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Αυτό_το_βιβλίο_εργασίας" defaultThemeVersion="124226"/>
  <mc:AlternateContent xmlns:mc="http://schemas.openxmlformats.org/markup-compatibility/2006">
    <mc:Choice Requires="x15">
      <x15ac:absPath xmlns:x15ac="http://schemas.microsoft.com/office/spreadsheetml/2010/11/ac" url="D:\MyDocument\Pg-Plaisio App\Pg-Plaisio App\"/>
    </mc:Choice>
  </mc:AlternateContent>
  <xr:revisionPtr revIDLastSave="0" documentId="13_ncr:1_{8F50F03A-8321-4633-BF1D-936E7C4AF81B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ΧΟΝΔΡΙΚΗ" sheetId="1" r:id="rId1"/>
    <sheet name="ΑΚΑΡΦΩΤΗ" sheetId="7" r:id="rId2"/>
    <sheet name="ΧΟΝΔΡΙΚΗ+" sheetId="8" r:id="rId3"/>
    <sheet name="ΛΙΑΝΙΚΗ" sheetId="9" r:id="rId4"/>
    <sheet name="ΑΦΙΣΕΣ" sheetId="4" r:id="rId5"/>
    <sheet name="ΚΟΡΝΙΖΕΣ" sheetId="10" r:id="rId6"/>
    <sheet name="SITE" sheetId="11" r:id="rId7"/>
    <sheet name="ΑΦΙΣΕΣ OLD" sheetId="5" r:id="rId8"/>
    <sheet name="ΛΙΑΝΙΚΗ OLD" sheetId="3" r:id="rId9"/>
    <sheet name="ΧΟΝΔΡΙΚΗ+OLD" sheetId="2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1" l="1"/>
  <c r="O9" i="1"/>
  <c r="P6" i="9"/>
  <c r="P6" i="8"/>
  <c r="P6" i="7"/>
  <c r="P6" i="1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42" i="9"/>
  <c r="AE43" i="9"/>
  <c r="AE44" i="9"/>
  <c r="AE45" i="9"/>
  <c r="AE46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67" i="9"/>
  <c r="AE68" i="9"/>
  <c r="AE69" i="9"/>
  <c r="AE70" i="9"/>
  <c r="AE71" i="9"/>
  <c r="AE72" i="9"/>
  <c r="AE73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94" i="9"/>
  <c r="AE95" i="9"/>
  <c r="AE96" i="9"/>
  <c r="AE97" i="9"/>
  <c r="AE98" i="9"/>
  <c r="AE99" i="9"/>
  <c r="AE100" i="9"/>
  <c r="AE101" i="9"/>
  <c r="AE102" i="9"/>
  <c r="AE103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22" i="9"/>
  <c r="AE123" i="9"/>
  <c r="AE124" i="9"/>
  <c r="AE125" i="9"/>
  <c r="AE18" i="9"/>
  <c r="AE19" i="9"/>
  <c r="AE17" i="9"/>
  <c r="AE6" i="9"/>
  <c r="AE7" i="9"/>
  <c r="AE8" i="9"/>
  <c r="AE9" i="9"/>
  <c r="AE10" i="9"/>
  <c r="AE11" i="9"/>
  <c r="AE12" i="9"/>
  <c r="AE5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07" i="9"/>
  <c r="P107" i="3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36" i="9"/>
  <c r="R36" i="3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12" i="9"/>
  <c r="L12" i="3"/>
  <c r="Q100" i="9"/>
  <c r="Q99" i="9"/>
  <c r="Q98" i="9"/>
  <c r="Q97" i="9"/>
  <c r="Q96" i="9"/>
  <c r="Q95" i="9"/>
  <c r="Q94" i="9"/>
  <c r="Q93" i="9"/>
  <c r="Q92" i="9"/>
  <c r="Q91" i="9"/>
  <c r="Q90" i="9"/>
  <c r="Q89" i="9"/>
  <c r="Q88" i="9"/>
  <c r="Q87" i="9"/>
  <c r="Q86" i="9"/>
  <c r="Q85" i="9"/>
  <c r="Q84" i="9"/>
  <c r="Q83" i="9"/>
  <c r="Q82" i="9"/>
  <c r="Q81" i="9"/>
  <c r="Q80" i="9"/>
  <c r="Q79" i="9"/>
  <c r="Q78" i="9"/>
  <c r="Q77" i="9"/>
  <c r="Q76" i="9"/>
  <c r="Q75" i="9"/>
  <c r="Q74" i="9"/>
  <c r="Q73" i="9"/>
  <c r="Q72" i="9"/>
  <c r="Q71" i="9"/>
  <c r="Q70" i="9"/>
  <c r="Q69" i="9"/>
  <c r="Q68" i="9"/>
  <c r="Q67" i="9"/>
  <c r="Q66" i="9"/>
  <c r="Q65" i="9"/>
  <c r="Q64" i="9"/>
  <c r="Q63" i="9"/>
  <c r="Q62" i="9"/>
  <c r="Q61" i="9"/>
  <c r="Q60" i="9"/>
  <c r="Q59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X17" i="9"/>
  <c r="AE15" i="9"/>
  <c r="S9" i="9" a="1"/>
  <c r="S9" i="9" s="1"/>
  <c r="R7" i="9" s="1"/>
  <c r="R106" i="9" s="1"/>
  <c r="O9" i="9"/>
  <c r="AC8" i="9"/>
  <c r="L8" i="9"/>
  <c r="K8" i="9"/>
  <c r="AC7" i="9"/>
  <c r="AC3" i="9" s="1"/>
  <c r="AC6" i="9"/>
  <c r="Q6" i="9"/>
  <c r="O6" i="9"/>
  <c r="L6" i="9"/>
  <c r="K6" i="9"/>
  <c r="AC5" i="9"/>
  <c r="AE3" i="9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X17" i="8"/>
  <c r="AE15" i="8"/>
  <c r="S9" i="8" a="1"/>
  <c r="S9" i="8" s="1"/>
  <c r="R7" i="8" s="1"/>
  <c r="R110" i="8" s="1"/>
  <c r="O9" i="8"/>
  <c r="AC8" i="8"/>
  <c r="L8" i="8"/>
  <c r="K8" i="8"/>
  <c r="AC7" i="8"/>
  <c r="AC6" i="8"/>
  <c r="Q6" i="8"/>
  <c r="O6" i="8"/>
  <c r="L6" i="8"/>
  <c r="K6" i="8"/>
  <c r="AC5" i="8"/>
  <c r="AE3" i="8"/>
  <c r="R104" i="7"/>
  <c r="Q104" i="7" s="1"/>
  <c r="Q100" i="7"/>
  <c r="Q99" i="7"/>
  <c r="Q98" i="7"/>
  <c r="Q97" i="7"/>
  <c r="Q96" i="7"/>
  <c r="Q95" i="7"/>
  <c r="Q94" i="7"/>
  <c r="Q93" i="7"/>
  <c r="Q92" i="7"/>
  <c r="Q91" i="7"/>
  <c r="Q90" i="7"/>
  <c r="Q89" i="7"/>
  <c r="Q88" i="7"/>
  <c r="Q87" i="7"/>
  <c r="Q86" i="7"/>
  <c r="Q85" i="7"/>
  <c r="Q84" i="7"/>
  <c r="Q83" i="7"/>
  <c r="Q82" i="7"/>
  <c r="Q81" i="7"/>
  <c r="Q80" i="7"/>
  <c r="Q79" i="7"/>
  <c r="Q78" i="7"/>
  <c r="Q77" i="7"/>
  <c r="Q76" i="7"/>
  <c r="Q75" i="7"/>
  <c r="Q74" i="7"/>
  <c r="Q73" i="7"/>
  <c r="Q72" i="7"/>
  <c r="Q71" i="7"/>
  <c r="Q70" i="7"/>
  <c r="Q69" i="7"/>
  <c r="Q68" i="7"/>
  <c r="Q67" i="7"/>
  <c r="Q66" i="7"/>
  <c r="Q65" i="7"/>
  <c r="Q64" i="7"/>
  <c r="Q63" i="7"/>
  <c r="Q62" i="7"/>
  <c r="Q61" i="7"/>
  <c r="Q60" i="7"/>
  <c r="Q59" i="7"/>
  <c r="Q58" i="7"/>
  <c r="Q57" i="7"/>
  <c r="Q56" i="7"/>
  <c r="Q55" i="7"/>
  <c r="Q54" i="7"/>
  <c r="Q53" i="7"/>
  <c r="Q52" i="7"/>
  <c r="Q51" i="7"/>
  <c r="Q50" i="7"/>
  <c r="Q49" i="7"/>
  <c r="Q48" i="7"/>
  <c r="Q47" i="7"/>
  <c r="Q46" i="7"/>
  <c r="Q45" i="7"/>
  <c r="Q44" i="7"/>
  <c r="Q43" i="7"/>
  <c r="Q42" i="7"/>
  <c r="Q41" i="7"/>
  <c r="Q40" i="7"/>
  <c r="Q39" i="7"/>
  <c r="Q38" i="7"/>
  <c r="Q37" i="7"/>
  <c r="Q36" i="7"/>
  <c r="X17" i="7"/>
  <c r="C48" i="7" s="1"/>
  <c r="AE15" i="7"/>
  <c r="S13" i="7"/>
  <c r="S9" i="7" a="1"/>
  <c r="S9" i="7" s="1"/>
  <c r="R7" i="7" s="1"/>
  <c r="R106" i="7" s="1"/>
  <c r="O9" i="7"/>
  <c r="AC8" i="7"/>
  <c r="V8" i="7"/>
  <c r="L8" i="7"/>
  <c r="K8" i="7"/>
  <c r="AC7" i="7"/>
  <c r="AC6" i="7"/>
  <c r="Q6" i="7"/>
  <c r="O6" i="7"/>
  <c r="L6" i="7"/>
  <c r="K6" i="7"/>
  <c r="AC5" i="7"/>
  <c r="AI3" i="7"/>
  <c r="AE3" i="7"/>
  <c r="AC3" i="7"/>
  <c r="AE15" i="1"/>
  <c r="AE3" i="1"/>
  <c r="AC8" i="1"/>
  <c r="AC7" i="1"/>
  <c r="AC6" i="1"/>
  <c r="AC5" i="1"/>
  <c r="L8" i="1"/>
  <c r="L6" i="1"/>
  <c r="K8" i="1"/>
  <c r="K6" i="1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P123" i="3"/>
  <c r="L123" i="3"/>
  <c r="P122" i="3"/>
  <c r="L122" i="3"/>
  <c r="P121" i="3"/>
  <c r="L121" i="3"/>
  <c r="P120" i="3"/>
  <c r="L120" i="3"/>
  <c r="P119" i="3"/>
  <c r="L119" i="3"/>
  <c r="P118" i="3"/>
  <c r="L118" i="3"/>
  <c r="P117" i="3"/>
  <c r="L117" i="3"/>
  <c r="P116" i="3"/>
  <c r="L116" i="3"/>
  <c r="P115" i="3"/>
  <c r="L115" i="3"/>
  <c r="P114" i="3"/>
  <c r="L114" i="3"/>
  <c r="P113" i="3"/>
  <c r="L113" i="3"/>
  <c r="P112" i="3"/>
  <c r="L112" i="3"/>
  <c r="P111" i="3"/>
  <c r="L111" i="3"/>
  <c r="P110" i="3"/>
  <c r="L110" i="3"/>
  <c r="P109" i="3"/>
  <c r="L109" i="3"/>
  <c r="P108" i="3"/>
  <c r="L108" i="3"/>
  <c r="L107" i="3"/>
  <c r="L106" i="3"/>
  <c r="L105" i="3"/>
  <c r="L104" i="3"/>
  <c r="L103" i="3"/>
  <c r="L102" i="3"/>
  <c r="L101" i="3"/>
  <c r="R100" i="3"/>
  <c r="Q100" i="3"/>
  <c r="L100" i="3"/>
  <c r="R99" i="3"/>
  <c r="Q99" i="3"/>
  <c r="L99" i="3"/>
  <c r="R98" i="3"/>
  <c r="Q98" i="3"/>
  <c r="L98" i="3"/>
  <c r="R97" i="3"/>
  <c r="Q97" i="3"/>
  <c r="L97" i="3"/>
  <c r="R96" i="3"/>
  <c r="Q96" i="3"/>
  <c r="L96" i="3"/>
  <c r="R95" i="3"/>
  <c r="Q95" i="3"/>
  <c r="L95" i="3"/>
  <c r="R94" i="3"/>
  <c r="Q94" i="3"/>
  <c r="L94" i="3"/>
  <c r="R93" i="3"/>
  <c r="Q93" i="3"/>
  <c r="L93" i="3"/>
  <c r="R92" i="3"/>
  <c r="Q92" i="3"/>
  <c r="L92" i="3"/>
  <c r="R91" i="3"/>
  <c r="Q91" i="3"/>
  <c r="L91" i="3"/>
  <c r="R90" i="3"/>
  <c r="Q90" i="3"/>
  <c r="L90" i="3"/>
  <c r="R89" i="3"/>
  <c r="Q89" i="3"/>
  <c r="L89" i="3"/>
  <c r="R88" i="3"/>
  <c r="Q88" i="3"/>
  <c r="L88" i="3"/>
  <c r="R87" i="3"/>
  <c r="Q87" i="3"/>
  <c r="L87" i="3"/>
  <c r="R86" i="3"/>
  <c r="Q86" i="3"/>
  <c r="L86" i="3"/>
  <c r="R85" i="3"/>
  <c r="Q85" i="3"/>
  <c r="L85" i="3"/>
  <c r="R84" i="3"/>
  <c r="Q84" i="3"/>
  <c r="L84" i="3"/>
  <c r="R83" i="3"/>
  <c r="Q83" i="3"/>
  <c r="L83" i="3"/>
  <c r="R82" i="3"/>
  <c r="Q82" i="3"/>
  <c r="L82" i="3"/>
  <c r="R81" i="3"/>
  <c r="Q81" i="3"/>
  <c r="L81" i="3"/>
  <c r="R80" i="3"/>
  <c r="Q80" i="3"/>
  <c r="L80" i="3"/>
  <c r="R79" i="3"/>
  <c r="Q79" i="3"/>
  <c r="L79" i="3"/>
  <c r="R78" i="3"/>
  <c r="Q78" i="3"/>
  <c r="L78" i="3"/>
  <c r="R77" i="3"/>
  <c r="Q77" i="3"/>
  <c r="L77" i="3"/>
  <c r="R76" i="3"/>
  <c r="Q76" i="3"/>
  <c r="L76" i="3"/>
  <c r="R75" i="3"/>
  <c r="Q75" i="3"/>
  <c r="L75" i="3"/>
  <c r="R74" i="3"/>
  <c r="Q74" i="3"/>
  <c r="L74" i="3"/>
  <c r="R73" i="3"/>
  <c r="Q73" i="3"/>
  <c r="L73" i="3"/>
  <c r="R72" i="3"/>
  <c r="Q72" i="3"/>
  <c r="L72" i="3"/>
  <c r="R71" i="3"/>
  <c r="Q71" i="3"/>
  <c r="L71" i="3"/>
  <c r="R70" i="3"/>
  <c r="Q70" i="3"/>
  <c r="L70" i="3"/>
  <c r="R69" i="3"/>
  <c r="Q69" i="3"/>
  <c r="L69" i="3"/>
  <c r="R68" i="3"/>
  <c r="Q68" i="3"/>
  <c r="L68" i="3"/>
  <c r="R67" i="3"/>
  <c r="Q67" i="3"/>
  <c r="L67" i="3"/>
  <c r="R66" i="3"/>
  <c r="Q66" i="3"/>
  <c r="L66" i="3"/>
  <c r="R65" i="3"/>
  <c r="Q65" i="3"/>
  <c r="L65" i="3"/>
  <c r="R64" i="3"/>
  <c r="Q64" i="3"/>
  <c r="L64" i="3"/>
  <c r="R63" i="3"/>
  <c r="Q63" i="3"/>
  <c r="L63" i="3"/>
  <c r="R62" i="3"/>
  <c r="Q62" i="3"/>
  <c r="L62" i="3"/>
  <c r="R61" i="3"/>
  <c r="Q61" i="3"/>
  <c r="L61" i="3"/>
  <c r="R60" i="3"/>
  <c r="Q60" i="3"/>
  <c r="L60" i="3"/>
  <c r="R59" i="3"/>
  <c r="Q59" i="3"/>
  <c r="L59" i="3"/>
  <c r="R58" i="3"/>
  <c r="Q58" i="3"/>
  <c r="L58" i="3"/>
  <c r="R57" i="3"/>
  <c r="Q57" i="3"/>
  <c r="L57" i="3"/>
  <c r="R56" i="3"/>
  <c r="Q56" i="3"/>
  <c r="L56" i="3"/>
  <c r="R55" i="3"/>
  <c r="Q55" i="3"/>
  <c r="L55" i="3"/>
  <c r="R54" i="3"/>
  <c r="Q54" i="3"/>
  <c r="L54" i="3"/>
  <c r="R53" i="3"/>
  <c r="Q53" i="3"/>
  <c r="L53" i="3"/>
  <c r="R52" i="3"/>
  <c r="Q52" i="3"/>
  <c r="L52" i="3"/>
  <c r="R51" i="3"/>
  <c r="Q51" i="3"/>
  <c r="L51" i="3"/>
  <c r="R50" i="3"/>
  <c r="Q50" i="3"/>
  <c r="L50" i="3"/>
  <c r="R49" i="3"/>
  <c r="Q49" i="3"/>
  <c r="L49" i="3"/>
  <c r="R48" i="3"/>
  <c r="Q48" i="3"/>
  <c r="L48" i="3"/>
  <c r="R47" i="3"/>
  <c r="Q47" i="3"/>
  <c r="L47" i="3"/>
  <c r="R46" i="3"/>
  <c r="Q46" i="3"/>
  <c r="L46" i="3"/>
  <c r="R45" i="3"/>
  <c r="Q45" i="3"/>
  <c r="L45" i="3"/>
  <c r="R44" i="3"/>
  <c r="Q44" i="3"/>
  <c r="L44" i="3"/>
  <c r="R43" i="3"/>
  <c r="Q43" i="3"/>
  <c r="L43" i="3"/>
  <c r="R42" i="3"/>
  <c r="Q42" i="3"/>
  <c r="L42" i="3"/>
  <c r="R41" i="3"/>
  <c r="Q41" i="3"/>
  <c r="L41" i="3"/>
  <c r="R40" i="3"/>
  <c r="Q40" i="3"/>
  <c r="L40" i="3"/>
  <c r="R39" i="3"/>
  <c r="Q39" i="3"/>
  <c r="L39" i="3"/>
  <c r="R38" i="3"/>
  <c r="Q38" i="3"/>
  <c r="L38" i="3"/>
  <c r="R37" i="3"/>
  <c r="Q37" i="3"/>
  <c r="L37" i="3"/>
  <c r="Q36" i="3"/>
  <c r="L36" i="3"/>
  <c r="L35" i="3"/>
  <c r="L34" i="3"/>
  <c r="L33" i="3"/>
  <c r="L32" i="3"/>
  <c r="L31" i="3"/>
  <c r="L30" i="3"/>
  <c r="L29" i="3"/>
  <c r="L28" i="3"/>
  <c r="L27" i="3"/>
  <c r="L26" i="3"/>
  <c r="L25" i="3"/>
  <c r="P24" i="3"/>
  <c r="L24" i="3"/>
  <c r="P23" i="3"/>
  <c r="L23" i="3"/>
  <c r="P22" i="3"/>
  <c r="L22" i="3"/>
  <c r="P21" i="3"/>
  <c r="L21" i="3"/>
  <c r="P20" i="3"/>
  <c r="L20" i="3"/>
  <c r="P19" i="3"/>
  <c r="L19" i="3"/>
  <c r="P18" i="3"/>
  <c r="L18" i="3"/>
  <c r="X17" i="3"/>
  <c r="X8" i="3" s="1"/>
  <c r="P17" i="3"/>
  <c r="L17" i="3"/>
  <c r="P16" i="3"/>
  <c r="L16" i="3"/>
  <c r="P15" i="3"/>
  <c r="L15" i="3"/>
  <c r="P14" i="3"/>
  <c r="L14" i="3"/>
  <c r="S13" i="3"/>
  <c r="P13" i="3"/>
  <c r="L13" i="3"/>
  <c r="S9" i="3" a="1"/>
  <c r="S9" i="3" s="1"/>
  <c r="O9" i="3"/>
  <c r="V8" i="3"/>
  <c r="L8" i="3"/>
  <c r="K8" i="3"/>
  <c r="R7" i="3"/>
  <c r="S7" i="3" s="1"/>
  <c r="Q6" i="3"/>
  <c r="P6" i="3"/>
  <c r="O6" i="3"/>
  <c r="L6" i="3"/>
  <c r="K6" i="3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X17" i="2"/>
  <c r="X8" i="2" s="1"/>
  <c r="S13" i="2"/>
  <c r="S9" i="2" a="1"/>
  <c r="S9" i="2" s="1"/>
  <c r="O9" i="2"/>
  <c r="V8" i="2"/>
  <c r="L8" i="2"/>
  <c r="K8" i="2"/>
  <c r="R7" i="2"/>
  <c r="Q6" i="2"/>
  <c r="V7" i="2" s="1"/>
  <c r="P6" i="2"/>
  <c r="O6" i="2"/>
  <c r="L6" i="2"/>
  <c r="K6" i="2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X17" i="1"/>
  <c r="S9" i="1" a="1"/>
  <c r="S9" i="1" s="1"/>
  <c r="R7" i="1" s="1"/>
  <c r="S7" i="1" s="1"/>
  <c r="AJ1" i="1" s="1"/>
  <c r="Q6" i="1"/>
  <c r="D43" i="7" l="1"/>
  <c r="D44" i="7"/>
  <c r="D43" i="9"/>
  <c r="D44" i="9"/>
  <c r="D43" i="8"/>
  <c r="D44" i="8"/>
  <c r="AI1" i="1"/>
  <c r="AI5" i="1" s="1"/>
  <c r="D50" i="1"/>
  <c r="D45" i="1"/>
  <c r="D43" i="1"/>
  <c r="D44" i="1"/>
  <c r="AC3" i="8"/>
  <c r="C51" i="7"/>
  <c r="Z4" i="7"/>
  <c r="C49" i="7" s="1"/>
  <c r="V4" i="9"/>
  <c r="L10" i="9" s="1"/>
  <c r="R108" i="9"/>
  <c r="C46" i="9"/>
  <c r="R107" i="9"/>
  <c r="R109" i="9"/>
  <c r="R110" i="9"/>
  <c r="C51" i="8"/>
  <c r="C46" i="8"/>
  <c r="V7" i="8"/>
  <c r="V4" i="8"/>
  <c r="L10" i="8" s="1"/>
  <c r="C43" i="9"/>
  <c r="C51" i="9"/>
  <c r="V7" i="9"/>
  <c r="V3" i="9"/>
  <c r="C44" i="9"/>
  <c r="S7" i="9"/>
  <c r="C43" i="8"/>
  <c r="S7" i="8"/>
  <c r="C44" i="8"/>
  <c r="V3" i="8"/>
  <c r="R106" i="8"/>
  <c r="R107" i="8"/>
  <c r="R104" i="8" s="1"/>
  <c r="Q104" i="8" s="1"/>
  <c r="R108" i="8"/>
  <c r="R109" i="8"/>
  <c r="C46" i="7"/>
  <c r="C50" i="7"/>
  <c r="C44" i="7"/>
  <c r="V3" i="7"/>
  <c r="K10" i="7" s="1"/>
  <c r="R110" i="7"/>
  <c r="V4" i="7"/>
  <c r="L10" i="7" s="1"/>
  <c r="C43" i="7"/>
  <c r="R109" i="7"/>
  <c r="V7" i="7"/>
  <c r="R108" i="7"/>
  <c r="S7" i="7"/>
  <c r="R107" i="7"/>
  <c r="X4" i="2"/>
  <c r="R106" i="1"/>
  <c r="R107" i="1"/>
  <c r="R108" i="1"/>
  <c r="R109" i="1"/>
  <c r="R110" i="1"/>
  <c r="C45" i="1"/>
  <c r="X3" i="3"/>
  <c r="X6" i="3"/>
  <c r="X3" i="2"/>
  <c r="V4" i="2"/>
  <c r="L10" i="2" s="1"/>
  <c r="C46" i="1"/>
  <c r="V7" i="1"/>
  <c r="V7" i="3"/>
  <c r="C51" i="1"/>
  <c r="C44" i="1"/>
  <c r="V3" i="2"/>
  <c r="K10" i="2" s="1"/>
  <c r="AI6" i="1"/>
  <c r="AI7" i="1"/>
  <c r="AI3" i="1" s="1"/>
  <c r="V3" i="3"/>
  <c r="K10" i="3" s="1"/>
  <c r="C43" i="1"/>
  <c r="S17" i="3"/>
  <c r="P8" i="3"/>
  <c r="S16" i="3"/>
  <c r="R13" i="3"/>
  <c r="O8" i="3"/>
  <c r="X5" i="3"/>
  <c r="V5" i="3"/>
  <c r="S15" i="3"/>
  <c r="S18" i="3"/>
  <c r="V5" i="1"/>
  <c r="S15" i="1"/>
  <c r="S18" i="1"/>
  <c r="S17" i="1"/>
  <c r="S16" i="1"/>
  <c r="P8" i="1"/>
  <c r="O8" i="1"/>
  <c r="V4" i="3"/>
  <c r="L10" i="3" s="1"/>
  <c r="X4" i="3"/>
  <c r="X6" i="2"/>
  <c r="S7" i="2"/>
  <c r="V3" i="1"/>
  <c r="V4" i="1"/>
  <c r="L10" i="1" s="1"/>
  <c r="R104" i="9" l="1"/>
  <c r="Q104" i="9" s="1"/>
  <c r="D50" i="7"/>
  <c r="D45" i="7"/>
  <c r="D50" i="9"/>
  <c r="D45" i="9"/>
  <c r="D50" i="8"/>
  <c r="D45" i="8"/>
  <c r="K10" i="9"/>
  <c r="S18" i="9"/>
  <c r="S17" i="9"/>
  <c r="S16" i="9"/>
  <c r="S15" i="9"/>
  <c r="Z4" i="8"/>
  <c r="C49" i="8" s="1"/>
  <c r="P8" i="9"/>
  <c r="O8" i="9"/>
  <c r="AJ1" i="9"/>
  <c r="AI1" i="9"/>
  <c r="AI5" i="9" s="1"/>
  <c r="C45" i="9"/>
  <c r="V5" i="9"/>
  <c r="K10" i="8"/>
  <c r="S18" i="8"/>
  <c r="S17" i="8"/>
  <c r="S16" i="8"/>
  <c r="P8" i="8"/>
  <c r="O8" i="8"/>
  <c r="S15" i="8"/>
  <c r="AJ1" i="8"/>
  <c r="AI1" i="8"/>
  <c r="AI5" i="8" s="1"/>
  <c r="C45" i="8"/>
  <c r="V5" i="8"/>
  <c r="S17" i="7"/>
  <c r="AJ1" i="7"/>
  <c r="C45" i="7"/>
  <c r="S18" i="7"/>
  <c r="O8" i="7"/>
  <c r="AI1" i="7"/>
  <c r="AI5" i="7" s="1"/>
  <c r="R13" i="7"/>
  <c r="P8" i="7"/>
  <c r="S15" i="7"/>
  <c r="V5" i="7"/>
  <c r="S16" i="7"/>
  <c r="R104" i="1"/>
  <c r="Q104" i="1" s="1"/>
  <c r="C50" i="1"/>
  <c r="C48" i="1"/>
  <c r="S13" i="1"/>
  <c r="R13" i="1" s="1"/>
  <c r="V8" i="1"/>
  <c r="V6" i="3"/>
  <c r="X7" i="3"/>
  <c r="V15" i="3" s="1"/>
  <c r="C47" i="1"/>
  <c r="V6" i="1"/>
  <c r="K10" i="1"/>
  <c r="P8" i="2"/>
  <c r="O8" i="2"/>
  <c r="S15" i="2"/>
  <c r="R13" i="2"/>
  <c r="S18" i="2"/>
  <c r="X5" i="2"/>
  <c r="V5" i="2"/>
  <c r="S17" i="2"/>
  <c r="S16" i="2"/>
  <c r="Z4" i="9" l="1"/>
  <c r="C49" i="9" s="1"/>
  <c r="C36" i="7"/>
  <c r="C38" i="7" s="1"/>
  <c r="C40" i="7" s="1"/>
  <c r="C39" i="7" s="1"/>
  <c r="S13" i="9"/>
  <c r="R13" i="9" s="1"/>
  <c r="V8" i="9"/>
  <c r="C48" i="9"/>
  <c r="AI7" i="9"/>
  <c r="AI3" i="9" s="1"/>
  <c r="C50" i="9" s="1"/>
  <c r="AI6" i="9"/>
  <c r="V8" i="8"/>
  <c r="S13" i="8"/>
  <c r="R13" i="8" s="1"/>
  <c r="C48" i="8"/>
  <c r="V6" i="9"/>
  <c r="C47" i="9"/>
  <c r="AI6" i="8"/>
  <c r="AI7" i="8"/>
  <c r="V6" i="8"/>
  <c r="C47" i="8"/>
  <c r="AI6" i="7"/>
  <c r="AI7" i="7"/>
  <c r="V6" i="7"/>
  <c r="C47" i="7"/>
  <c r="V13" i="3"/>
  <c r="V14" i="3" s="1"/>
  <c r="X7" i="2"/>
  <c r="V6" i="2"/>
  <c r="V11" i="2"/>
  <c r="V13" i="2" s="1"/>
  <c r="V15" i="2" s="1"/>
  <c r="V14" i="2" s="1"/>
  <c r="AC3" i="1"/>
  <c r="Z4" i="1" s="1"/>
  <c r="AI3" i="8" l="1"/>
  <c r="C50" i="8" s="1"/>
  <c r="D40" i="9"/>
  <c r="C36" i="1"/>
  <c r="C38" i="1" s="1"/>
  <c r="C40" i="1" s="1"/>
  <c r="C39" i="1" s="1"/>
  <c r="C49" i="1"/>
  <c r="C36" i="9"/>
  <c r="C36" i="8" l="1"/>
  <c r="C38" i="8" s="1"/>
  <c r="C40" i="8" s="1"/>
  <c r="C39" i="8" s="1"/>
  <c r="C38" i="9"/>
  <c r="C40" i="9" s="1"/>
  <c r="C39" i="9" s="1"/>
  <c r="D36" i="9"/>
  <c r="D38" i="9" s="1"/>
  <c r="D39" i="9" s="1"/>
</calcChain>
</file>

<file path=xl/sharedStrings.xml><?xml version="1.0" encoding="utf-8"?>
<sst xmlns="http://schemas.openxmlformats.org/spreadsheetml/2006/main" count="82712" uniqueCount="34425">
  <si>
    <t>ΔΙΑΣΤΑΣΗ ΕΡΓΟΥ</t>
  </si>
  <si>
    <t>ΚΟΡΝΙΖΑ</t>
  </si>
  <si>
    <t>ΠΑΤΟΥΡΑ</t>
  </si>
  <si>
    <t>ΥΨΟΣ</t>
  </si>
  <si>
    <t>ΠΛΑΤΟΣ</t>
  </si>
  <si>
    <t>ΤΖΑΜΙ-ΠΛΑΤΗ</t>
  </si>
  <si>
    <t>ΕΡΓΑΣΙΕΣ</t>
  </si>
  <si>
    <t>ΠΑΣΠΑΡΤΟΥ</t>
  </si>
  <si>
    <t>ΕΞΩΤΕΡΙΚΑ</t>
  </si>
  <si>
    <t>ΚΑΘΡΕΠΤΗΣ</t>
  </si>
  <si>
    <t>ΑΝΑΛΥΣΗ</t>
  </si>
  <si>
    <t>ΚΑΘΑΡΗ ΤΙΜΗ</t>
  </si>
  <si>
    <t>OXI</t>
  </si>
  <si>
    <t>ΟΧΙ</t>
  </si>
  <si>
    <t>ΌΧΙ</t>
  </si>
  <si>
    <t>ΤΙΜΗ ΚΟΡΝΙΖΑΣ:</t>
  </si>
  <si>
    <t>ΤΙΜΗ ΚΟΡΝΙΖΑΣ:</t>
  </si>
  <si>
    <t>ΤΙΜΗ ΠΑΤΟΥΡΑΣ:</t>
  </si>
  <si>
    <t>ΤΙΜΗ ΠΑΤΟΥΡΑΣ:</t>
  </si>
  <si>
    <t>ΤΙΜΗ ΜΕΤΡΟΥ</t>
  </si>
  <si>
    <t>ΤΙΜΗ ΤΕΤΡΑΓΩΝΙΚΟΥ</t>
  </si>
  <si>
    <t>ΤΙΜΗ ΠΑΣΠΑΡΤΟΥ</t>
  </si>
  <si>
    <t>ΤΙΜΗ ΤΖΑΜΙ-ΠΛΑΤΗ:</t>
  </si>
  <si>
    <t>ΤΙΜΗ ΤΖΑΜΙ-ΠΛΑΤΗ:</t>
  </si>
  <si>
    <t>εξωτερικα</t>
  </si>
  <si>
    <t>φθορα</t>
  </si>
  <si>
    <t>ΚΟΣΤΟΣ ΕΡΓΑΣΙΑΣ:</t>
  </si>
  <si>
    <t>ΠΑΣΠΑΡΤΟΥ:</t>
  </si>
  <si>
    <t>ΦΘΟΡΑ</t>
  </si>
  <si>
    <t>ΤΙΜΗ ΤΖΑΜΙ-ΠΛΑΤΗ</t>
  </si>
  <si>
    <t>ΚΟΣΤΟΣ ΕΡΓΑΣΙΑΣ</t>
  </si>
  <si>
    <t>ΚΟΣΤΟΣ ΕΡΓΑΣΙΑΣ:</t>
  </si>
  <si>
    <t>ΚΑΘΡΕΠΤΗΣ:</t>
  </si>
  <si>
    <t>ΤΙΜΗ ΚΟΡΝΙΖΑΣ</t>
  </si>
  <si>
    <t>ΝΑΙ</t>
  </si>
  <si>
    <t>ΤΙΜΗ</t>
  </si>
  <si>
    <t>https://drive.google.com/file/d/1NeL2d_9nsXAshOcnNLCWpbE0LCkb6d_y/view?usp=sharing</t>
  </si>
  <si>
    <t>ΚΑΘΑΡΗ ΤΙΜΗ:</t>
  </si>
  <si>
    <t>ΕΚΠΤΩΣΗ:</t>
  </si>
  <si>
    <t>TZAMI ΛΕΥΚΟ + ΠΛΑΤΗ</t>
  </si>
  <si>
    <t>ΤΙΜΗ ΜΕΤΑ ΕΚΠΤΩΣΗΣ:</t>
  </si>
  <si>
    <t>TZAMI ΜΑΤ + ΠΛΑΤΗ</t>
  </si>
  <si>
    <t>ΦΠΑ:</t>
  </si>
  <si>
    <t>ΤΖΑΜΙ AR70 + ΠΛΑΤΗ</t>
  </si>
  <si>
    <t>ΚΑΘΡΕΠΤΗΣ 3mm</t>
  </si>
  <si>
    <t>ΣΥΝΟΛΟ ΜΕ ΦΠΑ:</t>
  </si>
  <si>
    <t>ΤΖΑΜΙ AR99 + ΠΛΑΤΗ</t>
  </si>
  <si>
    <t>ΚΑΘΡΕΠΤΗΣ 4mm</t>
  </si>
  <si>
    <t>PLEXIGLASS 1mm + ΠΛΑΤΗ</t>
  </si>
  <si>
    <t>ΚΑΘΡΕΠΤΗΣ 5mm</t>
  </si>
  <si>
    <t>PLEXIGLASS 2mm + ΠΛΑΤΗ</t>
  </si>
  <si>
    <t>ΚΑΘΡΕΠΤΗΣ 5mm ΜΠΙΖΟΥΤΕ</t>
  </si>
  <si>
    <t>PLEXIGLASS 3mm + ΠΛΑΤΗ</t>
  </si>
  <si>
    <t>044</t>
  </si>
  <si>
    <t>MONO TZAMI ΛΕΥΚΟ</t>
  </si>
  <si>
    <t>0508</t>
  </si>
  <si>
    <t>ΜΟΝΟ ΤΖΑΜΙ ΜΑΤ</t>
  </si>
  <si>
    <t>0515(03-07)</t>
  </si>
  <si>
    <t>ΜΟΝΟ ΠΛΑΤΗ 2,5mm</t>
  </si>
  <si>
    <t>PG-ΠΛΑΙΣΙΟ
ΒΙ.ΠΕ. Ωραιοκάστρου (Ναυάρχου Τομπάζη)
57013 Ωραιόκαστρο 
Θεσσαλονίκη
Ελλάδα
ΤΗΛ. 2310682888
info@pg-plaisio.gr
www.pg-plaisio.gr</t>
  </si>
  <si>
    <t>0515(006)</t>
  </si>
  <si>
    <t>ΜΟΝΟ ΠΛΑΤΗ 3mm</t>
  </si>
  <si>
    <t>0520(01-02)</t>
  </si>
  <si>
    <t>MONO ΠΛΑΤΗ 4mm</t>
  </si>
  <si>
    <t>0520(006)</t>
  </si>
  <si>
    <t>0525</t>
  </si>
  <si>
    <t>0528</t>
  </si>
  <si>
    <t>058</t>
  </si>
  <si>
    <t>106(10)</t>
  </si>
  <si>
    <t>106(315-607-610-627-628)</t>
  </si>
  <si>
    <t>10Χ15</t>
  </si>
  <si>
    <t>13Χ18</t>
  </si>
  <si>
    <t>15Χ20</t>
  </si>
  <si>
    <t>18Χ24</t>
  </si>
  <si>
    <t>20Χ25</t>
  </si>
  <si>
    <t>1530(02-03-07-23-28-81-82)</t>
  </si>
  <si>
    <t>24Χ30</t>
  </si>
  <si>
    <t>1530(3013-3015)</t>
  </si>
  <si>
    <t>28Χ35</t>
  </si>
  <si>
    <t>30Χ40</t>
  </si>
  <si>
    <t>35Χ50</t>
  </si>
  <si>
    <t>40Χ50</t>
  </si>
  <si>
    <t>1717(171-181)</t>
  </si>
  <si>
    <t>40Χ60</t>
  </si>
  <si>
    <t>1717(530-536)</t>
  </si>
  <si>
    <t>50Χ60</t>
  </si>
  <si>
    <t>50Χ70</t>
  </si>
  <si>
    <t>56Χ71</t>
  </si>
  <si>
    <t>60Χ80</t>
  </si>
  <si>
    <t>61Χ86</t>
  </si>
  <si>
    <t>60Χ90</t>
  </si>
  <si>
    <t>62Χ93</t>
  </si>
  <si>
    <t>70Χ100</t>
  </si>
  <si>
    <t>80Χ110</t>
  </si>
  <si>
    <t>90Χ120</t>
  </si>
  <si>
    <t>100Χ150</t>
  </si>
  <si>
    <t>2040(03-07-81-82-90)</t>
  </si>
  <si>
    <t>2040(006)</t>
  </si>
  <si>
    <t>2141(085)</t>
  </si>
  <si>
    <t>2141(740)</t>
  </si>
  <si>
    <t>2222(9379...)</t>
  </si>
  <si>
    <t>2222(171-181)</t>
  </si>
  <si>
    <t>2222(51-56-58-59)</t>
  </si>
  <si>
    <t>ΚΟΛΛΗΜΑ 2,5mm</t>
  </si>
  <si>
    <t>ΚΟΛΛΗΜΑ 3mm</t>
  </si>
  <si>
    <t>ΚΟΛΛΗΜΑ 4mm</t>
  </si>
  <si>
    <t>ΚΟΛΛΗΜΑ 6mm</t>
  </si>
  <si>
    <t>330(1117-1119)</t>
  </si>
  <si>
    <t>ΚΟΛΛΗΜΑ 8mm</t>
  </si>
  <si>
    <t>330(2874)</t>
  </si>
  <si>
    <t>ΚΟΛΛΗΜΑ 10mm</t>
  </si>
  <si>
    <t>ΚΟΛΛΗΜΑ 12mm</t>
  </si>
  <si>
    <t>ΚΟΛΛΗΜΑ 16mm</t>
  </si>
  <si>
    <t>3524(01-02)</t>
  </si>
  <si>
    <t>ΚΟΛΛΗΜΑ 19mm</t>
  </si>
  <si>
    <t>3524(03-04)</t>
  </si>
  <si>
    <t>ΣΑΓΡΕ 4mm</t>
  </si>
  <si>
    <t>3524(17-33-37-43)</t>
  </si>
  <si>
    <t>ΣΑΓΡΕ 6mm</t>
  </si>
  <si>
    <t>ΣΑΓΡΕ 8mm</t>
  </si>
  <si>
    <t>ΣΑΓΡΕ 10mm</t>
  </si>
  <si>
    <t>ΣΑΓΡΕ 12mm</t>
  </si>
  <si>
    <t>ΣΑΓΡΕ 16mm</t>
  </si>
  <si>
    <t>ΣΑΓΡΕ 19mm</t>
  </si>
  <si>
    <t>ΚΟΛΛΗΜΑ ΧΑΡΤΟΝΙ</t>
  </si>
  <si>
    <t>ΕΛΑΙΟΤΥΠΙΑ</t>
  </si>
  <si>
    <t>3931(Ρ)</t>
  </si>
  <si>
    <t>3931(Β)</t>
  </si>
  <si>
    <t>4015(01-02-03-04)</t>
  </si>
  <si>
    <t>4015(05)</t>
  </si>
  <si>
    <t>500(070...)</t>
  </si>
  <si>
    <t>500(858)</t>
  </si>
  <si>
    <t>500(139...)</t>
  </si>
  <si>
    <t>505(070...)</t>
  </si>
  <si>
    <t>505(858)</t>
  </si>
  <si>
    <t>566(0770-0773)</t>
  </si>
  <si>
    <t>566(1ΒΑ)</t>
  </si>
  <si>
    <t>F58</t>
  </si>
  <si>
    <t>317-319-320</t>
  </si>
  <si>
    <t>351-352</t>
  </si>
  <si>
    <t>2021-2022-2023</t>
  </si>
  <si>
    <t>2200-01-02-03</t>
  </si>
  <si>
    <t>2281-2282</t>
  </si>
  <si>
    <t>2421-2423</t>
  </si>
  <si>
    <t>4721-22-23</t>
  </si>
  <si>
    <t>4805-6-8-9-99</t>
  </si>
  <si>
    <t>4814-4827</t>
  </si>
  <si>
    <t>5052-5053-5057</t>
  </si>
  <si>
    <t>6757-6760</t>
  </si>
  <si>
    <t>1525Τ</t>
  </si>
  <si>
    <t>2035Τ</t>
  </si>
  <si>
    <t>2040Τ</t>
  </si>
  <si>
    <t>2535Τ</t>
  </si>
  <si>
    <t>3040Τ</t>
  </si>
  <si>
    <t>ΤΙΜΗ ΜΕ ΦΠΑ</t>
  </si>
  <si>
    <t>ΠΟΣΟΣΤΟ</t>
  </si>
  <si>
    <t>ΚΩΔ.</t>
  </si>
  <si>
    <t>ΡΑΦΙ</t>
  </si>
  <si>
    <t>ΤΕΜ .</t>
  </si>
  <si>
    <t>C9</t>
  </si>
  <si>
    <t>M9</t>
  </si>
  <si>
    <t>M10</t>
  </si>
  <si>
    <t>M11</t>
  </si>
  <si>
    <t>M12</t>
  </si>
  <si>
    <t>M26</t>
  </si>
  <si>
    <t>A20</t>
  </si>
  <si>
    <t>M16</t>
  </si>
  <si>
    <t>S14</t>
  </si>
  <si>
    <t>P12</t>
  </si>
  <si>
    <t>B29</t>
  </si>
  <si>
    <t>H25</t>
  </si>
  <si>
    <t xml:space="preserve"> KBA 6846</t>
  </si>
  <si>
    <t>1000-407</t>
  </si>
  <si>
    <t>M31</t>
  </si>
  <si>
    <t>1000-408</t>
  </si>
  <si>
    <t>1000-410</t>
  </si>
  <si>
    <t>1350-001</t>
  </si>
  <si>
    <t>A25</t>
  </si>
  <si>
    <t>1733-001</t>
  </si>
  <si>
    <t>2010-001</t>
  </si>
  <si>
    <t>2010-002</t>
  </si>
  <si>
    <t>2198-001</t>
  </si>
  <si>
    <t>B30</t>
  </si>
  <si>
    <t>2760-002</t>
  </si>
  <si>
    <t>2895-001</t>
  </si>
  <si>
    <t>872/10</t>
  </si>
  <si>
    <t>O17</t>
  </si>
  <si>
    <t>872/17</t>
  </si>
  <si>
    <t>O18</t>
  </si>
  <si>
    <t>872/18</t>
  </si>
  <si>
    <t>872/19</t>
  </si>
  <si>
    <t>O19</t>
  </si>
  <si>
    <t>872/20</t>
  </si>
  <si>
    <t>872/23</t>
  </si>
  <si>
    <t>O20</t>
  </si>
  <si>
    <t>872/32</t>
  </si>
  <si>
    <t>872/33</t>
  </si>
  <si>
    <t>O21</t>
  </si>
  <si>
    <t>872/34</t>
  </si>
  <si>
    <t>872/35</t>
  </si>
  <si>
    <t>O22</t>
  </si>
  <si>
    <t>872/36</t>
  </si>
  <si>
    <t>872/37</t>
  </si>
  <si>
    <t>O23</t>
  </si>
  <si>
    <t>872/38</t>
  </si>
  <si>
    <t>872/39</t>
  </si>
  <si>
    <t>O24</t>
  </si>
  <si>
    <t>872/40</t>
  </si>
  <si>
    <t>872/5</t>
  </si>
  <si>
    <t>872/6</t>
  </si>
  <si>
    <t>872/9</t>
  </si>
  <si>
    <t>920R</t>
  </si>
  <si>
    <t>AA 3041</t>
  </si>
  <si>
    <t>C1</t>
  </si>
  <si>
    <t>AA 3042</t>
  </si>
  <si>
    <t>W2</t>
  </si>
  <si>
    <t>AB 277</t>
  </si>
  <si>
    <t>N12</t>
  </si>
  <si>
    <t>AB 278</t>
  </si>
  <si>
    <t>AB 281</t>
  </si>
  <si>
    <t>R21</t>
  </si>
  <si>
    <t>AB 282</t>
  </si>
  <si>
    <t>AB 293</t>
  </si>
  <si>
    <t>N11</t>
  </si>
  <si>
    <t>AB 294</t>
  </si>
  <si>
    <t>AB 3084</t>
  </si>
  <si>
    <t>AB 318</t>
  </si>
  <si>
    <t>AB 319</t>
  </si>
  <si>
    <t>N13</t>
  </si>
  <si>
    <t>AB 324</t>
  </si>
  <si>
    <t>AB 325</t>
  </si>
  <si>
    <t>AB 346</t>
  </si>
  <si>
    <t>AB 347</t>
  </si>
  <si>
    <t>AB 4822</t>
  </si>
  <si>
    <t>AB 4827</t>
  </si>
  <si>
    <t>AB 4829</t>
  </si>
  <si>
    <t>AB 50957</t>
  </si>
  <si>
    <t>AB 50958</t>
  </si>
  <si>
    <t>AB 67013</t>
  </si>
  <si>
    <t>AB 67082</t>
  </si>
  <si>
    <t>AB 67083</t>
  </si>
  <si>
    <t>AB 67113</t>
  </si>
  <si>
    <t>AB 67176</t>
  </si>
  <si>
    <t>ABE 1001</t>
  </si>
  <si>
    <t>H22</t>
  </si>
  <si>
    <t>ABI 1001</t>
  </si>
  <si>
    <t>M1</t>
  </si>
  <si>
    <t>ABI 1003</t>
  </si>
  <si>
    <t>ABI 1004</t>
  </si>
  <si>
    <t>ABI 1006</t>
  </si>
  <si>
    <t>W10</t>
  </si>
  <si>
    <t>ABI 1008</t>
  </si>
  <si>
    <t>V1</t>
  </si>
  <si>
    <t>ABI 1107</t>
  </si>
  <si>
    <t>O1A</t>
  </si>
  <si>
    <t>ABI 1205</t>
  </si>
  <si>
    <t>Q17</t>
  </si>
  <si>
    <t>ABI 1206</t>
  </si>
  <si>
    <t>ABR 5655</t>
  </si>
  <si>
    <t>B20</t>
  </si>
  <si>
    <t>ABT 1001</t>
  </si>
  <si>
    <t>S1</t>
  </si>
  <si>
    <t>ABT 1002</t>
  </si>
  <si>
    <t>ABT 1005</t>
  </si>
  <si>
    <t>N2</t>
  </si>
  <si>
    <t>ABT 1006</t>
  </si>
  <si>
    <t>ABT 1009</t>
  </si>
  <si>
    <t>ABT 1010</t>
  </si>
  <si>
    <t>ABT 1104</t>
  </si>
  <si>
    <t>ABT 6134</t>
  </si>
  <si>
    <t>W6</t>
  </si>
  <si>
    <t>ABT 6135</t>
  </si>
  <si>
    <t>ABT 6189</t>
  </si>
  <si>
    <t>T15</t>
  </si>
  <si>
    <t>ABT 6333</t>
  </si>
  <si>
    <t>ABT 6334</t>
  </si>
  <si>
    <t>ABT 6617</t>
  </si>
  <si>
    <t>B19</t>
  </si>
  <si>
    <t>ABT 6618</t>
  </si>
  <si>
    <t>ABT 6619</t>
  </si>
  <si>
    <t>ABT 6622</t>
  </si>
  <si>
    <t>ABT 6623</t>
  </si>
  <si>
    <t>ABU 1001</t>
  </si>
  <si>
    <t>ABU 1005</t>
  </si>
  <si>
    <t>H6</t>
  </si>
  <si>
    <t>ABU 1006</t>
  </si>
  <si>
    <t>ABU 1007</t>
  </si>
  <si>
    <t>V15</t>
  </si>
  <si>
    <t>ABU 1008</t>
  </si>
  <si>
    <t>ABU 1009</t>
  </si>
  <si>
    <t>ABU 1012</t>
  </si>
  <si>
    <t>ABU 1013</t>
  </si>
  <si>
    <t>ABU 1014</t>
  </si>
  <si>
    <t>ABU 1015</t>
  </si>
  <si>
    <t>P1</t>
  </si>
  <si>
    <t>ABU 1016</t>
  </si>
  <si>
    <t>ABU 1017</t>
  </si>
  <si>
    <t>ABU 1018</t>
  </si>
  <si>
    <t>ABU 1019</t>
  </si>
  <si>
    <t>ABU 1025</t>
  </si>
  <si>
    <t>H1</t>
  </si>
  <si>
    <t>ABU 1026</t>
  </si>
  <si>
    <t>ABU 1031</t>
  </si>
  <si>
    <t>N24</t>
  </si>
  <si>
    <t>ABU 1032</t>
  </si>
  <si>
    <t>ABU 1105</t>
  </si>
  <si>
    <t>I5</t>
  </si>
  <si>
    <t>ABU 1106</t>
  </si>
  <si>
    <t>ABU 1120</t>
  </si>
  <si>
    <t>ABU 1121</t>
  </si>
  <si>
    <t>ABU 1122</t>
  </si>
  <si>
    <t>ABU 1126</t>
  </si>
  <si>
    <t>ABU 1127</t>
  </si>
  <si>
    <t>ABU 1128</t>
  </si>
  <si>
    <t>ABU 1203</t>
  </si>
  <si>
    <t>ABU 1204</t>
  </si>
  <si>
    <t>ACA 1102</t>
  </si>
  <si>
    <t>ACA 1202</t>
  </si>
  <si>
    <t>ACO 5821</t>
  </si>
  <si>
    <t>N16</t>
  </si>
  <si>
    <t>ACO 5822</t>
  </si>
  <si>
    <t>ACO 5913</t>
  </si>
  <si>
    <t>L3</t>
  </si>
  <si>
    <t>AD 179</t>
  </si>
  <si>
    <t>H14</t>
  </si>
  <si>
    <t>AD 180</t>
  </si>
  <si>
    <t>AD 181</t>
  </si>
  <si>
    <t>AD 182</t>
  </si>
  <si>
    <t>AF 1020</t>
  </si>
  <si>
    <t>AF 1021</t>
  </si>
  <si>
    <t>AF 1022</t>
  </si>
  <si>
    <t>AF 1505</t>
  </si>
  <si>
    <t>AF 1506</t>
  </si>
  <si>
    <t>AF 1507</t>
  </si>
  <si>
    <t>AF 1508</t>
  </si>
  <si>
    <t>AG 1712</t>
  </si>
  <si>
    <t>W3</t>
  </si>
  <si>
    <t>AG 1713</t>
  </si>
  <si>
    <t>AG 1714</t>
  </si>
  <si>
    <t>AG 1715</t>
  </si>
  <si>
    <t>AG 4250</t>
  </si>
  <si>
    <t>N14</t>
  </si>
  <si>
    <t>AG 4251</t>
  </si>
  <si>
    <t>AGA 1002</t>
  </si>
  <si>
    <t>T7</t>
  </si>
  <si>
    <t>AGA 1005</t>
  </si>
  <si>
    <t>AGA 1006</t>
  </si>
  <si>
    <t>AGA 1008</t>
  </si>
  <si>
    <t>AGA 1009</t>
  </si>
  <si>
    <t>AGA 1010</t>
  </si>
  <si>
    <t>AGA 1012</t>
  </si>
  <si>
    <t>AGA 1013</t>
  </si>
  <si>
    <t>AGA 1014</t>
  </si>
  <si>
    <t>AGA 1019</t>
  </si>
  <si>
    <t>AGA 1020</t>
  </si>
  <si>
    <t>AGA 1021</t>
  </si>
  <si>
    <t>AGA 1022</t>
  </si>
  <si>
    <t>AGA 1023</t>
  </si>
  <si>
    <t>AGA 1024</t>
  </si>
  <si>
    <t>AGA 1025</t>
  </si>
  <si>
    <t>AGA 1038</t>
  </si>
  <si>
    <t>AGA 1039</t>
  </si>
  <si>
    <t>AGA 1042</t>
  </si>
  <si>
    <t>AGA 1043</t>
  </si>
  <si>
    <t>AGA 1073</t>
  </si>
  <si>
    <t>AGA 1074</t>
  </si>
  <si>
    <t>AGA 1106</t>
  </si>
  <si>
    <t>AGA 1111</t>
  </si>
  <si>
    <t>AGA 1112</t>
  </si>
  <si>
    <t>AGA 1113</t>
  </si>
  <si>
    <t>AGA 1114</t>
  </si>
  <si>
    <t>AGA 1122</t>
  </si>
  <si>
    <t>AGA 1123</t>
  </si>
  <si>
    <t>AGA 1135</t>
  </si>
  <si>
    <t>AGA 1136</t>
  </si>
  <si>
    <t>AGA 1137</t>
  </si>
  <si>
    <t>AGA 1138</t>
  </si>
  <si>
    <t>AGA 1139</t>
  </si>
  <si>
    <t>AGA 1211</t>
  </si>
  <si>
    <t>AGA 1212</t>
  </si>
  <si>
    <t>ANB 1002</t>
  </si>
  <si>
    <t>ANF 1042</t>
  </si>
  <si>
    <t>ANF 1043</t>
  </si>
  <si>
    <t>ANF 1044</t>
  </si>
  <si>
    <t>ANF 1046</t>
  </si>
  <si>
    <t>N10</t>
  </si>
  <si>
    <t>ANF 1047</t>
  </si>
  <si>
    <t>ANF 1048</t>
  </si>
  <si>
    <t>ANF 1049</t>
  </si>
  <si>
    <t>ANF 1050</t>
  </si>
  <si>
    <t>ANF 1054</t>
  </si>
  <si>
    <t>ANF 1055</t>
  </si>
  <si>
    <t>ANF 1056</t>
  </si>
  <si>
    <t>ANF 1057</t>
  </si>
  <si>
    <t>ANF 1058</t>
  </si>
  <si>
    <t>ANF 1059</t>
  </si>
  <si>
    <t>ANF 1061</t>
  </si>
  <si>
    <t>ANF 1064</t>
  </si>
  <si>
    <t>ANF 1065</t>
  </si>
  <si>
    <t>ANF 1066</t>
  </si>
  <si>
    <t>ANF 1067</t>
  </si>
  <si>
    <t>ANF 1068</t>
  </si>
  <si>
    <t>ANF 1070</t>
  </si>
  <si>
    <t>ANF 1071</t>
  </si>
  <si>
    <t>ANF 1072</t>
  </si>
  <si>
    <t>ANF 1073</t>
  </si>
  <si>
    <t>ANF 1078</t>
  </si>
  <si>
    <t>ANF 1079</t>
  </si>
  <si>
    <t>ANF 1080</t>
  </si>
  <si>
    <t>ANF 1081</t>
  </si>
  <si>
    <t>ANF 1082</t>
  </si>
  <si>
    <t>ANF 1083</t>
  </si>
  <si>
    <t>ANF 1084</t>
  </si>
  <si>
    <t>ANF 1085</t>
  </si>
  <si>
    <t>ANF 1151</t>
  </si>
  <si>
    <t>ANF 1152</t>
  </si>
  <si>
    <t>ANF 1153</t>
  </si>
  <si>
    <t>ANF 1165</t>
  </si>
  <si>
    <t>ANF 1171</t>
  </si>
  <si>
    <t>ANF 1172</t>
  </si>
  <si>
    <t>ANF 1173</t>
  </si>
  <si>
    <t>ANF 1186</t>
  </si>
  <si>
    <t>ANF 1187</t>
  </si>
  <si>
    <t>ANF 1188</t>
  </si>
  <si>
    <t>ANF 1189</t>
  </si>
  <si>
    <t>ANF 1251</t>
  </si>
  <si>
    <t>ANF 1265</t>
  </si>
  <si>
    <t>ANF 1286</t>
  </si>
  <si>
    <t>ANF 1289</t>
  </si>
  <si>
    <t>ANF 1365</t>
  </si>
  <si>
    <t>ANF 1465</t>
  </si>
  <si>
    <t>ANF 2001</t>
  </si>
  <si>
    <t>ANF 2002</t>
  </si>
  <si>
    <t>ANF 2016</t>
  </si>
  <si>
    <t>ANF 2018</t>
  </si>
  <si>
    <t>ANF 2022</t>
  </si>
  <si>
    <t>ANF 2027</t>
  </si>
  <si>
    <t>ANF 2029</t>
  </si>
  <si>
    <t>ANF 2030</t>
  </si>
  <si>
    <t>ANF 2031</t>
  </si>
  <si>
    <t>R17</t>
  </si>
  <si>
    <t>ANF 2032</t>
  </si>
  <si>
    <t>ANF 2033</t>
  </si>
  <si>
    <t>ANF 2042</t>
  </si>
  <si>
    <t>ANF 2134</t>
  </si>
  <si>
    <t>ANF 2135</t>
  </si>
  <si>
    <t>ANF 2136</t>
  </si>
  <si>
    <t>ANF 2137</t>
  </si>
  <si>
    <t>ANF 2145</t>
  </si>
  <si>
    <t>ANG 1004</t>
  </si>
  <si>
    <t>ANG 1005</t>
  </si>
  <si>
    <t>ANG 1006</t>
  </si>
  <si>
    <t>ANG 1008</t>
  </si>
  <si>
    <t>ANG 1305</t>
  </si>
  <si>
    <t>ANG 1306</t>
  </si>
  <si>
    <t>ANG 1308</t>
  </si>
  <si>
    <t>H18</t>
  </si>
  <si>
    <t>ANL 1001</t>
  </si>
  <si>
    <t>ANL 1004</t>
  </si>
  <si>
    <t>ANL 1005</t>
  </si>
  <si>
    <t>ANL 1006</t>
  </si>
  <si>
    <t>ANL 1008</t>
  </si>
  <si>
    <t>ANL 1036</t>
  </si>
  <si>
    <t>ANL 1045</t>
  </si>
  <si>
    <t>ANL 1046</t>
  </si>
  <si>
    <t>ANL 1049</t>
  </si>
  <si>
    <t>ANO 1101</t>
  </si>
  <si>
    <t>ANO 1102</t>
  </si>
  <si>
    <t>ANS 1001</t>
  </si>
  <si>
    <t>W11</t>
  </si>
  <si>
    <t>ANS 1002</t>
  </si>
  <si>
    <t>ANS 1101</t>
  </si>
  <si>
    <t>ANS 1102</t>
  </si>
  <si>
    <t>ANT 1003</t>
  </si>
  <si>
    <t>S2</t>
  </si>
  <si>
    <t>ANT 1004</t>
  </si>
  <si>
    <t>ANT 1005</t>
  </si>
  <si>
    <t>ANT 1006</t>
  </si>
  <si>
    <t>ANT 1007</t>
  </si>
  <si>
    <t>ANT 1008</t>
  </si>
  <si>
    <t>ANT 1109</t>
  </si>
  <si>
    <t>ANT 1110</t>
  </si>
  <si>
    <t>ANT 1111</t>
  </si>
  <si>
    <t>ANT 1112</t>
  </si>
  <si>
    <t>AP 120</t>
  </si>
  <si>
    <t>A23</t>
  </si>
  <si>
    <t>AP 121</t>
  </si>
  <si>
    <t>AP 122</t>
  </si>
  <si>
    <t>AP 123</t>
  </si>
  <si>
    <t>AP 128</t>
  </si>
  <si>
    <t>A22</t>
  </si>
  <si>
    <t>AP 150</t>
  </si>
  <si>
    <t>AP 151</t>
  </si>
  <si>
    <t>AP 285</t>
  </si>
  <si>
    <t>W32</t>
  </si>
  <si>
    <t>AP 286</t>
  </si>
  <si>
    <t>AP 35</t>
  </si>
  <si>
    <t>A21</t>
  </si>
  <si>
    <t>AP 39</t>
  </si>
  <si>
    <t>AP 91</t>
  </si>
  <si>
    <t>AP 92</t>
  </si>
  <si>
    <t>APJ 1016</t>
  </si>
  <si>
    <t>APJ 1017</t>
  </si>
  <si>
    <t>APJ 1018</t>
  </si>
  <si>
    <t>APJ 1019</t>
  </si>
  <si>
    <t>APJ 1020</t>
  </si>
  <si>
    <t>APJ 1030</t>
  </si>
  <si>
    <t>APJ 1031</t>
  </si>
  <si>
    <t>APJ 1034</t>
  </si>
  <si>
    <t>T1</t>
  </si>
  <si>
    <t>APJ 1042</t>
  </si>
  <si>
    <t>APJ 1043</t>
  </si>
  <si>
    <t>APJ 1044</t>
  </si>
  <si>
    <t>APJ 1047</t>
  </si>
  <si>
    <t>APJ 1048</t>
  </si>
  <si>
    <t>APJ 1052</t>
  </si>
  <si>
    <t>APJ 1053</t>
  </si>
  <si>
    <t>APJ 1054</t>
  </si>
  <si>
    <t>APJ 1055</t>
  </si>
  <si>
    <t>APJ 1059</t>
  </si>
  <si>
    <t>APJ 1060</t>
  </si>
  <si>
    <t>APJ 1063</t>
  </si>
  <si>
    <t>APJ 1065</t>
  </si>
  <si>
    <t>APJ 1104</t>
  </si>
  <si>
    <t>APJ 1132</t>
  </si>
  <si>
    <t>APJ 1136</t>
  </si>
  <si>
    <t>APJ 1138</t>
  </si>
  <si>
    <t>APJ 1142</t>
  </si>
  <si>
    <t>APJ 1152</t>
  </si>
  <si>
    <t>APJ 1153</t>
  </si>
  <si>
    <t>APJ 1156</t>
  </si>
  <si>
    <t>APJ 1157</t>
  </si>
  <si>
    <t>APJ 1158</t>
  </si>
  <si>
    <t>APJ 1159</t>
  </si>
  <si>
    <t>APJ 1160</t>
  </si>
  <si>
    <t>APJ 1161</t>
  </si>
  <si>
    <t>APJ 1162</t>
  </si>
  <si>
    <t>APJ 1164</t>
  </si>
  <si>
    <t>APJ 1165</t>
  </si>
  <si>
    <t>APJ 1237</t>
  </si>
  <si>
    <t>APJ 1238</t>
  </si>
  <si>
    <t>APJ 1239</t>
  </si>
  <si>
    <t>APJ 1240</t>
  </si>
  <si>
    <t>APJ 1241</t>
  </si>
  <si>
    <t>APJ 1263</t>
  </si>
  <si>
    <t>APJ 1264</t>
  </si>
  <si>
    <t>APJ 1265</t>
  </si>
  <si>
    <t>ARD 1001</t>
  </si>
  <si>
    <t>N1</t>
  </si>
  <si>
    <t>ARD 1002</t>
  </si>
  <si>
    <t>ARD 1003</t>
  </si>
  <si>
    <t>ARD 1004</t>
  </si>
  <si>
    <t>ARE 1001</t>
  </si>
  <si>
    <t>ARN 1</t>
  </si>
  <si>
    <t>Q28</t>
  </si>
  <si>
    <t>ARN 10</t>
  </si>
  <si>
    <t>Q33</t>
  </si>
  <si>
    <t>ARN 11</t>
  </si>
  <si>
    <t>ARN 12</t>
  </si>
  <si>
    <t>ARN 2</t>
  </si>
  <si>
    <t>Q29</t>
  </si>
  <si>
    <t>ARN 201/1</t>
  </si>
  <si>
    <t>P16</t>
  </si>
  <si>
    <t>ARN 201/2</t>
  </si>
  <si>
    <t>ARN 201/3</t>
  </si>
  <si>
    <t>ARN 201/4</t>
  </si>
  <si>
    <t>ARN 3</t>
  </si>
  <si>
    <t>Q30</t>
  </si>
  <si>
    <t>ARN 5</t>
  </si>
  <si>
    <t>Q31</t>
  </si>
  <si>
    <t>ARN 6</t>
  </si>
  <si>
    <t>ARN 7</t>
  </si>
  <si>
    <t>Q32</t>
  </si>
  <si>
    <t>ARN 8</t>
  </si>
  <si>
    <t>ARN 9</t>
  </si>
  <si>
    <t>ARTM 850008</t>
  </si>
  <si>
    <t>P18</t>
  </si>
  <si>
    <t>ARTM 850009</t>
  </si>
  <si>
    <t>ASL 1011</t>
  </si>
  <si>
    <t>ASL 1030</t>
  </si>
  <si>
    <t>K</t>
  </si>
  <si>
    <t>ASL 1031</t>
  </si>
  <si>
    <t>ASL 1114</t>
  </si>
  <si>
    <t>ASL 1115</t>
  </si>
  <si>
    <t>ASM 5531</t>
  </si>
  <si>
    <t>ASM 5532</t>
  </si>
  <si>
    <t>ASM 5545</t>
  </si>
  <si>
    <t>C2</t>
  </si>
  <si>
    <t>ASM 5646</t>
  </si>
  <si>
    <t>ASM 6901</t>
  </si>
  <si>
    <t>N17</t>
  </si>
  <si>
    <t>ASM 6902</t>
  </si>
  <si>
    <t>ASTRA 4</t>
  </si>
  <si>
    <t>S32</t>
  </si>
  <si>
    <t>ASTRA 5</t>
  </si>
  <si>
    <t>AT 1168</t>
  </si>
  <si>
    <t>AT 1170</t>
  </si>
  <si>
    <t>AT 1217</t>
  </si>
  <si>
    <t>AT 1219</t>
  </si>
  <si>
    <t>AT 1443</t>
  </si>
  <si>
    <t>AT 1445</t>
  </si>
  <si>
    <t>AW 175</t>
  </si>
  <si>
    <t>B28</t>
  </si>
  <si>
    <t>AW 178</t>
  </si>
  <si>
    <t>AW 200</t>
  </si>
  <si>
    <t>AW 202</t>
  </si>
  <si>
    <t>AW 203</t>
  </si>
  <si>
    <t>AW 206</t>
  </si>
  <si>
    <t>AW 207</t>
  </si>
  <si>
    <t>AWA 1001</t>
  </si>
  <si>
    <t>AWA 1002</t>
  </si>
  <si>
    <t>AWA 1008</t>
  </si>
  <si>
    <t>AWA 1010</t>
  </si>
  <si>
    <t>AWA 1014</t>
  </si>
  <si>
    <t>AWA 1028</t>
  </si>
  <si>
    <t>AWA 1029</t>
  </si>
  <si>
    <t>AWA 1032</t>
  </si>
  <si>
    <t>AWA 1101</t>
  </si>
  <si>
    <t>AWA 1102</t>
  </si>
  <si>
    <t>AWA 1103</t>
  </si>
  <si>
    <t>AWA 1104</t>
  </si>
  <si>
    <t>AWA 1105</t>
  </si>
  <si>
    <t>AWA 1106</t>
  </si>
  <si>
    <t>AWA 1107</t>
  </si>
  <si>
    <t>AWA 1130</t>
  </si>
  <si>
    <t>AWA 1131</t>
  </si>
  <si>
    <t>AWA 1205</t>
  </si>
  <si>
    <t>AWA 1206</t>
  </si>
  <si>
    <t>AWA 1208</t>
  </si>
  <si>
    <t>AWA 1214</t>
  </si>
  <si>
    <t>AWA 1215</t>
  </si>
  <si>
    <t>BB 1013</t>
  </si>
  <si>
    <t>BB 1014</t>
  </si>
  <si>
    <t>BB 1015</t>
  </si>
  <si>
    <t>BB 1016</t>
  </si>
  <si>
    <t>BB 1017</t>
  </si>
  <si>
    <t>BB 1018</t>
  </si>
  <si>
    <t>BB 1019</t>
  </si>
  <si>
    <t>BB 1020</t>
  </si>
  <si>
    <t>BB 1021</t>
  </si>
  <si>
    <t>BB 1022</t>
  </si>
  <si>
    <t>BB 1023</t>
  </si>
  <si>
    <t>BB 1025</t>
  </si>
  <si>
    <t>BB 1026</t>
  </si>
  <si>
    <t>BB 1027</t>
  </si>
  <si>
    <t>BB 1028</t>
  </si>
  <si>
    <t>BB 1029</t>
  </si>
  <si>
    <t>BB 1034</t>
  </si>
  <si>
    <t>BB 1038</t>
  </si>
  <si>
    <t>BB 1040</t>
  </si>
  <si>
    <t>BB 1047</t>
  </si>
  <si>
    <t>BB 1049</t>
  </si>
  <si>
    <t>BB 1056</t>
  </si>
  <si>
    <t>BB 1060</t>
  </si>
  <si>
    <t>BB 1062</t>
  </si>
  <si>
    <t>BB 1063</t>
  </si>
  <si>
    <t>BB 1064</t>
  </si>
  <si>
    <t>BB 1065</t>
  </si>
  <si>
    <t>BB 1066</t>
  </si>
  <si>
    <t>BB 1067</t>
  </si>
  <si>
    <t>BB 1068</t>
  </si>
  <si>
    <t>BB 1069</t>
  </si>
  <si>
    <t>BB 1075</t>
  </si>
  <si>
    <t>BB 1076</t>
  </si>
  <si>
    <t>BB 1077</t>
  </si>
  <si>
    <t>BB 1078</t>
  </si>
  <si>
    <t>BB 1079</t>
  </si>
  <si>
    <t>BB 1080</t>
  </si>
  <si>
    <t>BB 1081</t>
  </si>
  <si>
    <t>BB 1082</t>
  </si>
  <si>
    <t>BB 1083</t>
  </si>
  <si>
    <t>BB 1086</t>
  </si>
  <si>
    <t>BB 1117</t>
  </si>
  <si>
    <t>BB 1118</t>
  </si>
  <si>
    <t>BB 1119</t>
  </si>
  <si>
    <t>BB 1120</t>
  </si>
  <si>
    <t>BB 1122</t>
  </si>
  <si>
    <t>BB 1123</t>
  </si>
  <si>
    <t>BB 1124</t>
  </si>
  <si>
    <t>BB 1128</t>
  </si>
  <si>
    <t>BB 1129</t>
  </si>
  <si>
    <t>BB 1131</t>
  </si>
  <si>
    <t>BB 1133</t>
  </si>
  <si>
    <t>BB 1134</t>
  </si>
  <si>
    <t>BB 1135</t>
  </si>
  <si>
    <t>BB 1136</t>
  </si>
  <si>
    <t>BB 1159</t>
  </si>
  <si>
    <t>BB 1160</t>
  </si>
  <si>
    <t>BB 1161</t>
  </si>
  <si>
    <t>BB 1162</t>
  </si>
  <si>
    <t>BB 1163</t>
  </si>
  <si>
    <t>BB 1164</t>
  </si>
  <si>
    <t>BB 1165</t>
  </si>
  <si>
    <t>BB 1166</t>
  </si>
  <si>
    <t>BB 1167</t>
  </si>
  <si>
    <t>BB 1168</t>
  </si>
  <si>
    <t>BB 1171</t>
  </si>
  <si>
    <t>BB 1172</t>
  </si>
  <si>
    <t>BB 1179</t>
  </si>
  <si>
    <t>BB 1180</t>
  </si>
  <si>
    <t>BB 1181</t>
  </si>
  <si>
    <t>BB 1182</t>
  </si>
  <si>
    <t>BB 1232</t>
  </si>
  <si>
    <t>BB 1264</t>
  </si>
  <si>
    <t>BB 1265</t>
  </si>
  <si>
    <t>BB 1266</t>
  </si>
  <si>
    <t>BB 1280</t>
  </si>
  <si>
    <t>BB 1283</t>
  </si>
  <si>
    <t>BB 1284</t>
  </si>
  <si>
    <t>BB 1285</t>
  </si>
  <si>
    <t>BB 1286</t>
  </si>
  <si>
    <t>BB 1513</t>
  </si>
  <si>
    <t>BB 1514</t>
  </si>
  <si>
    <t>BB 1516</t>
  </si>
  <si>
    <t>BC 6722</t>
  </si>
  <si>
    <t>B18</t>
  </si>
  <si>
    <t>BC 6723</t>
  </si>
  <si>
    <t>BE 1001</t>
  </si>
  <si>
    <t>BE 1002</t>
  </si>
  <si>
    <t>BF 4985</t>
  </si>
  <si>
    <t>V24</t>
  </si>
  <si>
    <t>BF 4986</t>
  </si>
  <si>
    <t>BF 5782</t>
  </si>
  <si>
    <t>BF 5783</t>
  </si>
  <si>
    <t>BF 5968</t>
  </si>
  <si>
    <t>T17</t>
  </si>
  <si>
    <t>BF 5969</t>
  </si>
  <si>
    <t>BF 5970</t>
  </si>
  <si>
    <t>BF 6075</t>
  </si>
  <si>
    <t>T16</t>
  </si>
  <si>
    <t>BF 6077</t>
  </si>
  <si>
    <t>BF 6078</t>
  </si>
  <si>
    <t>BG 1001</t>
  </si>
  <si>
    <t>BG 1002</t>
  </si>
  <si>
    <t>BG 1003</t>
  </si>
  <si>
    <t>BG 1005</t>
  </si>
  <si>
    <t>BG 1006</t>
  </si>
  <si>
    <t>BG 1007</t>
  </si>
  <si>
    <t>BG 1008</t>
  </si>
  <si>
    <t>BG 1101</t>
  </si>
  <si>
    <t>BG 1102</t>
  </si>
  <si>
    <t>BG 1103</t>
  </si>
  <si>
    <t>Q1</t>
  </si>
  <si>
    <t>BG 1104</t>
  </si>
  <si>
    <t>BG 1105</t>
  </si>
  <si>
    <t>BG 1106</t>
  </si>
  <si>
    <t>BG 1107</t>
  </si>
  <si>
    <t>BG 1108</t>
  </si>
  <si>
    <t>BG 1501</t>
  </si>
  <si>
    <t>BG 1502</t>
  </si>
  <si>
    <t>BG 1506</t>
  </si>
  <si>
    <t>BL 275</t>
  </si>
  <si>
    <t>BMP 307</t>
  </si>
  <si>
    <t>C14</t>
  </si>
  <si>
    <t>BN 5170</t>
  </si>
  <si>
    <t>V25</t>
  </si>
  <si>
    <t>BN 5171</t>
  </si>
  <si>
    <t>L1</t>
  </si>
  <si>
    <t>BN 5172</t>
  </si>
  <si>
    <t>BN 5174</t>
  </si>
  <si>
    <t>B26</t>
  </si>
  <si>
    <t>BN 5504</t>
  </si>
  <si>
    <t>B23</t>
  </si>
  <si>
    <t>BN 5505</t>
  </si>
  <si>
    <t>BN 5883</t>
  </si>
  <si>
    <t>BN 5884</t>
  </si>
  <si>
    <t>BN 6369</t>
  </si>
  <si>
    <t>BN 6867</t>
  </si>
  <si>
    <t>BN 6868</t>
  </si>
  <si>
    <t>BRO 1001</t>
  </si>
  <si>
    <t>BRO 1002</t>
  </si>
  <si>
    <t>BRP 306</t>
  </si>
  <si>
    <t>CA 1001</t>
  </si>
  <si>
    <t>CA 1002</t>
  </si>
  <si>
    <t>CA 1015</t>
  </si>
  <si>
    <t>W12</t>
  </si>
  <si>
    <t>CA 1016</t>
  </si>
  <si>
    <t>CA 1017</t>
  </si>
  <si>
    <t>S3</t>
  </si>
  <si>
    <t>CA 1018</t>
  </si>
  <si>
    <t>CA 1019</t>
  </si>
  <si>
    <t>M2</t>
  </si>
  <si>
    <t>CA 1021</t>
  </si>
  <si>
    <t>M3</t>
  </si>
  <si>
    <t>CA 1022</t>
  </si>
  <si>
    <t>CA 1023</t>
  </si>
  <si>
    <t>CA 1024</t>
  </si>
  <si>
    <t>CA 1025</t>
  </si>
  <si>
    <t>S4</t>
  </si>
  <si>
    <t>CA 1026</t>
  </si>
  <si>
    <t>CA 1028</t>
  </si>
  <si>
    <t>CA 1030</t>
  </si>
  <si>
    <t>CA 1031</t>
  </si>
  <si>
    <t>CA 1032</t>
  </si>
  <si>
    <t>CA 1035</t>
  </si>
  <si>
    <t>CA 1037</t>
  </si>
  <si>
    <t>CA 1038</t>
  </si>
  <si>
    <t>CA 1040</t>
  </si>
  <si>
    <t>CA 1045</t>
  </si>
  <si>
    <t>CA 1050</t>
  </si>
  <si>
    <t>CA 1051</t>
  </si>
  <si>
    <t>CA 1061</t>
  </si>
  <si>
    <t>CA 1062</t>
  </si>
  <si>
    <t>CA 1064</t>
  </si>
  <si>
    <t>CA 1065</t>
  </si>
  <si>
    <t>CA 1066</t>
  </si>
  <si>
    <t>CA 1067</t>
  </si>
  <si>
    <t>CA 1068</t>
  </si>
  <si>
    <t>CA 1069</t>
  </si>
  <si>
    <t>CA 1070</t>
  </si>
  <si>
    <t>M4</t>
  </si>
  <si>
    <t>CA 1071</t>
  </si>
  <si>
    <t>CA 1072</t>
  </si>
  <si>
    <t>CA 1075</t>
  </si>
  <si>
    <t>V2</t>
  </si>
  <si>
    <t>CA 1076</t>
  </si>
  <si>
    <t>CA 1078</t>
  </si>
  <si>
    <t>CA 1079</t>
  </si>
  <si>
    <t>CA 1080</t>
  </si>
  <si>
    <t>CA 1082</t>
  </si>
  <si>
    <t>CA 1083</t>
  </si>
  <si>
    <t>CA 1084</t>
  </si>
  <si>
    <t>CA 1085</t>
  </si>
  <si>
    <t>CA 1086</t>
  </si>
  <si>
    <t>CA 1087</t>
  </si>
  <si>
    <t>CA 1090</t>
  </si>
  <si>
    <t>CA 1091</t>
  </si>
  <si>
    <t>CA 1096</t>
  </si>
  <si>
    <t>W13</t>
  </si>
  <si>
    <t>CA 1097</t>
  </si>
  <si>
    <t>CA 1101D</t>
  </si>
  <si>
    <t>CA 1102D</t>
  </si>
  <si>
    <t>P2</t>
  </si>
  <si>
    <t>CA 1103</t>
  </si>
  <si>
    <t>CA 1104</t>
  </si>
  <si>
    <t>CA 1113</t>
  </si>
  <si>
    <t>CA 1135</t>
  </si>
  <si>
    <t>CA 1136</t>
  </si>
  <si>
    <t>CA 1140</t>
  </si>
  <si>
    <t>CA 1141</t>
  </si>
  <si>
    <t>CA 1144</t>
  </si>
  <si>
    <t>CA 1145</t>
  </si>
  <si>
    <t>CA 1146</t>
  </si>
  <si>
    <t>CA 1161</t>
  </si>
  <si>
    <t>P3</t>
  </si>
  <si>
    <t>CA 1165</t>
  </si>
  <si>
    <t>CA 1166</t>
  </si>
  <si>
    <t>CA 1167</t>
  </si>
  <si>
    <t>CA 1168</t>
  </si>
  <si>
    <t>CA 1173</t>
  </si>
  <si>
    <t>CA 1174</t>
  </si>
  <si>
    <t>CA 1175</t>
  </si>
  <si>
    <t>CA 1179</t>
  </si>
  <si>
    <t>CA 1180</t>
  </si>
  <si>
    <t>CA 1184</t>
  </si>
  <si>
    <t>CA 1185</t>
  </si>
  <si>
    <t>1      K</t>
  </si>
  <si>
    <t>CA 1186</t>
  </si>
  <si>
    <t>CA 1187</t>
  </si>
  <si>
    <t>CA 1189</t>
  </si>
  <si>
    <t>CA 1190</t>
  </si>
  <si>
    <t>CA 1191</t>
  </si>
  <si>
    <t>CA 1196</t>
  </si>
  <si>
    <t>CA 1227</t>
  </si>
  <si>
    <t>CA 1228</t>
  </si>
  <si>
    <t>CA 1243</t>
  </si>
  <si>
    <t>H2</t>
  </si>
  <si>
    <t>CA 1244</t>
  </si>
  <si>
    <t>CA 1245</t>
  </si>
  <si>
    <t>CA 1246</t>
  </si>
  <si>
    <t>CA 1247</t>
  </si>
  <si>
    <t>T11</t>
  </si>
  <si>
    <t>CA 1248</t>
  </si>
  <si>
    <t>CA 1249</t>
  </si>
  <si>
    <t>CA 1251</t>
  </si>
  <si>
    <t>CA 1252</t>
  </si>
  <si>
    <t>CA 1269</t>
  </si>
  <si>
    <t>CA 1271</t>
  </si>
  <si>
    <t>CA 1273</t>
  </si>
  <si>
    <t>CA 1274</t>
  </si>
  <si>
    <t>CA 1275</t>
  </si>
  <si>
    <t>I6</t>
  </si>
  <si>
    <t>CA 1276</t>
  </si>
  <si>
    <t>CA 1284</t>
  </si>
  <si>
    <t>CA 1286</t>
  </si>
  <si>
    <t>CA 1287</t>
  </si>
  <si>
    <t>CA 1288</t>
  </si>
  <si>
    <t>CA 1291</t>
  </si>
  <si>
    <t>CA 1301</t>
  </si>
  <si>
    <t>CA 1302</t>
  </si>
  <si>
    <t>CA 1315</t>
  </si>
  <si>
    <t>CA 1316</t>
  </si>
  <si>
    <t>CA 1319</t>
  </si>
  <si>
    <t>CA 1320</t>
  </si>
  <si>
    <t>I7</t>
  </si>
  <si>
    <t>CA 1327</t>
  </si>
  <si>
    <t>CA 1328</t>
  </si>
  <si>
    <t>CA 1329</t>
  </si>
  <si>
    <t>CA 1330</t>
  </si>
  <si>
    <t>CA 1335</t>
  </si>
  <si>
    <t>CA 1336</t>
  </si>
  <si>
    <t>CA 1347</t>
  </si>
  <si>
    <t>CA 1348</t>
  </si>
  <si>
    <t>CA 1349</t>
  </si>
  <si>
    <t>CA 1363</t>
  </si>
  <si>
    <t>CA 1364</t>
  </si>
  <si>
    <t>CA 1370</t>
  </si>
  <si>
    <t>CA 1372</t>
  </si>
  <si>
    <t>CA 1373</t>
  </si>
  <si>
    <t>CA 1374</t>
  </si>
  <si>
    <t>CA 1376</t>
  </si>
  <si>
    <t>CA 1379</t>
  </si>
  <si>
    <t>CA 1380</t>
  </si>
  <si>
    <t>CA 1473</t>
  </si>
  <si>
    <t>CA 1474</t>
  </si>
  <si>
    <t>CA 1527</t>
  </si>
  <si>
    <t>CA 1527D</t>
  </si>
  <si>
    <t>CA 1528</t>
  </si>
  <si>
    <t>CA 1528D</t>
  </si>
  <si>
    <t>CA 1529</t>
  </si>
  <si>
    <t>CA 1529D</t>
  </si>
  <si>
    <t>CA 1530</t>
  </si>
  <si>
    <t>I8</t>
  </si>
  <si>
    <t>CA 1530D</t>
  </si>
  <si>
    <t>CA 1531</t>
  </si>
  <si>
    <t>CA 1531D</t>
  </si>
  <si>
    <t>CA 1532</t>
  </si>
  <si>
    <t>CA 1533</t>
  </si>
  <si>
    <t>I9</t>
  </si>
  <si>
    <t>CA 1533D</t>
  </si>
  <si>
    <t>CA 1534</t>
  </si>
  <si>
    <t>CA 1534D</t>
  </si>
  <si>
    <t>CA 1539</t>
  </si>
  <si>
    <t>CA 1540</t>
  </si>
  <si>
    <t>CA 1542</t>
  </si>
  <si>
    <t>CA 1547</t>
  </si>
  <si>
    <t>CA 1548</t>
  </si>
  <si>
    <t>CA 1549</t>
  </si>
  <si>
    <t>CA 1550</t>
  </si>
  <si>
    <t>CA 2008</t>
  </si>
  <si>
    <t>CA 2009</t>
  </si>
  <si>
    <t>CA 2011</t>
  </si>
  <si>
    <t>CA 2012</t>
  </si>
  <si>
    <t>CA 2013</t>
  </si>
  <si>
    <t>CA 2014</t>
  </si>
  <si>
    <t>CA 2018</t>
  </si>
  <si>
    <t>CA 2020</t>
  </si>
  <si>
    <t>CA 2021</t>
  </si>
  <si>
    <t>CA 2022</t>
  </si>
  <si>
    <t>CA 2023</t>
  </si>
  <si>
    <t>CA 2024</t>
  </si>
  <si>
    <t>CA 2025</t>
  </si>
  <si>
    <t>CA 2027</t>
  </si>
  <si>
    <t>CA 2029</t>
  </si>
  <si>
    <t>CA 2031</t>
  </si>
  <si>
    <t>CA 2032</t>
  </si>
  <si>
    <t>CA 2034</t>
  </si>
  <si>
    <t>CA 2035</t>
  </si>
  <si>
    <t>CA 2036</t>
  </si>
  <si>
    <t>CA 2037</t>
  </si>
  <si>
    <t>CA 2038</t>
  </si>
  <si>
    <t>CA 2039</t>
  </si>
  <si>
    <t>CA 2040</t>
  </si>
  <si>
    <t>CA 2041</t>
  </si>
  <si>
    <t>CA 2042</t>
  </si>
  <si>
    <t>CA 2043</t>
  </si>
  <si>
    <t>CA 2050</t>
  </si>
  <si>
    <t>CA 2051</t>
  </si>
  <si>
    <t>CA 2052</t>
  </si>
  <si>
    <t>CA 2053</t>
  </si>
  <si>
    <t>CA 2054</t>
  </si>
  <si>
    <t>CA 2055</t>
  </si>
  <si>
    <t>CA 2056</t>
  </si>
  <si>
    <t>CA 2057</t>
  </si>
  <si>
    <t>CA 2058</t>
  </si>
  <si>
    <t>CA 2060</t>
  </si>
  <si>
    <t>CA 2061</t>
  </si>
  <si>
    <t>CA 2062</t>
  </si>
  <si>
    <t>CA 2063</t>
  </si>
  <si>
    <t>S5</t>
  </si>
  <si>
    <t>CA 2064</t>
  </si>
  <si>
    <t>CA 2065</t>
  </si>
  <si>
    <t>CA 2066</t>
  </si>
  <si>
    <t>CA 2068</t>
  </si>
  <si>
    <t>CA 2069</t>
  </si>
  <si>
    <t>CA 2070</t>
  </si>
  <si>
    <t>CA 2075</t>
  </si>
  <si>
    <t>H3</t>
  </si>
  <si>
    <t>CA 2078</t>
  </si>
  <si>
    <t>CA 2079</t>
  </si>
  <si>
    <t>CA 2080</t>
  </si>
  <si>
    <t>CA 2081</t>
  </si>
  <si>
    <t>CA 2090</t>
  </si>
  <si>
    <t>CA 2091</t>
  </si>
  <si>
    <t>CA 2094</t>
  </si>
  <si>
    <t>CA 2095</t>
  </si>
  <si>
    <t>CA 2098</t>
  </si>
  <si>
    <t>CA 2099</t>
  </si>
  <si>
    <t>CA 2103</t>
  </si>
  <si>
    <t>CA 2106</t>
  </si>
  <si>
    <t>CA 2107</t>
  </si>
  <si>
    <t>O3B</t>
  </si>
  <si>
    <t>CA 2108</t>
  </si>
  <si>
    <t>CA 2111</t>
  </si>
  <si>
    <t>CA 2112</t>
  </si>
  <si>
    <t>CA 2113</t>
  </si>
  <si>
    <t>Q18</t>
  </si>
  <si>
    <t>CA 2114</t>
  </si>
  <si>
    <t>CA 2117</t>
  </si>
  <si>
    <t>CA 2118</t>
  </si>
  <si>
    <t>CA 2119</t>
  </si>
  <si>
    <t>CA 2120</t>
  </si>
  <si>
    <t>CA 2121</t>
  </si>
  <si>
    <t>CA 2122</t>
  </si>
  <si>
    <t>CA 2125</t>
  </si>
  <si>
    <t>CA 2126</t>
  </si>
  <si>
    <t>CA 2134</t>
  </si>
  <si>
    <t>CA 2135</t>
  </si>
  <si>
    <t>CA 2136</t>
  </si>
  <si>
    <t>CA 2137</t>
  </si>
  <si>
    <t>CA 2143</t>
  </si>
  <si>
    <t>CA 2144</t>
  </si>
  <si>
    <t>CA 2145</t>
  </si>
  <si>
    <t>CA 2146</t>
  </si>
  <si>
    <t>CA 2147</t>
  </si>
  <si>
    <t>CA 2149</t>
  </si>
  <si>
    <t>CA 2150</t>
  </si>
  <si>
    <t>CA 2151</t>
  </si>
  <si>
    <t>CA 2154</t>
  </si>
  <si>
    <t>CA 2155</t>
  </si>
  <si>
    <t>CA 2157</t>
  </si>
  <si>
    <t>CA 2160</t>
  </si>
  <si>
    <t>CA 2161</t>
  </si>
  <si>
    <t>CA 2162</t>
  </si>
  <si>
    <t>CA 2168</t>
  </si>
  <si>
    <t>CA 2170</t>
  </si>
  <si>
    <t>P4</t>
  </si>
  <si>
    <t>CA 2171</t>
  </si>
  <si>
    <t>CA 2178</t>
  </si>
  <si>
    <t>CA 2179</t>
  </si>
  <si>
    <t>CA 2182</t>
  </si>
  <si>
    <t>CA 2183</t>
  </si>
  <si>
    <t>CA 2184</t>
  </si>
  <si>
    <t>CA 2185</t>
  </si>
  <si>
    <t>CA 2187</t>
  </si>
  <si>
    <t>CA 2188</t>
  </si>
  <si>
    <t>CA 2209</t>
  </si>
  <si>
    <t>CA 2210</t>
  </si>
  <si>
    <t>CA 2213</t>
  </si>
  <si>
    <t>CA 2218</t>
  </si>
  <si>
    <t>CA 2220</t>
  </si>
  <si>
    <t>CA 2221</t>
  </si>
  <si>
    <t>CA 2222</t>
  </si>
  <si>
    <t>CA 2223</t>
  </si>
  <si>
    <t>CA 2224</t>
  </si>
  <si>
    <t>CA 2243</t>
  </si>
  <si>
    <t>CA 2246</t>
  </si>
  <si>
    <t>CA 2247</t>
  </si>
  <si>
    <t>CA 2248</t>
  </si>
  <si>
    <t>CA 2249</t>
  </si>
  <si>
    <t>CA 2258</t>
  </si>
  <si>
    <t>CA 2259</t>
  </si>
  <si>
    <t>CA 2294</t>
  </si>
  <si>
    <t>CA 2295</t>
  </si>
  <si>
    <t>CA 2296</t>
  </si>
  <si>
    <t>CA 2297</t>
  </si>
  <si>
    <t>CA 2309</t>
  </si>
  <si>
    <t>CA 2310</t>
  </si>
  <si>
    <t>CA 2311</t>
  </si>
  <si>
    <t>CA 2312</t>
  </si>
  <si>
    <t>CA 2313</t>
  </si>
  <si>
    <t>CA 2314</t>
  </si>
  <si>
    <t>CA 2315</t>
  </si>
  <si>
    <t>CA 2316</t>
  </si>
  <si>
    <t>CA 2321</t>
  </si>
  <si>
    <t>CA 2330</t>
  </si>
  <si>
    <t>CA 2331</t>
  </si>
  <si>
    <t>CA 2332</t>
  </si>
  <si>
    <t>CA 2333</t>
  </si>
  <si>
    <t>CA 2356</t>
  </si>
  <si>
    <t>CA 2357</t>
  </si>
  <si>
    <t>CA 2369</t>
  </si>
  <si>
    <t>CA 2372</t>
  </si>
  <si>
    <t>CA 2411</t>
  </si>
  <si>
    <t>CA 2412</t>
  </si>
  <si>
    <t>CA 2709</t>
  </si>
  <si>
    <t>CA 2757</t>
  </si>
  <si>
    <t>CA 2774</t>
  </si>
  <si>
    <t>CA 2779</t>
  </si>
  <si>
    <t>CA 2786</t>
  </si>
  <si>
    <t>CA 2989</t>
  </si>
  <si>
    <t>CA 3001</t>
  </si>
  <si>
    <t>CA 3002</t>
  </si>
  <si>
    <t>CA 3010</t>
  </si>
  <si>
    <t>CA 3011</t>
  </si>
  <si>
    <t>CA 3012</t>
  </si>
  <si>
    <t>CA 3013</t>
  </si>
  <si>
    <t>CA 3014</t>
  </si>
  <si>
    <t>CA 3017</t>
  </si>
  <si>
    <t>CA 3018</t>
  </si>
  <si>
    <t>CA 3019</t>
  </si>
  <si>
    <t>CA 3020</t>
  </si>
  <si>
    <t>CA 3021</t>
  </si>
  <si>
    <t>CA 3022</t>
  </si>
  <si>
    <t>CA 3027</t>
  </si>
  <si>
    <t>CA 3028</t>
  </si>
  <si>
    <t>CA 3029</t>
  </si>
  <si>
    <t>CA 3030</t>
  </si>
  <si>
    <t>CA 3032</t>
  </si>
  <si>
    <t>CA 3033</t>
  </si>
  <si>
    <t>CA 3034</t>
  </si>
  <si>
    <t>CA 3036</t>
  </si>
  <si>
    <t>CA 3037</t>
  </si>
  <si>
    <t>CA 3038</t>
  </si>
  <si>
    <t>CA 3039</t>
  </si>
  <si>
    <t>CA 3047</t>
  </si>
  <si>
    <t>CA 3048</t>
  </si>
  <si>
    <t>CA 3049</t>
  </si>
  <si>
    <t>CA 3050</t>
  </si>
  <si>
    <t>CA 3051</t>
  </si>
  <si>
    <t>CA 3052</t>
  </si>
  <si>
    <t>CA 3054</t>
  </si>
  <si>
    <t>CA 3055</t>
  </si>
  <si>
    <t>CA 3056</t>
  </si>
  <si>
    <t>CA 3060</t>
  </si>
  <si>
    <t>CA 3061</t>
  </si>
  <si>
    <t>CA 3062</t>
  </si>
  <si>
    <t>CA 3069</t>
  </si>
  <si>
    <t>CA 3070</t>
  </si>
  <si>
    <t>CA 3071</t>
  </si>
  <si>
    <t>CA 3109</t>
  </si>
  <si>
    <t>CA 3110</t>
  </si>
  <si>
    <t>CA 3123</t>
  </si>
  <si>
    <t>CA 3124</t>
  </si>
  <si>
    <t>CA 3132</t>
  </si>
  <si>
    <t>G21</t>
  </si>
  <si>
    <t>CA 3133</t>
  </si>
  <si>
    <t>CA 3134</t>
  </si>
  <si>
    <t>CA 3135</t>
  </si>
  <si>
    <t>CA 3205</t>
  </si>
  <si>
    <t>CA 8079</t>
  </si>
  <si>
    <t>CA 8080</t>
  </si>
  <si>
    <t>CA 8100</t>
  </si>
  <si>
    <t>CA 8711</t>
  </si>
  <si>
    <t>V23</t>
  </si>
  <si>
    <t>CAP 1001</t>
  </si>
  <si>
    <t>CAP 1002</t>
  </si>
  <si>
    <t>P5</t>
  </si>
  <si>
    <t>CAP 1004</t>
  </si>
  <si>
    <t>CAP 1005</t>
  </si>
  <si>
    <t>CAP 1006</t>
  </si>
  <si>
    <t>CAP 1007</t>
  </si>
  <si>
    <t>CAP 1008</t>
  </si>
  <si>
    <t>CAP 1009</t>
  </si>
  <si>
    <t>CAP 1010</t>
  </si>
  <si>
    <t>CAP 1011</t>
  </si>
  <si>
    <t>CAP 1012</t>
  </si>
  <si>
    <t>CAP 1013</t>
  </si>
  <si>
    <t>CAP 1015</t>
  </si>
  <si>
    <t>CAP 1016</t>
  </si>
  <si>
    <t>CAP 1018</t>
  </si>
  <si>
    <t>CAP 1020</t>
  </si>
  <si>
    <t>CAP 1103</t>
  </si>
  <si>
    <t>CAP 1105</t>
  </si>
  <si>
    <t>CAP 1106</t>
  </si>
  <si>
    <t>CAP 1107</t>
  </si>
  <si>
    <t>CAP 1114</t>
  </si>
  <si>
    <t>CAP 1116</t>
  </si>
  <si>
    <t>CAP 1117</t>
  </si>
  <si>
    <t>CAP 1214</t>
  </si>
  <si>
    <t>CAV 43</t>
  </si>
  <si>
    <t>S30</t>
  </si>
  <si>
    <t>CFA 161</t>
  </si>
  <si>
    <t>CFA 3066</t>
  </si>
  <si>
    <t>CFA 3068</t>
  </si>
  <si>
    <t>CFL 6004</t>
  </si>
  <si>
    <t>D5</t>
  </si>
  <si>
    <t>CFL 6005</t>
  </si>
  <si>
    <t>CHB 5937</t>
  </si>
  <si>
    <t>CHB 5938</t>
  </si>
  <si>
    <t>CLA 1001</t>
  </si>
  <si>
    <t>CLA 1002</t>
  </si>
  <si>
    <t>CLA 1003</t>
  </si>
  <si>
    <t>CLA 1101</t>
  </si>
  <si>
    <t>CLA 1102</t>
  </si>
  <si>
    <t>CLA 1103</t>
  </si>
  <si>
    <t>CLE 1102</t>
  </si>
  <si>
    <t>CLE 1104</t>
  </si>
  <si>
    <t>CLR 1479</t>
  </si>
  <si>
    <t>CLR 1481</t>
  </si>
  <si>
    <t>CLR 1482</t>
  </si>
  <si>
    <t>CLR 1483</t>
  </si>
  <si>
    <t>CMO 1003</t>
  </si>
  <si>
    <t>H4</t>
  </si>
  <si>
    <t>CMO 1004</t>
  </si>
  <si>
    <t>CMO 1005</t>
  </si>
  <si>
    <t>CMO 1008</t>
  </si>
  <si>
    <t>CMO 1014</t>
  </si>
  <si>
    <t>CNA 1001</t>
  </si>
  <si>
    <t>CNA 1002</t>
  </si>
  <si>
    <t>CNA 1003</t>
  </si>
  <si>
    <t>CNA 1004</t>
  </si>
  <si>
    <t>CNA 1006</t>
  </si>
  <si>
    <t>W14</t>
  </si>
  <si>
    <t>CNA 1012</t>
  </si>
  <si>
    <t>CNA 1013</t>
  </si>
  <si>
    <t>CNA 1014</t>
  </si>
  <si>
    <t>CR 1001</t>
  </si>
  <si>
    <t>CR 1002</t>
  </si>
  <si>
    <t>CR 1003</t>
  </si>
  <si>
    <t>CRC 6687</t>
  </si>
  <si>
    <t>CRC 6696</t>
  </si>
  <si>
    <t>CRM 5619</t>
  </si>
  <si>
    <t>CRM 5620</t>
  </si>
  <si>
    <t>W4</t>
  </si>
  <si>
    <t>CRM 5621</t>
  </si>
  <si>
    <t>CRS 6697</t>
  </si>
  <si>
    <t>CRS 6698</t>
  </si>
  <si>
    <t>CSD 4473</t>
  </si>
  <si>
    <t>D8</t>
  </si>
  <si>
    <t>CSD 4475</t>
  </si>
  <si>
    <t>CSD 5001</t>
  </si>
  <si>
    <t>C3</t>
  </si>
  <si>
    <t>CSD 5002</t>
  </si>
  <si>
    <t>CSD 5003</t>
  </si>
  <si>
    <t>CSD 5033</t>
  </si>
  <si>
    <t>CSD 5034</t>
  </si>
  <si>
    <t>CSD 5101</t>
  </si>
  <si>
    <t>V26</t>
  </si>
  <si>
    <t>CSD 5104</t>
  </si>
  <si>
    <t>CSD 5105</t>
  </si>
  <si>
    <t>CSD 5207</t>
  </si>
  <si>
    <t>CSD 5208</t>
  </si>
  <si>
    <t>CSD 5287</t>
  </si>
  <si>
    <t>CSD 5288</t>
  </si>
  <si>
    <t>CSD 5383</t>
  </si>
  <si>
    <t>CSD 5384</t>
  </si>
  <si>
    <t>CSD 5405</t>
  </si>
  <si>
    <t>CSD 5406</t>
  </si>
  <si>
    <t>CSD 5410</t>
  </si>
  <si>
    <t>B21</t>
  </si>
  <si>
    <t>CSD 5411</t>
  </si>
  <si>
    <t>CSD 5573</t>
  </si>
  <si>
    <t>CSD 5574</t>
  </si>
  <si>
    <t>CSD 5575</t>
  </si>
  <si>
    <t>CSD 5576</t>
  </si>
  <si>
    <t>CSD 5748</t>
  </si>
  <si>
    <t>CSD 5749</t>
  </si>
  <si>
    <t>CSD 5861</t>
  </si>
  <si>
    <t>CSD 5862</t>
  </si>
  <si>
    <t>CSD 5881</t>
  </si>
  <si>
    <t>B27</t>
  </si>
  <si>
    <t>CSD 5882</t>
  </si>
  <si>
    <t>CSD 6073</t>
  </si>
  <si>
    <t>CSD 6074</t>
  </si>
  <si>
    <t>CSD 6212</t>
  </si>
  <si>
    <t>CSD 6213</t>
  </si>
  <si>
    <t>CSD 6214</t>
  </si>
  <si>
    <t>CSD 6215</t>
  </si>
  <si>
    <t>CSD 6233</t>
  </si>
  <si>
    <t>CSD 6234</t>
  </si>
  <si>
    <t>CSD 6339</t>
  </si>
  <si>
    <t>CSD 6397</t>
  </si>
  <si>
    <t>CSD 6398</t>
  </si>
  <si>
    <t>CSD 6400</t>
  </si>
  <si>
    <t>CSD 6401</t>
  </si>
  <si>
    <t>CSD 6482</t>
  </si>
  <si>
    <t>CSD 6489</t>
  </si>
  <si>
    <t>D4</t>
  </si>
  <si>
    <t>CSD 6490</t>
  </si>
  <si>
    <t>CSD 6503</t>
  </si>
  <si>
    <t>CSD 6564</t>
  </si>
  <si>
    <t>CW 023</t>
  </si>
  <si>
    <t>P17</t>
  </si>
  <si>
    <t>CW 024</t>
  </si>
  <si>
    <t>CW 025</t>
  </si>
  <si>
    <t>CW 026</t>
  </si>
  <si>
    <t>CW 027</t>
  </si>
  <si>
    <t>CW 028</t>
  </si>
  <si>
    <t>CW 1002</t>
  </si>
  <si>
    <t>CW 1005</t>
  </si>
  <si>
    <t>CW 1006</t>
  </si>
  <si>
    <t>CW 1007</t>
  </si>
  <si>
    <t>CW 1008</t>
  </si>
  <si>
    <t>CW 1009</t>
  </si>
  <si>
    <t>CW 1010</t>
  </si>
  <si>
    <t>CW 1011</t>
  </si>
  <si>
    <t>C11</t>
  </si>
  <si>
    <t>CW 1012</t>
  </si>
  <si>
    <t>CW 1013</t>
  </si>
  <si>
    <t>CW 1014</t>
  </si>
  <si>
    <t>CW 1016</t>
  </si>
  <si>
    <t>CW 1017</t>
  </si>
  <si>
    <t>CW 1018</t>
  </si>
  <si>
    <t>CW 1019</t>
  </si>
  <si>
    <t>CW 1020</t>
  </si>
  <si>
    <t>CW 1021</t>
  </si>
  <si>
    <t>CW 1025</t>
  </si>
  <si>
    <t>CW 1026</t>
  </si>
  <si>
    <t>CW 1027</t>
  </si>
  <si>
    <t>CW 1028</t>
  </si>
  <si>
    <t>CW 1029</t>
  </si>
  <si>
    <t>CW 1030</t>
  </si>
  <si>
    <t>CW 1032</t>
  </si>
  <si>
    <t>CW 1034</t>
  </si>
  <si>
    <t>CW 1035</t>
  </si>
  <si>
    <t>CW 1044</t>
  </si>
  <si>
    <t>CW 1045</t>
  </si>
  <si>
    <t>CW 1053</t>
  </si>
  <si>
    <t>CW 1054</t>
  </si>
  <si>
    <t>CW 1055</t>
  </si>
  <si>
    <t>CW 1058</t>
  </si>
  <si>
    <t>V16</t>
  </si>
  <si>
    <t>CW 1059</t>
  </si>
  <si>
    <t>CW 1111</t>
  </si>
  <si>
    <t>CW 1112</t>
  </si>
  <si>
    <t>CW 1114</t>
  </si>
  <si>
    <t>CW 1115</t>
  </si>
  <si>
    <t>CW 1117</t>
  </si>
  <si>
    <t>CW 1118</t>
  </si>
  <si>
    <t>CW 1124</t>
  </si>
  <si>
    <t>CW 1125</t>
  </si>
  <si>
    <t>CW 1130</t>
  </si>
  <si>
    <t>CW 1132</t>
  </si>
  <si>
    <t>CW 1134</t>
  </si>
  <si>
    <t>CW 1135</t>
  </si>
  <si>
    <t>CW 1142</t>
  </si>
  <si>
    <t>CW 1143</t>
  </si>
  <si>
    <t>CW 1144</t>
  </si>
  <si>
    <t>CW 1145</t>
  </si>
  <si>
    <t>CW 1216</t>
  </si>
  <si>
    <t>CW 1217</t>
  </si>
  <si>
    <t>CW 1218</t>
  </si>
  <si>
    <t>CW 1316</t>
  </si>
  <si>
    <t>CW 1417</t>
  </si>
  <si>
    <t>I10</t>
  </si>
  <si>
    <t>CW 1716</t>
  </si>
  <si>
    <t>CW 1816</t>
  </si>
  <si>
    <t>CW 1916</t>
  </si>
  <si>
    <t>CΝΑ 1008</t>
  </si>
  <si>
    <t>CΝΑ 1101</t>
  </si>
  <si>
    <t>CΝΑ 1102</t>
  </si>
  <si>
    <t>CΝΑ 1103</t>
  </si>
  <si>
    <t>CΝΑ 1104</t>
  </si>
  <si>
    <t>CΝΑ 1105</t>
  </si>
  <si>
    <t>CΝΑ 1106</t>
  </si>
  <si>
    <t>CΝΑ 1107</t>
  </si>
  <si>
    <t>CΝΑ 1108</t>
  </si>
  <si>
    <t>CΝΑ 1111</t>
  </si>
  <si>
    <t>CΝΑ 1112</t>
  </si>
  <si>
    <t>CΝΑ 1113</t>
  </si>
  <si>
    <t>CΝΑ 1114</t>
  </si>
  <si>
    <t>CΝΑ 1118</t>
  </si>
  <si>
    <t>CΝΑ 1119</t>
  </si>
  <si>
    <t>DA 1006</t>
  </si>
  <si>
    <t>DAP 5149</t>
  </si>
  <si>
    <t>D6</t>
  </si>
  <si>
    <t>DAP 5150</t>
  </si>
  <si>
    <t>DAP 5151</t>
  </si>
  <si>
    <t>DAP 5152</t>
  </si>
  <si>
    <t>DAP 5153</t>
  </si>
  <si>
    <t>DAP 5154</t>
  </si>
  <si>
    <t>DBN 1468</t>
  </si>
  <si>
    <t>DBN 1469</t>
  </si>
  <si>
    <t>DBN 1740</t>
  </si>
  <si>
    <t>DBN 1741</t>
  </si>
  <si>
    <t>DBN 1742</t>
  </si>
  <si>
    <t>DBN 1743</t>
  </si>
  <si>
    <t>DC 1354</t>
  </si>
  <si>
    <t>DC 1808</t>
  </si>
  <si>
    <t>DC 1809</t>
  </si>
  <si>
    <t>DD 1001</t>
  </si>
  <si>
    <t>DD 1002</t>
  </si>
  <si>
    <t>DD 1003</t>
  </si>
  <si>
    <t>DD 1004</t>
  </si>
  <si>
    <t>DEH 1002</t>
  </si>
  <si>
    <t>DEH 1003</t>
  </si>
  <si>
    <t>DEH 1006</t>
  </si>
  <si>
    <t>DEH 1007</t>
  </si>
  <si>
    <t>DEH 1011</t>
  </si>
  <si>
    <t>DEH 1012</t>
  </si>
  <si>
    <t>DEH 1017</t>
  </si>
  <si>
    <t>DEH 1018</t>
  </si>
  <si>
    <t>DEH 1019</t>
  </si>
  <si>
    <t>DEH 1020</t>
  </si>
  <si>
    <t>DEH 1021</t>
  </si>
  <si>
    <t>DEH 1022</t>
  </si>
  <si>
    <t>V3</t>
  </si>
  <si>
    <t>DEH 1023</t>
  </si>
  <si>
    <t>DEH 1024</t>
  </si>
  <si>
    <t>DEH 1025</t>
  </si>
  <si>
    <t>DEH 1032</t>
  </si>
  <si>
    <t>DEH 1033</t>
  </si>
  <si>
    <t>DEH 1034</t>
  </si>
  <si>
    <t>DEH 1035</t>
  </si>
  <si>
    <t>DEH 1036</t>
  </si>
  <si>
    <t>DEH 1037</t>
  </si>
  <si>
    <t>DEH 1101</t>
  </si>
  <si>
    <t>DEH 1102</t>
  </si>
  <si>
    <t>DEH 1103</t>
  </si>
  <si>
    <t>DEH 1106</t>
  </si>
  <si>
    <t>DEH 1107</t>
  </si>
  <si>
    <t>DEH 1108</t>
  </si>
  <si>
    <t>O1B</t>
  </si>
  <si>
    <t>DEH 1109</t>
  </si>
  <si>
    <t>DEH 1110</t>
  </si>
  <si>
    <t>DEH 1113</t>
  </si>
  <si>
    <t>DEH 1114</t>
  </si>
  <si>
    <t>DEH 1119</t>
  </si>
  <si>
    <t>DEH 1120</t>
  </si>
  <si>
    <t>DEH 1121</t>
  </si>
  <si>
    <t>DEH 1129</t>
  </si>
  <si>
    <t>O4</t>
  </si>
  <si>
    <t>DEH 1130</t>
  </si>
  <si>
    <t>DEH 1131</t>
  </si>
  <si>
    <t>DES 1009</t>
  </si>
  <si>
    <t>DES 1010</t>
  </si>
  <si>
    <t>DES 1011</t>
  </si>
  <si>
    <t>DES 1012</t>
  </si>
  <si>
    <t>DES 1013</t>
  </si>
  <si>
    <t>DES 1014</t>
  </si>
  <si>
    <t>DES 1015</t>
  </si>
  <si>
    <t>DES 1016</t>
  </si>
  <si>
    <t>DES 1017</t>
  </si>
  <si>
    <t>DES 1018</t>
  </si>
  <si>
    <t>DES 1019</t>
  </si>
  <si>
    <t>DES 1028</t>
  </si>
  <si>
    <t>DES 1031</t>
  </si>
  <si>
    <t>DES 1032</t>
  </si>
  <si>
    <t>DES 1033</t>
  </si>
  <si>
    <t>DES 1034</t>
  </si>
  <si>
    <t>DES 1035</t>
  </si>
  <si>
    <t>DES 1038</t>
  </si>
  <si>
    <t>DES 1039</t>
  </si>
  <si>
    <t>DES 1109</t>
  </si>
  <si>
    <t>DES 1110</t>
  </si>
  <si>
    <t>DES 1111</t>
  </si>
  <si>
    <t>DES 1112</t>
  </si>
  <si>
    <t>DES 1113</t>
  </si>
  <si>
    <t>DES 1114</t>
  </si>
  <si>
    <t>DES 1115</t>
  </si>
  <si>
    <t>DES 1116</t>
  </si>
  <si>
    <t>DES 1117</t>
  </si>
  <si>
    <t>DES 1118</t>
  </si>
  <si>
    <t>DES 1119</t>
  </si>
  <si>
    <t>DES 1128</t>
  </si>
  <si>
    <t>DES 1129</t>
  </si>
  <si>
    <t>DES 1130</t>
  </si>
  <si>
    <t>DES 1138</t>
  </si>
  <si>
    <t>DES 1139</t>
  </si>
  <si>
    <t>DES 1140</t>
  </si>
  <si>
    <t>DES 1141</t>
  </si>
  <si>
    <t>DGP 401</t>
  </si>
  <si>
    <t>A24</t>
  </si>
  <si>
    <t>DH 1001</t>
  </si>
  <si>
    <t>S6</t>
  </si>
  <si>
    <t>DH 1002</t>
  </si>
  <si>
    <t>DH 1006</t>
  </si>
  <si>
    <t>DH 1008</t>
  </si>
  <si>
    <t>DH 1009</t>
  </si>
  <si>
    <t>DH 1010</t>
  </si>
  <si>
    <t>DH 1101</t>
  </si>
  <si>
    <t>DH 1102</t>
  </si>
  <si>
    <t>DH 1107</t>
  </si>
  <si>
    <t>DH 1108</t>
  </si>
  <si>
    <t>DHA 5209</t>
  </si>
  <si>
    <t>T20</t>
  </si>
  <si>
    <t>DHA 5210</t>
  </si>
  <si>
    <t>DJP 830</t>
  </si>
  <si>
    <t>DJP 831</t>
  </si>
  <si>
    <t>DJP 841</t>
  </si>
  <si>
    <t>DJP 847</t>
  </si>
  <si>
    <t>DM 4267</t>
  </si>
  <si>
    <t>C8</t>
  </si>
  <si>
    <t>DM 6705</t>
  </si>
  <si>
    <t xml:space="preserve">B21 </t>
  </si>
  <si>
    <t>DM 6706</t>
  </si>
  <si>
    <t>DMO 1005</t>
  </si>
  <si>
    <t>DMO 1006</t>
  </si>
  <si>
    <t>DMO 1007</t>
  </si>
  <si>
    <t>DMO 1012</t>
  </si>
  <si>
    <t>DMO 1013</t>
  </si>
  <si>
    <t>DMO 1014</t>
  </si>
  <si>
    <t>DMO 1015</t>
  </si>
  <si>
    <t>DMO 1016</t>
  </si>
  <si>
    <t>DMO 1017</t>
  </si>
  <si>
    <t>DMO 1020</t>
  </si>
  <si>
    <t>DMO 1021</t>
  </si>
  <si>
    <t>DMO 1024</t>
  </si>
  <si>
    <t>DMO 1025</t>
  </si>
  <si>
    <t>DMO 1026</t>
  </si>
  <si>
    <t>DMO 1027</t>
  </si>
  <si>
    <t>DMO 1030</t>
  </si>
  <si>
    <t>DMO 1031</t>
  </si>
  <si>
    <t>DMO 1032</t>
  </si>
  <si>
    <t>DMO 1033</t>
  </si>
  <si>
    <t>DMO 1037</t>
  </si>
  <si>
    <t>DMO 1045</t>
  </si>
  <si>
    <t>DMO 1047</t>
  </si>
  <si>
    <t>DMO 1048</t>
  </si>
  <si>
    <t>DMO 1105</t>
  </si>
  <si>
    <t>DMO 1106</t>
  </si>
  <si>
    <t>DMO 1107</t>
  </si>
  <si>
    <t>DMO 1110</t>
  </si>
  <si>
    <t>DMO 1111</t>
  </si>
  <si>
    <t>DMO 1118</t>
  </si>
  <si>
    <t>DMO 1134</t>
  </si>
  <si>
    <t>DMO 1135</t>
  </si>
  <si>
    <t>DMO 1136</t>
  </si>
  <si>
    <t>DMO 1137</t>
  </si>
  <si>
    <t>DMO 1138</t>
  </si>
  <si>
    <t>DMO 1147</t>
  </si>
  <si>
    <t>DMO 1148</t>
  </si>
  <si>
    <t>DMO 1216</t>
  </si>
  <si>
    <t>DMP 504</t>
  </si>
  <si>
    <t>DOH 959</t>
  </si>
  <si>
    <t>DOH 963</t>
  </si>
  <si>
    <t>W1</t>
  </si>
  <si>
    <t>DOK 1006</t>
  </si>
  <si>
    <t>DOK 1101</t>
  </si>
  <si>
    <t>DOK 1102</t>
  </si>
  <si>
    <t>DOK 1103</t>
  </si>
  <si>
    <t>DOK 1104</t>
  </si>
  <si>
    <t>DP 1002</t>
  </si>
  <si>
    <t>DP 1003</t>
  </si>
  <si>
    <t>DP 1101</t>
  </si>
  <si>
    <t>DP 1102</t>
  </si>
  <si>
    <t>DP 1103</t>
  </si>
  <si>
    <t>DP 1104</t>
  </si>
  <si>
    <t>DP 1201</t>
  </si>
  <si>
    <t>DP 1202</t>
  </si>
  <si>
    <t>DP 1203</t>
  </si>
  <si>
    <t>DP 1204</t>
  </si>
  <si>
    <t>DSM 1001</t>
  </si>
  <si>
    <t>DSM 1002</t>
  </si>
  <si>
    <t>DSM 1007</t>
  </si>
  <si>
    <t>DU 1003</t>
  </si>
  <si>
    <t>DU 1004</t>
  </si>
  <si>
    <t>DV 1001</t>
  </si>
  <si>
    <t>DV 1002</t>
  </si>
  <si>
    <t>DW 5764</t>
  </si>
  <si>
    <t>DW 5766</t>
  </si>
  <si>
    <t>DW 5831</t>
  </si>
  <si>
    <t>L2</t>
  </si>
  <si>
    <t>DW 6257</t>
  </si>
  <si>
    <t>DZ 1001</t>
  </si>
  <si>
    <t>W15</t>
  </si>
  <si>
    <t>DZ 1002</t>
  </si>
  <si>
    <t>DZ 1005</t>
  </si>
  <si>
    <t>M5</t>
  </si>
  <si>
    <t>DZ 1008</t>
  </si>
  <si>
    <t>DZ 1009</t>
  </si>
  <si>
    <t>DZ 1014</t>
  </si>
  <si>
    <t>DZ 1015</t>
  </si>
  <si>
    <t>DZ 1017</t>
  </si>
  <si>
    <t>DZ 1018</t>
  </si>
  <si>
    <t>DZ 1019</t>
  </si>
  <si>
    <t>DZ 1020</t>
  </si>
  <si>
    <t>DZ 1021</t>
  </si>
  <si>
    <t>DZ 1022</t>
  </si>
  <si>
    <t>DZ 1023</t>
  </si>
  <si>
    <t>DZ 1024</t>
  </si>
  <si>
    <t>DZ 1025</t>
  </si>
  <si>
    <t>DZ 1027</t>
  </si>
  <si>
    <t>DZ 1028</t>
  </si>
  <si>
    <t>DZ 1031</t>
  </si>
  <si>
    <t>DZ 1032</t>
  </si>
  <si>
    <t>DZ 1033</t>
  </si>
  <si>
    <t>DZ 1034</t>
  </si>
  <si>
    <t>DZ 1035</t>
  </si>
  <si>
    <t>DZ 1036</t>
  </si>
  <si>
    <t>DZ 1037</t>
  </si>
  <si>
    <t>DZ 1038</t>
  </si>
  <si>
    <t>DZ 1052</t>
  </si>
  <si>
    <t>T2</t>
  </si>
  <si>
    <t>DZ 1056</t>
  </si>
  <si>
    <t>DZ 1057</t>
  </si>
  <si>
    <t>DZ 1058</t>
  </si>
  <si>
    <t>DZ 1060</t>
  </si>
  <si>
    <t>DZ 1061</t>
  </si>
  <si>
    <t>DZ 1062</t>
  </si>
  <si>
    <t>DZ 1064</t>
  </si>
  <si>
    <t>DZ 1065</t>
  </si>
  <si>
    <t>DZ 1067</t>
  </si>
  <si>
    <t>DZ 1068</t>
  </si>
  <si>
    <t>DZ 1069</t>
  </si>
  <si>
    <t>DZ 1070</t>
  </si>
  <si>
    <t>DZ 1071</t>
  </si>
  <si>
    <t>DZ 1072</t>
  </si>
  <si>
    <t>DZ 1073</t>
  </si>
  <si>
    <t>DZ 1074</t>
  </si>
  <si>
    <t>DZ 1075</t>
  </si>
  <si>
    <t>DZ 1081</t>
  </si>
  <si>
    <t>DZ 1082</t>
  </si>
  <si>
    <t>DZ 1083</t>
  </si>
  <si>
    <t>DZ 1085</t>
  </si>
  <si>
    <t>DZ 1086</t>
  </si>
  <si>
    <t>DZ 1087</t>
  </si>
  <si>
    <t>DZ 1104</t>
  </si>
  <si>
    <t>DZ 1109</t>
  </si>
  <si>
    <t>DZ 1112</t>
  </si>
  <si>
    <t>DZ 1113</t>
  </si>
  <si>
    <t>DZ 1120</t>
  </si>
  <si>
    <t>DZ 1121</t>
  </si>
  <si>
    <t>DZ 1136</t>
  </si>
  <si>
    <t>DZ 1137</t>
  </si>
  <si>
    <t>DZ 1138</t>
  </si>
  <si>
    <t>DZ 1150</t>
  </si>
  <si>
    <t>DZ 1151</t>
  </si>
  <si>
    <t>DZ 1153</t>
  </si>
  <si>
    <t>DZ 1154</t>
  </si>
  <si>
    <t>DZ 1155</t>
  </si>
  <si>
    <t>DZ 1158</t>
  </si>
  <si>
    <t>DZ 1167</t>
  </si>
  <si>
    <t>DZ 1168</t>
  </si>
  <si>
    <t>DZ 1169</t>
  </si>
  <si>
    <t>DZ 1186</t>
  </si>
  <si>
    <t>DZ 1187</t>
  </si>
  <si>
    <t>DZ 1188</t>
  </si>
  <si>
    <t>EA 508</t>
  </si>
  <si>
    <t>Q25</t>
  </si>
  <si>
    <t>EA 509</t>
  </si>
  <si>
    <t>EB 4005</t>
  </si>
  <si>
    <t>R22</t>
  </si>
  <si>
    <t>EB 4006</t>
  </si>
  <si>
    <t>EBN 106</t>
  </si>
  <si>
    <t>R24</t>
  </si>
  <si>
    <t>EBN 109</t>
  </si>
  <si>
    <t>EBN ΤΟΠΙΟ</t>
  </si>
  <si>
    <t>R23</t>
  </si>
  <si>
    <t>EBN ΦΙΓ.</t>
  </si>
  <si>
    <t>EBR 4245</t>
  </si>
  <si>
    <t>EBR 4246</t>
  </si>
  <si>
    <t>EBR 5548</t>
  </si>
  <si>
    <t>EBR 5549</t>
  </si>
  <si>
    <t>EC 6112</t>
  </si>
  <si>
    <t>EC 6605</t>
  </si>
  <si>
    <t>C5</t>
  </si>
  <si>
    <t>EC 6606</t>
  </si>
  <si>
    <t>EC 6609</t>
  </si>
  <si>
    <t>EC 6610</t>
  </si>
  <si>
    <t>EC 6612</t>
  </si>
  <si>
    <t>EC 6651</t>
  </si>
  <si>
    <t>C7</t>
  </si>
  <si>
    <t>EC 6912</t>
  </si>
  <si>
    <t>EC 6913</t>
  </si>
  <si>
    <t>EC 7038</t>
  </si>
  <si>
    <t>EG 012</t>
  </si>
  <si>
    <t>U23</t>
  </si>
  <si>
    <t>EG 024</t>
  </si>
  <si>
    <t>U24</t>
  </si>
  <si>
    <t>EG 056</t>
  </si>
  <si>
    <t>EG 087</t>
  </si>
  <si>
    <t>EG 121</t>
  </si>
  <si>
    <t>EG 153</t>
  </si>
  <si>
    <t>EG 164</t>
  </si>
  <si>
    <t>EG 178</t>
  </si>
  <si>
    <t>U27</t>
  </si>
  <si>
    <t>EG 201</t>
  </si>
  <si>
    <t>EG 208</t>
  </si>
  <si>
    <t>EG 252</t>
  </si>
  <si>
    <t>EG 564</t>
  </si>
  <si>
    <t>S16</t>
  </si>
  <si>
    <t>EG 565</t>
  </si>
  <si>
    <t>EG 566</t>
  </si>
  <si>
    <t>EG 567</t>
  </si>
  <si>
    <t>EG 73</t>
  </si>
  <si>
    <t>EK 1069</t>
  </si>
  <si>
    <t>EK 1073</t>
  </si>
  <si>
    <t>EK 1074</t>
  </si>
  <si>
    <t>EK 1076</t>
  </si>
  <si>
    <t>EK 1077</t>
  </si>
  <si>
    <t>EK 1084</t>
  </si>
  <si>
    <t>W16</t>
  </si>
  <si>
    <t>EK 1087</t>
  </si>
  <si>
    <t>EK 1088</t>
  </si>
  <si>
    <t>EK 1089</t>
  </si>
  <si>
    <t>EK 1092</t>
  </si>
  <si>
    <t>EK 1093</t>
  </si>
  <si>
    <t>V4</t>
  </si>
  <si>
    <t>EK 1094</t>
  </si>
  <si>
    <t>EK 1095</t>
  </si>
  <si>
    <t>EK 1098</t>
  </si>
  <si>
    <t>EK 1099</t>
  </si>
  <si>
    <t>EK 1168</t>
  </si>
  <si>
    <t>H23</t>
  </si>
  <si>
    <t>EK 1169</t>
  </si>
  <si>
    <t>EK 1171</t>
  </si>
  <si>
    <t>EK 1269</t>
  </si>
  <si>
    <t>EK 2002</t>
  </si>
  <si>
    <t>EK 2006</t>
  </si>
  <si>
    <t>EK 2007</t>
  </si>
  <si>
    <t>EK 2008</t>
  </si>
  <si>
    <t>EK 2009</t>
  </si>
  <si>
    <t>EK 2010</t>
  </si>
  <si>
    <t>EK 2011</t>
  </si>
  <si>
    <t>EK 2012</t>
  </si>
  <si>
    <t>EK 2013</t>
  </si>
  <si>
    <t>EK 2014</t>
  </si>
  <si>
    <t>EK 2015</t>
  </si>
  <si>
    <t>EK 2016</t>
  </si>
  <si>
    <t>EK 2017</t>
  </si>
  <si>
    <t>EK 2020</t>
  </si>
  <si>
    <t>EK 2021</t>
  </si>
  <si>
    <t>EK 2022</t>
  </si>
  <si>
    <t>EK 2023</t>
  </si>
  <si>
    <t>EK 2028</t>
  </si>
  <si>
    <t>EK 2029</t>
  </si>
  <si>
    <t>EK 2030</t>
  </si>
  <si>
    <t>EK 2032</t>
  </si>
  <si>
    <t>EK 2033</t>
  </si>
  <si>
    <t>EK 2034</t>
  </si>
  <si>
    <t>EK 2035</t>
  </si>
  <si>
    <t>EK 2036</t>
  </si>
  <si>
    <t>EK 2037</t>
  </si>
  <si>
    <t>EK 2038</t>
  </si>
  <si>
    <t>EK 2039</t>
  </si>
  <si>
    <t>EK 2136</t>
  </si>
  <si>
    <t>EK 2137</t>
  </si>
  <si>
    <t>EK 2138</t>
  </si>
  <si>
    <t>EK 2139</t>
  </si>
  <si>
    <t>EL 2219</t>
  </si>
  <si>
    <t>M23</t>
  </si>
  <si>
    <t>EL 2220</t>
  </si>
  <si>
    <t>EL 2382</t>
  </si>
  <si>
    <t>V29</t>
  </si>
  <si>
    <t>EL 3141A</t>
  </si>
  <si>
    <t>EL 3141B</t>
  </si>
  <si>
    <t>EL 3141C</t>
  </si>
  <si>
    <t>EL 3142</t>
  </si>
  <si>
    <t>EL 3143</t>
  </si>
  <si>
    <t>EL 3568</t>
  </si>
  <si>
    <t>M18</t>
  </si>
  <si>
    <t>EL 3569</t>
  </si>
  <si>
    <t>EL 3903</t>
  </si>
  <si>
    <t>M22</t>
  </si>
  <si>
    <t>EL 3904</t>
  </si>
  <si>
    <t>EL 4067</t>
  </si>
  <si>
    <t>EL 4082</t>
  </si>
  <si>
    <t>EL 4083</t>
  </si>
  <si>
    <t>EL 4095</t>
  </si>
  <si>
    <t>M20</t>
  </si>
  <si>
    <t>EL 4096</t>
  </si>
  <si>
    <t>EL 4159</t>
  </si>
  <si>
    <t>M17</t>
  </si>
  <si>
    <t>EL 4161</t>
  </si>
  <si>
    <t>EL 4162</t>
  </si>
  <si>
    <t>EL 4163</t>
  </si>
  <si>
    <t>EL 4164</t>
  </si>
  <si>
    <t>EL 4252</t>
  </si>
  <si>
    <t>EL 4357</t>
  </si>
  <si>
    <t>M21</t>
  </si>
  <si>
    <t>EL 4358</t>
  </si>
  <si>
    <t>EL 4367</t>
  </si>
  <si>
    <t>EL 4368</t>
  </si>
  <si>
    <t>EL 4389</t>
  </si>
  <si>
    <t>EL 4390</t>
  </si>
  <si>
    <t>EL 4567</t>
  </si>
  <si>
    <t>R20</t>
  </si>
  <si>
    <t>EL 4568</t>
  </si>
  <si>
    <t>EL 4707</t>
  </si>
  <si>
    <t>EL 4734</t>
  </si>
  <si>
    <t>EL 4735</t>
  </si>
  <si>
    <t>EL 7080</t>
  </si>
  <si>
    <t>H13</t>
  </si>
  <si>
    <t>EL 7081</t>
  </si>
  <si>
    <t>EL 7270</t>
  </si>
  <si>
    <t>M19</t>
  </si>
  <si>
    <t>EL 7271</t>
  </si>
  <si>
    <t>EL 7279</t>
  </si>
  <si>
    <t>EL 7379</t>
  </si>
  <si>
    <t>EL 7380</t>
  </si>
  <si>
    <t>EL 7705</t>
  </si>
  <si>
    <t>EL 7706</t>
  </si>
  <si>
    <t>EL 7820</t>
  </si>
  <si>
    <t>N23</t>
  </si>
  <si>
    <t>ELI 1002</t>
  </si>
  <si>
    <t>ELR 1001</t>
  </si>
  <si>
    <t>ELR 1002</t>
  </si>
  <si>
    <t>ELR 1003</t>
  </si>
  <si>
    <t>ELR 1004</t>
  </si>
  <si>
    <t>ELR 1005</t>
  </si>
  <si>
    <t>ELR 1006</t>
  </si>
  <si>
    <t>EM 486</t>
  </si>
  <si>
    <t>EM 487</t>
  </si>
  <si>
    <t>EMH 1003</t>
  </si>
  <si>
    <t>S17</t>
  </si>
  <si>
    <t>EMH 1004</t>
  </si>
  <si>
    <t>EMO 1159</t>
  </si>
  <si>
    <t>B22</t>
  </si>
  <si>
    <t>EMO 1160</t>
  </si>
  <si>
    <t>EMO 1383</t>
  </si>
  <si>
    <t>EMO 1384</t>
  </si>
  <si>
    <t>EN 5039</t>
  </si>
  <si>
    <t>B24</t>
  </si>
  <si>
    <t>EN 5040</t>
  </si>
  <si>
    <t>EN 5041</t>
  </si>
  <si>
    <t>EN 5042</t>
  </si>
  <si>
    <t>EP 4262</t>
  </si>
  <si>
    <t>ERL 4339</t>
  </si>
  <si>
    <t>B25</t>
  </si>
  <si>
    <t>ERL 4340</t>
  </si>
  <si>
    <t>ERL 4409</t>
  </si>
  <si>
    <t>ERL 4410</t>
  </si>
  <si>
    <t>ERL 4411</t>
  </si>
  <si>
    <t>ERL 4412</t>
  </si>
  <si>
    <t>ERL 5837</t>
  </si>
  <si>
    <t>ERL 5838</t>
  </si>
  <si>
    <t>ERL 6413</t>
  </si>
  <si>
    <t>D7</t>
  </si>
  <si>
    <t>ERL 6414</t>
  </si>
  <si>
    <t>ERL 6433</t>
  </si>
  <si>
    <t>ERL 6434</t>
  </si>
  <si>
    <t>ERL 6663</t>
  </si>
  <si>
    <t>ERO 6624</t>
  </si>
  <si>
    <t>ERO 6625</t>
  </si>
  <si>
    <t>ERO 6626</t>
  </si>
  <si>
    <t>W7</t>
  </si>
  <si>
    <t>ERO 6627</t>
  </si>
  <si>
    <t>ESP 1020</t>
  </si>
  <si>
    <t>ESP 1021</t>
  </si>
  <si>
    <t>ESP 1024</t>
  </si>
  <si>
    <t>ESP 1025</t>
  </si>
  <si>
    <t>ESP 1026</t>
  </si>
  <si>
    <t>ESP 1027</t>
  </si>
  <si>
    <t>ESP 1028</t>
  </si>
  <si>
    <t>ESP 1029</t>
  </si>
  <si>
    <t>ESP 1030</t>
  </si>
  <si>
    <t>ESP 1031</t>
  </si>
  <si>
    <t>ESP 1032</t>
  </si>
  <si>
    <t>ESP 1037</t>
  </si>
  <si>
    <t>ESP 1038</t>
  </si>
  <si>
    <t>ESP 1039</t>
  </si>
  <si>
    <t>ESP 1040</t>
  </si>
  <si>
    <t>ESP 1041</t>
  </si>
  <si>
    <t>ESP 1042</t>
  </si>
  <si>
    <t>V12</t>
  </si>
  <si>
    <t>ESP 1044</t>
  </si>
  <si>
    <t>ESP 1058</t>
  </si>
  <si>
    <t>ESP 1059</t>
  </si>
  <si>
    <t>ESP 1060</t>
  </si>
  <si>
    <t>ESP 1072</t>
  </si>
  <si>
    <t>ESP 1073</t>
  </si>
  <si>
    <t>ESP 1074</t>
  </si>
  <si>
    <t>ESP 1075</t>
  </si>
  <si>
    <t>ESP 1081</t>
  </si>
  <si>
    <t>ESP 1084</t>
  </si>
  <si>
    <t>ESP 1085</t>
  </si>
  <si>
    <t>ESP 1086</t>
  </si>
  <si>
    <t>ESP 1122</t>
  </si>
  <si>
    <t>ESP 1123</t>
  </si>
  <si>
    <t>ESP 1125</t>
  </si>
  <si>
    <t>ESP 1139</t>
  </si>
  <si>
    <t>ESP 1140</t>
  </si>
  <si>
    <t>ESP 1141</t>
  </si>
  <si>
    <t>ESP 1142</t>
  </si>
  <si>
    <t>ESP 1143</t>
  </si>
  <si>
    <t>ESP 1144</t>
  </si>
  <si>
    <t>ESP 1145</t>
  </si>
  <si>
    <t>ESP 1146</t>
  </si>
  <si>
    <t>ESP 1147</t>
  </si>
  <si>
    <t>ESP 1148</t>
  </si>
  <si>
    <t>ESP 1153</t>
  </si>
  <si>
    <t>ESP 1154</t>
  </si>
  <si>
    <t>ESP 1171</t>
  </si>
  <si>
    <t>ESP 1172</t>
  </si>
  <si>
    <t>ESP 1173</t>
  </si>
  <si>
    <t>ESP 1179</t>
  </si>
  <si>
    <t>ESP 1180</t>
  </si>
  <si>
    <t>ESP 1182</t>
  </si>
  <si>
    <t>ESP 1183</t>
  </si>
  <si>
    <t>ESP 1184</t>
  </si>
  <si>
    <t>ESP 1185</t>
  </si>
  <si>
    <t>ESP 1186</t>
  </si>
  <si>
    <t>EW 1814</t>
  </si>
  <si>
    <t>N15</t>
  </si>
  <si>
    <t>EW 4160</t>
  </si>
  <si>
    <t>EW 4161</t>
  </si>
  <si>
    <t>EW 4162</t>
  </si>
  <si>
    <t>EW 4163</t>
  </si>
  <si>
    <t>EW 4633</t>
  </si>
  <si>
    <t>EW 4959</t>
  </si>
  <si>
    <t>EW 551</t>
  </si>
  <si>
    <t>B16</t>
  </si>
  <si>
    <t>EW 552</t>
  </si>
  <si>
    <t>FBR 5615</t>
  </si>
  <si>
    <t>C7-4</t>
  </si>
  <si>
    <t>FBR 5616</t>
  </si>
  <si>
    <t>FD 1879</t>
  </si>
  <si>
    <t>FD 1880</t>
  </si>
  <si>
    <t>FD 1881</t>
  </si>
  <si>
    <t>FD 1882</t>
  </si>
  <si>
    <t>FD 1883</t>
  </si>
  <si>
    <t>FD 1884</t>
  </si>
  <si>
    <t>FF 1003</t>
  </si>
  <si>
    <t>FF 1004</t>
  </si>
  <si>
    <t>FF 1005</t>
  </si>
  <si>
    <t>FF 1006</t>
  </si>
  <si>
    <t>FFP 317</t>
  </si>
  <si>
    <t>FFP 318</t>
  </si>
  <si>
    <t>FH 1031</t>
  </si>
  <si>
    <t>FH 1056</t>
  </si>
  <si>
    <t>T10</t>
  </si>
  <si>
    <t>FH 1062</t>
  </si>
  <si>
    <t>V5</t>
  </si>
  <si>
    <t>FH 1063</t>
  </si>
  <si>
    <t>FH 1064</t>
  </si>
  <si>
    <t>FH 1065</t>
  </si>
  <si>
    <t>FH 1066</t>
  </si>
  <si>
    <t>FH 1067</t>
  </si>
  <si>
    <t>FH 1068</t>
  </si>
  <si>
    <t>FH 1071</t>
  </si>
  <si>
    <t>H5</t>
  </si>
  <si>
    <t>FH 1082</t>
  </si>
  <si>
    <t>FH 1083</t>
  </si>
  <si>
    <t>FH 1084</t>
  </si>
  <si>
    <t>FH 1085</t>
  </si>
  <si>
    <t>FH 1087</t>
  </si>
  <si>
    <t>FH 1088</t>
  </si>
  <si>
    <t>FH 1090</t>
  </si>
  <si>
    <t>FH 1091</t>
  </si>
  <si>
    <t>FH 1096</t>
  </si>
  <si>
    <t>FH 1097</t>
  </si>
  <si>
    <t>FH 1168</t>
  </si>
  <si>
    <t>FH 1169</t>
  </si>
  <si>
    <t>FH 1172</t>
  </si>
  <si>
    <t>FH 1173</t>
  </si>
  <si>
    <t>FH 1174</t>
  </si>
  <si>
    <t>FH 1175</t>
  </si>
  <si>
    <t>FH 1176</t>
  </si>
  <si>
    <t>FH 1177</t>
  </si>
  <si>
    <t>FH 1182</t>
  </si>
  <si>
    <t>FH 1183</t>
  </si>
  <si>
    <t>FH 1184</t>
  </si>
  <si>
    <t>FH 1185</t>
  </si>
  <si>
    <t>FH 1186</t>
  </si>
  <si>
    <t>FH 1187</t>
  </si>
  <si>
    <t>FH 1188</t>
  </si>
  <si>
    <t>FH 1189</t>
  </si>
  <si>
    <t>FH 1190</t>
  </si>
  <si>
    <t>FH 1191</t>
  </si>
  <si>
    <t>FH 1196</t>
  </si>
  <si>
    <t>FH 1197</t>
  </si>
  <si>
    <t>FH 1282</t>
  </si>
  <si>
    <t>FH 1283</t>
  </si>
  <si>
    <t>FH 1284</t>
  </si>
  <si>
    <t>FH 1285</t>
  </si>
  <si>
    <t>FH 1286</t>
  </si>
  <si>
    <t>FH 1287</t>
  </si>
  <si>
    <t>FH 1288</t>
  </si>
  <si>
    <t>FH 1289</t>
  </si>
  <si>
    <t>FH 2001</t>
  </si>
  <si>
    <t>FH 2002</t>
  </si>
  <si>
    <t>FH 2003</t>
  </si>
  <si>
    <t>FH 2004</t>
  </si>
  <si>
    <t>FH 2005</t>
  </si>
  <si>
    <t>FH 2006</t>
  </si>
  <si>
    <t>FH 2007</t>
  </si>
  <si>
    <t>FH 2008</t>
  </si>
  <si>
    <t>FH 2009</t>
  </si>
  <si>
    <t>FH 2010</t>
  </si>
  <si>
    <t>FH 2011</t>
  </si>
  <si>
    <t>FH 2012</t>
  </si>
  <si>
    <t>FH 2015</t>
  </si>
  <si>
    <t>FH 2017</t>
  </si>
  <si>
    <t>FH 2018</t>
  </si>
  <si>
    <t>FH 2019</t>
  </si>
  <si>
    <t>FH 2021</t>
  </si>
  <si>
    <t>FH 2025</t>
  </si>
  <si>
    <t>FH 2028</t>
  </si>
  <si>
    <t>FH 2029</t>
  </si>
  <si>
    <t>FH 2111</t>
  </si>
  <si>
    <t>FH 2112</t>
  </si>
  <si>
    <t>FH 2117</t>
  </si>
  <si>
    <t>FH 2118</t>
  </si>
  <si>
    <t>FH 2119</t>
  </si>
  <si>
    <t>FH 2120</t>
  </si>
  <si>
    <t>FH 2121</t>
  </si>
  <si>
    <t>FH 2122</t>
  </si>
  <si>
    <t>FH 2123</t>
  </si>
  <si>
    <t>FH 2124</t>
  </si>
  <si>
    <t>FH 2125</t>
  </si>
  <si>
    <t>FH 2126</t>
  </si>
  <si>
    <t>FL 225</t>
  </si>
  <si>
    <t>FL 280</t>
  </si>
  <si>
    <t>FL 3077</t>
  </si>
  <si>
    <t>C4</t>
  </si>
  <si>
    <t>FL 3087</t>
  </si>
  <si>
    <t>FO 71766</t>
  </si>
  <si>
    <t>P15</t>
  </si>
  <si>
    <t>FO 71767</t>
  </si>
  <si>
    <t>FR 5571</t>
  </si>
  <si>
    <t>T19</t>
  </si>
  <si>
    <t>FRP 105</t>
  </si>
  <si>
    <t>FRP 108</t>
  </si>
  <si>
    <t>FRP 109</t>
  </si>
  <si>
    <t>FRP 112</t>
  </si>
  <si>
    <t>FRP 119</t>
  </si>
  <si>
    <t>FRP 140</t>
  </si>
  <si>
    <t>FRP 143</t>
  </si>
  <si>
    <t>FRP 144</t>
  </si>
  <si>
    <t>FRT 4154</t>
  </si>
  <si>
    <t>FRT 4155</t>
  </si>
  <si>
    <t>FRT 4156</t>
  </si>
  <si>
    <t>FRT 4157</t>
  </si>
  <si>
    <t>GB 1001</t>
  </si>
  <si>
    <t>N3</t>
  </si>
  <si>
    <t>GB 1002</t>
  </si>
  <si>
    <t>GB 1003</t>
  </si>
  <si>
    <t>GB 1004</t>
  </si>
  <si>
    <t>GB 1005</t>
  </si>
  <si>
    <t>GB 1007</t>
  </si>
  <si>
    <t>GB 1008</t>
  </si>
  <si>
    <t>S7</t>
  </si>
  <si>
    <t>GB 1009</t>
  </si>
  <si>
    <t>GB 1010</t>
  </si>
  <si>
    <t>GB 1011</t>
  </si>
  <si>
    <t>GB 1014</t>
  </si>
  <si>
    <t>GB 1017</t>
  </si>
  <si>
    <t>GB 1019</t>
  </si>
  <si>
    <t>GB 1027</t>
  </si>
  <si>
    <t>GB 1028</t>
  </si>
  <si>
    <t>GB 1029</t>
  </si>
  <si>
    <t>GB 1030</t>
  </si>
  <si>
    <t>GB 1108</t>
  </si>
  <si>
    <t>GB 1109</t>
  </si>
  <si>
    <t>GB 1111</t>
  </si>
  <si>
    <t>GB 1113</t>
  </si>
  <si>
    <t>GB 1114</t>
  </si>
  <si>
    <t>O2A</t>
  </si>
  <si>
    <t>GB 1115</t>
  </si>
  <si>
    <t>GB 1116</t>
  </si>
  <si>
    <t>GB 1126</t>
  </si>
  <si>
    <t>GB 1127</t>
  </si>
  <si>
    <t>GB 1129</t>
  </si>
  <si>
    <t>GB 1131</t>
  </si>
  <si>
    <t>GB 1132</t>
  </si>
  <si>
    <t>GB 1133</t>
  </si>
  <si>
    <t>GB 1134</t>
  </si>
  <si>
    <t>GB 1135</t>
  </si>
  <si>
    <t>GB 1501</t>
  </si>
  <si>
    <t>GB 1502</t>
  </si>
  <si>
    <t>GB 1503</t>
  </si>
  <si>
    <t>GB 1504</t>
  </si>
  <si>
    <t>GB 208</t>
  </si>
  <si>
    <t>C13</t>
  </si>
  <si>
    <t>GB 211</t>
  </si>
  <si>
    <t>GBE 1012</t>
  </si>
  <si>
    <t>GBE 1013</t>
  </si>
  <si>
    <t>GBE 1017</t>
  </si>
  <si>
    <t>GBE 1101</t>
  </si>
  <si>
    <t>GBE 1102</t>
  </si>
  <si>
    <t>GBE 1110</t>
  </si>
  <si>
    <t>GBE 1111</t>
  </si>
  <si>
    <t>GBE 1118</t>
  </si>
  <si>
    <t>GBE 1119</t>
  </si>
  <si>
    <t>GBR 1001</t>
  </si>
  <si>
    <t>GBR 1002</t>
  </si>
  <si>
    <t>GBR 1003</t>
  </si>
  <si>
    <t>GBR 1004</t>
  </si>
  <si>
    <t>GBR 1105</t>
  </si>
  <si>
    <t>GBR 1204</t>
  </si>
  <si>
    <t>GBR 1205</t>
  </si>
  <si>
    <t>GBR 1206</t>
  </si>
  <si>
    <t>GBR 1306</t>
  </si>
  <si>
    <t>GBS 5772</t>
  </si>
  <si>
    <t>GBS 5773</t>
  </si>
  <si>
    <t>GBS 5774</t>
  </si>
  <si>
    <t>GBS 5775</t>
  </si>
  <si>
    <t>GBS 5829</t>
  </si>
  <si>
    <t>GC 4198</t>
  </si>
  <si>
    <t>GC 4199</t>
  </si>
  <si>
    <t>GC 4200</t>
  </si>
  <si>
    <t>GC 5112</t>
  </si>
  <si>
    <t>GC 5113</t>
  </si>
  <si>
    <t>GC 5114</t>
  </si>
  <si>
    <t>GC 5115</t>
  </si>
  <si>
    <t>GEB 1960</t>
  </si>
  <si>
    <t>GFO 1001</t>
  </si>
  <si>
    <t>GFO 1002</t>
  </si>
  <si>
    <t>GFO 1101</t>
  </si>
  <si>
    <t>GFO 1102</t>
  </si>
  <si>
    <t>GFO 1104</t>
  </si>
  <si>
    <t>GFU 1001</t>
  </si>
  <si>
    <t>GFU 1002</t>
  </si>
  <si>
    <t>GFU 1003</t>
  </si>
  <si>
    <t>GFU 1004</t>
  </si>
  <si>
    <t>GHH 1001</t>
  </si>
  <si>
    <t>GHH 1002</t>
  </si>
  <si>
    <t>GHH 1003</t>
  </si>
  <si>
    <t>H7</t>
  </si>
  <si>
    <t>GHH 1004</t>
  </si>
  <si>
    <t>GHH 1101</t>
  </si>
  <si>
    <t>GHH 1102</t>
  </si>
  <si>
    <t>GHH 1103</t>
  </si>
  <si>
    <t>GHH 1104</t>
  </si>
  <si>
    <t>GJ 1001</t>
  </si>
  <si>
    <t>GJ 1002</t>
  </si>
  <si>
    <t>GJ 1003</t>
  </si>
  <si>
    <t>GJ 1004</t>
  </si>
  <si>
    <t>GK 2103</t>
  </si>
  <si>
    <t>GK 2106</t>
  </si>
  <si>
    <t>GK 2109</t>
  </si>
  <si>
    <t>GK 2131</t>
  </si>
  <si>
    <t>GK 2133</t>
  </si>
  <si>
    <t>GK 2134</t>
  </si>
  <si>
    <t>GK 2136</t>
  </si>
  <si>
    <t>GK 2137</t>
  </si>
  <si>
    <t>GK 2152</t>
  </si>
  <si>
    <t>GK 2153</t>
  </si>
  <si>
    <t>GK 2154</t>
  </si>
  <si>
    <t>GK 2156</t>
  </si>
  <si>
    <t>GK 2157</t>
  </si>
  <si>
    <t>GK 2158</t>
  </si>
  <si>
    <t>GK 2159</t>
  </si>
  <si>
    <t>GL 1004</t>
  </si>
  <si>
    <t>GL 1005</t>
  </si>
  <si>
    <t>GL 1006</t>
  </si>
  <si>
    <t>GL 1013</t>
  </si>
  <si>
    <t>GL 1014</t>
  </si>
  <si>
    <t>GL 1015</t>
  </si>
  <si>
    <t>GL 1017</t>
  </si>
  <si>
    <t>GM 4342</t>
  </si>
  <si>
    <t>GM 4343</t>
  </si>
  <si>
    <t>W5</t>
  </si>
  <si>
    <t>GM 4344</t>
  </si>
  <si>
    <t>GM 4358</t>
  </si>
  <si>
    <t>GM 4359</t>
  </si>
  <si>
    <t>GM 4362</t>
  </si>
  <si>
    <t>GM 4363</t>
  </si>
  <si>
    <t>GMA 5622</t>
  </si>
  <si>
    <t>C6</t>
  </si>
  <si>
    <t>GMA 5623</t>
  </si>
  <si>
    <t>GMA 6136</t>
  </si>
  <si>
    <t>GMA 6137</t>
  </si>
  <si>
    <t>GMA 6138</t>
  </si>
  <si>
    <t>GMA 6613</t>
  </si>
  <si>
    <t>GMA 6614</t>
  </si>
  <si>
    <t>GMP 209</t>
  </si>
  <si>
    <t>GMP 213</t>
  </si>
  <si>
    <t>GMP 228</t>
  </si>
  <si>
    <t>GR 1011</t>
  </si>
  <si>
    <t>GR 1012</t>
  </si>
  <si>
    <t>GR 1013</t>
  </si>
  <si>
    <t>GR 1014</t>
  </si>
  <si>
    <t>GR 1015</t>
  </si>
  <si>
    <t>GR 1016</t>
  </si>
  <si>
    <t>GR 1020</t>
  </si>
  <si>
    <t>GR 1021</t>
  </si>
  <si>
    <t>GR 1118</t>
  </si>
  <si>
    <t>H8</t>
  </si>
  <si>
    <t>GR 1119</t>
  </si>
  <si>
    <t>GRA 25</t>
  </si>
  <si>
    <t>GRF 1</t>
  </si>
  <si>
    <t>Q34</t>
  </si>
  <si>
    <t>GRF 2</t>
  </si>
  <si>
    <t>GRF 3</t>
  </si>
  <si>
    <t>GRF 4</t>
  </si>
  <si>
    <t>GRF 5</t>
  </si>
  <si>
    <t>GRF 6</t>
  </si>
  <si>
    <t>GRF 7</t>
  </si>
  <si>
    <t>GRF 8</t>
  </si>
  <si>
    <t>GRM 3065</t>
  </si>
  <si>
    <t>GRR 5465</t>
  </si>
  <si>
    <t>GST 1003</t>
  </si>
  <si>
    <t>GST 1004</t>
  </si>
  <si>
    <t>GST 1018</t>
  </si>
  <si>
    <t>GST 1019</t>
  </si>
  <si>
    <t>GST 1105</t>
  </si>
  <si>
    <t>GST 1106</t>
  </si>
  <si>
    <t>GST 1107</t>
  </si>
  <si>
    <t>GST 1108</t>
  </si>
  <si>
    <t>GST 4113</t>
  </si>
  <si>
    <t>GST 4180</t>
  </si>
  <si>
    <t>V22</t>
  </si>
  <si>
    <t>GST 4181</t>
  </si>
  <si>
    <t>GST 4182</t>
  </si>
  <si>
    <t>GST 4183</t>
  </si>
  <si>
    <t>GTC 1001</t>
  </si>
  <si>
    <t>GTC 1002</t>
  </si>
  <si>
    <t>GW 1955</t>
  </si>
  <si>
    <t>GW 1956</t>
  </si>
  <si>
    <t>GW 4167</t>
  </si>
  <si>
    <t>GW 4168</t>
  </si>
  <si>
    <t>T18</t>
  </si>
  <si>
    <t>GW 4170</t>
  </si>
  <si>
    <t>GW 4171</t>
  </si>
  <si>
    <t>GW 4324</t>
  </si>
  <si>
    <t>GW 4326</t>
  </si>
  <si>
    <t>GW 4327</t>
  </si>
  <si>
    <t>GW 4328</t>
  </si>
  <si>
    <t>GW 4329</t>
  </si>
  <si>
    <t>GW 4330</t>
  </si>
  <si>
    <t>GW 4331</t>
  </si>
  <si>
    <t>GW 4417</t>
  </si>
  <si>
    <t>GW 4527</t>
  </si>
  <si>
    <t>GW 4577</t>
  </si>
  <si>
    <t>GW 4579</t>
  </si>
  <si>
    <t>GW 4580</t>
  </si>
  <si>
    <t>GW 4581</t>
  </si>
  <si>
    <t>GW 470</t>
  </si>
  <si>
    <t>GW 471</t>
  </si>
  <si>
    <t>GW 472</t>
  </si>
  <si>
    <t>GW 473</t>
  </si>
  <si>
    <t>GW 474</t>
  </si>
  <si>
    <t>GW 475</t>
  </si>
  <si>
    <t>GW 476</t>
  </si>
  <si>
    <t>GW 477</t>
  </si>
  <si>
    <t>GW 478</t>
  </si>
  <si>
    <t>GW 479</t>
  </si>
  <si>
    <t>GW 480</t>
  </si>
  <si>
    <t>GW 481</t>
  </si>
  <si>
    <t>GW 484</t>
  </si>
  <si>
    <t>GW 485</t>
  </si>
  <si>
    <t>GW 486</t>
  </si>
  <si>
    <t>GW 487</t>
  </si>
  <si>
    <t>GW 488</t>
  </si>
  <si>
    <t>GW 489</t>
  </si>
  <si>
    <t>GW 490</t>
  </si>
  <si>
    <t>H19</t>
  </si>
  <si>
    <t>GW 491</t>
  </si>
  <si>
    <t>GW 492</t>
  </si>
  <si>
    <t>GW 493</t>
  </si>
  <si>
    <t>GW 5367</t>
  </si>
  <si>
    <t>U22</t>
  </si>
  <si>
    <t>GW 5368</t>
  </si>
  <si>
    <t>GW 5418</t>
  </si>
  <si>
    <t>GW 5419</t>
  </si>
  <si>
    <t>GW 5448</t>
  </si>
  <si>
    <t>GW 5449</t>
  </si>
  <si>
    <t>GW 5463</t>
  </si>
  <si>
    <t>GW 5464</t>
  </si>
  <si>
    <t>GW 5557</t>
  </si>
  <si>
    <t>GW 5558</t>
  </si>
  <si>
    <t>GW 5586</t>
  </si>
  <si>
    <t>GW 5587</t>
  </si>
  <si>
    <t>GW 5588</t>
  </si>
  <si>
    <t>GW 5644</t>
  </si>
  <si>
    <t>GW 5645</t>
  </si>
  <si>
    <t>GW 5927</t>
  </si>
  <si>
    <t>GW 5928</t>
  </si>
  <si>
    <t>GW 6440</t>
  </si>
  <si>
    <t>GW 6441</t>
  </si>
  <si>
    <t>GW 6538</t>
  </si>
  <si>
    <t>GW 6540</t>
  </si>
  <si>
    <t>GW 6632</t>
  </si>
  <si>
    <t>GW 6633</t>
  </si>
  <si>
    <t>GW 6683</t>
  </si>
  <si>
    <t>HA 1744</t>
  </si>
  <si>
    <t>HA 1745</t>
  </si>
  <si>
    <t>HA 1746</t>
  </si>
  <si>
    <t>HA 1747</t>
  </si>
  <si>
    <t>HAG 1010</t>
  </si>
  <si>
    <t>HAG 1015</t>
  </si>
  <si>
    <t>HAG 1016</t>
  </si>
  <si>
    <t>HAG 1017</t>
  </si>
  <si>
    <t>W17</t>
  </si>
  <si>
    <t>HAG 1018</t>
  </si>
  <si>
    <t>HAG 1021</t>
  </si>
  <si>
    <t>HAG 1022</t>
  </si>
  <si>
    <t>HAG 1023</t>
  </si>
  <si>
    <t>HAG 1107</t>
  </si>
  <si>
    <t>HAG 1108</t>
  </si>
  <si>
    <t>HAG 1109</t>
  </si>
  <si>
    <t>HAG 1110</t>
  </si>
  <si>
    <t>HAG 1207</t>
  </si>
  <si>
    <t>HAG 1208</t>
  </si>
  <si>
    <t>HB 1042</t>
  </si>
  <si>
    <t>HB 1043</t>
  </si>
  <si>
    <t>HB 1044</t>
  </si>
  <si>
    <t>HB 1045</t>
  </si>
  <si>
    <t>HES 5903</t>
  </si>
  <si>
    <t>HIA 1001</t>
  </si>
  <si>
    <t>HIA 1002</t>
  </si>
  <si>
    <t>HIA 1003</t>
  </si>
  <si>
    <t>HIA 1004</t>
  </si>
  <si>
    <t>HIA 1005</t>
  </si>
  <si>
    <t>HIA 1101</t>
  </si>
  <si>
    <t>HIA 1102</t>
  </si>
  <si>
    <t>HIA 1103</t>
  </si>
  <si>
    <t>HIA 1104</t>
  </si>
  <si>
    <t>HIH 1001</t>
  </si>
  <si>
    <t>HIH 1002</t>
  </si>
  <si>
    <t>HP 987</t>
  </si>
  <si>
    <t>HR 83</t>
  </si>
  <si>
    <t>R18</t>
  </si>
  <si>
    <t>HR 84</t>
  </si>
  <si>
    <t>HRO 18060</t>
  </si>
  <si>
    <t>HRO 38060</t>
  </si>
  <si>
    <t>HRP 122</t>
  </si>
  <si>
    <t>HRP 129</t>
  </si>
  <si>
    <t>D14</t>
  </si>
  <si>
    <t>HVE 1003</t>
  </si>
  <si>
    <t>HVE 1004</t>
  </si>
  <si>
    <t>HVE 1009</t>
  </si>
  <si>
    <t>HVE 1018</t>
  </si>
  <si>
    <t>HVE 1019</t>
  </si>
  <si>
    <t>HVE 1021</t>
  </si>
  <si>
    <t>HVE 1022</t>
  </si>
  <si>
    <t>HVE 1111</t>
  </si>
  <si>
    <t>HVE 1112</t>
  </si>
  <si>
    <t>HVE 1113</t>
  </si>
  <si>
    <t>HVE 1114</t>
  </si>
  <si>
    <t>HVE 1115</t>
  </si>
  <si>
    <t>IBE 1990</t>
  </si>
  <si>
    <t>IBE 4240</t>
  </si>
  <si>
    <t>IBE 4241</t>
  </si>
  <si>
    <t>IBE 4242</t>
  </si>
  <si>
    <t>IBE 5450</t>
  </si>
  <si>
    <t>IBE 5452</t>
  </si>
  <si>
    <t>IBE 5453</t>
  </si>
  <si>
    <t>IBE 5551</t>
  </si>
  <si>
    <t>IBU 4514</t>
  </si>
  <si>
    <t>IBU 4515</t>
  </si>
  <si>
    <t>IBU 4516</t>
  </si>
  <si>
    <t>IEL 5139</t>
  </si>
  <si>
    <t>IEL 5140</t>
  </si>
  <si>
    <t>IEL 5787</t>
  </si>
  <si>
    <t>IEL 6276</t>
  </si>
  <si>
    <t>IEL 6277</t>
  </si>
  <si>
    <t>IKO 1003</t>
  </si>
  <si>
    <t>V6</t>
  </si>
  <si>
    <t>IKO 1004</t>
  </si>
  <si>
    <t>IKO 1006</t>
  </si>
  <si>
    <t>IKO 1007</t>
  </si>
  <si>
    <t>IKO 1008</t>
  </si>
  <si>
    <t>IKO 1009</t>
  </si>
  <si>
    <t>IKO 1013</t>
  </si>
  <si>
    <t>IKO 1014</t>
  </si>
  <si>
    <t>IKO 1016</t>
  </si>
  <si>
    <t>S8</t>
  </si>
  <si>
    <t>IKO 1019</t>
  </si>
  <si>
    <t>IKO 1020</t>
  </si>
  <si>
    <t>IKO 1021</t>
  </si>
  <si>
    <t>IKO 1023</t>
  </si>
  <si>
    <t>IKO 1026</t>
  </si>
  <si>
    <t>IKO 1027</t>
  </si>
  <si>
    <t>IKO 1031</t>
  </si>
  <si>
    <t>IKO 1037</t>
  </si>
  <si>
    <t>IKO 1046</t>
  </si>
  <si>
    <t>IKO 1047</t>
  </si>
  <si>
    <t>IKO 1055</t>
  </si>
  <si>
    <t>IKO 1122</t>
  </si>
  <si>
    <t>IKO 1123</t>
  </si>
  <si>
    <t>IL 5027</t>
  </si>
  <si>
    <t>IL 5028</t>
  </si>
  <si>
    <t>IL 5029</t>
  </si>
  <si>
    <t>IL 5030</t>
  </si>
  <si>
    <t>ILD 1905</t>
  </si>
  <si>
    <t>ILD 1906</t>
  </si>
  <si>
    <t>ILD 4058</t>
  </si>
  <si>
    <t>ILD 4059</t>
  </si>
  <si>
    <t>ILD 4272</t>
  </si>
  <si>
    <t>ILD 4273</t>
  </si>
  <si>
    <t>ILD 5640</t>
  </si>
  <si>
    <t>ILD 5641</t>
  </si>
  <si>
    <t>IR 4007</t>
  </si>
  <si>
    <t>IR 4206</t>
  </si>
  <si>
    <t>IR 4208</t>
  </si>
  <si>
    <t>IR 4209</t>
  </si>
  <si>
    <t>IR 4210</t>
  </si>
  <si>
    <t>IR 4211</t>
  </si>
  <si>
    <t>IS 4004</t>
  </si>
  <si>
    <t>IS 4005</t>
  </si>
  <si>
    <t>IS 4006</t>
  </si>
  <si>
    <t>IS 4007</t>
  </si>
  <si>
    <t>IS 5176</t>
  </si>
  <si>
    <t>IS 5177</t>
  </si>
  <si>
    <t>IS 5369</t>
  </si>
  <si>
    <t>IS 5754</t>
  </si>
  <si>
    <t>IS 5755</t>
  </si>
  <si>
    <t>IS 5789</t>
  </si>
  <si>
    <t>IS 6206</t>
  </si>
  <si>
    <t>IS 6207</t>
  </si>
  <si>
    <t>IS 6417</t>
  </si>
  <si>
    <t>IS 6418</t>
  </si>
  <si>
    <t>IS 6419</t>
  </si>
  <si>
    <t>IS 6551</t>
  </si>
  <si>
    <t>IS 6552</t>
  </si>
  <si>
    <t>IS 6974</t>
  </si>
  <si>
    <t>IS 6975</t>
  </si>
  <si>
    <t>IVO 1001</t>
  </si>
  <si>
    <t>IVO 1002</t>
  </si>
  <si>
    <t>IVO 1003</t>
  </si>
  <si>
    <t>IVO 1004</t>
  </si>
  <si>
    <t>IVO 1005</t>
  </si>
  <si>
    <t>IVO 1006</t>
  </si>
  <si>
    <t>IVO 1007</t>
  </si>
  <si>
    <t>IVO 1008</t>
  </si>
  <si>
    <t>IVO 1009</t>
  </si>
  <si>
    <t>IVO 1101</t>
  </si>
  <si>
    <t>IVO 1102</t>
  </si>
  <si>
    <t>IVO 1103</t>
  </si>
  <si>
    <t>IVO 1104</t>
  </si>
  <si>
    <t>IVO 1105</t>
  </si>
  <si>
    <t>IVO 1106</t>
  </si>
  <si>
    <t>JAP 1321</t>
  </si>
  <si>
    <t>S28</t>
  </si>
  <si>
    <t>JAP 1321-3</t>
  </si>
  <si>
    <t>H26</t>
  </si>
  <si>
    <t>JAP 1321-4</t>
  </si>
  <si>
    <t>P24</t>
  </si>
  <si>
    <t>JAP 1323</t>
  </si>
  <si>
    <t>JAP 1323-3</t>
  </si>
  <si>
    <t>JAP 1323-4</t>
  </si>
  <si>
    <t>JAP 1325</t>
  </si>
  <si>
    <t>JAP 1325-3</t>
  </si>
  <si>
    <t>JAP 1325-4</t>
  </si>
  <si>
    <t>JAP 1401-2</t>
  </si>
  <si>
    <t>Q6</t>
  </si>
  <si>
    <t>JAP 1401-4</t>
  </si>
  <si>
    <t>JAP 1402</t>
  </si>
  <si>
    <t>S29</t>
  </si>
  <si>
    <t>JAP 1402-2</t>
  </si>
  <si>
    <t>JAP 1402-4</t>
  </si>
  <si>
    <t>JAP 1403</t>
  </si>
  <si>
    <t>JAP 1403-2</t>
  </si>
  <si>
    <t>JAP 1403-4</t>
  </si>
  <si>
    <t>JAP 1404-2</t>
  </si>
  <si>
    <t>Q7</t>
  </si>
  <si>
    <t>JAP 1404-4</t>
  </si>
  <si>
    <t>P25</t>
  </si>
  <si>
    <t>JAP 1406</t>
  </si>
  <si>
    <t>JAP 1406-2</t>
  </si>
  <si>
    <t>JAP 1406-4</t>
  </si>
  <si>
    <t>JAP 1407</t>
  </si>
  <si>
    <t>JAP 1407-2</t>
  </si>
  <si>
    <t>JAP 1408-2</t>
  </si>
  <si>
    <t>Q8</t>
  </si>
  <si>
    <t>JAP 1408-4</t>
  </si>
  <si>
    <t>JAP 1410</t>
  </si>
  <si>
    <t>JAP 1410-2</t>
  </si>
  <si>
    <t>JAP 1410-4</t>
  </si>
  <si>
    <t>P26</t>
  </si>
  <si>
    <t>JAP 1414</t>
  </si>
  <si>
    <t>JAP 1414-2</t>
  </si>
  <si>
    <t>JAP 1415-2</t>
  </si>
  <si>
    <t>Q9</t>
  </si>
  <si>
    <t>JAP 1415-4</t>
  </si>
  <si>
    <t>JAP 1423</t>
  </si>
  <si>
    <t>JAP 1423-2</t>
  </si>
  <si>
    <t>JAP 1423-4</t>
  </si>
  <si>
    <t>JAP 1424</t>
  </si>
  <si>
    <t>JAP 1424-2</t>
  </si>
  <si>
    <t>JAP 1424-4</t>
  </si>
  <si>
    <t>P27</t>
  </si>
  <si>
    <t>JAP 1427-2</t>
  </si>
  <si>
    <t>Q10</t>
  </si>
  <si>
    <t>JAP 1428-2</t>
  </si>
  <si>
    <t>JAP 1430</t>
  </si>
  <si>
    <t>JAP 1430-2</t>
  </si>
  <si>
    <t>JAP 1430-4</t>
  </si>
  <si>
    <t>JAP 1440</t>
  </si>
  <si>
    <t>JAP 1440-2</t>
  </si>
  <si>
    <t>Q11</t>
  </si>
  <si>
    <t>JAP 1440-4</t>
  </si>
  <si>
    <t>JAP 1441</t>
  </si>
  <si>
    <t>JAP 1441-2</t>
  </si>
  <si>
    <t>JAP 1441-4</t>
  </si>
  <si>
    <t>P28</t>
  </si>
  <si>
    <t>JAP 1442-2</t>
  </si>
  <si>
    <t>JAP 1442-4</t>
  </si>
  <si>
    <t>JAP 1445</t>
  </si>
  <si>
    <t>JAP 1445-2</t>
  </si>
  <si>
    <t>Q12</t>
  </si>
  <si>
    <t>JAP 1445-4</t>
  </si>
  <si>
    <t>JAP 1447-2</t>
  </si>
  <si>
    <t>JAP 1447-4</t>
  </si>
  <si>
    <t>P29</t>
  </si>
  <si>
    <t>JAP 1448-2</t>
  </si>
  <si>
    <t>JAP 1448-4</t>
  </si>
  <si>
    <t>JAP 1452-2</t>
  </si>
  <si>
    <t>Q13</t>
  </si>
  <si>
    <t>JAP 1452-4</t>
  </si>
  <si>
    <t>JAP 1454</t>
  </si>
  <si>
    <t>JAP 1454-2</t>
  </si>
  <si>
    <t>JAP 1454-4</t>
  </si>
  <si>
    <t>P30</t>
  </si>
  <si>
    <t>JAP 1456</t>
  </si>
  <si>
    <t>JAP 1456-2</t>
  </si>
  <si>
    <t>JAP 1456-4</t>
  </si>
  <si>
    <t>JAP 1460</t>
  </si>
  <si>
    <t>JAP 1460-2</t>
  </si>
  <si>
    <t>Q14</t>
  </si>
  <si>
    <t>JAP 1460-4</t>
  </si>
  <si>
    <t>JAP 1461</t>
  </si>
  <si>
    <t>JAP 1461-2</t>
  </si>
  <si>
    <t>JAP 1461-4</t>
  </si>
  <si>
    <t>P31</t>
  </si>
  <si>
    <t>JAP 1471</t>
  </si>
  <si>
    <t>JAP 1471-2</t>
  </si>
  <si>
    <t>Q15</t>
  </si>
  <si>
    <t>JAP 1471-4</t>
  </si>
  <si>
    <t>JAP 1479-2</t>
  </si>
  <si>
    <t>JAP 1479-4</t>
  </si>
  <si>
    <t>JAP 1480</t>
  </si>
  <si>
    <t>JAP 1480-2</t>
  </si>
  <si>
    <t>JAP 345-2</t>
  </si>
  <si>
    <t>Q4</t>
  </si>
  <si>
    <t>JAP 359</t>
  </si>
  <si>
    <t>S27</t>
  </si>
  <si>
    <t>JAP 359-2</t>
  </si>
  <si>
    <t>JAP 359-3</t>
  </si>
  <si>
    <t>JAP 359-4</t>
  </si>
  <si>
    <t>P22</t>
  </si>
  <si>
    <t>JAP 360</t>
  </si>
  <si>
    <t>JAP 360-3</t>
  </si>
  <si>
    <t>JAP 360-4</t>
  </si>
  <si>
    <t>JAP 361</t>
  </si>
  <si>
    <t>JAP 361-4</t>
  </si>
  <si>
    <t>JAP 362</t>
  </si>
  <si>
    <t>JAP 362-4</t>
  </si>
  <si>
    <t>JAP 363</t>
  </si>
  <si>
    <t>JAP 363-2</t>
  </si>
  <si>
    <t>JAP 363-3</t>
  </si>
  <si>
    <t>JAP 364</t>
  </si>
  <si>
    <t>JAP 364-3</t>
  </si>
  <si>
    <t>JAP 365</t>
  </si>
  <si>
    <t>JAP 366</t>
  </si>
  <si>
    <t>JAP 366-3</t>
  </si>
  <si>
    <t>JAP 383-3</t>
  </si>
  <si>
    <t>JAP 383-4</t>
  </si>
  <si>
    <t>JAP 384-2</t>
  </si>
  <si>
    <t>JAP 384-3</t>
  </si>
  <si>
    <t>JAP 385-2</t>
  </si>
  <si>
    <t>JAP 385-3</t>
  </si>
  <si>
    <t>JAP 386-3</t>
  </si>
  <si>
    <t>JAP 392</t>
  </si>
  <si>
    <t>JAP 392-4</t>
  </si>
  <si>
    <t>JAP 393</t>
  </si>
  <si>
    <t>JAP 393-4</t>
  </si>
  <si>
    <t>JAP 411</t>
  </si>
  <si>
    <t>JAP 411-2</t>
  </si>
  <si>
    <t>JAP 411-3</t>
  </si>
  <si>
    <t>JAP 411-4</t>
  </si>
  <si>
    <t>JAP 417</t>
  </si>
  <si>
    <t>JAP 417-2</t>
  </si>
  <si>
    <t>JAP 417-3</t>
  </si>
  <si>
    <t>JAP 417-4</t>
  </si>
  <si>
    <t>JAP 419</t>
  </si>
  <si>
    <t>JAP 419-2</t>
  </si>
  <si>
    <t>JAP 419-3</t>
  </si>
  <si>
    <t>JAP 419-4</t>
  </si>
  <si>
    <t>JAP 531-3</t>
  </si>
  <si>
    <t>JAP 531-4</t>
  </si>
  <si>
    <t>JAP 532-3</t>
  </si>
  <si>
    <t>JAP 532-4</t>
  </si>
  <si>
    <t>JAP 537</t>
  </si>
  <si>
    <t>JAP 537-3</t>
  </si>
  <si>
    <t>JAP 537-4</t>
  </si>
  <si>
    <t>JAP 540-3</t>
  </si>
  <si>
    <t>JAP 540-4</t>
  </si>
  <si>
    <t>JAP 643-4</t>
  </si>
  <si>
    <t>P23</t>
  </si>
  <si>
    <t>JAP 669</t>
  </si>
  <si>
    <t>JAP 669-2</t>
  </si>
  <si>
    <t>JAP 669-4</t>
  </si>
  <si>
    <t>JAP 697</t>
  </si>
  <si>
    <t>JAP 697-2</t>
  </si>
  <si>
    <t>Q5</t>
  </si>
  <si>
    <t>JAP 697-4</t>
  </si>
  <si>
    <t>JAP 698</t>
  </si>
  <si>
    <t>JAP 698-2</t>
  </si>
  <si>
    <t>JAP 698-4</t>
  </si>
  <si>
    <t>JAP 751</t>
  </si>
  <si>
    <t>JAP 751-3</t>
  </si>
  <si>
    <t>JAP 751-4</t>
  </si>
  <si>
    <t>JAP 752-3</t>
  </si>
  <si>
    <t>JAP 752-4</t>
  </si>
  <si>
    <t>JB 5590</t>
  </si>
  <si>
    <t>JB 5591</t>
  </si>
  <si>
    <t>JB 5805</t>
  </si>
  <si>
    <t>JB 5806</t>
  </si>
  <si>
    <t>JBA 6889</t>
  </si>
  <si>
    <t>JBA 6890</t>
  </si>
  <si>
    <t>JCA 6297</t>
  </si>
  <si>
    <t>JDP 1005</t>
  </si>
  <si>
    <t>JDP 1006</t>
  </si>
  <si>
    <t>JDP 1105</t>
  </si>
  <si>
    <t>JDP 1107</t>
  </si>
  <si>
    <t>JDP 1108</t>
  </si>
  <si>
    <t>JDP 1201</t>
  </si>
  <si>
    <t>JDP 1202</t>
  </si>
  <si>
    <t>JDP 1203</t>
  </si>
  <si>
    <t>JDP 1204</t>
  </si>
  <si>
    <t>JDP 1205</t>
  </si>
  <si>
    <t>JDP 1206</t>
  </si>
  <si>
    <t>JGR 6102</t>
  </si>
  <si>
    <t>JGR 6103</t>
  </si>
  <si>
    <t>JGR 6104</t>
  </si>
  <si>
    <t>JGR 6105</t>
  </si>
  <si>
    <t>JI 1004</t>
  </si>
  <si>
    <t>JI 1006</t>
  </si>
  <si>
    <t>T8</t>
  </si>
  <si>
    <t>JI 1007</t>
  </si>
  <si>
    <t>JI 1008</t>
  </si>
  <si>
    <t>JI 1009</t>
  </si>
  <si>
    <t>JI 1013</t>
  </si>
  <si>
    <t>JI 1014</t>
  </si>
  <si>
    <t>JI 1019</t>
  </si>
  <si>
    <t>JI 1020</t>
  </si>
  <si>
    <t>JI 1021</t>
  </si>
  <si>
    <t>JI 1022</t>
  </si>
  <si>
    <t>JI 1023</t>
  </si>
  <si>
    <t>JI 1024</t>
  </si>
  <si>
    <t>C10</t>
  </si>
  <si>
    <t>JI 1025</t>
  </si>
  <si>
    <t>JI 1026</t>
  </si>
  <si>
    <t>JI 1027</t>
  </si>
  <si>
    <t>JI 1028</t>
  </si>
  <si>
    <t>JI 1040</t>
  </si>
  <si>
    <t>JI 1041</t>
  </si>
  <si>
    <t>T3</t>
  </si>
  <si>
    <t>JI 1042</t>
  </si>
  <si>
    <t>JI 1043</t>
  </si>
  <si>
    <t>JI 1119</t>
  </si>
  <si>
    <t>JI 1120</t>
  </si>
  <si>
    <t>JI 1123</t>
  </si>
  <si>
    <t>P6</t>
  </si>
  <si>
    <t>JI 1124</t>
  </si>
  <si>
    <t>JI 1129</t>
  </si>
  <si>
    <t>JI 1130</t>
  </si>
  <si>
    <t>JI 1138</t>
  </si>
  <si>
    <t>JI 1139</t>
  </si>
  <si>
    <t>JI 1224</t>
  </si>
  <si>
    <t>JI 808</t>
  </si>
  <si>
    <t>M6</t>
  </si>
  <si>
    <t>JKA 1001</t>
  </si>
  <si>
    <t>JKA 1002</t>
  </si>
  <si>
    <t>JKA 1003</t>
  </si>
  <si>
    <t>JKA 1005</t>
  </si>
  <si>
    <t>JKA 1006</t>
  </si>
  <si>
    <t>JLD 1007</t>
  </si>
  <si>
    <t>JLD 1008</t>
  </si>
  <si>
    <t>JLD 1009</t>
  </si>
  <si>
    <t>JLD 1010</t>
  </si>
  <si>
    <t>JLD 1011</t>
  </si>
  <si>
    <t>V7</t>
  </si>
  <si>
    <t>JLD 1013</t>
  </si>
  <si>
    <t>JLD 1014</t>
  </si>
  <si>
    <t>JLD 1101</t>
  </si>
  <si>
    <t>JLD 1102</t>
  </si>
  <si>
    <t>JLD 1103</t>
  </si>
  <si>
    <t>JLD 1105</t>
  </si>
  <si>
    <t>JLD 1106</t>
  </si>
  <si>
    <t>JLD 1113</t>
  </si>
  <si>
    <t>JLP 221</t>
  </si>
  <si>
    <t>U21</t>
  </si>
  <si>
    <t>JLP 222</t>
  </si>
  <si>
    <t>JLP 241</t>
  </si>
  <si>
    <t>JO 1002</t>
  </si>
  <si>
    <t>W18</t>
  </si>
  <si>
    <t>JO 1022</t>
  </si>
  <si>
    <t>JO 1061</t>
  </si>
  <si>
    <t>P7</t>
  </si>
  <si>
    <t>JO 1075</t>
  </si>
  <si>
    <t>JO 1076</t>
  </si>
  <si>
    <t>N4</t>
  </si>
  <si>
    <t>JO 1077</t>
  </si>
  <si>
    <t>JO 1078</t>
  </si>
  <si>
    <t>JO 1083</t>
  </si>
  <si>
    <t>JO 1088</t>
  </si>
  <si>
    <t>JO 1089</t>
  </si>
  <si>
    <t>JO 1092</t>
  </si>
  <si>
    <t>JO 1093</t>
  </si>
  <si>
    <t>JO 1096</t>
  </si>
  <si>
    <t>JO 1098</t>
  </si>
  <si>
    <t>JO 1160</t>
  </si>
  <si>
    <t>JO 1161</t>
  </si>
  <si>
    <t>JO 1175</t>
  </si>
  <si>
    <t>JO 1182</t>
  </si>
  <si>
    <t>JO 1183</t>
  </si>
  <si>
    <t>JO 1186</t>
  </si>
  <si>
    <t>JO 1188</t>
  </si>
  <si>
    <t>JO 1224</t>
  </si>
  <si>
    <t>JO 1260</t>
  </si>
  <si>
    <t>Q19</t>
  </si>
  <si>
    <t>JO 1261</t>
  </si>
  <si>
    <t>JO 1264</t>
  </si>
  <si>
    <t>JO 1265</t>
  </si>
  <si>
    <t>JO 1282</t>
  </si>
  <si>
    <t>I11</t>
  </si>
  <si>
    <t>JO 1284</t>
  </si>
  <si>
    <t>JO 1286</t>
  </si>
  <si>
    <t>JO 1287</t>
  </si>
  <si>
    <t>JO 1373</t>
  </si>
  <si>
    <t>H9</t>
  </si>
  <si>
    <t>JO 1374</t>
  </si>
  <si>
    <t>JO 1379</t>
  </si>
  <si>
    <t>JO 2003</t>
  </si>
  <si>
    <t>JO 2004</t>
  </si>
  <si>
    <t>JO 2005</t>
  </si>
  <si>
    <t>JO 2006</t>
  </si>
  <si>
    <t>JO 2007</t>
  </si>
  <si>
    <t>JO 2008</t>
  </si>
  <si>
    <t>JO 2010</t>
  </si>
  <si>
    <t>JO 2012</t>
  </si>
  <si>
    <t>JO 2016</t>
  </si>
  <si>
    <t>JO 2017</t>
  </si>
  <si>
    <t>JO 2036</t>
  </si>
  <si>
    <t>JO 2043</t>
  </si>
  <si>
    <t>JO 2054</t>
  </si>
  <si>
    <t>JO 2057</t>
  </si>
  <si>
    <t>JO 2058</t>
  </si>
  <si>
    <t>JO 2062</t>
  </si>
  <si>
    <t>JO 2063</t>
  </si>
  <si>
    <t>JO 2064</t>
  </si>
  <si>
    <t>JO 2067</t>
  </si>
  <si>
    <t>JO 2068</t>
  </si>
  <si>
    <t>JO 2069</t>
  </si>
  <si>
    <t>JO 2071</t>
  </si>
  <si>
    <t>JO 2072</t>
  </si>
  <si>
    <t>JO 2075</t>
  </si>
  <si>
    <t>JO 2076</t>
  </si>
  <si>
    <t>JO 2079</t>
  </si>
  <si>
    <t>JO 2080</t>
  </si>
  <si>
    <t>JO 2083</t>
  </si>
  <si>
    <t>JO 2084</t>
  </si>
  <si>
    <t>JO 2085</t>
  </si>
  <si>
    <t>JO 2086</t>
  </si>
  <si>
    <t>JO 2088</t>
  </si>
  <si>
    <t>JO 2089</t>
  </si>
  <si>
    <t>JO 2097</t>
  </si>
  <si>
    <t>JO 2098</t>
  </si>
  <si>
    <t>JO 2099</t>
  </si>
  <si>
    <t>N5</t>
  </si>
  <si>
    <t>JO 2102</t>
  </si>
  <si>
    <t>JO 2105</t>
  </si>
  <si>
    <t>JO 2106</t>
  </si>
  <si>
    <t>JO 2107</t>
  </si>
  <si>
    <t>JO 2108</t>
  </si>
  <si>
    <t>JO 2112</t>
  </si>
  <si>
    <t>JO 2113</t>
  </si>
  <si>
    <t>JO 2116</t>
  </si>
  <si>
    <t>JO 2117</t>
  </si>
  <si>
    <t>JO 2163</t>
  </si>
  <si>
    <t>JO 2164</t>
  </si>
  <si>
    <t>H10</t>
  </si>
  <si>
    <t>JO 2165</t>
  </si>
  <si>
    <t>JO 2166</t>
  </si>
  <si>
    <t>JO 2169</t>
  </si>
  <si>
    <t>JO 2171</t>
  </si>
  <si>
    <t>JO 2177</t>
  </si>
  <si>
    <t>JO 2178</t>
  </si>
  <si>
    <t>JO 2183</t>
  </si>
  <si>
    <t>JO 2188</t>
  </si>
  <si>
    <t>JO 2189</t>
  </si>
  <si>
    <t>JO 2190</t>
  </si>
  <si>
    <t>JO 2196</t>
  </si>
  <si>
    <t>JO 2199</t>
  </si>
  <si>
    <t>JO 2209</t>
  </si>
  <si>
    <t>JO 2214</t>
  </si>
  <si>
    <t>JO 2215</t>
  </si>
  <si>
    <t>JO 2263</t>
  </si>
  <si>
    <t>JO 2264</t>
  </si>
  <si>
    <t>JO 2269</t>
  </si>
  <si>
    <t>JO 2273</t>
  </si>
  <si>
    <t>JO 2287</t>
  </si>
  <si>
    <t>JO 2288</t>
  </si>
  <si>
    <t>JO 2296</t>
  </si>
  <si>
    <t>JO 2373</t>
  </si>
  <si>
    <t>JO 3003</t>
  </si>
  <si>
    <t>JO 3004</t>
  </si>
  <si>
    <t>JO 3008</t>
  </si>
  <si>
    <t>JO 3009</t>
  </si>
  <si>
    <t>JO 3010</t>
  </si>
  <si>
    <t>JO 3011</t>
  </si>
  <si>
    <t>JO 3015</t>
  </si>
  <si>
    <t>JO 3016</t>
  </si>
  <si>
    <t>JO 3017</t>
  </si>
  <si>
    <t>JO 3018</t>
  </si>
  <si>
    <t>JO 3019</t>
  </si>
  <si>
    <t>JO 3020</t>
  </si>
  <si>
    <t>JO 3021</t>
  </si>
  <si>
    <t>JO 3022</t>
  </si>
  <si>
    <t>JO 3024</t>
  </si>
  <si>
    <t>JO 3025</t>
  </si>
  <si>
    <t>JO 3026</t>
  </si>
  <si>
    <t>JO 3032</t>
  </si>
  <si>
    <t>JO 3034</t>
  </si>
  <si>
    <t>W19</t>
  </si>
  <si>
    <t>JO 3035</t>
  </si>
  <si>
    <t>JO 3036</t>
  </si>
  <si>
    <t>JO 3037</t>
  </si>
  <si>
    <t>JO 3038</t>
  </si>
  <si>
    <t>JO 3039</t>
  </si>
  <si>
    <t>JO 3042</t>
  </si>
  <si>
    <t>W20</t>
  </si>
  <si>
    <t>JO 3043</t>
  </si>
  <si>
    <t>JO 3045</t>
  </si>
  <si>
    <t>JO 3048</t>
  </si>
  <si>
    <t>JO 3049</t>
  </si>
  <si>
    <t>JO 3051</t>
  </si>
  <si>
    <t>JO 3056</t>
  </si>
  <si>
    <t>JO 3057</t>
  </si>
  <si>
    <t>JO 3060</t>
  </si>
  <si>
    <t>JO 3062</t>
  </si>
  <si>
    <t>W21</t>
  </si>
  <si>
    <t>JO 3063</t>
  </si>
  <si>
    <t>JO 3064</t>
  </si>
  <si>
    <t>JO 3068</t>
  </si>
  <si>
    <t>JO 3069</t>
  </si>
  <si>
    <t>JO 3072</t>
  </si>
  <si>
    <t>JO 3073</t>
  </si>
  <si>
    <t>JO 3083</t>
  </si>
  <si>
    <t>JO 3086</t>
  </si>
  <si>
    <t>JO 3087</t>
  </si>
  <si>
    <t>JO 3094</t>
  </si>
  <si>
    <t>JO 3095</t>
  </si>
  <si>
    <t>JO 3096</t>
  </si>
  <si>
    <t>JO 3097</t>
  </si>
  <si>
    <t>JO 3101</t>
  </si>
  <si>
    <t>JO 3102</t>
  </si>
  <si>
    <t>JO 3103</t>
  </si>
  <si>
    <t>JO 3104</t>
  </si>
  <si>
    <t>JO 3105</t>
  </si>
  <si>
    <t>JO 3106</t>
  </si>
  <si>
    <t>JO 3107</t>
  </si>
  <si>
    <t>JO 3136</t>
  </si>
  <si>
    <t>JO 3137</t>
  </si>
  <si>
    <t>JO 3144</t>
  </si>
  <si>
    <t>JO 3145</t>
  </si>
  <si>
    <t>JO 3148</t>
  </si>
  <si>
    <t>JO 3149</t>
  </si>
  <si>
    <t>JO 3154</t>
  </si>
  <si>
    <t>JO 3155</t>
  </si>
  <si>
    <t>JO 3156</t>
  </si>
  <si>
    <t>JO 3157</t>
  </si>
  <si>
    <t>JO 3162</t>
  </si>
  <si>
    <t>JO 3163</t>
  </si>
  <si>
    <t>JO 3168</t>
  </si>
  <si>
    <t>JO 3169</t>
  </si>
  <si>
    <t>JO 3170</t>
  </si>
  <si>
    <t>JO 3184</t>
  </si>
  <si>
    <t>JO 3185</t>
  </si>
  <si>
    <t>JO 3190</t>
  </si>
  <si>
    <t>JO 3191</t>
  </si>
  <si>
    <t>JO 3201</t>
  </si>
  <si>
    <t>JO 3202</t>
  </si>
  <si>
    <t>JO 3236</t>
  </si>
  <si>
    <t>JO 3237</t>
  </si>
  <si>
    <t>JO 3240</t>
  </si>
  <si>
    <t>JO 3241</t>
  </si>
  <si>
    <t>JO 3252</t>
  </si>
  <si>
    <t>JO 3253</t>
  </si>
  <si>
    <t>JO 3254</t>
  </si>
  <si>
    <t>JO 3255</t>
  </si>
  <si>
    <t>Q20</t>
  </si>
  <si>
    <t>JO 3268</t>
  </si>
  <si>
    <t>JO 3269</t>
  </si>
  <si>
    <t>JO 4007</t>
  </si>
  <si>
    <t>JO 4009</t>
  </si>
  <si>
    <t>T9</t>
  </si>
  <si>
    <t>JO 4010</t>
  </si>
  <si>
    <t>JO 4015</t>
  </si>
  <si>
    <t>JO 4017</t>
  </si>
  <si>
    <t>JO 4022</t>
  </si>
  <si>
    <t>JO 4023</t>
  </si>
  <si>
    <t>JO 4024</t>
  </si>
  <si>
    <t>JO 4029</t>
  </si>
  <si>
    <t>JO 4030</t>
  </si>
  <si>
    <t>JO 4032</t>
  </si>
  <si>
    <t>JO 4036</t>
  </si>
  <si>
    <t>JO 4041</t>
  </si>
  <si>
    <t>JO 4042</t>
  </si>
  <si>
    <t>JO 4044</t>
  </si>
  <si>
    <t>JO 4045</t>
  </si>
  <si>
    <t>JO 4048</t>
  </si>
  <si>
    <t>JO 4050</t>
  </si>
  <si>
    <t>JO 4051</t>
  </si>
  <si>
    <t>JO 4052</t>
  </si>
  <si>
    <t>JO 4053</t>
  </si>
  <si>
    <t>JO 4054</t>
  </si>
  <si>
    <t>JO 4055</t>
  </si>
  <si>
    <t>JO 4056</t>
  </si>
  <si>
    <t>JO 4057</t>
  </si>
  <si>
    <t>JO 4058</t>
  </si>
  <si>
    <t>JO 4059</t>
  </si>
  <si>
    <t>JO 4060</t>
  </si>
  <si>
    <t>JO 4061</t>
  </si>
  <si>
    <t>JO 4062</t>
  </si>
  <si>
    <t>JO 4063</t>
  </si>
  <si>
    <t>JO 4064</t>
  </si>
  <si>
    <t>JO 4067</t>
  </si>
  <si>
    <t>JO 4068</t>
  </si>
  <si>
    <t>JO 4069</t>
  </si>
  <si>
    <t>JO 4071</t>
  </si>
  <si>
    <t>JO 4073</t>
  </si>
  <si>
    <t>JO 4103</t>
  </si>
  <si>
    <t>JO 4114</t>
  </si>
  <si>
    <t>JO 4115</t>
  </si>
  <si>
    <t>JO 4116</t>
  </si>
  <si>
    <t>JO 4117</t>
  </si>
  <si>
    <t>JO 4129</t>
  </si>
  <si>
    <t>JO 4130</t>
  </si>
  <si>
    <t>JO 4131</t>
  </si>
  <si>
    <t>JO 4132</t>
  </si>
  <si>
    <t>JO 4157</t>
  </si>
  <si>
    <t>JO 4158</t>
  </si>
  <si>
    <t>JO 4159</t>
  </si>
  <si>
    <t>JO 4167</t>
  </si>
  <si>
    <t>JO 4168</t>
  </si>
  <si>
    <t>JO 4171</t>
  </si>
  <si>
    <t>JO 4229</t>
  </si>
  <si>
    <t>JO 4230</t>
  </si>
  <si>
    <t>JO 6553</t>
  </si>
  <si>
    <t>JO 6554</t>
  </si>
  <si>
    <t>JO 6555</t>
  </si>
  <si>
    <t>JO 6556</t>
  </si>
  <si>
    <t>JO 916</t>
  </si>
  <si>
    <t>JO 922</t>
  </si>
  <si>
    <t>JO 970</t>
  </si>
  <si>
    <t>JO 974</t>
  </si>
  <si>
    <t>JOL 1001</t>
  </si>
  <si>
    <t>JOL 1002</t>
  </si>
  <si>
    <t>JOL 1101</t>
  </si>
  <si>
    <t>H11</t>
  </si>
  <si>
    <t>JOL 1102</t>
  </si>
  <si>
    <t>JOS 1024</t>
  </si>
  <si>
    <t>W22</t>
  </si>
  <si>
    <t>JOS 1025</t>
  </si>
  <si>
    <t>JOS 1026</t>
  </si>
  <si>
    <t>JOS 1027</t>
  </si>
  <si>
    <t>JOS 1028</t>
  </si>
  <si>
    <t>JOS 1029</t>
  </si>
  <si>
    <t>JOS 1033</t>
  </si>
  <si>
    <t>JOS 1034</t>
  </si>
  <si>
    <t>JOS 1035</t>
  </si>
  <si>
    <t>JOS 1038</t>
  </si>
  <si>
    <t>JOS 1039</t>
  </si>
  <si>
    <t>JOS 1042</t>
  </si>
  <si>
    <t>S9</t>
  </si>
  <si>
    <t>JOS 1043</t>
  </si>
  <si>
    <t>JOS 1044</t>
  </si>
  <si>
    <t>JOS 1045</t>
  </si>
  <si>
    <t>JOS 1046</t>
  </si>
  <si>
    <t>JP 4336</t>
  </si>
  <si>
    <t>JP 4337</t>
  </si>
  <si>
    <t>JP 4338</t>
  </si>
  <si>
    <t>JSA 1001</t>
  </si>
  <si>
    <t>P8</t>
  </si>
  <si>
    <t>JSA 1002</t>
  </si>
  <si>
    <t>JSA 1003</t>
  </si>
  <si>
    <t>JSA 1004</t>
  </si>
  <si>
    <t>JSA 1009</t>
  </si>
  <si>
    <t>JSA 1010</t>
  </si>
  <si>
    <t>JSA 1011</t>
  </si>
  <si>
    <t>JSA 1012</t>
  </si>
  <si>
    <t>JTH 5992</t>
  </si>
  <si>
    <t>JTH 5993</t>
  </si>
  <si>
    <t>JUN 1001</t>
  </si>
  <si>
    <t>JUN 1002</t>
  </si>
  <si>
    <t>JUN 1003</t>
  </si>
  <si>
    <t>JUN 1004</t>
  </si>
  <si>
    <t>JUN 1005</t>
  </si>
  <si>
    <t>JV 1004</t>
  </si>
  <si>
    <t>JV 1007</t>
  </si>
  <si>
    <t>KA 1001</t>
  </si>
  <si>
    <t>M13</t>
  </si>
  <si>
    <t>KA 1002</t>
  </si>
  <si>
    <t>KA 1101</t>
  </si>
  <si>
    <t>KA 1102</t>
  </si>
  <si>
    <t>KA 4292</t>
  </si>
  <si>
    <t>KA 4293</t>
  </si>
  <si>
    <t>KA 4294</t>
  </si>
  <si>
    <t>KA 4295</t>
  </si>
  <si>
    <t>KA 4296</t>
  </si>
  <si>
    <t>KAA 1001</t>
  </si>
  <si>
    <t>V8</t>
  </si>
  <si>
    <t>KAA 1002</t>
  </si>
  <si>
    <t>KAA 1003</t>
  </si>
  <si>
    <t>KAA 1004</t>
  </si>
  <si>
    <t>N6</t>
  </si>
  <si>
    <t>KAA 1005</t>
  </si>
  <si>
    <t>KAA 1006</t>
  </si>
  <si>
    <t>KAA 1007</t>
  </si>
  <si>
    <t>KAA 1008</t>
  </si>
  <si>
    <t>KAA 1009</t>
  </si>
  <si>
    <t>KAA 1101</t>
  </si>
  <si>
    <t>KAA 1102</t>
  </si>
  <si>
    <t>KAA 1103</t>
  </si>
  <si>
    <t>KAA 1108</t>
  </si>
  <si>
    <t>KAA 1109</t>
  </si>
  <si>
    <t>KAA 1110</t>
  </si>
  <si>
    <t>KAA 1111</t>
  </si>
  <si>
    <t>KAK 1005</t>
  </si>
  <si>
    <t>KAK 1006</t>
  </si>
  <si>
    <t>KAK 1007</t>
  </si>
  <si>
    <t>KAK 1008</t>
  </si>
  <si>
    <t>KAK 1017</t>
  </si>
  <si>
    <t>KAK 1018</t>
  </si>
  <si>
    <t>KAK 1019</t>
  </si>
  <si>
    <t>KAK 1020</t>
  </si>
  <si>
    <t>KAK 1021</t>
  </si>
  <si>
    <t>KAK 1113</t>
  </si>
  <si>
    <t>KAK 1114</t>
  </si>
  <si>
    <t>KAK 1119</t>
  </si>
  <si>
    <t>KAK 1120</t>
  </si>
  <si>
    <t>KAK 1121</t>
  </si>
  <si>
    <t>KAK 1209</t>
  </si>
  <si>
    <t>I12</t>
  </si>
  <si>
    <t>KAR 1005</t>
  </si>
  <si>
    <t>KAR 1006</t>
  </si>
  <si>
    <t>KAR 1007</t>
  </si>
  <si>
    <t>KAR 1008</t>
  </si>
  <si>
    <t>KBA 6847</t>
  </si>
  <si>
    <t>KCD 1001</t>
  </si>
  <si>
    <t>KCD 1003</t>
  </si>
  <si>
    <t>KCD 1004</t>
  </si>
  <si>
    <t>KCD 1006</t>
  </si>
  <si>
    <t>KCD 1007</t>
  </si>
  <si>
    <t>KCD 1009</t>
  </si>
  <si>
    <t>KED 6085</t>
  </si>
  <si>
    <t>KED 6086</t>
  </si>
  <si>
    <t>KIS 1001</t>
  </si>
  <si>
    <t>KIS 1002</t>
  </si>
  <si>
    <t>KIS 1003</t>
  </si>
  <si>
    <t>KIS 1004</t>
  </si>
  <si>
    <t>KIS 1005</t>
  </si>
  <si>
    <t>KIS 1006</t>
  </si>
  <si>
    <t>KK 1019</t>
  </si>
  <si>
    <t>KK 1029</t>
  </si>
  <si>
    <t>KK 1072</t>
  </si>
  <si>
    <t>KK 1073</t>
  </si>
  <si>
    <t>KK 1074</t>
  </si>
  <si>
    <t>KK 1075</t>
  </si>
  <si>
    <t>KK 1076</t>
  </si>
  <si>
    <t>KK 1077</t>
  </si>
  <si>
    <t>KK 1078</t>
  </si>
  <si>
    <t>KK 1079</t>
  </si>
  <si>
    <t>KK 1086</t>
  </si>
  <si>
    <t>KK 1087</t>
  </si>
  <si>
    <t>KK 1088</t>
  </si>
  <si>
    <t>KK 1089</t>
  </si>
  <si>
    <t>KK 1090</t>
  </si>
  <si>
    <t>KK 1092</t>
  </si>
  <si>
    <t>KK 1125</t>
  </si>
  <si>
    <t>KK 1152</t>
  </si>
  <si>
    <t>KK 1153</t>
  </si>
  <si>
    <t>KK 1158</t>
  </si>
  <si>
    <t>KK 1159</t>
  </si>
  <si>
    <t>KK 1160</t>
  </si>
  <si>
    <t>KK 1161</t>
  </si>
  <si>
    <t>KK 1162</t>
  </si>
  <si>
    <t>KK 1163</t>
  </si>
  <si>
    <t>KK 1164</t>
  </si>
  <si>
    <t>KK 1165</t>
  </si>
  <si>
    <t>KK 1166</t>
  </si>
  <si>
    <t>KK 1179</t>
  </si>
  <si>
    <t>KK 1181</t>
  </si>
  <si>
    <t>KK 1186</t>
  </si>
  <si>
    <t>Q2</t>
  </si>
  <si>
    <t>KK 1187</t>
  </si>
  <si>
    <t>KK 1188</t>
  </si>
  <si>
    <t>KK 1189</t>
  </si>
  <si>
    <t>KK 1190</t>
  </si>
  <si>
    <t>KK 1250</t>
  </si>
  <si>
    <t>KK 1251</t>
  </si>
  <si>
    <t>KK 1269</t>
  </si>
  <si>
    <t>KK 1270</t>
  </si>
  <si>
    <t>KK 1356</t>
  </si>
  <si>
    <t>KK 1357</t>
  </si>
  <si>
    <t>KK 1359</t>
  </si>
  <si>
    <t>KK 2001</t>
  </si>
  <si>
    <t>KK 2002</t>
  </si>
  <si>
    <t>KK 2004</t>
  </si>
  <si>
    <t>KK 2005</t>
  </si>
  <si>
    <t>KK 2006</t>
  </si>
  <si>
    <t>KK 2011</t>
  </si>
  <si>
    <t>KK 2012</t>
  </si>
  <si>
    <t>KK 2013</t>
  </si>
  <si>
    <t>KK 2014</t>
  </si>
  <si>
    <t>KK 2026</t>
  </si>
  <si>
    <t>KK 2029</t>
  </si>
  <si>
    <t>KK 2030</t>
  </si>
  <si>
    <t>KK 2031</t>
  </si>
  <si>
    <t>KK 2032</t>
  </si>
  <si>
    <t>KK 2033</t>
  </si>
  <si>
    <t>KK 2034</t>
  </si>
  <si>
    <t>KK 2035</t>
  </si>
  <si>
    <t>KK 2036</t>
  </si>
  <si>
    <t>KK 2038</t>
  </si>
  <si>
    <t>KK 2105</t>
  </si>
  <si>
    <t>KK 2106</t>
  </si>
  <si>
    <t>KK 2107</t>
  </si>
  <si>
    <t>KK 2108</t>
  </si>
  <si>
    <t>KK 2109</t>
  </si>
  <si>
    <t>KK 2110</t>
  </si>
  <si>
    <t>KK 2125</t>
  </si>
  <si>
    <t>KK 2126</t>
  </si>
  <si>
    <t>KKO 1011</t>
  </si>
  <si>
    <t>KKO 1013</t>
  </si>
  <si>
    <t>KKO 1014</t>
  </si>
  <si>
    <t>KKO 1016</t>
  </si>
  <si>
    <t>KKO 1017</t>
  </si>
  <si>
    <t>KKO 1027</t>
  </si>
  <si>
    <t>KKO 1028</t>
  </si>
  <si>
    <t>KKO 1029</t>
  </si>
  <si>
    <t>KKO 1030</t>
  </si>
  <si>
    <t>KKO 1031</t>
  </si>
  <si>
    <t>KKO 1036</t>
  </si>
  <si>
    <t>KKO 1037</t>
  </si>
  <si>
    <t>KKO 1041</t>
  </si>
  <si>
    <t>KKO 1042</t>
  </si>
  <si>
    <t>KKO 1043</t>
  </si>
  <si>
    <t>KKO 1047</t>
  </si>
  <si>
    <t>KKO 1048</t>
  </si>
  <si>
    <t>KKO 1049</t>
  </si>
  <si>
    <t>KKO 1050</t>
  </si>
  <si>
    <t>KKO 1051</t>
  </si>
  <si>
    <t>KKO 1052</t>
  </si>
  <si>
    <t>KKO 1057</t>
  </si>
  <si>
    <t>KKO 1059</t>
  </si>
  <si>
    <t>KKO 1065</t>
  </si>
  <si>
    <t>KKO 1066</t>
  </si>
  <si>
    <t>KKO 1067</t>
  </si>
  <si>
    <t>KKO 1068</t>
  </si>
  <si>
    <t>KKO 1074</t>
  </si>
  <si>
    <t>KKO 1075</t>
  </si>
  <si>
    <t>KKO 1082</t>
  </si>
  <si>
    <t>KKO 1083</t>
  </si>
  <si>
    <t>KKO 1084</t>
  </si>
  <si>
    <t>KKO 2015</t>
  </si>
  <si>
    <t>KKO 2016</t>
  </si>
  <si>
    <t>KKO 2018</t>
  </si>
  <si>
    <t>KKO 2020</t>
  </si>
  <si>
    <t>KKO 2023</t>
  </si>
  <si>
    <t>KKO 2024</t>
  </si>
  <si>
    <t>KKO 2025</t>
  </si>
  <si>
    <t>KKO 2026</t>
  </si>
  <si>
    <t>KKO 2027</t>
  </si>
  <si>
    <t>KKO 2028</t>
  </si>
  <si>
    <t>KKO 2119</t>
  </si>
  <si>
    <t>KMO 4302</t>
  </si>
  <si>
    <t>D3</t>
  </si>
  <si>
    <t>KMO 4305</t>
  </si>
  <si>
    <t>KTB 1003</t>
  </si>
  <si>
    <t>KTB 1004</t>
  </si>
  <si>
    <t>LA 148</t>
  </si>
  <si>
    <t>V28</t>
  </si>
  <si>
    <t>LA 149</t>
  </si>
  <si>
    <t>LA 150</t>
  </si>
  <si>
    <t>LA 151</t>
  </si>
  <si>
    <t>LA 152</t>
  </si>
  <si>
    <t>LA 153</t>
  </si>
  <si>
    <t>V27</t>
  </si>
  <si>
    <t>LA 154</t>
  </si>
  <si>
    <t>LA 160</t>
  </si>
  <si>
    <t>LA 161</t>
  </si>
  <si>
    <t>LA 162</t>
  </si>
  <si>
    <t>LAM 1001</t>
  </si>
  <si>
    <t>N7</t>
  </si>
  <si>
    <t>LAM 1002</t>
  </si>
  <si>
    <t>LAM 1009</t>
  </si>
  <si>
    <t>LAM 1010</t>
  </si>
  <si>
    <t>LAM 1011</t>
  </si>
  <si>
    <t>LAM 1012</t>
  </si>
  <si>
    <t>LAM 1013</t>
  </si>
  <si>
    <t>LAM 1015</t>
  </si>
  <si>
    <t>LAM 1110</t>
  </si>
  <si>
    <t>V9</t>
  </si>
  <si>
    <t>LAM 1111</t>
  </si>
  <si>
    <t>LAM 1112</t>
  </si>
  <si>
    <t>LAM 1113</t>
  </si>
  <si>
    <t>LAM 1114</t>
  </si>
  <si>
    <t>LAM 1115</t>
  </si>
  <si>
    <t>LAM 1209</t>
  </si>
  <si>
    <t>LAM 1210</t>
  </si>
  <si>
    <t>LAM 1211</t>
  </si>
  <si>
    <t>LAM 1212</t>
  </si>
  <si>
    <t>Q3</t>
  </si>
  <si>
    <t>LAM 1213</t>
  </si>
  <si>
    <t>LAM 1214</t>
  </si>
  <si>
    <t>LAM 1215</t>
  </si>
  <si>
    <t>LBA 1004</t>
  </si>
  <si>
    <t>LBA 1005</t>
  </si>
  <si>
    <t>LBA 1101</t>
  </si>
  <si>
    <t>LBA 1102</t>
  </si>
  <si>
    <t>LBA 1103</t>
  </si>
  <si>
    <t>LDP 236</t>
  </si>
  <si>
    <t>LDP 237</t>
  </si>
  <si>
    <t>P14</t>
  </si>
  <si>
    <t>LDP 239</t>
  </si>
  <si>
    <t>LDP 240</t>
  </si>
  <si>
    <t>LDP 271</t>
  </si>
  <si>
    <t>LDP 280</t>
  </si>
  <si>
    <t>LDP 281</t>
  </si>
  <si>
    <t>LDP 282</t>
  </si>
  <si>
    <t>LDP 283</t>
  </si>
  <si>
    <t>LDP 284</t>
  </si>
  <si>
    <t>LDP 285</t>
  </si>
  <si>
    <t>LDP 286</t>
  </si>
  <si>
    <t>LDP 287</t>
  </si>
  <si>
    <t>LDP 288</t>
  </si>
  <si>
    <t>LDP 289</t>
  </si>
  <si>
    <t>LDP 291</t>
  </si>
  <si>
    <t>LDP 302</t>
  </si>
  <si>
    <t>LDP 303</t>
  </si>
  <si>
    <t>LDP 304</t>
  </si>
  <si>
    <t>LDP 306</t>
  </si>
  <si>
    <t>LDP 307</t>
  </si>
  <si>
    <t>LE 1001</t>
  </si>
  <si>
    <t>LEW 1008</t>
  </si>
  <si>
    <t>LEW 1010</t>
  </si>
  <si>
    <t>LEW 1019</t>
  </si>
  <si>
    <t>LEW 1020</t>
  </si>
  <si>
    <t>LEW 1021</t>
  </si>
  <si>
    <t>LEW 1027</t>
  </si>
  <si>
    <t>LEW 1034</t>
  </si>
  <si>
    <t>LEW 1035</t>
  </si>
  <si>
    <t>LEW 1036</t>
  </si>
  <si>
    <t>LEW 1037</t>
  </si>
  <si>
    <t>LEW 1038</t>
  </si>
  <si>
    <t>LEW 1039</t>
  </si>
  <si>
    <t>LEW 1040</t>
  </si>
  <si>
    <t>LEW 1041</t>
  </si>
  <si>
    <t>LEW 1048</t>
  </si>
  <si>
    <t>LEW 1049</t>
  </si>
  <si>
    <t>LEW 1052</t>
  </si>
  <si>
    <t>LEW 1053</t>
  </si>
  <si>
    <t>LEW 1054</t>
  </si>
  <si>
    <t>LEW 1055</t>
  </si>
  <si>
    <t>LEW 1056</t>
  </si>
  <si>
    <t>LEW 1058</t>
  </si>
  <si>
    <t>LEW 1059</t>
  </si>
  <si>
    <t>LEW 1060</t>
  </si>
  <si>
    <t>LEW 1061</t>
  </si>
  <si>
    <t>LEW 1062</t>
  </si>
  <si>
    <t>LEW 1063</t>
  </si>
  <si>
    <t>LEW 1064</t>
  </si>
  <si>
    <t>LEW 1072</t>
  </si>
  <si>
    <t>LEW 1073</t>
  </si>
  <si>
    <t>LEW 1074</t>
  </si>
  <si>
    <t>LEW 1078</t>
  </si>
  <si>
    <t>LEW 1079</t>
  </si>
  <si>
    <t>LEW 1080</t>
  </si>
  <si>
    <t>LEW 1101</t>
  </si>
  <si>
    <t>LEW 1102</t>
  </si>
  <si>
    <t>LEW 1113</t>
  </si>
  <si>
    <t>LEW 1114</t>
  </si>
  <si>
    <t>LEW 1115</t>
  </si>
  <si>
    <t>LEW 1116</t>
  </si>
  <si>
    <t>LEW 1125</t>
  </si>
  <si>
    <t>LEW 1127</t>
  </si>
  <si>
    <t>LEW 1132</t>
  </si>
  <si>
    <t>LEW 1133</t>
  </si>
  <si>
    <t>LEW 1158</t>
  </si>
  <si>
    <t>LEW 1159</t>
  </si>
  <si>
    <t>LEW 1160</t>
  </si>
  <si>
    <t>LEW 1161</t>
  </si>
  <si>
    <t>LEW 1162</t>
  </si>
  <si>
    <t>LEW 1163</t>
  </si>
  <si>
    <t>LEW 1164</t>
  </si>
  <si>
    <t>LG 4114</t>
  </si>
  <si>
    <t>LG 4115</t>
  </si>
  <si>
    <t>LG 72</t>
  </si>
  <si>
    <t>LIF 1001</t>
  </si>
  <si>
    <t>LIF 1002</t>
  </si>
  <si>
    <t>LIF 1003</t>
  </si>
  <si>
    <t>LIF 1004</t>
  </si>
  <si>
    <t>LIF 1013</t>
  </si>
  <si>
    <t>LIF 1014</t>
  </si>
  <si>
    <t>I13</t>
  </si>
  <si>
    <t>LIF 1015</t>
  </si>
  <si>
    <t>LIF 1016</t>
  </si>
  <si>
    <t>LIF 1017</t>
  </si>
  <si>
    <t>LIF 1018</t>
  </si>
  <si>
    <t>LIF 1019</t>
  </si>
  <si>
    <t>LIF 1022</t>
  </si>
  <si>
    <t>LIF 1101</t>
  </si>
  <si>
    <t>LIF 1102</t>
  </si>
  <si>
    <t>LIF 1103</t>
  </si>
  <si>
    <t>LIF 1105</t>
  </si>
  <si>
    <t>LIF 1106</t>
  </si>
  <si>
    <t>LIF 1109</t>
  </si>
  <si>
    <t>LIF 1110</t>
  </si>
  <si>
    <t>LIF 1111</t>
  </si>
  <si>
    <t>LIF 1112</t>
  </si>
  <si>
    <t>LIF 1113</t>
  </si>
  <si>
    <t>LMK 6065</t>
  </si>
  <si>
    <t>LMK 6066</t>
  </si>
  <si>
    <t>LMK 6067</t>
  </si>
  <si>
    <t>LO 1003</t>
  </si>
  <si>
    <t>W23</t>
  </si>
  <si>
    <t>LO 1004</t>
  </si>
  <si>
    <t>LO 1007</t>
  </si>
  <si>
    <t>S10</t>
  </si>
  <si>
    <t>LO 1008</t>
  </si>
  <si>
    <t>LO 1015</t>
  </si>
  <si>
    <t>LO 1016</t>
  </si>
  <si>
    <t>LO 1017</t>
  </si>
  <si>
    <t>LO 1018</t>
  </si>
  <si>
    <t>LO 1019</t>
  </si>
  <si>
    <t>LO 1020</t>
  </si>
  <si>
    <t>LO 1021</t>
  </si>
  <si>
    <t>LO 1022</t>
  </si>
  <si>
    <t>LO 1024</t>
  </si>
  <si>
    <t>LO 1025</t>
  </si>
  <si>
    <t>LO 1026</t>
  </si>
  <si>
    <t>LO 1027</t>
  </si>
  <si>
    <t>M7</t>
  </si>
  <si>
    <t>LO 1028</t>
  </si>
  <si>
    <t>LO 1029</t>
  </si>
  <si>
    <t>LO 1030</t>
  </si>
  <si>
    <t>LO 1031</t>
  </si>
  <si>
    <t>LO 1032</t>
  </si>
  <si>
    <t>LO 1033</t>
  </si>
  <si>
    <t>LO 1037</t>
  </si>
  <si>
    <t>LO 1038</t>
  </si>
  <si>
    <t>LO 1039</t>
  </si>
  <si>
    <t>LO 1040</t>
  </si>
  <si>
    <t>LO 1041</t>
  </si>
  <si>
    <t>LO 1042</t>
  </si>
  <si>
    <t>LO 1047</t>
  </si>
  <si>
    <t>LO 1049</t>
  </si>
  <si>
    <t>LO 1050</t>
  </si>
  <si>
    <t>LO 1052</t>
  </si>
  <si>
    <t>LO 1053</t>
  </si>
  <si>
    <t>LO 1054</t>
  </si>
  <si>
    <t>LO 1055</t>
  </si>
  <si>
    <t>LO 1056</t>
  </si>
  <si>
    <t>LO 1057</t>
  </si>
  <si>
    <t>LO 1115</t>
  </si>
  <si>
    <t>LO 1116</t>
  </si>
  <si>
    <t>LO 1117</t>
  </si>
  <si>
    <t>LO 1118</t>
  </si>
  <si>
    <t>LO 1119</t>
  </si>
  <si>
    <t>LO 1120</t>
  </si>
  <si>
    <t>LO 1121</t>
  </si>
  <si>
    <t>LO 1122</t>
  </si>
  <si>
    <t>LO 1123</t>
  </si>
  <si>
    <t>LO 1124</t>
  </si>
  <si>
    <t>LO 1125</t>
  </si>
  <si>
    <t>LO 1129</t>
  </si>
  <si>
    <t>LO 1130</t>
  </si>
  <si>
    <t>LO 1131</t>
  </si>
  <si>
    <t>LO 1132</t>
  </si>
  <si>
    <t>LO 1133</t>
  </si>
  <si>
    <t>LO 1143</t>
  </si>
  <si>
    <t>LO 1145</t>
  </si>
  <si>
    <t>H24</t>
  </si>
  <si>
    <t>LO 1146</t>
  </si>
  <si>
    <t>LO 1147</t>
  </si>
  <si>
    <t>LO 1148</t>
  </si>
  <si>
    <t>LO 1150</t>
  </si>
  <si>
    <t>LO 1156</t>
  </si>
  <si>
    <t>LO 1157</t>
  </si>
  <si>
    <t>LO 1158</t>
  </si>
  <si>
    <t>LO 1159</t>
  </si>
  <si>
    <t>LO 1246</t>
  </si>
  <si>
    <t>LO 1346</t>
  </si>
  <si>
    <t>LR 6106</t>
  </si>
  <si>
    <t>LR 6107</t>
  </si>
  <si>
    <t>LR 6109</t>
  </si>
  <si>
    <t>LR 6113</t>
  </si>
  <si>
    <t>LR 6114</t>
  </si>
  <si>
    <t>LUA 1001</t>
  </si>
  <si>
    <t>LUA 1002</t>
  </si>
  <si>
    <t>LUA 1003</t>
  </si>
  <si>
    <t>LUA 1004</t>
  </si>
  <si>
    <t>LUA 1101</t>
  </si>
  <si>
    <t>LUA 1102</t>
  </si>
  <si>
    <t>LUA 1103</t>
  </si>
  <si>
    <t>LUA 1104</t>
  </si>
  <si>
    <t>LUX 0102</t>
  </si>
  <si>
    <t>C12</t>
  </si>
  <si>
    <t>LUX 0107</t>
  </si>
  <si>
    <t>LUX 0141</t>
  </si>
  <si>
    <t>LUX 0142</t>
  </si>
  <si>
    <t>LUX 0149</t>
  </si>
  <si>
    <t>M30</t>
  </si>
  <si>
    <t>LUX 0173</t>
  </si>
  <si>
    <t>LUX 0178</t>
  </si>
  <si>
    <t>LUX 0179</t>
  </si>
  <si>
    <t>LUX 0556</t>
  </si>
  <si>
    <t>LUX 0562</t>
  </si>
  <si>
    <t>LUX 0688</t>
  </si>
  <si>
    <t>LUX 0899</t>
  </si>
  <si>
    <t>LUX 0954</t>
  </si>
  <si>
    <t>LUX 1069</t>
  </si>
  <si>
    <t>LVE 1003</t>
  </si>
  <si>
    <t>LVE 1004</t>
  </si>
  <si>
    <t>LVE 1101</t>
  </si>
  <si>
    <t>LVE 1104</t>
  </si>
  <si>
    <t>LYM  1005</t>
  </si>
  <si>
    <t>LYM 1001</t>
  </si>
  <si>
    <t>LYM 1002</t>
  </si>
  <si>
    <t>LYM 1006</t>
  </si>
  <si>
    <t>LYM 1007</t>
  </si>
  <si>
    <t>LYM 1008</t>
  </si>
  <si>
    <t>LYM 1009</t>
  </si>
  <si>
    <t>LYM 1010</t>
  </si>
  <si>
    <t>LYM 1101</t>
  </si>
  <si>
    <t>LYM 1102</t>
  </si>
  <si>
    <t>MA 11</t>
  </si>
  <si>
    <t>M24</t>
  </si>
  <si>
    <t>MA 12</t>
  </si>
  <si>
    <t>MA 16</t>
  </si>
  <si>
    <t>N21</t>
  </si>
  <si>
    <t>MA 18</t>
  </si>
  <si>
    <t>M25</t>
  </si>
  <si>
    <t>MA 19</t>
  </si>
  <si>
    <t>MA 22</t>
  </si>
  <si>
    <t>MA 23</t>
  </si>
  <si>
    <t>MA 24</t>
  </si>
  <si>
    <t>X30</t>
  </si>
  <si>
    <t>MA 25</t>
  </si>
  <si>
    <t>MA 5</t>
  </si>
  <si>
    <t>MA 6</t>
  </si>
  <si>
    <t>MA GOLDENLIGHT</t>
  </si>
  <si>
    <t>MAC 1005</t>
  </si>
  <si>
    <t>MAC 1007</t>
  </si>
  <si>
    <t>MAC 1008</t>
  </si>
  <si>
    <t>MAC 1009</t>
  </si>
  <si>
    <t>MAC 1014</t>
  </si>
  <si>
    <t>MAC 1015</t>
  </si>
  <si>
    <t>MAC 1016</t>
  </si>
  <si>
    <t>MAC 1017</t>
  </si>
  <si>
    <t>MAC 1018</t>
  </si>
  <si>
    <t>MAC 1019</t>
  </si>
  <si>
    <t>MAC 1024</t>
  </si>
  <si>
    <t>MAC 1036</t>
  </si>
  <si>
    <t>S11</t>
  </si>
  <si>
    <t>MAC 1037</t>
  </si>
  <si>
    <t>MAC 1038</t>
  </si>
  <si>
    <t>MAC 1039</t>
  </si>
  <si>
    <t>MAC 1040</t>
  </si>
  <si>
    <t>MAC 1041</t>
  </si>
  <si>
    <t>MAC 1105</t>
  </si>
  <si>
    <t>MAC 1106</t>
  </si>
  <si>
    <t>MAC 1107</t>
  </si>
  <si>
    <t>MAC 1108</t>
  </si>
  <si>
    <t>MAC 1130</t>
  </si>
  <si>
    <t>MAC 1138</t>
  </si>
  <si>
    <t>MAC 1205</t>
  </si>
  <si>
    <t>MAC 1206</t>
  </si>
  <si>
    <t>MAC 1207</t>
  </si>
  <si>
    <t>MAC 1208</t>
  </si>
  <si>
    <t>MAC 1219</t>
  </si>
  <si>
    <t>MAC 1505</t>
  </si>
  <si>
    <t>MAC 1506</t>
  </si>
  <si>
    <t>MAC 1507</t>
  </si>
  <si>
    <t>MAC 1508</t>
  </si>
  <si>
    <t>MAR 1101</t>
  </si>
  <si>
    <t>MAR 1102</t>
  </si>
  <si>
    <t>MAV 1003</t>
  </si>
  <si>
    <t>T4</t>
  </si>
  <si>
    <t>MAY 177</t>
  </si>
  <si>
    <t>A18</t>
  </si>
  <si>
    <t>MAY 2522</t>
  </si>
  <si>
    <t>A16</t>
  </si>
  <si>
    <t>MAY 4566</t>
  </si>
  <si>
    <t>P13</t>
  </si>
  <si>
    <t>MAY 4567</t>
  </si>
  <si>
    <t>MAY 4660</t>
  </si>
  <si>
    <t>MAY 4661</t>
  </si>
  <si>
    <t>MAY 7620</t>
  </si>
  <si>
    <t>X32</t>
  </si>
  <si>
    <t>MAY 7622</t>
  </si>
  <si>
    <t>MAY 7630</t>
  </si>
  <si>
    <t>MAY 8509</t>
  </si>
  <si>
    <t>MAY 8708</t>
  </si>
  <si>
    <t>MAY 8712</t>
  </si>
  <si>
    <t>A17</t>
  </si>
  <si>
    <t>MAY 8713</t>
  </si>
  <si>
    <t>MAY 8757</t>
  </si>
  <si>
    <t>MAY 8759</t>
  </si>
  <si>
    <t>MAY 8908</t>
  </si>
  <si>
    <t>MAY 8953</t>
  </si>
  <si>
    <t>MB 4032</t>
  </si>
  <si>
    <t>MBR 1001</t>
  </si>
  <si>
    <t>MBR 1002</t>
  </si>
  <si>
    <t>MBR 1003</t>
  </si>
  <si>
    <t>MBR 1007</t>
  </si>
  <si>
    <t>MBR 1008</t>
  </si>
  <si>
    <t>V10</t>
  </si>
  <si>
    <t>MBR 1009</t>
  </si>
  <si>
    <t>MBR 1010</t>
  </si>
  <si>
    <t>MBR 1102</t>
  </si>
  <si>
    <t>Q21</t>
  </si>
  <si>
    <t>MBR 1104</t>
  </si>
  <si>
    <t>MBR 1109</t>
  </si>
  <si>
    <t>O2B</t>
  </si>
  <si>
    <t>MC 1594</t>
  </si>
  <si>
    <t>MC 1595</t>
  </si>
  <si>
    <t>MCA 4385</t>
  </si>
  <si>
    <t>MCA 4386</t>
  </si>
  <si>
    <t>MD 4287</t>
  </si>
  <si>
    <t>MD 5490</t>
  </si>
  <si>
    <t>MD 5491</t>
  </si>
  <si>
    <t>MD 5494</t>
  </si>
  <si>
    <t>MD 5495</t>
  </si>
  <si>
    <t>MDK 1006</t>
  </si>
  <si>
    <t>MDK 1007</t>
  </si>
  <si>
    <t>MDK 1008</t>
  </si>
  <si>
    <t>MDK 1009</t>
  </si>
  <si>
    <t>MDK 1010</t>
  </si>
  <si>
    <t>MDK 1012</t>
  </si>
  <si>
    <t>ME 107</t>
  </si>
  <si>
    <t>ME 109</t>
  </si>
  <si>
    <t>ME 111/1</t>
  </si>
  <si>
    <t>P19</t>
  </si>
  <si>
    <t>ME 111/2</t>
  </si>
  <si>
    <t>ME 111/3</t>
  </si>
  <si>
    <t>ME 111/4</t>
  </si>
  <si>
    <t>ME 119/2</t>
  </si>
  <si>
    <t>ME 119/3</t>
  </si>
  <si>
    <t>MEB 5422</t>
  </si>
  <si>
    <t>MEB 5423</t>
  </si>
  <si>
    <t>MF 978</t>
  </si>
  <si>
    <t>MF 979</t>
  </si>
  <si>
    <t>MF 980</t>
  </si>
  <si>
    <t>MF 981</t>
  </si>
  <si>
    <t>MGL 4254</t>
  </si>
  <si>
    <t>N18</t>
  </si>
  <si>
    <t>MGL 4255</t>
  </si>
  <si>
    <t>MGL 4256</t>
  </si>
  <si>
    <t>MGL 4257</t>
  </si>
  <si>
    <t>MGL 5257</t>
  </si>
  <si>
    <t>MGL 5476</t>
  </si>
  <si>
    <t>MGL 5477</t>
  </si>
  <si>
    <t>MGL 6595</t>
  </si>
  <si>
    <t>MGL 6596</t>
  </si>
  <si>
    <t>MGR 1001</t>
  </si>
  <si>
    <t>MGR 1002</t>
  </si>
  <si>
    <t>MGR 1003</t>
  </si>
  <si>
    <t>MGR 1004</t>
  </si>
  <si>
    <t>MGR 1007</t>
  </si>
  <si>
    <t>MGR 1008</t>
  </si>
  <si>
    <t>MH 5020</t>
  </si>
  <si>
    <t>D1</t>
  </si>
  <si>
    <t>MH 5021</t>
  </si>
  <si>
    <t>MH 5022</t>
  </si>
  <si>
    <t>MH 5569</t>
  </si>
  <si>
    <t>MH 5570</t>
  </si>
  <si>
    <t>MH 5908</t>
  </si>
  <si>
    <t>MH 5909</t>
  </si>
  <si>
    <t>MH 5910</t>
  </si>
  <si>
    <t>MH 5921</t>
  </si>
  <si>
    <t>MH 5922</t>
  </si>
  <si>
    <t>MH 6370</t>
  </si>
  <si>
    <t>MIG 1241</t>
  </si>
  <si>
    <t>MIG 1242</t>
  </si>
  <si>
    <t>MIS 1004</t>
  </si>
  <si>
    <t>MJM 402</t>
  </si>
  <si>
    <t>B17</t>
  </si>
  <si>
    <t>MJM 403</t>
  </si>
  <si>
    <t>MJM 450</t>
  </si>
  <si>
    <t>MK 1001</t>
  </si>
  <si>
    <t>MK 1004</t>
  </si>
  <si>
    <t>MK 1005</t>
  </si>
  <si>
    <t>MK 1006</t>
  </si>
  <si>
    <t>MK 1917</t>
  </si>
  <si>
    <t>MK 4216</t>
  </si>
  <si>
    <t>MK 4217</t>
  </si>
  <si>
    <t>MK 4218</t>
  </si>
  <si>
    <t>MK 4219</t>
  </si>
  <si>
    <t>MK 4220</t>
  </si>
  <si>
    <t>MK 4221</t>
  </si>
  <si>
    <t>MK 4222</t>
  </si>
  <si>
    <t>MK 4223</t>
  </si>
  <si>
    <t>MK 4653</t>
  </si>
  <si>
    <t>MK 4654</t>
  </si>
  <si>
    <t>MK 4725</t>
  </si>
  <si>
    <t>MK 4727</t>
  </si>
  <si>
    <t>MK 4728</t>
  </si>
  <si>
    <t>MK 5161</t>
  </si>
  <si>
    <t>MK 5162</t>
  </si>
  <si>
    <t>MK 5163</t>
  </si>
  <si>
    <t>MK 6248</t>
  </si>
  <si>
    <t>MK 6249</t>
  </si>
  <si>
    <t>MK 6250</t>
  </si>
  <si>
    <t>MK 6251</t>
  </si>
  <si>
    <t>ML 103</t>
  </si>
  <si>
    <t>ML 104</t>
  </si>
  <si>
    <t>ML 105</t>
  </si>
  <si>
    <t>ML 106</t>
  </si>
  <si>
    <t>ML 107</t>
  </si>
  <si>
    <t>MM 321</t>
  </si>
  <si>
    <t>MM 322</t>
  </si>
  <si>
    <t>MM 730</t>
  </si>
  <si>
    <t>MM 732</t>
  </si>
  <si>
    <t>MMC 5361</t>
  </si>
  <si>
    <t>MMC 5362</t>
  </si>
  <si>
    <t>MMO 1002</t>
  </si>
  <si>
    <t>MMO 1003</t>
  </si>
  <si>
    <t>MMO 1004</t>
  </si>
  <si>
    <t>MMP 400</t>
  </si>
  <si>
    <t>MMP 401</t>
  </si>
  <si>
    <t>MMP 402</t>
  </si>
  <si>
    <t>MMP 405</t>
  </si>
  <si>
    <t>MMP 406</t>
  </si>
  <si>
    <t>MMP 411</t>
  </si>
  <si>
    <t>MMP 412</t>
  </si>
  <si>
    <t>MNP 201</t>
  </si>
  <si>
    <t>MOA 1005</t>
  </si>
  <si>
    <t>MOA 1101</t>
  </si>
  <si>
    <t>MOA 1102</t>
  </si>
  <si>
    <t>MOA 1103</t>
  </si>
  <si>
    <t>MOA 1104</t>
  </si>
  <si>
    <t>MOA 1105</t>
  </si>
  <si>
    <t>MOA 1106</t>
  </si>
  <si>
    <t>MOA 1107</t>
  </si>
  <si>
    <t>MOA 1108</t>
  </si>
  <si>
    <t>MOM 1001</t>
  </si>
  <si>
    <t>MOM 1002</t>
  </si>
  <si>
    <t>MOM 1003</t>
  </si>
  <si>
    <t>MON 1002</t>
  </si>
  <si>
    <t>MON 1003</t>
  </si>
  <si>
    <t>MON 1004</t>
  </si>
  <si>
    <t>MRE 6008</t>
  </si>
  <si>
    <t>MRK 4781</t>
  </si>
  <si>
    <t>MS 20652</t>
  </si>
  <si>
    <t>X1</t>
  </si>
  <si>
    <t>MS 20808</t>
  </si>
  <si>
    <t>MS 20815</t>
  </si>
  <si>
    <t>MS 20949</t>
  </si>
  <si>
    <t>U28</t>
  </si>
  <si>
    <t>MS 20951</t>
  </si>
  <si>
    <t>MS 30906</t>
  </si>
  <si>
    <t>X2</t>
  </si>
  <si>
    <t>MS 30929</t>
  </si>
  <si>
    <t>D9</t>
  </si>
  <si>
    <t>MS 30935</t>
  </si>
  <si>
    <t>MS 30939</t>
  </si>
  <si>
    <t>MS 30955</t>
  </si>
  <si>
    <t>D10</t>
  </si>
  <si>
    <t>MS 30956</t>
  </si>
  <si>
    <t>MS 30958</t>
  </si>
  <si>
    <t>MS 30965</t>
  </si>
  <si>
    <t>U29</t>
  </si>
  <si>
    <t>MS 30968</t>
  </si>
  <si>
    <t>MS 30995</t>
  </si>
  <si>
    <t>MS 31023</t>
  </si>
  <si>
    <t>MS 31029</t>
  </si>
  <si>
    <t>MS 31033</t>
  </si>
  <si>
    <t>MS 31035</t>
  </si>
  <si>
    <t>MS 31036</t>
  </si>
  <si>
    <t>MS 31038</t>
  </si>
  <si>
    <t>MS 31041</t>
  </si>
  <si>
    <t>MS 31046</t>
  </si>
  <si>
    <t>X3</t>
  </si>
  <si>
    <t>MS 31048</t>
  </si>
  <si>
    <t>U30</t>
  </si>
  <si>
    <t>MS 31049</t>
  </si>
  <si>
    <t>MS 31051</t>
  </si>
  <si>
    <t>MS 31053</t>
  </si>
  <si>
    <t>MS 31054</t>
  </si>
  <si>
    <t>MS 31057</t>
  </si>
  <si>
    <t>MS 31061</t>
  </si>
  <si>
    <t>X4</t>
  </si>
  <si>
    <t>MS 31066</t>
  </si>
  <si>
    <t>T25</t>
  </si>
  <si>
    <t>MS 31070</t>
  </si>
  <si>
    <t>MS 31082</t>
  </si>
  <si>
    <t>U31</t>
  </si>
  <si>
    <t>MS 31088</t>
  </si>
  <si>
    <t>MS 31089</t>
  </si>
  <si>
    <t>MS 31094</t>
  </si>
  <si>
    <t>MS 31098</t>
  </si>
  <si>
    <t>X5</t>
  </si>
  <si>
    <t>MS 31106</t>
  </si>
  <si>
    <t>D11</t>
  </si>
  <si>
    <t>MS 31107</t>
  </si>
  <si>
    <t>MS 31115</t>
  </si>
  <si>
    <t>MS 31117</t>
  </si>
  <si>
    <t>MS 31197</t>
  </si>
  <si>
    <t>MS 31198</t>
  </si>
  <si>
    <t>MS 31199</t>
  </si>
  <si>
    <t>X6</t>
  </si>
  <si>
    <t>MS 31200</t>
  </si>
  <si>
    <t>MS 31293</t>
  </si>
  <si>
    <t>MS 31298</t>
  </si>
  <si>
    <t>MS 31299</t>
  </si>
  <si>
    <t>X7</t>
  </si>
  <si>
    <t>MS 31301</t>
  </si>
  <si>
    <t>MS 31305</t>
  </si>
  <si>
    <t>MS 31308</t>
  </si>
  <si>
    <t>X8</t>
  </si>
  <si>
    <t>MS 31310</t>
  </si>
  <si>
    <t>MS 31402</t>
  </si>
  <si>
    <t>MS 31404</t>
  </si>
  <si>
    <t>MS 31405</t>
  </si>
  <si>
    <t>MS 31406</t>
  </si>
  <si>
    <t>MS 31417</t>
  </si>
  <si>
    <t>MS 31418</t>
  </si>
  <si>
    <t>MS 31424</t>
  </si>
  <si>
    <t>X9</t>
  </si>
  <si>
    <t>MS 31451</t>
  </si>
  <si>
    <t>MS 31454</t>
  </si>
  <si>
    <t>T26</t>
  </si>
  <si>
    <t>MS 31457</t>
  </si>
  <si>
    <t>MS 31460</t>
  </si>
  <si>
    <t>X10</t>
  </si>
  <si>
    <t>MS 31481</t>
  </si>
  <si>
    <t>MS 31483</t>
  </si>
  <si>
    <t>MS 31484</t>
  </si>
  <si>
    <t>MS 31491</t>
  </si>
  <si>
    <t>D12</t>
  </si>
  <si>
    <t>MS 31494</t>
  </si>
  <si>
    <t>MS 31501</t>
  </si>
  <si>
    <t>MS 31506</t>
  </si>
  <si>
    <t>MS 31553</t>
  </si>
  <si>
    <t>X11</t>
  </si>
  <si>
    <t>MS 31559</t>
  </si>
  <si>
    <t>MS 31593</t>
  </si>
  <si>
    <t>MS 31605</t>
  </si>
  <si>
    <t>X12</t>
  </si>
  <si>
    <t>MS 31606</t>
  </si>
  <si>
    <t>X13</t>
  </si>
  <si>
    <t>MS 31752</t>
  </si>
  <si>
    <t>MS 31757</t>
  </si>
  <si>
    <t>MS 31779</t>
  </si>
  <si>
    <t>MS 31782</t>
  </si>
  <si>
    <t>MS 31790</t>
  </si>
  <si>
    <t>MS 31800</t>
  </si>
  <si>
    <t>MS 31801</t>
  </si>
  <si>
    <t>U32</t>
  </si>
  <si>
    <t>MS 31803</t>
  </si>
  <si>
    <t>MS 31853</t>
  </si>
  <si>
    <t>MS 31891</t>
  </si>
  <si>
    <t>MS 32016</t>
  </si>
  <si>
    <t>MS 32017</t>
  </si>
  <si>
    <t>MS 32019</t>
  </si>
  <si>
    <t>MS 32112</t>
  </si>
  <si>
    <t>MS 32115</t>
  </si>
  <si>
    <t>MS 32116</t>
  </si>
  <si>
    <t>X14</t>
  </si>
  <si>
    <t>MS 32120</t>
  </si>
  <si>
    <t>MS 32121</t>
  </si>
  <si>
    <t>MS 32124</t>
  </si>
  <si>
    <t>X15</t>
  </si>
  <si>
    <t>MS 32125</t>
  </si>
  <si>
    <t>MS 32127</t>
  </si>
  <si>
    <t>X16</t>
  </si>
  <si>
    <t>MS 32128</t>
  </si>
  <si>
    <t>MS 32130</t>
  </si>
  <si>
    <t>X17</t>
  </si>
  <si>
    <t>MS 32132</t>
  </si>
  <si>
    <t>MS 32135</t>
  </si>
  <si>
    <t>MS 32138</t>
  </si>
  <si>
    <t>X18</t>
  </si>
  <si>
    <t>MS 32142</t>
  </si>
  <si>
    <t>MS 32442</t>
  </si>
  <si>
    <t>MS 32450</t>
  </si>
  <si>
    <t>MS 32502</t>
  </si>
  <si>
    <t>T27</t>
  </si>
  <si>
    <t>MS 32503</t>
  </si>
  <si>
    <t>MS 32535</t>
  </si>
  <si>
    <t>MS 32536</t>
  </si>
  <si>
    <t>MS 32537</t>
  </si>
  <si>
    <t>MS 32548</t>
  </si>
  <si>
    <t>MS 32551</t>
  </si>
  <si>
    <t>L15</t>
  </si>
  <si>
    <t>MS 32628</t>
  </si>
  <si>
    <t>S26</t>
  </si>
  <si>
    <t>MS 32650</t>
  </si>
  <si>
    <t>Q26</t>
  </si>
  <si>
    <t>MS 32652</t>
  </si>
  <si>
    <t>MS 32655</t>
  </si>
  <si>
    <t>MS 32656</t>
  </si>
  <si>
    <t>Q27</t>
  </si>
  <si>
    <t>MS 32657</t>
  </si>
  <si>
    <t>MS 32664</t>
  </si>
  <si>
    <t>X19</t>
  </si>
  <si>
    <t>MS 32665</t>
  </si>
  <si>
    <t>MS 32677</t>
  </si>
  <si>
    <t>MS 32683</t>
  </si>
  <si>
    <t>MS 32685</t>
  </si>
  <si>
    <t>X20</t>
  </si>
  <si>
    <t>MS 32712</t>
  </si>
  <si>
    <t>MS 32715</t>
  </si>
  <si>
    <t>MS 32716</t>
  </si>
  <si>
    <t>MS 32718</t>
  </si>
  <si>
    <t>X21</t>
  </si>
  <si>
    <t>MS 32899</t>
  </si>
  <si>
    <t>MS 32901</t>
  </si>
  <si>
    <t>MS 32902</t>
  </si>
  <si>
    <t>T28</t>
  </si>
  <si>
    <t>MS 32903</t>
  </si>
  <si>
    <t>MS 32904</t>
  </si>
  <si>
    <t>MS 32917</t>
  </si>
  <si>
    <t>T29</t>
  </si>
  <si>
    <t>MS 32997</t>
  </si>
  <si>
    <t>D13</t>
  </si>
  <si>
    <t>MS 32998</t>
  </si>
  <si>
    <t>MS 33023</t>
  </si>
  <si>
    <t>MS 33026</t>
  </si>
  <si>
    <t>MS 33027</t>
  </si>
  <si>
    <t>X22</t>
  </si>
  <si>
    <t>MS 33028</t>
  </si>
  <si>
    <t>MS 33030</t>
  </si>
  <si>
    <t>MS 33031</t>
  </si>
  <si>
    <t>MS 33034</t>
  </si>
  <si>
    <t>X23</t>
  </si>
  <si>
    <t>MS 33035</t>
  </si>
  <si>
    <t>MS 33152</t>
  </si>
  <si>
    <t>MS 33153</t>
  </si>
  <si>
    <t>MS 33290</t>
  </si>
  <si>
    <t>Χ24</t>
  </si>
  <si>
    <t>MS 33306</t>
  </si>
  <si>
    <t>X24</t>
  </si>
  <si>
    <t>MS 33308</t>
  </si>
  <si>
    <t>X25</t>
  </si>
  <si>
    <t>MS 33310</t>
  </si>
  <si>
    <t>MS 33366</t>
  </si>
  <si>
    <t>MS 33379</t>
  </si>
  <si>
    <t>MS 33410</t>
  </si>
  <si>
    <t>MS 33412</t>
  </si>
  <si>
    <t>MS 33429</t>
  </si>
  <si>
    <t>MS 33431</t>
  </si>
  <si>
    <t>MS 33432</t>
  </si>
  <si>
    <t>MS 33434</t>
  </si>
  <si>
    <t>MS 33446</t>
  </si>
  <si>
    <t>X26</t>
  </si>
  <si>
    <t>MS 33448</t>
  </si>
  <si>
    <t>MS 33450</t>
  </si>
  <si>
    <t>MS 33451</t>
  </si>
  <si>
    <t>MS 33460</t>
  </si>
  <si>
    <t>MS 33463</t>
  </si>
  <si>
    <t>X27</t>
  </si>
  <si>
    <t>MS 33491</t>
  </si>
  <si>
    <t>MS 33511</t>
  </si>
  <si>
    <t>MS 33513</t>
  </si>
  <si>
    <t>T30</t>
  </si>
  <si>
    <t>MS 33516</t>
  </si>
  <si>
    <t>MS 33550</t>
  </si>
  <si>
    <t>MS 33554</t>
  </si>
  <si>
    <t>X28</t>
  </si>
  <si>
    <t>MS 33604</t>
  </si>
  <si>
    <t>MS 33605</t>
  </si>
  <si>
    <t>MS 33616</t>
  </si>
  <si>
    <t>MS 33652</t>
  </si>
  <si>
    <t>T31</t>
  </si>
  <si>
    <t>MS 33750</t>
  </si>
  <si>
    <t>MS 33756</t>
  </si>
  <si>
    <t>MS 33801</t>
  </si>
  <si>
    <t>MS 33804</t>
  </si>
  <si>
    <t>T32</t>
  </si>
  <si>
    <t>MS 33846</t>
  </si>
  <si>
    <t>MS 33863</t>
  </si>
  <si>
    <t>X29</t>
  </si>
  <si>
    <t>MS 33870</t>
  </si>
  <si>
    <t>MS 33872</t>
  </si>
  <si>
    <t>MS 33873</t>
  </si>
  <si>
    <t>MS 33874</t>
  </si>
  <si>
    <t>MSE 6628</t>
  </si>
  <si>
    <t>MSE 6655</t>
  </si>
  <si>
    <t>MSE 6656</t>
  </si>
  <si>
    <t>MTD 5768</t>
  </si>
  <si>
    <t>MTD 5770</t>
  </si>
  <si>
    <t>MTD 5858</t>
  </si>
  <si>
    <t>MTD 5860</t>
  </si>
  <si>
    <t>MTD 6466</t>
  </si>
  <si>
    <t>MW 001</t>
  </si>
  <si>
    <t>I1</t>
  </si>
  <si>
    <t>MW 002</t>
  </si>
  <si>
    <t>MW 004</t>
  </si>
  <si>
    <t>MW 005</t>
  </si>
  <si>
    <t>MW 006</t>
  </si>
  <si>
    <t>MW 007</t>
  </si>
  <si>
    <t>MW 008</t>
  </si>
  <si>
    <t>MW 009</t>
  </si>
  <si>
    <t>I2</t>
  </si>
  <si>
    <t>MW 011</t>
  </si>
  <si>
    <t>MW 012</t>
  </si>
  <si>
    <t>MW 013</t>
  </si>
  <si>
    <t>MW 014</t>
  </si>
  <si>
    <t>MW 015</t>
  </si>
  <si>
    <t>MW 016</t>
  </si>
  <si>
    <t>MW 017</t>
  </si>
  <si>
    <t>MW 018</t>
  </si>
  <si>
    <t>MW 019</t>
  </si>
  <si>
    <t>MW 020</t>
  </si>
  <si>
    <t>MW 021</t>
  </si>
  <si>
    <t>MW 022</t>
  </si>
  <si>
    <t>MW 023</t>
  </si>
  <si>
    <t>MW 025</t>
  </si>
  <si>
    <t>MW 026</t>
  </si>
  <si>
    <t>MW 027</t>
  </si>
  <si>
    <t>MW 028</t>
  </si>
  <si>
    <t>MW 029</t>
  </si>
  <si>
    <t>I3</t>
  </si>
  <si>
    <t>MW 030</t>
  </si>
  <si>
    <t>MW 031</t>
  </si>
  <si>
    <t>MW 032</t>
  </si>
  <si>
    <t>MW 033</t>
  </si>
  <si>
    <t>MW 034</t>
  </si>
  <si>
    <t>MW 035</t>
  </si>
  <si>
    <t>MW 036</t>
  </si>
  <si>
    <t>MW 037</t>
  </si>
  <si>
    <t>MW 038</t>
  </si>
  <si>
    <t>MW 039</t>
  </si>
  <si>
    <t>MW 040</t>
  </si>
  <si>
    <t>MW 041</t>
  </si>
  <si>
    <t>MW 042</t>
  </si>
  <si>
    <t>MW 043</t>
  </si>
  <si>
    <t>MW 044</t>
  </si>
  <si>
    <t>MW 1201</t>
  </si>
  <si>
    <t>NB 6217</t>
  </si>
  <si>
    <t>V20</t>
  </si>
  <si>
    <t>NB 6218</t>
  </si>
  <si>
    <t>NB 6219</t>
  </si>
  <si>
    <t>NB 6220</t>
  </si>
  <si>
    <t>NB 6222</t>
  </si>
  <si>
    <t>NBA 1001</t>
  </si>
  <si>
    <t>NBA 1002</t>
  </si>
  <si>
    <t>NBA 1003</t>
  </si>
  <si>
    <t>M14</t>
  </si>
  <si>
    <t>NBA 1101</t>
  </si>
  <si>
    <t>NBA 1102</t>
  </si>
  <si>
    <t>NBA 1103</t>
  </si>
  <si>
    <t>NBA 1104</t>
  </si>
  <si>
    <t>NBA 1201</t>
  </si>
  <si>
    <t>NBA 1202</t>
  </si>
  <si>
    <t>NBA 1203</t>
  </si>
  <si>
    <t>NBA 1204</t>
  </si>
  <si>
    <t>NC 1004</t>
  </si>
  <si>
    <t>W24</t>
  </si>
  <si>
    <t>NC 1005</t>
  </si>
  <si>
    <t>NC 1006</t>
  </si>
  <si>
    <t>NC 1105</t>
  </si>
  <si>
    <t>NC 1106</t>
  </si>
  <si>
    <t>NCN 3528</t>
  </si>
  <si>
    <t>N19</t>
  </si>
  <si>
    <t>NCN 3529</t>
  </si>
  <si>
    <t>NCN 3530</t>
  </si>
  <si>
    <t>NCN 3531</t>
  </si>
  <si>
    <t>NCN 6-1</t>
  </si>
  <si>
    <t>V33</t>
  </si>
  <si>
    <t>NCN 6-2</t>
  </si>
  <si>
    <t>NCN 6-3</t>
  </si>
  <si>
    <t>NCN 6-4</t>
  </si>
  <si>
    <t>NCN 802-1</t>
  </si>
  <si>
    <t>V30</t>
  </si>
  <si>
    <t>NCN 802-2</t>
  </si>
  <si>
    <t>NCN 802-3</t>
  </si>
  <si>
    <t>NCN 802-4</t>
  </si>
  <si>
    <t>NCN 857/1</t>
  </si>
  <si>
    <t>N20</t>
  </si>
  <si>
    <t>NCN 857/2</t>
  </si>
  <si>
    <t>NG 1561</t>
  </si>
  <si>
    <t>T21</t>
  </si>
  <si>
    <t>NG 1563</t>
  </si>
  <si>
    <t>NG 1564</t>
  </si>
  <si>
    <t>NG 1568</t>
  </si>
  <si>
    <t>S24</t>
  </si>
  <si>
    <t>NG 1639</t>
  </si>
  <si>
    <t>NG 197</t>
  </si>
  <si>
    <t>NG 198</t>
  </si>
  <si>
    <t>NG 198-5</t>
  </si>
  <si>
    <t>NG 429</t>
  </si>
  <si>
    <t>NG 5894</t>
  </si>
  <si>
    <t>T22</t>
  </si>
  <si>
    <t>NG 5895</t>
  </si>
  <si>
    <t>NG 5896</t>
  </si>
  <si>
    <t>T23</t>
  </si>
  <si>
    <t>NG 5897</t>
  </si>
  <si>
    <t>NG 5898</t>
  </si>
  <si>
    <t>NG 5899</t>
  </si>
  <si>
    <t>NG 5900</t>
  </si>
  <si>
    <t>T24</t>
  </si>
  <si>
    <t>NG 5902</t>
  </si>
  <si>
    <t>NG 6001</t>
  </si>
  <si>
    <t>S25</t>
  </si>
  <si>
    <t>NIR 1005</t>
  </si>
  <si>
    <t>NIR 1007</t>
  </si>
  <si>
    <t>NIR 1008</t>
  </si>
  <si>
    <t>NIR 1012</t>
  </si>
  <si>
    <t>NIR 1013</t>
  </si>
  <si>
    <t>NIR 1014</t>
  </si>
  <si>
    <t>NIR 1019</t>
  </si>
  <si>
    <t>NIR 1103</t>
  </si>
  <si>
    <t>NIR 1104</t>
  </si>
  <si>
    <t>NIR 1107</t>
  </si>
  <si>
    <t>NIR 1108</t>
  </si>
  <si>
    <t>NIR 1115</t>
  </si>
  <si>
    <t>NIR 1116</t>
  </si>
  <si>
    <t>NIR 1117</t>
  </si>
  <si>
    <t>NIR 1118</t>
  </si>
  <si>
    <t>NIR 1119</t>
  </si>
  <si>
    <t>NK 1004</t>
  </si>
  <si>
    <t>NK 1006</t>
  </si>
  <si>
    <t>NK 1007</t>
  </si>
  <si>
    <t>NK 1008</t>
  </si>
  <si>
    <t>NK 1009</t>
  </si>
  <si>
    <t>NP 1007</t>
  </si>
  <si>
    <t>NP 1008</t>
  </si>
  <si>
    <t>NP 1020</t>
  </si>
  <si>
    <t>NP 1025</t>
  </si>
  <si>
    <t>NP 1026</t>
  </si>
  <si>
    <t>NP 1027</t>
  </si>
  <si>
    <t>NP 1028</t>
  </si>
  <si>
    <t>NP 1105</t>
  </si>
  <si>
    <t>NP 1106</t>
  </si>
  <si>
    <t>NPE 1003</t>
  </si>
  <si>
    <t>NPE 1004</t>
  </si>
  <si>
    <t>NPE 1007</t>
  </si>
  <si>
    <t>NPE 1008</t>
  </si>
  <si>
    <t>NT 4784</t>
  </si>
  <si>
    <t>NT 4995</t>
  </si>
  <si>
    <t>NT 4996</t>
  </si>
  <si>
    <t>NT 5385</t>
  </si>
  <si>
    <t>NT 5386</t>
  </si>
  <si>
    <t>NT 5387</t>
  </si>
  <si>
    <t>NT 5537</t>
  </si>
  <si>
    <t>NT 5538</t>
  </si>
  <si>
    <t>NT 5539</t>
  </si>
  <si>
    <t>NT 5540</t>
  </si>
  <si>
    <t>NT 5784</t>
  </si>
  <si>
    <t>NT 5785</t>
  </si>
  <si>
    <t>NT 5952</t>
  </si>
  <si>
    <t>NT 6089</t>
  </si>
  <si>
    <t>NT 6090</t>
  </si>
  <si>
    <t>NT 6442</t>
  </si>
  <si>
    <t>NW 4204</t>
  </si>
  <si>
    <t>NW 4205</t>
  </si>
  <si>
    <t>NW 4498</t>
  </si>
  <si>
    <t>D2</t>
  </si>
  <si>
    <t>NW 4499</t>
  </si>
  <si>
    <t>NW 5227</t>
  </si>
  <si>
    <t>R19</t>
  </si>
  <si>
    <t>NW 5228</t>
  </si>
  <si>
    <t>NW 5229</t>
  </si>
  <si>
    <t>NW 5230</t>
  </si>
  <si>
    <t>NW 5231</t>
  </si>
  <si>
    <t>NW 5232</t>
  </si>
  <si>
    <t>NW 5994</t>
  </si>
  <si>
    <t>NY 30998</t>
  </si>
  <si>
    <t>NY 8346</t>
  </si>
  <si>
    <t>U26</t>
  </si>
  <si>
    <t>NY 8347</t>
  </si>
  <si>
    <t>NY 9720</t>
  </si>
  <si>
    <t>OCX 138</t>
  </si>
  <si>
    <t>OLD 4275</t>
  </si>
  <si>
    <t>OM 1000</t>
  </si>
  <si>
    <t>R1</t>
  </si>
  <si>
    <t>OM 1002</t>
  </si>
  <si>
    <t>R2</t>
  </si>
  <si>
    <t>OM 1006</t>
  </si>
  <si>
    <t>R3</t>
  </si>
  <si>
    <t>OM 1008</t>
  </si>
  <si>
    <t>R4</t>
  </si>
  <si>
    <t>OM 1010</t>
  </si>
  <si>
    <t>R5</t>
  </si>
  <si>
    <t>OM 1011</t>
  </si>
  <si>
    <t>R6</t>
  </si>
  <si>
    <t>OM 1012</t>
  </si>
  <si>
    <t>OM 1013</t>
  </si>
  <si>
    <t>OM 1013-3</t>
  </si>
  <si>
    <t>H20</t>
  </si>
  <si>
    <t>OM 1015</t>
  </si>
  <si>
    <t>OM 1018</t>
  </si>
  <si>
    <t>OM 1018-3</t>
  </si>
  <si>
    <t>OM 1020</t>
  </si>
  <si>
    <t>OM 1021</t>
  </si>
  <si>
    <t>OM 1022</t>
  </si>
  <si>
    <t>OM 1024</t>
  </si>
  <si>
    <t>OM 1025</t>
  </si>
  <si>
    <t>OM 1029</t>
  </si>
  <si>
    <t>OM 1031</t>
  </si>
  <si>
    <t>OM 1033</t>
  </si>
  <si>
    <t>OM 1035</t>
  </si>
  <si>
    <t>OM 1036</t>
  </si>
  <si>
    <t>OM 1037</t>
  </si>
  <si>
    <t>OM 1039</t>
  </si>
  <si>
    <t>OM 1040</t>
  </si>
  <si>
    <t>R7</t>
  </si>
  <si>
    <t>OM 1041</t>
  </si>
  <si>
    <t>OM 1041-3</t>
  </si>
  <si>
    <t>OM 1046</t>
  </si>
  <si>
    <t>R8</t>
  </si>
  <si>
    <t>OM 1049</t>
  </si>
  <si>
    <t>OM 1051</t>
  </si>
  <si>
    <t>OM 1052</t>
  </si>
  <si>
    <t>OM 1061</t>
  </si>
  <si>
    <t>OM 1061-3</t>
  </si>
  <si>
    <t>OM 1062</t>
  </si>
  <si>
    <t>R9</t>
  </si>
  <si>
    <t>OM 1062-3</t>
  </si>
  <si>
    <t>OM 1067</t>
  </si>
  <si>
    <t>OM 1067-3</t>
  </si>
  <si>
    <t>H21</t>
  </si>
  <si>
    <t>OM 1072</t>
  </si>
  <si>
    <t>OM 1074</t>
  </si>
  <si>
    <t>OM 1077</t>
  </si>
  <si>
    <t>OM 1080</t>
  </si>
  <si>
    <t>R10</t>
  </si>
  <si>
    <t>OM 1083</t>
  </si>
  <si>
    <t>OM 1084</t>
  </si>
  <si>
    <t>OM 1085</t>
  </si>
  <si>
    <t>R11</t>
  </si>
  <si>
    <t>OM 1095-4</t>
  </si>
  <si>
    <t>N22</t>
  </si>
  <si>
    <t>OM 1101</t>
  </si>
  <si>
    <t>OM 1101-3</t>
  </si>
  <si>
    <t>OM 1102</t>
  </si>
  <si>
    <t>OM 1102-4</t>
  </si>
  <si>
    <t>OM 1103</t>
  </si>
  <si>
    <t>OM 1103-4</t>
  </si>
  <si>
    <t>OM 1104-4</t>
  </si>
  <si>
    <t>OM 1105</t>
  </si>
  <si>
    <t>OM 1106</t>
  </si>
  <si>
    <t>R12</t>
  </si>
  <si>
    <t>OM 1106-3</t>
  </si>
  <si>
    <t>OM 1106-4</t>
  </si>
  <si>
    <t>OM 1108</t>
  </si>
  <si>
    <t>OM 1108-3</t>
  </si>
  <si>
    <t>OM 1108-4</t>
  </si>
  <si>
    <t>OM 1110</t>
  </si>
  <si>
    <t>OM 1110-3</t>
  </si>
  <si>
    <t>OM 1111</t>
  </si>
  <si>
    <t>OM 1111-3</t>
  </si>
  <si>
    <t>OM 1112</t>
  </si>
  <si>
    <t>R13</t>
  </si>
  <si>
    <t>OM 1112-3</t>
  </si>
  <si>
    <t>OM 1113</t>
  </si>
  <si>
    <t>OM 1113-3</t>
  </si>
  <si>
    <t>OM 1113-4</t>
  </si>
  <si>
    <t>OM 1114</t>
  </si>
  <si>
    <t>OM 1116</t>
  </si>
  <si>
    <t>OM 1117</t>
  </si>
  <si>
    <t>R14</t>
  </si>
  <si>
    <t>OM 1117-3</t>
  </si>
  <si>
    <t>OM 1118</t>
  </si>
  <si>
    <t>OV 1005</t>
  </si>
  <si>
    <t>OV 1006</t>
  </si>
  <si>
    <t>OV 1009</t>
  </si>
  <si>
    <t>OV 1010</t>
  </si>
  <si>
    <t>OV 1011</t>
  </si>
  <si>
    <t>OV 1012</t>
  </si>
  <si>
    <t>OV 1104</t>
  </si>
  <si>
    <t>OV 1107</t>
  </si>
  <si>
    <t>OV 1108</t>
  </si>
  <si>
    <t>OVE 1004</t>
  </si>
  <si>
    <t>OVE 1103</t>
  </si>
  <si>
    <t>OVE 1104</t>
  </si>
  <si>
    <t>OVE 1106</t>
  </si>
  <si>
    <t>OVE 1107</t>
  </si>
  <si>
    <t>P 10629</t>
  </si>
  <si>
    <t>P 10630</t>
  </si>
  <si>
    <t>P 20625</t>
  </si>
  <si>
    <t>PAS 1001</t>
  </si>
  <si>
    <t>N8</t>
  </si>
  <si>
    <t>PAS 1002</t>
  </si>
  <si>
    <t>PAS 1004</t>
  </si>
  <si>
    <t>PAS 1103</t>
  </si>
  <si>
    <t>PAS 1104</t>
  </si>
  <si>
    <t>PAS 1107</t>
  </si>
  <si>
    <t>PAS 1110</t>
  </si>
  <si>
    <t>PC 560</t>
  </si>
  <si>
    <t>P20</t>
  </si>
  <si>
    <t>PC 562</t>
  </si>
  <si>
    <t>PC 563</t>
  </si>
  <si>
    <t>P21</t>
  </si>
  <si>
    <t>PC 573</t>
  </si>
  <si>
    <t>PC 574</t>
  </si>
  <si>
    <t>PC 575</t>
  </si>
  <si>
    <t>PD 1001</t>
  </si>
  <si>
    <t>V11</t>
  </si>
  <si>
    <t>PD 1002</t>
  </si>
  <si>
    <t>PD 1003</t>
  </si>
  <si>
    <t>PDE 1002</t>
  </si>
  <si>
    <t>PDE 1008</t>
  </si>
  <si>
    <t>PDE 1009</t>
  </si>
  <si>
    <t>PDE 1010</t>
  </si>
  <si>
    <t>PDE 1011</t>
  </si>
  <si>
    <t>PDE 1012</t>
  </si>
  <si>
    <t>H12</t>
  </si>
  <si>
    <t>PDE 1013</t>
  </si>
  <si>
    <t>PDE 1014</t>
  </si>
  <si>
    <t>PDE 1015</t>
  </si>
  <si>
    <t>PDE 1016</t>
  </si>
  <si>
    <t>PDE 1017</t>
  </si>
  <si>
    <t>PDE 1018</t>
  </si>
  <si>
    <t>PDE 1101</t>
  </si>
  <si>
    <t>PDE 1102</t>
  </si>
  <si>
    <t>PDE 1103</t>
  </si>
  <si>
    <t>PDE 1104</t>
  </si>
  <si>
    <t>PDE 1110</t>
  </si>
  <si>
    <t>PDE 1111</t>
  </si>
  <si>
    <t>PDE 1112</t>
  </si>
  <si>
    <t>PDE 1113</t>
  </si>
  <si>
    <t>PDE 1114</t>
  </si>
  <si>
    <t>PDE 1115</t>
  </si>
  <si>
    <t>PDE 1116</t>
  </si>
  <si>
    <t>PDE 1117</t>
  </si>
  <si>
    <t>PDE 1118</t>
  </si>
  <si>
    <t>PEB 1101</t>
  </si>
  <si>
    <t>P9</t>
  </si>
  <si>
    <t>PEB 1102</t>
  </si>
  <si>
    <t>PEG 1001</t>
  </si>
  <si>
    <t>PEG 1002</t>
  </si>
  <si>
    <t>PG 5435</t>
  </si>
  <si>
    <t>PG 5436</t>
  </si>
  <si>
    <t>PJ 685</t>
  </si>
  <si>
    <t>PJ 686</t>
  </si>
  <si>
    <t>PJ 748</t>
  </si>
  <si>
    <t>PJ 749</t>
  </si>
  <si>
    <t>PJP 605</t>
  </si>
  <si>
    <t>PJP 606</t>
  </si>
  <si>
    <t>PL 6118</t>
  </si>
  <si>
    <t>L4</t>
  </si>
  <si>
    <t>PL 6122</t>
  </si>
  <si>
    <t>PL 6123</t>
  </si>
  <si>
    <t>PM 239</t>
  </si>
  <si>
    <t>PM 3081</t>
  </si>
  <si>
    <t>PM 3082</t>
  </si>
  <si>
    <t>PRE 1015</t>
  </si>
  <si>
    <t>PRE 1020</t>
  </si>
  <si>
    <t>PRE 1021</t>
  </si>
  <si>
    <t>PRE 1022</t>
  </si>
  <si>
    <t>PRE 1023</t>
  </si>
  <si>
    <t>PRE 1024</t>
  </si>
  <si>
    <t>PRE 1107</t>
  </si>
  <si>
    <t>PRE 1108</t>
  </si>
  <si>
    <t>PT 1003</t>
  </si>
  <si>
    <t>PT 1004</t>
  </si>
  <si>
    <t>PT 1007</t>
  </si>
  <si>
    <t>PT 1008</t>
  </si>
  <si>
    <t>PT 1103</t>
  </si>
  <si>
    <t>PT 1104</t>
  </si>
  <si>
    <t>PT 1105</t>
  </si>
  <si>
    <t>PT 1106</t>
  </si>
  <si>
    <t>PT 1109</t>
  </si>
  <si>
    <t>PT 1110</t>
  </si>
  <si>
    <t>PV 4978</t>
  </si>
  <si>
    <t>PV 4979</t>
  </si>
  <si>
    <t>PV 4980</t>
  </si>
  <si>
    <t>PV 4981</t>
  </si>
  <si>
    <t>PV 4982</t>
  </si>
  <si>
    <t>PV 4983</t>
  </si>
  <si>
    <t>PV 5519</t>
  </si>
  <si>
    <t>QH 938</t>
  </si>
  <si>
    <t>QH 939</t>
  </si>
  <si>
    <t>QH 940</t>
  </si>
  <si>
    <t>RAS 5146</t>
  </si>
  <si>
    <t>RAS 5147</t>
  </si>
  <si>
    <t>RAS 5148</t>
  </si>
  <si>
    <t>RBF 5605</t>
  </si>
  <si>
    <t>RBF 5606</t>
  </si>
  <si>
    <t>RBS 6717</t>
  </si>
  <si>
    <t>RBS 6718</t>
  </si>
  <si>
    <t>RCA 5740</t>
  </si>
  <si>
    <t>RCA 5741</t>
  </si>
  <si>
    <t>RD 1001</t>
  </si>
  <si>
    <t>T5</t>
  </si>
  <si>
    <t>RD 1002</t>
  </si>
  <si>
    <t>RD 1006</t>
  </si>
  <si>
    <t>RD 1010</t>
  </si>
  <si>
    <t>RD 1012</t>
  </si>
  <si>
    <t>RD 1019</t>
  </si>
  <si>
    <t>RD 1020</t>
  </si>
  <si>
    <t>RD 1021</t>
  </si>
  <si>
    <t>RD 1655</t>
  </si>
  <si>
    <t>RD 1656</t>
  </si>
  <si>
    <t>RD1855</t>
  </si>
  <si>
    <t>RD1856</t>
  </si>
  <si>
    <t>RDI 4130</t>
  </si>
  <si>
    <t>RDI 4131</t>
  </si>
  <si>
    <t>RDI 4134</t>
  </si>
  <si>
    <t>RDI 4135</t>
  </si>
  <si>
    <t>RDI 4138</t>
  </si>
  <si>
    <t>RDI 4139</t>
  </si>
  <si>
    <t>RDS 4970</t>
  </si>
  <si>
    <t>RDS 4974</t>
  </si>
  <si>
    <t>RDS 4975</t>
  </si>
  <si>
    <t>RDS 5299</t>
  </si>
  <si>
    <t>RDS 5506</t>
  </si>
  <si>
    <t>RDS 5507</t>
  </si>
  <si>
    <t>RDS 5508</t>
  </si>
  <si>
    <t>RDS 5509</t>
  </si>
  <si>
    <t>RDS 5510</t>
  </si>
  <si>
    <t>RDS 5511</t>
  </si>
  <si>
    <t>RDS 5512</t>
  </si>
  <si>
    <t>RDS 5513</t>
  </si>
  <si>
    <t>RDS 5514</t>
  </si>
  <si>
    <t>RDS 5515</t>
  </si>
  <si>
    <t>RDS 5745</t>
  </si>
  <si>
    <t>RDS 5854</t>
  </si>
  <si>
    <t>RDS 5856</t>
  </si>
  <si>
    <t>RDS 5939</t>
  </si>
  <si>
    <t>RDS 5940</t>
  </si>
  <si>
    <t>RDS 5983</t>
  </si>
  <si>
    <t>RDS 5984</t>
  </si>
  <si>
    <t>RDS 6865</t>
  </si>
  <si>
    <t>RDS 6866</t>
  </si>
  <si>
    <t>RDS 6914</t>
  </si>
  <si>
    <t>RDS 6915</t>
  </si>
  <si>
    <t>RDS 6985</t>
  </si>
  <si>
    <t>RDS 6986</t>
  </si>
  <si>
    <t>RES 1001</t>
  </si>
  <si>
    <t>RES 1010</t>
  </si>
  <si>
    <t>RES 1011</t>
  </si>
  <si>
    <t>RES 1012</t>
  </si>
  <si>
    <t>RES 1013</t>
  </si>
  <si>
    <t>RES 1014</t>
  </si>
  <si>
    <t>RES 1103</t>
  </si>
  <si>
    <t>RES 1104</t>
  </si>
  <si>
    <t>RES 1105</t>
  </si>
  <si>
    <t>RFA 4184</t>
  </si>
  <si>
    <t>RFA 4185</t>
  </si>
  <si>
    <t>RFA 4186</t>
  </si>
  <si>
    <t>RFA 4187</t>
  </si>
  <si>
    <t>RFA 4188</t>
  </si>
  <si>
    <t>H15</t>
  </si>
  <si>
    <t>RFA 4189</t>
  </si>
  <si>
    <t>RFA 4190</t>
  </si>
  <si>
    <t>RFA 4191</t>
  </si>
  <si>
    <t>RFA 4192</t>
  </si>
  <si>
    <t>RFA 4193</t>
  </si>
  <si>
    <t>RFA 4194</t>
  </si>
  <si>
    <t>RFA 4195</t>
  </si>
  <si>
    <t>RFA 4228</t>
  </si>
  <si>
    <t>RFA 4229</t>
  </si>
  <si>
    <t>RFA 4230</t>
  </si>
  <si>
    <t>RFA 4231</t>
  </si>
  <si>
    <t>RFA 4232</t>
  </si>
  <si>
    <t>RFA 4233</t>
  </si>
  <si>
    <t>RFA 4234</t>
  </si>
  <si>
    <t>RFA 4235</t>
  </si>
  <si>
    <t>RFA 4535</t>
  </si>
  <si>
    <t>RFA 4536</t>
  </si>
  <si>
    <t>RFA 4538</t>
  </si>
  <si>
    <t>RFA 4549</t>
  </si>
  <si>
    <t>RFA 5503</t>
  </si>
  <si>
    <t>RFI 1001</t>
  </si>
  <si>
    <t>RFI 1002</t>
  </si>
  <si>
    <t>RFI 1004</t>
  </si>
  <si>
    <t>RFR 5424</t>
  </si>
  <si>
    <t>0*</t>
  </si>
  <si>
    <t>RFR 5425</t>
  </si>
  <si>
    <t>RFR 5524</t>
  </si>
  <si>
    <t>RFR 5525</t>
  </si>
  <si>
    <t>RFR 5526</t>
  </si>
  <si>
    <t>RH 1030</t>
  </si>
  <si>
    <t>RH 1031</t>
  </si>
  <si>
    <t>RH 1032</t>
  </si>
  <si>
    <t>RH 1033</t>
  </si>
  <si>
    <t>RH 1041</t>
  </si>
  <si>
    <t>RH 1042</t>
  </si>
  <si>
    <t>RH 1044</t>
  </si>
  <si>
    <t>RH 1048</t>
  </si>
  <si>
    <t>RH 1049</t>
  </si>
  <si>
    <t>RH 1055</t>
  </si>
  <si>
    <t>RH 1138</t>
  </si>
  <si>
    <t>RH 1139</t>
  </si>
  <si>
    <t>RH 1140</t>
  </si>
  <si>
    <t>RH 1142</t>
  </si>
  <si>
    <t>RH 1150</t>
  </si>
  <si>
    <t>RH 1153</t>
  </si>
  <si>
    <t>RH 1154</t>
  </si>
  <si>
    <t>RH 389</t>
  </si>
  <si>
    <t>RH 390</t>
  </si>
  <si>
    <t>RIM 1001</t>
  </si>
  <si>
    <t>RIM 1002</t>
  </si>
  <si>
    <t>RIM 1005</t>
  </si>
  <si>
    <t>RIM 1006</t>
  </si>
  <si>
    <t>RIM 1008</t>
  </si>
  <si>
    <t>RIW 1005</t>
  </si>
  <si>
    <t>RIW 1006</t>
  </si>
  <si>
    <t>RIW 1007</t>
  </si>
  <si>
    <t>RIW 1008</t>
  </si>
  <si>
    <t>RIW 1009</t>
  </si>
  <si>
    <t>RIW 1012</t>
  </si>
  <si>
    <t>RIW 1013</t>
  </si>
  <si>
    <t>RIW 1014</t>
  </si>
  <si>
    <t>RIW 1015</t>
  </si>
  <si>
    <t>RIW 1016</t>
  </si>
  <si>
    <t>RIW 1017</t>
  </si>
  <si>
    <t>RIW 1022</t>
  </si>
  <si>
    <t>RIW 1023</t>
  </si>
  <si>
    <t>RIW 1024</t>
  </si>
  <si>
    <t>RIW 1025</t>
  </si>
  <si>
    <t>RIW 1029</t>
  </si>
  <si>
    <t>RIW 1030</t>
  </si>
  <si>
    <t>RIW 1037</t>
  </si>
  <si>
    <t>RIW 1038</t>
  </si>
  <si>
    <t>RIW 1041</t>
  </si>
  <si>
    <t>RIW 1042</t>
  </si>
  <si>
    <t>RIW 1101</t>
  </si>
  <si>
    <t>RIW 1102</t>
  </si>
  <si>
    <t>RIW 1103</t>
  </si>
  <si>
    <t>RIW 1104</t>
  </si>
  <si>
    <t>RIW 1105</t>
  </si>
  <si>
    <t>RIW 1106</t>
  </si>
  <si>
    <t>RIW 1107</t>
  </si>
  <si>
    <t>RIW 1108</t>
  </si>
  <si>
    <t>RIW 1109</t>
  </si>
  <si>
    <t>RIW 1112</t>
  </si>
  <si>
    <t>RIW 1113</t>
  </si>
  <si>
    <t>RIW 1114</t>
  </si>
  <si>
    <t>RIW 1115</t>
  </si>
  <si>
    <t>RIW 1116</t>
  </si>
  <si>
    <t>RIW 1117</t>
  </si>
  <si>
    <t>RIW 1122</t>
  </si>
  <si>
    <t>RIW 1123</t>
  </si>
  <si>
    <t>RIW 1124</t>
  </si>
  <si>
    <t>RIW 1125</t>
  </si>
  <si>
    <t>RIW 1132</t>
  </si>
  <si>
    <t>RIW 1133</t>
  </si>
  <si>
    <t>RIW 1134</t>
  </si>
  <si>
    <t>RIW 1201</t>
  </si>
  <si>
    <t>RIW 1202</t>
  </si>
  <si>
    <t>RIW 1203</t>
  </si>
  <si>
    <t>RIW 1205</t>
  </si>
  <si>
    <t>RIW 1206</t>
  </si>
  <si>
    <t>RIW 1222</t>
  </si>
  <si>
    <t>RIW 1223</t>
  </si>
  <si>
    <t>RJA 1103</t>
  </si>
  <si>
    <t>RJA 1201</t>
  </si>
  <si>
    <t>O16</t>
  </si>
  <si>
    <t>RJA 1202</t>
  </si>
  <si>
    <t>RL 1068</t>
  </si>
  <si>
    <t>RL 1069</t>
  </si>
  <si>
    <t>RL 1072</t>
  </si>
  <si>
    <t>RL 1073</t>
  </si>
  <si>
    <t>RR 1001</t>
  </si>
  <si>
    <t>RR 1002</t>
  </si>
  <si>
    <t>RR 1003</t>
  </si>
  <si>
    <t>RR 1004</t>
  </si>
  <si>
    <t>RR 1101</t>
  </si>
  <si>
    <t>RR 1102</t>
  </si>
  <si>
    <t>RR 1103</t>
  </si>
  <si>
    <t>RR 1104</t>
  </si>
  <si>
    <t>RS 5607</t>
  </si>
  <si>
    <t>RS 5608</t>
  </si>
  <si>
    <t>RW 1005</t>
  </si>
  <si>
    <t>RW 1006</t>
  </si>
  <si>
    <t>RW 1009</t>
  </si>
  <si>
    <t>RW 1030</t>
  </si>
  <si>
    <t>RW 1032</t>
  </si>
  <si>
    <t>RW 1033</t>
  </si>
  <si>
    <t>RW 1034</t>
  </si>
  <si>
    <t>RW 1042</t>
  </si>
  <si>
    <t>RW 1044</t>
  </si>
  <si>
    <t>RW 1047</t>
  </si>
  <si>
    <t>RW 1048</t>
  </si>
  <si>
    <t>RW 1050</t>
  </si>
  <si>
    <t>RW 1052</t>
  </si>
  <si>
    <t>RW 1053</t>
  </si>
  <si>
    <t>RW 1054</t>
  </si>
  <si>
    <t>RW 1055</t>
  </si>
  <si>
    <t>RW 1059</t>
  </si>
  <si>
    <t>RW 1060</t>
  </si>
  <si>
    <t>RW 1061</t>
  </si>
  <si>
    <t>RW 1062</t>
  </si>
  <si>
    <t>RW 1067</t>
  </si>
  <si>
    <t>RW 1070</t>
  </si>
  <si>
    <t>RW 1073</t>
  </si>
  <si>
    <t>RW 1074</t>
  </si>
  <si>
    <t>RW 1076</t>
  </si>
  <si>
    <t>RW 1077</t>
  </si>
  <si>
    <t>RW 1078</t>
  </si>
  <si>
    <t>RW 1080</t>
  </si>
  <si>
    <t>RW 1081</t>
  </si>
  <si>
    <t>RW 1082</t>
  </si>
  <si>
    <t>RW 1083</t>
  </si>
  <si>
    <t>RW 1084</t>
  </si>
  <si>
    <t>RW 1097</t>
  </si>
  <si>
    <t>RW 1098</t>
  </si>
  <si>
    <t>RW 1099</t>
  </si>
  <si>
    <t>RW 1106</t>
  </si>
  <si>
    <t>RW 1153</t>
  </si>
  <si>
    <t>RW 1154</t>
  </si>
  <si>
    <t>RW 1155</t>
  </si>
  <si>
    <t>RW 1160</t>
  </si>
  <si>
    <t>RW 1163</t>
  </si>
  <si>
    <t>RW 1164</t>
  </si>
  <si>
    <t>RW 1170</t>
  </si>
  <si>
    <t>RW 1171</t>
  </si>
  <si>
    <t>RW 1172</t>
  </si>
  <si>
    <t>RW 1174</t>
  </si>
  <si>
    <t>RW 1176</t>
  </si>
  <si>
    <t>RW 1177</t>
  </si>
  <si>
    <t>RW 1197</t>
  </si>
  <si>
    <t>RW 1198</t>
  </si>
  <si>
    <t>RW 1253</t>
  </si>
  <si>
    <t>RW 1254</t>
  </si>
  <si>
    <t>RW 1270</t>
  </si>
  <si>
    <t>RW 1513</t>
  </si>
  <si>
    <t>RW 2001</t>
  </si>
  <si>
    <t>RW 2004</t>
  </si>
  <si>
    <t>RW 2005</t>
  </si>
  <si>
    <t>RW 2006</t>
  </si>
  <si>
    <t>RW 2007</t>
  </si>
  <si>
    <t>RW 2012</t>
  </si>
  <si>
    <t>RW 2021</t>
  </si>
  <si>
    <t>RW 2022</t>
  </si>
  <si>
    <t>RW 2024</t>
  </si>
  <si>
    <t>RW 2033</t>
  </si>
  <si>
    <t>RW 2035</t>
  </si>
  <si>
    <t>SAB 1165</t>
  </si>
  <si>
    <t>SAB 1166</t>
  </si>
  <si>
    <t>SAB 1301</t>
  </si>
  <si>
    <t>SAB 1302</t>
  </si>
  <si>
    <t>SAB 1306</t>
  </si>
  <si>
    <t>SAB 1307</t>
  </si>
  <si>
    <t>SAK 1002</t>
  </si>
  <si>
    <t>S12</t>
  </si>
  <si>
    <t>SAS 1001</t>
  </si>
  <si>
    <t>P10</t>
  </si>
  <si>
    <t>SAS 1002</t>
  </si>
  <si>
    <t>SAS 1003</t>
  </si>
  <si>
    <t>SAS 1004</t>
  </si>
  <si>
    <t>SAS 1005</t>
  </si>
  <si>
    <t>SAS 1006</t>
  </si>
  <si>
    <t>SAS 1007</t>
  </si>
  <si>
    <t>SAS 1008</t>
  </si>
  <si>
    <t>SAS 1103</t>
  </si>
  <si>
    <t>SBE 5401</t>
  </si>
  <si>
    <t>SBE 5402</t>
  </si>
  <si>
    <t>SBE 5403</t>
  </si>
  <si>
    <t>SBE 5404</t>
  </si>
  <si>
    <t>SBE 5613</t>
  </si>
  <si>
    <t>SBE 5614</t>
  </si>
  <si>
    <t>SBN 5313</t>
  </si>
  <si>
    <t>SC 7-1</t>
  </si>
  <si>
    <t>R31</t>
  </si>
  <si>
    <t>SC 7-3</t>
  </si>
  <si>
    <t>SC 7-4</t>
  </si>
  <si>
    <t>SCN 1002</t>
  </si>
  <si>
    <t>SCN 1005</t>
  </si>
  <si>
    <t>W25</t>
  </si>
  <si>
    <t>SCN 1006</t>
  </si>
  <si>
    <t>SCN 1007</t>
  </si>
  <si>
    <t>SCN 1008</t>
  </si>
  <si>
    <t>SCN 1009</t>
  </si>
  <si>
    <t>SCN 1010</t>
  </si>
  <si>
    <t>SCN 1011</t>
  </si>
  <si>
    <t>SCN 1104</t>
  </si>
  <si>
    <t>SCN 1108</t>
  </si>
  <si>
    <t>SCN 1109</t>
  </si>
  <si>
    <t>SCN 1112</t>
  </si>
  <si>
    <t>SCN 1113</t>
  </si>
  <si>
    <t>SCN 1114</t>
  </si>
  <si>
    <t>SCN 1132</t>
  </si>
  <si>
    <t>SCN 1133</t>
  </si>
  <si>
    <t>SCN 1134</t>
  </si>
  <si>
    <t>SDL 1001</t>
  </si>
  <si>
    <t>SDL 1002</t>
  </si>
  <si>
    <t>SDL 1003</t>
  </si>
  <si>
    <t>SDL 1004</t>
  </si>
  <si>
    <t>SDL 1005</t>
  </si>
  <si>
    <t>SDL 1006</t>
  </si>
  <si>
    <t>SDL 1007</t>
  </si>
  <si>
    <t>SDL 1008</t>
  </si>
  <si>
    <t>SDL 1009</t>
  </si>
  <si>
    <t>SDL 1010</t>
  </si>
  <si>
    <t>SDL 1011</t>
  </si>
  <si>
    <t>SDL 1012</t>
  </si>
  <si>
    <t>SDL 1013</t>
  </si>
  <si>
    <t>SDL 1014</t>
  </si>
  <si>
    <t>SDL 1015</t>
  </si>
  <si>
    <t>SDL 1017</t>
  </si>
  <si>
    <t>SDL 1018</t>
  </si>
  <si>
    <t>SDL 1019</t>
  </si>
  <si>
    <t>SDL 1020</t>
  </si>
  <si>
    <t>SDL 1021</t>
  </si>
  <si>
    <t>SDL 1022</t>
  </si>
  <si>
    <t>SDL 1023</t>
  </si>
  <si>
    <t>SDL 1024</t>
  </si>
  <si>
    <t>SDL 1025</t>
  </si>
  <si>
    <t>SDL 1026</t>
  </si>
  <si>
    <t>SDL 1027</t>
  </si>
  <si>
    <t>SDL 1028</t>
  </si>
  <si>
    <t>SDL 1029</t>
  </si>
  <si>
    <t>SDL 1030</t>
  </si>
  <si>
    <t>SDL 1031</t>
  </si>
  <si>
    <t>SDL 1035</t>
  </si>
  <si>
    <t>SDL 1036</t>
  </si>
  <si>
    <t>SDL 1037</t>
  </si>
  <si>
    <t>SDL 1044</t>
  </si>
  <si>
    <t>SDL 1045</t>
  </si>
  <si>
    <t>SDL 1046</t>
  </si>
  <si>
    <t>SDL 1051</t>
  </si>
  <si>
    <t>SDL 1052</t>
  </si>
  <si>
    <t>SDL 1053</t>
  </si>
  <si>
    <t>SDL 1054</t>
  </si>
  <si>
    <t>SDL 1070</t>
  </si>
  <si>
    <t>SDL 1071</t>
  </si>
  <si>
    <t>SDL 1072</t>
  </si>
  <si>
    <t>SDL 1073</t>
  </si>
  <si>
    <t>SDL 1074</t>
  </si>
  <si>
    <t>SDL 1075</t>
  </si>
  <si>
    <t>SDL 1076</t>
  </si>
  <si>
    <t>SDL 1077</t>
  </si>
  <si>
    <t>SDL 1078</t>
  </si>
  <si>
    <t>SDL 1079</t>
  </si>
  <si>
    <t>SDL 1110</t>
  </si>
  <si>
    <t>SDL 1118</t>
  </si>
  <si>
    <t>SDL 1123</t>
  </si>
  <si>
    <t>SDL 1133</t>
  </si>
  <si>
    <t>SDL 1135</t>
  </si>
  <si>
    <t>SDL 1138</t>
  </si>
  <si>
    <t>SDL 1139</t>
  </si>
  <si>
    <t>SDL 1141</t>
  </si>
  <si>
    <t>SDL 1142</t>
  </si>
  <si>
    <t>SDL 1144</t>
  </si>
  <si>
    <t>SDL 1145</t>
  </si>
  <si>
    <t>SDL 1146</t>
  </si>
  <si>
    <t>SDL 1147</t>
  </si>
  <si>
    <t>SDL 1148</t>
  </si>
  <si>
    <t>SDL 1149</t>
  </si>
  <si>
    <t>SDL 1150</t>
  </si>
  <si>
    <t>SDL 1151</t>
  </si>
  <si>
    <t>SDL 1152</t>
  </si>
  <si>
    <t>SDL 1153</t>
  </si>
  <si>
    <t>SDL 1172</t>
  </si>
  <si>
    <t>SDL 1173</t>
  </si>
  <si>
    <t>SDL 1174</t>
  </si>
  <si>
    <t>SDL 1175</t>
  </si>
  <si>
    <t>SDL 1176</t>
  </si>
  <si>
    <t>SDL 1240</t>
  </si>
  <si>
    <t>SDL 1243</t>
  </si>
  <si>
    <t>SE 1002</t>
  </si>
  <si>
    <t>SE 1004</t>
  </si>
  <si>
    <t>SE 1005</t>
  </si>
  <si>
    <t>SE 1006</t>
  </si>
  <si>
    <t>SE 1012</t>
  </si>
  <si>
    <t>SEG 1009</t>
  </si>
  <si>
    <t>SEG 1012</t>
  </si>
  <si>
    <t>SEG 1013</t>
  </si>
  <si>
    <t>SEG 1014</t>
  </si>
  <si>
    <t>SEG 1021</t>
  </si>
  <si>
    <t>SEG 1023</t>
  </si>
  <si>
    <t>SEG 1025</t>
  </si>
  <si>
    <t>SEG 1026</t>
  </si>
  <si>
    <t>SEG 1027</t>
  </si>
  <si>
    <t>SEG 1028</t>
  </si>
  <si>
    <t>SEG 1031</t>
  </si>
  <si>
    <t>SEG 1032</t>
  </si>
  <si>
    <t>SEG 1033</t>
  </si>
  <si>
    <t>SEG 1034</t>
  </si>
  <si>
    <t>SEG 1035</t>
  </si>
  <si>
    <t>SEG 1036</t>
  </si>
  <si>
    <t>SEG 1041</t>
  </si>
  <si>
    <t>SEG 1042</t>
  </si>
  <si>
    <t>SEG 1051</t>
  </si>
  <si>
    <t>SEG 1052</t>
  </si>
  <si>
    <t>SEG 1053</t>
  </si>
  <si>
    <t>SEG 1055</t>
  </si>
  <si>
    <t>SEG 1057</t>
  </si>
  <si>
    <t>SEG 1059</t>
  </si>
  <si>
    <t>SEG 1064</t>
  </si>
  <si>
    <t>SEG 1067</t>
  </si>
  <si>
    <t>SEG 1068</t>
  </si>
  <si>
    <t>SEG 1069</t>
  </si>
  <si>
    <t>SEG 1070</t>
  </si>
  <si>
    <t>SEG 1071</t>
  </si>
  <si>
    <t>SEG 1076</t>
  </si>
  <si>
    <t>SEG 1079</t>
  </si>
  <si>
    <t>SEG 1101</t>
  </si>
  <si>
    <t>SEG 1102</t>
  </si>
  <si>
    <t>SEG 1103</t>
  </si>
  <si>
    <t>SEG 1104</t>
  </si>
  <si>
    <t>SEG 1105</t>
  </si>
  <si>
    <t>SEG 1106</t>
  </si>
  <si>
    <t>SEG 1107</t>
  </si>
  <si>
    <t>SEG 1108</t>
  </si>
  <si>
    <t>SEG 1118</t>
  </si>
  <si>
    <t>SEG 1121</t>
  </si>
  <si>
    <t>SEG 1122</t>
  </si>
  <si>
    <t>SEG 1123</t>
  </si>
  <si>
    <t>SEG 1124</t>
  </si>
  <si>
    <t>SEG 1125</t>
  </si>
  <si>
    <t>SEG 1126</t>
  </si>
  <si>
    <t>SEG 1127</t>
  </si>
  <si>
    <t>SEG 1128</t>
  </si>
  <si>
    <t>SEG 1129</t>
  </si>
  <si>
    <t>SEG 1130</t>
  </si>
  <si>
    <t>SEG 1131</t>
  </si>
  <si>
    <t>SEG 1132</t>
  </si>
  <si>
    <t>SEG 1133</t>
  </si>
  <si>
    <t>SEG 1134</t>
  </si>
  <si>
    <t>SEG 1135</t>
  </si>
  <si>
    <t>SEG 1136</t>
  </si>
  <si>
    <t>SEG 1141</t>
  </si>
  <si>
    <t>SEG 1142</t>
  </si>
  <si>
    <t>SEG 1143</t>
  </si>
  <si>
    <t>SEG 1144</t>
  </si>
  <si>
    <t>SEG 1145</t>
  </si>
  <si>
    <t>SEG 1146</t>
  </si>
  <si>
    <t>SEG 1147</t>
  </si>
  <si>
    <t>SEG 1148</t>
  </si>
  <si>
    <t>SEG 1160</t>
  </si>
  <si>
    <t>SEG 1161</t>
  </si>
  <si>
    <t>SEG 1162</t>
  </si>
  <si>
    <t>SEG 1163</t>
  </si>
  <si>
    <t>SEG 1164</t>
  </si>
  <si>
    <t>SEG 1165</t>
  </si>
  <si>
    <t>SEG 1166</t>
  </si>
  <si>
    <t>SEG 1167</t>
  </si>
  <si>
    <t>SEG 1168</t>
  </si>
  <si>
    <t>SEG 1169</t>
  </si>
  <si>
    <t>SEG 1172</t>
  </si>
  <si>
    <t>SEG 1173</t>
  </si>
  <si>
    <t>SEG 1174</t>
  </si>
  <si>
    <t>SEG 1175</t>
  </si>
  <si>
    <t>SEG 1176</t>
  </si>
  <si>
    <t>SEG 1177</t>
  </si>
  <si>
    <t>SEG 1178</t>
  </si>
  <si>
    <t>SEG 1179</t>
  </si>
  <si>
    <t>SEG 1180</t>
  </si>
  <si>
    <t>SEG 1181</t>
  </si>
  <si>
    <t>SEG 1182</t>
  </si>
  <si>
    <t>SEG 1183</t>
  </si>
  <si>
    <t>SEG 1184</t>
  </si>
  <si>
    <t>SFE 1007</t>
  </si>
  <si>
    <t>SFE 1008</t>
  </si>
  <si>
    <t>SFE 1009</t>
  </si>
  <si>
    <t>SFE 1010</t>
  </si>
  <si>
    <t>SFE 1011</t>
  </si>
  <si>
    <t>SFE 1013</t>
  </si>
  <si>
    <t>SFE 1014</t>
  </si>
  <si>
    <t>SFE 1107</t>
  </si>
  <si>
    <t>SFE 1108</t>
  </si>
  <si>
    <t>SFE 1109</t>
  </si>
  <si>
    <t>SFE 1110</t>
  </si>
  <si>
    <t>SFE 1111</t>
  </si>
  <si>
    <t>SFE 1112</t>
  </si>
  <si>
    <t>SFE 1113</t>
  </si>
  <si>
    <t>SFE 1114</t>
  </si>
  <si>
    <t>SFE 4196</t>
  </si>
  <si>
    <t>SFE 4197</t>
  </si>
  <si>
    <t>SHW 1001</t>
  </si>
  <si>
    <t>SHW 1002</t>
  </si>
  <si>
    <t>SHW 1003</t>
  </si>
  <si>
    <t>SJ 5626</t>
  </si>
  <si>
    <t>SJ 5627</t>
  </si>
  <si>
    <t>SJC 6584</t>
  </si>
  <si>
    <t>SJC 6586</t>
  </si>
  <si>
    <t>SJC 6590</t>
  </si>
  <si>
    <t>SM 1373</t>
  </si>
  <si>
    <t>SM 1374</t>
  </si>
  <si>
    <t>SM 1375</t>
  </si>
  <si>
    <t>SM 1376</t>
  </si>
  <si>
    <t>SMK 1001</t>
  </si>
  <si>
    <t>SMK 1002</t>
  </si>
  <si>
    <t>SN 403</t>
  </si>
  <si>
    <t>R30</t>
  </si>
  <si>
    <t>SN 404</t>
  </si>
  <si>
    <t>SN 475</t>
  </si>
  <si>
    <t>SN 635</t>
  </si>
  <si>
    <t>R32</t>
  </si>
  <si>
    <t>SO 70438</t>
  </si>
  <si>
    <t>R25</t>
  </si>
  <si>
    <t>SO 70459</t>
  </si>
  <si>
    <t>R26</t>
  </si>
  <si>
    <t>SO 70460</t>
  </si>
  <si>
    <t>SO 70748</t>
  </si>
  <si>
    <t>SO 70782</t>
  </si>
  <si>
    <t>SO 70782-1</t>
  </si>
  <si>
    <t>SO 70946</t>
  </si>
  <si>
    <t>R27</t>
  </si>
  <si>
    <t>SO 70947</t>
  </si>
  <si>
    <t>SO 70969</t>
  </si>
  <si>
    <t>V31</t>
  </si>
  <si>
    <t>SO 70992</t>
  </si>
  <si>
    <t>SO 70993</t>
  </si>
  <si>
    <t>SO 70994</t>
  </si>
  <si>
    <t>SO 70995</t>
  </si>
  <si>
    <t>SO 71055</t>
  </si>
  <si>
    <t>SO 71170</t>
  </si>
  <si>
    <t>R28</t>
  </si>
  <si>
    <t>SO 71170-2</t>
  </si>
  <si>
    <t>O30</t>
  </si>
  <si>
    <t>SO 71171</t>
  </si>
  <si>
    <t>SO 71171-2</t>
  </si>
  <si>
    <t>SO 71220</t>
  </si>
  <si>
    <t>SO 71241</t>
  </si>
  <si>
    <t>SO 71241-2</t>
  </si>
  <si>
    <t>O31</t>
  </si>
  <si>
    <t>SO 71242</t>
  </si>
  <si>
    <t>SO 71242-2</t>
  </si>
  <si>
    <t>SO 71279</t>
  </si>
  <si>
    <t>SO 71323</t>
  </si>
  <si>
    <t>SO 71526</t>
  </si>
  <si>
    <t>R29</t>
  </si>
  <si>
    <t>SO 71526-1</t>
  </si>
  <si>
    <t>SO 71526-2</t>
  </si>
  <si>
    <t>O25</t>
  </si>
  <si>
    <t>SO 71527</t>
  </si>
  <si>
    <t>SO 71527-1</t>
  </si>
  <si>
    <t>SO 71527-2</t>
  </si>
  <si>
    <t>SO 71534</t>
  </si>
  <si>
    <t>SO 71535</t>
  </si>
  <si>
    <t>SO 71546-1</t>
  </si>
  <si>
    <t>SO 71546-2</t>
  </si>
  <si>
    <t>O26</t>
  </si>
  <si>
    <t>SO 71547-1</t>
  </si>
  <si>
    <t>SO 71547-2</t>
  </si>
  <si>
    <t>SO 71548-1</t>
  </si>
  <si>
    <t>SO 71548-2</t>
  </si>
  <si>
    <t>SO 71549-1</t>
  </si>
  <si>
    <t>SO 71549-2</t>
  </si>
  <si>
    <t>SO 71552-1</t>
  </si>
  <si>
    <t>SO 71552-2</t>
  </si>
  <si>
    <t>O27</t>
  </si>
  <si>
    <t>SO 71553-1</t>
  </si>
  <si>
    <t>SO 71553-2</t>
  </si>
  <si>
    <t>SO 71554-1</t>
  </si>
  <si>
    <t>SO 71554-2</t>
  </si>
  <si>
    <t>O28</t>
  </si>
  <si>
    <t>SO 71555-1</t>
  </si>
  <si>
    <t>SO 71555-2</t>
  </si>
  <si>
    <t>SO 71726-2</t>
  </si>
  <si>
    <t>O29</t>
  </si>
  <si>
    <t>SO 71727-2</t>
  </si>
  <si>
    <t>SO 71728-2</t>
  </si>
  <si>
    <t>SO 71729-2</t>
  </si>
  <si>
    <t>SO 71766</t>
  </si>
  <si>
    <t>I4</t>
  </si>
  <si>
    <t>SO 71767</t>
  </si>
  <si>
    <t>SO 71875</t>
  </si>
  <si>
    <t>V34</t>
  </si>
  <si>
    <t>SO 71876</t>
  </si>
  <si>
    <t>SO 71877</t>
  </si>
  <si>
    <t>SO 71878</t>
  </si>
  <si>
    <t>SPN 020</t>
  </si>
  <si>
    <t>SPN 4021</t>
  </si>
  <si>
    <t>M32</t>
  </si>
  <si>
    <t>SPN 4044</t>
  </si>
  <si>
    <t>SPQ 374</t>
  </si>
  <si>
    <t>SPQ 475</t>
  </si>
  <si>
    <t>U25</t>
  </si>
  <si>
    <t>SPQ 5183</t>
  </si>
  <si>
    <t>SPQ 542</t>
  </si>
  <si>
    <t>SPQ 784</t>
  </si>
  <si>
    <t>SPQ 787</t>
  </si>
  <si>
    <t>SPS 7092</t>
  </si>
  <si>
    <t>SPV 080</t>
  </si>
  <si>
    <t>SPV 9052</t>
  </si>
  <si>
    <t>SRE 4039</t>
  </si>
  <si>
    <t>SRE 4040</t>
  </si>
  <si>
    <t>SRO 1001</t>
  </si>
  <si>
    <t>SRO 1002</t>
  </si>
  <si>
    <t>SRO 1003</t>
  </si>
  <si>
    <t>SRO 1004</t>
  </si>
  <si>
    <t>SRO 1101</t>
  </si>
  <si>
    <t>SRO 1102</t>
  </si>
  <si>
    <t>SSV 1014</t>
  </si>
  <si>
    <t>SSV 1023</t>
  </si>
  <si>
    <t>SSV 1024</t>
  </si>
  <si>
    <t>SSV 1025</t>
  </si>
  <si>
    <t>SSV 1026</t>
  </si>
  <si>
    <t>SSV 1033</t>
  </si>
  <si>
    <t>SSV 1034</t>
  </si>
  <si>
    <t>SSV 1131</t>
  </si>
  <si>
    <t>SSV 1132</t>
  </si>
  <si>
    <t>SSV 1133</t>
  </si>
  <si>
    <t>SSV 1134</t>
  </si>
  <si>
    <t>ST 71009</t>
  </si>
  <si>
    <t>V32</t>
  </si>
  <si>
    <t>ST 71010</t>
  </si>
  <si>
    <t>ST 71531</t>
  </si>
  <si>
    <t>STM 4018</t>
  </si>
  <si>
    <t>STR 1095</t>
  </si>
  <si>
    <t>SUB 1009</t>
  </si>
  <si>
    <t>SUB 1010</t>
  </si>
  <si>
    <t>SUB 1014</t>
  </si>
  <si>
    <t>SUB 1020</t>
  </si>
  <si>
    <t>SUB 1021</t>
  </si>
  <si>
    <t>SUB 1029</t>
  </si>
  <si>
    <t>SUB 1030</t>
  </si>
  <si>
    <t>SUB 1120</t>
  </si>
  <si>
    <t>SUB 1122</t>
  </si>
  <si>
    <t>SUB 1129</t>
  </si>
  <si>
    <t>SUB 1130</t>
  </si>
  <si>
    <t>SUB 1305</t>
  </si>
  <si>
    <t>SUB 1306</t>
  </si>
  <si>
    <t>SUB 1307</t>
  </si>
  <si>
    <t>SUB 1308</t>
  </si>
  <si>
    <t>SUH 1004</t>
  </si>
  <si>
    <t>SW 105</t>
  </si>
  <si>
    <t>SW 106</t>
  </si>
  <si>
    <t>TA 1001</t>
  </si>
  <si>
    <t>TA 1002</t>
  </si>
  <si>
    <t>TA 1003</t>
  </si>
  <si>
    <t>TA 1004</t>
  </si>
  <si>
    <t>TA 1005</t>
  </si>
  <si>
    <t>TA 1006</t>
  </si>
  <si>
    <t>TA 1007</t>
  </si>
  <si>
    <t>TA 1008</t>
  </si>
  <si>
    <t>TB 6015</t>
  </si>
  <si>
    <t>TB 6016</t>
  </si>
  <si>
    <t>TB 6017</t>
  </si>
  <si>
    <t>TB 6018</t>
  </si>
  <si>
    <t>TC 1001</t>
  </si>
  <si>
    <t>W26</t>
  </si>
  <si>
    <t>TC 1004</t>
  </si>
  <si>
    <t>TC 1005</t>
  </si>
  <si>
    <t>TC 1006</t>
  </si>
  <si>
    <t>TC 1007</t>
  </si>
  <si>
    <t>TC 1009</t>
  </si>
  <si>
    <t>M15</t>
  </si>
  <si>
    <t>TC 1010</t>
  </si>
  <si>
    <t>W27</t>
  </si>
  <si>
    <t>TC 1011</t>
  </si>
  <si>
    <t>TC 1014</t>
  </si>
  <si>
    <t>M8</t>
  </si>
  <si>
    <t>TC 1015</t>
  </si>
  <si>
    <t>TC 1016</t>
  </si>
  <si>
    <t>TC 1025</t>
  </si>
  <si>
    <t>TC 1028</t>
  </si>
  <si>
    <t>T6</t>
  </si>
  <si>
    <t>TC 1029</t>
  </si>
  <si>
    <t>TC 1030</t>
  </si>
  <si>
    <t>TC 1031</t>
  </si>
  <si>
    <t>TC 1037</t>
  </si>
  <si>
    <t>TC 1039</t>
  </si>
  <si>
    <t>TC 1040</t>
  </si>
  <si>
    <t>TC 1041</t>
  </si>
  <si>
    <t>TC 1043</t>
  </si>
  <si>
    <t>TC 1045</t>
  </si>
  <si>
    <t>TC 1046</t>
  </si>
  <si>
    <t>TC 1047</t>
  </si>
  <si>
    <t>TC 1048</t>
  </si>
  <si>
    <t>TC 1049</t>
  </si>
  <si>
    <t>TC 1052</t>
  </si>
  <si>
    <t>TC 1054</t>
  </si>
  <si>
    <t>TC 1056</t>
  </si>
  <si>
    <t>TC 1057</t>
  </si>
  <si>
    <t>TC 1058</t>
  </si>
  <si>
    <t>TC 1059</t>
  </si>
  <si>
    <t>TC 1062</t>
  </si>
  <si>
    <t>TC 1066</t>
  </si>
  <si>
    <t>TC 1067</t>
  </si>
  <si>
    <t>TC 1068</t>
  </si>
  <si>
    <t>TC 1069</t>
  </si>
  <si>
    <t>TC 1071</t>
  </si>
  <si>
    <t>TC 1111</t>
  </si>
  <si>
    <t>P11</t>
  </si>
  <si>
    <t>TC 1166</t>
  </si>
  <si>
    <t>TC 1167</t>
  </si>
  <si>
    <t>TC 1168</t>
  </si>
  <si>
    <t>TD 1001</t>
  </si>
  <si>
    <t>TD 1003</t>
  </si>
  <si>
    <t>TD 1004</t>
  </si>
  <si>
    <t>TD 1007</t>
  </si>
  <si>
    <t>TD 1008</t>
  </si>
  <si>
    <t>TD 1101</t>
  </si>
  <si>
    <t>Q22</t>
  </si>
  <si>
    <t>TD 1102</t>
  </si>
  <si>
    <t>TD 1103</t>
  </si>
  <si>
    <t>TD 1104</t>
  </si>
  <si>
    <t>TD 1108</t>
  </si>
  <si>
    <t>TDL 2114</t>
  </si>
  <si>
    <t>TH 4353</t>
  </si>
  <si>
    <t>TH 4354</t>
  </si>
  <si>
    <t>TH 4355</t>
  </si>
  <si>
    <t>THA 6863</t>
  </si>
  <si>
    <t>THA 6864</t>
  </si>
  <si>
    <t>TI 1001</t>
  </si>
  <si>
    <t>TI 1002</t>
  </si>
  <si>
    <t>TI 1003</t>
  </si>
  <si>
    <t>TI 1004</t>
  </si>
  <si>
    <t>TI 1005</t>
  </si>
  <si>
    <t>TI 1006</t>
  </si>
  <si>
    <t>TK 1001</t>
  </si>
  <si>
    <t>TK 1002</t>
  </si>
  <si>
    <t>TK 1003</t>
  </si>
  <si>
    <t>W28</t>
  </si>
  <si>
    <t>TK 1004</t>
  </si>
  <si>
    <t>TKO 1001</t>
  </si>
  <si>
    <t>TKO 1002</t>
  </si>
  <si>
    <t>TKO 1003</t>
  </si>
  <si>
    <t>TKO 1004</t>
  </si>
  <si>
    <t>TKO 1101</t>
  </si>
  <si>
    <t>TKO 1102</t>
  </si>
  <si>
    <t>TL 1101</t>
  </si>
  <si>
    <t>TL 1102</t>
  </si>
  <si>
    <t>TL 13</t>
  </si>
  <si>
    <t>A19</t>
  </si>
  <si>
    <t>TL 14</t>
  </si>
  <si>
    <t>TM 1604</t>
  </si>
  <si>
    <t>TM 1605</t>
  </si>
  <si>
    <t>TM 6696</t>
  </si>
  <si>
    <t>T13</t>
  </si>
  <si>
    <t>TN 1425</t>
  </si>
  <si>
    <t>TN 1426</t>
  </si>
  <si>
    <t>TN 1665</t>
  </si>
  <si>
    <t>TOG 1002</t>
  </si>
  <si>
    <t>TP 4347</t>
  </si>
  <si>
    <t>TP 6346</t>
  </si>
  <si>
    <t>TP 6348</t>
  </si>
  <si>
    <t>TR 1005</t>
  </si>
  <si>
    <t>TW 1002</t>
  </si>
  <si>
    <t>TW 1010</t>
  </si>
  <si>
    <t>W29</t>
  </si>
  <si>
    <t>TW 1013</t>
  </si>
  <si>
    <t>TW 1014</t>
  </si>
  <si>
    <t>TW 1015</t>
  </si>
  <si>
    <t>TW 1016</t>
  </si>
  <si>
    <t>TW 1017</t>
  </si>
  <si>
    <t>W30</t>
  </si>
  <si>
    <t>TW 1018</t>
  </si>
  <si>
    <t>TW 1020</t>
  </si>
  <si>
    <t>TW 1021</t>
  </si>
  <si>
    <t>TW 1022</t>
  </si>
  <si>
    <t>TW 1027</t>
  </si>
  <si>
    <t>TW 1028</t>
  </si>
  <si>
    <t>TW 1029</t>
  </si>
  <si>
    <t>TW 1030</t>
  </si>
  <si>
    <t>TW 1031</t>
  </si>
  <si>
    <t>TW 1032</t>
  </si>
  <si>
    <t>TW 1033</t>
  </si>
  <si>
    <t>TW 1034</t>
  </si>
  <si>
    <t>TW 1035</t>
  </si>
  <si>
    <t>S13</t>
  </si>
  <si>
    <t>TW 1036</t>
  </si>
  <si>
    <t>TW 1037</t>
  </si>
  <si>
    <t>TW 1038</t>
  </si>
  <si>
    <t>TW 1042</t>
  </si>
  <si>
    <t>TW 1043</t>
  </si>
  <si>
    <t>TW 1044</t>
  </si>
  <si>
    <t>TW 1045</t>
  </si>
  <si>
    <t>TW 1046</t>
  </si>
  <si>
    <t>TW 1047</t>
  </si>
  <si>
    <t>TW 1049</t>
  </si>
  <si>
    <t>TW 1050</t>
  </si>
  <si>
    <t>TW 1053</t>
  </si>
  <si>
    <t>TW 1054</t>
  </si>
  <si>
    <t>TW 1055</t>
  </si>
  <si>
    <t>TW 1056</t>
  </si>
  <si>
    <t>TW 1057</t>
  </si>
  <si>
    <t>TW 1058</t>
  </si>
  <si>
    <t>TW 1060</t>
  </si>
  <si>
    <t>TW 1061</t>
  </si>
  <si>
    <t>TW 1062</t>
  </si>
  <si>
    <t>TW 1063</t>
  </si>
  <si>
    <t>TW 1064</t>
  </si>
  <si>
    <t>TW 1065</t>
  </si>
  <si>
    <t>TW 1066</t>
  </si>
  <si>
    <t>TW 1067</t>
  </si>
  <si>
    <t>TW 1068</t>
  </si>
  <si>
    <t>TW 1069</t>
  </si>
  <si>
    <t>TW 1070</t>
  </si>
  <si>
    <t>TW 1071</t>
  </si>
  <si>
    <t>TW 1072</t>
  </si>
  <si>
    <t>TW 1101</t>
  </si>
  <si>
    <t>TW 1102</t>
  </si>
  <si>
    <t>TW 1103</t>
  </si>
  <si>
    <t>TW 1116</t>
  </si>
  <si>
    <t>TW 1117</t>
  </si>
  <si>
    <t>TW 1118</t>
  </si>
  <si>
    <t>TW 1119</t>
  </si>
  <si>
    <t>TW 1143</t>
  </si>
  <si>
    <t>TW 1160</t>
  </si>
  <si>
    <t>TW 1161</t>
  </si>
  <si>
    <t>TW 1163</t>
  </si>
  <si>
    <t>TW 1164</t>
  </si>
  <si>
    <t>TW 1165</t>
  </si>
  <si>
    <t>TW 1166</t>
  </si>
  <si>
    <t>TW 1216</t>
  </si>
  <si>
    <t>TW 1217</t>
  </si>
  <si>
    <t>TW 1218</t>
  </si>
  <si>
    <t>TW 1219</t>
  </si>
  <si>
    <t>TW 4213</t>
  </si>
  <si>
    <t>TW 4214</t>
  </si>
  <si>
    <t>UN 1002</t>
  </si>
  <si>
    <t>UN 1103</t>
  </si>
  <si>
    <t>UN 1104</t>
  </si>
  <si>
    <t>UN 1105</t>
  </si>
  <si>
    <t>UN 1106</t>
  </si>
  <si>
    <t>VAD 5399</t>
  </si>
  <si>
    <t>VAD 5400</t>
  </si>
  <si>
    <t>VDE 1004</t>
  </si>
  <si>
    <t>VDE 1005</t>
  </si>
  <si>
    <t>W31</t>
  </si>
  <si>
    <t>VDE 1006</t>
  </si>
  <si>
    <t>VDE 1015</t>
  </si>
  <si>
    <t>V13</t>
  </si>
  <si>
    <t>VDE 1016</t>
  </si>
  <si>
    <t>VDE 1017</t>
  </si>
  <si>
    <t>VDE 1018</t>
  </si>
  <si>
    <t>VDE 1019</t>
  </si>
  <si>
    <t>VDE 1020</t>
  </si>
  <si>
    <t>N9</t>
  </si>
  <si>
    <t>VDE 1021</t>
  </si>
  <si>
    <t>VDE 1022</t>
  </si>
  <si>
    <t>VDE 1023</t>
  </si>
  <si>
    <t>VDE 1024</t>
  </si>
  <si>
    <t>VDE 1025</t>
  </si>
  <si>
    <t>VDE 1026</t>
  </si>
  <si>
    <t>VDE 1027</t>
  </si>
  <si>
    <t>VDE 1028</t>
  </si>
  <si>
    <t>VDE 1029</t>
  </si>
  <si>
    <t>VDE 1030</t>
  </si>
  <si>
    <t>VDE 1033</t>
  </si>
  <si>
    <t>VDE 1034</t>
  </si>
  <si>
    <t>VDE 1035</t>
  </si>
  <si>
    <t>VDE 1036</t>
  </si>
  <si>
    <t>VDE 1037</t>
  </si>
  <si>
    <t>VDE 1038</t>
  </si>
  <si>
    <t>VDE 1039</t>
  </si>
  <si>
    <t>VDE 1040</t>
  </si>
  <si>
    <t>VDE 1045</t>
  </si>
  <si>
    <t>VDE 1046</t>
  </si>
  <si>
    <t>VDE 1115</t>
  </si>
  <si>
    <t>O3A</t>
  </si>
  <si>
    <t>VDE 1116</t>
  </si>
  <si>
    <t>VDE 1117</t>
  </si>
  <si>
    <t>VDE 1119</t>
  </si>
  <si>
    <t>VDE 1122</t>
  </si>
  <si>
    <t>VDE 1123</t>
  </si>
  <si>
    <t>VDE 1124</t>
  </si>
  <si>
    <t>VDE 1129</t>
  </si>
  <si>
    <t>VDE 1130</t>
  </si>
  <si>
    <t>VDE 1135</t>
  </si>
  <si>
    <t>VDE 1136</t>
  </si>
  <si>
    <t>VDE 1137</t>
  </si>
  <si>
    <t>VDE 1138</t>
  </si>
  <si>
    <t>VDE 1139</t>
  </si>
  <si>
    <t>VDE 1140</t>
  </si>
  <si>
    <t>VDE 1209</t>
  </si>
  <si>
    <t>VDE 1210</t>
  </si>
  <si>
    <t>VDE 1220</t>
  </si>
  <si>
    <t>VDE 1221</t>
  </si>
  <si>
    <t>VDE 1420</t>
  </si>
  <si>
    <t>VH 1157</t>
  </si>
  <si>
    <t>VH 1158</t>
  </si>
  <si>
    <t>VIN 1001</t>
  </si>
  <si>
    <t>VIN 1002</t>
  </si>
  <si>
    <t>VIN 1003</t>
  </si>
  <si>
    <t>VIN 1004</t>
  </si>
  <si>
    <t>VOS 1009</t>
  </si>
  <si>
    <t>VOS 1010</t>
  </si>
  <si>
    <t>VOS 1011</t>
  </si>
  <si>
    <t>VOS 1012</t>
  </si>
  <si>
    <t>VOS 1015</t>
  </si>
  <si>
    <t>VOS 1016</t>
  </si>
  <si>
    <t>VOS 1115</t>
  </si>
  <si>
    <t>VOS 1116</t>
  </si>
  <si>
    <t>VS 294</t>
  </si>
  <si>
    <t>S31</t>
  </si>
  <si>
    <t>VS 325</t>
  </si>
  <si>
    <t>P35</t>
  </si>
  <si>
    <t>VS 328</t>
  </si>
  <si>
    <t>VS 332</t>
  </si>
  <si>
    <t>VS 333</t>
  </si>
  <si>
    <t>VS 334</t>
  </si>
  <si>
    <t>VS 359</t>
  </si>
  <si>
    <t>VS 361</t>
  </si>
  <si>
    <t>O14</t>
  </si>
  <si>
    <t>VS 372</t>
  </si>
  <si>
    <t>VS 374</t>
  </si>
  <si>
    <t>VS 384</t>
  </si>
  <si>
    <t>VS 390</t>
  </si>
  <si>
    <t>VS 460</t>
  </si>
  <si>
    <t>VS 469</t>
  </si>
  <si>
    <t>VS 492</t>
  </si>
  <si>
    <t>O15</t>
  </si>
  <si>
    <t>VS 496</t>
  </si>
  <si>
    <t>VS 498</t>
  </si>
  <si>
    <t>VS 500</t>
  </si>
  <si>
    <t>VS 501</t>
  </si>
  <si>
    <t>VS 502</t>
  </si>
  <si>
    <t>VS 503</t>
  </si>
  <si>
    <t>VS 518</t>
  </si>
  <si>
    <t>VS 533</t>
  </si>
  <si>
    <t>VS ΚΑΡΑΒΙΑ</t>
  </si>
  <si>
    <t>VS ΧΑΡΤΕΣ</t>
  </si>
  <si>
    <t>VT 1013</t>
  </si>
  <si>
    <t>VT 1014</t>
  </si>
  <si>
    <t>VT 1019</t>
  </si>
  <si>
    <t>VT 1020</t>
  </si>
  <si>
    <t>VT 1028</t>
  </si>
  <si>
    <t>VT 1029</t>
  </si>
  <si>
    <t>VT 1030</t>
  </si>
  <si>
    <t>VT 1031</t>
  </si>
  <si>
    <t>VT 1032</t>
  </si>
  <si>
    <t>VT 1033</t>
  </si>
  <si>
    <t>VT 1036</t>
  </si>
  <si>
    <t>VT 1037</t>
  </si>
  <si>
    <t>VT 1043</t>
  </si>
  <si>
    <t>VT 1044</t>
  </si>
  <si>
    <t>VT 1045</t>
  </si>
  <si>
    <t>VT 1049</t>
  </si>
  <si>
    <t>VT 1050</t>
  </si>
  <si>
    <t>VT 1051</t>
  </si>
  <si>
    <t>VT 1052</t>
  </si>
  <si>
    <t>VT 1054</t>
  </si>
  <si>
    <t>VT 1055</t>
  </si>
  <si>
    <t>VT 1115</t>
  </si>
  <si>
    <t>VT 1116</t>
  </si>
  <si>
    <t>VT 1129</t>
  </si>
  <si>
    <t>VT 1130</t>
  </si>
  <si>
    <t>VT 1131</t>
  </si>
  <si>
    <t>VT 1132</t>
  </si>
  <si>
    <t>VT 1133</t>
  </si>
  <si>
    <t>VT 1134</t>
  </si>
  <si>
    <t>VT 1135</t>
  </si>
  <si>
    <t>VT 1138</t>
  </si>
  <si>
    <t>VT 1139</t>
  </si>
  <si>
    <t>VT 1140</t>
  </si>
  <si>
    <t>VT 1141</t>
  </si>
  <si>
    <t>VVG 2149</t>
  </si>
  <si>
    <t>VW 1001</t>
  </si>
  <si>
    <t>VW 1002</t>
  </si>
  <si>
    <t>VW 1009</t>
  </si>
  <si>
    <t>S15</t>
  </si>
  <si>
    <t>VW 1010</t>
  </si>
  <si>
    <t>VW 1011</t>
  </si>
  <si>
    <t>VW 1012</t>
  </si>
  <si>
    <t>VW 1013</t>
  </si>
  <si>
    <t>VW 1014</t>
  </si>
  <si>
    <t>VW 1016</t>
  </si>
  <si>
    <t>VW 1017</t>
  </si>
  <si>
    <t>VW 1027</t>
  </si>
  <si>
    <t>VW 1028</t>
  </si>
  <si>
    <t>VW 1032</t>
  </si>
  <si>
    <t>VW 1033</t>
  </si>
  <si>
    <t>VW 1034</t>
  </si>
  <si>
    <t>VW 1035</t>
  </si>
  <si>
    <t>VW 1101</t>
  </si>
  <si>
    <t>VW 1102</t>
  </si>
  <si>
    <t>VW 1125</t>
  </si>
  <si>
    <t>VW 1127</t>
  </si>
  <si>
    <t>VW 1128</t>
  </si>
  <si>
    <t>VW 1129</t>
  </si>
  <si>
    <t>VW 1131</t>
  </si>
  <si>
    <t>VW 1204</t>
  </si>
  <si>
    <t>Q23</t>
  </si>
  <si>
    <t>VW 1205</t>
  </si>
  <si>
    <t>VW 1206</t>
  </si>
  <si>
    <t>VW 1207</t>
  </si>
  <si>
    <t>Q24</t>
  </si>
  <si>
    <t>VW 1209</t>
  </si>
  <si>
    <t>VW 1210</t>
  </si>
  <si>
    <t>VW 1226</t>
  </si>
  <si>
    <t>VW 1301</t>
  </si>
  <si>
    <t>VW 1302</t>
  </si>
  <si>
    <t>VWG 1501</t>
  </si>
  <si>
    <t>WM 1235</t>
  </si>
  <si>
    <t>WM 1236</t>
  </si>
  <si>
    <t>WM 1237</t>
  </si>
  <si>
    <t>WM 1239</t>
  </si>
  <si>
    <t>WM 1240</t>
  </si>
  <si>
    <t>WP 372</t>
  </si>
  <si>
    <t>WP 373</t>
  </si>
  <si>
    <t>WR 6469</t>
  </si>
  <si>
    <t>WR 6470</t>
  </si>
  <si>
    <t>WR 6471</t>
  </si>
  <si>
    <t>WR 6489</t>
  </si>
  <si>
    <t>WW 1001</t>
  </si>
  <si>
    <t>WW 1003</t>
  </si>
  <si>
    <t>WWI 1008</t>
  </si>
  <si>
    <t>WWI 1009</t>
  </si>
  <si>
    <t>WWI 1106</t>
  </si>
  <si>
    <t>WWI 1107</t>
  </si>
  <si>
    <t>WWI 1205</t>
  </si>
  <si>
    <t>X 3003</t>
  </si>
  <si>
    <t>X 3004</t>
  </si>
  <si>
    <t>X 5021</t>
  </si>
  <si>
    <t>V19</t>
  </si>
  <si>
    <t>X 6039</t>
  </si>
  <si>
    <t>A26</t>
  </si>
  <si>
    <t>X 6040</t>
  </si>
  <si>
    <t>X 6043</t>
  </si>
  <si>
    <t>X 6044</t>
  </si>
  <si>
    <t>X 6078</t>
  </si>
  <si>
    <t>X 6089</t>
  </si>
  <si>
    <t>X 7005</t>
  </si>
  <si>
    <t xml:space="preserve">X 7007 </t>
  </si>
  <si>
    <t>X 9021</t>
  </si>
  <si>
    <t>X 9022</t>
  </si>
  <si>
    <t>XASM 5672</t>
  </si>
  <si>
    <t>H16</t>
  </si>
  <si>
    <t>XASM 5673</t>
  </si>
  <si>
    <t>XASM 5674</t>
  </si>
  <si>
    <t>XASM 5675</t>
  </si>
  <si>
    <t>XBN 5314</t>
  </si>
  <si>
    <t>XCSD 5321</t>
  </si>
  <si>
    <t>XCSD 5322</t>
  </si>
  <si>
    <t>XCSD 5329</t>
  </si>
  <si>
    <t>XCSD 5330</t>
  </si>
  <si>
    <t>XCSD 5676</t>
  </si>
  <si>
    <t>XCSD 5677</t>
  </si>
  <si>
    <t>XGC 5317</t>
  </si>
  <si>
    <t>XGC 5318</t>
  </si>
  <si>
    <t>XGK 2120</t>
  </si>
  <si>
    <t>XGK 2121</t>
  </si>
  <si>
    <t>XGK 2124</t>
  </si>
  <si>
    <t>XGK 2125</t>
  </si>
  <si>
    <t>XGW 5341</t>
  </si>
  <si>
    <t>H17</t>
  </si>
  <si>
    <t>XGW 5342</t>
  </si>
  <si>
    <t>XGW 5688</t>
  </si>
  <si>
    <t>XGW 5689</t>
  </si>
  <si>
    <t>XGW 5696</t>
  </si>
  <si>
    <t>XGW 5697</t>
  </si>
  <si>
    <t>XIEL 5690</t>
  </si>
  <si>
    <t>XIEL 5691</t>
  </si>
  <si>
    <t>XNT 5692</t>
  </si>
  <si>
    <t>XNT 5693</t>
  </si>
  <si>
    <t>XNT 5694</t>
  </si>
  <si>
    <t>XNT 5695</t>
  </si>
  <si>
    <t>XSRE 4883</t>
  </si>
  <si>
    <t>XSRE 4884</t>
  </si>
  <si>
    <t>YB 1005</t>
  </si>
  <si>
    <t>YB 1006</t>
  </si>
  <si>
    <t>YB 1007</t>
  </si>
  <si>
    <t>YB 1016</t>
  </si>
  <si>
    <t>YB 1017</t>
  </si>
  <si>
    <t>YB 1018</t>
  </si>
  <si>
    <t>YB 1019</t>
  </si>
  <si>
    <t>YB 1020</t>
  </si>
  <si>
    <t>YB 1021</t>
  </si>
  <si>
    <t>YB 1022</t>
  </si>
  <si>
    <t>YB 1023</t>
  </si>
  <si>
    <t>YB 1028</t>
  </si>
  <si>
    <t>YB 1029</t>
  </si>
  <si>
    <t>YB 1034</t>
  </si>
  <si>
    <t>YB 1044</t>
  </si>
  <si>
    <t>V14</t>
  </si>
  <si>
    <t>YB 1046</t>
  </si>
  <si>
    <t>YB 1049</t>
  </si>
  <si>
    <t>YB 1050</t>
  </si>
  <si>
    <t>YB 1051</t>
  </si>
  <si>
    <t>YB 1052</t>
  </si>
  <si>
    <t>YB 1063</t>
  </si>
  <si>
    <t>YB 1064</t>
  </si>
  <si>
    <t>YB 1067</t>
  </si>
  <si>
    <t>YB 1068</t>
  </si>
  <si>
    <t>YB 1071</t>
  </si>
  <si>
    <t>YB 1072</t>
  </si>
  <si>
    <t>YB 1084</t>
  </si>
  <si>
    <t>YB 1085</t>
  </si>
  <si>
    <t>YB 1086</t>
  </si>
  <si>
    <t>YB 1087</t>
  </si>
  <si>
    <t>YB 1108</t>
  </si>
  <si>
    <t>YB 1116</t>
  </si>
  <si>
    <t>YB 1117</t>
  </si>
  <si>
    <t>YB 1118</t>
  </si>
  <si>
    <t>YB 1119</t>
  </si>
  <si>
    <t>YB 1121</t>
  </si>
  <si>
    <t>YB 1122</t>
  </si>
  <si>
    <t>YB 1123</t>
  </si>
  <si>
    <t>YB 1124</t>
  </si>
  <si>
    <t>YB 1125</t>
  </si>
  <si>
    <t>YB 1126</t>
  </si>
  <si>
    <t>YB 1128</t>
  </si>
  <si>
    <t>YB 1137</t>
  </si>
  <si>
    <t>YB 1138</t>
  </si>
  <si>
    <t>YB 1139</t>
  </si>
  <si>
    <t>YB 1145</t>
  </si>
  <si>
    <t>YB 1146</t>
  </si>
  <si>
    <t>YB 1148</t>
  </si>
  <si>
    <t>YB 1149</t>
  </si>
  <si>
    <t>YB 1150</t>
  </si>
  <si>
    <t>YB 1155</t>
  </si>
  <si>
    <t>YB 1156</t>
  </si>
  <si>
    <t>YB 1163</t>
  </si>
  <si>
    <t>YB 1164</t>
  </si>
  <si>
    <t>YB 1186</t>
  </si>
  <si>
    <t>YB 1187</t>
  </si>
  <si>
    <t>YB 1240</t>
  </si>
  <si>
    <t>YB 1241</t>
  </si>
  <si>
    <t>YB 1242</t>
  </si>
  <si>
    <t>YB 1243</t>
  </si>
  <si>
    <t>Α 127</t>
  </si>
  <si>
    <t>M27</t>
  </si>
  <si>
    <t>Α 13</t>
  </si>
  <si>
    <t>M29</t>
  </si>
  <si>
    <t>Α 14</t>
  </si>
  <si>
    <t>Α 263</t>
  </si>
  <si>
    <t>R15</t>
  </si>
  <si>
    <t>Α 264</t>
  </si>
  <si>
    <t>ΑΓΓΕΛΑΚΙΑ</t>
  </si>
  <si>
    <t>ΑΝΘΟΔ.1</t>
  </si>
  <si>
    <t>O32</t>
  </si>
  <si>
    <t>ΑΝΘΟΔ.2</t>
  </si>
  <si>
    <t>ΑΝΘΟΔ.3</t>
  </si>
  <si>
    <t>ΑΝΘΟΔ.4</t>
  </si>
  <si>
    <t>ΑΝΩΝ.ΑΝΘ.</t>
  </si>
  <si>
    <t>ΔΡΟΥΓΚ.</t>
  </si>
  <si>
    <t>M28</t>
  </si>
  <si>
    <t>ΖΥΓΑΡΙΑ ΣΕΡ.</t>
  </si>
  <si>
    <t>ΚΑΤΣΑΝΤΩΝΗΣ</t>
  </si>
  <si>
    <t>ΚΟΛΩΝΕΣ</t>
  </si>
  <si>
    <t>ΜΝΗΜΗ ΣΕΦ.</t>
  </si>
  <si>
    <t>ΝΗΣΙΩΤ.</t>
  </si>
  <si>
    <t>Π 1</t>
  </si>
  <si>
    <t>Π 11</t>
  </si>
  <si>
    <t>Π 15</t>
  </si>
  <si>
    <t>Π 16</t>
  </si>
  <si>
    <t>Π 19</t>
  </si>
  <si>
    <t>Π 2</t>
  </si>
  <si>
    <t>Π 20</t>
  </si>
  <si>
    <t>Π 204</t>
  </si>
  <si>
    <t>Π 206</t>
  </si>
  <si>
    <t>Π 207</t>
  </si>
  <si>
    <t>Π 209</t>
  </si>
  <si>
    <t>Π 21</t>
  </si>
  <si>
    <t>Π 211</t>
  </si>
  <si>
    <t>Π 23</t>
  </si>
  <si>
    <t>Π 24</t>
  </si>
  <si>
    <t>Π 28</t>
  </si>
  <si>
    <t>Π 30</t>
  </si>
  <si>
    <t>Π 33</t>
  </si>
  <si>
    <t>Π 35</t>
  </si>
  <si>
    <t>Π 7</t>
  </si>
  <si>
    <t>ΠΑΓΩΝΙ</t>
  </si>
  <si>
    <t>ΠΗΓΑΔΙ ΣΕΡ.</t>
  </si>
  <si>
    <t>AGA 1213</t>
  </si>
  <si>
    <t>AGA 1214</t>
  </si>
  <si>
    <t>AGA 1240</t>
  </si>
  <si>
    <t>AGA 1241</t>
  </si>
  <si>
    <t>AJ 1004</t>
  </si>
  <si>
    <t>AJ 1005</t>
  </si>
  <si>
    <t>AJ 1006</t>
  </si>
  <si>
    <t>AJ 6365</t>
  </si>
  <si>
    <t>AJ 6367</t>
  </si>
  <si>
    <t>AJ 6368</t>
  </si>
  <si>
    <t>AK 1001</t>
  </si>
  <si>
    <t>AK 1002</t>
  </si>
  <si>
    <t>AK 1003</t>
  </si>
  <si>
    <t>AK 1004</t>
  </si>
  <si>
    <t>AK 4389</t>
  </si>
  <si>
    <t>AL 179</t>
  </si>
  <si>
    <t>AL 181</t>
  </si>
  <si>
    <t>AL 186</t>
  </si>
  <si>
    <t>AL 187</t>
  </si>
  <si>
    <t>ALB 1103</t>
  </si>
  <si>
    <t>ALB 1104</t>
  </si>
  <si>
    <t>ALB 1201</t>
  </si>
  <si>
    <t>ALB 1202</t>
  </si>
  <si>
    <t>ALB 6899</t>
  </si>
  <si>
    <t>ALB 6900</t>
  </si>
  <si>
    <t>ALE 1001</t>
  </si>
  <si>
    <t>ALE 1002</t>
  </si>
  <si>
    <t>ALS 1005</t>
  </si>
  <si>
    <t>ALS 1006</t>
  </si>
  <si>
    <t>ALS 1009</t>
  </si>
  <si>
    <t>ALS 1012</t>
  </si>
  <si>
    <t>ALS 1013</t>
  </si>
  <si>
    <t>ALS 1014</t>
  </si>
  <si>
    <t>ALS 1015</t>
  </si>
  <si>
    <t>ALS 1017</t>
  </si>
  <si>
    <t>ALS 1018</t>
  </si>
  <si>
    <t>ALS 1019</t>
  </si>
  <si>
    <t>AM 860002</t>
  </si>
  <si>
    <t>X31</t>
  </si>
  <si>
    <t>AM 860004</t>
  </si>
  <si>
    <t>AM 870003</t>
  </si>
  <si>
    <t>AM 870004</t>
  </si>
  <si>
    <t>AM 870005</t>
  </si>
  <si>
    <t>AM 870006</t>
  </si>
  <si>
    <t>AMA 1124</t>
  </si>
  <si>
    <t>AMA 1125</t>
  </si>
  <si>
    <t>AMA 1126</t>
  </si>
  <si>
    <t>AMA 1127</t>
  </si>
  <si>
    <t>AMI 5051</t>
  </si>
  <si>
    <t>AMI 5052</t>
  </si>
  <si>
    <t>ANB 1001</t>
  </si>
  <si>
    <r>
      <rPr>
        <sz val="11"/>
        <color theme="1"/>
        <rFont val="Verdana"/>
      </rPr>
      <t xml:space="preserve">   </t>
    </r>
    <r>
      <rPr>
        <sz val="11"/>
        <color rgb="FFFF0000"/>
        <rFont val="Verdana"/>
      </rPr>
      <t>K</t>
    </r>
  </si>
  <si>
    <r>
      <rPr>
        <sz val="11"/>
        <color theme="1"/>
        <rFont val="Verdana"/>
      </rPr>
      <t xml:space="preserve">1     </t>
    </r>
    <r>
      <rPr>
        <sz val="11"/>
        <color rgb="FFFF0000"/>
        <rFont val="Verdana"/>
      </rPr>
      <t>K</t>
    </r>
  </si>
  <si>
    <r>
      <rPr>
        <sz val="11"/>
        <color theme="1"/>
        <rFont val="Verdana"/>
      </rPr>
      <t xml:space="preserve">1       </t>
    </r>
    <r>
      <rPr>
        <sz val="11"/>
        <color rgb="FFFF0000"/>
        <rFont val="Verdana"/>
      </rPr>
      <t>Κ</t>
    </r>
  </si>
  <si>
    <r>
      <rPr>
        <sz val="11"/>
        <color theme="1"/>
        <rFont val="Verdana"/>
      </rPr>
      <t>4</t>
    </r>
    <r>
      <rPr>
        <sz val="11"/>
        <color rgb="FFFF0000"/>
        <rFont val="Verdana"/>
      </rPr>
      <t xml:space="preserve">      K</t>
    </r>
  </si>
  <si>
    <r>
      <rPr>
        <sz val="11"/>
        <color theme="1"/>
        <rFont val="Verdana"/>
      </rPr>
      <t xml:space="preserve">1      </t>
    </r>
    <r>
      <rPr>
        <sz val="11"/>
        <color rgb="FFFF0000"/>
        <rFont val="Verdana"/>
      </rPr>
      <t>K</t>
    </r>
  </si>
  <si>
    <r>
      <rPr>
        <sz val="11"/>
        <color theme="1"/>
        <rFont val="Verdana"/>
      </rPr>
      <t xml:space="preserve">10   </t>
    </r>
    <r>
      <rPr>
        <sz val="11"/>
        <color rgb="FFFF0000"/>
        <rFont val="Verdana"/>
      </rPr>
      <t xml:space="preserve"> K</t>
    </r>
  </si>
  <si>
    <r>
      <rPr>
        <sz val="11"/>
        <color theme="1"/>
        <rFont val="Verdana"/>
      </rPr>
      <t xml:space="preserve">1      </t>
    </r>
    <r>
      <rPr>
        <sz val="11"/>
        <color rgb="FFFF0000"/>
        <rFont val="Verdana"/>
      </rPr>
      <t>K</t>
    </r>
  </si>
  <si>
    <r>
      <rPr>
        <sz val="11"/>
        <color theme="1"/>
        <rFont val="Verdana"/>
      </rPr>
      <t xml:space="preserve">2      </t>
    </r>
    <r>
      <rPr>
        <sz val="11"/>
        <color rgb="FFFF0000"/>
        <rFont val="Verdana"/>
      </rPr>
      <t xml:space="preserve">K </t>
    </r>
  </si>
  <si>
    <r>
      <rPr>
        <sz val="11"/>
        <color theme="1"/>
        <rFont val="Verdana"/>
      </rPr>
      <t xml:space="preserve">3      </t>
    </r>
    <r>
      <rPr>
        <sz val="11"/>
        <color rgb="FFFF0000"/>
        <rFont val="Verdana"/>
      </rPr>
      <t>K</t>
    </r>
  </si>
  <si>
    <r>
      <rPr>
        <sz val="11"/>
        <color theme="1"/>
        <rFont val="Verdana"/>
      </rPr>
      <t xml:space="preserve">2      </t>
    </r>
    <r>
      <rPr>
        <sz val="11"/>
        <color rgb="FFFF0000"/>
        <rFont val="Verdana"/>
      </rPr>
      <t xml:space="preserve">K </t>
    </r>
  </si>
  <si>
    <r>
      <rPr>
        <sz val="11"/>
        <color theme="1"/>
        <rFont val="Verdana"/>
      </rPr>
      <t xml:space="preserve">1       </t>
    </r>
    <r>
      <rPr>
        <sz val="11"/>
        <color rgb="FFFF0000"/>
        <rFont val="Verdana"/>
      </rPr>
      <t xml:space="preserve"> Κ</t>
    </r>
  </si>
  <si>
    <t>ΤΕΛΑΡΩΜΑ</t>
  </si>
  <si>
    <t>ΜΕΤΡΑ ΚΟΝΤΡΑΣ</t>
  </si>
  <si>
    <t>ΤΥΠΟΣ ΚΟΝΤΡΑΣ</t>
  </si>
  <si>
    <t>ΕΠΙΤΡΑΠΕΖΙΑ ΠΛΑΤΗ</t>
  </si>
  <si>
    <t>ΕΚΤΥΠΩΣΗ</t>
  </si>
  <si>
    <t>ARTWORKS</t>
  </si>
  <si>
    <t>9Χ13</t>
  </si>
  <si>
    <t>ΧΑΡΤΙ</t>
  </si>
  <si>
    <t>ΚΑΜΒΑΣ ΠΟΛΥΕΣΤΕΡΙΚΟΣ</t>
  </si>
  <si>
    <t>ΚΑΜΒΑΣ ΒΑΜΒΑΚΕΡΟΣ</t>
  </si>
  <si>
    <t>20Χ30</t>
  </si>
  <si>
    <t>30Χ30 ΣΕ ΧΑΡΤΙ</t>
  </si>
  <si>
    <t>40Χ40 ΣΕ ΧΑΡΤΙ</t>
  </si>
  <si>
    <t>50Χ50 ΣΕ ΧΑΡΤΙ</t>
  </si>
  <si>
    <t>70Χ70 ΣΕ ΧΑΡΤΙ</t>
  </si>
  <si>
    <t>90Χ90 ΣΕ ΧΑΡΤΙ</t>
  </si>
  <si>
    <t>100Χ100 ΣΕ ΧΑΡΤΙ</t>
  </si>
  <si>
    <t>120Χ120 ΣΕ ΧΑΡΤΙ</t>
  </si>
  <si>
    <t>25Χ50 ΣΕ ΧΑΡΤΙ</t>
  </si>
  <si>
    <t>35Χ70 ΣΕ ΧΑΡΤΙ</t>
  </si>
  <si>
    <t>50Χ100 ΣΕ ΧΑΡΤΙ</t>
  </si>
  <si>
    <t>60Χ120 ΣΕ ΧΑΡΤΙ</t>
  </si>
  <si>
    <t>70Χ138 ΣΕ ΧΑΡΤΙ</t>
  </si>
  <si>
    <t>80Χ160 ΣΕ ΧΑΡΤΙ</t>
  </si>
  <si>
    <t>100Χ200 ΣΕ ΧΑΡΤΙ</t>
  </si>
  <si>
    <t>30Χ40 ΣΕ ΧΑΡΤΙ</t>
  </si>
  <si>
    <t>40Χ60 ΣΕ ΧΑΡΤΙ</t>
  </si>
  <si>
    <t>50Χ70 ΣΕ ΧΑΡΤΙ</t>
  </si>
  <si>
    <t>60Χ80 ΣΕ ΧΑΡΤΙ</t>
  </si>
  <si>
    <t>70Χ100 ΣΕ ΧΑΡΤΙ</t>
  </si>
  <si>
    <t>90Χ120 ΣΕ ΧΑΡΤΙ</t>
  </si>
  <si>
    <t>100Χ150 ΣΕ ΧΑΡΤΙ</t>
  </si>
  <si>
    <t>20Χ60 ΣΕ ΧΑΡΤΙ</t>
  </si>
  <si>
    <t>25Χ70 ΣΕ ΧΑΡΤΙ</t>
  </si>
  <si>
    <t>33Χ95 ΣΕ ΧΑΡΤΙ</t>
  </si>
  <si>
    <t>40Χ120 ΣΕ ΧΑΡΤΙ</t>
  </si>
  <si>
    <t>48Χ138 ΣΕ ΧΑΡΤΙ</t>
  </si>
  <si>
    <t>50Χ150 ΣΕ ΧΑΡΤΙ</t>
  </si>
  <si>
    <t>60Χ180 ΣΕ ΧΑΡΤΙ</t>
  </si>
  <si>
    <t>20Χ100 ΣΕ ΧΑΡΤΙ</t>
  </si>
  <si>
    <t>30Χ150 ΣΕ ΧΑΡΤΙ</t>
  </si>
  <si>
    <t>40Χ200 ΣΕ ΧΑΡΤΙ</t>
  </si>
  <si>
    <t>50Χ250 ΣΕ ΧΑΡΤΙ</t>
  </si>
  <si>
    <t>60Χ300 ΣΕ ΧΑΡΤΙ</t>
  </si>
  <si>
    <t>30Χ30 ΜΟΝΟΤΥΠΙΑ</t>
  </si>
  <si>
    <t>40Χ40 ΜΟΝΟΤΥΠΙΑ</t>
  </si>
  <si>
    <t>50Χ50 ΜΟΝΟΤΥΠΙΑ</t>
  </si>
  <si>
    <t>70Χ70 ΜΟΝΟΤΥΠΙΑ</t>
  </si>
  <si>
    <t>90Χ90 ΜΟΝΟΤΥΠΙΑ</t>
  </si>
  <si>
    <t>100Χ100 ΜΟΝΟΤΥΠΙΑ</t>
  </si>
  <si>
    <t>120Χ120 ΜΟΝΟΤΥΠΙΑ</t>
  </si>
  <si>
    <t>135Χ135 ΜΟΝΟΤΥΠΙΑ</t>
  </si>
  <si>
    <t>25Χ50 ΜΟΝΟΤΥΠΙΑ</t>
  </si>
  <si>
    <t>35Χ70 ΜΟΝΟΤΥΠΙΑ</t>
  </si>
  <si>
    <t>50Χ100 ΜΟΝΟΤΥΠΙΑ</t>
  </si>
  <si>
    <t>60Χ120 ΜΟΝΟΤΥΠΙΑ</t>
  </si>
  <si>
    <t>70Χ138 ΜΟΝΟΤΥΠΙΑ</t>
  </si>
  <si>
    <t>80Χ160 ΜΟΝΟΤΥΠΙΑ</t>
  </si>
  <si>
    <t>100Χ200 ΜΟΝΟΤΥΠΙΑ</t>
  </si>
  <si>
    <t>125Χ250 ΜΟΝΟΤΥΠΙΑ</t>
  </si>
  <si>
    <t>30Χ40 ΜΟΝΟΤΥΠΙΑ</t>
  </si>
  <si>
    <t>40Χ60 ΜΟΝΟΤΥΠΙΑ</t>
  </si>
  <si>
    <t>50Χ70 ΜΟΝΟΤΥΠΙΑ</t>
  </si>
  <si>
    <t>60Χ80 ΜΟΝΟΤΥΠΙΑ</t>
  </si>
  <si>
    <t>70Χ100 ΜΟΝΟΤΥΠΙΑ</t>
  </si>
  <si>
    <t>90Χ120 ΜΟΝΟΤΥΠΙΑ</t>
  </si>
  <si>
    <t>100Χ150 ΜΟΝΟΤΥΠΙΑ</t>
  </si>
  <si>
    <t>135Χ200 ΜΟΝΟΤΥΠΙΑ</t>
  </si>
  <si>
    <t>20Χ60 ΜΟΝΟΤΥΠΙΑ</t>
  </si>
  <si>
    <t>25Χ70 ΜΟΝΟΤΥΠΙΑ</t>
  </si>
  <si>
    <t>33Χ95 ΜΟΝΟΤΥΠΙΑ</t>
  </si>
  <si>
    <t>40Χ120 ΜΟΝΟΤΥΠΙΑ</t>
  </si>
  <si>
    <t>48Χ138 ΜΟΝΟΤΥΠΙΑ</t>
  </si>
  <si>
    <t>50Χ150 ΜΟΝΟΤΥΠΙΑ</t>
  </si>
  <si>
    <t>60Χ180 ΜΟΝΟΤΥΠΙΑ</t>
  </si>
  <si>
    <t>80Χ230 ΜΟΝΟΤΥΠΙΑ</t>
  </si>
  <si>
    <t>20Χ100 ΜΟΝΟΤΥΠΙΑ</t>
  </si>
  <si>
    <t>30Χ150 ΜΟΝΟΤΥΠΙΑ</t>
  </si>
  <si>
    <t>40Χ200 ΜΟΝΟΤΥΠΙΑ</t>
  </si>
  <si>
    <t>50Χ250 ΜΟΝΟΤΥΠΙΑ</t>
  </si>
  <si>
    <t>60Χ300 ΜΟΝΟΤΥΠΙΑ</t>
  </si>
  <si>
    <t>70Χ350 ΜΟΝΟΤΥΠΙΑ</t>
  </si>
  <si>
    <t>30Χ30 ΕΛΑΙΟΤΥΠΙΑ</t>
  </si>
  <si>
    <t>40Χ40 ΕΛΑΙΟΤΥΠΙΑ</t>
  </si>
  <si>
    <t>50Χ50 ΕΛΑΙΟΤΥΠΙΑ</t>
  </si>
  <si>
    <t>70Χ70 ΕΛΑΙΟΤΥΠΙΑ</t>
  </si>
  <si>
    <t>90Χ90 ΕΛΑΙΟΤΥΠΙΑ</t>
  </si>
  <si>
    <t>100Χ100 ΕΛΑΙΟΤΥΠΙΑ</t>
  </si>
  <si>
    <t>120Χ120 ΕΛΑΙΟΤΥΠΙΑ</t>
  </si>
  <si>
    <t>135Χ135 ΕΛΑΙΟΤΥΠΙΑ</t>
  </si>
  <si>
    <t>25Χ50 ΕΛΑΙΟΤΥΠΙΑ</t>
  </si>
  <si>
    <t>35Χ70 ΕΛΑΙΟΤΥΠΙΑ</t>
  </si>
  <si>
    <t>50Χ100 ΕΛΑΙΟΤΥΠΙΑ</t>
  </si>
  <si>
    <t>60Χ120 ΕΛΑΙΟΤΥΠΙΑ</t>
  </si>
  <si>
    <t>70Χ138 ΕΛΑΙΟΤΥΠΙΑ</t>
  </si>
  <si>
    <t>80Χ160 ΕΛΑΙΟΤΥΠΙΑ</t>
  </si>
  <si>
    <t>100Χ200 ΕΛΑΙΟΤΥΠΙΑ</t>
  </si>
  <si>
    <t>125Χ250 ΕΛΑΙΟΤΥΠΙΑ</t>
  </si>
  <si>
    <t>30Χ40 ΕΛΑΙΟΤΥΠΙΑ</t>
  </si>
  <si>
    <t>40Χ60 ΕΛΑΙΟΤΥΠΙΑ</t>
  </si>
  <si>
    <t>50Χ70 ΕΛΑΙΟΤΥΠΙΑ</t>
  </si>
  <si>
    <t>60Χ80 ΕΛΑΙΟΤΥΠΙΑ</t>
  </si>
  <si>
    <t>70Χ100 ΕΛΑΙΟΤΥΠΙΑ</t>
  </si>
  <si>
    <t>90Χ120 ΕΛΑΙΟΤΥΠΙΑ</t>
  </si>
  <si>
    <t>100Χ150 ΕΛΑΙΟΤΥΠΙΑ</t>
  </si>
  <si>
    <t>135Χ200 ΕΛΑΙΟΤΥΠΙΑ</t>
  </si>
  <si>
    <t>20Χ60 ΕΛΑΙΟΤΥΠΙΑ</t>
  </si>
  <si>
    <t>25Χ70 ΕΛΑΙΟΤΥΠΙΑ</t>
  </si>
  <si>
    <t>33Χ95 ΕΛΑΙΟΤΥΠΙΑ</t>
  </si>
  <si>
    <t>40Χ120 ΕΛΑΙΟΤΥΠΙΑ</t>
  </si>
  <si>
    <t>48Χ138 ΕΛΑΙΟΤΥΠΙΑ</t>
  </si>
  <si>
    <t>50Χ150 ΕΛΑΙΟΤΥΠΙΑ</t>
  </si>
  <si>
    <t>60Χ180 ΕΛΑΙΟΤΥΠΙΑ</t>
  </si>
  <si>
    <t>80Χ230 ΕΛΑΙΟΤΥΠΙΑ</t>
  </si>
  <si>
    <t>20Χ100 ΕΛΑΙΟΤΥΠΙΑ</t>
  </si>
  <si>
    <t>30Χ150 ΕΛΑΙΟΤΥΠΙΑ</t>
  </si>
  <si>
    <t>40Χ200 ΕΛΑΙΟΤΥΠΙΑ</t>
  </si>
  <si>
    <t>50Χ250 ΕΛΑΙΟΤΥΠΙΑ</t>
  </si>
  <si>
    <t>60Χ300 ΕΛΑΙΟΤΥΠΙΑ</t>
  </si>
  <si>
    <t>70Χ350 ΕΛΑΙΟΤΥΠΙΑ</t>
  </si>
  <si>
    <t>ΤΕΛΑΡΩΜΑ:</t>
  </si>
  <si>
    <t>ΕΚΤΥΠΩΣΗ:</t>
  </si>
  <si>
    <t>ARTWORKS:</t>
  </si>
  <si>
    <t>ΤΕΛΑΡΩΜΑ 1525</t>
  </si>
  <si>
    <t>ΤΕΛΑΡΩΜΑ 2035</t>
  </si>
  <si>
    <t>ΤΕΛΑΡΩΜΑ 2040</t>
  </si>
  <si>
    <t>ΤΕΛΑΡΩΜΑ 2535</t>
  </si>
  <si>
    <t>ΤΕΛΑΡΩΜΑ 3040 </t>
  </si>
  <si>
    <t>1=IFS(Z1&gt;=0,75;Z1*48;Z1&gt;=0,5;Z1*53;Z1&gt;=0,25;Z1*58;Z1&gt;=0,1;Z1*64;Z1&gt;=0,0001;Z1*70)</t>
  </si>
  <si>
    <t>0</t>
  </si>
  <si>
    <t>ΤΕΜ .</t>
  </si>
  <si>
    <t> KBA 6846</t>
  </si>
  <si>
    <t>AA 3041</t>
  </si>
  <si>
    <t>AA 3042</t>
  </si>
  <si>
    <t>AB 277</t>
  </si>
  <si>
    <t>AB 278</t>
  </si>
  <si>
    <t>AB 281</t>
  </si>
  <si>
    <t>AB 282</t>
  </si>
  <si>
    <t>AB 293</t>
  </si>
  <si>
    <t>AB 294</t>
  </si>
  <si>
    <t>AB 3084</t>
  </si>
  <si>
    <t>AB 318</t>
  </si>
  <si>
    <t>AB 319</t>
  </si>
  <si>
    <t>AB 324</t>
  </si>
  <si>
    <t>AB 325</t>
  </si>
  <si>
    <t>AB 346</t>
  </si>
  <si>
    <t>AB 347</t>
  </si>
  <si>
    <t>AB 4822</t>
  </si>
  <si>
    <t>AB 4827</t>
  </si>
  <si>
    <t>AB 4829</t>
  </si>
  <si>
    <t>AB 50957</t>
  </si>
  <si>
    <t>AB 50958</t>
  </si>
  <si>
    <t>AB 67013</t>
  </si>
  <si>
    <t>AB 67082</t>
  </si>
  <si>
    <t>AB 67083</t>
  </si>
  <si>
    <t>AB 67113</t>
  </si>
  <si>
    <t>AB 67176</t>
  </si>
  <si>
    <t>ABE 1001</t>
  </si>
  <si>
    <t>ABI 1001</t>
  </si>
  <si>
    <t>ABI 1003</t>
  </si>
  <si>
    <t>ABI 1004</t>
  </si>
  <si>
    <t>ABI 1006</t>
  </si>
  <si>
    <t>ABI 1008</t>
  </si>
  <si>
    <t>ABI 1107</t>
  </si>
  <si>
    <t>ABI 1205</t>
  </si>
  <si>
    <t>ABI 1206</t>
  </si>
  <si>
    <t>ABR 5655</t>
  </si>
  <si>
    <t>ABT 1001</t>
  </si>
  <si>
    <t>ABT 1002</t>
  </si>
  <si>
    <t>ABT 1005</t>
  </si>
  <si>
    <t>ABT 1006</t>
  </si>
  <si>
    <t>ABT 1009</t>
  </si>
  <si>
    <t>ABT 1010</t>
  </si>
  <si>
    <t>ABT 1104</t>
  </si>
  <si>
    <t>ABT 6134</t>
  </si>
  <si>
    <t>ABT 6135</t>
  </si>
  <si>
    <t>ABT 6189</t>
  </si>
  <si>
    <t>ABT 6333</t>
  </si>
  <si>
    <t>ABT 6334</t>
  </si>
  <si>
    <t>ABT 6617</t>
  </si>
  <si>
    <t>ABT 6618</t>
  </si>
  <si>
    <t>ABT 6619</t>
  </si>
  <si>
    <t>ABT 6622</t>
  </si>
  <si>
    <t>ABT 6623</t>
  </si>
  <si>
    <t>ABU 1001</t>
  </si>
  <si>
    <t>ABU 1005</t>
  </si>
  <si>
    <t>ABU 1006</t>
  </si>
  <si>
    <t>ABU 1007</t>
  </si>
  <si>
    <t>ABU 1008</t>
  </si>
  <si>
    <t>ABU 1009</t>
  </si>
  <si>
    <t>ABU 1012</t>
  </si>
  <si>
    <t>ABU 1013</t>
  </si>
  <si>
    <t>ABU 1014</t>
  </si>
  <si>
    <t>ABU 1015</t>
  </si>
  <si>
    <t>ABU 1016</t>
  </si>
  <si>
    <t>ABU 1017</t>
  </si>
  <si>
    <t>ABU 1018</t>
  </si>
  <si>
    <t>ABU 1019</t>
  </si>
  <si>
    <t>ABU 1025</t>
  </si>
  <si>
    <t>ABU 1026</t>
  </si>
  <si>
    <t>ABU 1031</t>
  </si>
  <si>
    <t>ABU 1032</t>
  </si>
  <si>
    <t>ABU 1105</t>
  </si>
  <si>
    <t>ABU 1106</t>
  </si>
  <si>
    <t>ABU 1120</t>
  </si>
  <si>
    <t>ABU 1121</t>
  </si>
  <si>
    <t>ABU 1122</t>
  </si>
  <si>
    <t>ABU 1126</t>
  </si>
  <si>
    <t>ABU 1127</t>
  </si>
  <si>
    <t>ABU 1128</t>
  </si>
  <si>
    <t>ABU 1203</t>
  </si>
  <si>
    <t>ABU 1204</t>
  </si>
  <si>
    <t>ACA 1102</t>
  </si>
  <si>
    <t>ACA 1202</t>
  </si>
  <si>
    <t>ACO 5821</t>
  </si>
  <si>
    <t>ACO 5822</t>
  </si>
  <si>
    <t>ACO 5913</t>
  </si>
  <si>
    <t>AD 179</t>
  </si>
  <si>
    <t>AD 180</t>
  </si>
  <si>
    <t>AD 181</t>
  </si>
  <si>
    <t>AD 182</t>
  </si>
  <si>
    <t>AF 1020</t>
  </si>
  <si>
    <t>AF 1021</t>
  </si>
  <si>
    <t>AF 1022</t>
  </si>
  <si>
    <t>AF 1505</t>
  </si>
  <si>
    <t>AF 1506</t>
  </si>
  <si>
    <t>AF 1507</t>
  </si>
  <si>
    <t>AF 1508</t>
  </si>
  <si>
    <t>AG 1712</t>
  </si>
  <si>
    <t>AG 1713</t>
  </si>
  <si>
    <t>AG 1714</t>
  </si>
  <si>
    <t>AG 1715</t>
  </si>
  <si>
    <t>AG 4250</t>
  </si>
  <si>
    <t>AG 4251</t>
  </si>
  <si>
    <t>AGA 1002</t>
  </si>
  <si>
    <t>AGA 1005</t>
  </si>
  <si>
    <t>AGA 1006</t>
  </si>
  <si>
    <t>AGA 1008</t>
  </si>
  <si>
    <t>AGA 1009</t>
  </si>
  <si>
    <t>AGA 1010</t>
  </si>
  <si>
    <t>AGA 1012</t>
  </si>
  <si>
    <t>AGA 1013</t>
  </si>
  <si>
    <t>AGA 1014</t>
  </si>
  <si>
    <t>AGA 1019</t>
  </si>
  <si>
    <t>AGA 1020</t>
  </si>
  <si>
    <t>AGA 1021</t>
  </si>
  <si>
    <t>AGA 1022</t>
  </si>
  <si>
    <t>AGA 1023</t>
  </si>
  <si>
    <t>AGA 1024</t>
  </si>
  <si>
    <t>AGA 1025</t>
  </si>
  <si>
    <t>AGA 1038</t>
  </si>
  <si>
    <t>AGA 1039</t>
  </si>
  <si>
    <t>AGA 1042</t>
  </si>
  <si>
    <t>AGA 1043</t>
  </si>
  <si>
    <t>AGA 1073</t>
  </si>
  <si>
    <t>AGA 1074</t>
  </si>
  <si>
    <t>AGA 1106</t>
  </si>
  <si>
    <t>AGA 1111</t>
  </si>
  <si>
    <t>AGA 1112</t>
  </si>
  <si>
    <t>AGA 1113</t>
  </si>
  <si>
    <t>AGA 1114</t>
  </si>
  <si>
    <t>AGA 1122</t>
  </si>
  <si>
    <t>AGA 1123</t>
  </si>
  <si>
    <t>AGA 1135</t>
  </si>
  <si>
    <t>AGA 1136</t>
  </si>
  <si>
    <t>AGA 1137</t>
  </si>
  <si>
    <t>AGA 1138</t>
  </si>
  <si>
    <t>AGA 1139</t>
  </si>
  <si>
    <t>AGA 1211</t>
  </si>
  <si>
    <t>AGA 1212</t>
  </si>
  <si>
    <t>ANB 1002</t>
  </si>
  <si>
    <t>ANF 1042</t>
  </si>
  <si>
    <t>ANF 1043</t>
  </si>
  <si>
    <t>ANF 1044</t>
  </si>
  <si>
    <t>ANF 1046</t>
  </si>
  <si>
    <t>ANF 1047</t>
  </si>
  <si>
    <t>ANF 1048</t>
  </si>
  <si>
    <t>ANF 1049</t>
  </si>
  <si>
    <t>ANF 1050</t>
  </si>
  <si>
    <t>ANF 1054</t>
  </si>
  <si>
    <t>ANF 1055</t>
  </si>
  <si>
    <t>ANF 1056</t>
  </si>
  <si>
    <t>ANF 1057</t>
  </si>
  <si>
    <t>ANF 1058</t>
  </si>
  <si>
    <t>ANF 1059</t>
  </si>
  <si>
    <t>ANF 1061</t>
  </si>
  <si>
    <t>ANF 1064</t>
  </si>
  <si>
    <t>ANF 1065</t>
  </si>
  <si>
    <t>ANF 1066</t>
  </si>
  <si>
    <t>ANF 1067</t>
  </si>
  <si>
    <t>ANF 1068</t>
  </si>
  <si>
    <t>ANF 1070</t>
  </si>
  <si>
    <t>ANF 1071</t>
  </si>
  <si>
    <t>ANF 1072</t>
  </si>
  <si>
    <t>ANF 1073</t>
  </si>
  <si>
    <t>ANF 1078</t>
  </si>
  <si>
    <t>ANF 1079</t>
  </si>
  <si>
    <t>ANF 1080</t>
  </si>
  <si>
    <t>ANF 1081</t>
  </si>
  <si>
    <t>ANF 1082</t>
  </si>
  <si>
    <t>ANF 1083</t>
  </si>
  <si>
    <t>ANF 1084</t>
  </si>
  <si>
    <t>ANF 1085</t>
  </si>
  <si>
    <t>ANF 1151</t>
  </si>
  <si>
    <t>ANF 1152</t>
  </si>
  <si>
    <t>ANF 1153</t>
  </si>
  <si>
    <t>ANF 1165</t>
  </si>
  <si>
    <t>ANF 1171</t>
  </si>
  <si>
    <t>ANF 1172</t>
  </si>
  <si>
    <t>ANF 1173</t>
  </si>
  <si>
    <t>ANF 1186</t>
  </si>
  <si>
    <t>ANF 1187</t>
  </si>
  <si>
    <t>ANF 1188</t>
  </si>
  <si>
    <t>ANF 1189</t>
  </si>
  <si>
    <t>ANF 1251</t>
  </si>
  <si>
    <t>ANF 1265</t>
  </si>
  <si>
    <t>ANF 1286</t>
  </si>
  <si>
    <t>ANF 1289</t>
  </si>
  <si>
    <t>ANF 1365</t>
  </si>
  <si>
    <t>ANF 1465</t>
  </si>
  <si>
    <t>ANF 2001</t>
  </si>
  <si>
    <t>ANF 2002</t>
  </si>
  <si>
    <t>ANF 2016</t>
  </si>
  <si>
    <t>ANF 2018</t>
  </si>
  <si>
    <t>ANF 2022</t>
  </si>
  <si>
    <t>ANF 2027</t>
  </si>
  <si>
    <t>ANF 2029</t>
  </si>
  <si>
    <t>ANF 2030</t>
  </si>
  <si>
    <t>ANF 2031</t>
  </si>
  <si>
    <t>ANF 2032</t>
  </si>
  <si>
    <t>ANF 2033</t>
  </si>
  <si>
    <t>ANF 2042</t>
  </si>
  <si>
    <t>ANF 2134</t>
  </si>
  <si>
    <t>ANF 2135</t>
  </si>
  <si>
    <t>ANF 2136</t>
  </si>
  <si>
    <t>ANF 2137</t>
  </si>
  <si>
    <t>ANF 2145</t>
  </si>
  <si>
    <t>ANG 1004</t>
  </si>
  <si>
    <t>ANG 1005</t>
  </si>
  <si>
    <t>ANG 1006</t>
  </si>
  <si>
    <t>ANG 1008</t>
  </si>
  <si>
    <t>ANG 1305</t>
  </si>
  <si>
    <t>ANG 1306</t>
  </si>
  <si>
    <t>ANG 1308</t>
  </si>
  <si>
    <t>ANL 1001</t>
  </si>
  <si>
    <t>ANL 1004</t>
  </si>
  <si>
    <t>ANL 1005</t>
  </si>
  <si>
    <t>ANL 1006</t>
  </si>
  <si>
    <t>ANL 1008</t>
  </si>
  <si>
    <t>ANL 1036</t>
  </si>
  <si>
    <t>ANL 1045</t>
  </si>
  <si>
    <t>ANL 1046</t>
  </si>
  <si>
    <t>ANL 1049</t>
  </si>
  <si>
    <t>ANO 1101</t>
  </si>
  <si>
    <t>ANO 1102</t>
  </si>
  <si>
    <t>ANS 1001</t>
  </si>
  <si>
    <t>ANS 1002</t>
  </si>
  <si>
    <t>ANS 1101</t>
  </si>
  <si>
    <t>ANS 1102</t>
  </si>
  <si>
    <t>ANT 1003</t>
  </si>
  <si>
    <t>ANT 1004</t>
  </si>
  <si>
    <t>ANT 1005</t>
  </si>
  <si>
    <t>ANT 1006</t>
  </si>
  <si>
    <t>ANT 1007</t>
  </si>
  <si>
    <t>ANT 1008</t>
  </si>
  <si>
    <t>ANT 1109</t>
  </si>
  <si>
    <t>ANT 1110</t>
  </si>
  <si>
    <t>ANT 1111</t>
  </si>
  <si>
    <t>ANT 1112</t>
  </si>
  <si>
    <t>AP 120</t>
  </si>
  <si>
    <t>AP 121</t>
  </si>
  <si>
    <t>AP 122</t>
  </si>
  <si>
    <t>AP 123</t>
  </si>
  <si>
    <t>AP 128</t>
  </si>
  <si>
    <t>AP 150</t>
  </si>
  <si>
    <t>AP 151</t>
  </si>
  <si>
    <t>AP 285</t>
  </si>
  <si>
    <t>AP 286</t>
  </si>
  <si>
    <t>AP 35</t>
  </si>
  <si>
    <t>AP 39</t>
  </si>
  <si>
    <t>AP 91</t>
  </si>
  <si>
    <t>AP 92</t>
  </si>
  <si>
    <t>APJ 1016</t>
  </si>
  <si>
    <t>APJ 1017</t>
  </si>
  <si>
    <t>APJ 1018</t>
  </si>
  <si>
    <t>APJ 1019</t>
  </si>
  <si>
    <t>APJ 1020</t>
  </si>
  <si>
    <t>APJ 1030</t>
  </si>
  <si>
    <t>APJ 1031</t>
  </si>
  <si>
    <t>APJ 1034</t>
  </si>
  <si>
    <t>APJ 1042</t>
  </si>
  <si>
    <t>APJ 1043</t>
  </si>
  <si>
    <t>APJ 1044</t>
  </si>
  <si>
    <t>APJ 1047</t>
  </si>
  <si>
    <t>APJ 1048</t>
  </si>
  <si>
    <t>APJ 1052</t>
  </si>
  <si>
    <t>APJ 1053</t>
  </si>
  <si>
    <t>APJ 1054</t>
  </si>
  <si>
    <t>APJ 1055</t>
  </si>
  <si>
    <t>APJ 1059</t>
  </si>
  <si>
    <t>APJ 1060</t>
  </si>
  <si>
    <t>APJ 1063</t>
  </si>
  <si>
    <t>APJ 1065</t>
  </si>
  <si>
    <t>APJ 1104</t>
  </si>
  <si>
    <t>APJ 1132</t>
  </si>
  <si>
    <t>APJ 1136</t>
  </si>
  <si>
    <t>APJ 1138</t>
  </si>
  <si>
    <t>APJ 1142</t>
  </si>
  <si>
    <t>APJ 1152</t>
  </si>
  <si>
    <t>APJ 1153</t>
  </si>
  <si>
    <t>APJ 1156</t>
  </si>
  <si>
    <t>APJ 1157</t>
  </si>
  <si>
    <t>APJ 1158</t>
  </si>
  <si>
    <t>APJ 1159</t>
  </si>
  <si>
    <t>APJ 1160</t>
  </si>
  <si>
    <t>APJ 1161</t>
  </si>
  <si>
    <t>APJ 1162</t>
  </si>
  <si>
    <t>APJ 1164</t>
  </si>
  <si>
    <t>APJ 1165</t>
  </si>
  <si>
    <t>APJ 1237</t>
  </si>
  <si>
    <t>APJ 1238</t>
  </si>
  <si>
    <t>APJ 1239</t>
  </si>
  <si>
    <t>APJ 1240</t>
  </si>
  <si>
    <t>APJ 1241</t>
  </si>
  <si>
    <t>APJ 1263</t>
  </si>
  <si>
    <t>APJ 1264</t>
  </si>
  <si>
    <t>APJ 1265</t>
  </si>
  <si>
    <t>ARD 1001</t>
  </si>
  <si>
    <t>ARD 1002</t>
  </si>
  <si>
    <t>ARD 1003</t>
  </si>
  <si>
    <t>ARD 1004</t>
  </si>
  <si>
    <t>ARE 1001</t>
  </si>
  <si>
    <t>ARN 1</t>
  </si>
  <si>
    <t>ARN 10</t>
  </si>
  <si>
    <t>ARN 11</t>
  </si>
  <si>
    <t>ARN 12</t>
  </si>
  <si>
    <t>ARN 2</t>
  </si>
  <si>
    <t>ARN 201/1</t>
  </si>
  <si>
    <t>ARN 201/2</t>
  </si>
  <si>
    <t>ARN 201/3</t>
  </si>
  <si>
    <t>ARN 201/4</t>
  </si>
  <si>
    <t>ARN 3</t>
  </si>
  <si>
    <t>ARN 5</t>
  </si>
  <si>
    <t>ARN 6</t>
  </si>
  <si>
    <t>ARN 7</t>
  </si>
  <si>
    <t>ARN 8</t>
  </si>
  <si>
    <t>ARN 9</t>
  </si>
  <si>
    <t>ARTM 850008</t>
  </si>
  <si>
    <t>ARTM 850009</t>
  </si>
  <si>
    <t>ASL 1011</t>
  </si>
  <si>
    <t>ASL 1030</t>
  </si>
  <si>
    <t>ASL 1031</t>
  </si>
  <si>
    <t>ASL 1114</t>
  </si>
  <si>
    <t>ASL 1115</t>
  </si>
  <si>
    <t>ASM 5531</t>
  </si>
  <si>
    <t>ASM 5532</t>
  </si>
  <si>
    <t>ASM 5545</t>
  </si>
  <si>
    <t>ASM 5646</t>
  </si>
  <si>
    <t>ASM 6901</t>
  </si>
  <si>
    <t>ASM 6902</t>
  </si>
  <si>
    <t>ASTRA 4</t>
  </si>
  <si>
    <t>ASTRA 5</t>
  </si>
  <si>
    <t>AT 1168</t>
  </si>
  <si>
    <t>AT 1170</t>
  </si>
  <si>
    <t>AT 1217</t>
  </si>
  <si>
    <t>AT 1219</t>
  </si>
  <si>
    <t>AT 1443</t>
  </si>
  <si>
    <t>AT 1445</t>
  </si>
  <si>
    <t>AW 175</t>
  </si>
  <si>
    <t>AW 178</t>
  </si>
  <si>
    <t>AW 200</t>
  </si>
  <si>
    <t>AW 202</t>
  </si>
  <si>
    <t>AW 203</t>
  </si>
  <si>
    <t>AW 206</t>
  </si>
  <si>
    <t>AW 207</t>
  </si>
  <si>
    <t>AWA 1001</t>
  </si>
  <si>
    <t>AWA 1002</t>
  </si>
  <si>
    <t>AWA 1008</t>
  </si>
  <si>
    <t>AWA 1010</t>
  </si>
  <si>
    <t>AWA 1014</t>
  </si>
  <si>
    <t>AWA 1028</t>
  </si>
  <si>
    <t>AWA 1029</t>
  </si>
  <si>
    <t>AWA 1032</t>
  </si>
  <si>
    <t>AWA 1101</t>
  </si>
  <si>
    <t>AWA 1102</t>
  </si>
  <si>
    <t>AWA 1103</t>
  </si>
  <si>
    <t>AWA 1104</t>
  </si>
  <si>
    <t>AWA 1105</t>
  </si>
  <si>
    <t>AWA 1106</t>
  </si>
  <si>
    <t>AWA 1107</t>
  </si>
  <si>
    <t>AWA 1130</t>
  </si>
  <si>
    <t>AWA 1131</t>
  </si>
  <si>
    <t>AWA 1205</t>
  </si>
  <si>
    <t>AWA 1206</t>
  </si>
  <si>
    <t>AWA 1208</t>
  </si>
  <si>
    <t>AWA 1214</t>
  </si>
  <si>
    <t>AWA 1215</t>
  </si>
  <si>
    <t>BB 1013</t>
  </si>
  <si>
    <t>BB 1014</t>
  </si>
  <si>
    <t>BB 1015</t>
  </si>
  <si>
    <t>BB 1016</t>
  </si>
  <si>
    <t>BB 1017</t>
  </si>
  <si>
    <t>BB 1018</t>
  </si>
  <si>
    <t>BB 1019</t>
  </si>
  <si>
    <t>BB 1020</t>
  </si>
  <si>
    <t>BB 1021</t>
  </si>
  <si>
    <t>BB 1022</t>
  </si>
  <si>
    <t>BB 1023</t>
  </si>
  <si>
    <t>BB 1025</t>
  </si>
  <si>
    <t>BB 1026</t>
  </si>
  <si>
    <t>BB 1027</t>
  </si>
  <si>
    <t>BB 1028</t>
  </si>
  <si>
    <t>BB 1029</t>
  </si>
  <si>
    <t>BB 1034</t>
  </si>
  <si>
    <t>BB 1038</t>
  </si>
  <si>
    <t>BB 1040</t>
  </si>
  <si>
    <t>BB 1047</t>
  </si>
  <si>
    <t>BB 1049</t>
  </si>
  <si>
    <t>BB 1056</t>
  </si>
  <si>
    <t>BB 1060</t>
  </si>
  <si>
    <t>BB 1062</t>
  </si>
  <si>
    <t>BB 1063</t>
  </si>
  <si>
    <t>BB 1064</t>
  </si>
  <si>
    <t>BB 1065</t>
  </si>
  <si>
    <t>BB 1066</t>
  </si>
  <si>
    <t>BB 1067</t>
  </si>
  <si>
    <t>BB 1068</t>
  </si>
  <si>
    <t>BB 1069</t>
  </si>
  <si>
    <t>BB 1075</t>
  </si>
  <si>
    <t>BB 1076</t>
  </si>
  <si>
    <t>BB 1077</t>
  </si>
  <si>
    <t>BB 1078</t>
  </si>
  <si>
    <t>BB 1079</t>
  </si>
  <si>
    <t>BB 1080</t>
  </si>
  <si>
    <t>BB 1081</t>
  </si>
  <si>
    <t>BB 1082</t>
  </si>
  <si>
    <t>BB 1083</t>
  </si>
  <si>
    <t>BB 1086</t>
  </si>
  <si>
    <t>BB 1117</t>
  </si>
  <si>
    <t>BB 1118</t>
  </si>
  <si>
    <t>BB 1119</t>
  </si>
  <si>
    <t>BB 1120</t>
  </si>
  <si>
    <t>BB 1122</t>
  </si>
  <si>
    <t>BB 1123</t>
  </si>
  <si>
    <t>BB 1124</t>
  </si>
  <si>
    <t>BB 1128</t>
  </si>
  <si>
    <t>BB 1129</t>
  </si>
  <si>
    <t>BB 1131</t>
  </si>
  <si>
    <t>BB 1133</t>
  </si>
  <si>
    <t>BB 1134</t>
  </si>
  <si>
    <t>BB 1135</t>
  </si>
  <si>
    <t>BB 1136</t>
  </si>
  <si>
    <t>BB 1159</t>
  </si>
  <si>
    <t>BB 1160</t>
  </si>
  <si>
    <t>BB 1161</t>
  </si>
  <si>
    <t>BB 1162</t>
  </si>
  <si>
    <t>BB 1163</t>
  </si>
  <si>
    <t>BB 1164</t>
  </si>
  <si>
    <t>BB 1165</t>
  </si>
  <si>
    <t>BB 1166</t>
  </si>
  <si>
    <t>BB 1167</t>
  </si>
  <si>
    <t>BB 1168</t>
  </si>
  <si>
    <t>BB 1171</t>
  </si>
  <si>
    <t>BB 1172</t>
  </si>
  <si>
    <t>BB 1179</t>
  </si>
  <si>
    <t>BB 1180</t>
  </si>
  <si>
    <t>BB 1181</t>
  </si>
  <si>
    <t>BB 1182</t>
  </si>
  <si>
    <t>BB 1232</t>
  </si>
  <si>
    <t>BB 1264</t>
  </si>
  <si>
    <t>BB 1265</t>
  </si>
  <si>
    <t>BB 1266</t>
  </si>
  <si>
    <t>BB 1280</t>
  </si>
  <si>
    <t>BB 1283</t>
  </si>
  <si>
    <t>BB 1284</t>
  </si>
  <si>
    <t>BB 1285</t>
  </si>
  <si>
    <t>BB 1286</t>
  </si>
  <si>
    <t>BB 1513</t>
  </si>
  <si>
    <t>BB 1514</t>
  </si>
  <si>
    <t>BB 1516</t>
  </si>
  <si>
    <t>BC 6722</t>
  </si>
  <si>
    <t>BC 6723</t>
  </si>
  <si>
    <t>BE 1001</t>
  </si>
  <si>
    <t>BE 1002</t>
  </si>
  <si>
    <t>BF 4985</t>
  </si>
  <si>
    <t>BF 4986</t>
  </si>
  <si>
    <t>BF 5782</t>
  </si>
  <si>
    <t>BF 5783</t>
  </si>
  <si>
    <t>BF 5968</t>
  </si>
  <si>
    <t>BF 5969</t>
  </si>
  <si>
    <t>BF 5970</t>
  </si>
  <si>
    <t>BF 6075</t>
  </si>
  <si>
    <t>BF 6077</t>
  </si>
  <si>
    <t>BF 6078</t>
  </si>
  <si>
    <t>BG 1001</t>
  </si>
  <si>
    <t>BG 1002</t>
  </si>
  <si>
    <t>BG 1003</t>
  </si>
  <si>
    <t>BG 1005</t>
  </si>
  <si>
    <t>BG 1006</t>
  </si>
  <si>
    <t>BG 1007</t>
  </si>
  <si>
    <t>BG 1008</t>
  </si>
  <si>
    <t>BG 1101</t>
  </si>
  <si>
    <t>BG 1102</t>
  </si>
  <si>
    <t>BG 1103</t>
  </si>
  <si>
    <t>BG 1104</t>
  </si>
  <si>
    <t>BG 1105</t>
  </si>
  <si>
    <t>BG 1106</t>
  </si>
  <si>
    <t>BG 1107</t>
  </si>
  <si>
    <t>BG 1108</t>
  </si>
  <si>
    <t>BG 1501</t>
  </si>
  <si>
    <t>BG 1502</t>
  </si>
  <si>
    <t>BG 1506</t>
  </si>
  <si>
    <t>BL 275</t>
  </si>
  <si>
    <t>BMP 307</t>
  </si>
  <si>
    <t>BN 5170</t>
  </si>
  <si>
    <t>BN 5171</t>
  </si>
  <si>
    <t>BN 5172</t>
  </si>
  <si>
    <t>BN 5174</t>
  </si>
  <si>
    <t>BN 5504</t>
  </si>
  <si>
    <t>BN 5505</t>
  </si>
  <si>
    <t>BN 5883</t>
  </si>
  <si>
    <t>BN 5884</t>
  </si>
  <si>
    <t>BN 6369</t>
  </si>
  <si>
    <t>BN 6867</t>
  </si>
  <si>
    <t>BN 6868</t>
  </si>
  <si>
    <t>BRO 1001</t>
  </si>
  <si>
    <t>BRO 1002</t>
  </si>
  <si>
    <t>BRP 306</t>
  </si>
  <si>
    <t>CA 1001</t>
  </si>
  <si>
    <t>CA 1002</t>
  </si>
  <si>
    <t>CA 1015</t>
  </si>
  <si>
    <t>CA 1016</t>
  </si>
  <si>
    <t>CA 1017</t>
  </si>
  <si>
    <t>CA 1018</t>
  </si>
  <si>
    <t>CA 1019</t>
  </si>
  <si>
    <t>CA 1021</t>
  </si>
  <si>
    <t>CA 1022</t>
  </si>
  <si>
    <t>CA 1023</t>
  </si>
  <si>
    <t>CA 1024</t>
  </si>
  <si>
    <t>CA 1025</t>
  </si>
  <si>
    <t>CA 1026</t>
  </si>
  <si>
    <t>CA 1028</t>
  </si>
  <si>
    <t>CA 1030</t>
  </si>
  <si>
    <t>CA 1031</t>
  </si>
  <si>
    <t>CA 1032</t>
  </si>
  <si>
    <t>CA 1035</t>
  </si>
  <si>
    <t>CA 1037</t>
  </si>
  <si>
    <t>CA 1038</t>
  </si>
  <si>
    <t>CA 1040</t>
  </si>
  <si>
    <t>CA 1045</t>
  </si>
  <si>
    <t>CA 1050</t>
  </si>
  <si>
    <t>CA 1051</t>
  </si>
  <si>
    <t>CA 1061</t>
  </si>
  <si>
    <t>CA 1062</t>
  </si>
  <si>
    <t>CA 1064</t>
  </si>
  <si>
    <t>CA 1065</t>
  </si>
  <si>
    <t>CA 1066</t>
  </si>
  <si>
    <t>CA 1067</t>
  </si>
  <si>
    <t>CA 1068</t>
  </si>
  <si>
    <t>CA 1069</t>
  </si>
  <si>
    <t>CA 1070</t>
  </si>
  <si>
    <t>CA 1071</t>
  </si>
  <si>
    <t>CA 1072</t>
  </si>
  <si>
    <t>CA 1075</t>
  </si>
  <si>
    <t>CA 1076</t>
  </si>
  <si>
    <t>CA 1078</t>
  </si>
  <si>
    <t>CA 1079</t>
  </si>
  <si>
    <t>CA 1080</t>
  </si>
  <si>
    <t>CA 1082</t>
  </si>
  <si>
    <t>CA 1083</t>
  </si>
  <si>
    <t>CA 1084</t>
  </si>
  <si>
    <t>CA 1085</t>
  </si>
  <si>
    <t>CA 1086</t>
  </si>
  <si>
    <t>CA 1087</t>
  </si>
  <si>
    <t>   K</t>
  </si>
  <si>
    <t>CA 1090</t>
  </si>
  <si>
    <t>CA 1091</t>
  </si>
  <si>
    <t>CA 1096</t>
  </si>
  <si>
    <t>CA 1097</t>
  </si>
  <si>
    <t>CA 1101D</t>
  </si>
  <si>
    <t>CA 1102D</t>
  </si>
  <si>
    <t>CA 1103</t>
  </si>
  <si>
    <t>CA 1104</t>
  </si>
  <si>
    <t>CA 1113</t>
  </si>
  <si>
    <t>CA 1135</t>
  </si>
  <si>
    <t>CA 1136</t>
  </si>
  <si>
    <t>CA 1140</t>
  </si>
  <si>
    <t>CA 1141</t>
  </si>
  <si>
    <t>CA 1144</t>
  </si>
  <si>
    <t>CA 1145</t>
  </si>
  <si>
    <t>CA 1146</t>
  </si>
  <si>
    <t>CA 1161</t>
  </si>
  <si>
    <t>CA 1165</t>
  </si>
  <si>
    <t>CA 1166</t>
  </si>
  <si>
    <t>CA 1167</t>
  </si>
  <si>
    <t>CA 1168</t>
  </si>
  <si>
    <t>CA 1173</t>
  </si>
  <si>
    <t>CA 1174</t>
  </si>
  <si>
    <t>CA 1175</t>
  </si>
  <si>
    <t>CA 1179</t>
  </si>
  <si>
    <t>CA 1180</t>
  </si>
  <si>
    <t>CA 1184</t>
  </si>
  <si>
    <t>CA 1185</t>
  </si>
  <si>
    <t>1      K</t>
  </si>
  <si>
    <t>CA 1186</t>
  </si>
  <si>
    <t>CA 1187</t>
  </si>
  <si>
    <t>CA 1189</t>
  </si>
  <si>
    <t>CA 1190</t>
  </si>
  <si>
    <t>CA 1191</t>
  </si>
  <si>
    <t>CA 1196</t>
  </si>
  <si>
    <t>CA 1227</t>
  </si>
  <si>
    <t>CA 1228</t>
  </si>
  <si>
    <t>CA 1243</t>
  </si>
  <si>
    <t>CA 1244</t>
  </si>
  <si>
    <t>CA 1245</t>
  </si>
  <si>
    <t>CA 1246</t>
  </si>
  <si>
    <t>CA 1247</t>
  </si>
  <si>
    <t>CA 1248</t>
  </si>
  <si>
    <t>CA 1249</t>
  </si>
  <si>
    <t>CA 1251</t>
  </si>
  <si>
    <t>CA 1252</t>
  </si>
  <si>
    <t>CA 1269</t>
  </si>
  <si>
    <t>CA 1271</t>
  </si>
  <si>
    <t>CA 1273</t>
  </si>
  <si>
    <t>CA 1274</t>
  </si>
  <si>
    <t>CA 1275</t>
  </si>
  <si>
    <t>CA 1276</t>
  </si>
  <si>
    <t>CA 1284</t>
  </si>
  <si>
    <t>CA 1286</t>
  </si>
  <si>
    <t>CA 1287</t>
  </si>
  <si>
    <t>CA 1288</t>
  </si>
  <si>
    <t>CA 1291</t>
  </si>
  <si>
    <t>CA 1301</t>
  </si>
  <si>
    <t>CA 1302</t>
  </si>
  <si>
    <t>CA 1315</t>
  </si>
  <si>
    <t>CA 1316</t>
  </si>
  <si>
    <t>CA 1319</t>
  </si>
  <si>
    <t>CA 1320</t>
  </si>
  <si>
    <t>CA 1327</t>
  </si>
  <si>
    <t>CA 1328</t>
  </si>
  <si>
    <t>CA 1329</t>
  </si>
  <si>
    <t>CA 1330</t>
  </si>
  <si>
    <t>CA 1335</t>
  </si>
  <si>
    <t>CA 1336</t>
  </si>
  <si>
    <t>CA 1347</t>
  </si>
  <si>
    <t>CA 1348</t>
  </si>
  <si>
    <t>CA 1349</t>
  </si>
  <si>
    <t>CA 1363</t>
  </si>
  <si>
    <t>CA 1364</t>
  </si>
  <si>
    <t>CA 1370</t>
  </si>
  <si>
    <t>CA 1372</t>
  </si>
  <si>
    <t>CA 1373</t>
  </si>
  <si>
    <t>CA 1374</t>
  </si>
  <si>
    <t>CA 1376</t>
  </si>
  <si>
    <t>CA 1379</t>
  </si>
  <si>
    <t>CA 1380</t>
  </si>
  <si>
    <t>CA 1473</t>
  </si>
  <si>
    <t>CA 1474</t>
  </si>
  <si>
    <t>CA 1527</t>
  </si>
  <si>
    <t>CA 1527D</t>
  </si>
  <si>
    <t>CA 1528</t>
  </si>
  <si>
    <t>CA 1528D</t>
  </si>
  <si>
    <t>CA 1529</t>
  </si>
  <si>
    <t>CA 1529D</t>
  </si>
  <si>
    <t>CA 1530</t>
  </si>
  <si>
    <t>CA 1530D</t>
  </si>
  <si>
    <t>CA 1531</t>
  </si>
  <si>
    <t>CA 1531D</t>
  </si>
  <si>
    <t>CA 1532</t>
  </si>
  <si>
    <t>CA 1533</t>
  </si>
  <si>
    <t>CA 1533D</t>
  </si>
  <si>
    <t>CA 1534</t>
  </si>
  <si>
    <t>CA 1534D</t>
  </si>
  <si>
    <t>CA 1539</t>
  </si>
  <si>
    <t>CA 1540</t>
  </si>
  <si>
    <t>CA 1542</t>
  </si>
  <si>
    <t>CA 1547</t>
  </si>
  <si>
    <t>CA 1548</t>
  </si>
  <si>
    <t>CA 1549</t>
  </si>
  <si>
    <t>CA 1550</t>
  </si>
  <si>
    <t>CA 2008</t>
  </si>
  <si>
    <t>CA 2009</t>
  </si>
  <si>
    <t>CA 2011</t>
  </si>
  <si>
    <t>CA 2012</t>
  </si>
  <si>
    <t>CA 2013</t>
  </si>
  <si>
    <t>CA 2014</t>
  </si>
  <si>
    <t>CA 2018</t>
  </si>
  <si>
    <t>CA 2020</t>
  </si>
  <si>
    <t>CA 2021</t>
  </si>
  <si>
    <t>CA 2022</t>
  </si>
  <si>
    <t>CA 2023</t>
  </si>
  <si>
    <t>CA 2024</t>
  </si>
  <si>
    <t>CA 2025</t>
  </si>
  <si>
    <t>CA 2027</t>
  </si>
  <si>
    <t>CA 2029</t>
  </si>
  <si>
    <t>CA 2031</t>
  </si>
  <si>
    <t>CA 2032</t>
  </si>
  <si>
    <t>CA 2034</t>
  </si>
  <si>
    <t>CA 2035</t>
  </si>
  <si>
    <t>CA 2036</t>
  </si>
  <si>
    <t>CA 2037</t>
  </si>
  <si>
    <t>1     K</t>
  </si>
  <si>
    <t>CA 2038</t>
  </si>
  <si>
    <t>CA 2039</t>
  </si>
  <si>
    <t>CA 2040</t>
  </si>
  <si>
    <t>CA 2041</t>
  </si>
  <si>
    <t>CA 2042</t>
  </si>
  <si>
    <t>CA 2043</t>
  </si>
  <si>
    <t>CA 2050</t>
  </si>
  <si>
    <t>CA 2051</t>
  </si>
  <si>
    <t>CA 2052</t>
  </si>
  <si>
    <t>CA 2053</t>
  </si>
  <si>
    <t>CA 2054</t>
  </si>
  <si>
    <t>CA 2055</t>
  </si>
  <si>
    <t>CA 2056</t>
  </si>
  <si>
    <t>CA 2057</t>
  </si>
  <si>
    <t>CA 2058</t>
  </si>
  <si>
    <t>CA 2060</t>
  </si>
  <si>
    <t>CA 2061</t>
  </si>
  <si>
    <t>CA 2062</t>
  </si>
  <si>
    <t>CA 2063</t>
  </si>
  <si>
    <t>CA 2064</t>
  </si>
  <si>
    <t>CA 2065</t>
  </si>
  <si>
    <t>CA 2066</t>
  </si>
  <si>
    <t>CA 2068</t>
  </si>
  <si>
    <t>CA 2069</t>
  </si>
  <si>
    <t>CA 2070</t>
  </si>
  <si>
    <t>CA 2075</t>
  </si>
  <si>
    <t>CA 2078</t>
  </si>
  <si>
    <t>CA 2079</t>
  </si>
  <si>
    <t>CA 2080</t>
  </si>
  <si>
    <t>CA 2081</t>
  </si>
  <si>
    <t>CA 2090</t>
  </si>
  <si>
    <t>CA 2091</t>
  </si>
  <si>
    <t>CA 2094</t>
  </si>
  <si>
    <t>CA 2095</t>
  </si>
  <si>
    <t>CA 2098</t>
  </si>
  <si>
    <t>CA 2099</t>
  </si>
  <si>
    <t>CA 2103</t>
  </si>
  <si>
    <t>CA 2106</t>
  </si>
  <si>
    <t>CA 2107</t>
  </si>
  <si>
    <t>CA 2108</t>
  </si>
  <si>
    <t>CA 2111</t>
  </si>
  <si>
    <t>CA 2112</t>
  </si>
  <si>
    <t>CA 2113</t>
  </si>
  <si>
    <t>CA 2114</t>
  </si>
  <si>
    <t>CA 2117</t>
  </si>
  <si>
    <t>CA 2118</t>
  </si>
  <si>
    <t>CA 2119</t>
  </si>
  <si>
    <t>CA 2120</t>
  </si>
  <si>
    <t>CA 2121</t>
  </si>
  <si>
    <t>CA 2122</t>
  </si>
  <si>
    <t>CA 2125</t>
  </si>
  <si>
    <t>CA 2126</t>
  </si>
  <si>
    <t>CA 2134</t>
  </si>
  <si>
    <t>CA 2135</t>
  </si>
  <si>
    <t>CA 2136</t>
  </si>
  <si>
    <t>CA 2137</t>
  </si>
  <si>
    <t>CA 2143</t>
  </si>
  <si>
    <t>CA 2144</t>
  </si>
  <si>
    <t>CA 2145</t>
  </si>
  <si>
    <t>CA 2146</t>
  </si>
  <si>
    <t>CA 2147</t>
  </si>
  <si>
    <t>CA 2149</t>
  </si>
  <si>
    <t>CA 2150</t>
  </si>
  <si>
    <t>CA 2151</t>
  </si>
  <si>
    <t>CA 2154</t>
  </si>
  <si>
    <t>CA 2155</t>
  </si>
  <si>
    <t>CA 2157</t>
  </si>
  <si>
    <t>CA 2160</t>
  </si>
  <si>
    <t>CA 2161</t>
  </si>
  <si>
    <t>CA 2162</t>
  </si>
  <si>
    <t>CA 2168</t>
  </si>
  <si>
    <t>CA 2170</t>
  </si>
  <si>
    <t>CA 2171</t>
  </si>
  <si>
    <t>CA 2178</t>
  </si>
  <si>
    <t>CA 2179</t>
  </si>
  <si>
    <t>CA 2182</t>
  </si>
  <si>
    <t>CA 2183</t>
  </si>
  <si>
    <t>CA 2184</t>
  </si>
  <si>
    <t>CA 2185</t>
  </si>
  <si>
    <t>CA 2187</t>
  </si>
  <si>
    <t>CA 2188</t>
  </si>
  <si>
    <t>CA 2209</t>
  </si>
  <si>
    <t>CA 2210</t>
  </si>
  <si>
    <t>CA 2213</t>
  </si>
  <si>
    <t>CA 2218</t>
  </si>
  <si>
    <t>CA 2220</t>
  </si>
  <si>
    <t>CA 2221</t>
  </si>
  <si>
    <t>CA 2222</t>
  </si>
  <si>
    <t>CA 2223</t>
  </si>
  <si>
    <t>CA 2224</t>
  </si>
  <si>
    <t>CA 2243</t>
  </si>
  <si>
    <t>CA 2246</t>
  </si>
  <si>
    <t>CA 2247</t>
  </si>
  <si>
    <t>CA 2248</t>
  </si>
  <si>
    <t>CA 2249</t>
  </si>
  <si>
    <t>CA 2258</t>
  </si>
  <si>
    <t>CA 2259</t>
  </si>
  <si>
    <t>CA 2294</t>
  </si>
  <si>
    <t>CA 2295</t>
  </si>
  <si>
    <t>CA 2296</t>
  </si>
  <si>
    <t>CA 2297</t>
  </si>
  <si>
    <t>CA 2309</t>
  </si>
  <si>
    <t>CA 2310</t>
  </si>
  <si>
    <t>CA 2311</t>
  </si>
  <si>
    <t>CA 2312</t>
  </si>
  <si>
    <t>1       Κ</t>
  </si>
  <si>
    <t>CA 2313</t>
  </si>
  <si>
    <t>CA 2314</t>
  </si>
  <si>
    <t>CA 2315</t>
  </si>
  <si>
    <t>CA 2316</t>
  </si>
  <si>
    <t>CA 2321</t>
  </si>
  <si>
    <t>CA 2330</t>
  </si>
  <si>
    <t>CA 2331</t>
  </si>
  <si>
    <t>CA 2332</t>
  </si>
  <si>
    <t>CA 2333</t>
  </si>
  <si>
    <t>CA 2356</t>
  </si>
  <si>
    <t>CA 2357</t>
  </si>
  <si>
    <t>CA 2369</t>
  </si>
  <si>
    <t>CA 2372</t>
  </si>
  <si>
    <t>CA 2411</t>
  </si>
  <si>
    <t>CA 2412</t>
  </si>
  <si>
    <t>CA 2709</t>
  </si>
  <si>
    <t>CA 2757</t>
  </si>
  <si>
    <t>CA 2774</t>
  </si>
  <si>
    <t>CA 2779</t>
  </si>
  <si>
    <t>CA 2786</t>
  </si>
  <si>
    <t>CA 2989</t>
  </si>
  <si>
    <t>CA 3001</t>
  </si>
  <si>
    <t>CA 3002</t>
  </si>
  <si>
    <t>CA 3010</t>
  </si>
  <si>
    <t>CA 3011</t>
  </si>
  <si>
    <t>CA 3012</t>
  </si>
  <si>
    <t>CA 3013</t>
  </si>
  <si>
    <t>CA 3014</t>
  </si>
  <si>
    <t>CA 3017</t>
  </si>
  <si>
    <t>CA 3018</t>
  </si>
  <si>
    <t>CA 3019</t>
  </si>
  <si>
    <t>CA 3020</t>
  </si>
  <si>
    <t>CA 3021</t>
  </si>
  <si>
    <t>CA 3022</t>
  </si>
  <si>
    <t>CA 3027</t>
  </si>
  <si>
    <t>CA 3028</t>
  </si>
  <si>
    <t>CA 3029</t>
  </si>
  <si>
    <t>CA 3030</t>
  </si>
  <si>
    <t>CA 3032</t>
  </si>
  <si>
    <t>CA 3033</t>
  </si>
  <si>
    <t>CA 3034</t>
  </si>
  <si>
    <t>CA 3036</t>
  </si>
  <si>
    <t>CA 3037</t>
  </si>
  <si>
    <t>CA 3038</t>
  </si>
  <si>
    <t>CA 3039</t>
  </si>
  <si>
    <t>CA 3047</t>
  </si>
  <si>
    <t>CA 3048</t>
  </si>
  <si>
    <t>CA 3049</t>
  </si>
  <si>
    <t>CA 3050</t>
  </si>
  <si>
    <t>CA 3051</t>
  </si>
  <si>
    <t>CA 3052</t>
  </si>
  <si>
    <t>CA 3054</t>
  </si>
  <si>
    <t>CA 3055</t>
  </si>
  <si>
    <t>CA 3056</t>
  </si>
  <si>
    <t>CA 3060</t>
  </si>
  <si>
    <t>CA 3061</t>
  </si>
  <si>
    <t>CA 3062</t>
  </si>
  <si>
    <t>CA 3069</t>
  </si>
  <si>
    <t>CA 3070</t>
  </si>
  <si>
    <t>CA 3071</t>
  </si>
  <si>
    <t>CA 3109</t>
  </si>
  <si>
    <t>CA 3110</t>
  </si>
  <si>
    <t>CA 3123</t>
  </si>
  <si>
    <t>CA 3124</t>
  </si>
  <si>
    <t>CA 3132</t>
  </si>
  <si>
    <t>CA 3133</t>
  </si>
  <si>
    <t>CA 3134</t>
  </si>
  <si>
    <t>CA 3135</t>
  </si>
  <si>
    <t>CA 3205</t>
  </si>
  <si>
    <t>CA 8079</t>
  </si>
  <si>
    <t>CA 8080</t>
  </si>
  <si>
    <t>CA 8100</t>
  </si>
  <si>
    <t>CA 8711</t>
  </si>
  <si>
    <t>CAP 1001</t>
  </si>
  <si>
    <t>CAP 1002</t>
  </si>
  <si>
    <t>CAP 1004</t>
  </si>
  <si>
    <t>CAP 1005</t>
  </si>
  <si>
    <t>CAP 1006</t>
  </si>
  <si>
    <t>CAP 1007</t>
  </si>
  <si>
    <t>CAP 1008</t>
  </si>
  <si>
    <t>CAP 1009</t>
  </si>
  <si>
    <t>CAP 1010</t>
  </si>
  <si>
    <t>CAP 1011</t>
  </si>
  <si>
    <t>CAP 1012</t>
  </si>
  <si>
    <t>CAP 1013</t>
  </si>
  <si>
    <t>CAP 1015</t>
  </si>
  <si>
    <t>CAP 1016</t>
  </si>
  <si>
    <t>CAP 1018</t>
  </si>
  <si>
    <t>CAP 1020</t>
  </si>
  <si>
    <t>CAP 1103</t>
  </si>
  <si>
    <t>CAP 1105</t>
  </si>
  <si>
    <t>CAP 1106</t>
  </si>
  <si>
    <t>CAP 1107</t>
  </si>
  <si>
    <t>CAP 1114</t>
  </si>
  <si>
    <t>CAP 1116</t>
  </si>
  <si>
    <t>CAP 1117</t>
  </si>
  <si>
    <t>CAP 1214</t>
  </si>
  <si>
    <t>CAV 43</t>
  </si>
  <si>
    <t>CFA 161</t>
  </si>
  <si>
    <t>CFA 3066</t>
  </si>
  <si>
    <t>CFA 3068</t>
  </si>
  <si>
    <t>CFL 6004</t>
  </si>
  <si>
    <t>CFL 6005</t>
  </si>
  <si>
    <t>CHB 5937</t>
  </si>
  <si>
    <t>CHB 5938</t>
  </si>
  <si>
    <t>CLA 1001</t>
  </si>
  <si>
    <t>CLA 1002</t>
  </si>
  <si>
    <t>CLA 1003</t>
  </si>
  <si>
    <t>CLA 1101</t>
  </si>
  <si>
    <t>CLA 1102</t>
  </si>
  <si>
    <t>CLA 1103</t>
  </si>
  <si>
    <t>CLE 1102</t>
  </si>
  <si>
    <t>CLE 1104</t>
  </si>
  <si>
    <t>CLR 1479</t>
  </si>
  <si>
    <t>CLR 1481</t>
  </si>
  <si>
    <t>CLR 1482</t>
  </si>
  <si>
    <t>CLR 1483</t>
  </si>
  <si>
    <t>CMO 1003</t>
  </si>
  <si>
    <t>CMO 1004</t>
  </si>
  <si>
    <t>CMO 1005</t>
  </si>
  <si>
    <t>CMO 1008</t>
  </si>
  <si>
    <t>CMO 1014</t>
  </si>
  <si>
    <t>CNA 1001</t>
  </si>
  <si>
    <t>CNA 1002</t>
  </si>
  <si>
    <t>CNA 1003</t>
  </si>
  <si>
    <t>CNA 1004</t>
  </si>
  <si>
    <t>CNA 1006</t>
  </si>
  <si>
    <t>CNA 1012</t>
  </si>
  <si>
    <t>CNA 1013</t>
  </si>
  <si>
    <t>CNA 1014</t>
  </si>
  <si>
    <t>CR 1001</t>
  </si>
  <si>
    <t>CR 1002</t>
  </si>
  <si>
    <t>CR 1003</t>
  </si>
  <si>
    <t>CRC 6687</t>
  </si>
  <si>
    <t>CRC 6696</t>
  </si>
  <si>
    <t>CRM 5619</t>
  </si>
  <si>
    <t>CRM 5620</t>
  </si>
  <si>
    <t>CRM 5621</t>
  </si>
  <si>
    <t>CRS 6697</t>
  </si>
  <si>
    <t>CRS 6698</t>
  </si>
  <si>
    <t>CSD 4473</t>
  </si>
  <si>
    <t>CSD 4475</t>
  </si>
  <si>
    <t>CSD 5001</t>
  </si>
  <si>
    <t>CSD 5002</t>
  </si>
  <si>
    <t>CSD 5003</t>
  </si>
  <si>
    <t>CSD 5033</t>
  </si>
  <si>
    <t>CSD 5034</t>
  </si>
  <si>
    <t>CSD 5101</t>
  </si>
  <si>
    <t>CSD 5104</t>
  </si>
  <si>
    <t>CSD 5105</t>
  </si>
  <si>
    <t>CSD 5207</t>
  </si>
  <si>
    <t>CSD 5208</t>
  </si>
  <si>
    <t>CSD 5287</t>
  </si>
  <si>
    <t>CSD 5288</t>
  </si>
  <si>
    <t>CSD 5383</t>
  </si>
  <si>
    <t>CSD 5384</t>
  </si>
  <si>
    <t>CSD 5405</t>
  </si>
  <si>
    <t>CSD 5406</t>
  </si>
  <si>
    <t>CSD 5410</t>
  </si>
  <si>
    <t>CSD 5411</t>
  </si>
  <si>
    <t>CSD 5573</t>
  </si>
  <si>
    <t>CSD 5574</t>
  </si>
  <si>
    <t>CSD 5575</t>
  </si>
  <si>
    <t>CSD 5576</t>
  </si>
  <si>
    <t>CSD 5748</t>
  </si>
  <si>
    <t>CSD 5749</t>
  </si>
  <si>
    <t>CSD 5861</t>
  </si>
  <si>
    <t>CSD 5862</t>
  </si>
  <si>
    <t>CSD 5881</t>
  </si>
  <si>
    <t>CSD 5882</t>
  </si>
  <si>
    <t>CSD 6073</t>
  </si>
  <si>
    <t>CSD 6074</t>
  </si>
  <si>
    <t>CSD 6212</t>
  </si>
  <si>
    <t>CSD 6213</t>
  </si>
  <si>
    <t>CSD 6214</t>
  </si>
  <si>
    <t>CSD 6215</t>
  </si>
  <si>
    <t>CSD 6233</t>
  </si>
  <si>
    <t>CSD 6234</t>
  </si>
  <si>
    <t>CSD 6339</t>
  </si>
  <si>
    <t>CSD 6397</t>
  </si>
  <si>
    <t>CSD 6398</t>
  </si>
  <si>
    <t>CSD 6400</t>
  </si>
  <si>
    <t>CSD 6401</t>
  </si>
  <si>
    <t>CSD 6482</t>
  </si>
  <si>
    <t>CSD 6489</t>
  </si>
  <si>
    <t>CSD 6490</t>
  </si>
  <si>
    <t>CSD 6503</t>
  </si>
  <si>
    <t>CSD 6564</t>
  </si>
  <si>
    <t>CW 023</t>
  </si>
  <si>
    <t>CW 024</t>
  </si>
  <si>
    <t>CW 025</t>
  </si>
  <si>
    <t>CW 026</t>
  </si>
  <si>
    <t>CW 027</t>
  </si>
  <si>
    <t>CW 028</t>
  </si>
  <si>
    <t>CW 1002</t>
  </si>
  <si>
    <t>CW 1005</t>
  </si>
  <si>
    <t>CW 1006</t>
  </si>
  <si>
    <t>CW 1007</t>
  </si>
  <si>
    <t>CW 1008</t>
  </si>
  <si>
    <t>CW 1009</t>
  </si>
  <si>
    <t>CW 1010</t>
  </si>
  <si>
    <t>CW 1011</t>
  </si>
  <si>
    <t>CW 1012</t>
  </si>
  <si>
    <t>CW 1013</t>
  </si>
  <si>
    <t>CW 1014</t>
  </si>
  <si>
    <t>CW 1016</t>
  </si>
  <si>
    <t>CW 1017</t>
  </si>
  <si>
    <t>CW 1018</t>
  </si>
  <si>
    <t>CW 1019</t>
  </si>
  <si>
    <t>CW 1020</t>
  </si>
  <si>
    <t>CW 1021</t>
  </si>
  <si>
    <t>CW 1025</t>
  </si>
  <si>
    <t>CW 1026</t>
  </si>
  <si>
    <t>CW 1027</t>
  </si>
  <si>
    <t>CW 1028</t>
  </si>
  <si>
    <t>CW 1029</t>
  </si>
  <si>
    <t>CW 1030</t>
  </si>
  <si>
    <t>CW 1032</t>
  </si>
  <si>
    <t>CW 1034</t>
  </si>
  <si>
    <t>CW 1035</t>
  </si>
  <si>
    <t>CW 1044</t>
  </si>
  <si>
    <t>CW 1045</t>
  </si>
  <si>
    <t>CW 1053</t>
  </si>
  <si>
    <t>CW 1054</t>
  </si>
  <si>
    <t>CW 1055</t>
  </si>
  <si>
    <t>CW 1058</t>
  </si>
  <si>
    <t>CW 1059</t>
  </si>
  <si>
    <t>CW 1111</t>
  </si>
  <si>
    <t>CW 1112</t>
  </si>
  <si>
    <t>CW 1114</t>
  </si>
  <si>
    <t>CW 1115</t>
  </si>
  <si>
    <t>CW 1117</t>
  </si>
  <si>
    <t>CW 1118</t>
  </si>
  <si>
    <t>CW 1124</t>
  </si>
  <si>
    <t>CW 1125</t>
  </si>
  <si>
    <t>CW 1130</t>
  </si>
  <si>
    <t>CW 1132</t>
  </si>
  <si>
    <t>CW 1134</t>
  </si>
  <si>
    <t>CW 1135</t>
  </si>
  <si>
    <t>CW 1142</t>
  </si>
  <si>
    <t>CW 1143</t>
  </si>
  <si>
    <t>CW 1144</t>
  </si>
  <si>
    <t>CW 1145</t>
  </si>
  <si>
    <t>CW 1216</t>
  </si>
  <si>
    <t>CW 1217</t>
  </si>
  <si>
    <t>CW 1218</t>
  </si>
  <si>
    <t>CW 1316</t>
  </si>
  <si>
    <t>CW 1417</t>
  </si>
  <si>
    <t>CW 1716</t>
  </si>
  <si>
    <t>CW 1816</t>
  </si>
  <si>
    <t>CW 1916</t>
  </si>
  <si>
    <t>CΝΑ 1008</t>
  </si>
  <si>
    <t>CΝΑ 1101</t>
  </si>
  <si>
    <t>CΝΑ 1102</t>
  </si>
  <si>
    <t>CΝΑ 1103</t>
  </si>
  <si>
    <t>CΝΑ 1104</t>
  </si>
  <si>
    <t>CΝΑ 1105</t>
  </si>
  <si>
    <t>CΝΑ 1106</t>
  </si>
  <si>
    <t>CΝΑ 1107</t>
  </si>
  <si>
    <t>CΝΑ 1108</t>
  </si>
  <si>
    <t>CΝΑ 1111</t>
  </si>
  <si>
    <t>CΝΑ 1112</t>
  </si>
  <si>
    <t>CΝΑ 1113</t>
  </si>
  <si>
    <t>CΝΑ 1114</t>
  </si>
  <si>
    <t>CΝΑ 1118</t>
  </si>
  <si>
    <t>CΝΑ 1119</t>
  </si>
  <si>
    <t>DA 1006</t>
  </si>
  <si>
    <t>DAP 5149</t>
  </si>
  <si>
    <t>DAP 5150</t>
  </si>
  <si>
    <t>DAP 5151</t>
  </si>
  <si>
    <t>DAP 5152</t>
  </si>
  <si>
    <t>DAP 5153</t>
  </si>
  <si>
    <t>DAP 5154</t>
  </si>
  <si>
    <t>DBN 1468</t>
  </si>
  <si>
    <t>DBN 1469</t>
  </si>
  <si>
    <t>DBN 1740</t>
  </si>
  <si>
    <t>DBN 1741</t>
  </si>
  <si>
    <t>DBN 1742</t>
  </si>
  <si>
    <t>DBN 1743</t>
  </si>
  <si>
    <t>DC 1354</t>
  </si>
  <si>
    <t>DC 1808</t>
  </si>
  <si>
    <t>DC 1809</t>
  </si>
  <si>
    <t>DD 1001</t>
  </si>
  <si>
    <t>DD 1002</t>
  </si>
  <si>
    <t>DD 1003</t>
  </si>
  <si>
    <t>DD 1004</t>
  </si>
  <si>
    <t>DEH 1002</t>
  </si>
  <si>
    <t>DEH 1003</t>
  </si>
  <si>
    <t>DEH 1006</t>
  </si>
  <si>
    <t>DEH 1007</t>
  </si>
  <si>
    <t>DEH 1011</t>
  </si>
  <si>
    <t>DEH 1012</t>
  </si>
  <si>
    <t>DEH 1017</t>
  </si>
  <si>
    <t>DEH 1018</t>
  </si>
  <si>
    <t>DEH 1019</t>
  </si>
  <si>
    <t>DEH 1020</t>
  </si>
  <si>
    <t>DEH 1021</t>
  </si>
  <si>
    <t>DEH 1022</t>
  </si>
  <si>
    <t>DEH 1023</t>
  </si>
  <si>
    <t>DEH 1024</t>
  </si>
  <si>
    <t>DEH 1025</t>
  </si>
  <si>
    <t>DEH 1032</t>
  </si>
  <si>
    <t>DEH 1033</t>
  </si>
  <si>
    <t>DEH 1034</t>
  </si>
  <si>
    <t>DEH 1035</t>
  </si>
  <si>
    <t>DEH 1036</t>
  </si>
  <si>
    <t>DEH 1037</t>
  </si>
  <si>
    <t>DEH 1101</t>
  </si>
  <si>
    <t>DEH 1102</t>
  </si>
  <si>
    <t>DEH 1103</t>
  </si>
  <si>
    <t>DEH 1106</t>
  </si>
  <si>
    <t>DEH 1107</t>
  </si>
  <si>
    <t>DEH 1108</t>
  </si>
  <si>
    <t>DEH 1109</t>
  </si>
  <si>
    <t>DEH 1110</t>
  </si>
  <si>
    <t>DEH 1113</t>
  </si>
  <si>
    <t>DEH 1114</t>
  </si>
  <si>
    <t>DEH 1119</t>
  </si>
  <si>
    <t>DEH 1120</t>
  </si>
  <si>
    <t>DEH 1121</t>
  </si>
  <si>
    <t>DEH 1129</t>
  </si>
  <si>
    <t>DEH 1130</t>
  </si>
  <si>
    <t>DEH 1131</t>
  </si>
  <si>
    <t>DES 1009</t>
  </si>
  <si>
    <t>DES 1010</t>
  </si>
  <si>
    <t>DES 1011</t>
  </si>
  <si>
    <t>DES 1012</t>
  </si>
  <si>
    <t>DES 1013</t>
  </si>
  <si>
    <t>DES 1014</t>
  </si>
  <si>
    <t>DES 1015</t>
  </si>
  <si>
    <t>DES 1016</t>
  </si>
  <si>
    <t>DES 1017</t>
  </si>
  <si>
    <t>DES 1018</t>
  </si>
  <si>
    <t>DES 1019</t>
  </si>
  <si>
    <t>DES 1028</t>
  </si>
  <si>
    <t>DES 1031</t>
  </si>
  <si>
    <t>DES 1032</t>
  </si>
  <si>
    <t>DES 1033</t>
  </si>
  <si>
    <t>DES 1034</t>
  </si>
  <si>
    <t>DES 1035</t>
  </si>
  <si>
    <t>DES 1038</t>
  </si>
  <si>
    <t>DES 1039</t>
  </si>
  <si>
    <t>DES 1109</t>
  </si>
  <si>
    <t>DES 1110</t>
  </si>
  <si>
    <t>DES 1111</t>
  </si>
  <si>
    <t>DES 1112</t>
  </si>
  <si>
    <t>DES 1113</t>
  </si>
  <si>
    <t>DES 1114</t>
  </si>
  <si>
    <t>DES 1115</t>
  </si>
  <si>
    <t>DES 1116</t>
  </si>
  <si>
    <t>DES 1117</t>
  </si>
  <si>
    <t>DES 1118</t>
  </si>
  <si>
    <t>DES 1119</t>
  </si>
  <si>
    <t>DES 1128</t>
  </si>
  <si>
    <t>DES 1129</t>
  </si>
  <si>
    <t>DES 1130</t>
  </si>
  <si>
    <t>DES 1138</t>
  </si>
  <si>
    <t>DES 1139</t>
  </si>
  <si>
    <t>DES 1140</t>
  </si>
  <si>
    <t>DES 1141</t>
  </si>
  <si>
    <t>DGP 401</t>
  </si>
  <si>
    <t>DH 1001</t>
  </si>
  <si>
    <t>DH 1002</t>
  </si>
  <si>
    <t>DH 1006</t>
  </si>
  <si>
    <t>DH 1008</t>
  </si>
  <si>
    <t>DH 1009</t>
  </si>
  <si>
    <t>DH 1010</t>
  </si>
  <si>
    <t>DH 1101</t>
  </si>
  <si>
    <t>DH 1102</t>
  </si>
  <si>
    <t>DH 1107</t>
  </si>
  <si>
    <t>DH 1108</t>
  </si>
  <si>
    <t>DHA 5209</t>
  </si>
  <si>
    <t>DHA 5210</t>
  </si>
  <si>
    <t>DJP 830</t>
  </si>
  <si>
    <t>DJP 831</t>
  </si>
  <si>
    <t>DJP 841</t>
  </si>
  <si>
    <t>DJP 847</t>
  </si>
  <si>
    <t>DM 4267</t>
  </si>
  <si>
    <t>DM 6705</t>
  </si>
  <si>
    <t>B21 </t>
  </si>
  <si>
    <t>DM 6706</t>
  </si>
  <si>
    <t>DMO 1005</t>
  </si>
  <si>
    <t>DMO 1006</t>
  </si>
  <si>
    <t>DMO 1007</t>
  </si>
  <si>
    <t>DMO 1012</t>
  </si>
  <si>
    <t>DMO 1013</t>
  </si>
  <si>
    <t>DMO 1014</t>
  </si>
  <si>
    <t>DMO 1015</t>
  </si>
  <si>
    <t>DMO 1016</t>
  </si>
  <si>
    <t>DMO 1017</t>
  </si>
  <si>
    <t>DMO 1020</t>
  </si>
  <si>
    <t>DMO 1021</t>
  </si>
  <si>
    <t>DMO 1024</t>
  </si>
  <si>
    <t>DMO 1025</t>
  </si>
  <si>
    <t>DMO 1026</t>
  </si>
  <si>
    <t>DMO 1027</t>
  </si>
  <si>
    <t>DMO 1030</t>
  </si>
  <si>
    <t>DMO 1031</t>
  </si>
  <si>
    <t>DMO 1032</t>
  </si>
  <si>
    <t>DMO 1033</t>
  </si>
  <si>
    <t>DMO 1037</t>
  </si>
  <si>
    <t>DMO 1045</t>
  </si>
  <si>
    <t>DMO 1047</t>
  </si>
  <si>
    <t>DMO 1048</t>
  </si>
  <si>
    <t>DMO 1105</t>
  </si>
  <si>
    <t>DMO 1106</t>
  </si>
  <si>
    <t>DMO 1107</t>
  </si>
  <si>
    <t>DMO 1110</t>
  </si>
  <si>
    <t>DMO 1111</t>
  </si>
  <si>
    <t>DMO 1118</t>
  </si>
  <si>
    <t>DMO 1134</t>
  </si>
  <si>
    <t>DMO 1135</t>
  </si>
  <si>
    <t>DMO 1136</t>
  </si>
  <si>
    <t>DMO 1137</t>
  </si>
  <si>
    <t>DMO 1138</t>
  </si>
  <si>
    <t>DMO 1147</t>
  </si>
  <si>
    <t>DMO 1148</t>
  </si>
  <si>
    <t>DMO 1216</t>
  </si>
  <si>
    <t>DMP 504</t>
  </si>
  <si>
    <t>DOH 959</t>
  </si>
  <si>
    <t>DOH 963</t>
  </si>
  <si>
    <t>DOK 1006</t>
  </si>
  <si>
    <t>DOK 1101</t>
  </si>
  <si>
    <t>DOK 1102</t>
  </si>
  <si>
    <t>DOK 1103</t>
  </si>
  <si>
    <t>DOK 1104</t>
  </si>
  <si>
    <t>DP 1002</t>
  </si>
  <si>
    <t>DP 1003</t>
  </si>
  <si>
    <t>DP 1101</t>
  </si>
  <si>
    <t>DP 1102</t>
  </si>
  <si>
    <t>DP 1103</t>
  </si>
  <si>
    <t>DP 1104</t>
  </si>
  <si>
    <t>DP 1201</t>
  </si>
  <si>
    <t>DP 1202</t>
  </si>
  <si>
    <t>DP 1203</t>
  </si>
  <si>
    <t>DP 1204</t>
  </si>
  <si>
    <t>DSM 1001</t>
  </si>
  <si>
    <t>DSM 1002</t>
  </si>
  <si>
    <t>DSM 1007</t>
  </si>
  <si>
    <t>DU 1003</t>
  </si>
  <si>
    <t>DU 1004</t>
  </si>
  <si>
    <t>DV 1001</t>
  </si>
  <si>
    <t>DV 1002</t>
  </si>
  <si>
    <t>DW 5764</t>
  </si>
  <si>
    <t>DW 5766</t>
  </si>
  <si>
    <t>DW 5831</t>
  </si>
  <si>
    <t>DW 6257</t>
  </si>
  <si>
    <t>DZ 1001</t>
  </si>
  <si>
    <t>DZ 1002</t>
  </si>
  <si>
    <t>DZ 1005</t>
  </si>
  <si>
    <t>DZ 1008</t>
  </si>
  <si>
    <t>DZ 1009</t>
  </si>
  <si>
    <t>DZ 1014</t>
  </si>
  <si>
    <t>DZ 1015</t>
  </si>
  <si>
    <t>DZ 1017</t>
  </si>
  <si>
    <t>DZ 1018</t>
  </si>
  <si>
    <t>DZ 1019</t>
  </si>
  <si>
    <t>DZ 1020</t>
  </si>
  <si>
    <t>DZ 1021</t>
  </si>
  <si>
    <t>DZ 1022</t>
  </si>
  <si>
    <t>DZ 1023</t>
  </si>
  <si>
    <t>DZ 1024</t>
  </si>
  <si>
    <t>DZ 1025</t>
  </si>
  <si>
    <t>DZ 1027</t>
  </si>
  <si>
    <t>DZ 1028</t>
  </si>
  <si>
    <t>DZ 1031</t>
  </si>
  <si>
    <t>DZ 1032</t>
  </si>
  <si>
    <t>DZ 1033</t>
  </si>
  <si>
    <t>DZ 1034</t>
  </si>
  <si>
    <t>DZ 1035</t>
  </si>
  <si>
    <t>DZ 1036</t>
  </si>
  <si>
    <t>DZ 1037</t>
  </si>
  <si>
    <t>DZ 1038</t>
  </si>
  <si>
    <t>DZ 1052</t>
  </si>
  <si>
    <t>DZ 1056</t>
  </si>
  <si>
    <t>DZ 1057</t>
  </si>
  <si>
    <t>DZ 1058</t>
  </si>
  <si>
    <t>DZ 1060</t>
  </si>
  <si>
    <t>DZ 1061</t>
  </si>
  <si>
    <t>DZ 1062</t>
  </si>
  <si>
    <t>DZ 1064</t>
  </si>
  <si>
    <t>DZ 1065</t>
  </si>
  <si>
    <t>DZ 1067</t>
  </si>
  <si>
    <t>DZ 1068</t>
  </si>
  <si>
    <t>DZ 1069</t>
  </si>
  <si>
    <t>DZ 1070</t>
  </si>
  <si>
    <t>DZ 1071</t>
  </si>
  <si>
    <t>DZ 1072</t>
  </si>
  <si>
    <t>DZ 1073</t>
  </si>
  <si>
    <t>DZ 1074</t>
  </si>
  <si>
    <t>DZ 1075</t>
  </si>
  <si>
    <t>DZ 1081</t>
  </si>
  <si>
    <t>DZ 1082</t>
  </si>
  <si>
    <t>DZ 1083</t>
  </si>
  <si>
    <t>DZ 1085</t>
  </si>
  <si>
    <t>DZ 1086</t>
  </si>
  <si>
    <t>DZ 1087</t>
  </si>
  <si>
    <t>DZ 1104</t>
  </si>
  <si>
    <t>DZ 1109</t>
  </si>
  <si>
    <t>DZ 1112</t>
  </si>
  <si>
    <t>DZ 1113</t>
  </si>
  <si>
    <t>DZ 1120</t>
  </si>
  <si>
    <t>DZ 1121</t>
  </si>
  <si>
    <t>DZ 1136</t>
  </si>
  <si>
    <t>DZ 1137</t>
  </si>
  <si>
    <t>DZ 1138</t>
  </si>
  <si>
    <t>DZ 1150</t>
  </si>
  <si>
    <t>DZ 1151</t>
  </si>
  <si>
    <t>DZ 1153</t>
  </si>
  <si>
    <t>DZ 1154</t>
  </si>
  <si>
    <t>DZ 1155</t>
  </si>
  <si>
    <t>DZ 1158</t>
  </si>
  <si>
    <t>DZ 1167</t>
  </si>
  <si>
    <t>DZ 1168</t>
  </si>
  <si>
    <t>DZ 1169</t>
  </si>
  <si>
    <t>DZ 1186</t>
  </si>
  <si>
    <t>DZ 1187</t>
  </si>
  <si>
    <t>DZ 1188</t>
  </si>
  <si>
    <t>EA 508</t>
  </si>
  <si>
    <t>EA 509</t>
  </si>
  <si>
    <t>EB 4005</t>
  </si>
  <si>
    <t>EB 4006</t>
  </si>
  <si>
    <t>EBN 106</t>
  </si>
  <si>
    <t>EBN 109</t>
  </si>
  <si>
    <t>EBN ΤΟΠΙΟ</t>
  </si>
  <si>
    <t>EBN ΦΙΓ.</t>
  </si>
  <si>
    <t>EBR 4245</t>
  </si>
  <si>
    <t>EBR 4246</t>
  </si>
  <si>
    <t>EBR 5548</t>
  </si>
  <si>
    <t>EBR 5549</t>
  </si>
  <si>
    <t>EC 6112</t>
  </si>
  <si>
    <t>EC 6605</t>
  </si>
  <si>
    <t>EC 6606</t>
  </si>
  <si>
    <t>EC 6609</t>
  </si>
  <si>
    <t>EC 6610</t>
  </si>
  <si>
    <t>EC 6612</t>
  </si>
  <si>
    <t>EC 6651</t>
  </si>
  <si>
    <t>EC 6912</t>
  </si>
  <si>
    <t>EC 6913</t>
  </si>
  <si>
    <t>EC 7038</t>
  </si>
  <si>
    <t>EG 012</t>
  </si>
  <si>
    <t>EG 024</t>
  </si>
  <si>
    <t>EG 056</t>
  </si>
  <si>
    <t>EG 087</t>
  </si>
  <si>
    <t>EG 121</t>
  </si>
  <si>
    <t>EG 153</t>
  </si>
  <si>
    <t>EG 164</t>
  </si>
  <si>
    <t>EG 178</t>
  </si>
  <si>
    <t>EG 201</t>
  </si>
  <si>
    <t>EG 208</t>
  </si>
  <si>
    <t>EG 252</t>
  </si>
  <si>
    <t>EG 564</t>
  </si>
  <si>
    <t>EG 565</t>
  </si>
  <si>
    <t>EG 566</t>
  </si>
  <si>
    <t>EG 567</t>
  </si>
  <si>
    <t>EG 73</t>
  </si>
  <si>
    <t>EK 1069</t>
  </si>
  <si>
    <t>EK 1073</t>
  </si>
  <si>
    <t>EK 1074</t>
  </si>
  <si>
    <t>EK 1076</t>
  </si>
  <si>
    <t>EK 1077</t>
  </si>
  <si>
    <t>EK 1084</t>
  </si>
  <si>
    <t>EK 1087</t>
  </si>
  <si>
    <t>EK 1088</t>
  </si>
  <si>
    <t>EK 1089</t>
  </si>
  <si>
    <t>EK 1092</t>
  </si>
  <si>
    <t>EK 1093</t>
  </si>
  <si>
    <t>EK 1094</t>
  </si>
  <si>
    <t>EK 1095</t>
  </si>
  <si>
    <t>EK 1098</t>
  </si>
  <si>
    <t>EK 1099</t>
  </si>
  <si>
    <t>EK 1168</t>
  </si>
  <si>
    <t>EK 1169</t>
  </si>
  <si>
    <t>EK 1171</t>
  </si>
  <si>
    <t>EK 1269</t>
  </si>
  <si>
    <t>EK 2002</t>
  </si>
  <si>
    <t>EK 2006</t>
  </si>
  <si>
    <t>EK 2007</t>
  </si>
  <si>
    <t>EK 2008</t>
  </si>
  <si>
    <t>EK 2009</t>
  </si>
  <si>
    <t>EK 2010</t>
  </si>
  <si>
    <t>EK 2011</t>
  </si>
  <si>
    <t>EK 2012</t>
  </si>
  <si>
    <t>EK 2013</t>
  </si>
  <si>
    <t>EK 2014</t>
  </si>
  <si>
    <t>EK 2015</t>
  </si>
  <si>
    <t>EK 2016</t>
  </si>
  <si>
    <t>EK 2017</t>
  </si>
  <si>
    <t>EK 2020</t>
  </si>
  <si>
    <t>EK 2021</t>
  </si>
  <si>
    <t>EK 2022</t>
  </si>
  <si>
    <t>EK 2023</t>
  </si>
  <si>
    <t>EK 2028</t>
  </si>
  <si>
    <t>EK 2029</t>
  </si>
  <si>
    <t>EK 2030</t>
  </si>
  <si>
    <t>EK 2032</t>
  </si>
  <si>
    <t>EK 2033</t>
  </si>
  <si>
    <t>EK 2034</t>
  </si>
  <si>
    <t>EK 2035</t>
  </si>
  <si>
    <t>EK 2036</t>
  </si>
  <si>
    <t>EK 2037</t>
  </si>
  <si>
    <t>EK 2038</t>
  </si>
  <si>
    <t>EK 2039</t>
  </si>
  <si>
    <t>EK 2136</t>
  </si>
  <si>
    <t>EK 2137</t>
  </si>
  <si>
    <t>EK 2138</t>
  </si>
  <si>
    <t>EK 2139</t>
  </si>
  <si>
    <t>EL 2219</t>
  </si>
  <si>
    <t>EL 2220</t>
  </si>
  <si>
    <t>EL 2382</t>
  </si>
  <si>
    <t>EL 3141A</t>
  </si>
  <si>
    <t>EL 3141B</t>
  </si>
  <si>
    <t>EL 3141C</t>
  </si>
  <si>
    <t>EL 3142</t>
  </si>
  <si>
    <t>EL 3143</t>
  </si>
  <si>
    <t>EL 3568</t>
  </si>
  <si>
    <t>EL 3569</t>
  </si>
  <si>
    <t>EL 3903</t>
  </si>
  <si>
    <t>EL 3904</t>
  </si>
  <si>
    <t>EL 4067</t>
  </si>
  <si>
    <t>EL 4082</t>
  </si>
  <si>
    <t>EL 4083</t>
  </si>
  <si>
    <t>EL 4095</t>
  </si>
  <si>
    <t>EL 4096</t>
  </si>
  <si>
    <t>EL 4159</t>
  </si>
  <si>
    <t>EL 4161</t>
  </si>
  <si>
    <t>EL 4162</t>
  </si>
  <si>
    <t>EL 4163</t>
  </si>
  <si>
    <t>EL 4164</t>
  </si>
  <si>
    <t>EL 4252</t>
  </si>
  <si>
    <t>EL 4357</t>
  </si>
  <si>
    <t>EL 4358</t>
  </si>
  <si>
    <t>EL 4367</t>
  </si>
  <si>
    <t>EL 4368</t>
  </si>
  <si>
    <t>EL 4389</t>
  </si>
  <si>
    <t>EL 4390</t>
  </si>
  <si>
    <t>EL 4567</t>
  </si>
  <si>
    <t>EL 4568</t>
  </si>
  <si>
    <t>EL 4707</t>
  </si>
  <si>
    <t>EL 4734</t>
  </si>
  <si>
    <t>EL 4735</t>
  </si>
  <si>
    <t>EL 7080</t>
  </si>
  <si>
    <t>EL 7081</t>
  </si>
  <si>
    <t>EL 7270</t>
  </si>
  <si>
    <t>EL 7271</t>
  </si>
  <si>
    <t>EL 7279</t>
  </si>
  <si>
    <t>EL 7379</t>
  </si>
  <si>
    <t>EL 7380</t>
  </si>
  <si>
    <t>EL 7705</t>
  </si>
  <si>
    <t>EL 7706</t>
  </si>
  <si>
    <t>EL 7820</t>
  </si>
  <si>
    <t>ELI 1002</t>
  </si>
  <si>
    <t>ELR 1001</t>
  </si>
  <si>
    <t>ELR 1002</t>
  </si>
  <si>
    <t>ELR 1003</t>
  </si>
  <si>
    <t>ELR 1004</t>
  </si>
  <si>
    <t>ELR 1005</t>
  </si>
  <si>
    <t>ELR 1006</t>
  </si>
  <si>
    <t>EM 486</t>
  </si>
  <si>
    <t>EM 487</t>
  </si>
  <si>
    <t>EMH 1003</t>
  </si>
  <si>
    <t>EMH 1004</t>
  </si>
  <si>
    <t>EMO 1159</t>
  </si>
  <si>
    <t>EMO 1160</t>
  </si>
  <si>
    <t>EMO 1383</t>
  </si>
  <si>
    <t>EMO 1384</t>
  </si>
  <si>
    <t>EN 5039</t>
  </si>
  <si>
    <t>EN 5040</t>
  </si>
  <si>
    <t>EN 5041</t>
  </si>
  <si>
    <t>EN 5042</t>
  </si>
  <si>
    <t>EP 4262</t>
  </si>
  <si>
    <t>ERL 4339</t>
  </si>
  <si>
    <t>ERL 4340</t>
  </si>
  <si>
    <t>ERL 4409</t>
  </si>
  <si>
    <t>ERL 4410</t>
  </si>
  <si>
    <t>ERL 4411</t>
  </si>
  <si>
    <t>ERL 4412</t>
  </si>
  <si>
    <t>ERL 5837</t>
  </si>
  <si>
    <t>ERL 5838</t>
  </si>
  <si>
    <t>ERL 6413</t>
  </si>
  <si>
    <t>ERL 6414</t>
  </si>
  <si>
    <t>ERL 6433</t>
  </si>
  <si>
    <t>ERL 6434</t>
  </si>
  <si>
    <t>ERL 6663</t>
  </si>
  <si>
    <t>ERO 6624</t>
  </si>
  <si>
    <t>ERO 6625</t>
  </si>
  <si>
    <t>ERO 6626</t>
  </si>
  <si>
    <t>ERO 6627</t>
  </si>
  <si>
    <t>ESP 1020</t>
  </si>
  <si>
    <t>ESP 1021</t>
  </si>
  <si>
    <t>ESP 1024</t>
  </si>
  <si>
    <t>ESP 1025</t>
  </si>
  <si>
    <t>ESP 1026</t>
  </si>
  <si>
    <t>ESP 1027</t>
  </si>
  <si>
    <t>ESP 1028</t>
  </si>
  <si>
    <t>ESP 1029</t>
  </si>
  <si>
    <t>ESP 1030</t>
  </si>
  <si>
    <t>ESP 1031</t>
  </si>
  <si>
    <t>ESP 1032</t>
  </si>
  <si>
    <t>ESP 1037</t>
  </si>
  <si>
    <t>ESP 1038</t>
  </si>
  <si>
    <t>ESP 1039</t>
  </si>
  <si>
    <t>ESP 1040</t>
  </si>
  <si>
    <t>ESP 1041</t>
  </si>
  <si>
    <t>ESP 1042</t>
  </si>
  <si>
    <t>ESP 1044</t>
  </si>
  <si>
    <t>ESP 1058</t>
  </si>
  <si>
    <t>ESP 1059</t>
  </si>
  <si>
    <t>ESP 1060</t>
  </si>
  <si>
    <t>ESP 1072</t>
  </si>
  <si>
    <t>ESP 1073</t>
  </si>
  <si>
    <t>ESP 1074</t>
  </si>
  <si>
    <t>ESP 1075</t>
  </si>
  <si>
    <t>ESP 1081</t>
  </si>
  <si>
    <t>ESP 1084</t>
  </si>
  <si>
    <t>ESP 1085</t>
  </si>
  <si>
    <t>ESP 1086</t>
  </si>
  <si>
    <t>ESP 1122</t>
  </si>
  <si>
    <t>ESP 1123</t>
  </si>
  <si>
    <t>ESP 1125</t>
  </si>
  <si>
    <t>ESP 1139</t>
  </si>
  <si>
    <t>ESP 1140</t>
  </si>
  <si>
    <t>ESP 1141</t>
  </si>
  <si>
    <t>ESP 1142</t>
  </si>
  <si>
    <t>ESP 1143</t>
  </si>
  <si>
    <t>ESP 1144</t>
  </si>
  <si>
    <t>ESP 1145</t>
  </si>
  <si>
    <t>ESP 1146</t>
  </si>
  <si>
    <t>ESP 1147</t>
  </si>
  <si>
    <t>ESP 1148</t>
  </si>
  <si>
    <t>ESP 1153</t>
  </si>
  <si>
    <t>ESP 1154</t>
  </si>
  <si>
    <t>ESP 1171</t>
  </si>
  <si>
    <t>ESP 1172</t>
  </si>
  <si>
    <t>ESP 1173</t>
  </si>
  <si>
    <t>ESP 1179</t>
  </si>
  <si>
    <t>ESP 1180</t>
  </si>
  <si>
    <t>ESP 1182</t>
  </si>
  <si>
    <t>ESP 1183</t>
  </si>
  <si>
    <t>ESP 1184</t>
  </si>
  <si>
    <t>ESP 1185</t>
  </si>
  <si>
    <t>ESP 1186</t>
  </si>
  <si>
    <t>EW 1814</t>
  </si>
  <si>
    <t>EW 4160</t>
  </si>
  <si>
    <t>EW 4161</t>
  </si>
  <si>
    <t>EW 4162</t>
  </si>
  <si>
    <t>EW 4163</t>
  </si>
  <si>
    <t>EW 4633</t>
  </si>
  <si>
    <t>EW 4959</t>
  </si>
  <si>
    <t>EW 551</t>
  </si>
  <si>
    <t>EW 552</t>
  </si>
  <si>
    <t>FBR 5615</t>
  </si>
  <si>
    <t>FBR 5616</t>
  </si>
  <si>
    <t>FD 1879</t>
  </si>
  <si>
    <t>FD 1880</t>
  </si>
  <si>
    <t>FD 1881</t>
  </si>
  <si>
    <t>FD 1882</t>
  </si>
  <si>
    <t>FD 1883</t>
  </si>
  <si>
    <t>FD 1884</t>
  </si>
  <si>
    <t>FF 1003</t>
  </si>
  <si>
    <t>FF 1004</t>
  </si>
  <si>
    <t>FF 1005</t>
  </si>
  <si>
    <t>FF 1006</t>
  </si>
  <si>
    <t>FFP 317</t>
  </si>
  <si>
    <t>FFP 318</t>
  </si>
  <si>
    <t>FH 1031</t>
  </si>
  <si>
    <t>FH 1056</t>
  </si>
  <si>
    <t>FH 1062</t>
  </si>
  <si>
    <t>FH 1063</t>
  </si>
  <si>
    <t>FH 1064</t>
  </si>
  <si>
    <t>FH 1065</t>
  </si>
  <si>
    <t>FH 1066</t>
  </si>
  <si>
    <t>FH 1067</t>
  </si>
  <si>
    <t>FH 1068</t>
  </si>
  <si>
    <t>FH 1071</t>
  </si>
  <si>
    <t>FH 1082</t>
  </si>
  <si>
    <t>FH 1083</t>
  </si>
  <si>
    <t>FH 1084</t>
  </si>
  <si>
    <t>FH 1085</t>
  </si>
  <si>
    <t>FH 1087</t>
  </si>
  <si>
    <t>FH 1088</t>
  </si>
  <si>
    <t>FH 1090</t>
  </si>
  <si>
    <t>FH 1091</t>
  </si>
  <si>
    <t>FH 1096</t>
  </si>
  <si>
    <t>FH 1097</t>
  </si>
  <si>
    <t>FH 1168</t>
  </si>
  <si>
    <t>FH 1169</t>
  </si>
  <si>
    <t>FH 1172</t>
  </si>
  <si>
    <t>FH 1173</t>
  </si>
  <si>
    <t>FH 1174</t>
  </si>
  <si>
    <t>FH 1175</t>
  </si>
  <si>
    <t>FH 1176</t>
  </si>
  <si>
    <t>FH 1177</t>
  </si>
  <si>
    <t>FH 1182</t>
  </si>
  <si>
    <t>FH 1183</t>
  </si>
  <si>
    <t>FH 1184</t>
  </si>
  <si>
    <t>FH 1185</t>
  </si>
  <si>
    <t>FH 1186</t>
  </si>
  <si>
    <t>FH 1187</t>
  </si>
  <si>
    <t>FH 1188</t>
  </si>
  <si>
    <t>FH 1189</t>
  </si>
  <si>
    <t>FH 1190</t>
  </si>
  <si>
    <t>FH 1191</t>
  </si>
  <si>
    <t>FH 1196</t>
  </si>
  <si>
    <t>FH 1197</t>
  </si>
  <si>
    <t>FH 1282</t>
  </si>
  <si>
    <t>FH 1283</t>
  </si>
  <si>
    <t>FH 1284</t>
  </si>
  <si>
    <t>FH 1285</t>
  </si>
  <si>
    <t>FH 1286</t>
  </si>
  <si>
    <t>FH 1287</t>
  </si>
  <si>
    <t>FH 1288</t>
  </si>
  <si>
    <t>FH 1289</t>
  </si>
  <si>
    <t>FH 2001</t>
  </si>
  <si>
    <t>FH 2002</t>
  </si>
  <si>
    <t>FH 2003</t>
  </si>
  <si>
    <t>FH 2004</t>
  </si>
  <si>
    <t>FH 2005</t>
  </si>
  <si>
    <t>FH 2006</t>
  </si>
  <si>
    <t>FH 2007</t>
  </si>
  <si>
    <t>FH 2008</t>
  </si>
  <si>
    <t>FH 2009</t>
  </si>
  <si>
    <t>FH 2010</t>
  </si>
  <si>
    <t>FH 2011</t>
  </si>
  <si>
    <t>FH 2012</t>
  </si>
  <si>
    <t>FH 2015</t>
  </si>
  <si>
    <t>FH 2017</t>
  </si>
  <si>
    <t>FH 2018</t>
  </si>
  <si>
    <t>FH 2019</t>
  </si>
  <si>
    <t>FH 2021</t>
  </si>
  <si>
    <t>FH 2025</t>
  </si>
  <si>
    <t>FH 2028</t>
  </si>
  <si>
    <t>FH 2029</t>
  </si>
  <si>
    <t>FH 2111</t>
  </si>
  <si>
    <t>FH 2112</t>
  </si>
  <si>
    <t>FH 2117</t>
  </si>
  <si>
    <t>FH 2118</t>
  </si>
  <si>
    <t>FH 2119</t>
  </si>
  <si>
    <t>FH 2120</t>
  </si>
  <si>
    <t>FH 2121</t>
  </si>
  <si>
    <t>FH 2122</t>
  </si>
  <si>
    <t>FH 2123</t>
  </si>
  <si>
    <t>FH 2124</t>
  </si>
  <si>
    <t>FH 2125</t>
  </si>
  <si>
    <t>FH 2126</t>
  </si>
  <si>
    <t>FL 225</t>
  </si>
  <si>
    <t>FL 280</t>
  </si>
  <si>
    <t>FL 3077</t>
  </si>
  <si>
    <t>FL 3087</t>
  </si>
  <si>
    <t>FO 71766</t>
  </si>
  <si>
    <t>FO 71767</t>
  </si>
  <si>
    <t>FR 5571</t>
  </si>
  <si>
    <t>FRP 105</t>
  </si>
  <si>
    <t>FRP 108</t>
  </si>
  <si>
    <t>FRP 109</t>
  </si>
  <si>
    <t>FRP 112</t>
  </si>
  <si>
    <t>FRP 119</t>
  </si>
  <si>
    <t>FRP 140</t>
  </si>
  <si>
    <t>FRP 143</t>
  </si>
  <si>
    <t>FRP 144</t>
  </si>
  <si>
    <t>FRT 4154</t>
  </si>
  <si>
    <t>FRT 4155</t>
  </si>
  <si>
    <t>FRT 4156</t>
  </si>
  <si>
    <t>FRT 4157</t>
  </si>
  <si>
    <t>GB 1001</t>
  </si>
  <si>
    <t>GB 1002</t>
  </si>
  <si>
    <t>GB 1003</t>
  </si>
  <si>
    <t>GB 1004</t>
  </si>
  <si>
    <t>GB 1005</t>
  </si>
  <si>
    <t>GB 1007</t>
  </si>
  <si>
    <t>GB 1008</t>
  </si>
  <si>
    <t>GB 1009</t>
  </si>
  <si>
    <t>GB 1010</t>
  </si>
  <si>
    <t>GB 1011</t>
  </si>
  <si>
    <t>GB 1014</t>
  </si>
  <si>
    <t>GB 1017</t>
  </si>
  <si>
    <t>GB 1019</t>
  </si>
  <si>
    <t>GB 1027</t>
  </si>
  <si>
    <t>GB 1028</t>
  </si>
  <si>
    <t>GB 1029</t>
  </si>
  <si>
    <t>GB 1030</t>
  </si>
  <si>
    <t>GB 1108</t>
  </si>
  <si>
    <t>GB 1109</t>
  </si>
  <si>
    <t>GB 1111</t>
  </si>
  <si>
    <t>GB 1113</t>
  </si>
  <si>
    <t>GB 1114</t>
  </si>
  <si>
    <t>GB 1115</t>
  </si>
  <si>
    <t>GB 1116</t>
  </si>
  <si>
    <t>GB 1126</t>
  </si>
  <si>
    <t>GB 1127</t>
  </si>
  <si>
    <t>GB 1129</t>
  </si>
  <si>
    <t>GB 1131</t>
  </si>
  <si>
    <t>GB 1132</t>
  </si>
  <si>
    <t>GB 1133</t>
  </si>
  <si>
    <t>GB 1134</t>
  </si>
  <si>
    <t>GB 1135</t>
  </si>
  <si>
    <t>GB 1501</t>
  </si>
  <si>
    <t>GB 1502</t>
  </si>
  <si>
    <t>GB 1503</t>
  </si>
  <si>
    <t>GB 1504</t>
  </si>
  <si>
    <t>GB 208</t>
  </si>
  <si>
    <t>GB 211</t>
  </si>
  <si>
    <t>GBE 1012</t>
  </si>
  <si>
    <t>GBE 1013</t>
  </si>
  <si>
    <t>GBE 1017</t>
  </si>
  <si>
    <t>GBE 1101</t>
  </si>
  <si>
    <t>GBE 1102</t>
  </si>
  <si>
    <t>GBE 1110</t>
  </si>
  <si>
    <t>GBE 1111</t>
  </si>
  <si>
    <t>GBE 1118</t>
  </si>
  <si>
    <t>GBE 1119</t>
  </si>
  <si>
    <t>GBR 1001</t>
  </si>
  <si>
    <t>GBR 1002</t>
  </si>
  <si>
    <t>GBR 1003</t>
  </si>
  <si>
    <t>GBR 1004</t>
  </si>
  <si>
    <t>GBR 1105</t>
  </si>
  <si>
    <t>GBR 1204</t>
  </si>
  <si>
    <t>GBR 1205</t>
  </si>
  <si>
    <t>GBR 1206</t>
  </si>
  <si>
    <t>GBR 1306</t>
  </si>
  <si>
    <t>GBS 5772</t>
  </si>
  <si>
    <t>GBS 5773</t>
  </si>
  <si>
    <t>GBS 5774</t>
  </si>
  <si>
    <t>GBS 5775</t>
  </si>
  <si>
    <t>GBS 5829</t>
  </si>
  <si>
    <t>GC 4198</t>
  </si>
  <si>
    <t>GC 4199</t>
  </si>
  <si>
    <t>GC 4200</t>
  </si>
  <si>
    <t>GC 5112</t>
  </si>
  <si>
    <t>GC 5113</t>
  </si>
  <si>
    <t>GC 5114</t>
  </si>
  <si>
    <t>GC 5115</t>
  </si>
  <si>
    <t>GEB 1960</t>
  </si>
  <si>
    <t>GFO 1001</t>
  </si>
  <si>
    <t>GFO 1002</t>
  </si>
  <si>
    <t>GFO 1101</t>
  </si>
  <si>
    <t>GFO 1102</t>
  </si>
  <si>
    <t>GFO 1104</t>
  </si>
  <si>
    <t>GFU 1001</t>
  </si>
  <si>
    <t>GFU 1002</t>
  </si>
  <si>
    <t>GFU 1003</t>
  </si>
  <si>
    <t>GFU 1004</t>
  </si>
  <si>
    <t>GHH 1001</t>
  </si>
  <si>
    <t>GHH 1002</t>
  </si>
  <si>
    <t>GHH 1003</t>
  </si>
  <si>
    <t>GHH 1004</t>
  </si>
  <si>
    <t>GHH 1101</t>
  </si>
  <si>
    <t>GHH 1102</t>
  </si>
  <si>
    <t>GHH 1103</t>
  </si>
  <si>
    <t>GHH 1104</t>
  </si>
  <si>
    <t>GJ 1001</t>
  </si>
  <si>
    <t>GJ 1002</t>
  </si>
  <si>
    <t>GJ 1003</t>
  </si>
  <si>
    <t>GJ 1004</t>
  </si>
  <si>
    <t>GK 2103</t>
  </si>
  <si>
    <t>GK 2106</t>
  </si>
  <si>
    <t>GK 2109</t>
  </si>
  <si>
    <t>GK 2131</t>
  </si>
  <si>
    <t>GK 2133</t>
  </si>
  <si>
    <t>GK 2134</t>
  </si>
  <si>
    <t>GK 2136</t>
  </si>
  <si>
    <t>GK 2137</t>
  </si>
  <si>
    <t>GK 2152</t>
  </si>
  <si>
    <t>GK 2153</t>
  </si>
  <si>
    <t>GK 2154</t>
  </si>
  <si>
    <t>GK 2156</t>
  </si>
  <si>
    <t>GK 2157</t>
  </si>
  <si>
    <t>GK 2158</t>
  </si>
  <si>
    <t>GK 2159</t>
  </si>
  <si>
    <t>GL 1004</t>
  </si>
  <si>
    <t>GL 1005</t>
  </si>
  <si>
    <t>GL 1006</t>
  </si>
  <si>
    <t>GL 1013</t>
  </si>
  <si>
    <t>GL 1014</t>
  </si>
  <si>
    <t>GL 1015</t>
  </si>
  <si>
    <t>GL 1017</t>
  </si>
  <si>
    <t>GM 4342</t>
  </si>
  <si>
    <t>4      K</t>
  </si>
  <si>
    <t>GM 4343</t>
  </si>
  <si>
    <t>GM 4344</t>
  </si>
  <si>
    <t>10    K</t>
  </si>
  <si>
    <t>GM 4358</t>
  </si>
  <si>
    <t>GM 4359</t>
  </si>
  <si>
    <t>2      K </t>
  </si>
  <si>
    <t>GM 4362</t>
  </si>
  <si>
    <t>3      K</t>
  </si>
  <si>
    <t>GM 4363</t>
  </si>
  <si>
    <t>GMA 5622</t>
  </si>
  <si>
    <t>GMA 5623</t>
  </si>
  <si>
    <t>GMA 6136</t>
  </si>
  <si>
    <t>GMA 6137</t>
  </si>
  <si>
    <t>GMA 6138</t>
  </si>
  <si>
    <t>GMA 6613</t>
  </si>
  <si>
    <t>GMA 6614</t>
  </si>
  <si>
    <t>GMP 209</t>
  </si>
  <si>
    <t>GMP 213</t>
  </si>
  <si>
    <t>GMP 228</t>
  </si>
  <si>
    <t>GR 1011</t>
  </si>
  <si>
    <t>GR 1012</t>
  </si>
  <si>
    <t>GR 1013</t>
  </si>
  <si>
    <t>GR 1014</t>
  </si>
  <si>
    <t>GR 1015</t>
  </si>
  <si>
    <t>GR 1016</t>
  </si>
  <si>
    <t>GR 1020</t>
  </si>
  <si>
    <t>GR 1021</t>
  </si>
  <si>
    <t>GR 1118</t>
  </si>
  <si>
    <t>GR 1119</t>
  </si>
  <si>
    <t>GRA 25</t>
  </si>
  <si>
    <t>GRF 1</t>
  </si>
  <si>
    <t>GRF 2</t>
  </si>
  <si>
    <t>GRF 3</t>
  </si>
  <si>
    <t>GRF 4</t>
  </si>
  <si>
    <t>GRF 5</t>
  </si>
  <si>
    <t>GRF 6</t>
  </si>
  <si>
    <t>GRF 7</t>
  </si>
  <si>
    <t>GRF 8</t>
  </si>
  <si>
    <t>GRM 3065</t>
  </si>
  <si>
    <t>GRR 5465</t>
  </si>
  <si>
    <t>GST 1003</t>
  </si>
  <si>
    <t>GST 1004</t>
  </si>
  <si>
    <t>GST 1018</t>
  </si>
  <si>
    <t>GST 1019</t>
  </si>
  <si>
    <t>GST 1105</t>
  </si>
  <si>
    <t>GST 1106</t>
  </si>
  <si>
    <t>GST 1107</t>
  </si>
  <si>
    <t>GST 1108</t>
  </si>
  <si>
    <t>GST 4113</t>
  </si>
  <si>
    <t>GST 4180</t>
  </si>
  <si>
    <t>GST 4181</t>
  </si>
  <si>
    <t>GST 4182</t>
  </si>
  <si>
    <t>GST 4183</t>
  </si>
  <si>
    <t>GTC 1001</t>
  </si>
  <si>
    <t>GTC 1002</t>
  </si>
  <si>
    <t>GW 1955</t>
  </si>
  <si>
    <t>GW 1956</t>
  </si>
  <si>
    <t>GW 4167</t>
  </si>
  <si>
    <t>GW 4168</t>
  </si>
  <si>
    <t>GW 4170</t>
  </si>
  <si>
    <t>GW 4171</t>
  </si>
  <si>
    <t>GW 4324</t>
  </si>
  <si>
    <t>GW 4326</t>
  </si>
  <si>
    <t>GW 4327</t>
  </si>
  <si>
    <t>GW 4328</t>
  </si>
  <si>
    <t>GW 4329</t>
  </si>
  <si>
    <t>GW 4330</t>
  </si>
  <si>
    <t>GW 4331</t>
  </si>
  <si>
    <t>GW 4417</t>
  </si>
  <si>
    <t>GW 4527</t>
  </si>
  <si>
    <t>GW 4577</t>
  </si>
  <si>
    <t>GW 4579</t>
  </si>
  <si>
    <t>GW 4580</t>
  </si>
  <si>
    <t>GW 4581</t>
  </si>
  <si>
    <t>GW 470</t>
  </si>
  <si>
    <t>GW 471</t>
  </si>
  <si>
    <t>GW 472</t>
  </si>
  <si>
    <t>GW 473</t>
  </si>
  <si>
    <t>GW 474</t>
  </si>
  <si>
    <t>GW 475</t>
  </si>
  <si>
    <t>GW 476</t>
  </si>
  <si>
    <t>GW 477</t>
  </si>
  <si>
    <t>GW 478</t>
  </si>
  <si>
    <t>GW 479</t>
  </si>
  <si>
    <t>GW 480</t>
  </si>
  <si>
    <t>GW 481</t>
  </si>
  <si>
    <t>GW 484</t>
  </si>
  <si>
    <t>GW 485</t>
  </si>
  <si>
    <t>GW 486</t>
  </si>
  <si>
    <t>GW 487</t>
  </si>
  <si>
    <t>GW 488</t>
  </si>
  <si>
    <t>GW 489</t>
  </si>
  <si>
    <t>GW 490</t>
  </si>
  <si>
    <t>GW 491</t>
  </si>
  <si>
    <t>GW 492</t>
  </si>
  <si>
    <t>GW 493</t>
  </si>
  <si>
    <t>GW 5367</t>
  </si>
  <si>
    <t>GW 5368</t>
  </si>
  <si>
    <t>GW 5418</t>
  </si>
  <si>
    <t>GW 5419</t>
  </si>
  <si>
    <t>GW 5448</t>
  </si>
  <si>
    <t>GW 5449</t>
  </si>
  <si>
    <t>GW 5463</t>
  </si>
  <si>
    <t>GW 5464</t>
  </si>
  <si>
    <t>GW 5557</t>
  </si>
  <si>
    <t>GW 5558</t>
  </si>
  <si>
    <t>GW 5586</t>
  </si>
  <si>
    <t>GW 5587</t>
  </si>
  <si>
    <t>GW 5588</t>
  </si>
  <si>
    <t>GW 5644</t>
  </si>
  <si>
    <t>GW 5645</t>
  </si>
  <si>
    <t>GW 5927</t>
  </si>
  <si>
    <t>GW 5928</t>
  </si>
  <si>
    <t>GW 6440</t>
  </si>
  <si>
    <t>GW 6441</t>
  </si>
  <si>
    <t>GW 6538</t>
  </si>
  <si>
    <t>GW 6540</t>
  </si>
  <si>
    <t>GW 6632</t>
  </si>
  <si>
    <t>GW 6633</t>
  </si>
  <si>
    <t>GW 6683</t>
  </si>
  <si>
    <t>HA 1744</t>
  </si>
  <si>
    <t>HA 1745</t>
  </si>
  <si>
    <t>HA 1746</t>
  </si>
  <si>
    <t>HA 1747</t>
  </si>
  <si>
    <t>HAG 1010</t>
  </si>
  <si>
    <t>HAG 1015</t>
  </si>
  <si>
    <t>HAG 1016</t>
  </si>
  <si>
    <t>HAG 1017</t>
  </si>
  <si>
    <t>HAG 1018</t>
  </si>
  <si>
    <t>HAG 1021</t>
  </si>
  <si>
    <t>HAG 1022</t>
  </si>
  <si>
    <t>HAG 1023</t>
  </si>
  <si>
    <t>HAG 1107</t>
  </si>
  <si>
    <t>HAG 1108</t>
  </si>
  <si>
    <t>HAG 1109</t>
  </si>
  <si>
    <t>HAG 1110</t>
  </si>
  <si>
    <t>HAG 1207</t>
  </si>
  <si>
    <t>HAG 1208</t>
  </si>
  <si>
    <t>HB 1042</t>
  </si>
  <si>
    <t>HB 1043</t>
  </si>
  <si>
    <t>HB 1044</t>
  </si>
  <si>
    <t>HB 1045</t>
  </si>
  <si>
    <t>HES 5903</t>
  </si>
  <si>
    <t>HIA 1001</t>
  </si>
  <si>
    <t>HIA 1002</t>
  </si>
  <si>
    <t>HIA 1003</t>
  </si>
  <si>
    <t>HIA 1004</t>
  </si>
  <si>
    <t>HIA 1005</t>
  </si>
  <si>
    <t>HIA 1101</t>
  </si>
  <si>
    <t>HIA 1102</t>
  </si>
  <si>
    <t>HIA 1103</t>
  </si>
  <si>
    <t>HIA 1104</t>
  </si>
  <si>
    <t>HIH 1001</t>
  </si>
  <si>
    <t>HIH 1002</t>
  </si>
  <si>
    <t>HP 987</t>
  </si>
  <si>
    <t>HR 83</t>
  </si>
  <si>
    <t>HR 84</t>
  </si>
  <si>
    <t>HRO 18060</t>
  </si>
  <si>
    <t>HRO 38060</t>
  </si>
  <si>
    <t>HRP 122</t>
  </si>
  <si>
    <t>HRP 129</t>
  </si>
  <si>
    <t>HVE 1003</t>
  </si>
  <si>
    <t>HVE 1004</t>
  </si>
  <si>
    <t>HVE 1009</t>
  </si>
  <si>
    <t>HVE 1018</t>
  </si>
  <si>
    <t>HVE 1019</t>
  </si>
  <si>
    <t>HVE 1021</t>
  </si>
  <si>
    <t>HVE 1022</t>
  </si>
  <si>
    <t>HVE 1111</t>
  </si>
  <si>
    <t>HVE 1112</t>
  </si>
  <si>
    <t>HVE 1113</t>
  </si>
  <si>
    <t>HVE 1114</t>
  </si>
  <si>
    <t>HVE 1115</t>
  </si>
  <si>
    <t>IBE 1990</t>
  </si>
  <si>
    <t>IBE 4240</t>
  </si>
  <si>
    <t>IBE 4241</t>
  </si>
  <si>
    <t>IBE 4242</t>
  </si>
  <si>
    <t>IBE 5450</t>
  </si>
  <si>
    <t>IBE 5452</t>
  </si>
  <si>
    <t>IBE 5453</t>
  </si>
  <si>
    <t>IBE 5551</t>
  </si>
  <si>
    <t>IBU 4514</t>
  </si>
  <si>
    <t>IBU 4515</t>
  </si>
  <si>
    <t>IBU 4516</t>
  </si>
  <si>
    <t>IEL 5139</t>
  </si>
  <si>
    <t>IEL 5140</t>
  </si>
  <si>
    <t>IEL 5787</t>
  </si>
  <si>
    <t>IEL 6276</t>
  </si>
  <si>
    <t>IEL 6277</t>
  </si>
  <si>
    <t>IKO 1003</t>
  </si>
  <si>
    <t>IKO 1004</t>
  </si>
  <si>
    <t>IKO 1006</t>
  </si>
  <si>
    <t>IKO 1007</t>
  </si>
  <si>
    <t>IKO 1008</t>
  </si>
  <si>
    <t>IKO 1009</t>
  </si>
  <si>
    <t>IKO 1013</t>
  </si>
  <si>
    <t>IKO 1014</t>
  </si>
  <si>
    <t>IKO 1016</t>
  </si>
  <si>
    <t>IKO 1019</t>
  </si>
  <si>
    <t>IKO 1020</t>
  </si>
  <si>
    <t>IKO 1021</t>
  </si>
  <si>
    <t>IKO 1023</t>
  </si>
  <si>
    <t>IKO 1026</t>
  </si>
  <si>
    <t>IKO 1027</t>
  </si>
  <si>
    <t>IKO 1031</t>
  </si>
  <si>
    <t>IKO 1037</t>
  </si>
  <si>
    <t>IKO 1046</t>
  </si>
  <si>
    <t>IKO 1047</t>
  </si>
  <si>
    <t>IKO 1055</t>
  </si>
  <si>
    <t>IKO 1122</t>
  </si>
  <si>
    <t>IKO 1123</t>
  </si>
  <si>
    <t>IL 5027</t>
  </si>
  <si>
    <t>IL 5028</t>
  </si>
  <si>
    <t>IL 5029</t>
  </si>
  <si>
    <t>IL 5030</t>
  </si>
  <si>
    <t>ILD 1905</t>
  </si>
  <si>
    <t>ILD 1906</t>
  </si>
  <si>
    <t>ILD 4058</t>
  </si>
  <si>
    <t>ILD 4059</t>
  </si>
  <si>
    <t>ILD 4272</t>
  </si>
  <si>
    <t>ILD 4273</t>
  </si>
  <si>
    <t>ILD 5640</t>
  </si>
  <si>
    <t>ILD 5641</t>
  </si>
  <si>
    <t>IR 4007</t>
  </si>
  <si>
    <t>IR 4206</t>
  </si>
  <si>
    <t>IR 4208</t>
  </si>
  <si>
    <t>IR 4209</t>
  </si>
  <si>
    <t>IR 4210</t>
  </si>
  <si>
    <t>IR 4211</t>
  </si>
  <si>
    <t>IS 4004</t>
  </si>
  <si>
    <t>IS 4005</t>
  </si>
  <si>
    <t>IS 4006</t>
  </si>
  <si>
    <t>IS 4007</t>
  </si>
  <si>
    <t>IS 5176</t>
  </si>
  <si>
    <t>IS 5177</t>
  </si>
  <si>
    <t>IS 5369</t>
  </si>
  <si>
    <t>IS 5754</t>
  </si>
  <si>
    <t>IS 5755</t>
  </si>
  <si>
    <t>IS 5789</t>
  </si>
  <si>
    <t>IS 6206</t>
  </si>
  <si>
    <t>IS 6207</t>
  </si>
  <si>
    <t>IS 6417</t>
  </si>
  <si>
    <t>IS 6418</t>
  </si>
  <si>
    <t>IS 6419</t>
  </si>
  <si>
    <t>IS 6551</t>
  </si>
  <si>
    <t>IS 6552</t>
  </si>
  <si>
    <t>IS 6974</t>
  </si>
  <si>
    <t>IS 6975</t>
  </si>
  <si>
    <t>IVO 1001</t>
  </si>
  <si>
    <t>IVO 1002</t>
  </si>
  <si>
    <t>IVO 1003</t>
  </si>
  <si>
    <t>IVO 1004</t>
  </si>
  <si>
    <t>IVO 1005</t>
  </si>
  <si>
    <t>IVO 1006</t>
  </si>
  <si>
    <t>IVO 1007</t>
  </si>
  <si>
    <t>IVO 1008</t>
  </si>
  <si>
    <t>IVO 1009</t>
  </si>
  <si>
    <t>IVO 1101</t>
  </si>
  <si>
    <t>IVO 1102</t>
  </si>
  <si>
    <t>IVO 1103</t>
  </si>
  <si>
    <t>IVO 1104</t>
  </si>
  <si>
    <t>IVO 1105</t>
  </si>
  <si>
    <t>IVO 1106</t>
  </si>
  <si>
    <t>JAP 1321</t>
  </si>
  <si>
    <t>JAP 1321-3</t>
  </si>
  <si>
    <t>JAP 1321-4</t>
  </si>
  <si>
    <t>JAP 1323</t>
  </si>
  <si>
    <t>JAP 1323-3</t>
  </si>
  <si>
    <t>JAP 1323-4</t>
  </si>
  <si>
    <t>JAP 1325</t>
  </si>
  <si>
    <t>JAP 1325-3</t>
  </si>
  <si>
    <t>JAP 1325-4</t>
  </si>
  <si>
    <t>JAP 1401-2</t>
  </si>
  <si>
    <t>JAP 1401-4</t>
  </si>
  <si>
    <t>JAP 1402</t>
  </si>
  <si>
    <t>JAP 1402-2</t>
  </si>
  <si>
    <t>JAP 1402-4</t>
  </si>
  <si>
    <t>JAP 1403</t>
  </si>
  <si>
    <t>JAP 1403-2</t>
  </si>
  <si>
    <t>JAP 1403-4</t>
  </si>
  <si>
    <t>JAP 1404-2</t>
  </si>
  <si>
    <t>JAP 1404-4</t>
  </si>
  <si>
    <t>JAP 1406</t>
  </si>
  <si>
    <t>JAP 1406-2</t>
  </si>
  <si>
    <t>JAP 1406-4</t>
  </si>
  <si>
    <t>JAP 1407</t>
  </si>
  <si>
    <t>JAP 1407-2</t>
  </si>
  <si>
    <t>JAP 1408-2</t>
  </si>
  <si>
    <t>JAP 1408-4</t>
  </si>
  <si>
    <t>JAP 1410</t>
  </si>
  <si>
    <t>JAP 1410-2</t>
  </si>
  <si>
    <t>JAP 1410-4</t>
  </si>
  <si>
    <t>JAP 1414</t>
  </si>
  <si>
    <t>JAP 1414-2</t>
  </si>
  <si>
    <t>JAP 1415-2</t>
  </si>
  <si>
    <t>JAP 1415-4</t>
  </si>
  <si>
    <t>JAP 1423</t>
  </si>
  <si>
    <t>JAP 1423-2</t>
  </si>
  <si>
    <t>JAP 1423-4</t>
  </si>
  <si>
    <t>JAP 1424</t>
  </si>
  <si>
    <t>JAP 1424-2</t>
  </si>
  <si>
    <t>JAP 1424-4</t>
  </si>
  <si>
    <t>JAP 1427-2</t>
  </si>
  <si>
    <t>JAP 1428-2</t>
  </si>
  <si>
    <t>JAP 1430</t>
  </si>
  <si>
    <t>JAP 1430-2</t>
  </si>
  <si>
    <t>JAP 1430-4</t>
  </si>
  <si>
    <t>JAP 1440</t>
  </si>
  <si>
    <t>JAP 1440-2</t>
  </si>
  <si>
    <t>JAP 1440-4</t>
  </si>
  <si>
    <t>JAP 1441</t>
  </si>
  <si>
    <t>JAP 1441-2</t>
  </si>
  <si>
    <t>JAP 1441-4</t>
  </si>
  <si>
    <t>JAP 1442-2</t>
  </si>
  <si>
    <t>JAP 1442-4</t>
  </si>
  <si>
    <t>JAP 1445</t>
  </si>
  <si>
    <t>JAP 1445-2</t>
  </si>
  <si>
    <t>JAP 1445-4</t>
  </si>
  <si>
    <t>JAP 1447-2</t>
  </si>
  <si>
    <t>JAP 1447-4</t>
  </si>
  <si>
    <t>JAP 1448-2</t>
  </si>
  <si>
    <t>JAP 1448-4</t>
  </si>
  <si>
    <t>JAP 1452-2</t>
  </si>
  <si>
    <t>JAP 1452-4</t>
  </si>
  <si>
    <t>JAP 1454</t>
  </si>
  <si>
    <t>JAP 1454-2</t>
  </si>
  <si>
    <t>JAP 1454-4</t>
  </si>
  <si>
    <t>JAP 1456</t>
  </si>
  <si>
    <t>JAP 1456-2</t>
  </si>
  <si>
    <t>JAP 1456-4</t>
  </si>
  <si>
    <t>JAP 1460</t>
  </si>
  <si>
    <t>JAP 1460-2</t>
  </si>
  <si>
    <t>JAP 1460-4</t>
  </si>
  <si>
    <t>JAP 1461</t>
  </si>
  <si>
    <t>JAP 1461-2</t>
  </si>
  <si>
    <t>JAP 1461-4</t>
  </si>
  <si>
    <t>JAP 1471</t>
  </si>
  <si>
    <t>JAP 1471-2</t>
  </si>
  <si>
    <t>JAP 1471-4</t>
  </si>
  <si>
    <t>JAP 1479-2</t>
  </si>
  <si>
    <t>JAP 1479-4</t>
  </si>
  <si>
    <t>JAP 1480</t>
  </si>
  <si>
    <t>JAP 1480-2</t>
  </si>
  <si>
    <t>JAP 345-2</t>
  </si>
  <si>
    <t>JAP 359</t>
  </si>
  <si>
    <t>JAP 359-2</t>
  </si>
  <si>
    <t>JAP 359-3</t>
  </si>
  <si>
    <t>JAP 359-4</t>
  </si>
  <si>
    <t>JAP 360</t>
  </si>
  <si>
    <t>JAP 360-3</t>
  </si>
  <si>
    <t>JAP 360-4</t>
  </si>
  <si>
    <t>JAP 361</t>
  </si>
  <si>
    <t>JAP 361-4</t>
  </si>
  <si>
    <t>JAP 362</t>
  </si>
  <si>
    <t>JAP 362-4</t>
  </si>
  <si>
    <t>JAP 363</t>
  </si>
  <si>
    <t>JAP 363-2</t>
  </si>
  <si>
    <t>JAP 363-3</t>
  </si>
  <si>
    <t>JAP 364</t>
  </si>
  <si>
    <t>JAP 364-3</t>
  </si>
  <si>
    <t>JAP 365</t>
  </si>
  <si>
    <t>JAP 366</t>
  </si>
  <si>
    <t>JAP 366-3</t>
  </si>
  <si>
    <t>JAP 383-3</t>
  </si>
  <si>
    <t>JAP 383-4</t>
  </si>
  <si>
    <t>JAP 384-2</t>
  </si>
  <si>
    <t>JAP 384-3</t>
  </si>
  <si>
    <t>JAP 385-2</t>
  </si>
  <si>
    <t>JAP 385-3</t>
  </si>
  <si>
    <t>JAP 386-3</t>
  </si>
  <si>
    <t>JAP 392</t>
  </si>
  <si>
    <t>JAP 392-4</t>
  </si>
  <si>
    <t>JAP 393</t>
  </si>
  <si>
    <t>JAP 393-4</t>
  </si>
  <si>
    <t>JAP 411</t>
  </si>
  <si>
    <t>JAP 411-2</t>
  </si>
  <si>
    <t>JAP 411-3</t>
  </si>
  <si>
    <t>JAP 411-4</t>
  </si>
  <si>
    <t>JAP 417</t>
  </si>
  <si>
    <t>JAP 417-2</t>
  </si>
  <si>
    <t>JAP 417-3</t>
  </si>
  <si>
    <t>JAP 417-4</t>
  </si>
  <si>
    <t>JAP 419</t>
  </si>
  <si>
    <t>JAP 419-2</t>
  </si>
  <si>
    <t>JAP 419-3</t>
  </si>
  <si>
    <t>JAP 419-4</t>
  </si>
  <si>
    <t>JAP 531-3</t>
  </si>
  <si>
    <t>JAP 531-4</t>
  </si>
  <si>
    <t>JAP 532-3</t>
  </si>
  <si>
    <t>JAP 532-4</t>
  </si>
  <si>
    <t>JAP 537</t>
  </si>
  <si>
    <t>JAP 537-3</t>
  </si>
  <si>
    <t>JAP 537-4</t>
  </si>
  <si>
    <t>JAP 540-3</t>
  </si>
  <si>
    <t>JAP 540-4</t>
  </si>
  <si>
    <t>JAP 643-4</t>
  </si>
  <si>
    <t>JAP 669</t>
  </si>
  <si>
    <t>JAP 669-2</t>
  </si>
  <si>
    <t>JAP 669-4</t>
  </si>
  <si>
    <t>JAP 697</t>
  </si>
  <si>
    <t>JAP 697-2</t>
  </si>
  <si>
    <t>JAP 697-4</t>
  </si>
  <si>
    <t>JAP 698</t>
  </si>
  <si>
    <t>JAP 698-2</t>
  </si>
  <si>
    <t>JAP 698-4</t>
  </si>
  <si>
    <t>JAP 751</t>
  </si>
  <si>
    <t>JAP 751-3</t>
  </si>
  <si>
    <t>JAP 751-4</t>
  </si>
  <si>
    <t>JAP 752-3</t>
  </si>
  <si>
    <t>JAP 752-4</t>
  </si>
  <si>
    <t>JB 5590</t>
  </si>
  <si>
    <t>JB 5591</t>
  </si>
  <si>
    <t>JB 5805</t>
  </si>
  <si>
    <t>JB 5806</t>
  </si>
  <si>
    <t>JBA 6889</t>
  </si>
  <si>
    <t>JBA 6890</t>
  </si>
  <si>
    <t>JCA 6297</t>
  </si>
  <si>
    <t>JDP 1005</t>
  </si>
  <si>
    <t>JDP 1006</t>
  </si>
  <si>
    <t>JDP 1105</t>
  </si>
  <si>
    <t>JDP 1107</t>
  </si>
  <si>
    <t>JDP 1108</t>
  </si>
  <si>
    <t>JDP 1201</t>
  </si>
  <si>
    <t>JDP 1202</t>
  </si>
  <si>
    <t>JDP 1203</t>
  </si>
  <si>
    <t>JDP 1204</t>
  </si>
  <si>
    <t>JDP 1205</t>
  </si>
  <si>
    <t>JDP 1206</t>
  </si>
  <si>
    <t>JGR 6102</t>
  </si>
  <si>
    <t>JGR 6103</t>
  </si>
  <si>
    <t>JGR 6104</t>
  </si>
  <si>
    <t>JGR 6105</t>
  </si>
  <si>
    <t>JI 1004</t>
  </si>
  <si>
    <t>JI 1006</t>
  </si>
  <si>
    <t>JI 1007</t>
  </si>
  <si>
    <t>JI 1008</t>
  </si>
  <si>
    <t>JI 1009</t>
  </si>
  <si>
    <t>JI 1013</t>
  </si>
  <si>
    <t>JI 1014</t>
  </si>
  <si>
    <t>JI 1019</t>
  </si>
  <si>
    <t>JI 1020</t>
  </si>
  <si>
    <t>JI 1021</t>
  </si>
  <si>
    <t>JI 1022</t>
  </si>
  <si>
    <t>JI 1023</t>
  </si>
  <si>
    <t>JI 1024</t>
  </si>
  <si>
    <t>JI 1025</t>
  </si>
  <si>
    <t>JI 1026</t>
  </si>
  <si>
    <t>JI 1027</t>
  </si>
  <si>
    <t>JI 1028</t>
  </si>
  <si>
    <t>JI 1040</t>
  </si>
  <si>
    <t>JI 1041</t>
  </si>
  <si>
    <t>JI 1042</t>
  </si>
  <si>
    <t>JI 1043</t>
  </si>
  <si>
    <t>JI 1119</t>
  </si>
  <si>
    <t>JI 1120</t>
  </si>
  <si>
    <t>JI 1123</t>
  </si>
  <si>
    <t>JI 1124</t>
  </si>
  <si>
    <t>JI 1129</t>
  </si>
  <si>
    <t>JI 1130</t>
  </si>
  <si>
    <t>JI 1138</t>
  </si>
  <si>
    <t>JI 1139</t>
  </si>
  <si>
    <t>JI 1224</t>
  </si>
  <si>
    <t>JI 808</t>
  </si>
  <si>
    <t>JKA 1001</t>
  </si>
  <si>
    <t>JKA 1002</t>
  </si>
  <si>
    <t>JKA 1003</t>
  </si>
  <si>
    <t>JKA 1005</t>
  </si>
  <si>
    <t>JKA 1006</t>
  </si>
  <si>
    <t>JLD 1007</t>
  </si>
  <si>
    <t>JLD 1008</t>
  </si>
  <si>
    <t>JLD 1009</t>
  </si>
  <si>
    <t>JLD 1010</t>
  </si>
  <si>
    <t>JLD 1011</t>
  </si>
  <si>
    <t>JLD 1013</t>
  </si>
  <si>
    <t>JLD 1014</t>
  </si>
  <si>
    <t>JLD 1101</t>
  </si>
  <si>
    <t>JLD 1102</t>
  </si>
  <si>
    <t>JLD 1103</t>
  </si>
  <si>
    <t>JLD 1105</t>
  </si>
  <si>
    <t>JLD 1106</t>
  </si>
  <si>
    <t>JLD 1113</t>
  </si>
  <si>
    <t>JLP 221</t>
  </si>
  <si>
    <t>JLP 222</t>
  </si>
  <si>
    <t>JLP 241</t>
  </si>
  <si>
    <t>JO 1002</t>
  </si>
  <si>
    <t>JO 1022</t>
  </si>
  <si>
    <t>JO 1061</t>
  </si>
  <si>
    <t>JO 1075</t>
  </si>
  <si>
    <t>JO 1076</t>
  </si>
  <si>
    <t>JO 1077</t>
  </si>
  <si>
    <t>JO 1078</t>
  </si>
  <si>
    <t>JO 1083</t>
  </si>
  <si>
    <t>JO 1088</t>
  </si>
  <si>
    <t>JO 1089</t>
  </si>
  <si>
    <t>JO 1092</t>
  </si>
  <si>
    <t>JO 1093</t>
  </si>
  <si>
    <t>JO 1096</t>
  </si>
  <si>
    <t>JO 1098</t>
  </si>
  <si>
    <t>JO 1160</t>
  </si>
  <si>
    <t>JO 1161</t>
  </si>
  <si>
    <t>JO 1175</t>
  </si>
  <si>
    <t>JO 1182</t>
  </si>
  <si>
    <t>JO 1183</t>
  </si>
  <si>
    <t>JO 1186</t>
  </si>
  <si>
    <t>JO 1188</t>
  </si>
  <si>
    <t>JO 1224</t>
  </si>
  <si>
    <t>JO 1260</t>
  </si>
  <si>
    <t>JO 1261</t>
  </si>
  <si>
    <t>JO 1264</t>
  </si>
  <si>
    <t>JO 1265</t>
  </si>
  <si>
    <t>JO 1282</t>
  </si>
  <si>
    <t>JO 1284</t>
  </si>
  <si>
    <t>JO 1286</t>
  </si>
  <si>
    <t>JO 1287</t>
  </si>
  <si>
    <t>JO 1373</t>
  </si>
  <si>
    <t>JO 1374</t>
  </si>
  <si>
    <t>JO 1379</t>
  </si>
  <si>
    <t>JO 2003</t>
  </si>
  <si>
    <t>JO 2004</t>
  </si>
  <si>
    <t>JO 2005</t>
  </si>
  <si>
    <t>JO 2006</t>
  </si>
  <si>
    <t>JO 2007</t>
  </si>
  <si>
    <t>JO 2008</t>
  </si>
  <si>
    <t>JO 2010</t>
  </si>
  <si>
    <t>JO 2012</t>
  </si>
  <si>
    <t>JO 2016</t>
  </si>
  <si>
    <t>JO 2017</t>
  </si>
  <si>
    <t>JO 2036</t>
  </si>
  <si>
    <t>JO 2043</t>
  </si>
  <si>
    <t>JO 2054</t>
  </si>
  <si>
    <t>JO 2057</t>
  </si>
  <si>
    <t>JO 2058</t>
  </si>
  <si>
    <t>JO 2062</t>
  </si>
  <si>
    <t>JO 2063</t>
  </si>
  <si>
    <t>JO 2064</t>
  </si>
  <si>
    <t>JO 2067</t>
  </si>
  <si>
    <t>JO 2068</t>
  </si>
  <si>
    <t>JO 2069</t>
  </si>
  <si>
    <t>JO 2071</t>
  </si>
  <si>
    <t>JO 2072</t>
  </si>
  <si>
    <t>JO 2075</t>
  </si>
  <si>
    <t>JO 2076</t>
  </si>
  <si>
    <t>JO 2079</t>
  </si>
  <si>
    <t>JO 2080</t>
  </si>
  <si>
    <t>JO 2083</t>
  </si>
  <si>
    <t>JO 2084</t>
  </si>
  <si>
    <t>JO 2085</t>
  </si>
  <si>
    <t>JO 2086</t>
  </si>
  <si>
    <t>JO 2088</t>
  </si>
  <si>
    <t>JO 2089</t>
  </si>
  <si>
    <t>JO 2097</t>
  </si>
  <si>
    <t>JO 2098</t>
  </si>
  <si>
    <t>JO 2099</t>
  </si>
  <si>
    <t>JO 2102</t>
  </si>
  <si>
    <t>JO 2105</t>
  </si>
  <si>
    <t>JO 2106</t>
  </si>
  <si>
    <t>JO 2107</t>
  </si>
  <si>
    <t>JO 2108</t>
  </si>
  <si>
    <t>JO 2112</t>
  </si>
  <si>
    <t>JO 2113</t>
  </si>
  <si>
    <t>JO 2116</t>
  </si>
  <si>
    <t>JO 2117</t>
  </si>
  <si>
    <t>JO 2163</t>
  </si>
  <si>
    <t>JO 2164</t>
  </si>
  <si>
    <t>JO 2165</t>
  </si>
  <si>
    <t>JO 2166</t>
  </si>
  <si>
    <t>JO 2169</t>
  </si>
  <si>
    <t>JO 2171</t>
  </si>
  <si>
    <t>JO 2177</t>
  </si>
  <si>
    <t>JO 2178</t>
  </si>
  <si>
    <t>JO 2183</t>
  </si>
  <si>
    <t>JO 2188</t>
  </si>
  <si>
    <t>JO 2189</t>
  </si>
  <si>
    <t>JO 2190</t>
  </si>
  <si>
    <t>JO 2196</t>
  </si>
  <si>
    <t>JO 2199</t>
  </si>
  <si>
    <t>JO 2209</t>
  </si>
  <si>
    <t>JO 2214</t>
  </si>
  <si>
    <t>JO 2215</t>
  </si>
  <si>
    <t>JO 2263</t>
  </si>
  <si>
    <t>JO 2264</t>
  </si>
  <si>
    <t>JO 2269</t>
  </si>
  <si>
    <t>JO 2273</t>
  </si>
  <si>
    <t>JO 2287</t>
  </si>
  <si>
    <t>JO 2288</t>
  </si>
  <si>
    <t>JO 2296</t>
  </si>
  <si>
    <t>JO 2373</t>
  </si>
  <si>
    <t>JO 3003</t>
  </si>
  <si>
    <t>JO 3004</t>
  </si>
  <si>
    <t>JO 3008</t>
  </si>
  <si>
    <t>JO 3009</t>
  </si>
  <si>
    <t>JO 3010</t>
  </si>
  <si>
    <t>JO 3011</t>
  </si>
  <si>
    <t>JO 3015</t>
  </si>
  <si>
    <t>JO 3016</t>
  </si>
  <si>
    <t>JO 3017</t>
  </si>
  <si>
    <t>JO 3018</t>
  </si>
  <si>
    <t>JO 3019</t>
  </si>
  <si>
    <t>JO 3020</t>
  </si>
  <si>
    <t>JO 3021</t>
  </si>
  <si>
    <t>JO 3022</t>
  </si>
  <si>
    <t>JO 3024</t>
  </si>
  <si>
    <t>JO 3025</t>
  </si>
  <si>
    <t>JO 3026</t>
  </si>
  <si>
    <t>JO 3032</t>
  </si>
  <si>
    <t>JO 3034</t>
  </si>
  <si>
    <t>JO 3035</t>
  </si>
  <si>
    <t>JO 3036</t>
  </si>
  <si>
    <t>JO 3037</t>
  </si>
  <si>
    <t>JO 3038</t>
  </si>
  <si>
    <t>JO 3039</t>
  </si>
  <si>
    <t>JO 3042</t>
  </si>
  <si>
    <t>JO 3043</t>
  </si>
  <si>
    <t>JO 3045</t>
  </si>
  <si>
    <t>JO 3048</t>
  </si>
  <si>
    <t>JO 3049</t>
  </si>
  <si>
    <t>JO 3051</t>
  </si>
  <si>
    <t>JO 3056</t>
  </si>
  <si>
    <t>JO 3057</t>
  </si>
  <si>
    <t>JO 3060</t>
  </si>
  <si>
    <t>JO 3062</t>
  </si>
  <si>
    <t>JO 3063</t>
  </si>
  <si>
    <t>JO 3064</t>
  </si>
  <si>
    <t>JO 3068</t>
  </si>
  <si>
    <t>JO 3069</t>
  </si>
  <si>
    <t>JO 3072</t>
  </si>
  <si>
    <t>JO 3073</t>
  </si>
  <si>
    <t>JO 3083</t>
  </si>
  <si>
    <t>JO 3086</t>
  </si>
  <si>
    <t>JO 3087</t>
  </si>
  <si>
    <t>JO 3094</t>
  </si>
  <si>
    <t>JO 3095</t>
  </si>
  <si>
    <t>JO 3096</t>
  </si>
  <si>
    <t>JO 3097</t>
  </si>
  <si>
    <t>JO 3101</t>
  </si>
  <si>
    <t>JO 3102</t>
  </si>
  <si>
    <t>JO 3103</t>
  </si>
  <si>
    <t>JO 3104</t>
  </si>
  <si>
    <t>JO 3105</t>
  </si>
  <si>
    <t>JO 3106</t>
  </si>
  <si>
    <t>JO 3107</t>
  </si>
  <si>
    <t>JO 3136</t>
  </si>
  <si>
    <t>JO 3137</t>
  </si>
  <si>
    <t>JO 3144</t>
  </si>
  <si>
    <t>JO 3145</t>
  </si>
  <si>
    <t>JO 3148</t>
  </si>
  <si>
    <t>JO 3149</t>
  </si>
  <si>
    <t>JO 3154</t>
  </si>
  <si>
    <t>JO 3155</t>
  </si>
  <si>
    <t>JO 3156</t>
  </si>
  <si>
    <t>JO 3157</t>
  </si>
  <si>
    <t>JO 3162</t>
  </si>
  <si>
    <t>JO 3163</t>
  </si>
  <si>
    <t>JO 3168</t>
  </si>
  <si>
    <t>JO 3169</t>
  </si>
  <si>
    <t>JO 3170</t>
  </si>
  <si>
    <t>JO 3184</t>
  </si>
  <si>
    <t>JO 3185</t>
  </si>
  <si>
    <t>JO 3190</t>
  </si>
  <si>
    <t>JO 3191</t>
  </si>
  <si>
    <t>JO 3201</t>
  </si>
  <si>
    <t>JO 3202</t>
  </si>
  <si>
    <t>JO 3236</t>
  </si>
  <si>
    <t>JO 3237</t>
  </si>
  <si>
    <t>JO 3240</t>
  </si>
  <si>
    <t>JO 3241</t>
  </si>
  <si>
    <t>JO 3252</t>
  </si>
  <si>
    <t>JO 3253</t>
  </si>
  <si>
    <t>JO 3254</t>
  </si>
  <si>
    <t>JO 3255</t>
  </si>
  <si>
    <t>JO 3268</t>
  </si>
  <si>
    <t>JO 3269</t>
  </si>
  <si>
    <t>JO 4007</t>
  </si>
  <si>
    <t>JO 4009</t>
  </si>
  <si>
    <t>JO 4010</t>
  </si>
  <si>
    <t>JO 4015</t>
  </si>
  <si>
    <t>JO 4017</t>
  </si>
  <si>
    <t>JO 4022</t>
  </si>
  <si>
    <t>JO 4023</t>
  </si>
  <si>
    <t>JO 4024</t>
  </si>
  <si>
    <t>JO 4029</t>
  </si>
  <si>
    <t>JO 4030</t>
  </si>
  <si>
    <t>JO 4032</t>
  </si>
  <si>
    <t>JO 4036</t>
  </si>
  <si>
    <t>JO 4041</t>
  </si>
  <si>
    <t>JO 4042</t>
  </si>
  <si>
    <t>JO 4044</t>
  </si>
  <si>
    <t>JO 4045</t>
  </si>
  <si>
    <t>JO 4048</t>
  </si>
  <si>
    <t>JO 4050</t>
  </si>
  <si>
    <t>JO 4051</t>
  </si>
  <si>
    <t>JO 4052</t>
  </si>
  <si>
    <t>JO 4053</t>
  </si>
  <si>
    <t>JO 4054</t>
  </si>
  <si>
    <t>JO 4055</t>
  </si>
  <si>
    <t>JO 4056</t>
  </si>
  <si>
    <t>JO 4057</t>
  </si>
  <si>
    <t>JO 4058</t>
  </si>
  <si>
    <t>JO 4059</t>
  </si>
  <si>
    <t>JO 4060</t>
  </si>
  <si>
    <t>JO 4061</t>
  </si>
  <si>
    <t>JO 4062</t>
  </si>
  <si>
    <t>JO 4063</t>
  </si>
  <si>
    <t>JO 4064</t>
  </si>
  <si>
    <t>JO 4067</t>
  </si>
  <si>
    <t>JO 4068</t>
  </si>
  <si>
    <t>JO 4069</t>
  </si>
  <si>
    <t>JO 4071</t>
  </si>
  <si>
    <t>JO 4073</t>
  </si>
  <si>
    <t>JO 4103</t>
  </si>
  <si>
    <t>JO 4114</t>
  </si>
  <si>
    <t>JO 4115</t>
  </si>
  <si>
    <t>JO 4116</t>
  </si>
  <si>
    <t>JO 4117</t>
  </si>
  <si>
    <t>JO 4129</t>
  </si>
  <si>
    <t>JO 4130</t>
  </si>
  <si>
    <t>JO 4131</t>
  </si>
  <si>
    <t>JO 4132</t>
  </si>
  <si>
    <t>JO 4157</t>
  </si>
  <si>
    <t>JO 4158</t>
  </si>
  <si>
    <t>JO 4159</t>
  </si>
  <si>
    <t>JO 4167</t>
  </si>
  <si>
    <t>JO 4168</t>
  </si>
  <si>
    <t>JO 4171</t>
  </si>
  <si>
    <t>JO 4229</t>
  </si>
  <si>
    <t>JO 4230</t>
  </si>
  <si>
    <t>JO 6553</t>
  </si>
  <si>
    <t>JO 6554</t>
  </si>
  <si>
    <t>JO 6555</t>
  </si>
  <si>
    <t>JO 6556</t>
  </si>
  <si>
    <t>JO 916</t>
  </si>
  <si>
    <t>JO 922</t>
  </si>
  <si>
    <t>JO 970</t>
  </si>
  <si>
    <t>JO 974</t>
  </si>
  <si>
    <t>JOL 1001</t>
  </si>
  <si>
    <t>JOL 1002</t>
  </si>
  <si>
    <t>JOL 1101</t>
  </si>
  <si>
    <t>JOL 1102</t>
  </si>
  <si>
    <t>JOS 1024</t>
  </si>
  <si>
    <t>JOS 1025</t>
  </si>
  <si>
    <t>JOS 1026</t>
  </si>
  <si>
    <t>JOS 1027</t>
  </si>
  <si>
    <t>JOS 1028</t>
  </si>
  <si>
    <t>JOS 1029</t>
  </si>
  <si>
    <t>JOS 1033</t>
  </si>
  <si>
    <t>JOS 1034</t>
  </si>
  <si>
    <t>JOS 1035</t>
  </si>
  <si>
    <t>JOS 1038</t>
  </si>
  <si>
    <t>JOS 1039</t>
  </si>
  <si>
    <t>JOS 1042</t>
  </si>
  <si>
    <t>JOS 1043</t>
  </si>
  <si>
    <t>JOS 1044</t>
  </si>
  <si>
    <t>JOS 1045</t>
  </si>
  <si>
    <t>JOS 1046</t>
  </si>
  <si>
    <t>JP 4336</t>
  </si>
  <si>
    <t>JP 4337</t>
  </si>
  <si>
    <t>JP 4338</t>
  </si>
  <si>
    <t>JSA 1001</t>
  </si>
  <si>
    <t>JSA 1002</t>
  </si>
  <si>
    <t>JSA 1003</t>
  </si>
  <si>
    <t>JSA 1004</t>
  </si>
  <si>
    <t>JSA 1009</t>
  </si>
  <si>
    <t>JSA 1010</t>
  </si>
  <si>
    <t>JSA 1011</t>
  </si>
  <si>
    <t>JSA 1012</t>
  </si>
  <si>
    <t>JTH 5992</t>
  </si>
  <si>
    <t>JTH 5993</t>
  </si>
  <si>
    <t>JUN 1001</t>
  </si>
  <si>
    <t>JUN 1002</t>
  </si>
  <si>
    <t>JUN 1003</t>
  </si>
  <si>
    <t>JUN 1004</t>
  </si>
  <si>
    <t>JUN 1005</t>
  </si>
  <si>
    <t>JV 1004</t>
  </si>
  <si>
    <t>JV 1007</t>
  </si>
  <si>
    <t>KA 1001</t>
  </si>
  <si>
    <t>KA 1002</t>
  </si>
  <si>
    <t>KA 1101</t>
  </si>
  <si>
    <t>KA 1102</t>
  </si>
  <si>
    <t>KA 4292</t>
  </si>
  <si>
    <t>KA 4293</t>
  </si>
  <si>
    <t>KA 4294</t>
  </si>
  <si>
    <t>KA 4295</t>
  </si>
  <si>
    <t>KA 4296</t>
  </si>
  <si>
    <t>KAA 1001</t>
  </si>
  <si>
    <t>KAA 1002</t>
  </si>
  <si>
    <t>KAA 1003</t>
  </si>
  <si>
    <t>KAA 1004</t>
  </si>
  <si>
    <t>KAA 1005</t>
  </si>
  <si>
    <t>KAA 1006</t>
  </si>
  <si>
    <t>KAA 1007</t>
  </si>
  <si>
    <t>KAA 1008</t>
  </si>
  <si>
    <t>KAA 1009</t>
  </si>
  <si>
    <t>KAA 1101</t>
  </si>
  <si>
    <t>KAA 1102</t>
  </si>
  <si>
    <t>KAA 1103</t>
  </si>
  <si>
    <t>KAA 1108</t>
  </si>
  <si>
    <t>KAA 1109</t>
  </si>
  <si>
    <t>KAA 1110</t>
  </si>
  <si>
    <t>KAA 1111</t>
  </si>
  <si>
    <t>KAK 1005</t>
  </si>
  <si>
    <t>KAK 1006</t>
  </si>
  <si>
    <t>KAK 1007</t>
  </si>
  <si>
    <t>KAK 1008</t>
  </si>
  <si>
    <t>KAK 1017</t>
  </si>
  <si>
    <t>KAK 1018</t>
  </si>
  <si>
    <t>KAK 1019</t>
  </si>
  <si>
    <t>KAK 1020</t>
  </si>
  <si>
    <t>KAK 1021</t>
  </si>
  <si>
    <t>KAK 1113</t>
  </si>
  <si>
    <t>KAK 1114</t>
  </si>
  <si>
    <t>KAK 1119</t>
  </si>
  <si>
    <t>KAK 1120</t>
  </si>
  <si>
    <t>KAK 1121</t>
  </si>
  <si>
    <t>KAK 1209</t>
  </si>
  <si>
    <t>KAR 1005</t>
  </si>
  <si>
    <t>KAR 1006</t>
  </si>
  <si>
    <t>KAR 1007</t>
  </si>
  <si>
    <t>KAR 1008</t>
  </si>
  <si>
    <t>KBA 6847</t>
  </si>
  <si>
    <t>KCD 1001</t>
  </si>
  <si>
    <t>KCD 1003</t>
  </si>
  <si>
    <t>KCD 1004</t>
  </si>
  <si>
    <t>KCD 1006</t>
  </si>
  <si>
    <t>KCD 1007</t>
  </si>
  <si>
    <t>KCD 1009</t>
  </si>
  <si>
    <t>KED 6085</t>
  </si>
  <si>
    <t>KED 6086</t>
  </si>
  <si>
    <t>KIS 1001</t>
  </si>
  <si>
    <t>KIS 1002</t>
  </si>
  <si>
    <t>KIS 1003</t>
  </si>
  <si>
    <t>KIS 1004</t>
  </si>
  <si>
    <t>KIS 1005</t>
  </si>
  <si>
    <t>KIS 1006</t>
  </si>
  <si>
    <t>KK 1019</t>
  </si>
  <si>
    <t>KK 1029</t>
  </si>
  <si>
    <t>KK 1072</t>
  </si>
  <si>
    <t>KK 1073</t>
  </si>
  <si>
    <t>KK 1074</t>
  </si>
  <si>
    <t>KK 1075</t>
  </si>
  <si>
    <t>KK 1076</t>
  </si>
  <si>
    <t>KK 1077</t>
  </si>
  <si>
    <t>KK 1078</t>
  </si>
  <si>
    <t>KK 1079</t>
  </si>
  <si>
    <t>KK 1086</t>
  </si>
  <si>
    <t>KK 1087</t>
  </si>
  <si>
    <t>KK 1088</t>
  </si>
  <si>
    <t>KK 1089</t>
  </si>
  <si>
    <t>KK 1090</t>
  </si>
  <si>
    <t>KK 1092</t>
  </si>
  <si>
    <t>KK 1125</t>
  </si>
  <si>
    <t>KK 1152</t>
  </si>
  <si>
    <t>KK 1153</t>
  </si>
  <si>
    <t>KK 1158</t>
  </si>
  <si>
    <t>KK 1159</t>
  </si>
  <si>
    <t>KK 1160</t>
  </si>
  <si>
    <t>KK 1161</t>
  </si>
  <si>
    <t>KK 1162</t>
  </si>
  <si>
    <t>KK 1163</t>
  </si>
  <si>
    <t>KK 1164</t>
  </si>
  <si>
    <t>KK 1165</t>
  </si>
  <si>
    <t>KK 1166</t>
  </si>
  <si>
    <t>KK 1179</t>
  </si>
  <si>
    <t>KK 1181</t>
  </si>
  <si>
    <t>KK 1186</t>
  </si>
  <si>
    <t>KK 1187</t>
  </si>
  <si>
    <t>KK 1188</t>
  </si>
  <si>
    <t>KK 1189</t>
  </si>
  <si>
    <t>KK 1190</t>
  </si>
  <si>
    <t>KK 1250</t>
  </si>
  <si>
    <t>KK 1251</t>
  </si>
  <si>
    <t>KK 1269</t>
  </si>
  <si>
    <t>KK 1270</t>
  </si>
  <si>
    <t>KK 1356</t>
  </si>
  <si>
    <t>KK 1357</t>
  </si>
  <si>
    <t>KK 1359</t>
  </si>
  <si>
    <t>KK 2001</t>
  </si>
  <si>
    <t>KK 2002</t>
  </si>
  <si>
    <t>KK 2004</t>
  </si>
  <si>
    <t>KK 2005</t>
  </si>
  <si>
    <t>KK 2006</t>
  </si>
  <si>
    <t>KK 2011</t>
  </si>
  <si>
    <t>KK 2012</t>
  </si>
  <si>
    <t>KK 2013</t>
  </si>
  <si>
    <t>KK 2014</t>
  </si>
  <si>
    <t>KK 2026</t>
  </si>
  <si>
    <t>KK 2029</t>
  </si>
  <si>
    <t>KK 2030</t>
  </si>
  <si>
    <t>KK 2031</t>
  </si>
  <si>
    <t>KK 2032</t>
  </si>
  <si>
    <t>KK 2033</t>
  </si>
  <si>
    <t>KK 2034</t>
  </si>
  <si>
    <t>KK 2035</t>
  </si>
  <si>
    <t>KK 2036</t>
  </si>
  <si>
    <t>KK 2038</t>
  </si>
  <si>
    <t>KK 2105</t>
  </si>
  <si>
    <t>KK 2106</t>
  </si>
  <si>
    <t>KK 2107</t>
  </si>
  <si>
    <t>KK 2108</t>
  </si>
  <si>
    <t>KK 2109</t>
  </si>
  <si>
    <t>KK 2110</t>
  </si>
  <si>
    <t>KK 2125</t>
  </si>
  <si>
    <t>KK 2126</t>
  </si>
  <si>
    <t>KKO 1011</t>
  </si>
  <si>
    <t>KKO 1013</t>
  </si>
  <si>
    <t>KKO 1014</t>
  </si>
  <si>
    <t>KKO 1016</t>
  </si>
  <si>
    <t>KKO 1017</t>
  </si>
  <si>
    <t>KKO 1027</t>
  </si>
  <si>
    <t>KKO 1028</t>
  </si>
  <si>
    <t>KKO 1029</t>
  </si>
  <si>
    <t>KKO 1030</t>
  </si>
  <si>
    <t>KKO 1031</t>
  </si>
  <si>
    <t>KKO 1036</t>
  </si>
  <si>
    <t>KKO 1037</t>
  </si>
  <si>
    <t>KKO 1041</t>
  </si>
  <si>
    <t>KKO 1042</t>
  </si>
  <si>
    <t>KKO 1043</t>
  </si>
  <si>
    <t>KKO 1047</t>
  </si>
  <si>
    <t>KKO 1048</t>
  </si>
  <si>
    <t>KKO 1049</t>
  </si>
  <si>
    <t>KKO 1050</t>
  </si>
  <si>
    <t>KKO 1051</t>
  </si>
  <si>
    <t>KKO 1052</t>
  </si>
  <si>
    <t>KKO 1057</t>
  </si>
  <si>
    <t>KKO 1059</t>
  </si>
  <si>
    <t>KKO 1065</t>
  </si>
  <si>
    <t>KKO 1066</t>
  </si>
  <si>
    <t>KKO 1067</t>
  </si>
  <si>
    <t>KKO 1068</t>
  </si>
  <si>
    <t>KKO 1074</t>
  </si>
  <si>
    <t>KKO 1075</t>
  </si>
  <si>
    <t>KKO 1082</t>
  </si>
  <si>
    <t>KKO 1083</t>
  </si>
  <si>
    <t>KKO 1084</t>
  </si>
  <si>
    <t>KKO 2015</t>
  </si>
  <si>
    <t>KKO 2016</t>
  </si>
  <si>
    <t>KKO 2018</t>
  </si>
  <si>
    <t>KKO 2020</t>
  </si>
  <si>
    <t>KKO 2023</t>
  </si>
  <si>
    <t>KKO 2024</t>
  </si>
  <si>
    <t>KKO 2025</t>
  </si>
  <si>
    <t>KKO 2026</t>
  </si>
  <si>
    <t>KKO 2027</t>
  </si>
  <si>
    <t>KKO 2028</t>
  </si>
  <si>
    <t>KKO 2119</t>
  </si>
  <si>
    <t>KMO 4302</t>
  </si>
  <si>
    <t>KMO 4305</t>
  </si>
  <si>
    <t>KTB 1003</t>
  </si>
  <si>
    <t>KTB 1004</t>
  </si>
  <si>
    <t>LA 148</t>
  </si>
  <si>
    <t>LA 149</t>
  </si>
  <si>
    <t>LA 150</t>
  </si>
  <si>
    <t>LA 151</t>
  </si>
  <si>
    <t>LA 152</t>
  </si>
  <si>
    <t>LA 153</t>
  </si>
  <si>
    <t>LA 154</t>
  </si>
  <si>
    <t>LA 160</t>
  </si>
  <si>
    <t>LA 161</t>
  </si>
  <si>
    <t>LA 162</t>
  </si>
  <si>
    <t>LAM 1001</t>
  </si>
  <si>
    <t>LAM 1002</t>
  </si>
  <si>
    <t>LAM 1009</t>
  </si>
  <si>
    <t>LAM 1010</t>
  </si>
  <si>
    <t>LAM 1011</t>
  </si>
  <si>
    <t>LAM 1012</t>
  </si>
  <si>
    <t>LAM 1013</t>
  </si>
  <si>
    <t>LAM 1015</t>
  </si>
  <si>
    <t>LAM 1110</t>
  </si>
  <si>
    <t>LAM 1111</t>
  </si>
  <si>
    <t>LAM 1112</t>
  </si>
  <si>
    <t>LAM 1113</t>
  </si>
  <si>
    <t>LAM 1114</t>
  </si>
  <si>
    <t>LAM 1115</t>
  </si>
  <si>
    <t>LAM 1209</t>
  </si>
  <si>
    <t>LAM 1210</t>
  </si>
  <si>
    <t>LAM 1211</t>
  </si>
  <si>
    <t>LAM 1212</t>
  </si>
  <si>
    <t>LAM 1213</t>
  </si>
  <si>
    <t>LAM 1214</t>
  </si>
  <si>
    <t>LAM 1215</t>
  </si>
  <si>
    <t>LBA 1004</t>
  </si>
  <si>
    <t>LBA 1005</t>
  </si>
  <si>
    <t>LBA 1101</t>
  </si>
  <si>
    <t>LBA 1102</t>
  </si>
  <si>
    <t>LBA 1103</t>
  </si>
  <si>
    <t>LDP 236</t>
  </si>
  <si>
    <t>LDP 237</t>
  </si>
  <si>
    <t>LDP 239</t>
  </si>
  <si>
    <t>LDP 240</t>
  </si>
  <si>
    <t>LDP 271</t>
  </si>
  <si>
    <t>LDP 280</t>
  </si>
  <si>
    <t>LDP 281</t>
  </si>
  <si>
    <t>LDP 282</t>
  </si>
  <si>
    <t>LDP 283</t>
  </si>
  <si>
    <t>LDP 284</t>
  </si>
  <si>
    <t>LDP 285</t>
  </si>
  <si>
    <t>LDP 286</t>
  </si>
  <si>
    <t>LDP 287</t>
  </si>
  <si>
    <t>LDP 288</t>
  </si>
  <si>
    <t>LDP 289</t>
  </si>
  <si>
    <t>LDP 291</t>
  </si>
  <si>
    <t>LDP 302</t>
  </si>
  <si>
    <t>LDP 303</t>
  </si>
  <si>
    <t>LDP 304</t>
  </si>
  <si>
    <t>LDP 306</t>
  </si>
  <si>
    <t>LDP 307</t>
  </si>
  <si>
    <t>LE 1001</t>
  </si>
  <si>
    <t>LEW 1008</t>
  </si>
  <si>
    <t>LEW 1010</t>
  </si>
  <si>
    <t>LEW 1019</t>
  </si>
  <si>
    <t>LEW 1020</t>
  </si>
  <si>
    <t>LEW 1021</t>
  </si>
  <si>
    <t>LEW 1027</t>
  </si>
  <si>
    <t>LEW 1034</t>
  </si>
  <si>
    <t>LEW 1035</t>
  </si>
  <si>
    <t>LEW 1036</t>
  </si>
  <si>
    <t>LEW 1037</t>
  </si>
  <si>
    <t>LEW 1038</t>
  </si>
  <si>
    <t>LEW 1039</t>
  </si>
  <si>
    <t>LEW 1040</t>
  </si>
  <si>
    <t>LEW 1041</t>
  </si>
  <si>
    <t>LEW 1048</t>
  </si>
  <si>
    <t>LEW 1049</t>
  </si>
  <si>
    <t>LEW 1052</t>
  </si>
  <si>
    <t>LEW 1053</t>
  </si>
  <si>
    <t>LEW 1054</t>
  </si>
  <si>
    <t>LEW 1055</t>
  </si>
  <si>
    <t>LEW 1056</t>
  </si>
  <si>
    <t>LEW 1058</t>
  </si>
  <si>
    <t>LEW 1059</t>
  </si>
  <si>
    <t>LEW 1060</t>
  </si>
  <si>
    <t>LEW 1061</t>
  </si>
  <si>
    <t>LEW 1062</t>
  </si>
  <si>
    <t>LEW 1063</t>
  </si>
  <si>
    <t>LEW 1064</t>
  </si>
  <si>
    <t>LEW 1072</t>
  </si>
  <si>
    <t>LEW 1073</t>
  </si>
  <si>
    <t>LEW 1074</t>
  </si>
  <si>
    <t>LEW 1078</t>
  </si>
  <si>
    <t>LEW 1079</t>
  </si>
  <si>
    <t>LEW 1080</t>
  </si>
  <si>
    <t>LEW 1101</t>
  </si>
  <si>
    <t>LEW 1102</t>
  </si>
  <si>
    <t>LEW 1113</t>
  </si>
  <si>
    <t>LEW 1114</t>
  </si>
  <si>
    <t>LEW 1115</t>
  </si>
  <si>
    <t>LEW 1116</t>
  </si>
  <si>
    <t>LEW 1125</t>
  </si>
  <si>
    <t>LEW 1127</t>
  </si>
  <si>
    <t>LEW 1132</t>
  </si>
  <si>
    <t>LEW 1133</t>
  </si>
  <si>
    <t>LEW 1158</t>
  </si>
  <si>
    <t>LEW 1159</t>
  </si>
  <si>
    <t>LEW 1160</t>
  </si>
  <si>
    <t>LEW 1161</t>
  </si>
  <si>
    <t>LEW 1162</t>
  </si>
  <si>
    <t>LEW 1163</t>
  </si>
  <si>
    <t>LEW 1164</t>
  </si>
  <si>
    <t>LG 4114</t>
  </si>
  <si>
    <t>LG 4115</t>
  </si>
  <si>
    <t>LG 72</t>
  </si>
  <si>
    <t>LIF 1001</t>
  </si>
  <si>
    <t>LIF 1002</t>
  </si>
  <si>
    <t>LIF 1003</t>
  </si>
  <si>
    <t>LIF 1004</t>
  </si>
  <si>
    <t>LIF 1013</t>
  </si>
  <si>
    <t>LIF 1014</t>
  </si>
  <si>
    <t>LIF 1015</t>
  </si>
  <si>
    <t>LIF 1016</t>
  </si>
  <si>
    <t>LIF 1017</t>
  </si>
  <si>
    <t>LIF 1018</t>
  </si>
  <si>
    <t>LIF 1019</t>
  </si>
  <si>
    <t>LIF 1022</t>
  </si>
  <si>
    <t>LIF 1101</t>
  </si>
  <si>
    <t>LIF 1102</t>
  </si>
  <si>
    <t>LIF 1103</t>
  </si>
  <si>
    <t>LIF 1105</t>
  </si>
  <si>
    <t>LIF 1106</t>
  </si>
  <si>
    <t>LIF 1109</t>
  </si>
  <si>
    <t>LIF 1110</t>
  </si>
  <si>
    <t>LIF 1111</t>
  </si>
  <si>
    <t>LIF 1112</t>
  </si>
  <si>
    <t>LIF 1113</t>
  </si>
  <si>
    <t>LMK 6065</t>
  </si>
  <si>
    <t>LMK 6066</t>
  </si>
  <si>
    <t>LMK 6067</t>
  </si>
  <si>
    <t>LO 1003</t>
  </si>
  <si>
    <t>LO 1004</t>
  </si>
  <si>
    <t>LO 1007</t>
  </si>
  <si>
    <t>LO 1008</t>
  </si>
  <si>
    <t>LO 1015</t>
  </si>
  <si>
    <t>LO 1016</t>
  </si>
  <si>
    <t>LO 1017</t>
  </si>
  <si>
    <t>LO 1018</t>
  </si>
  <si>
    <t>LO 1019</t>
  </si>
  <si>
    <t>LO 1020</t>
  </si>
  <si>
    <t>LO 1021</t>
  </si>
  <si>
    <t>LO 1022</t>
  </si>
  <si>
    <t>LO 1024</t>
  </si>
  <si>
    <t>LO 1025</t>
  </si>
  <si>
    <t>LO 1026</t>
  </si>
  <si>
    <t>LO 1027</t>
  </si>
  <si>
    <t>LO 1028</t>
  </si>
  <si>
    <t>LO 1029</t>
  </si>
  <si>
    <t>LO 1030</t>
  </si>
  <si>
    <t>LO 1031</t>
  </si>
  <si>
    <t>LO 1032</t>
  </si>
  <si>
    <t>LO 1033</t>
  </si>
  <si>
    <t>LO 1037</t>
  </si>
  <si>
    <t>LO 1038</t>
  </si>
  <si>
    <t>LO 1039</t>
  </si>
  <si>
    <t>LO 1040</t>
  </si>
  <si>
    <t>LO 1041</t>
  </si>
  <si>
    <t>LO 1042</t>
  </si>
  <si>
    <t>LO 1047</t>
  </si>
  <si>
    <t>LO 1049</t>
  </si>
  <si>
    <t>LO 1050</t>
  </si>
  <si>
    <t>LO 1052</t>
  </si>
  <si>
    <t>LO 1053</t>
  </si>
  <si>
    <t>LO 1054</t>
  </si>
  <si>
    <t>LO 1055</t>
  </si>
  <si>
    <t>LO 1056</t>
  </si>
  <si>
    <t>LO 1057</t>
  </si>
  <si>
    <t>LO 1115</t>
  </si>
  <si>
    <t>LO 1116</t>
  </si>
  <si>
    <t>LO 1117</t>
  </si>
  <si>
    <t>LO 1118</t>
  </si>
  <si>
    <t>LO 1119</t>
  </si>
  <si>
    <t>LO 1120</t>
  </si>
  <si>
    <t>LO 1121</t>
  </si>
  <si>
    <t>LO 1122</t>
  </si>
  <si>
    <t>LO 1123</t>
  </si>
  <si>
    <t>LO 1124</t>
  </si>
  <si>
    <t>LO 1125</t>
  </si>
  <si>
    <t>LO 1129</t>
  </si>
  <si>
    <t>LO 1130</t>
  </si>
  <si>
    <t>LO 1131</t>
  </si>
  <si>
    <t>LO 1132</t>
  </si>
  <si>
    <t>LO 1133</t>
  </si>
  <si>
    <t>LO 1143</t>
  </si>
  <si>
    <t>LO 1145</t>
  </si>
  <si>
    <t>LO 1146</t>
  </si>
  <si>
    <t>LO 1147</t>
  </si>
  <si>
    <t>LO 1148</t>
  </si>
  <si>
    <t>LO 1150</t>
  </si>
  <si>
    <t>LO 1156</t>
  </si>
  <si>
    <t>LO 1157</t>
  </si>
  <si>
    <t>LO 1158</t>
  </si>
  <si>
    <t>LO 1159</t>
  </si>
  <si>
    <t>LO 1246</t>
  </si>
  <si>
    <t>LO 1346</t>
  </si>
  <si>
    <t>LR 6106</t>
  </si>
  <si>
    <t>LR 6107</t>
  </si>
  <si>
    <t>LR 6109</t>
  </si>
  <si>
    <t>LR 6113</t>
  </si>
  <si>
    <t>LR 6114</t>
  </si>
  <si>
    <t>LUA 1001</t>
  </si>
  <si>
    <t>LUA 1002</t>
  </si>
  <si>
    <t>LUA 1003</t>
  </si>
  <si>
    <t>LUA 1004</t>
  </si>
  <si>
    <t>LUA 1101</t>
  </si>
  <si>
    <t>LUA 1102</t>
  </si>
  <si>
    <t>LUA 1103</t>
  </si>
  <si>
    <t>LUA 1104</t>
  </si>
  <si>
    <t>LUX 0102</t>
  </si>
  <si>
    <t>LUX 0107</t>
  </si>
  <si>
    <t>LUX 0141</t>
  </si>
  <si>
    <t>LUX 0142</t>
  </si>
  <si>
    <t>LUX 0149</t>
  </si>
  <si>
    <t>LUX 0173</t>
  </si>
  <si>
    <t>LUX 0178</t>
  </si>
  <si>
    <t>LUX 0179</t>
  </si>
  <si>
    <t>LUX 0556</t>
  </si>
  <si>
    <t>LUX 0562</t>
  </si>
  <si>
    <t>LUX 0688</t>
  </si>
  <si>
    <t>LUX 0899</t>
  </si>
  <si>
    <t>LUX 0954</t>
  </si>
  <si>
    <t>LUX 1069</t>
  </si>
  <si>
    <t>LVE 1003</t>
  </si>
  <si>
    <t>LVE 1004</t>
  </si>
  <si>
    <t>LVE 1101</t>
  </si>
  <si>
    <t>LVE 1104</t>
  </si>
  <si>
    <t>LYM  1005</t>
  </si>
  <si>
    <t>LYM 1001</t>
  </si>
  <si>
    <t>LYM 1002</t>
  </si>
  <si>
    <t>LYM 1006</t>
  </si>
  <si>
    <t>LYM 1007</t>
  </si>
  <si>
    <t>LYM 1008</t>
  </si>
  <si>
    <t>LYM 1009</t>
  </si>
  <si>
    <t>LYM 1010</t>
  </si>
  <si>
    <t>LYM 1101</t>
  </si>
  <si>
    <t>LYM 1102</t>
  </si>
  <si>
    <t>MA 11</t>
  </si>
  <si>
    <t>MA 12</t>
  </si>
  <si>
    <t>MA 16</t>
  </si>
  <si>
    <t>MA 18</t>
  </si>
  <si>
    <t>MA 19</t>
  </si>
  <si>
    <t>MA 22</t>
  </si>
  <si>
    <t>MA 23</t>
  </si>
  <si>
    <t>MA 24</t>
  </si>
  <si>
    <t>MA 25</t>
  </si>
  <si>
    <t>MA 5</t>
  </si>
  <si>
    <t>MA 6</t>
  </si>
  <si>
    <t>MA GOLDENLIGHT</t>
  </si>
  <si>
    <t>MAC 1005</t>
  </si>
  <si>
    <t>MAC 1007</t>
  </si>
  <si>
    <t>MAC 1008</t>
  </si>
  <si>
    <t>MAC 1009</t>
  </si>
  <si>
    <t>MAC 1014</t>
  </si>
  <si>
    <t>MAC 1015</t>
  </si>
  <si>
    <t>MAC 1016</t>
  </si>
  <si>
    <t>MAC 1017</t>
  </si>
  <si>
    <t>MAC 1018</t>
  </si>
  <si>
    <t>MAC 1019</t>
  </si>
  <si>
    <t>MAC 1024</t>
  </si>
  <si>
    <t>MAC 1036</t>
  </si>
  <si>
    <t>MAC 1037</t>
  </si>
  <si>
    <t>MAC 1038</t>
  </si>
  <si>
    <t>MAC 1039</t>
  </si>
  <si>
    <t>MAC 1040</t>
  </si>
  <si>
    <t>MAC 1041</t>
  </si>
  <si>
    <t>MAC 1105</t>
  </si>
  <si>
    <t>MAC 1106</t>
  </si>
  <si>
    <t>MAC 1107</t>
  </si>
  <si>
    <t>MAC 1108</t>
  </si>
  <si>
    <t>MAC 1130</t>
  </si>
  <si>
    <t>MAC 1138</t>
  </si>
  <si>
    <t>MAC 1205</t>
  </si>
  <si>
    <t>MAC 1206</t>
  </si>
  <si>
    <t>MAC 1207</t>
  </si>
  <si>
    <t>MAC 1208</t>
  </si>
  <si>
    <t>MAC 1219</t>
  </si>
  <si>
    <t>MAC 1505</t>
  </si>
  <si>
    <t>MAC 1506</t>
  </si>
  <si>
    <t>MAC 1507</t>
  </si>
  <si>
    <t>MAC 1508</t>
  </si>
  <si>
    <t>MAR 1101</t>
  </si>
  <si>
    <t>MAR 1102</t>
  </si>
  <si>
    <t>MAV 1003</t>
  </si>
  <si>
    <t>MAY 177</t>
  </si>
  <si>
    <t>MAY 2522</t>
  </si>
  <si>
    <t>MAY 4566</t>
  </si>
  <si>
    <t>MAY 4567</t>
  </si>
  <si>
    <t>MAY 4660</t>
  </si>
  <si>
    <t>MAY 4661</t>
  </si>
  <si>
    <t>MAY 7620</t>
  </si>
  <si>
    <t>MAY 7622</t>
  </si>
  <si>
    <t>MAY 7630</t>
  </si>
  <si>
    <t>MAY 8509</t>
  </si>
  <si>
    <t>MAY 8708</t>
  </si>
  <si>
    <t>MAY 8712</t>
  </si>
  <si>
    <t>MAY 8713</t>
  </si>
  <si>
    <t>MAY 8757</t>
  </si>
  <si>
    <t>MAY 8759</t>
  </si>
  <si>
    <t>MAY 8908</t>
  </si>
  <si>
    <t>MAY 8953</t>
  </si>
  <si>
    <t>MB 4032</t>
  </si>
  <si>
    <t>MBR 1001</t>
  </si>
  <si>
    <t>MBR 1002</t>
  </si>
  <si>
    <t>MBR 1003</t>
  </si>
  <si>
    <t>MBR 1007</t>
  </si>
  <si>
    <t>MBR 1008</t>
  </si>
  <si>
    <t>MBR 1009</t>
  </si>
  <si>
    <t>MBR 1010</t>
  </si>
  <si>
    <t>MBR 1102</t>
  </si>
  <si>
    <t>MBR 1104</t>
  </si>
  <si>
    <t>MBR 1109</t>
  </si>
  <si>
    <t>MC 1594</t>
  </si>
  <si>
    <t>MC 1595</t>
  </si>
  <si>
    <t>MCA 4385</t>
  </si>
  <si>
    <t>MCA 4386</t>
  </si>
  <si>
    <t>MD 4287</t>
  </si>
  <si>
    <t>MD 5490</t>
  </si>
  <si>
    <t>MD 5491</t>
  </si>
  <si>
    <t>MD 5494</t>
  </si>
  <si>
    <t>MD 5495</t>
  </si>
  <si>
    <t>MDK 1006</t>
  </si>
  <si>
    <t>MDK 1007</t>
  </si>
  <si>
    <t>MDK 1008</t>
  </si>
  <si>
    <t>MDK 1009</t>
  </si>
  <si>
    <t>MDK 1010</t>
  </si>
  <si>
    <t>MDK 1012</t>
  </si>
  <si>
    <t>ME 107</t>
  </si>
  <si>
    <t>ME 109</t>
  </si>
  <si>
    <t>ME 111/1</t>
  </si>
  <si>
    <t>ME 111/2</t>
  </si>
  <si>
    <t>ME 111/3</t>
  </si>
  <si>
    <t>ME 111/4</t>
  </si>
  <si>
    <t>ME 119/2</t>
  </si>
  <si>
    <t>ME 119/3</t>
  </si>
  <si>
    <t>MEB 5422</t>
  </si>
  <si>
    <t>MEB 5423</t>
  </si>
  <si>
    <t>MF 978</t>
  </si>
  <si>
    <t>MF 979</t>
  </si>
  <si>
    <t>MF 980</t>
  </si>
  <si>
    <t>MF 981</t>
  </si>
  <si>
    <t>MGL 4254</t>
  </si>
  <si>
    <t>MGL 4255</t>
  </si>
  <si>
    <t>MGL 4256</t>
  </si>
  <si>
    <t>MGL 4257</t>
  </si>
  <si>
    <t>MGL 5257</t>
  </si>
  <si>
    <t>MGL 5476</t>
  </si>
  <si>
    <t>MGL 5477</t>
  </si>
  <si>
    <t>MGL 6595</t>
  </si>
  <si>
    <t>MGL 6596</t>
  </si>
  <si>
    <t>MGR 1001</t>
  </si>
  <si>
    <t>MGR 1002</t>
  </si>
  <si>
    <t>MGR 1003</t>
  </si>
  <si>
    <t>MGR 1004</t>
  </si>
  <si>
    <t>MGR 1007</t>
  </si>
  <si>
    <t>MGR 1008</t>
  </si>
  <si>
    <t>MH 5020</t>
  </si>
  <si>
    <t>MH 5021</t>
  </si>
  <si>
    <t>MH 5022</t>
  </si>
  <si>
    <t>MH 5569</t>
  </si>
  <si>
    <t>MH 5570</t>
  </si>
  <si>
    <t>MH 5908</t>
  </si>
  <si>
    <t>MH 5909</t>
  </si>
  <si>
    <t>MH 5910</t>
  </si>
  <si>
    <t>MH 5921</t>
  </si>
  <si>
    <t>MH 5922</t>
  </si>
  <si>
    <t>MH 6370</t>
  </si>
  <si>
    <t>MIG 1241</t>
  </si>
  <si>
    <t>MIG 1242</t>
  </si>
  <si>
    <t>MIS 1004</t>
  </si>
  <si>
    <t>MJM 402</t>
  </si>
  <si>
    <t>MJM 403</t>
  </si>
  <si>
    <t>MJM 450</t>
  </si>
  <si>
    <t>MK 1001</t>
  </si>
  <si>
    <t>MK 1004</t>
  </si>
  <si>
    <t>MK 1005</t>
  </si>
  <si>
    <t>MK 1006</t>
  </si>
  <si>
    <t>MK 1917</t>
  </si>
  <si>
    <t>MK 4216</t>
  </si>
  <si>
    <t>MK 4217</t>
  </si>
  <si>
    <t>MK 4218</t>
  </si>
  <si>
    <t>MK 4219</t>
  </si>
  <si>
    <t>MK 4220</t>
  </si>
  <si>
    <t>MK 4221</t>
  </si>
  <si>
    <t>MK 4222</t>
  </si>
  <si>
    <t>MK 4223</t>
  </si>
  <si>
    <t>MK 4653</t>
  </si>
  <si>
    <t>MK 4654</t>
  </si>
  <si>
    <t>MK 4725</t>
  </si>
  <si>
    <t>MK 4727</t>
  </si>
  <si>
    <t>MK 4728</t>
  </si>
  <si>
    <t>MK 5161</t>
  </si>
  <si>
    <t>MK 5162</t>
  </si>
  <si>
    <t>MK 5163</t>
  </si>
  <si>
    <t>MK 6248</t>
  </si>
  <si>
    <t>MK 6249</t>
  </si>
  <si>
    <t>MK 6250</t>
  </si>
  <si>
    <t>MK 6251</t>
  </si>
  <si>
    <t>ML 103</t>
  </si>
  <si>
    <t>ML 104</t>
  </si>
  <si>
    <t>ML 105</t>
  </si>
  <si>
    <t>ML 106</t>
  </si>
  <si>
    <t>ML 107</t>
  </si>
  <si>
    <t>MM 321</t>
  </si>
  <si>
    <t>MM 322</t>
  </si>
  <si>
    <t>MM 730</t>
  </si>
  <si>
    <t>MM 732</t>
  </si>
  <si>
    <t>MMC 5361</t>
  </si>
  <si>
    <t>MMC 5362</t>
  </si>
  <si>
    <t>MMO 1002</t>
  </si>
  <si>
    <t>MMO 1003</t>
  </si>
  <si>
    <t>MMO 1004</t>
  </si>
  <si>
    <t>MMP 400</t>
  </si>
  <si>
    <t>MMP 401</t>
  </si>
  <si>
    <t>MMP 402</t>
  </si>
  <si>
    <t>MMP 405</t>
  </si>
  <si>
    <t>MMP 406</t>
  </si>
  <si>
    <t>MMP 411</t>
  </si>
  <si>
    <t>MMP 412</t>
  </si>
  <si>
    <t>MNP 201</t>
  </si>
  <si>
    <t>MOA 1005</t>
  </si>
  <si>
    <t>MOA 1101</t>
  </si>
  <si>
    <t>MOA 1102</t>
  </si>
  <si>
    <t>MOA 1103</t>
  </si>
  <si>
    <t>MOA 1104</t>
  </si>
  <si>
    <t>MOA 1105</t>
  </si>
  <si>
    <t>MOA 1106</t>
  </si>
  <si>
    <t>MOA 1107</t>
  </si>
  <si>
    <t>MOA 1108</t>
  </si>
  <si>
    <t>MOM 1001</t>
  </si>
  <si>
    <t>MOM 1002</t>
  </si>
  <si>
    <t>MOM 1003</t>
  </si>
  <si>
    <t>MON 1002</t>
  </si>
  <si>
    <t>MON 1003</t>
  </si>
  <si>
    <t>MON 1004</t>
  </si>
  <si>
    <t>MRE 6008</t>
  </si>
  <si>
    <t>MRK 4781</t>
  </si>
  <si>
    <t>MS 20652</t>
  </si>
  <si>
    <t>MS 20808</t>
  </si>
  <si>
    <t>MS 20815</t>
  </si>
  <si>
    <t>MS 20949</t>
  </si>
  <si>
    <t>MS 20951</t>
  </si>
  <si>
    <t>MS 30906</t>
  </si>
  <si>
    <t>MS 30929</t>
  </si>
  <si>
    <t>MS 30935</t>
  </si>
  <si>
    <t>MS 30939</t>
  </si>
  <si>
    <t>MS 30955</t>
  </si>
  <si>
    <t>MS 30956</t>
  </si>
  <si>
    <t>MS 30958</t>
  </si>
  <si>
    <t>MS 30965</t>
  </si>
  <si>
    <t>MS 30968</t>
  </si>
  <si>
    <t>MS 30995</t>
  </si>
  <si>
    <t>MS 31023</t>
  </si>
  <si>
    <t>MS 31029</t>
  </si>
  <si>
    <t>MS 31033</t>
  </si>
  <si>
    <t>MS 31035</t>
  </si>
  <si>
    <t>MS 31036</t>
  </si>
  <si>
    <t>MS 31038</t>
  </si>
  <si>
    <t>MS 31041</t>
  </si>
  <si>
    <t>MS 31046</t>
  </si>
  <si>
    <t>MS 31048</t>
  </si>
  <si>
    <t>MS 31049</t>
  </si>
  <si>
    <t>MS 31051</t>
  </si>
  <si>
    <t>MS 31053</t>
  </si>
  <si>
    <t>MS 31054</t>
  </si>
  <si>
    <t>MS 31057</t>
  </si>
  <si>
    <t>MS 31061</t>
  </si>
  <si>
    <t>MS 31066</t>
  </si>
  <si>
    <t>MS 31070</t>
  </si>
  <si>
    <t>MS 31082</t>
  </si>
  <si>
    <t>MS 31088</t>
  </si>
  <si>
    <t>MS 31089</t>
  </si>
  <si>
    <t>MS 31094</t>
  </si>
  <si>
    <t>MS 31098</t>
  </si>
  <si>
    <t>MS 31106</t>
  </si>
  <si>
    <t>MS 31107</t>
  </si>
  <si>
    <t>MS 31115</t>
  </si>
  <si>
    <t>MS 31117</t>
  </si>
  <si>
    <t>MS 31197</t>
  </si>
  <si>
    <t>MS 31198</t>
  </si>
  <si>
    <t>MS 31199</t>
  </si>
  <si>
    <t>MS 31200</t>
  </si>
  <si>
    <t>MS 31293</t>
  </si>
  <si>
    <t>MS 31298</t>
  </si>
  <si>
    <t>MS 31299</t>
  </si>
  <si>
    <t>MS 31301</t>
  </si>
  <si>
    <t>MS 31305</t>
  </si>
  <si>
    <t>MS 31308</t>
  </si>
  <si>
    <t>MS 31310</t>
  </si>
  <si>
    <t>MS 31402</t>
  </si>
  <si>
    <t>MS 31404</t>
  </si>
  <si>
    <t>MS 31405</t>
  </si>
  <si>
    <t>MS 31406</t>
  </si>
  <si>
    <t>MS 31417</t>
  </si>
  <si>
    <t>MS 31418</t>
  </si>
  <si>
    <t>MS 31424</t>
  </si>
  <si>
    <t>MS 31451</t>
  </si>
  <si>
    <t>MS 31454</t>
  </si>
  <si>
    <t>MS 31457</t>
  </si>
  <si>
    <t>MS 31460</t>
  </si>
  <si>
    <t>MS 31481</t>
  </si>
  <si>
    <t>MS 31483</t>
  </si>
  <si>
    <t>MS 31484</t>
  </si>
  <si>
    <t>MS 31491</t>
  </si>
  <si>
    <t>MS 31494</t>
  </si>
  <si>
    <t>MS 31501</t>
  </si>
  <si>
    <t>MS 31506</t>
  </si>
  <si>
    <t>MS 31553</t>
  </si>
  <si>
    <t>MS 31559</t>
  </si>
  <si>
    <t>MS 31593</t>
  </si>
  <si>
    <t>MS 31605</t>
  </si>
  <si>
    <t>MS 31606</t>
  </si>
  <si>
    <t>MS 31752</t>
  </si>
  <si>
    <t>MS 31757</t>
  </si>
  <si>
    <t>MS 31779</t>
  </si>
  <si>
    <t>MS 31782</t>
  </si>
  <si>
    <t>MS 31790</t>
  </si>
  <si>
    <t>MS 31800</t>
  </si>
  <si>
    <t>MS 31801</t>
  </si>
  <si>
    <t>MS 31803</t>
  </si>
  <si>
    <t>MS 31853</t>
  </si>
  <si>
    <t>MS 31891</t>
  </si>
  <si>
    <t>MS 32016</t>
  </si>
  <si>
    <t>MS 32017</t>
  </si>
  <si>
    <t>MS 32019</t>
  </si>
  <si>
    <t>MS 32112</t>
  </si>
  <si>
    <t>MS 32115</t>
  </si>
  <si>
    <t>MS 32116</t>
  </si>
  <si>
    <t>MS 32120</t>
  </si>
  <si>
    <t>MS 32121</t>
  </si>
  <si>
    <t>MS 32124</t>
  </si>
  <si>
    <t>MS 32125</t>
  </si>
  <si>
    <t>MS 32127</t>
  </si>
  <si>
    <t>MS 32128</t>
  </si>
  <si>
    <t>MS 32130</t>
  </si>
  <si>
    <t>MS 32132</t>
  </si>
  <si>
    <t>MS 32135</t>
  </si>
  <si>
    <t>MS 32138</t>
  </si>
  <si>
    <t>MS 32142</t>
  </si>
  <si>
    <t>MS 32442</t>
  </si>
  <si>
    <t>MS 32450</t>
  </si>
  <si>
    <t>MS 32502</t>
  </si>
  <si>
    <t>MS 32503</t>
  </si>
  <si>
    <t>MS 32535</t>
  </si>
  <si>
    <t>MS 32536</t>
  </si>
  <si>
    <t>MS 32537</t>
  </si>
  <si>
    <t>MS 32548</t>
  </si>
  <si>
    <t>MS 32551</t>
  </si>
  <si>
    <t>MS 32628</t>
  </si>
  <si>
    <t>MS 32650</t>
  </si>
  <si>
    <t>MS 32652</t>
  </si>
  <si>
    <t>MS 32655</t>
  </si>
  <si>
    <t>MS 32656</t>
  </si>
  <si>
    <t>MS 32657</t>
  </si>
  <si>
    <t>MS 32664</t>
  </si>
  <si>
    <t>MS 32665</t>
  </si>
  <si>
    <t>MS 32677</t>
  </si>
  <si>
    <t>MS 32683</t>
  </si>
  <si>
    <t>MS 32685</t>
  </si>
  <si>
    <t>MS 32712</t>
  </si>
  <si>
    <t>MS 32715</t>
  </si>
  <si>
    <t>MS 32716</t>
  </si>
  <si>
    <t>MS 32718</t>
  </si>
  <si>
    <t>MS 32899</t>
  </si>
  <si>
    <t>MS 32901</t>
  </si>
  <si>
    <t>MS 32902</t>
  </si>
  <si>
    <t>MS 32903</t>
  </si>
  <si>
    <t>MS 32904</t>
  </si>
  <si>
    <t>MS 32917</t>
  </si>
  <si>
    <t>MS 32997</t>
  </si>
  <si>
    <t>MS 32998</t>
  </si>
  <si>
    <t>MS 33023</t>
  </si>
  <si>
    <t>MS 33026</t>
  </si>
  <si>
    <t>MS 33027</t>
  </si>
  <si>
    <t>MS 33028</t>
  </si>
  <si>
    <t>MS 33030</t>
  </si>
  <si>
    <t>MS 33031</t>
  </si>
  <si>
    <t>MS 33034</t>
  </si>
  <si>
    <t>MS 33035</t>
  </si>
  <si>
    <t>MS 33152</t>
  </si>
  <si>
    <t>MS 33153</t>
  </si>
  <si>
    <t>MS 33290</t>
  </si>
  <si>
    <t>MS 33306</t>
  </si>
  <si>
    <t>MS 33308</t>
  </si>
  <si>
    <t>MS 33310</t>
  </si>
  <si>
    <t>MS 33366</t>
  </si>
  <si>
    <t>MS 33379</t>
  </si>
  <si>
    <t>MS 33410</t>
  </si>
  <si>
    <t>MS 33412</t>
  </si>
  <si>
    <t>MS 33429</t>
  </si>
  <si>
    <t>MS 33431</t>
  </si>
  <si>
    <t>MS 33432</t>
  </si>
  <si>
    <t>MS 33434</t>
  </si>
  <si>
    <t>MS 33446</t>
  </si>
  <si>
    <t>MS 33448</t>
  </si>
  <si>
    <t>MS 33450</t>
  </si>
  <si>
    <t>MS 33451</t>
  </si>
  <si>
    <t>MS 33460</t>
  </si>
  <si>
    <t>MS 33463</t>
  </si>
  <si>
    <t>MS 33491</t>
  </si>
  <si>
    <t>MS 33511</t>
  </si>
  <si>
    <t>MS 33513</t>
  </si>
  <si>
    <t>MS 33516</t>
  </si>
  <si>
    <t>MS 33550</t>
  </si>
  <si>
    <t>MS 33554</t>
  </si>
  <si>
    <t>MS 33604</t>
  </si>
  <si>
    <t>MS 33605</t>
  </si>
  <si>
    <t>MS 33616</t>
  </si>
  <si>
    <t>MS 33652</t>
  </si>
  <si>
    <t>MS 33750</t>
  </si>
  <si>
    <t>MS 33756</t>
  </si>
  <si>
    <t>MS 33801</t>
  </si>
  <si>
    <t>MS 33804</t>
  </si>
  <si>
    <t>MS 33846</t>
  </si>
  <si>
    <t>MS 33863</t>
  </si>
  <si>
    <t>MS 33870</t>
  </si>
  <si>
    <t>MS 33872</t>
  </si>
  <si>
    <t>MS 33873</t>
  </si>
  <si>
    <t>MS 33874</t>
  </si>
  <si>
    <t>MSE 6628</t>
  </si>
  <si>
    <t>MSE 6655</t>
  </si>
  <si>
    <t>MSE 6656</t>
  </si>
  <si>
    <t>MTD 5768</t>
  </si>
  <si>
    <t>MTD 5770</t>
  </si>
  <si>
    <t>MTD 5858</t>
  </si>
  <si>
    <t>MTD 5860</t>
  </si>
  <si>
    <t>MTD 6466</t>
  </si>
  <si>
    <t>MW 001</t>
  </si>
  <si>
    <t>MW 002</t>
  </si>
  <si>
    <t>MW 004</t>
  </si>
  <si>
    <t>MW 005</t>
  </si>
  <si>
    <t>MW 006</t>
  </si>
  <si>
    <t>MW 007</t>
  </si>
  <si>
    <t>MW 008</t>
  </si>
  <si>
    <t>MW 009</t>
  </si>
  <si>
    <t>MW 011</t>
  </si>
  <si>
    <t>MW 012</t>
  </si>
  <si>
    <t>MW 013</t>
  </si>
  <si>
    <t>MW 014</t>
  </si>
  <si>
    <t>MW 015</t>
  </si>
  <si>
    <t>MW 016</t>
  </si>
  <si>
    <t>MW 017</t>
  </si>
  <si>
    <t>MW 018</t>
  </si>
  <si>
    <t>MW 019</t>
  </si>
  <si>
    <t>MW 020</t>
  </si>
  <si>
    <t>MW 021</t>
  </si>
  <si>
    <t>MW 022</t>
  </si>
  <si>
    <t>MW 023</t>
  </si>
  <si>
    <t>MW 025</t>
  </si>
  <si>
    <t>MW 026</t>
  </si>
  <si>
    <t>MW 027</t>
  </si>
  <si>
    <t>MW 028</t>
  </si>
  <si>
    <t>MW 029</t>
  </si>
  <si>
    <t>MW 030</t>
  </si>
  <si>
    <t>MW 031</t>
  </si>
  <si>
    <t>MW 032</t>
  </si>
  <si>
    <t>MW 033</t>
  </si>
  <si>
    <t>MW 034</t>
  </si>
  <si>
    <t>MW 035</t>
  </si>
  <si>
    <t>MW 036</t>
  </si>
  <si>
    <t>MW 037</t>
  </si>
  <si>
    <t>MW 038</t>
  </si>
  <si>
    <t>MW 039</t>
  </si>
  <si>
    <t>MW 040</t>
  </si>
  <si>
    <t>MW 041</t>
  </si>
  <si>
    <t>MW 042</t>
  </si>
  <si>
    <t>MW 043</t>
  </si>
  <si>
    <t>MW 044</t>
  </si>
  <si>
    <t>MW 1201</t>
  </si>
  <si>
    <t>NB 6217</t>
  </si>
  <si>
    <t>NB 6218</t>
  </si>
  <si>
    <t>NB 6219</t>
  </si>
  <si>
    <t>NB 6220</t>
  </si>
  <si>
    <t>NB 6222</t>
  </si>
  <si>
    <t>NBA 1001</t>
  </si>
  <si>
    <t>NBA 1002</t>
  </si>
  <si>
    <t>NBA 1003</t>
  </si>
  <si>
    <t>NBA 1101</t>
  </si>
  <si>
    <t>NBA 1102</t>
  </si>
  <si>
    <t>NBA 1103</t>
  </si>
  <si>
    <t>NBA 1104</t>
  </si>
  <si>
    <t>NBA 1201</t>
  </si>
  <si>
    <t>NBA 1202</t>
  </si>
  <si>
    <t>NBA 1203</t>
  </si>
  <si>
    <t>NBA 1204</t>
  </si>
  <si>
    <t>NC 1004</t>
  </si>
  <si>
    <t>NC 1005</t>
  </si>
  <si>
    <t>NC 1006</t>
  </si>
  <si>
    <t>NC 1105</t>
  </si>
  <si>
    <t>NC 1106</t>
  </si>
  <si>
    <t>NCN 3528</t>
  </si>
  <si>
    <t>NCN 3529</t>
  </si>
  <si>
    <t>NCN 3530</t>
  </si>
  <si>
    <t>NCN 3531</t>
  </si>
  <si>
    <t>NCN 6-1</t>
  </si>
  <si>
    <t>NCN 6-2</t>
  </si>
  <si>
    <t>NCN 6-3</t>
  </si>
  <si>
    <t>NCN 6-4</t>
  </si>
  <si>
    <t>NCN 802-1</t>
  </si>
  <si>
    <t>NCN 802-2</t>
  </si>
  <si>
    <t>NCN 802-3</t>
  </si>
  <si>
    <t>NCN 802-4</t>
  </si>
  <si>
    <t>NCN 857/1</t>
  </si>
  <si>
    <t>NCN 857/2</t>
  </si>
  <si>
    <t>NG 1561</t>
  </si>
  <si>
    <t>NG 1563</t>
  </si>
  <si>
    <t>NG 1564</t>
  </si>
  <si>
    <t>NG 1568</t>
  </si>
  <si>
    <t>NG 1639</t>
  </si>
  <si>
    <t>NG 197</t>
  </si>
  <si>
    <t>NG 198</t>
  </si>
  <si>
    <t>NG 198-5</t>
  </si>
  <si>
    <t>NG 429</t>
  </si>
  <si>
    <t>NG 5894</t>
  </si>
  <si>
    <t>NG 5895</t>
  </si>
  <si>
    <t>NG 5896</t>
  </si>
  <si>
    <t>NG 5897</t>
  </si>
  <si>
    <t>NG 5898</t>
  </si>
  <si>
    <t>NG 5899</t>
  </si>
  <si>
    <t>NG 5900</t>
  </si>
  <si>
    <t>NG 5902</t>
  </si>
  <si>
    <t>NG 6001</t>
  </si>
  <si>
    <t>NIR 1005</t>
  </si>
  <si>
    <t>NIR 1007</t>
  </si>
  <si>
    <t>NIR 1008</t>
  </si>
  <si>
    <t>NIR 1012</t>
  </si>
  <si>
    <t>NIR 1013</t>
  </si>
  <si>
    <t>NIR 1014</t>
  </si>
  <si>
    <t>NIR 1019</t>
  </si>
  <si>
    <t>NIR 1103</t>
  </si>
  <si>
    <t>NIR 1104</t>
  </si>
  <si>
    <t>NIR 1107</t>
  </si>
  <si>
    <t>NIR 1108</t>
  </si>
  <si>
    <t>NIR 1115</t>
  </si>
  <si>
    <t>NIR 1116</t>
  </si>
  <si>
    <t>NIR 1117</t>
  </si>
  <si>
    <t>NIR 1118</t>
  </si>
  <si>
    <t>NIR 1119</t>
  </si>
  <si>
    <t>NK 1004</t>
  </si>
  <si>
    <t>NK 1006</t>
  </si>
  <si>
    <t>NK 1007</t>
  </si>
  <si>
    <t>NK 1008</t>
  </si>
  <si>
    <t>NK 1009</t>
  </si>
  <si>
    <t>NP 1007</t>
  </si>
  <si>
    <t>NP 1008</t>
  </si>
  <si>
    <t>NP 1020</t>
  </si>
  <si>
    <t>NP 1025</t>
  </si>
  <si>
    <t>NP 1026</t>
  </si>
  <si>
    <t>NP 1027</t>
  </si>
  <si>
    <t>NP 1028</t>
  </si>
  <si>
    <t>NP 1105</t>
  </si>
  <si>
    <t>NP 1106</t>
  </si>
  <si>
    <t>NPE 1003</t>
  </si>
  <si>
    <t>NPE 1004</t>
  </si>
  <si>
    <t>NPE 1007</t>
  </si>
  <si>
    <t>NPE 1008</t>
  </si>
  <si>
    <t>NT 4784</t>
  </si>
  <si>
    <t>NT 4995</t>
  </si>
  <si>
    <t>NT 4996</t>
  </si>
  <si>
    <t>NT 5385</t>
  </si>
  <si>
    <t>NT 5386</t>
  </si>
  <si>
    <t>NT 5387</t>
  </si>
  <si>
    <t>NT 5537</t>
  </si>
  <si>
    <t>NT 5538</t>
  </si>
  <si>
    <t>NT 5539</t>
  </si>
  <si>
    <t>NT 5540</t>
  </si>
  <si>
    <t>NT 5784</t>
  </si>
  <si>
    <t>NT 5785</t>
  </si>
  <si>
    <t>NT 5952</t>
  </si>
  <si>
    <t>NT 6089</t>
  </si>
  <si>
    <t>NT 6090</t>
  </si>
  <si>
    <t>NT 6442</t>
  </si>
  <si>
    <t>NW 4204</t>
  </si>
  <si>
    <t>NW 4205</t>
  </si>
  <si>
    <t>NW 4498</t>
  </si>
  <si>
    <t>NW 4499</t>
  </si>
  <si>
    <t>NW 5227</t>
  </si>
  <si>
    <t>NW 5228</t>
  </si>
  <si>
    <t>NW 5229</t>
  </si>
  <si>
    <t>NW 5230</t>
  </si>
  <si>
    <t>NW 5231</t>
  </si>
  <si>
    <t>NW 5232</t>
  </si>
  <si>
    <t>NW 5994</t>
  </si>
  <si>
    <t>NY 30998</t>
  </si>
  <si>
    <t>NY 8346</t>
  </si>
  <si>
    <t>NY 8347</t>
  </si>
  <si>
    <t>NY 9720</t>
  </si>
  <si>
    <t>OCX 138</t>
  </si>
  <si>
    <t>OLD 4275</t>
  </si>
  <si>
    <t>OM 1000</t>
  </si>
  <si>
    <t>OM 1002</t>
  </si>
  <si>
    <t>OM 1006</t>
  </si>
  <si>
    <t>OM 1008</t>
  </si>
  <si>
    <t>OM 1010</t>
  </si>
  <si>
    <t>OM 1011</t>
  </si>
  <si>
    <t>OM 1012</t>
  </si>
  <si>
    <t>OM 1013</t>
  </si>
  <si>
    <t>OM 1013-3</t>
  </si>
  <si>
    <t>OM 1015</t>
  </si>
  <si>
    <t>OM 1018</t>
  </si>
  <si>
    <t>OM 1018-3</t>
  </si>
  <si>
    <t>OM 1020</t>
  </si>
  <si>
    <t>OM 1021</t>
  </si>
  <si>
    <t>OM 1022</t>
  </si>
  <si>
    <t>OM 1024</t>
  </si>
  <si>
    <t>OM 1025</t>
  </si>
  <si>
    <t>OM 1029</t>
  </si>
  <si>
    <t>OM 1031</t>
  </si>
  <si>
    <t>OM 1033</t>
  </si>
  <si>
    <t>OM 1035</t>
  </si>
  <si>
    <t>OM 1036</t>
  </si>
  <si>
    <t>OM 1037</t>
  </si>
  <si>
    <t>OM 1039</t>
  </si>
  <si>
    <t>OM 1040</t>
  </si>
  <si>
    <t>OM 1041</t>
  </si>
  <si>
    <t>OM 1041-3</t>
  </si>
  <si>
    <t>OM 1046</t>
  </si>
  <si>
    <t>OM 1049</t>
  </si>
  <si>
    <t>OM 1051</t>
  </si>
  <si>
    <t>OM 1052</t>
  </si>
  <si>
    <t>OM 1061</t>
  </si>
  <si>
    <t>OM 1061-3</t>
  </si>
  <si>
    <t>OM 1062</t>
  </si>
  <si>
    <t>OM 1062-3</t>
  </si>
  <si>
    <t>OM 1067</t>
  </si>
  <si>
    <t>OM 1067-3</t>
  </si>
  <si>
    <t>OM 1072</t>
  </si>
  <si>
    <t>OM 1074</t>
  </si>
  <si>
    <t>OM 1077</t>
  </si>
  <si>
    <t>OM 1080</t>
  </si>
  <si>
    <t>OM 1083</t>
  </si>
  <si>
    <t>OM 1084</t>
  </si>
  <si>
    <t>OM 1085</t>
  </si>
  <si>
    <t>OM 1095-4</t>
  </si>
  <si>
    <t>OM 1101</t>
  </si>
  <si>
    <t>OM 1101-3</t>
  </si>
  <si>
    <t>OM 1102</t>
  </si>
  <si>
    <t>OM 1102-4</t>
  </si>
  <si>
    <t>OM 1103</t>
  </si>
  <si>
    <t>OM 1103-4</t>
  </si>
  <si>
    <t>OM 1104-4</t>
  </si>
  <si>
    <t>OM 1105</t>
  </si>
  <si>
    <t>OM 1106</t>
  </si>
  <si>
    <t>OM 1106-3</t>
  </si>
  <si>
    <t>OM 1106-4</t>
  </si>
  <si>
    <t>OM 1108</t>
  </si>
  <si>
    <t>OM 1108-3</t>
  </si>
  <si>
    <t>OM 1108-4</t>
  </si>
  <si>
    <t>OM 1110</t>
  </si>
  <si>
    <t>OM 1110-3</t>
  </si>
  <si>
    <t>OM 1111</t>
  </si>
  <si>
    <t>OM 1111-3</t>
  </si>
  <si>
    <t>OM 1112</t>
  </si>
  <si>
    <t>OM 1112-3</t>
  </si>
  <si>
    <t>OM 1113</t>
  </si>
  <si>
    <t>OM 1113-3</t>
  </si>
  <si>
    <t>OM 1113-4</t>
  </si>
  <si>
    <t>OM 1114</t>
  </si>
  <si>
    <t>OM 1116</t>
  </si>
  <si>
    <t>OM 1117</t>
  </si>
  <si>
    <t>OM 1117-3</t>
  </si>
  <si>
    <t>OM 1118</t>
  </si>
  <si>
    <t>OV 1005</t>
  </si>
  <si>
    <t>OV 1006</t>
  </si>
  <si>
    <t>OV 1009</t>
  </si>
  <si>
    <t>OV 1010</t>
  </si>
  <si>
    <t>OV 1011</t>
  </si>
  <si>
    <t>OV 1012</t>
  </si>
  <si>
    <t>OV 1104</t>
  </si>
  <si>
    <t>OV 1107</t>
  </si>
  <si>
    <t>OV 1108</t>
  </si>
  <si>
    <t>OVE 1004</t>
  </si>
  <si>
    <t>OVE 1103</t>
  </si>
  <si>
    <t>OVE 1104</t>
  </si>
  <si>
    <t>OVE 1106</t>
  </si>
  <si>
    <t>OVE 1107</t>
  </si>
  <si>
    <t>P 10629</t>
  </si>
  <si>
    <t>P 10630</t>
  </si>
  <si>
    <t>P 20625</t>
  </si>
  <si>
    <t>PAS 1001</t>
  </si>
  <si>
    <t>PAS 1002</t>
  </si>
  <si>
    <t>PAS 1004</t>
  </si>
  <si>
    <t>PAS 1103</t>
  </si>
  <si>
    <t>PAS 1104</t>
  </si>
  <si>
    <t>PAS 1107</t>
  </si>
  <si>
    <t>PAS 1110</t>
  </si>
  <si>
    <t>PC 560</t>
  </si>
  <si>
    <t>PC 562</t>
  </si>
  <si>
    <t>PC 563</t>
  </si>
  <si>
    <t>PC 573</t>
  </si>
  <si>
    <t>PC 574</t>
  </si>
  <si>
    <t>PC 575</t>
  </si>
  <si>
    <t>PD 1001</t>
  </si>
  <si>
    <t>PD 1002</t>
  </si>
  <si>
    <t>PD 1003</t>
  </si>
  <si>
    <t>PDE 1002</t>
  </si>
  <si>
    <t>PDE 1008</t>
  </si>
  <si>
    <t>PDE 1009</t>
  </si>
  <si>
    <t>PDE 1010</t>
  </si>
  <si>
    <t>PDE 1011</t>
  </si>
  <si>
    <t>PDE 1012</t>
  </si>
  <si>
    <t>PDE 1013</t>
  </si>
  <si>
    <t>PDE 1014</t>
  </si>
  <si>
    <t>PDE 1015</t>
  </si>
  <si>
    <t>PDE 1016</t>
  </si>
  <si>
    <t>PDE 1017</t>
  </si>
  <si>
    <t>PDE 1018</t>
  </si>
  <si>
    <t>PDE 1101</t>
  </si>
  <si>
    <t>PDE 1102</t>
  </si>
  <si>
    <t>PDE 1103</t>
  </si>
  <si>
    <t>PDE 1104</t>
  </si>
  <si>
    <t>PDE 1110</t>
  </si>
  <si>
    <t>PDE 1111</t>
  </si>
  <si>
    <t>PDE 1112</t>
  </si>
  <si>
    <t>PDE 1113</t>
  </si>
  <si>
    <t>PDE 1114</t>
  </si>
  <si>
    <t>PDE 1115</t>
  </si>
  <si>
    <t>PDE 1116</t>
  </si>
  <si>
    <t>PDE 1117</t>
  </si>
  <si>
    <t>PDE 1118</t>
  </si>
  <si>
    <t>PEB 1101</t>
  </si>
  <si>
    <t>PEB 1102</t>
  </si>
  <si>
    <t>PEG 1001</t>
  </si>
  <si>
    <t>PEG 1002</t>
  </si>
  <si>
    <t>PG 5435</t>
  </si>
  <si>
    <t>PG 5436</t>
  </si>
  <si>
    <t>PJ 685</t>
  </si>
  <si>
    <t>PJ 686</t>
  </si>
  <si>
    <t>PJ 748</t>
  </si>
  <si>
    <t>PJ 749</t>
  </si>
  <si>
    <t>PJP 605</t>
  </si>
  <si>
    <t>PJP 606</t>
  </si>
  <si>
    <t>PL 6118</t>
  </si>
  <si>
    <t>PL 6122</t>
  </si>
  <si>
    <t>PL 6123</t>
  </si>
  <si>
    <t>PM 239</t>
  </si>
  <si>
    <t>PM 3081</t>
  </si>
  <si>
    <t>PM 3082</t>
  </si>
  <si>
    <t>PRE 1015</t>
  </si>
  <si>
    <t>PRE 1020</t>
  </si>
  <si>
    <t>PRE 1021</t>
  </si>
  <si>
    <t>PRE 1022</t>
  </si>
  <si>
    <t>PRE 1023</t>
  </si>
  <si>
    <t>PRE 1024</t>
  </si>
  <si>
    <t>PRE 1107</t>
  </si>
  <si>
    <t>PRE 1108</t>
  </si>
  <si>
    <t>PT 1003</t>
  </si>
  <si>
    <t>PT 1004</t>
  </si>
  <si>
    <t>PT 1007</t>
  </si>
  <si>
    <t>PT 1008</t>
  </si>
  <si>
    <t>PT 1103</t>
  </si>
  <si>
    <t>PT 1104</t>
  </si>
  <si>
    <t>PT 1105</t>
  </si>
  <si>
    <t>PT 1106</t>
  </si>
  <si>
    <t>PT 1109</t>
  </si>
  <si>
    <t>PT 1110</t>
  </si>
  <si>
    <t>PV 4978</t>
  </si>
  <si>
    <t>PV 4979</t>
  </si>
  <si>
    <t>PV 4980</t>
  </si>
  <si>
    <t>PV 4981</t>
  </si>
  <si>
    <t>PV 4982</t>
  </si>
  <si>
    <t>PV 4983</t>
  </si>
  <si>
    <t>PV 5519</t>
  </si>
  <si>
    <t>QH 938</t>
  </si>
  <si>
    <t>QH 939</t>
  </si>
  <si>
    <t>QH 940</t>
  </si>
  <si>
    <t>RAS 5146</t>
  </si>
  <si>
    <t>RAS 5147</t>
  </si>
  <si>
    <t>RAS 5148</t>
  </si>
  <si>
    <t>RBF 5605</t>
  </si>
  <si>
    <t>RBF 5606</t>
  </si>
  <si>
    <t>RBS 6717</t>
  </si>
  <si>
    <t>RBS 6718</t>
  </si>
  <si>
    <t>RCA 5740</t>
  </si>
  <si>
    <t>RCA 5741</t>
  </si>
  <si>
    <t>RD 1001</t>
  </si>
  <si>
    <t>RD 1002</t>
  </si>
  <si>
    <t>RD 1006</t>
  </si>
  <si>
    <t>RD 1010</t>
  </si>
  <si>
    <t>RD 1012</t>
  </si>
  <si>
    <t>RD 1019</t>
  </si>
  <si>
    <t>RD 1020</t>
  </si>
  <si>
    <t>RD 1021</t>
  </si>
  <si>
    <t>RD 1655</t>
  </si>
  <si>
    <t>RD 1656</t>
  </si>
  <si>
    <t>RDI 4130</t>
  </si>
  <si>
    <t>RDI 4131</t>
  </si>
  <si>
    <t>RDI 4134</t>
  </si>
  <si>
    <t>RDI 4135</t>
  </si>
  <si>
    <t>RDI 4138</t>
  </si>
  <si>
    <t>RDI 4139</t>
  </si>
  <si>
    <t>RDS 4970</t>
  </si>
  <si>
    <t>RDS 4974</t>
  </si>
  <si>
    <t>RDS 4975</t>
  </si>
  <si>
    <t>RDS 5299</t>
  </si>
  <si>
    <t>RDS 5506</t>
  </si>
  <si>
    <t>RDS 5507</t>
  </si>
  <si>
    <t>RDS 5508</t>
  </si>
  <si>
    <t>RDS 5509</t>
  </si>
  <si>
    <t>RDS 5510</t>
  </si>
  <si>
    <t>RDS 5511</t>
  </si>
  <si>
    <t>RDS 5512</t>
  </si>
  <si>
    <t>RDS 5513</t>
  </si>
  <si>
    <t>RDS 5514</t>
  </si>
  <si>
    <t>RDS 5515</t>
  </si>
  <si>
    <t>RDS 5745</t>
  </si>
  <si>
    <t>RDS 5854</t>
  </si>
  <si>
    <t>RDS 5856</t>
  </si>
  <si>
    <t>RDS 5939</t>
  </si>
  <si>
    <t>RDS 5940</t>
  </si>
  <si>
    <t>RDS 5983</t>
  </si>
  <si>
    <t>RDS 5984</t>
  </si>
  <si>
    <t>RDS 6865</t>
  </si>
  <si>
    <t>RDS 6866</t>
  </si>
  <si>
    <t>RDS 6914</t>
  </si>
  <si>
    <t>RDS 6915</t>
  </si>
  <si>
    <t>RDS 6985</t>
  </si>
  <si>
    <t>RDS 6986</t>
  </si>
  <si>
    <t>RES 1001</t>
  </si>
  <si>
    <t>RES 1010</t>
  </si>
  <si>
    <t>RES 1011</t>
  </si>
  <si>
    <t>RES 1012</t>
  </si>
  <si>
    <t>RES 1013</t>
  </si>
  <si>
    <t>RES 1014</t>
  </si>
  <si>
    <t>RES 1103</t>
  </si>
  <si>
    <t>RES 1104</t>
  </si>
  <si>
    <t>RES 1105</t>
  </si>
  <si>
    <t>RFA 4184</t>
  </si>
  <si>
    <t>RFA 4185</t>
  </si>
  <si>
    <t>RFA 4186</t>
  </si>
  <si>
    <t>RFA 4187</t>
  </si>
  <si>
    <t>RFA 4188</t>
  </si>
  <si>
    <t>RFA 4189</t>
  </si>
  <si>
    <t>RFA 4190</t>
  </si>
  <si>
    <t>RFA 4191</t>
  </si>
  <si>
    <t>RFA 4192</t>
  </si>
  <si>
    <t>RFA 4193</t>
  </si>
  <si>
    <t>RFA 4194</t>
  </si>
  <si>
    <t>RFA 4195</t>
  </si>
  <si>
    <t>RFA 4228</t>
  </si>
  <si>
    <t>RFA 4229</t>
  </si>
  <si>
    <t>RFA 4230</t>
  </si>
  <si>
    <t>RFA 4231</t>
  </si>
  <si>
    <t>RFA 4232</t>
  </si>
  <si>
    <t>RFA 4233</t>
  </si>
  <si>
    <t>RFA 4234</t>
  </si>
  <si>
    <t>RFA 4235</t>
  </si>
  <si>
    <t>RFA 4535</t>
  </si>
  <si>
    <t>RFA 4536</t>
  </si>
  <si>
    <t>RFA 4538</t>
  </si>
  <si>
    <t>RFA 4549</t>
  </si>
  <si>
    <t>RFA 5503</t>
  </si>
  <si>
    <t>RFI 1001</t>
  </si>
  <si>
    <t>RFI 1002</t>
  </si>
  <si>
    <t>RFI 1004</t>
  </si>
  <si>
    <t>RFR 5424</t>
  </si>
  <si>
    <t>RFR 5425</t>
  </si>
  <si>
    <t>RFR 5524</t>
  </si>
  <si>
    <t>RFR 5525</t>
  </si>
  <si>
    <t>RFR 5526</t>
  </si>
  <si>
    <t>RH 1030</t>
  </si>
  <si>
    <t>RH 1031</t>
  </si>
  <si>
    <t>RH 1032</t>
  </si>
  <si>
    <t>RH 1033</t>
  </si>
  <si>
    <t>RH 1041</t>
  </si>
  <si>
    <t>RH 1042</t>
  </si>
  <si>
    <t>RH 1044</t>
  </si>
  <si>
    <t>RH 1048</t>
  </si>
  <si>
    <t>RH 1049</t>
  </si>
  <si>
    <t>RH 1055</t>
  </si>
  <si>
    <t>RH 1138</t>
  </si>
  <si>
    <t>RH 1139</t>
  </si>
  <si>
    <t>RH 1140</t>
  </si>
  <si>
    <t>RH 1142</t>
  </si>
  <si>
    <t>RH 1150</t>
  </si>
  <si>
    <t>RH 1153</t>
  </si>
  <si>
    <t>RH 1154</t>
  </si>
  <si>
    <t>RH 389</t>
  </si>
  <si>
    <t>RH 390</t>
  </si>
  <si>
    <t>RIM 1001</t>
  </si>
  <si>
    <t>RIM 1002</t>
  </si>
  <si>
    <t>RIM 1005</t>
  </si>
  <si>
    <t>RIM 1006</t>
  </si>
  <si>
    <t>RIM 1008</t>
  </si>
  <si>
    <t>RIW 1005</t>
  </si>
  <si>
    <t>RIW 1006</t>
  </si>
  <si>
    <t>RIW 1007</t>
  </si>
  <si>
    <t>RIW 1008</t>
  </si>
  <si>
    <t>RIW 1009</t>
  </si>
  <si>
    <t>RIW 1012</t>
  </si>
  <si>
    <t>RIW 1013</t>
  </si>
  <si>
    <t>RIW 1014</t>
  </si>
  <si>
    <t>RIW 1015</t>
  </si>
  <si>
    <t>RIW 1016</t>
  </si>
  <si>
    <t>RIW 1017</t>
  </si>
  <si>
    <t>RIW 1022</t>
  </si>
  <si>
    <t>RIW 1023</t>
  </si>
  <si>
    <t>RIW 1024</t>
  </si>
  <si>
    <t>RIW 1025</t>
  </si>
  <si>
    <t>RIW 1029</t>
  </si>
  <si>
    <t>RIW 1030</t>
  </si>
  <si>
    <t>RIW 1037</t>
  </si>
  <si>
    <t>RIW 1038</t>
  </si>
  <si>
    <t>RIW 1041</t>
  </si>
  <si>
    <t>RIW 1042</t>
  </si>
  <si>
    <t>RIW 1101</t>
  </si>
  <si>
    <t>RIW 1102</t>
  </si>
  <si>
    <t>RIW 1103</t>
  </si>
  <si>
    <t>RIW 1104</t>
  </si>
  <si>
    <t>RIW 1105</t>
  </si>
  <si>
    <t>RIW 1106</t>
  </si>
  <si>
    <t>RIW 1107</t>
  </si>
  <si>
    <t>RIW 1108</t>
  </si>
  <si>
    <t>RIW 1109</t>
  </si>
  <si>
    <t>RIW 1112</t>
  </si>
  <si>
    <t>RIW 1113</t>
  </si>
  <si>
    <t>RIW 1114</t>
  </si>
  <si>
    <t>RIW 1115</t>
  </si>
  <si>
    <t>RIW 1116</t>
  </si>
  <si>
    <t>RIW 1117</t>
  </si>
  <si>
    <t>RIW 1122</t>
  </si>
  <si>
    <t>RIW 1123</t>
  </si>
  <si>
    <t>RIW 1124</t>
  </si>
  <si>
    <t>RIW 1125</t>
  </si>
  <si>
    <t>RIW 1132</t>
  </si>
  <si>
    <t>RIW 1133</t>
  </si>
  <si>
    <t>RIW 1134</t>
  </si>
  <si>
    <t>RIW 1201</t>
  </si>
  <si>
    <t>RIW 1202</t>
  </si>
  <si>
    <t>RIW 1203</t>
  </si>
  <si>
    <t>RIW 1205</t>
  </si>
  <si>
    <t>RIW 1206</t>
  </si>
  <si>
    <t>RIW 1222</t>
  </si>
  <si>
    <t>RIW 1223</t>
  </si>
  <si>
    <t>RJA 1103</t>
  </si>
  <si>
    <t>RJA 1201</t>
  </si>
  <si>
    <t>RJA 1202</t>
  </si>
  <si>
    <t>RL 1068</t>
  </si>
  <si>
    <t>RL 1069</t>
  </si>
  <si>
    <t>RL 1072</t>
  </si>
  <si>
    <t>RL 1073</t>
  </si>
  <si>
    <t>RR 1001</t>
  </si>
  <si>
    <t>RR 1002</t>
  </si>
  <si>
    <t>RR 1003</t>
  </si>
  <si>
    <t>RR 1004</t>
  </si>
  <si>
    <t>RR 1101</t>
  </si>
  <si>
    <t>RR 1102</t>
  </si>
  <si>
    <t>RR 1103</t>
  </si>
  <si>
    <t>RR 1104</t>
  </si>
  <si>
    <t>RS 5607</t>
  </si>
  <si>
    <t>RS 5608</t>
  </si>
  <si>
    <t>RW 1005</t>
  </si>
  <si>
    <t>RW 1006</t>
  </si>
  <si>
    <t>RW 1009</t>
  </si>
  <si>
    <t>RW 1030</t>
  </si>
  <si>
    <t>RW 1032</t>
  </si>
  <si>
    <t>RW 1033</t>
  </si>
  <si>
    <t>RW 1034</t>
  </si>
  <si>
    <t>RW 1042</t>
  </si>
  <si>
    <t>RW 1044</t>
  </si>
  <si>
    <t>RW 1047</t>
  </si>
  <si>
    <t>RW 1048</t>
  </si>
  <si>
    <t>RW 1050</t>
  </si>
  <si>
    <t>RW 1052</t>
  </si>
  <si>
    <t>RW 1053</t>
  </si>
  <si>
    <t>RW 1054</t>
  </si>
  <si>
    <t>RW 1055</t>
  </si>
  <si>
    <t>RW 1059</t>
  </si>
  <si>
    <t>RW 1060</t>
  </si>
  <si>
    <t>RW 1061</t>
  </si>
  <si>
    <t>RW 1062</t>
  </si>
  <si>
    <t>RW 1067</t>
  </si>
  <si>
    <t>RW 1070</t>
  </si>
  <si>
    <t>RW 1073</t>
  </si>
  <si>
    <t>RW 1074</t>
  </si>
  <si>
    <t>RW 1076</t>
  </si>
  <si>
    <t>RW 1077</t>
  </si>
  <si>
    <t>RW 1078</t>
  </si>
  <si>
    <t>RW 1080</t>
  </si>
  <si>
    <t>RW 1081</t>
  </si>
  <si>
    <t>RW 1082</t>
  </si>
  <si>
    <t>RW 1083</t>
  </si>
  <si>
    <t>RW 1084</t>
  </si>
  <si>
    <t>RW 1097</t>
  </si>
  <si>
    <t>RW 1098</t>
  </si>
  <si>
    <t>RW 1099</t>
  </si>
  <si>
    <t>RW 1106</t>
  </si>
  <si>
    <t>RW 1153</t>
  </si>
  <si>
    <t>RW 1154</t>
  </si>
  <si>
    <t>RW 1155</t>
  </si>
  <si>
    <t>RW 1160</t>
  </si>
  <si>
    <t>RW 1163</t>
  </si>
  <si>
    <t>RW 1164</t>
  </si>
  <si>
    <t>RW 1170</t>
  </si>
  <si>
    <t>RW 1171</t>
  </si>
  <si>
    <t>RW 1172</t>
  </si>
  <si>
    <t>RW 1174</t>
  </si>
  <si>
    <t>RW 1176</t>
  </si>
  <si>
    <t>RW 1177</t>
  </si>
  <si>
    <t>RW 1197</t>
  </si>
  <si>
    <t>RW 1198</t>
  </si>
  <si>
    <t>RW 1253</t>
  </si>
  <si>
    <t>RW 1254</t>
  </si>
  <si>
    <t>RW 1270</t>
  </si>
  <si>
    <t>RW 1513</t>
  </si>
  <si>
    <t>RW 2001</t>
  </si>
  <si>
    <t>RW 2004</t>
  </si>
  <si>
    <t>RW 2005</t>
  </si>
  <si>
    <t>RW 2006</t>
  </si>
  <si>
    <t>RW 2007</t>
  </si>
  <si>
    <t>RW 2012</t>
  </si>
  <si>
    <t>RW 2021</t>
  </si>
  <si>
    <t>RW 2022</t>
  </si>
  <si>
    <t>RW 2024</t>
  </si>
  <si>
    <t>RW 2033</t>
  </si>
  <si>
    <t>RW 2035</t>
  </si>
  <si>
    <t>SAB 1165</t>
  </si>
  <si>
    <t>SAB 1166</t>
  </si>
  <si>
    <t>SAB 1301</t>
  </si>
  <si>
    <t>SAB 1302</t>
  </si>
  <si>
    <t>SAB 1306</t>
  </si>
  <si>
    <t>SAB 1307</t>
  </si>
  <si>
    <t>SAK 1002</t>
  </si>
  <si>
    <t>SAS 1001</t>
  </si>
  <si>
    <t>SAS 1002</t>
  </si>
  <si>
    <t>SAS 1003</t>
  </si>
  <si>
    <t>SAS 1004</t>
  </si>
  <si>
    <t>SAS 1005</t>
  </si>
  <si>
    <t>SAS 1006</t>
  </si>
  <si>
    <t>SAS 1007</t>
  </si>
  <si>
    <t>SAS 1008</t>
  </si>
  <si>
    <t>SAS 1103</t>
  </si>
  <si>
    <t>SBE 5401</t>
  </si>
  <si>
    <t>SBE 5402</t>
  </si>
  <si>
    <t>SBE 5403</t>
  </si>
  <si>
    <t>SBE 5404</t>
  </si>
  <si>
    <t>SBE 5613</t>
  </si>
  <si>
    <t>SBE 5614</t>
  </si>
  <si>
    <t>SBN 5313</t>
  </si>
  <si>
    <t>SC 7-1</t>
  </si>
  <si>
    <t>SC 7-3</t>
  </si>
  <si>
    <t>SC 7-4</t>
  </si>
  <si>
    <t>SCN 1002</t>
  </si>
  <si>
    <t>SCN 1005</t>
  </si>
  <si>
    <t>SCN 1006</t>
  </si>
  <si>
    <t>SCN 1007</t>
  </si>
  <si>
    <t>SCN 1008</t>
  </si>
  <si>
    <t>SCN 1009</t>
  </si>
  <si>
    <t>SCN 1010</t>
  </si>
  <si>
    <t>SCN 1011</t>
  </si>
  <si>
    <t>SCN 1104</t>
  </si>
  <si>
    <t>SCN 1108</t>
  </si>
  <si>
    <t>SCN 1109</t>
  </si>
  <si>
    <t>SCN 1112</t>
  </si>
  <si>
    <t>SCN 1113</t>
  </si>
  <si>
    <t>SCN 1114</t>
  </si>
  <si>
    <t>SCN 1132</t>
  </si>
  <si>
    <t>SCN 1133</t>
  </si>
  <si>
    <t>SCN 1134</t>
  </si>
  <si>
    <t>SDL 1001</t>
  </si>
  <si>
    <t>SDL 1002</t>
  </si>
  <si>
    <t>SDL 1003</t>
  </si>
  <si>
    <t>SDL 1004</t>
  </si>
  <si>
    <t>SDL 1005</t>
  </si>
  <si>
    <t>SDL 1006</t>
  </si>
  <si>
    <t>SDL 1007</t>
  </si>
  <si>
    <t>SDL 1008</t>
  </si>
  <si>
    <t>SDL 1009</t>
  </si>
  <si>
    <t>SDL 1010</t>
  </si>
  <si>
    <t>SDL 1011</t>
  </si>
  <si>
    <t>SDL 1012</t>
  </si>
  <si>
    <t>SDL 1013</t>
  </si>
  <si>
    <t>SDL 1014</t>
  </si>
  <si>
    <t>SDL 1015</t>
  </si>
  <si>
    <t>SDL 1017</t>
  </si>
  <si>
    <t>SDL 1018</t>
  </si>
  <si>
    <t>SDL 1019</t>
  </si>
  <si>
    <t>SDL 1020</t>
  </si>
  <si>
    <t>SDL 1021</t>
  </si>
  <si>
    <t>SDL 1022</t>
  </si>
  <si>
    <t>SDL 1023</t>
  </si>
  <si>
    <t>SDL 1024</t>
  </si>
  <si>
    <t>SDL 1025</t>
  </si>
  <si>
    <t>SDL 1026</t>
  </si>
  <si>
    <t>SDL 1027</t>
  </si>
  <si>
    <t>SDL 1028</t>
  </si>
  <si>
    <t>SDL 1029</t>
  </si>
  <si>
    <t>SDL 1030</t>
  </si>
  <si>
    <t>SDL 1031</t>
  </si>
  <si>
    <t>SDL 1035</t>
  </si>
  <si>
    <t>SDL 1036</t>
  </si>
  <si>
    <t>SDL 1037</t>
  </si>
  <si>
    <t>SDL 1044</t>
  </si>
  <si>
    <t>SDL 1045</t>
  </si>
  <si>
    <t>SDL 1046</t>
  </si>
  <si>
    <t>SDL 1051</t>
  </si>
  <si>
    <t>SDL 1052</t>
  </si>
  <si>
    <t>SDL 1053</t>
  </si>
  <si>
    <t>SDL 1054</t>
  </si>
  <si>
    <t>SDL 1070</t>
  </si>
  <si>
    <t>SDL 1071</t>
  </si>
  <si>
    <t>SDL 1072</t>
  </si>
  <si>
    <t>SDL 1073</t>
  </si>
  <si>
    <t>SDL 1074</t>
  </si>
  <si>
    <t>SDL 1075</t>
  </si>
  <si>
    <t>SDL 1076</t>
  </si>
  <si>
    <t>SDL 1077</t>
  </si>
  <si>
    <t>SDL 1078</t>
  </si>
  <si>
    <t>SDL 1079</t>
  </si>
  <si>
    <t>SDL 1110</t>
  </si>
  <si>
    <t>SDL 1118</t>
  </si>
  <si>
    <t>SDL 1123</t>
  </si>
  <si>
    <t>SDL 1133</t>
  </si>
  <si>
    <t>SDL 1135</t>
  </si>
  <si>
    <t>SDL 1138</t>
  </si>
  <si>
    <t>SDL 1139</t>
  </si>
  <si>
    <t>SDL 1141</t>
  </si>
  <si>
    <t>SDL 1142</t>
  </si>
  <si>
    <t>SDL 1144</t>
  </si>
  <si>
    <t>SDL 1145</t>
  </si>
  <si>
    <t>SDL 1146</t>
  </si>
  <si>
    <t>SDL 1147</t>
  </si>
  <si>
    <t>SDL 1148</t>
  </si>
  <si>
    <t>SDL 1149</t>
  </si>
  <si>
    <t>SDL 1150</t>
  </si>
  <si>
    <t>SDL 1151</t>
  </si>
  <si>
    <t>SDL 1152</t>
  </si>
  <si>
    <t>SDL 1153</t>
  </si>
  <si>
    <t>SDL 1172</t>
  </si>
  <si>
    <t>SDL 1173</t>
  </si>
  <si>
    <t>SDL 1174</t>
  </si>
  <si>
    <t>SDL 1175</t>
  </si>
  <si>
    <t>SDL 1176</t>
  </si>
  <si>
    <t>SDL 1240</t>
  </si>
  <si>
    <t>SDL 1243</t>
  </si>
  <si>
    <t>SE 1002</t>
  </si>
  <si>
    <t>SE 1004</t>
  </si>
  <si>
    <t>SE 1005</t>
  </si>
  <si>
    <t>SE 1006</t>
  </si>
  <si>
    <t>SE 1012</t>
  </si>
  <si>
    <t>SEG 1009</t>
  </si>
  <si>
    <t>SEG 1012</t>
  </si>
  <si>
    <t>SEG 1013</t>
  </si>
  <si>
    <t>SEG 1014</t>
  </si>
  <si>
    <t>SEG 1021</t>
  </si>
  <si>
    <t>SEG 1023</t>
  </si>
  <si>
    <t>SEG 1025</t>
  </si>
  <si>
    <t>SEG 1026</t>
  </si>
  <si>
    <t>SEG 1027</t>
  </si>
  <si>
    <t>SEG 1028</t>
  </si>
  <si>
    <t>SEG 1031</t>
  </si>
  <si>
    <t>SEG 1032</t>
  </si>
  <si>
    <t>SEG 1033</t>
  </si>
  <si>
    <t>SEG 1034</t>
  </si>
  <si>
    <t>SEG 1035</t>
  </si>
  <si>
    <t>SEG 1036</t>
  </si>
  <si>
    <t>SEG 1041</t>
  </si>
  <si>
    <t>SEG 1042</t>
  </si>
  <si>
    <t>SEG 1051</t>
  </si>
  <si>
    <t>SEG 1052</t>
  </si>
  <si>
    <t>SEG 1053</t>
  </si>
  <si>
    <t>SEG 1055</t>
  </si>
  <si>
    <t>SEG 1057</t>
  </si>
  <si>
    <t>SEG 1059</t>
  </si>
  <si>
    <t>SEG 1064</t>
  </si>
  <si>
    <t>SEG 1067</t>
  </si>
  <si>
    <t>SEG 1068</t>
  </si>
  <si>
    <t>SEG 1069</t>
  </si>
  <si>
    <t>SEG 1070</t>
  </si>
  <si>
    <t>SEG 1071</t>
  </si>
  <si>
    <t>SEG 1076</t>
  </si>
  <si>
    <t>SEG 1079</t>
  </si>
  <si>
    <t>SEG 1101</t>
  </si>
  <si>
    <t>SEG 1102</t>
  </si>
  <si>
    <t>SEG 1103</t>
  </si>
  <si>
    <t>SEG 1104</t>
  </si>
  <si>
    <t>SEG 1105</t>
  </si>
  <si>
    <t>SEG 1106</t>
  </si>
  <si>
    <t>SEG 1107</t>
  </si>
  <si>
    <t>SEG 1108</t>
  </si>
  <si>
    <t>SEG 1118</t>
  </si>
  <si>
    <t>SEG 1121</t>
  </si>
  <si>
    <t>SEG 1122</t>
  </si>
  <si>
    <t>SEG 1123</t>
  </si>
  <si>
    <t>SEG 1124</t>
  </si>
  <si>
    <t>SEG 1125</t>
  </si>
  <si>
    <t>SEG 1126</t>
  </si>
  <si>
    <t>SEG 1127</t>
  </si>
  <si>
    <t>SEG 1128</t>
  </si>
  <si>
    <t>SEG 1129</t>
  </si>
  <si>
    <t>SEG 1130</t>
  </si>
  <si>
    <t>SEG 1131</t>
  </si>
  <si>
    <t>SEG 1132</t>
  </si>
  <si>
    <t>SEG 1133</t>
  </si>
  <si>
    <t>SEG 1134</t>
  </si>
  <si>
    <t>SEG 1135</t>
  </si>
  <si>
    <t>SEG 1136</t>
  </si>
  <si>
    <t>SEG 1141</t>
  </si>
  <si>
    <t>SEG 1142</t>
  </si>
  <si>
    <t>SEG 1143</t>
  </si>
  <si>
    <t>SEG 1144</t>
  </si>
  <si>
    <t>SEG 1145</t>
  </si>
  <si>
    <t>SEG 1146</t>
  </si>
  <si>
    <t>SEG 1147</t>
  </si>
  <si>
    <t>SEG 1148</t>
  </si>
  <si>
    <t>SEG 1160</t>
  </si>
  <si>
    <t>SEG 1161</t>
  </si>
  <si>
    <t>SEG 1162</t>
  </si>
  <si>
    <t>SEG 1163</t>
  </si>
  <si>
    <t>SEG 1164</t>
  </si>
  <si>
    <t>SEG 1165</t>
  </si>
  <si>
    <t>SEG 1166</t>
  </si>
  <si>
    <t>SEG 1167</t>
  </si>
  <si>
    <t>SEG 1168</t>
  </si>
  <si>
    <t>SEG 1169</t>
  </si>
  <si>
    <t>SEG 1172</t>
  </si>
  <si>
    <t>SEG 1173</t>
  </si>
  <si>
    <t>SEG 1174</t>
  </si>
  <si>
    <t>SEG 1175</t>
  </si>
  <si>
    <t>SEG 1176</t>
  </si>
  <si>
    <t>SEG 1177</t>
  </si>
  <si>
    <t>SEG 1178</t>
  </si>
  <si>
    <t>SEG 1179</t>
  </si>
  <si>
    <t>SEG 1180</t>
  </si>
  <si>
    <t>SEG 1181</t>
  </si>
  <si>
    <t>SEG 1182</t>
  </si>
  <si>
    <t>SEG 1183</t>
  </si>
  <si>
    <t>SEG 1184</t>
  </si>
  <si>
    <t>SFE 1007</t>
  </si>
  <si>
    <t>SFE 1008</t>
  </si>
  <si>
    <t>SFE 1009</t>
  </si>
  <si>
    <t>SFE 1010</t>
  </si>
  <si>
    <t>SFE 1011</t>
  </si>
  <si>
    <t>SFE 1013</t>
  </si>
  <si>
    <t>SFE 1014</t>
  </si>
  <si>
    <t>SFE 1107</t>
  </si>
  <si>
    <t>SFE 1108</t>
  </si>
  <si>
    <t>SFE 1109</t>
  </si>
  <si>
    <t>SFE 1110</t>
  </si>
  <si>
    <t>SFE 1111</t>
  </si>
  <si>
    <t>SFE 1112</t>
  </si>
  <si>
    <t>SFE 1113</t>
  </si>
  <si>
    <t>SFE 1114</t>
  </si>
  <si>
    <t>SFE 4196</t>
  </si>
  <si>
    <t>SFE 4197</t>
  </si>
  <si>
    <t>SHW 1001</t>
  </si>
  <si>
    <t>SHW 1002</t>
  </si>
  <si>
    <t>SHW 1003</t>
  </si>
  <si>
    <t>SJ 5626</t>
  </si>
  <si>
    <t>SJ 5627</t>
  </si>
  <si>
    <t>SJC 6584</t>
  </si>
  <si>
    <t>SJC 6586</t>
  </si>
  <si>
    <t>SJC 6590</t>
  </si>
  <si>
    <t>SM 1373</t>
  </si>
  <si>
    <t>SM 1374</t>
  </si>
  <si>
    <t>SM 1375</t>
  </si>
  <si>
    <t>SM 1376</t>
  </si>
  <si>
    <t>SMK 1001</t>
  </si>
  <si>
    <t>SMK 1002</t>
  </si>
  <si>
    <t>SN 403</t>
  </si>
  <si>
    <t>SN 404</t>
  </si>
  <si>
    <t>SN 475</t>
  </si>
  <si>
    <t>SN 635</t>
  </si>
  <si>
    <t>SO 70438</t>
  </si>
  <si>
    <t>SO 70459</t>
  </si>
  <si>
    <t>SO 70460</t>
  </si>
  <si>
    <t>SO 70748</t>
  </si>
  <si>
    <t>SO 70782</t>
  </si>
  <si>
    <t>SO 70782-1</t>
  </si>
  <si>
    <t>SO 70946</t>
  </si>
  <si>
    <t>SO 70947</t>
  </si>
  <si>
    <t>SO 70969</t>
  </si>
  <si>
    <t>SO 70992</t>
  </si>
  <si>
    <t>SO 70993</t>
  </si>
  <si>
    <t>SO 70994</t>
  </si>
  <si>
    <t>SO 70995</t>
  </si>
  <si>
    <t>SO 71055</t>
  </si>
  <si>
    <t>SO 71170</t>
  </si>
  <si>
    <t>SO 71170-2</t>
  </si>
  <si>
    <t>SO 71171</t>
  </si>
  <si>
    <t>SO 71171-2</t>
  </si>
  <si>
    <t>SO 71220</t>
  </si>
  <si>
    <t>SO 71241</t>
  </si>
  <si>
    <t>SO 71241-2</t>
  </si>
  <si>
    <t>SO 71242</t>
  </si>
  <si>
    <t>SO 71242-2</t>
  </si>
  <si>
    <t>SO 71279</t>
  </si>
  <si>
    <t>SO 71323</t>
  </si>
  <si>
    <t>SO 71526</t>
  </si>
  <si>
    <t>SO 71526-1</t>
  </si>
  <si>
    <t>SO 71526-2</t>
  </si>
  <si>
    <t>SO 71527</t>
  </si>
  <si>
    <t>SO 71527-1</t>
  </si>
  <si>
    <t>SO 71527-2</t>
  </si>
  <si>
    <t>SO 71534</t>
  </si>
  <si>
    <t>SO 71535</t>
  </si>
  <si>
    <t>SO 71546-1</t>
  </si>
  <si>
    <t>SO 71546-2</t>
  </si>
  <si>
    <t>SO 71547-1</t>
  </si>
  <si>
    <t>SO 71547-2</t>
  </si>
  <si>
    <t>SO 71548-1</t>
  </si>
  <si>
    <t>SO 71548-2</t>
  </si>
  <si>
    <t>SO 71549-1</t>
  </si>
  <si>
    <t>SO 71549-2</t>
  </si>
  <si>
    <t>SO 71552-1</t>
  </si>
  <si>
    <t>SO 71552-2</t>
  </si>
  <si>
    <t>SO 71553-1</t>
  </si>
  <si>
    <t>SO 71553-2</t>
  </si>
  <si>
    <t>SO 71554-1</t>
  </si>
  <si>
    <t>SO 71554-2</t>
  </si>
  <si>
    <t>SO 71555-1</t>
  </si>
  <si>
    <t>SO 71555-2</t>
  </si>
  <si>
    <t>SO 71726-2</t>
  </si>
  <si>
    <t>SO 71727-2</t>
  </si>
  <si>
    <t>SO 71728-2</t>
  </si>
  <si>
    <t>SO 71729-2</t>
  </si>
  <si>
    <t>SO 71766</t>
  </si>
  <si>
    <t>SO 71767</t>
  </si>
  <si>
    <t>SO 71875</t>
  </si>
  <si>
    <t>SO 71876</t>
  </si>
  <si>
    <t>SO 71877</t>
  </si>
  <si>
    <t>SO 71878</t>
  </si>
  <si>
    <t>SPN 020</t>
  </si>
  <si>
    <t>SPN 4021</t>
  </si>
  <si>
    <t>SPN 4044</t>
  </si>
  <si>
    <t>SPQ 374</t>
  </si>
  <si>
    <t>SPQ 475</t>
  </si>
  <si>
    <t>SPQ 5183</t>
  </si>
  <si>
    <t>SPQ 542</t>
  </si>
  <si>
    <t>SPQ 784</t>
  </si>
  <si>
    <t>SPQ 787</t>
  </si>
  <si>
    <t>SPS 7092</t>
  </si>
  <si>
    <t>SPV 080</t>
  </si>
  <si>
    <t>SPV 9052</t>
  </si>
  <si>
    <t>SRE 4039</t>
  </si>
  <si>
    <t>SRE 4040</t>
  </si>
  <si>
    <t>SRO 1001</t>
  </si>
  <si>
    <t>SRO 1002</t>
  </si>
  <si>
    <t>SRO 1003</t>
  </si>
  <si>
    <t>SRO 1004</t>
  </si>
  <si>
    <t>SRO 1101</t>
  </si>
  <si>
    <t>SRO 1102</t>
  </si>
  <si>
    <t>SSV 1014</t>
  </si>
  <si>
    <t>SSV 1023</t>
  </si>
  <si>
    <t>SSV 1024</t>
  </si>
  <si>
    <t>SSV 1025</t>
  </si>
  <si>
    <t>SSV 1026</t>
  </si>
  <si>
    <t>SSV 1033</t>
  </si>
  <si>
    <t>SSV 1034</t>
  </si>
  <si>
    <t>SSV 1131</t>
  </si>
  <si>
    <t>SSV 1132</t>
  </si>
  <si>
    <t>SSV 1133</t>
  </si>
  <si>
    <t>SSV 1134</t>
  </si>
  <si>
    <t>ST 71009</t>
  </si>
  <si>
    <t>ST 71010</t>
  </si>
  <si>
    <t>ST 71531</t>
  </si>
  <si>
    <t>STM 4018</t>
  </si>
  <si>
    <t>STR 1095</t>
  </si>
  <si>
    <t>SUB 1009</t>
  </si>
  <si>
    <t>SUB 1010</t>
  </si>
  <si>
    <t>SUB 1014</t>
  </si>
  <si>
    <t>SUB 1020</t>
  </si>
  <si>
    <t>SUB 1021</t>
  </si>
  <si>
    <t>SUB 1029</t>
  </si>
  <si>
    <t>SUB 1030</t>
  </si>
  <si>
    <t>SUB 1120</t>
  </si>
  <si>
    <t>SUB 1122</t>
  </si>
  <si>
    <t>SUB 1129</t>
  </si>
  <si>
    <t>SUB 1130</t>
  </si>
  <si>
    <t>SUB 1305</t>
  </si>
  <si>
    <t>SUB 1306</t>
  </si>
  <si>
    <t>SUB 1307</t>
  </si>
  <si>
    <t>SUB 1308</t>
  </si>
  <si>
    <t>SUH 1004</t>
  </si>
  <si>
    <t>SW 105</t>
  </si>
  <si>
    <t>SW 106</t>
  </si>
  <si>
    <t>TA 1001</t>
  </si>
  <si>
    <t>TA 1002</t>
  </si>
  <si>
    <t>TA 1003</t>
  </si>
  <si>
    <t>TA 1004</t>
  </si>
  <si>
    <t>TA 1005</t>
  </si>
  <si>
    <t>TA 1006</t>
  </si>
  <si>
    <t>TA 1007</t>
  </si>
  <si>
    <t>TA 1008</t>
  </si>
  <si>
    <t>TB 6015</t>
  </si>
  <si>
    <t>TB 6016</t>
  </si>
  <si>
    <t>TB 6017</t>
  </si>
  <si>
    <t>TB 6018</t>
  </si>
  <si>
    <t>TC 1001</t>
  </si>
  <si>
    <t>TC 1004</t>
  </si>
  <si>
    <t>TC 1005</t>
  </si>
  <si>
    <t>TC 1006</t>
  </si>
  <si>
    <t>TC 1007</t>
  </si>
  <si>
    <t>TC 1009</t>
  </si>
  <si>
    <t>TC 1010</t>
  </si>
  <si>
    <t>TC 1011</t>
  </si>
  <si>
    <t>TC 1014</t>
  </si>
  <si>
    <t>TC 1015</t>
  </si>
  <si>
    <t>TC 1016</t>
  </si>
  <si>
    <t>TC 1025</t>
  </si>
  <si>
    <t>TC 1028</t>
  </si>
  <si>
    <t>TC 1029</t>
  </si>
  <si>
    <t>TC 1030</t>
  </si>
  <si>
    <t>TC 1031</t>
  </si>
  <si>
    <t>TC 1037</t>
  </si>
  <si>
    <t>TC 1039</t>
  </si>
  <si>
    <t>TC 1040</t>
  </si>
  <si>
    <t>TC 1041</t>
  </si>
  <si>
    <t>TC 1043</t>
  </si>
  <si>
    <t>TC 1045</t>
  </si>
  <si>
    <t>TC 1046</t>
  </si>
  <si>
    <t>TC 1047</t>
  </si>
  <si>
    <t>TC 1048</t>
  </si>
  <si>
    <t>TC 1049</t>
  </si>
  <si>
    <t>TC 1052</t>
  </si>
  <si>
    <t>TC 1054</t>
  </si>
  <si>
    <t>TC 1056</t>
  </si>
  <si>
    <t>TC 1057</t>
  </si>
  <si>
    <t>TC 1058</t>
  </si>
  <si>
    <t>TC 1059</t>
  </si>
  <si>
    <t>TC 1062</t>
  </si>
  <si>
    <t>TC 1066</t>
  </si>
  <si>
    <t>TC 1067</t>
  </si>
  <si>
    <t>TC 1068</t>
  </si>
  <si>
    <t>TC 1069</t>
  </si>
  <si>
    <t>TC 1071</t>
  </si>
  <si>
    <t>TC 1111</t>
  </si>
  <si>
    <t>TC 1166</t>
  </si>
  <si>
    <t>TC 1167</t>
  </si>
  <si>
    <t>TC 1168</t>
  </si>
  <si>
    <t>TD 1001</t>
  </si>
  <si>
    <t>TD 1003</t>
  </si>
  <si>
    <t>TD 1004</t>
  </si>
  <si>
    <t>TD 1007</t>
  </si>
  <si>
    <t>TD 1008</t>
  </si>
  <si>
    <t>TD 1101</t>
  </si>
  <si>
    <t>TD 1102</t>
  </si>
  <si>
    <t>TD 1103</t>
  </si>
  <si>
    <t>TD 1104</t>
  </si>
  <si>
    <t>TD 1108</t>
  </si>
  <si>
    <t>TDL 2114</t>
  </si>
  <si>
    <t>TH 4353</t>
  </si>
  <si>
    <t>TH 4354</t>
  </si>
  <si>
    <t>TH 4355</t>
  </si>
  <si>
    <t>THA 6863</t>
  </si>
  <si>
    <t>THA 6864</t>
  </si>
  <si>
    <t>TI 1001</t>
  </si>
  <si>
    <t>TI 1002</t>
  </si>
  <si>
    <t>TI 1003</t>
  </si>
  <si>
    <t>TI 1004</t>
  </si>
  <si>
    <t>TI 1005</t>
  </si>
  <si>
    <t>TI 1006</t>
  </si>
  <si>
    <t>TK 1001</t>
  </si>
  <si>
    <t>TK 1002</t>
  </si>
  <si>
    <t>TK 1003</t>
  </si>
  <si>
    <t>TK 1004</t>
  </si>
  <si>
    <t>TKO 1001</t>
  </si>
  <si>
    <t>TKO 1002</t>
  </si>
  <si>
    <t>TKO 1003</t>
  </si>
  <si>
    <t>TKO 1004</t>
  </si>
  <si>
    <t>TKO 1101</t>
  </si>
  <si>
    <t>TKO 1102</t>
  </si>
  <si>
    <t>TL 1101</t>
  </si>
  <si>
    <t>TL 1102</t>
  </si>
  <si>
    <t>TL 13</t>
  </si>
  <si>
    <t>TL 14</t>
  </si>
  <si>
    <t>TM 1604</t>
  </si>
  <si>
    <t>TM 1605</t>
  </si>
  <si>
    <t>TM 6696</t>
  </si>
  <si>
    <t>TN 1425</t>
  </si>
  <si>
    <t>TN 1426</t>
  </si>
  <si>
    <t>TN 1665</t>
  </si>
  <si>
    <t>TOG 1002</t>
  </si>
  <si>
    <t>TP 4347</t>
  </si>
  <si>
    <t>TP 6346</t>
  </si>
  <si>
    <t>TP 6348</t>
  </si>
  <si>
    <t>TR 1005</t>
  </si>
  <si>
    <t>TW 1002</t>
  </si>
  <si>
    <t>TW 1010</t>
  </si>
  <si>
    <t>TW 1013</t>
  </si>
  <si>
    <t>TW 1014</t>
  </si>
  <si>
    <t>TW 1015</t>
  </si>
  <si>
    <t>TW 1016</t>
  </si>
  <si>
    <t>TW 1017</t>
  </si>
  <si>
    <t>TW 1018</t>
  </si>
  <si>
    <t>TW 1020</t>
  </si>
  <si>
    <t>TW 1021</t>
  </si>
  <si>
    <t>TW 1022</t>
  </si>
  <si>
    <t>TW 1027</t>
  </si>
  <si>
    <t>TW 1028</t>
  </si>
  <si>
    <t>TW 1029</t>
  </si>
  <si>
    <t>TW 1030</t>
  </si>
  <si>
    <t>TW 1031</t>
  </si>
  <si>
    <t>TW 1032</t>
  </si>
  <si>
    <t>TW 1033</t>
  </si>
  <si>
    <t>TW 1034</t>
  </si>
  <si>
    <t>TW 1035</t>
  </si>
  <si>
    <t>TW 1036</t>
  </si>
  <si>
    <t>TW 1037</t>
  </si>
  <si>
    <t>TW 1038</t>
  </si>
  <si>
    <t>TW 1042</t>
  </si>
  <si>
    <t>TW 1043</t>
  </si>
  <si>
    <t>TW 1044</t>
  </si>
  <si>
    <t>TW 1045</t>
  </si>
  <si>
    <t>1        Κ</t>
  </si>
  <si>
    <t>TW 1046</t>
  </si>
  <si>
    <t>TW 1047</t>
  </si>
  <si>
    <t>TW 1049</t>
  </si>
  <si>
    <t>TW 1050</t>
  </si>
  <si>
    <t>TW 1053</t>
  </si>
  <si>
    <t>TW 1054</t>
  </si>
  <si>
    <t>TW 1055</t>
  </si>
  <si>
    <t>TW 1056</t>
  </si>
  <si>
    <t>TW 1057</t>
  </si>
  <si>
    <t>TW 1058</t>
  </si>
  <si>
    <t>TW 1060</t>
  </si>
  <si>
    <t>TW 1061</t>
  </si>
  <si>
    <t>TW 1062</t>
  </si>
  <si>
    <t>TW 1063</t>
  </si>
  <si>
    <t>TW 1064</t>
  </si>
  <si>
    <t>TW 1065</t>
  </si>
  <si>
    <t>TW 1066</t>
  </si>
  <si>
    <t>TW 1067</t>
  </si>
  <si>
    <t>TW 1068</t>
  </si>
  <si>
    <t>TW 1069</t>
  </si>
  <si>
    <t>TW 1070</t>
  </si>
  <si>
    <t>TW 1071</t>
  </si>
  <si>
    <t>TW 1072</t>
  </si>
  <si>
    <t>TW 1101</t>
  </si>
  <si>
    <t>TW 1102</t>
  </si>
  <si>
    <t>TW 1103</t>
  </si>
  <si>
    <t>TW 1116</t>
  </si>
  <si>
    <t>TW 1117</t>
  </si>
  <si>
    <t>TW 1118</t>
  </si>
  <si>
    <t>TW 1119</t>
  </si>
  <si>
    <t>TW 1143</t>
  </si>
  <si>
    <t>TW 1160</t>
  </si>
  <si>
    <t>TW 1161</t>
  </si>
  <si>
    <t>TW 1163</t>
  </si>
  <si>
    <t>TW 1164</t>
  </si>
  <si>
    <t>TW 1165</t>
  </si>
  <si>
    <t>TW 1166</t>
  </si>
  <si>
    <t>TW 1216</t>
  </si>
  <si>
    <t>TW 1217</t>
  </si>
  <si>
    <t>TW 1218</t>
  </si>
  <si>
    <t>TW 1219</t>
  </si>
  <si>
    <t>TW 4213</t>
  </si>
  <si>
    <t>TW 4214</t>
  </si>
  <si>
    <t>UN 1002</t>
  </si>
  <si>
    <t>UN 1103</t>
  </si>
  <si>
    <t>UN 1104</t>
  </si>
  <si>
    <t>UN 1105</t>
  </si>
  <si>
    <t>UN 1106</t>
  </si>
  <si>
    <t>VAD 5399</t>
  </si>
  <si>
    <t>VAD 5400</t>
  </si>
  <si>
    <t>VDE 1004</t>
  </si>
  <si>
    <t>VDE 1005</t>
  </si>
  <si>
    <t>VDE 1006</t>
  </si>
  <si>
    <t>VDE 1015</t>
  </si>
  <si>
    <t>VDE 1016</t>
  </si>
  <si>
    <t>VDE 1017</t>
  </si>
  <si>
    <t>VDE 1018</t>
  </si>
  <si>
    <t>VDE 1019</t>
  </si>
  <si>
    <t>VDE 1020</t>
  </si>
  <si>
    <t>VDE 1021</t>
  </si>
  <si>
    <t>VDE 1022</t>
  </si>
  <si>
    <t>VDE 1023</t>
  </si>
  <si>
    <t>VDE 1024</t>
  </si>
  <si>
    <t>VDE 1025</t>
  </si>
  <si>
    <t>VDE 1026</t>
  </si>
  <si>
    <t>VDE 1027</t>
  </si>
  <si>
    <t>VDE 1028</t>
  </si>
  <si>
    <t>VDE 1029</t>
  </si>
  <si>
    <t>VDE 1030</t>
  </si>
  <si>
    <t>VDE 1033</t>
  </si>
  <si>
    <t>VDE 1034</t>
  </si>
  <si>
    <t>VDE 1035</t>
  </si>
  <si>
    <t>VDE 1036</t>
  </si>
  <si>
    <t>VDE 1037</t>
  </si>
  <si>
    <t>VDE 1038</t>
  </si>
  <si>
    <t>VDE 1039</t>
  </si>
  <si>
    <t>VDE 1040</t>
  </si>
  <si>
    <t>VDE 1045</t>
  </si>
  <si>
    <t>VDE 1046</t>
  </si>
  <si>
    <t>VDE 1115</t>
  </si>
  <si>
    <t>VDE 1116</t>
  </si>
  <si>
    <t>VDE 1117</t>
  </si>
  <si>
    <t>VDE 1119</t>
  </si>
  <si>
    <t>VDE 1122</t>
  </si>
  <si>
    <t>VDE 1123</t>
  </si>
  <si>
    <t>VDE 1124</t>
  </si>
  <si>
    <t>VDE 1129</t>
  </si>
  <si>
    <t>VDE 1130</t>
  </si>
  <si>
    <t>VDE 1135</t>
  </si>
  <si>
    <t>VDE 1136</t>
  </si>
  <si>
    <t>VDE 1137</t>
  </si>
  <si>
    <t>VDE 1138</t>
  </si>
  <si>
    <t>VDE 1139</t>
  </si>
  <si>
    <t>VDE 1140</t>
  </si>
  <si>
    <t>VDE 1209</t>
  </si>
  <si>
    <t>VDE 1210</t>
  </si>
  <si>
    <t>VDE 1220</t>
  </si>
  <si>
    <t>VDE 1221</t>
  </si>
  <si>
    <t>VDE 1420</t>
  </si>
  <si>
    <t>VH 1157</t>
  </si>
  <si>
    <t>VH 1158</t>
  </si>
  <si>
    <t>VIN 1001</t>
  </si>
  <si>
    <t>VIN 1002</t>
  </si>
  <si>
    <t>VIN 1003</t>
  </si>
  <si>
    <t>VIN 1004</t>
  </si>
  <si>
    <t>VOS 1009</t>
  </si>
  <si>
    <t>VOS 1010</t>
  </si>
  <si>
    <t>VOS 1011</t>
  </si>
  <si>
    <t>VOS 1012</t>
  </si>
  <si>
    <t>VOS 1015</t>
  </si>
  <si>
    <t>VOS 1016</t>
  </si>
  <si>
    <t>VOS 1115</t>
  </si>
  <si>
    <t>VOS 1116</t>
  </si>
  <si>
    <t>VS 294</t>
  </si>
  <si>
    <t>VS 325</t>
  </si>
  <si>
    <t>VS 328</t>
  </si>
  <si>
    <t>VS 332</t>
  </si>
  <si>
    <t>VS 333</t>
  </si>
  <si>
    <t>VS 334</t>
  </si>
  <si>
    <t>VS 359</t>
  </si>
  <si>
    <t>VS 361</t>
  </si>
  <si>
    <t>VS 372</t>
  </si>
  <si>
    <t>VS 374</t>
  </si>
  <si>
    <t>VS 384</t>
  </si>
  <si>
    <t>VS 390</t>
  </si>
  <si>
    <t>VS 460</t>
  </si>
  <si>
    <t>VS 469</t>
  </si>
  <si>
    <t>VS 492</t>
  </si>
  <si>
    <t>VS 496</t>
  </si>
  <si>
    <t>VS 498</t>
  </si>
  <si>
    <t>VS 500</t>
  </si>
  <si>
    <t>VS 501</t>
  </si>
  <si>
    <t>VS 502</t>
  </si>
  <si>
    <t>VS 503</t>
  </si>
  <si>
    <t>VS 518</t>
  </si>
  <si>
    <t>VS 533</t>
  </si>
  <si>
    <t>VS ΚΑΡΑΒΙΑ</t>
  </si>
  <si>
    <t>VS ΧΑΡΤΕΣ</t>
  </si>
  <si>
    <t>VT 1013</t>
  </si>
  <si>
    <t>VT 1014</t>
  </si>
  <si>
    <t>VT 1019</t>
  </si>
  <si>
    <t>VT 1020</t>
  </si>
  <si>
    <t>VT 1028</t>
  </si>
  <si>
    <t>VT 1029</t>
  </si>
  <si>
    <t>VT 1030</t>
  </si>
  <si>
    <t>VT 1031</t>
  </si>
  <si>
    <t>VT 1032</t>
  </si>
  <si>
    <t>VT 1033</t>
  </si>
  <si>
    <t>VT 1036</t>
  </si>
  <si>
    <t>VT 1037</t>
  </si>
  <si>
    <t>VT 1043</t>
  </si>
  <si>
    <t>VT 1044</t>
  </si>
  <si>
    <t>VT 1045</t>
  </si>
  <si>
    <t>VT 1049</t>
  </si>
  <si>
    <t>VT 1050</t>
  </si>
  <si>
    <t>VT 1051</t>
  </si>
  <si>
    <t>VT 1052</t>
  </si>
  <si>
    <t>VT 1054</t>
  </si>
  <si>
    <t>VT 1055</t>
  </si>
  <si>
    <t>VT 1115</t>
  </si>
  <si>
    <t>VT 1116</t>
  </si>
  <si>
    <t>VT 1129</t>
  </si>
  <si>
    <t>VT 1130</t>
  </si>
  <si>
    <t>VT 1131</t>
  </si>
  <si>
    <t>VT 1132</t>
  </si>
  <si>
    <t>VT 1133</t>
  </si>
  <si>
    <t>VT 1134</t>
  </si>
  <si>
    <t>VT 1135</t>
  </si>
  <si>
    <t>VT 1138</t>
  </si>
  <si>
    <t>VT 1139</t>
  </si>
  <si>
    <t>VT 1140</t>
  </si>
  <si>
    <t>VT 1141</t>
  </si>
  <si>
    <t>VVG 2149</t>
  </si>
  <si>
    <t>VW 1001</t>
  </si>
  <si>
    <t>VW 1002</t>
  </si>
  <si>
    <t>VW 1009</t>
  </si>
  <si>
    <t>VW 1010</t>
  </si>
  <si>
    <t>VW 1011</t>
  </si>
  <si>
    <t>VW 1012</t>
  </si>
  <si>
    <t>VW 1013</t>
  </si>
  <si>
    <t>VW 1014</t>
  </si>
  <si>
    <t>VW 1016</t>
  </si>
  <si>
    <t>VW 1017</t>
  </si>
  <si>
    <t>VW 1027</t>
  </si>
  <si>
    <t>VW 1028</t>
  </si>
  <si>
    <t>VW 1032</t>
  </si>
  <si>
    <t>VW 1033</t>
  </si>
  <si>
    <t>VW 1034</t>
  </si>
  <si>
    <t>VW 1035</t>
  </si>
  <si>
    <t>VW 1101</t>
  </si>
  <si>
    <t>VW 1102</t>
  </si>
  <si>
    <t>VW 1125</t>
  </si>
  <si>
    <t>VW 1127</t>
  </si>
  <si>
    <t>VW 1128</t>
  </si>
  <si>
    <t>VW 1129</t>
  </si>
  <si>
    <t>VW 1131</t>
  </si>
  <si>
    <t>VW 1204</t>
  </si>
  <si>
    <t>VW 1205</t>
  </si>
  <si>
    <t>VW 1206</t>
  </si>
  <si>
    <t>VW 1207</t>
  </si>
  <si>
    <t>VW 1209</t>
  </si>
  <si>
    <t>VW 1210</t>
  </si>
  <si>
    <t>VW 1226</t>
  </si>
  <si>
    <t>VW 1301</t>
  </si>
  <si>
    <t>VW 1302</t>
  </si>
  <si>
    <t>VWG 1501</t>
  </si>
  <si>
    <t>WM 1235</t>
  </si>
  <si>
    <t>WM 1236</t>
  </si>
  <si>
    <t>WM 1237</t>
  </si>
  <si>
    <t>WM 1239</t>
  </si>
  <si>
    <t>WM 1240</t>
  </si>
  <si>
    <t>WP 372</t>
  </si>
  <si>
    <t>WP 373</t>
  </si>
  <si>
    <t>WR 6469</t>
  </si>
  <si>
    <t>WR 6470</t>
  </si>
  <si>
    <t>WR 6471</t>
  </si>
  <si>
    <t>WR 6489</t>
  </si>
  <si>
    <t>WW 1001</t>
  </si>
  <si>
    <t>WW 1003</t>
  </si>
  <si>
    <t>WWI 1008</t>
  </si>
  <si>
    <t>WWI 1009</t>
  </si>
  <si>
    <t>WWI 1106</t>
  </si>
  <si>
    <t>WWI 1107</t>
  </si>
  <si>
    <t>WWI 1205</t>
  </si>
  <si>
    <t>X 3003</t>
  </si>
  <si>
    <t>X 3004</t>
  </si>
  <si>
    <t>X 5021</t>
  </si>
  <si>
    <t>X 6039</t>
  </si>
  <si>
    <t>X 6040</t>
  </si>
  <si>
    <t>X 6043</t>
  </si>
  <si>
    <t>X 6044</t>
  </si>
  <si>
    <t>X 6078</t>
  </si>
  <si>
    <t>X 6089</t>
  </si>
  <si>
    <t>X 7005</t>
  </si>
  <si>
    <t>X 7007 </t>
  </si>
  <si>
    <t>X 9021</t>
  </si>
  <si>
    <t>X 9022</t>
  </si>
  <si>
    <t>XASM 5672</t>
  </si>
  <si>
    <t>XASM 5673</t>
  </si>
  <si>
    <t>XASM 5674</t>
  </si>
  <si>
    <t>XASM 5675</t>
  </si>
  <si>
    <t>XBN 5314</t>
  </si>
  <si>
    <t>XCSD 5321</t>
  </si>
  <si>
    <t>XCSD 5322</t>
  </si>
  <si>
    <t>XCSD 5329</t>
  </si>
  <si>
    <t>XCSD 5330</t>
  </si>
  <si>
    <t>XCSD 5676</t>
  </si>
  <si>
    <t>XCSD 5677</t>
  </si>
  <si>
    <t>XGC 5317</t>
  </si>
  <si>
    <t>XGC 5318</t>
  </si>
  <si>
    <t>XGK 2120</t>
  </si>
  <si>
    <t>XGK 2121</t>
  </si>
  <si>
    <t>XGK 2124</t>
  </si>
  <si>
    <t>XGK 2125</t>
  </si>
  <si>
    <t>XGW 5341</t>
  </si>
  <si>
    <t>XGW 5342</t>
  </si>
  <si>
    <t>XGW 5688</t>
  </si>
  <si>
    <t>XGW 5689</t>
  </si>
  <si>
    <t>XGW 5696</t>
  </si>
  <si>
    <t>XGW 5697</t>
  </si>
  <si>
    <t>XIEL 5690</t>
  </si>
  <si>
    <t>XIEL 5691</t>
  </si>
  <si>
    <t>XNT 5692</t>
  </si>
  <si>
    <t>XNT 5693</t>
  </si>
  <si>
    <t>XNT 5694</t>
  </si>
  <si>
    <t>XNT 5695</t>
  </si>
  <si>
    <t>XSRE 4883</t>
  </si>
  <si>
    <t>XSRE 4884</t>
  </si>
  <si>
    <t>YB 1005</t>
  </si>
  <si>
    <t>YB 1006</t>
  </si>
  <si>
    <t>YB 1007</t>
  </si>
  <si>
    <t>YB 1016</t>
  </si>
  <si>
    <t>YB 1017</t>
  </si>
  <si>
    <t>YB 1018</t>
  </si>
  <si>
    <t>YB 1019</t>
  </si>
  <si>
    <t>YB 1020</t>
  </si>
  <si>
    <t>YB 1021</t>
  </si>
  <si>
    <t>YB 1022</t>
  </si>
  <si>
    <t>YB 1023</t>
  </si>
  <si>
    <t>YB 1028</t>
  </si>
  <si>
    <t>YB 1029</t>
  </si>
  <si>
    <t>YB 1034</t>
  </si>
  <si>
    <t>YB 1044</t>
  </si>
  <si>
    <t>YB 1046</t>
  </si>
  <si>
    <t>YB 1049</t>
  </si>
  <si>
    <t>YB 1050</t>
  </si>
  <si>
    <t>YB 1051</t>
  </si>
  <si>
    <t>YB 1052</t>
  </si>
  <si>
    <t>YB 1063</t>
  </si>
  <si>
    <t>YB 1064</t>
  </si>
  <si>
    <t>YB 1067</t>
  </si>
  <si>
    <t>YB 1068</t>
  </si>
  <si>
    <t>YB 1071</t>
  </si>
  <si>
    <t>YB 1072</t>
  </si>
  <si>
    <t>YB 1084</t>
  </si>
  <si>
    <t>YB 1085</t>
  </si>
  <si>
    <t>YB 1086</t>
  </si>
  <si>
    <t>YB 1087</t>
  </si>
  <si>
    <t>YB 1108</t>
  </si>
  <si>
    <t>YB 1116</t>
  </si>
  <si>
    <t>YB 1117</t>
  </si>
  <si>
    <t>YB 1118</t>
  </si>
  <si>
    <t>YB 1119</t>
  </si>
  <si>
    <t>YB 1121</t>
  </si>
  <si>
    <t>YB 1122</t>
  </si>
  <si>
    <t>YB 1123</t>
  </si>
  <si>
    <t>YB 1124</t>
  </si>
  <si>
    <t>YB 1125</t>
  </si>
  <si>
    <t>YB 1126</t>
  </si>
  <si>
    <t>YB 1128</t>
  </si>
  <si>
    <t>YB 1137</t>
  </si>
  <si>
    <t>YB 1138</t>
  </si>
  <si>
    <t>YB 1139</t>
  </si>
  <si>
    <t>YB 1145</t>
  </si>
  <si>
    <t>YB 1146</t>
  </si>
  <si>
    <t>YB 1148</t>
  </si>
  <si>
    <t>YB 1149</t>
  </si>
  <si>
    <t>YB 1150</t>
  </si>
  <si>
    <t>YB 1155</t>
  </si>
  <si>
    <t>YB 1156</t>
  </si>
  <si>
    <t>YB 1163</t>
  </si>
  <si>
    <t>YB 1164</t>
  </si>
  <si>
    <t>YB 1186</t>
  </si>
  <si>
    <t>YB 1187</t>
  </si>
  <si>
    <t>YB 1240</t>
  </si>
  <si>
    <t>YB 1241</t>
  </si>
  <si>
    <t>YB 1242</t>
  </si>
  <si>
    <t>YB 1243</t>
  </si>
  <si>
    <t>Α 127</t>
  </si>
  <si>
    <t>Α 13</t>
  </si>
  <si>
    <t>Α 14</t>
  </si>
  <si>
    <t>Α 263</t>
  </si>
  <si>
    <t>Α 264</t>
  </si>
  <si>
    <t>ΖΥΓΑΡΙΑ ΣΕΡ.</t>
  </si>
  <si>
    <t>ΜΝΗΜΗ ΣΕΦ.</t>
  </si>
  <si>
    <t>Π 1</t>
  </si>
  <si>
    <t>Π 11</t>
  </si>
  <si>
    <t>Π 15</t>
  </si>
  <si>
    <t>Π 16</t>
  </si>
  <si>
    <t>Π 19</t>
  </si>
  <si>
    <t>Π 2</t>
  </si>
  <si>
    <t>Π 20</t>
  </si>
  <si>
    <t>Π 204</t>
  </si>
  <si>
    <t>Π 206</t>
  </si>
  <si>
    <t>Π 207</t>
  </si>
  <si>
    <t>Π 209</t>
  </si>
  <si>
    <t>Π 21</t>
  </si>
  <si>
    <t>Π 211</t>
  </si>
  <si>
    <t>Π 23</t>
  </si>
  <si>
    <t>Π 24</t>
  </si>
  <si>
    <t>Π 28</t>
  </si>
  <si>
    <t>Π 30</t>
  </si>
  <si>
    <t>Π 33</t>
  </si>
  <si>
    <t>Π 35</t>
  </si>
  <si>
    <t>Π 7</t>
  </si>
  <si>
    <t>ΠΗΓΑΔΙ ΣΕΡ.</t>
  </si>
  <si>
    <t>ΚΑΛΛΙΤΕΧΝΗΣ</t>
  </si>
  <si>
    <t>ΤΙΤΛΟΣ</t>
  </si>
  <si>
    <t>Don Li-Leger</t>
  </si>
  <si>
    <t xml:space="preserve"> Joie De Vie </t>
  </si>
  <si>
    <t xml:space="preserve">Patrick St German </t>
  </si>
  <si>
    <t xml:space="preserve"> Infinite  Dreamscape </t>
  </si>
  <si>
    <t>Constance Bachmann</t>
  </si>
  <si>
    <t xml:space="preserve"> Crimson  Harvest </t>
  </si>
  <si>
    <t>Sara Rosen</t>
  </si>
  <si>
    <t xml:space="preserve"> Heur I</t>
  </si>
  <si>
    <t xml:space="preserve"> Heur II</t>
  </si>
  <si>
    <t xml:space="preserve"> Heur III</t>
  </si>
  <si>
    <t xml:space="preserve"> Heur IV</t>
  </si>
  <si>
    <t xml:space="preserve">Rusinol Masramon </t>
  </si>
  <si>
    <t xml:space="preserve">Pink Lilium </t>
  </si>
  <si>
    <t xml:space="preserve">Yellow Iris </t>
  </si>
  <si>
    <t xml:space="preserve">Whte Roses </t>
  </si>
  <si>
    <t xml:space="preserve"> Pink Rose </t>
  </si>
  <si>
    <t>Meng</t>
  </si>
  <si>
    <t xml:space="preserve"> Golden Dream </t>
  </si>
  <si>
    <t xml:space="preserve"> Poet's Cause </t>
  </si>
  <si>
    <t xml:space="preserve">Tandi Venter </t>
  </si>
  <si>
    <t xml:space="preserve"> Meadowlands I</t>
  </si>
  <si>
    <t xml:space="preserve"> Meadowlands II</t>
  </si>
  <si>
    <t xml:space="preserve">Antiquities </t>
  </si>
  <si>
    <t xml:space="preserve"> Oriental Journey II </t>
  </si>
  <si>
    <t xml:space="preserve">Trish Biddle </t>
  </si>
  <si>
    <t xml:space="preserve"> Evening Tango</t>
  </si>
  <si>
    <t xml:space="preserve"> Time Passing </t>
  </si>
  <si>
    <t xml:space="preserve">In Motion </t>
  </si>
  <si>
    <t xml:space="preserve">Bernadette Lopicki </t>
  </si>
  <si>
    <t xml:space="preserve"> Presence</t>
  </si>
  <si>
    <t>Rita Vindedzis</t>
  </si>
  <si>
    <t xml:space="preserve"> Five Trees</t>
  </si>
  <si>
    <t xml:space="preserve"> Apples On Silk </t>
  </si>
  <si>
    <t xml:space="preserve">Charles Lee  </t>
  </si>
  <si>
    <t xml:space="preserve"> Gateway To Heaven </t>
  </si>
  <si>
    <t xml:space="preserve">Martin Ludwing </t>
  </si>
  <si>
    <t>Indian Spirit I</t>
  </si>
  <si>
    <t xml:space="preserve">Italienischer Morgen </t>
  </si>
  <si>
    <t xml:space="preserve">Abschied </t>
  </si>
  <si>
    <t xml:space="preserve">Oktoberabend </t>
  </si>
  <si>
    <t>Mohnfeld</t>
  </si>
  <si>
    <t>Sonnenblumen</t>
  </si>
  <si>
    <t xml:space="preserve"> Die Brucke </t>
  </si>
  <si>
    <t xml:space="preserve"> </t>
  </si>
  <si>
    <t xml:space="preserve">Il Grifo </t>
  </si>
  <si>
    <t xml:space="preserve">Century </t>
  </si>
  <si>
    <t xml:space="preserve">Tapestry landscape </t>
  </si>
  <si>
    <t xml:space="preserve"> Jan Eelse Noordhuis</t>
  </si>
  <si>
    <t>Gazelle I</t>
  </si>
  <si>
    <t>Gazelle II</t>
  </si>
  <si>
    <t>Carlo Marini</t>
  </si>
  <si>
    <t xml:space="preserve"> Simplicity VII</t>
  </si>
  <si>
    <t>Jeffy Roseboom</t>
  </si>
  <si>
    <t xml:space="preserve"> A Good Conversation I</t>
  </si>
  <si>
    <t xml:space="preserve"> A Good Conversation II</t>
  </si>
  <si>
    <t>The Dance I</t>
  </si>
  <si>
    <t>The Dance II</t>
  </si>
  <si>
    <t>Carry Forward I</t>
  </si>
  <si>
    <t>Carry Forward II</t>
  </si>
  <si>
    <t xml:space="preserve">Hans Paus </t>
  </si>
  <si>
    <t xml:space="preserve"> Untained I</t>
  </si>
  <si>
    <t xml:space="preserve"> Untained II </t>
  </si>
  <si>
    <t>Lizanetz</t>
  </si>
  <si>
    <t>White Flowers</t>
  </si>
  <si>
    <t>Isabelle Maysonnave</t>
  </si>
  <si>
    <t>Contemporary Crimson I</t>
  </si>
  <si>
    <t>Contemporary Crimson II</t>
  </si>
  <si>
    <t xml:space="preserve"> Les Coquelicots I</t>
  </si>
  <si>
    <t xml:space="preserve"> Les Coquelicots II </t>
  </si>
  <si>
    <t>Peter Bell</t>
  </si>
  <si>
    <t xml:space="preserve">Bien Venue </t>
  </si>
  <si>
    <t>Maeve Harris</t>
  </si>
  <si>
    <t>Azure</t>
  </si>
  <si>
    <t>Rosa</t>
  </si>
  <si>
    <t xml:space="preserve">Harbor Vista </t>
  </si>
  <si>
    <t xml:space="preserve"> Celebratory Whim </t>
  </si>
  <si>
    <t>Ford Smith</t>
  </si>
  <si>
    <t xml:space="preserve">Alessandra Benedetti </t>
  </si>
  <si>
    <t xml:space="preserve"> Past Benedikt XVI</t>
  </si>
  <si>
    <t xml:space="preserve">Angela Bionda </t>
  </si>
  <si>
    <t xml:space="preserve">Sunnyside Up </t>
  </si>
  <si>
    <t xml:space="preserve">Purple Peony </t>
  </si>
  <si>
    <t xml:space="preserve">Think Pink </t>
  </si>
  <si>
    <t xml:space="preserve">Belladonna Lily </t>
  </si>
  <si>
    <t xml:space="preserve">Pleasure </t>
  </si>
  <si>
    <t>Joy</t>
  </si>
  <si>
    <t xml:space="preserve"> Amaryllis </t>
  </si>
  <si>
    <t>Anne Be Talirz</t>
  </si>
  <si>
    <t xml:space="preserve">Asian Expression </t>
  </si>
  <si>
    <t xml:space="preserve">Asian Tradition </t>
  </si>
  <si>
    <t>Memories I</t>
  </si>
  <si>
    <t>Memories II</t>
  </si>
  <si>
    <t>Logogramm</t>
  </si>
  <si>
    <t xml:space="preserve">Andrea Basseti </t>
  </si>
  <si>
    <t xml:space="preserve">Donna In Bianco </t>
  </si>
  <si>
    <t xml:space="preserve">Il Vestito Bianco </t>
  </si>
  <si>
    <t xml:space="preserve">Elengaza In Bianco </t>
  </si>
  <si>
    <t xml:space="preserve">Danseuse </t>
  </si>
  <si>
    <t xml:space="preserve"> Etoile </t>
  </si>
  <si>
    <t xml:space="preserve">Swan Lake </t>
  </si>
  <si>
    <t xml:space="preserve">Magie </t>
  </si>
  <si>
    <t xml:space="preserve">Arabesque </t>
  </si>
  <si>
    <t xml:space="preserve">Donna In Blu </t>
  </si>
  <si>
    <t xml:space="preserve">Donna In Rosa </t>
  </si>
  <si>
    <t xml:space="preserve">Alan Buckle  </t>
  </si>
  <si>
    <t xml:space="preserve">Crackled  Flower </t>
  </si>
  <si>
    <t xml:space="preserve">Tick Tock </t>
  </si>
  <si>
    <t xml:space="preserve">Pendulum </t>
  </si>
  <si>
    <t xml:space="preserve">Silver Bubble Stem  </t>
  </si>
  <si>
    <t xml:space="preserve">Silver Bubble Flowers </t>
  </si>
  <si>
    <t xml:space="preserve">Silver Bubble Head </t>
  </si>
  <si>
    <t xml:space="preserve">Jazz Daisy Trio </t>
  </si>
  <si>
    <t xml:space="preserve">Jazz Lowers </t>
  </si>
  <si>
    <t xml:space="preserve">Teal Abstract </t>
  </si>
  <si>
    <t xml:space="preserve">Teal Teardrops </t>
  </si>
  <si>
    <t xml:space="preserve">Lilac Bubble Flower </t>
  </si>
  <si>
    <t xml:space="preserve">Lilac Bubble Duo </t>
  </si>
  <si>
    <t>Bubble Panel I</t>
  </si>
  <si>
    <t>Bubble Panel II</t>
  </si>
  <si>
    <t>Bubble Panel III</t>
  </si>
  <si>
    <t xml:space="preserve">Olive Circles </t>
  </si>
  <si>
    <t xml:space="preserve">Olive Spot </t>
  </si>
  <si>
    <t>Timeless</t>
  </si>
  <si>
    <t xml:space="preserve">Clock Chime </t>
  </si>
  <si>
    <t xml:space="preserve">Agostino Carracci </t>
  </si>
  <si>
    <t xml:space="preserve">Angeli </t>
  </si>
  <si>
    <t xml:space="preserve"> Angeli</t>
  </si>
  <si>
    <t>Andrew Cooper</t>
  </si>
  <si>
    <t xml:space="preserve"> Deluxe I</t>
  </si>
  <si>
    <t xml:space="preserve"> Deluxe II</t>
  </si>
  <si>
    <t>Jan Eelse Noordhuis</t>
  </si>
  <si>
    <t xml:space="preserve">  Hunting I</t>
  </si>
  <si>
    <t xml:space="preserve">  Hunting II</t>
  </si>
  <si>
    <t xml:space="preserve">  Hunting III</t>
  </si>
  <si>
    <t xml:space="preserve">  Hunting IV </t>
  </si>
  <si>
    <t>Antonio Ferralli</t>
  </si>
  <si>
    <t xml:space="preserve">Off Colour </t>
  </si>
  <si>
    <t xml:space="preserve">Big Brother </t>
  </si>
  <si>
    <t xml:space="preserve">Big Sister </t>
  </si>
  <si>
    <t xml:space="preserve">Tulips In Brown </t>
  </si>
  <si>
    <t>White Flowers In Brown</t>
  </si>
  <si>
    <t xml:space="preserve">That Moment </t>
  </si>
  <si>
    <t xml:space="preserve">Remember </t>
  </si>
  <si>
    <t xml:space="preserve">Adriano Galasso </t>
  </si>
  <si>
    <t xml:space="preserve">Baia Mediterranea </t>
  </si>
  <si>
    <t>Borgo Di Pescatori</t>
  </si>
  <si>
    <t xml:space="preserve">Borgo Ligure </t>
  </si>
  <si>
    <t xml:space="preserve"> Borgo Sul Mare </t>
  </si>
  <si>
    <t>Spiaggia Dei Pescatori</t>
  </si>
  <si>
    <t xml:space="preserve">Anna Gardner </t>
  </si>
  <si>
    <t xml:space="preserve">Iris </t>
  </si>
  <si>
    <t xml:space="preserve">Rose Hydrangea </t>
  </si>
  <si>
    <t xml:space="preserve"> Rose Narcissus </t>
  </si>
  <si>
    <t xml:space="preserve"> Bunch Of Tulips </t>
  </si>
  <si>
    <t>My Pink Daisies</t>
  </si>
  <si>
    <t xml:space="preserve">My Cyclamen In Bloom </t>
  </si>
  <si>
    <t xml:space="preserve">Lilian's Thougths </t>
  </si>
  <si>
    <t>Esther's World</t>
  </si>
  <si>
    <t xml:space="preserve"> Marian's Spirit </t>
  </si>
  <si>
    <t xml:space="preserve">Tenderness </t>
  </si>
  <si>
    <t xml:space="preserve">Delicateness </t>
  </si>
  <si>
    <t>Gentleness</t>
  </si>
  <si>
    <t>Exquisiteness</t>
  </si>
  <si>
    <t xml:space="preserve">Refinement </t>
  </si>
  <si>
    <t xml:space="preserve">Graceful Cladioles </t>
  </si>
  <si>
    <t xml:space="preserve">Gracile Nerines </t>
  </si>
  <si>
    <t>Dreamy Poppy</t>
  </si>
  <si>
    <t xml:space="preserve">Dreamy Callas </t>
  </si>
  <si>
    <t xml:space="preserve">Rose Narcissus </t>
  </si>
  <si>
    <t xml:space="preserve">Rosemary's Dream </t>
  </si>
  <si>
    <t xml:space="preserve">Lillian Thoughts </t>
  </si>
  <si>
    <t xml:space="preserve"> Lustrous Anemone </t>
  </si>
  <si>
    <t xml:space="preserve"> Lustrous Orchid</t>
  </si>
  <si>
    <t xml:space="preserve">Lustrous Amaryllis </t>
  </si>
  <si>
    <t xml:space="preserve"> Cup Of White Tulips </t>
  </si>
  <si>
    <t xml:space="preserve">Cup Of Gracile Anemones </t>
  </si>
  <si>
    <t>Annabella Baretti</t>
  </si>
  <si>
    <t xml:space="preserve">Giglio Rosso </t>
  </si>
  <si>
    <t xml:space="preserve">Anna Flores </t>
  </si>
  <si>
    <t xml:space="preserve">Tempting Flowers </t>
  </si>
  <si>
    <t>Power Theme I</t>
  </si>
  <si>
    <t>Power Theme II</t>
  </si>
  <si>
    <t xml:space="preserve">Grey Zone </t>
  </si>
  <si>
    <t xml:space="preserve">Coffee Heart </t>
  </si>
  <si>
    <t xml:space="preserve">Wake Up </t>
  </si>
  <si>
    <t>Café Au Lait</t>
  </si>
  <si>
    <t xml:space="preserve">Coffee Concept </t>
  </si>
  <si>
    <t xml:space="preserve">Grey In Grey </t>
  </si>
  <si>
    <t xml:space="preserve">Shades Of Grey </t>
  </si>
  <si>
    <t>Silver Games II</t>
  </si>
  <si>
    <t>Silver Games I</t>
  </si>
  <si>
    <t xml:space="preserve">Terra Sienna </t>
  </si>
  <si>
    <t xml:space="preserve">Mandarin </t>
  </si>
  <si>
    <t xml:space="preserve">Umbra Ideas </t>
  </si>
  <si>
    <t xml:space="preserve">Grey Rose </t>
  </si>
  <si>
    <t xml:space="preserve">Wild Toaster </t>
  </si>
  <si>
    <t xml:space="preserve">Heart By Chair </t>
  </si>
  <si>
    <t xml:space="preserve">Sea You </t>
  </si>
  <si>
    <t xml:space="preserve">Star Shell </t>
  </si>
  <si>
    <t xml:space="preserve">Wine For Two </t>
  </si>
  <si>
    <t xml:space="preserve">Bring Rosesi </t>
  </si>
  <si>
    <t xml:space="preserve">To Start With </t>
  </si>
  <si>
    <t xml:space="preserve">Cool &amp; White </t>
  </si>
  <si>
    <t xml:space="preserve">Variable Red </t>
  </si>
  <si>
    <t xml:space="preserve">Red Tones </t>
  </si>
  <si>
    <t xml:space="preserve">Composed In Orange </t>
  </si>
  <si>
    <t xml:space="preserve">Combined In Red </t>
  </si>
  <si>
    <t xml:space="preserve">Orange Rose </t>
  </si>
  <si>
    <t xml:space="preserve">Poppies On Violet </t>
  </si>
  <si>
    <t xml:space="preserve">Lilac On Blue </t>
  </si>
  <si>
    <t xml:space="preserve">Blooms In Green </t>
  </si>
  <si>
    <t xml:space="preserve">Latte Macchiato I </t>
  </si>
  <si>
    <t>Espresso</t>
  </si>
  <si>
    <t>Mocca</t>
  </si>
  <si>
    <t>6 Min. Egg</t>
  </si>
  <si>
    <t xml:space="preserve">Heliantype Purple Rose </t>
  </si>
  <si>
    <t xml:space="preserve">Heliantype Orange Blue </t>
  </si>
  <si>
    <t>Heliantype Karmesin Red</t>
  </si>
  <si>
    <t xml:space="preserve">Heliantype Dark Red </t>
  </si>
  <si>
    <t xml:space="preserve">Latte Macchiato II </t>
  </si>
  <si>
    <t xml:space="preserve">Toast </t>
  </si>
  <si>
    <t xml:space="preserve"> Tea Or Coffee</t>
  </si>
  <si>
    <t xml:space="preserve">Spotted Vase </t>
  </si>
  <si>
    <t xml:space="preserve">Sweetheart </t>
  </si>
  <si>
    <t xml:space="preserve">With Love </t>
  </si>
  <si>
    <t xml:space="preserve">Take My Heart </t>
  </si>
  <si>
    <t xml:space="preserve">Love Is In The Air </t>
  </si>
  <si>
    <t xml:space="preserve">Marguerites Forever </t>
  </si>
  <si>
    <t xml:space="preserve">Forever And For Always </t>
  </si>
  <si>
    <t xml:space="preserve">A Piece Of Sky </t>
  </si>
  <si>
    <t xml:space="preserve">Come Back To Me </t>
  </si>
  <si>
    <t xml:space="preserve">Lemon &amp; Soda </t>
  </si>
  <si>
    <t xml:space="preserve">Citrus </t>
  </si>
  <si>
    <t xml:space="preserve">Aqua Minerale </t>
  </si>
  <si>
    <t xml:space="preserve">Leaning Tower Of Lisa </t>
  </si>
  <si>
    <t>For my King</t>
  </si>
  <si>
    <t xml:space="preserve">For My Queen </t>
  </si>
  <si>
    <t>My Little Prince</t>
  </si>
  <si>
    <t>My Little Princess</t>
  </si>
  <si>
    <t xml:space="preserve">Angela Giordani </t>
  </si>
  <si>
    <t xml:space="preserve">Naxos </t>
  </si>
  <si>
    <t>Basket I</t>
  </si>
  <si>
    <t xml:space="preserve">Basket II </t>
  </si>
  <si>
    <t>Bottles In A Basket II</t>
  </si>
  <si>
    <t xml:space="preserve">Anthony  Loy </t>
  </si>
  <si>
    <t xml:space="preserve">2 P.M </t>
  </si>
  <si>
    <t>Half Past Ten</t>
  </si>
  <si>
    <t xml:space="preserve">Early-Morning </t>
  </si>
  <si>
    <t xml:space="preserve">Good-Bye </t>
  </si>
  <si>
    <t xml:space="preserve"> En Vogue </t>
  </si>
  <si>
    <t xml:space="preserve">Anne Novak </t>
  </si>
  <si>
    <t xml:space="preserve">Powder Blue Orchid </t>
  </si>
  <si>
    <t xml:space="preserve"> Blue Orchid Stem </t>
  </si>
  <si>
    <t xml:space="preserve">Anne Searle </t>
  </si>
  <si>
    <t xml:space="preserve">Gold Scroll Flower Head </t>
  </si>
  <si>
    <t xml:space="preserve">Moroccan Flower Head </t>
  </si>
  <si>
    <t xml:space="preserve">Jolina Anthony </t>
  </si>
  <si>
    <t>Michelangelo 's Masterpiece</t>
  </si>
  <si>
    <t xml:space="preserve">Ideas Of Michelangelo </t>
  </si>
  <si>
    <t xml:space="preserve">Kiss From A Rose </t>
  </si>
  <si>
    <t xml:space="preserve">A Rose Is Still A Rose </t>
  </si>
  <si>
    <t xml:space="preserve">Attic Black Vase </t>
  </si>
  <si>
    <t xml:space="preserve">Greek Vase </t>
  </si>
  <si>
    <t xml:space="preserve">Ma Chere Rose </t>
  </si>
  <si>
    <t xml:space="preserve">Beaute Naissante </t>
  </si>
  <si>
    <t>Doux Baiser</t>
  </si>
  <si>
    <t xml:space="preserve">Mon Petit Ange </t>
  </si>
  <si>
    <t xml:space="preserve"> Liesbet Optendrees</t>
  </si>
  <si>
    <t>Mysterious II</t>
  </si>
  <si>
    <t>Mysterious III</t>
  </si>
  <si>
    <t>Prominent I</t>
  </si>
  <si>
    <t xml:space="preserve">Prominent II </t>
  </si>
  <si>
    <t xml:space="preserve">Mysterious I </t>
  </si>
  <si>
    <t xml:space="preserve"> Personages I</t>
  </si>
  <si>
    <t xml:space="preserve"> Personages II</t>
  </si>
  <si>
    <t>A.Gockel</t>
  </si>
  <si>
    <t>Heleen Vrieesendorp</t>
  </si>
  <si>
    <t>Alone II</t>
  </si>
  <si>
    <t xml:space="preserve"> A Budding Beauty </t>
  </si>
  <si>
    <t xml:space="preserve">Tress I </t>
  </si>
  <si>
    <t>Trees II</t>
  </si>
  <si>
    <t xml:space="preserve">Annemarie Peter-Jaumann </t>
  </si>
  <si>
    <t xml:space="preserve">Relaxing Red Rose </t>
  </si>
  <si>
    <t xml:space="preserve">Resting White Lily </t>
  </si>
  <si>
    <t xml:space="preserve">Unwinding White Bloom </t>
  </si>
  <si>
    <t xml:space="preserve">Red Velvet Rose </t>
  </si>
  <si>
    <t xml:space="preserve">Red Satin Rose </t>
  </si>
  <si>
    <t xml:space="preserve">Adventure </t>
  </si>
  <si>
    <t>Big Dream</t>
  </si>
  <si>
    <t>Mangolia Soulangiana</t>
  </si>
  <si>
    <t xml:space="preserve">Camelia Elegance </t>
  </si>
  <si>
    <t xml:space="preserve">Camellia Noblessima </t>
  </si>
  <si>
    <t xml:space="preserve">Yellow Treasure </t>
  </si>
  <si>
    <t xml:space="preserve">White Poetry </t>
  </si>
  <si>
    <t xml:space="preserve">White Velvet </t>
  </si>
  <si>
    <t>Orchid 'MARILYN' I</t>
  </si>
  <si>
    <t>Orchid 'MARILYN' II</t>
  </si>
  <si>
    <t>Green Chrysanthemum</t>
  </si>
  <si>
    <t xml:space="preserve">Olive Chrysanthemum </t>
  </si>
  <si>
    <t xml:space="preserve">Purple Poppies </t>
  </si>
  <si>
    <t xml:space="preserve">Purple Clouds  </t>
  </si>
  <si>
    <t xml:space="preserve">Big Orange </t>
  </si>
  <si>
    <t xml:space="preserve">Orange Hair </t>
  </si>
  <si>
    <t>Gloria Del II</t>
  </si>
  <si>
    <t xml:space="preserve">Papaver Aladin </t>
  </si>
  <si>
    <t xml:space="preserve">Magnolia Nigra </t>
  </si>
  <si>
    <t xml:space="preserve">Lilium Grandiosa </t>
  </si>
  <si>
    <t>Camellia Elegance</t>
  </si>
  <si>
    <t>Orchid "Mailyn" I</t>
  </si>
  <si>
    <t>Orchid "Mailyn" II</t>
  </si>
  <si>
    <t>Pink Calla I</t>
  </si>
  <si>
    <t>Pink Calla II</t>
  </si>
  <si>
    <t>Pink Calla III</t>
  </si>
  <si>
    <t>Purple Orchid I</t>
  </si>
  <si>
    <t>Purple Orchid II</t>
  </si>
  <si>
    <t xml:space="preserve">Pretty In Pink </t>
  </si>
  <si>
    <t xml:space="preserve">Lilium Famosa </t>
  </si>
  <si>
    <t xml:space="preserve"> Lilium Grandiosa</t>
  </si>
  <si>
    <t xml:space="preserve"> Anemone Tomentosa </t>
  </si>
  <si>
    <t xml:space="preserve">Anemone Monta Rose </t>
  </si>
  <si>
    <t xml:space="preserve">Precious Cherry </t>
  </si>
  <si>
    <t xml:space="preserve">Arman Dubois </t>
  </si>
  <si>
    <t xml:space="preserve">Two All </t>
  </si>
  <si>
    <t xml:space="preserve">Pottery &amp; More </t>
  </si>
  <si>
    <t>The Breakthrough</t>
  </si>
  <si>
    <t xml:space="preserve"> From Nowhere </t>
  </si>
  <si>
    <t xml:space="preserve">Auguste Renoir </t>
  </si>
  <si>
    <t xml:space="preserve">Grande Vaso Di Fiori </t>
  </si>
  <si>
    <t xml:space="preserve">La Bonne Mere </t>
  </si>
  <si>
    <t xml:space="preserve">Autumn </t>
  </si>
  <si>
    <t xml:space="preserve">Winter </t>
  </si>
  <si>
    <t xml:space="preserve">Spring </t>
  </si>
  <si>
    <t xml:space="preserve">Le Ferment D' Amour </t>
  </si>
  <si>
    <t xml:space="preserve">Premiers Joins </t>
  </si>
  <si>
    <t xml:space="preserve">Noonday </t>
  </si>
  <si>
    <t xml:space="preserve">Evening </t>
  </si>
  <si>
    <t xml:space="preserve">Night </t>
  </si>
  <si>
    <t xml:space="preserve">Morning </t>
  </si>
  <si>
    <t xml:space="preserve">Summer </t>
  </si>
  <si>
    <t xml:space="preserve">Alicia Sloan </t>
  </si>
  <si>
    <t xml:space="preserve">Passion In Pink </t>
  </si>
  <si>
    <t xml:space="preserve"> Bouquet Of Poppies I </t>
  </si>
  <si>
    <t xml:space="preserve"> Bouquet Of Poppies II </t>
  </si>
  <si>
    <t xml:space="preserve">Fresh Lilies </t>
  </si>
  <si>
    <t xml:space="preserve">Wild Lilies </t>
  </si>
  <si>
    <t>Aaron Summers</t>
  </si>
  <si>
    <t>Spellbound I</t>
  </si>
  <si>
    <t xml:space="preserve">Spellbound II </t>
  </si>
  <si>
    <t xml:space="preserve"> Escapade </t>
  </si>
  <si>
    <t xml:space="preserve">Escapade </t>
  </si>
  <si>
    <t xml:space="preserve"> Another Dimension I</t>
  </si>
  <si>
    <t xml:space="preserve"> Another Dimension II</t>
  </si>
  <si>
    <t>Andrea Trivelli</t>
  </si>
  <si>
    <t>Flora I</t>
  </si>
  <si>
    <t>Flora II</t>
  </si>
  <si>
    <t xml:space="preserve">Callie </t>
  </si>
  <si>
    <t>Tulipani Bianchi</t>
  </si>
  <si>
    <t xml:space="preserve">Dalie </t>
  </si>
  <si>
    <t xml:space="preserve"> Tulipani </t>
  </si>
  <si>
    <t xml:space="preserve">A.A Gockel </t>
  </si>
  <si>
    <t xml:space="preserve">Arkadiusz Warminski </t>
  </si>
  <si>
    <t xml:space="preserve">Briliance </t>
  </si>
  <si>
    <t>Brightness</t>
  </si>
  <si>
    <t xml:space="preserve">Ray Of Yellow </t>
  </si>
  <si>
    <t xml:space="preserve">Little Boy </t>
  </si>
  <si>
    <t xml:space="preserve">Rays Of Rose </t>
  </si>
  <si>
    <t xml:space="preserve">Rays Of Yellow </t>
  </si>
  <si>
    <t xml:space="preserve">Defiant Angel </t>
  </si>
  <si>
    <t xml:space="preserve"> Brilliance </t>
  </si>
  <si>
    <t xml:space="preserve">Bright Red Rose </t>
  </si>
  <si>
    <t xml:space="preserve">Bright Carmesin Rose </t>
  </si>
  <si>
    <t xml:space="preserve">Elephant Kiss </t>
  </si>
  <si>
    <t xml:space="preserve">Couple </t>
  </si>
  <si>
    <t xml:space="preserve">Friends </t>
  </si>
  <si>
    <t xml:space="preserve">Lovely Spring </t>
  </si>
  <si>
    <t xml:space="preserve">Shining Spring </t>
  </si>
  <si>
    <t>On A Hill</t>
  </si>
  <si>
    <t xml:space="preserve">Big Mama </t>
  </si>
  <si>
    <t xml:space="preserve">Bjorn Baar </t>
  </si>
  <si>
    <t>True Love I</t>
  </si>
  <si>
    <t>True Love II</t>
  </si>
  <si>
    <t>True Love III</t>
  </si>
  <si>
    <t xml:space="preserve">True Love IV </t>
  </si>
  <si>
    <t xml:space="preserve">Blue Blossom I </t>
  </si>
  <si>
    <t xml:space="preserve">Blue Blossom II </t>
  </si>
  <si>
    <t>White Blossom I</t>
  </si>
  <si>
    <t xml:space="preserve">White Blossom II </t>
  </si>
  <si>
    <t>Cappuccino</t>
  </si>
  <si>
    <t xml:space="preserve">Café Brasil </t>
  </si>
  <si>
    <t xml:space="preserve">Good Morning </t>
  </si>
  <si>
    <t xml:space="preserve">Café Roma </t>
  </si>
  <si>
    <t>Venezia</t>
  </si>
  <si>
    <t>Have A Break</t>
  </si>
  <si>
    <t xml:space="preserve">Have A Good Time </t>
  </si>
  <si>
    <t xml:space="preserve">Buon Appetito </t>
  </si>
  <si>
    <t xml:space="preserve">Francesco Is Back </t>
  </si>
  <si>
    <t xml:space="preserve">Come And Get It </t>
  </si>
  <si>
    <t xml:space="preserve">Golden Pears </t>
  </si>
  <si>
    <t xml:space="preserve">Sweet Apricots </t>
  </si>
  <si>
    <t xml:space="preserve">Rigatoni </t>
  </si>
  <si>
    <t xml:space="preserve">A Gift For Mam </t>
  </si>
  <si>
    <t xml:space="preserve">Just A Minute </t>
  </si>
  <si>
    <t xml:space="preserve">In Bavarian </t>
  </si>
  <si>
    <t xml:space="preserve">Uptown Pub </t>
  </si>
  <si>
    <t xml:space="preserve">Dance Time </t>
  </si>
  <si>
    <t xml:space="preserve">After Work </t>
  </si>
  <si>
    <t xml:space="preserve">Ciao </t>
  </si>
  <si>
    <t xml:space="preserve">Amore </t>
  </si>
  <si>
    <t xml:space="preserve">Dolce Vita </t>
  </si>
  <si>
    <t xml:space="preserve">Milan Boulevard </t>
  </si>
  <si>
    <t xml:space="preserve">Copacabana Beach </t>
  </si>
  <si>
    <t xml:space="preserve">Hotel Lounge </t>
  </si>
  <si>
    <t xml:space="preserve">Sunset Beach </t>
  </si>
  <si>
    <t xml:space="preserve">Boat Trip To Messina </t>
  </si>
  <si>
    <t xml:space="preserve">A Night In Paris </t>
  </si>
  <si>
    <t xml:space="preserve">Meet You In Milan </t>
  </si>
  <si>
    <t xml:space="preserve">Dinner In Longueville </t>
  </si>
  <si>
    <t>Asian Kitchen</t>
  </si>
  <si>
    <t xml:space="preserve">Cucina Italiana </t>
  </si>
  <si>
    <t xml:space="preserve">White Blossom I </t>
  </si>
  <si>
    <t>Tazza Di Café</t>
  </si>
  <si>
    <t xml:space="preserve"> Have A Break </t>
  </si>
  <si>
    <t xml:space="preserve">Olio Di Olivia Belletini </t>
  </si>
  <si>
    <t xml:space="preserve">Pasta Italiana </t>
  </si>
  <si>
    <t xml:space="preserve"> Buon Appetito </t>
  </si>
  <si>
    <t xml:space="preserve">Ristorante Del Pennello </t>
  </si>
  <si>
    <t xml:space="preserve"> Teatime </t>
  </si>
  <si>
    <t xml:space="preserve">From The Asia Shop </t>
  </si>
  <si>
    <t xml:space="preserve"> Just A Minute </t>
  </si>
  <si>
    <t>Amore</t>
  </si>
  <si>
    <t xml:space="preserve"> Falling In Love </t>
  </si>
  <si>
    <t xml:space="preserve">Pomodoro San Giusto </t>
  </si>
  <si>
    <t xml:space="preserve"> Mexican Kitchen </t>
  </si>
  <si>
    <t xml:space="preserve">American Diner </t>
  </si>
  <si>
    <t xml:space="preserve"> True Love IV </t>
  </si>
  <si>
    <t xml:space="preserve">Brian Carter </t>
  </si>
  <si>
    <t xml:space="preserve">Abstract Manhattan </t>
  </si>
  <si>
    <t xml:space="preserve"> Abstract New York City </t>
  </si>
  <si>
    <t xml:space="preserve">Beatrice </t>
  </si>
  <si>
    <t>Lunaria Annua I</t>
  </si>
  <si>
    <t>Lunaria Annua II</t>
  </si>
  <si>
    <t xml:space="preserve">Brian Francis </t>
  </si>
  <si>
    <t xml:space="preserve"> The Flower Garden II</t>
  </si>
  <si>
    <t xml:space="preserve"> The Flower Garden III</t>
  </si>
  <si>
    <t>Poppies In Rhythm I</t>
  </si>
  <si>
    <t>Poppies In Rhythm II</t>
  </si>
  <si>
    <t xml:space="preserve"> Audition </t>
  </si>
  <si>
    <t>Take Two I</t>
  </si>
  <si>
    <t>Take Two II</t>
  </si>
  <si>
    <t>Magnetism I</t>
  </si>
  <si>
    <t>Vibe I</t>
  </si>
  <si>
    <t>Vibe II</t>
  </si>
  <si>
    <t xml:space="preserve">Barry Grey </t>
  </si>
  <si>
    <t xml:space="preserve">Sweet Basket </t>
  </si>
  <si>
    <t>Charming</t>
  </si>
  <si>
    <t xml:space="preserve"> Classic Enchantment</t>
  </si>
  <si>
    <t xml:space="preserve">Still Room </t>
  </si>
  <si>
    <t xml:space="preserve">Isn't She Pretty </t>
  </si>
  <si>
    <t xml:space="preserve">Lean On Me </t>
  </si>
  <si>
    <t xml:space="preserve">Charming Mood </t>
  </si>
  <si>
    <t xml:space="preserve">Charming </t>
  </si>
  <si>
    <t xml:space="preserve">Melon &amp; Things </t>
  </si>
  <si>
    <t>Still Room</t>
  </si>
  <si>
    <t xml:space="preserve">Bernardino Luini </t>
  </si>
  <si>
    <t xml:space="preserve"> Angeli Musicanti </t>
  </si>
  <si>
    <t xml:space="preserve">Marti Bofarull </t>
  </si>
  <si>
    <t>Sailboats In Manhattan II</t>
  </si>
  <si>
    <t xml:space="preserve">Brent Nelson </t>
  </si>
  <si>
    <t xml:space="preserve"> Elevate I</t>
  </si>
  <si>
    <t xml:space="preserve">Escalate </t>
  </si>
  <si>
    <t xml:space="preserve"> Elevate II </t>
  </si>
  <si>
    <t xml:space="preserve">Buoyant </t>
  </si>
  <si>
    <t>By The Way I</t>
  </si>
  <si>
    <t>By The Way II</t>
  </si>
  <si>
    <t>Yes I</t>
  </si>
  <si>
    <t>Yes II</t>
  </si>
  <si>
    <t xml:space="preserve"> Full Circle </t>
  </si>
  <si>
    <t xml:space="preserve"> Passing By </t>
  </si>
  <si>
    <t>Elizabeth Brownd</t>
  </si>
  <si>
    <t xml:space="preserve">White Lilly Montage </t>
  </si>
  <si>
    <t xml:space="preserve"> Magnolia Montage </t>
  </si>
  <si>
    <t xml:space="preserve">Winn Devon </t>
  </si>
  <si>
    <t xml:space="preserve">Seattle </t>
  </si>
  <si>
    <t xml:space="preserve">Claudio Ancilotti </t>
  </si>
  <si>
    <t xml:space="preserve">Gubbio </t>
  </si>
  <si>
    <t>Lucca</t>
  </si>
  <si>
    <t>Orchid I</t>
  </si>
  <si>
    <t>Orchid II</t>
  </si>
  <si>
    <t xml:space="preserve">Claudia Ancilotti </t>
  </si>
  <si>
    <t xml:space="preserve">Tosca </t>
  </si>
  <si>
    <t>Sicilia</t>
  </si>
  <si>
    <t xml:space="preserve">Toscana </t>
  </si>
  <si>
    <t xml:space="preserve">Giulia </t>
  </si>
  <si>
    <t xml:space="preserve">Venezia </t>
  </si>
  <si>
    <t>S22</t>
  </si>
  <si>
    <t xml:space="preserve">Carmen </t>
  </si>
  <si>
    <t xml:space="preserve">Arabella </t>
  </si>
  <si>
    <t xml:space="preserve">Palma </t>
  </si>
  <si>
    <t xml:space="preserve"> Olivo</t>
  </si>
  <si>
    <t>Rossini</t>
  </si>
  <si>
    <t xml:space="preserve"> Pucchini </t>
  </si>
  <si>
    <t xml:space="preserve">Limone </t>
  </si>
  <si>
    <t xml:space="preserve"> Fico </t>
  </si>
  <si>
    <t xml:space="preserve">Melogranoi </t>
  </si>
  <si>
    <t xml:space="preserve">Ortensia </t>
  </si>
  <si>
    <t xml:space="preserve">Carciofo </t>
  </si>
  <si>
    <t>Raffael</t>
  </si>
  <si>
    <t xml:space="preserve">Canova </t>
  </si>
  <si>
    <t xml:space="preserve">Boccaccio </t>
  </si>
  <si>
    <t xml:space="preserve"> Pascoli </t>
  </si>
  <si>
    <t xml:space="preserve">Leopardi </t>
  </si>
  <si>
    <t>Lavanda</t>
  </si>
  <si>
    <t xml:space="preserve">Amello </t>
  </si>
  <si>
    <t xml:space="preserve"> Ginestra </t>
  </si>
  <si>
    <t xml:space="preserve">Pratolina </t>
  </si>
  <si>
    <t xml:space="preserve"> Riommaggiore </t>
  </si>
  <si>
    <t xml:space="preserve">Monte Rosso Al Mare </t>
  </si>
  <si>
    <t xml:space="preserve"> Manarola </t>
  </si>
  <si>
    <t>Vernazza</t>
  </si>
  <si>
    <t xml:space="preserve">Perugia </t>
  </si>
  <si>
    <t>Orvieto</t>
  </si>
  <si>
    <t xml:space="preserve">Calabria </t>
  </si>
  <si>
    <t xml:space="preserve">Umbria </t>
  </si>
  <si>
    <t xml:space="preserve">Veneto </t>
  </si>
  <si>
    <t xml:space="preserve"> Umbria </t>
  </si>
  <si>
    <t>Campania</t>
  </si>
  <si>
    <t xml:space="preserve">Fortuna </t>
  </si>
  <si>
    <t xml:space="preserve">Juno </t>
  </si>
  <si>
    <t xml:space="preserve">Venus </t>
  </si>
  <si>
    <r>
      <t xml:space="preserve">   </t>
    </r>
    <r>
      <rPr>
        <b/>
        <sz val="11"/>
        <color indexed="10"/>
        <rFont val="Verdana"/>
        <family val="2"/>
        <charset val="161"/>
      </rPr>
      <t>K</t>
    </r>
  </si>
  <si>
    <t xml:space="preserve">Di Tutto Cuore </t>
  </si>
  <si>
    <t xml:space="preserve">Amore Mio </t>
  </si>
  <si>
    <t xml:space="preserve">Pinot Bianco </t>
  </si>
  <si>
    <t xml:space="preserve"> Montelpulciano </t>
  </si>
  <si>
    <t xml:space="preserve">Lilla </t>
  </si>
  <si>
    <t>Giglio</t>
  </si>
  <si>
    <t xml:space="preserve">Tower Of Babylon </t>
  </si>
  <si>
    <t xml:space="preserve">Arancia </t>
  </si>
  <si>
    <t xml:space="preserve">Giglio Bianco </t>
  </si>
  <si>
    <t xml:space="preserve"> Zucca </t>
  </si>
  <si>
    <t xml:space="preserve">Melanzana </t>
  </si>
  <si>
    <t xml:space="preserve">Ginestra </t>
  </si>
  <si>
    <t xml:space="preserve">Firenze </t>
  </si>
  <si>
    <t xml:space="preserve"> Verona </t>
  </si>
  <si>
    <t xml:space="preserve">Minerva </t>
  </si>
  <si>
    <t xml:space="preserve">Eternita </t>
  </si>
  <si>
    <t>Cocco</t>
  </si>
  <si>
    <t xml:space="preserve">Zucchine  </t>
  </si>
  <si>
    <t xml:space="preserve">Zucca </t>
  </si>
  <si>
    <t xml:space="preserve">Agilo </t>
  </si>
  <si>
    <t>Reperoncini</t>
  </si>
  <si>
    <t>Cipolla</t>
  </si>
  <si>
    <t xml:space="preserve">Giotto </t>
  </si>
  <si>
    <t>Riomaggiore</t>
  </si>
  <si>
    <t xml:space="preserve">Manarola </t>
  </si>
  <si>
    <t xml:space="preserve">Verona </t>
  </si>
  <si>
    <t xml:space="preserve">Orvieto </t>
  </si>
  <si>
    <t xml:space="preserve"> Venus </t>
  </si>
  <si>
    <t xml:space="preserve">Speranza </t>
  </si>
  <si>
    <t xml:space="preserve">Lucca </t>
  </si>
  <si>
    <t xml:space="preserve">Salome </t>
  </si>
  <si>
    <t xml:space="preserve">Oleandro </t>
  </si>
  <si>
    <t>V18</t>
  </si>
  <si>
    <t xml:space="preserve">Peperoncini </t>
  </si>
  <si>
    <t xml:space="preserve">Cipolla </t>
  </si>
  <si>
    <t xml:space="preserve">Dante </t>
  </si>
  <si>
    <t xml:space="preserve"> Veneto</t>
  </si>
  <si>
    <t>Olivo</t>
  </si>
  <si>
    <t xml:space="preserve">Pucchini </t>
  </si>
  <si>
    <t xml:space="preserve">Medici </t>
  </si>
  <si>
    <t xml:space="preserve">Carsini </t>
  </si>
  <si>
    <t xml:space="preserve">Cipolla Rosa </t>
  </si>
  <si>
    <t xml:space="preserve">Casablanca </t>
  </si>
  <si>
    <t xml:space="preserve">Granada </t>
  </si>
  <si>
    <t xml:space="preserve">London </t>
  </si>
  <si>
    <t xml:space="preserve">Florence </t>
  </si>
  <si>
    <t xml:space="preserve">Sevilla </t>
  </si>
  <si>
    <t xml:space="preserve">Marbella </t>
  </si>
  <si>
    <t xml:space="preserve">Gabriella </t>
  </si>
  <si>
    <t xml:space="preserve">Giulietta </t>
  </si>
  <si>
    <t xml:space="preserve">Bella Bianca </t>
  </si>
  <si>
    <t xml:space="preserve"> Montalbano </t>
  </si>
  <si>
    <t xml:space="preserve">Montalcino </t>
  </si>
  <si>
    <t xml:space="preserve"> Villa Nobile </t>
  </si>
  <si>
    <t xml:space="preserve">Lotus </t>
  </si>
  <si>
    <t xml:space="preserve">Orchid </t>
  </si>
  <si>
    <t xml:space="preserve">Villa Lungarotti </t>
  </si>
  <si>
    <t xml:space="preserve">Solferino </t>
  </si>
  <si>
    <t xml:space="preserve">Montefalco </t>
  </si>
  <si>
    <t xml:space="preserve">Portofino </t>
  </si>
  <si>
    <r>
      <t xml:space="preserve">1     </t>
    </r>
    <r>
      <rPr>
        <b/>
        <sz val="11"/>
        <color indexed="10"/>
        <rFont val="Verdana"/>
        <family val="2"/>
        <charset val="161"/>
      </rPr>
      <t>K</t>
    </r>
  </si>
  <si>
    <t xml:space="preserve">Viareggio </t>
  </si>
  <si>
    <t xml:space="preserve">Sinalunga </t>
  </si>
  <si>
    <t xml:space="preserve">Ravenna </t>
  </si>
  <si>
    <t>Montecastello I</t>
  </si>
  <si>
    <t xml:space="preserve">Montecastello II </t>
  </si>
  <si>
    <t xml:space="preserve">ill Castillo </t>
  </si>
  <si>
    <t xml:space="preserve">Coconut Palm </t>
  </si>
  <si>
    <t xml:space="preserve">Banana Palm </t>
  </si>
  <si>
    <t xml:space="preserve">Island Palm </t>
  </si>
  <si>
    <t>Tropic Palm</t>
  </si>
  <si>
    <t xml:space="preserve">Pallazzo Antinori </t>
  </si>
  <si>
    <t xml:space="preserve">Luxury </t>
  </si>
  <si>
    <t xml:space="preserve">Nostalgia </t>
  </si>
  <si>
    <t>Bamboo Moon I</t>
  </si>
  <si>
    <t>Bamboo Moon II</t>
  </si>
  <si>
    <t>Bamboo Moon III</t>
  </si>
  <si>
    <t xml:space="preserve">Bronze Bamboo </t>
  </si>
  <si>
    <t xml:space="preserve">Portobello I </t>
  </si>
  <si>
    <t>Portobello II</t>
  </si>
  <si>
    <t xml:space="preserve">Portobello III </t>
  </si>
  <si>
    <t xml:space="preserve">Piombino </t>
  </si>
  <si>
    <t>Carrara</t>
  </si>
  <si>
    <t xml:space="preserve">Montisoni </t>
  </si>
  <si>
    <t xml:space="preserve">Red China </t>
  </si>
  <si>
    <t>Red Bamboo</t>
  </si>
  <si>
    <t xml:space="preserve">Red Flowers </t>
  </si>
  <si>
    <t>Golden Round</t>
  </si>
  <si>
    <t xml:space="preserve">Golden Square </t>
  </si>
  <si>
    <t xml:space="preserve">Springtime </t>
  </si>
  <si>
    <t xml:space="preserve">Green Day I </t>
  </si>
  <si>
    <t xml:space="preserve">Sultane </t>
  </si>
  <si>
    <t xml:space="preserve">Porta Antica </t>
  </si>
  <si>
    <t xml:space="preserve">Vicolo Antica </t>
  </si>
  <si>
    <t xml:space="preserve">Roma </t>
  </si>
  <si>
    <t xml:space="preserve">Vienna </t>
  </si>
  <si>
    <t xml:space="preserve">Venice </t>
  </si>
  <si>
    <t xml:space="preserve"> Marbella </t>
  </si>
  <si>
    <t xml:space="preserve">Loretta </t>
  </si>
  <si>
    <t xml:space="preserve">Rosella </t>
  </si>
  <si>
    <t xml:space="preserve">Nicoletta </t>
  </si>
  <si>
    <t xml:space="preserve">Villa Nobile </t>
  </si>
  <si>
    <t xml:space="preserve">Villa Belvedere </t>
  </si>
  <si>
    <t xml:space="preserve"> Solferino </t>
  </si>
  <si>
    <t xml:space="preserve">Il Castillo </t>
  </si>
  <si>
    <t xml:space="preserve">Bocca Bella </t>
  </si>
  <si>
    <t xml:space="preserve"> Portobello </t>
  </si>
  <si>
    <t xml:space="preserve">Salerno </t>
  </si>
  <si>
    <t xml:space="preserve">Palermo </t>
  </si>
  <si>
    <t>Villa Agnelli</t>
  </si>
  <si>
    <t xml:space="preserve">Palazzo Antinori </t>
  </si>
  <si>
    <t>Tea For Two</t>
  </si>
  <si>
    <t>Coffee To Go</t>
  </si>
  <si>
    <t xml:space="preserve">Cappuccino E Espresso </t>
  </si>
  <si>
    <t xml:space="preserve">Muscat </t>
  </si>
  <si>
    <t xml:space="preserve">Ming </t>
  </si>
  <si>
    <t xml:space="preserve">Madrid </t>
  </si>
  <si>
    <t xml:space="preserve">Montalbano </t>
  </si>
  <si>
    <t>Ravello</t>
  </si>
  <si>
    <t>Glamour</t>
  </si>
  <si>
    <t xml:space="preserve">Elegance </t>
  </si>
  <si>
    <t xml:space="preserve">Oriental </t>
  </si>
  <si>
    <t xml:space="preserve">Royal </t>
  </si>
  <si>
    <r>
      <t xml:space="preserve">1       </t>
    </r>
    <r>
      <rPr>
        <b/>
        <sz val="11"/>
        <color indexed="10"/>
        <rFont val="Verdana"/>
        <family val="2"/>
        <charset val="161"/>
      </rPr>
      <t>Κ</t>
    </r>
  </si>
  <si>
    <t xml:space="preserve">Eleganza </t>
  </si>
  <si>
    <t>Bellezza</t>
  </si>
  <si>
    <t xml:space="preserve">Ginger </t>
  </si>
  <si>
    <t>Orchid</t>
  </si>
  <si>
    <t xml:space="preserve">Leaf Lounge </t>
  </si>
  <si>
    <t xml:space="preserve">Richard Franklin </t>
  </si>
  <si>
    <t xml:space="preserve">Paetus </t>
  </si>
  <si>
    <t>Annrika James McCavitt</t>
  </si>
  <si>
    <t xml:space="preserve"> Messenger Of Spring </t>
  </si>
  <si>
    <t xml:space="preserve">Elizabeth Robbins </t>
  </si>
  <si>
    <t xml:space="preserve"> Glided Lily I </t>
  </si>
  <si>
    <t xml:space="preserve">Guy Buffet </t>
  </si>
  <si>
    <t xml:space="preserve"> Monsieur Edgar </t>
  </si>
  <si>
    <t>Phillip Craig</t>
  </si>
  <si>
    <t xml:space="preserve"> Hidecote Afterglow </t>
  </si>
  <si>
    <t xml:space="preserve">Meng </t>
  </si>
  <si>
    <t xml:space="preserve"> Grand Irises </t>
  </si>
  <si>
    <t xml:space="preserve">Zanzibar </t>
  </si>
  <si>
    <t xml:space="preserve">Mauritius  </t>
  </si>
  <si>
    <t xml:space="preserve">Indian Summer </t>
  </si>
  <si>
    <t xml:space="preserve">Summer Spirit </t>
  </si>
  <si>
    <t xml:space="preserve">Buddha Lounge </t>
  </si>
  <si>
    <t xml:space="preserve">Egyptian Lounge </t>
  </si>
  <si>
    <t>Novalis</t>
  </si>
  <si>
    <t xml:space="preserve">Oasis </t>
  </si>
  <si>
    <t xml:space="preserve">Baroque Magnolia </t>
  </si>
  <si>
    <t xml:space="preserve">White WaterLilly </t>
  </si>
  <si>
    <t xml:space="preserve">White Magnolia </t>
  </si>
  <si>
    <t xml:space="preserve">Black Glamour </t>
  </si>
  <si>
    <t xml:space="preserve">Momenti Di Toscana </t>
  </si>
  <si>
    <t xml:space="preserve">Botticelli </t>
  </si>
  <si>
    <t xml:space="preserve">La Crete </t>
  </si>
  <si>
    <t>Marella</t>
  </si>
  <si>
    <t>Emanuele</t>
  </si>
  <si>
    <t xml:space="preserve">Taormina </t>
  </si>
  <si>
    <t xml:space="preserve">Black Luxury </t>
  </si>
  <si>
    <t xml:space="preserve">Golden Sunset </t>
  </si>
  <si>
    <t xml:space="preserve"> Golden Lily </t>
  </si>
  <si>
    <t xml:space="preserve">Angelina </t>
  </si>
  <si>
    <t xml:space="preserve">Red Pompon </t>
  </si>
  <si>
    <t>Zen</t>
  </si>
  <si>
    <t xml:space="preserve"> Silence </t>
  </si>
  <si>
    <t xml:space="preserve"> Purity </t>
  </si>
  <si>
    <t xml:space="preserve">Purple Balloon </t>
  </si>
  <si>
    <t xml:space="preserve">Cinderella </t>
  </si>
  <si>
    <t xml:space="preserve">Sanssouci </t>
  </si>
  <si>
    <t>Belvedere</t>
  </si>
  <si>
    <t xml:space="preserve">Mombasa </t>
  </si>
  <si>
    <t xml:space="preserve">Nairobi </t>
  </si>
  <si>
    <t xml:space="preserve">Rosselli </t>
  </si>
  <si>
    <t xml:space="preserve">La Maremma </t>
  </si>
  <si>
    <t xml:space="preserve">Linda Thompson  </t>
  </si>
  <si>
    <t>Primrose On A Sideboard</t>
  </si>
  <si>
    <t xml:space="preserve"> Hiacinth On A Sideboard </t>
  </si>
  <si>
    <t xml:space="preserve"> Meng </t>
  </si>
  <si>
    <t xml:space="preserve"> Nature's Taperstry II </t>
  </si>
  <si>
    <t xml:space="preserve">Malcom Surridge </t>
  </si>
  <si>
    <t xml:space="preserve">Sky High </t>
  </si>
  <si>
    <t xml:space="preserve">Cassandra Power  </t>
  </si>
  <si>
    <t xml:space="preserve">Fiona </t>
  </si>
  <si>
    <t xml:space="preserve">Charmeuse </t>
  </si>
  <si>
    <t>Campanella</t>
  </si>
  <si>
    <t xml:space="preserve">Celsiana </t>
  </si>
  <si>
    <t>Romance I</t>
  </si>
  <si>
    <t>Romance II</t>
  </si>
  <si>
    <t>Poesie I</t>
  </si>
  <si>
    <t>Poesie II</t>
  </si>
  <si>
    <t xml:space="preserve">The First  </t>
  </si>
  <si>
    <t xml:space="preserve">Sensation  </t>
  </si>
  <si>
    <t xml:space="preserve">Mon Cherie </t>
  </si>
  <si>
    <t xml:space="preserve">Tete A Tete </t>
  </si>
  <si>
    <t xml:space="preserve">Florentina </t>
  </si>
  <si>
    <t xml:space="preserve">La Paloma </t>
  </si>
  <si>
    <t>Duchees</t>
  </si>
  <si>
    <t xml:space="preserve">Sunrise </t>
  </si>
  <si>
    <t xml:space="preserve">Valencia </t>
  </si>
  <si>
    <t xml:space="preserve">Acapella </t>
  </si>
  <si>
    <t xml:space="preserve"> Valencia </t>
  </si>
  <si>
    <t xml:space="preserve">Carl Frederic </t>
  </si>
  <si>
    <t>Lodge On Lake Como</t>
  </si>
  <si>
    <t xml:space="preserve">Pergola In Amalfi </t>
  </si>
  <si>
    <t xml:space="preserve"> View To The Amalfi Coast </t>
  </si>
  <si>
    <t xml:space="preserve">Colin Floyd </t>
  </si>
  <si>
    <t>Tuscany I</t>
  </si>
  <si>
    <t xml:space="preserve"> Tuscany II </t>
  </si>
  <si>
    <t xml:space="preserve">Christina Baker </t>
  </si>
  <si>
    <t xml:space="preserve"> Bona Fide I</t>
  </si>
  <si>
    <t xml:space="preserve"> Bona Fide II</t>
  </si>
  <si>
    <t xml:space="preserve">Clare Lake </t>
  </si>
  <si>
    <t xml:space="preserve"> Teal Lily </t>
  </si>
  <si>
    <t xml:space="preserve">Teal Iris </t>
  </si>
  <si>
    <t xml:space="preserve"> Teal Poppy </t>
  </si>
  <si>
    <t xml:space="preserve">Claudia Lermer </t>
  </si>
  <si>
    <t xml:space="preserve">Expressive Formation </t>
  </si>
  <si>
    <t xml:space="preserve"> Combination Of Forms </t>
  </si>
  <si>
    <t xml:space="preserve"> Claudio Rabino </t>
  </si>
  <si>
    <t xml:space="preserve">Vallata In Fiore </t>
  </si>
  <si>
    <t>Colle Fiorito</t>
  </si>
  <si>
    <t xml:space="preserve">Campo In Estate </t>
  </si>
  <si>
    <t xml:space="preserve">Prati In Fiore </t>
  </si>
  <si>
    <t xml:space="preserve">Carla Moresca </t>
  </si>
  <si>
    <t xml:space="preserve"> Amoretto III</t>
  </si>
  <si>
    <t xml:space="preserve"> Amoretto IV</t>
  </si>
  <si>
    <t xml:space="preserve"> Amoretto V</t>
  </si>
  <si>
    <t xml:space="preserve"> Amoretto VIII</t>
  </si>
  <si>
    <t xml:space="preserve">Amoretti Giocosi </t>
  </si>
  <si>
    <t xml:space="preserve">C. Namaz </t>
  </si>
  <si>
    <t xml:space="preserve">Soul Mates </t>
  </si>
  <si>
    <t>A Little Tenderness</t>
  </si>
  <si>
    <t xml:space="preserve">Missing You </t>
  </si>
  <si>
    <t xml:space="preserve">I Care For You </t>
  </si>
  <si>
    <t xml:space="preserve">Satin Glass </t>
  </si>
  <si>
    <t xml:space="preserve"> Two In Constrast To Red </t>
  </si>
  <si>
    <t xml:space="preserve">Two White Callas </t>
  </si>
  <si>
    <t xml:space="preserve">Two White Poppies </t>
  </si>
  <si>
    <t xml:space="preserve">Carla Raadsveld </t>
  </si>
  <si>
    <t>Heads Up !</t>
  </si>
  <si>
    <t xml:space="preserve">Leaning On You </t>
  </si>
  <si>
    <t xml:space="preserve">Third Generation </t>
  </si>
  <si>
    <t xml:space="preserve">Cam Richards </t>
  </si>
  <si>
    <t>Every Picture Tells A Story</t>
  </si>
  <si>
    <t xml:space="preserve"> Revolve</t>
  </si>
  <si>
    <t xml:space="preserve">Cristina Mavaracchio </t>
  </si>
  <si>
    <t>The Academy</t>
  </si>
  <si>
    <t xml:space="preserve">The debut </t>
  </si>
  <si>
    <t xml:space="preserve">Chris Donovan </t>
  </si>
  <si>
    <t xml:space="preserve">Supreme II </t>
  </si>
  <si>
    <t xml:space="preserve">Dharma I </t>
  </si>
  <si>
    <t>Dharma II</t>
  </si>
  <si>
    <t>Moroccan Nights I</t>
  </si>
  <si>
    <t>Moroccan Nights II</t>
  </si>
  <si>
    <t xml:space="preserve"> African Plains </t>
  </si>
  <si>
    <t>African Studies I</t>
  </si>
  <si>
    <t>African Studies II</t>
  </si>
  <si>
    <t>Mesmerized I</t>
  </si>
  <si>
    <t>Mesmerized II</t>
  </si>
  <si>
    <t>Numinous I</t>
  </si>
  <si>
    <t>Numinous II</t>
  </si>
  <si>
    <t xml:space="preserve"> Into The Mystic I</t>
  </si>
  <si>
    <t xml:space="preserve"> Into The Mystic II </t>
  </si>
  <si>
    <t>Devotion I</t>
  </si>
  <si>
    <t>Devotion II</t>
  </si>
  <si>
    <t>Bodhi I</t>
  </si>
  <si>
    <t>Bodhi II</t>
  </si>
  <si>
    <t>Quintessence I</t>
  </si>
  <si>
    <t>Quintessence II</t>
  </si>
  <si>
    <t>Exultation  I</t>
  </si>
  <si>
    <t>Exultation  II</t>
  </si>
  <si>
    <t>Heirloom I</t>
  </si>
  <si>
    <t>Heirloom II</t>
  </si>
  <si>
    <t>Anthology I</t>
  </si>
  <si>
    <t>Anthology II</t>
  </si>
  <si>
    <t xml:space="preserve">Misty Morning I </t>
  </si>
  <si>
    <t xml:space="preserve">Misty Morning II </t>
  </si>
  <si>
    <t>Sunset Vista II</t>
  </si>
  <si>
    <t xml:space="preserve"> Arboreal I</t>
  </si>
  <si>
    <t xml:space="preserve"> Arboreal II</t>
  </si>
  <si>
    <t>Tree Silhouette I</t>
  </si>
  <si>
    <t>Tree Silhouette II</t>
  </si>
  <si>
    <t xml:space="preserve">Between Us I </t>
  </si>
  <si>
    <t xml:space="preserve">Between Us II </t>
  </si>
  <si>
    <t xml:space="preserve">Essential II </t>
  </si>
  <si>
    <t xml:space="preserve">The Source </t>
  </si>
  <si>
    <t xml:space="preserve">Magnolia Romance </t>
  </si>
  <si>
    <t>Sunset I</t>
  </si>
  <si>
    <t xml:space="preserve">Sunset II </t>
  </si>
  <si>
    <t xml:space="preserve">Idyllic </t>
  </si>
  <si>
    <t>Sunset Friends II</t>
  </si>
  <si>
    <t xml:space="preserve">Caroline Wenig </t>
  </si>
  <si>
    <t xml:space="preserve">Mangolia Yellow's Symphony </t>
  </si>
  <si>
    <t xml:space="preserve">Mangolia In The Sun </t>
  </si>
  <si>
    <t xml:space="preserve">Love Comes </t>
  </si>
  <si>
    <t xml:space="preserve">Give Me A Kiss </t>
  </si>
  <si>
    <t xml:space="preserve"> Blushed Poppy</t>
  </si>
  <si>
    <t xml:space="preserve">Sun Rays </t>
  </si>
  <si>
    <t xml:space="preserve"> Summerbreeze Blue </t>
  </si>
  <si>
    <t xml:space="preserve"> Summerbreeze Jade</t>
  </si>
  <si>
    <t xml:space="preserve">Summerbreeze Rose </t>
  </si>
  <si>
    <t xml:space="preserve">Delicate Apple Blossoms </t>
  </si>
  <si>
    <t xml:space="preserve">Apple Blossoms </t>
  </si>
  <si>
    <t>Spring Blossoms</t>
  </si>
  <si>
    <t xml:space="preserve">Pastel Blossoms </t>
  </si>
  <si>
    <t xml:space="preserve">Beautiful Blossoms </t>
  </si>
  <si>
    <t xml:space="preserve">Shining Blossoms </t>
  </si>
  <si>
    <t xml:space="preserve">Sparkling Blossoms </t>
  </si>
  <si>
    <t xml:space="preserve">Tulipes Pastel </t>
  </si>
  <si>
    <t>Bambou Ecru</t>
  </si>
  <si>
    <t xml:space="preserve">Bambou Crème </t>
  </si>
  <si>
    <t xml:space="preserve">Bambou Lumineux </t>
  </si>
  <si>
    <t xml:space="preserve">Flamboyant </t>
  </si>
  <si>
    <t>Champ De Lavande</t>
  </si>
  <si>
    <t>Soleil De Provence</t>
  </si>
  <si>
    <t xml:space="preserve">Couleurs De Printemps </t>
  </si>
  <si>
    <t>Champ De Coquelicot</t>
  </si>
  <si>
    <t xml:space="preserve">Energy </t>
  </si>
  <si>
    <t>Activity</t>
  </si>
  <si>
    <t xml:space="preserve">Motivation </t>
  </si>
  <si>
    <t xml:space="preserve">Harmony </t>
  </si>
  <si>
    <t xml:space="preserve"> Ambiance </t>
  </si>
  <si>
    <t xml:space="preserve">Summerbreeze Blue </t>
  </si>
  <si>
    <t xml:space="preserve">Summerbreeze Jade </t>
  </si>
  <si>
    <t xml:space="preserve">Danity Apple Blossoms </t>
  </si>
  <si>
    <t xml:space="preserve">Tulipes Cremes </t>
  </si>
  <si>
    <t xml:space="preserve">White Blossom Poppies </t>
  </si>
  <si>
    <t xml:space="preserve">Couple Of White Poppies </t>
  </si>
  <si>
    <t>Tendril Of Poppies</t>
  </si>
  <si>
    <t xml:space="preserve">Festival Of Poppies </t>
  </si>
  <si>
    <t>Apple Blossoms IV</t>
  </si>
  <si>
    <t>Apple Blossoms I</t>
  </si>
  <si>
    <t>Apple Blossoms II</t>
  </si>
  <si>
    <t>Apple Blossoms III</t>
  </si>
  <si>
    <t xml:space="preserve"> Soul Mates </t>
  </si>
  <si>
    <t xml:space="preserve"> A Little Tenderness </t>
  </si>
  <si>
    <t xml:space="preserve"> Satin Mood </t>
  </si>
  <si>
    <t xml:space="preserve">Satin Moments </t>
  </si>
  <si>
    <t xml:space="preserve">No Confusion </t>
  </si>
  <si>
    <t xml:space="preserve"> Three In Constrat To Red </t>
  </si>
  <si>
    <t xml:space="preserve">Two In Constrat To Red </t>
  </si>
  <si>
    <t xml:space="preserve"> Flower &amp; Fire </t>
  </si>
  <si>
    <t xml:space="preserve">Bloom &amp; Fire </t>
  </si>
  <si>
    <t>Cesare Carra</t>
  </si>
  <si>
    <t xml:space="preserve">Amos </t>
  </si>
  <si>
    <t>David Parks</t>
  </si>
  <si>
    <t>Fan Palm Triptych I</t>
  </si>
  <si>
    <t>Fan Palm Triptych II</t>
  </si>
  <si>
    <t>Fan Palm Triptych III</t>
  </si>
  <si>
    <t xml:space="preserve">Tropical Palm Triptych I </t>
  </si>
  <si>
    <t xml:space="preserve">Tropical Palm Triptych II </t>
  </si>
  <si>
    <t xml:space="preserve">Tropical Palm Triptych III </t>
  </si>
  <si>
    <t>Dan Dennion</t>
  </si>
  <si>
    <t>Etude De Femme I</t>
  </si>
  <si>
    <t>Etude De Femme II</t>
  </si>
  <si>
    <t>Femme Assise I</t>
  </si>
  <si>
    <t>Femme Assise II</t>
  </si>
  <si>
    <t>Femme Dormant</t>
  </si>
  <si>
    <t xml:space="preserve"> Femme Allongee</t>
  </si>
  <si>
    <t xml:space="preserve">Daniella Corallo </t>
  </si>
  <si>
    <t xml:space="preserve"> Barche All Ormeggio</t>
  </si>
  <si>
    <t xml:space="preserve">Casale Fra I Cipressi </t>
  </si>
  <si>
    <t xml:space="preserve">Strada Sul Pioggio </t>
  </si>
  <si>
    <t xml:space="preserve">Danielle Dubonnet </t>
  </si>
  <si>
    <t xml:space="preserve">Crystal Clear </t>
  </si>
  <si>
    <t xml:space="preserve">Cote D' Azur </t>
  </si>
  <si>
    <t xml:space="preserve">Exposed </t>
  </si>
  <si>
    <t xml:space="preserve">Paris Voyages </t>
  </si>
  <si>
    <t xml:space="preserve">Debbie Halliday </t>
  </si>
  <si>
    <t>Right Lady</t>
  </si>
  <si>
    <t xml:space="preserve">Macintosh Red Rose </t>
  </si>
  <si>
    <t xml:space="preserve">Macintosh Silver Rose </t>
  </si>
  <si>
    <t xml:space="preserve">Macintosh Cream Rose </t>
  </si>
  <si>
    <t>Japanese Moon Panel I</t>
  </si>
  <si>
    <t xml:space="preserve">Japanese Moon Panel II </t>
  </si>
  <si>
    <t xml:space="preserve">Ribbon Bloom </t>
  </si>
  <si>
    <t xml:space="preserve">Ribbon Flowers </t>
  </si>
  <si>
    <t xml:space="preserve">Oxygen Flower Trio </t>
  </si>
  <si>
    <t xml:space="preserve">Oxygen Flower Burst </t>
  </si>
  <si>
    <t xml:space="preserve">Oxygen Scribble Flower </t>
  </si>
  <si>
    <t xml:space="preserve"> Eco Paper Flowers </t>
  </si>
  <si>
    <t xml:space="preserve"> Eco Paper Stems </t>
  </si>
  <si>
    <t xml:space="preserve">Blue Rococo Lotus Flower  </t>
  </si>
  <si>
    <t xml:space="preserve"> Caramel Rococo Lotus Flower</t>
  </si>
  <si>
    <t>Chic Flower Strips</t>
  </si>
  <si>
    <t xml:space="preserve">Chic Paper Flower </t>
  </si>
  <si>
    <t xml:space="preserve">Chic Suede Flower </t>
  </si>
  <si>
    <t xml:space="preserve">Metallic Flower Burst  </t>
  </si>
  <si>
    <t xml:space="preserve">Metallic Flower Bloom </t>
  </si>
  <si>
    <t xml:space="preserve">Metallic Flower Duo </t>
  </si>
  <si>
    <t xml:space="preserve">Left Lady </t>
  </si>
  <si>
    <t xml:space="preserve"> God Blossom Stem </t>
  </si>
  <si>
    <t>Gold Blossom Flowers</t>
  </si>
  <si>
    <t xml:space="preserve">Gold Blossom Buds </t>
  </si>
  <si>
    <t xml:space="preserve">Eden Leaf </t>
  </si>
  <si>
    <t xml:space="preserve">Eden Palm </t>
  </si>
  <si>
    <t xml:space="preserve"> Pastel Paper Stem </t>
  </si>
  <si>
    <t xml:space="preserve"> Pastel Paper Blossom </t>
  </si>
  <si>
    <t>Pastel Paper Flower</t>
  </si>
  <si>
    <t>Design Show</t>
  </si>
  <si>
    <t>Blue Leaf Stem</t>
  </si>
  <si>
    <t xml:space="preserve">Stencil Leaf </t>
  </si>
  <si>
    <t xml:space="preserve"> Waving Stems </t>
  </si>
  <si>
    <t xml:space="preserve">Rainforest Bloom </t>
  </si>
  <si>
    <t xml:space="preserve"> Forest Leaf Stem </t>
  </si>
  <si>
    <t>tropical Fern</t>
  </si>
  <si>
    <t xml:space="preserve"> Oxygen Stems </t>
  </si>
  <si>
    <t xml:space="preserve"> Oxygen Leaf  </t>
  </si>
  <si>
    <t xml:space="preserve"> Oxygen Flower </t>
  </si>
  <si>
    <t>Bamboo Stem  I</t>
  </si>
  <si>
    <t>Bamboo Stem  II</t>
  </si>
  <si>
    <t xml:space="preserve">Metallic Lilly </t>
  </si>
  <si>
    <t xml:space="preserve">Metallic Dahlia </t>
  </si>
  <si>
    <t xml:space="preserve">Metallic Palm </t>
  </si>
  <si>
    <t>Glamour Palm</t>
  </si>
  <si>
    <t xml:space="preserve">Glamour Leaf </t>
  </si>
  <si>
    <t>Baroque Trellis I</t>
  </si>
  <si>
    <t>Baroque Trellis II</t>
  </si>
  <si>
    <t xml:space="preserve"> Blue Leaf Stem </t>
  </si>
  <si>
    <t xml:space="preserve">Waving Stems </t>
  </si>
  <si>
    <t xml:space="preserve">Bamboo Stem I </t>
  </si>
  <si>
    <t>Bamboo Stem II</t>
  </si>
  <si>
    <t xml:space="preserve"> Taupe Meadow Grass</t>
  </si>
  <si>
    <t>Oatmeal Meadow Grass</t>
  </si>
  <si>
    <t>Wheat Meadow Grass</t>
  </si>
  <si>
    <t>Baroque Trellis III</t>
  </si>
  <si>
    <t>Baroque Trellis IV</t>
  </si>
  <si>
    <t>Goyo Dominguez</t>
  </si>
  <si>
    <t>Bodegon</t>
  </si>
  <si>
    <t xml:space="preserve">Dieter Hoffmann </t>
  </si>
  <si>
    <t>Antique Look Through</t>
  </si>
  <si>
    <t xml:space="preserve">Desert Palm View </t>
  </si>
  <si>
    <t xml:space="preserve">Welcome Back </t>
  </si>
  <si>
    <t xml:space="preserve">Love Affair </t>
  </si>
  <si>
    <t xml:space="preserve">Venezia In Sirenzio </t>
  </si>
  <si>
    <t xml:space="preserve">Venezia Con Calma </t>
  </si>
  <si>
    <t xml:space="preserve">Declaration Of Love </t>
  </si>
  <si>
    <t xml:space="preserve"> Love Affair </t>
  </si>
  <si>
    <t>Diane Happer</t>
  </si>
  <si>
    <t xml:space="preserve"> Timeless I</t>
  </si>
  <si>
    <t xml:space="preserve"> Timeless II</t>
  </si>
  <si>
    <t xml:space="preserve">John Douglas </t>
  </si>
  <si>
    <t xml:space="preserve">Tribute </t>
  </si>
  <si>
    <t xml:space="preserve">Honor </t>
  </si>
  <si>
    <t xml:space="preserve">Bridges Of Old </t>
  </si>
  <si>
    <t xml:space="preserve">New Found Bridge </t>
  </si>
  <si>
    <t xml:space="preserve">Andrea Del Missier  </t>
  </si>
  <si>
    <t xml:space="preserve">Seychelles View </t>
  </si>
  <si>
    <t xml:space="preserve">Giardino Fiorito </t>
  </si>
  <si>
    <t xml:space="preserve"> Giardino Sul Lago </t>
  </si>
  <si>
    <t xml:space="preserve">Diane Moore </t>
  </si>
  <si>
    <t>Pink Summer Feeling I</t>
  </si>
  <si>
    <t>Pink Summer Feeling II</t>
  </si>
  <si>
    <t>Pink Summer Feeling III</t>
  </si>
  <si>
    <t xml:space="preserve">Circulation  In Line </t>
  </si>
  <si>
    <t xml:space="preserve">On The Top </t>
  </si>
  <si>
    <t xml:space="preserve">Pretentious </t>
  </si>
  <si>
    <t>Sophisticated</t>
  </si>
  <si>
    <t xml:space="preserve">Circle Design </t>
  </si>
  <si>
    <t xml:space="preserve">Meeting In The Middle </t>
  </si>
  <si>
    <t>Allure In Blue I</t>
  </si>
  <si>
    <t>Allure In Blue II</t>
  </si>
  <si>
    <t xml:space="preserve">Gorgeous </t>
  </si>
  <si>
    <t xml:space="preserve">Adorable </t>
  </si>
  <si>
    <t xml:space="preserve"> Diamonds </t>
  </si>
  <si>
    <t xml:space="preserve">En Vougue </t>
  </si>
  <si>
    <t>Fragrance Of Blue Roses I</t>
  </si>
  <si>
    <t>Fragrance Of Blue Roses II</t>
  </si>
  <si>
    <t>Bed Of Blue Roses I</t>
  </si>
  <si>
    <t>Bed Of Blue Roses II</t>
  </si>
  <si>
    <t xml:space="preserve">Exclusive </t>
  </si>
  <si>
    <t>Flower Silhouette</t>
  </si>
  <si>
    <t xml:space="preserve">The White Circle </t>
  </si>
  <si>
    <t>The Black Circle</t>
  </si>
  <si>
    <t xml:space="preserve">Circulation </t>
  </si>
  <si>
    <t xml:space="preserve">Triangle Circuit </t>
  </si>
  <si>
    <t xml:space="preserve">Come To The Point </t>
  </si>
  <si>
    <t xml:space="preserve">Cool Bubbles </t>
  </si>
  <si>
    <t xml:space="preserve">Dancing Bubbles </t>
  </si>
  <si>
    <t xml:space="preserve">Magic Bubbles </t>
  </si>
  <si>
    <t xml:space="preserve"> Exclusive </t>
  </si>
  <si>
    <t xml:space="preserve">Chic </t>
  </si>
  <si>
    <t xml:space="preserve">Mary Dulon </t>
  </si>
  <si>
    <t xml:space="preserve"> Capranica </t>
  </si>
  <si>
    <t xml:space="preserve">Don Hatfield </t>
  </si>
  <si>
    <t xml:space="preserve"> Summer Outing </t>
  </si>
  <si>
    <t xml:space="preserve">Dorothea King </t>
  </si>
  <si>
    <t xml:space="preserve">White Orchid Vase II </t>
  </si>
  <si>
    <t xml:space="preserve">Oriental Tea </t>
  </si>
  <si>
    <t xml:space="preserve">Oriental Vase </t>
  </si>
  <si>
    <t xml:space="preserve">Oriental Bowl </t>
  </si>
  <si>
    <t xml:space="preserve">Doro Platini </t>
  </si>
  <si>
    <t>Bird's Eye View II</t>
  </si>
  <si>
    <t xml:space="preserve"> Bird's Eye View III</t>
  </si>
  <si>
    <t xml:space="preserve"> Bird's Eye View I </t>
  </si>
  <si>
    <t xml:space="preserve"> Bird's Eye View II </t>
  </si>
  <si>
    <t xml:space="preserve"> Bird's Eye View IV </t>
  </si>
  <si>
    <t xml:space="preserve"> Bird's Eye View I</t>
  </si>
  <si>
    <t xml:space="preserve">David Smith </t>
  </si>
  <si>
    <t xml:space="preserve"> Conchita </t>
  </si>
  <si>
    <t xml:space="preserve">Daniel Duvallet </t>
  </si>
  <si>
    <t>Artful Pottery</t>
  </si>
  <si>
    <t xml:space="preserve">Gracious Green </t>
  </si>
  <si>
    <t>Dagmar Vogt</t>
  </si>
  <si>
    <t xml:space="preserve">Colour Flow </t>
  </si>
  <si>
    <t xml:space="preserve"> Runny Contrast </t>
  </si>
  <si>
    <t>Dan Werner</t>
  </si>
  <si>
    <t>Shoreline  Splendor</t>
  </si>
  <si>
    <t xml:space="preserve">Dagmar Zupan </t>
  </si>
  <si>
    <t>Reflection</t>
  </si>
  <si>
    <t>Expectation</t>
  </si>
  <si>
    <t xml:space="preserve">New Relationship </t>
  </si>
  <si>
    <t xml:space="preserve">At Home Again </t>
  </si>
  <si>
    <t xml:space="preserve">Have A Nice Evening </t>
  </si>
  <si>
    <t xml:space="preserve">Assimilation </t>
  </si>
  <si>
    <t>Look Up</t>
  </si>
  <si>
    <t xml:space="preserve">On Top Of It </t>
  </si>
  <si>
    <t xml:space="preserve">Free Falling </t>
  </si>
  <si>
    <t xml:space="preserve">Side Effect </t>
  </si>
  <si>
    <t xml:space="preserve">Flower Rays  </t>
  </si>
  <si>
    <t xml:space="preserve">One Desire </t>
  </si>
  <si>
    <t xml:space="preserve">Two Desires </t>
  </si>
  <si>
    <t xml:space="preserve">Flower Princess </t>
  </si>
  <si>
    <t>Flower Emperess</t>
  </si>
  <si>
    <t xml:space="preserve"> Flower Greetings </t>
  </si>
  <si>
    <t xml:space="preserve">Lady In White </t>
  </si>
  <si>
    <t xml:space="preserve">Falling White Petals </t>
  </si>
  <si>
    <t xml:space="preserve">Come Into My Arms </t>
  </si>
  <si>
    <t xml:space="preserve">I Give You My Heart </t>
  </si>
  <si>
    <t xml:space="preserve">Respective </t>
  </si>
  <si>
    <t xml:space="preserve">Beyond The Bridge </t>
  </si>
  <si>
    <t xml:space="preserve">Power In Red </t>
  </si>
  <si>
    <t xml:space="preserve">Energy In Red </t>
  </si>
  <si>
    <t xml:space="preserve">Force In Red </t>
  </si>
  <si>
    <t xml:space="preserve">Beginning Of Summer </t>
  </si>
  <si>
    <t xml:space="preserve">Beautifully Decorated </t>
  </si>
  <si>
    <t xml:space="preserve">Wonderful  Arrangement </t>
  </si>
  <si>
    <t xml:space="preserve">Funny Flower </t>
  </si>
  <si>
    <t xml:space="preserve">Happy Flower </t>
  </si>
  <si>
    <t xml:space="preserve">Asian Composition </t>
  </si>
  <si>
    <t xml:space="preserve">Asian Vision </t>
  </si>
  <si>
    <t xml:space="preserve"> Inspiration </t>
  </si>
  <si>
    <t xml:space="preserve">Serenity </t>
  </si>
  <si>
    <t xml:space="preserve">Balance </t>
  </si>
  <si>
    <t>Asian Arrangement I</t>
  </si>
  <si>
    <t>Asian Arrangement II</t>
  </si>
  <si>
    <t>Hamony</t>
  </si>
  <si>
    <t>Gracefulness</t>
  </si>
  <si>
    <t xml:space="preserve"> Elegance </t>
  </si>
  <si>
    <t xml:space="preserve">Power </t>
  </si>
  <si>
    <t>Corn Poppy I</t>
  </si>
  <si>
    <t xml:space="preserve">Corn Poppy II </t>
  </si>
  <si>
    <t>Corn Poppy III</t>
  </si>
  <si>
    <t xml:space="preserve">Red Hot </t>
  </si>
  <si>
    <t>Blazing Red</t>
  </si>
  <si>
    <t>Glaring Red</t>
  </si>
  <si>
    <t xml:space="preserve"> Longing For  </t>
  </si>
  <si>
    <t xml:space="preserve">Flower Duet I </t>
  </si>
  <si>
    <t xml:space="preserve">Flower Duet II </t>
  </si>
  <si>
    <t xml:space="preserve"> Power In Red </t>
  </si>
  <si>
    <t xml:space="preserve"> Summertime </t>
  </si>
  <si>
    <t xml:space="preserve">In The Summer </t>
  </si>
  <si>
    <t xml:space="preserve"> Scent Of Orchids </t>
  </si>
  <si>
    <t>Perfect Harmony</t>
  </si>
  <si>
    <t xml:space="preserve">To Be In Full Flower </t>
  </si>
  <si>
    <t xml:space="preserve">Summer Day </t>
  </si>
  <si>
    <t>MB 4005</t>
  </si>
  <si>
    <t xml:space="preserve">Maria Giannino </t>
  </si>
  <si>
    <t xml:space="preserve"> Corbeille d'ete </t>
  </si>
  <si>
    <t>MB 4006</t>
  </si>
  <si>
    <t>A.Venneti</t>
  </si>
  <si>
    <t xml:space="preserve">Eva Barberini </t>
  </si>
  <si>
    <t>Bouquet Di Tulipani</t>
  </si>
  <si>
    <t xml:space="preserve">Bouquet Di Anemoni </t>
  </si>
  <si>
    <t xml:space="preserve">Luce E Colore I </t>
  </si>
  <si>
    <t xml:space="preserve">Emilio Ciccone </t>
  </si>
  <si>
    <t xml:space="preserve">Justine </t>
  </si>
  <si>
    <t xml:space="preserve"> Ophelie </t>
  </si>
  <si>
    <t xml:space="preserve">Denise </t>
  </si>
  <si>
    <t xml:space="preserve">Chantal </t>
  </si>
  <si>
    <t>Elenoire</t>
  </si>
  <si>
    <t xml:space="preserve">Stephanie </t>
  </si>
  <si>
    <t xml:space="preserve">Nicole </t>
  </si>
  <si>
    <t xml:space="preserve">Sophie </t>
  </si>
  <si>
    <t xml:space="preserve"> Piano In The Dark </t>
  </si>
  <si>
    <t xml:space="preserve">George Leslie </t>
  </si>
  <si>
    <t xml:space="preserve"> Sun And Moon Flowers </t>
  </si>
  <si>
    <t xml:space="preserve">Frederick George Cotman </t>
  </si>
  <si>
    <t xml:space="preserve"> One Of The Family</t>
  </si>
  <si>
    <t>William Bouguerau</t>
  </si>
  <si>
    <t>The Young Seamstress</t>
  </si>
  <si>
    <t>Tricoteuse</t>
  </si>
  <si>
    <t>John Godward</t>
  </si>
  <si>
    <t xml:space="preserve"> Absence Makes The Heart Grow Fonder </t>
  </si>
  <si>
    <t xml:space="preserve">Edward Perugini </t>
  </si>
  <si>
    <t xml:space="preserve"> In The Orangery </t>
  </si>
  <si>
    <t>G.B Torriglia</t>
  </si>
  <si>
    <t xml:space="preserve">A Happy Family </t>
  </si>
  <si>
    <t>The See Saw</t>
  </si>
  <si>
    <t xml:space="preserve"> Pause For Thought</t>
  </si>
  <si>
    <t xml:space="preserve"> Play Time </t>
  </si>
  <si>
    <t>Maeterlinck</t>
  </si>
  <si>
    <t xml:space="preserve"> Clair De La Lune</t>
  </si>
  <si>
    <t>Fernand Touissaint</t>
  </si>
  <si>
    <t xml:space="preserve"> Quiet Afternoon</t>
  </si>
  <si>
    <t>Ewald Kuch</t>
  </si>
  <si>
    <t xml:space="preserve">Summertime </t>
  </si>
  <si>
    <t xml:space="preserve">Hanging In There </t>
  </si>
  <si>
    <t xml:space="preserve">Yellow Rising </t>
  </si>
  <si>
    <t>Red Liaison</t>
  </si>
  <si>
    <t xml:space="preserve">Red Affair </t>
  </si>
  <si>
    <t>Kings Of Gold II</t>
  </si>
  <si>
    <t xml:space="preserve">Cruz Del Sur </t>
  </si>
  <si>
    <t>Sich Trennende Formen  Next Level I</t>
  </si>
  <si>
    <t>Sich Trennende Formen  Next Level II</t>
  </si>
  <si>
    <t xml:space="preserve"> White Desert </t>
  </si>
  <si>
    <t xml:space="preserve">Maya King </t>
  </si>
  <si>
    <t xml:space="preserve">Royal Maya Beauties </t>
  </si>
  <si>
    <t xml:space="preserve">Maya Queen </t>
  </si>
  <si>
    <t>Old New World I</t>
  </si>
  <si>
    <t xml:space="preserve">Old New World II </t>
  </si>
  <si>
    <t>My Little Garden</t>
  </si>
  <si>
    <t xml:space="preserve">All Season </t>
  </si>
  <si>
    <t>My Purple Views II</t>
  </si>
  <si>
    <t xml:space="preserve">A Very Nice Day To Fly </t>
  </si>
  <si>
    <t xml:space="preserve">Ready For Landing </t>
  </si>
  <si>
    <t>Integrated Yellow I</t>
  </si>
  <si>
    <t>Integrated Yellow II</t>
  </si>
  <si>
    <t xml:space="preserve">Geometric Connection With Brown </t>
  </si>
  <si>
    <t xml:space="preserve">Geometric Connection With Yellow </t>
  </si>
  <si>
    <t>City Lines I</t>
  </si>
  <si>
    <t xml:space="preserve">City Lines II </t>
  </si>
  <si>
    <t xml:space="preserve">North Star </t>
  </si>
  <si>
    <t>From Left To Right I</t>
  </si>
  <si>
    <t>From Left To Right II</t>
  </si>
  <si>
    <t>By The Seaside I</t>
  </si>
  <si>
    <t>Before Sunrise I</t>
  </si>
  <si>
    <t>Before Sunrise II</t>
  </si>
  <si>
    <t>Oriental Style In Chocolate I</t>
  </si>
  <si>
    <t>Oriental Style In Chocolate II</t>
  </si>
  <si>
    <t>Autumnal Inspiration I</t>
  </si>
  <si>
    <t>Autumnal Inspiration II</t>
  </si>
  <si>
    <t>Autumnal Inspiration III</t>
  </si>
  <si>
    <t xml:space="preserve">Fantasy Land I </t>
  </si>
  <si>
    <t xml:space="preserve">Fantasy Land II </t>
  </si>
  <si>
    <t>A Piece Of Fantasy I</t>
  </si>
  <si>
    <t>A Piece Of Fantasy II</t>
  </si>
  <si>
    <t xml:space="preserve">Red Squares </t>
  </si>
  <si>
    <t xml:space="preserve">Blue Horizon </t>
  </si>
  <si>
    <t xml:space="preserve">Ray Of Light </t>
  </si>
  <si>
    <t xml:space="preserve">The Big Red </t>
  </si>
  <si>
    <t xml:space="preserve">Ann Dergara </t>
  </si>
  <si>
    <t xml:space="preserve">Promises Made </t>
  </si>
  <si>
    <t xml:space="preserve">Promises Kept </t>
  </si>
  <si>
    <t xml:space="preserve">Arnold Iger </t>
  </si>
  <si>
    <t xml:space="preserve"> Corinthian Arcade </t>
  </si>
  <si>
    <t xml:space="preserve">Amphora Triptych </t>
  </si>
  <si>
    <t xml:space="preserve">Diana Van Hall </t>
  </si>
  <si>
    <t xml:space="preserve"> Iridescence I</t>
  </si>
  <si>
    <t xml:space="preserve"> Iridescence II</t>
  </si>
  <si>
    <t xml:space="preserve">Jeff Surret  </t>
  </si>
  <si>
    <t xml:space="preserve">Firenze Rosa </t>
  </si>
  <si>
    <t xml:space="preserve">Rosa D' Amore </t>
  </si>
  <si>
    <t xml:space="preserve"> Floral Un I</t>
  </si>
  <si>
    <t xml:space="preserve"> Floral Un II</t>
  </si>
  <si>
    <t xml:space="preserve">Julian Marcoux </t>
  </si>
  <si>
    <t xml:space="preserve">Poppy I </t>
  </si>
  <si>
    <t xml:space="preserve">Trey </t>
  </si>
  <si>
    <t xml:space="preserve"> Primavera I</t>
  </si>
  <si>
    <t xml:space="preserve"> Primavera II</t>
  </si>
  <si>
    <t xml:space="preserve">John Kime </t>
  </si>
  <si>
    <t xml:space="preserve"> Fall</t>
  </si>
  <si>
    <t>Fresco Floral Panel II</t>
  </si>
  <si>
    <t xml:space="preserve">Fresco Floral Panel III </t>
  </si>
  <si>
    <t xml:space="preserve">Fresco Floral Panel IV </t>
  </si>
  <si>
    <t xml:space="preserve"> Fresco Floral I </t>
  </si>
  <si>
    <t xml:space="preserve"> Fresco Floral II </t>
  </si>
  <si>
    <t xml:space="preserve"> Fresco Floral </t>
  </si>
  <si>
    <t xml:space="preserve">Ramon Pujol </t>
  </si>
  <si>
    <t>Half Light At Noon</t>
  </si>
  <si>
    <t xml:space="preserve"> Day Break On Coast </t>
  </si>
  <si>
    <t xml:space="preserve">Tulip II </t>
  </si>
  <si>
    <t xml:space="preserve">Peony I </t>
  </si>
  <si>
    <t>A.G Humpherry</t>
  </si>
  <si>
    <t>Country Unveiled</t>
  </si>
  <si>
    <t xml:space="preserve"> Forested Vista </t>
  </si>
  <si>
    <t xml:space="preserve">John Butler  </t>
  </si>
  <si>
    <t xml:space="preserve"> Botanical Tulips I</t>
  </si>
  <si>
    <t xml:space="preserve"> Botanical Tulips II</t>
  </si>
  <si>
    <t xml:space="preserve">Robert Ginger </t>
  </si>
  <si>
    <t xml:space="preserve">Goodness </t>
  </si>
  <si>
    <t>Full Sall I</t>
  </si>
  <si>
    <t>Full Sall II</t>
  </si>
  <si>
    <t xml:space="preserve">Nan Goss </t>
  </si>
  <si>
    <t xml:space="preserve"> Landscape No 52</t>
  </si>
  <si>
    <t xml:space="preserve"> Landscape No 53</t>
  </si>
  <si>
    <t xml:space="preserve">Raya </t>
  </si>
  <si>
    <t xml:space="preserve">Open Air 1 </t>
  </si>
  <si>
    <t xml:space="preserve">Open Air 2 </t>
  </si>
  <si>
    <t>Cory Silken</t>
  </si>
  <si>
    <t xml:space="preserve"> The Cannon Race 2</t>
  </si>
  <si>
    <t>Daniel Phill</t>
  </si>
  <si>
    <t>Tenor</t>
  </si>
  <si>
    <t xml:space="preserve"> Bryony </t>
  </si>
  <si>
    <t>Michael Matthews</t>
  </si>
  <si>
    <t xml:space="preserve"> October Away I </t>
  </si>
  <si>
    <t xml:space="preserve"> October Away II </t>
  </si>
  <si>
    <t xml:space="preserve">Emily Light  </t>
  </si>
  <si>
    <t xml:space="preserve"> Wild White Poppies </t>
  </si>
  <si>
    <t xml:space="preserve">Eleanor Rahim </t>
  </si>
  <si>
    <t>Channelled Whelk</t>
  </si>
  <si>
    <t xml:space="preserve">Ravenel's Scallop </t>
  </si>
  <si>
    <t xml:space="preserve">Scotch Bonnet </t>
  </si>
  <si>
    <t xml:space="preserve">Lettered Olive </t>
  </si>
  <si>
    <t xml:space="preserve">White Joanie Orchid </t>
  </si>
  <si>
    <t xml:space="preserve">Pink Joanie Orchid </t>
  </si>
  <si>
    <t xml:space="preserve">Emma Harper </t>
  </si>
  <si>
    <t xml:space="preserve"> Haute Couture I </t>
  </si>
  <si>
    <t xml:space="preserve"> Haute Couture II </t>
  </si>
  <si>
    <t xml:space="preserve">Eduardo Moreau </t>
  </si>
  <si>
    <t xml:space="preserve"> Tuscan Still Life I</t>
  </si>
  <si>
    <t xml:space="preserve"> Tuscan Still Life II</t>
  </si>
  <si>
    <t xml:space="preserve">Umbrian Still Life I </t>
  </si>
  <si>
    <t xml:space="preserve">Umbrian Still Life II </t>
  </si>
  <si>
    <t>Ester Negretti</t>
  </si>
  <si>
    <t xml:space="preserve"> Segni I</t>
  </si>
  <si>
    <t xml:space="preserve"> Segni II </t>
  </si>
  <si>
    <t>Traccia I</t>
  </si>
  <si>
    <t>Traccia II</t>
  </si>
  <si>
    <t>Elena Panizza</t>
  </si>
  <si>
    <t xml:space="preserve"> Breza Marina </t>
  </si>
  <si>
    <t xml:space="preserve">Erin Lange </t>
  </si>
  <si>
    <t>Iris Silhouette I</t>
  </si>
  <si>
    <t>Iris Silhouette II</t>
  </si>
  <si>
    <t xml:space="preserve">Delicate Balance I </t>
  </si>
  <si>
    <t xml:space="preserve">Delicate Balance II </t>
  </si>
  <si>
    <t>In The Moment I</t>
  </si>
  <si>
    <t xml:space="preserve">In The Moment II </t>
  </si>
  <si>
    <t xml:space="preserve"> Retreat I</t>
  </si>
  <si>
    <t xml:space="preserve"> Retreat II</t>
  </si>
  <si>
    <t>Red Impression I</t>
  </si>
  <si>
    <t>Red Impression II</t>
  </si>
  <si>
    <t>Turning Leaves I</t>
  </si>
  <si>
    <t>Turning Leaves II</t>
  </si>
  <si>
    <t xml:space="preserve">Brilliant Bloom </t>
  </si>
  <si>
    <t xml:space="preserve">Edoardo Rovere </t>
  </si>
  <si>
    <t xml:space="preserve">Lovers In New York </t>
  </si>
  <si>
    <t xml:space="preserve">Woman In Paris </t>
  </si>
  <si>
    <t xml:space="preserve">Woman In New York </t>
  </si>
  <si>
    <t xml:space="preserve">Elizabeth Espin  </t>
  </si>
  <si>
    <t xml:space="preserve">Paysage De Parfums </t>
  </si>
  <si>
    <t xml:space="preserve">Couleurs Du Sud </t>
  </si>
  <si>
    <t xml:space="preserve">Sommelier </t>
  </si>
  <si>
    <t xml:space="preserve">Master Of Wine </t>
  </si>
  <si>
    <t xml:space="preserve">Precieux </t>
  </si>
  <si>
    <t xml:space="preserve">Exclusif </t>
  </si>
  <si>
    <t xml:space="preserve">Magnifique </t>
  </si>
  <si>
    <t xml:space="preserve">Mondaine </t>
  </si>
  <si>
    <t xml:space="preserve">Extraordinaire </t>
  </si>
  <si>
    <t xml:space="preserve">Le Chanteuse  De Jazz </t>
  </si>
  <si>
    <t xml:space="preserve">Festival De Jazz </t>
  </si>
  <si>
    <t xml:space="preserve">Chantal Et Antoine </t>
  </si>
  <si>
    <t xml:space="preserve">Giulia E Francesco </t>
  </si>
  <si>
    <t>Summer</t>
  </si>
  <si>
    <t xml:space="preserve"> Cocktail</t>
  </si>
  <si>
    <t xml:space="preserve">Le Jardin Des Tomates </t>
  </si>
  <si>
    <t xml:space="preserve">Le Jardin De Poivrons </t>
  </si>
  <si>
    <t xml:space="preserve">Le Jardin Du Piment </t>
  </si>
  <si>
    <t xml:space="preserve">Bell' Italia </t>
  </si>
  <si>
    <t xml:space="preserve">Di Gusto </t>
  </si>
  <si>
    <t xml:space="preserve">Le Monde </t>
  </si>
  <si>
    <t xml:space="preserve">Spettacoli </t>
  </si>
  <si>
    <t xml:space="preserve"> Glamorous Due Verres </t>
  </si>
  <si>
    <t xml:space="preserve">Glamorous Botiglia </t>
  </si>
  <si>
    <t xml:space="preserve">Caffe Crema </t>
  </si>
  <si>
    <t xml:space="preserve">Un Piccolo Café </t>
  </si>
  <si>
    <t>Camille</t>
  </si>
  <si>
    <t xml:space="preserve">Chloe </t>
  </si>
  <si>
    <t xml:space="preserve"> Les Temps Des Cerises </t>
  </si>
  <si>
    <t xml:space="preserve">Fresh </t>
  </si>
  <si>
    <t xml:space="preserve">Cocktail </t>
  </si>
  <si>
    <t xml:space="preserve">Bar </t>
  </si>
  <si>
    <t xml:space="preserve">Drink </t>
  </si>
  <si>
    <t xml:space="preserve">Cuvee Du Chateau </t>
  </si>
  <si>
    <t>Tire-Bouchon</t>
  </si>
  <si>
    <t>Vino Bianco 'B'</t>
  </si>
  <si>
    <t>Il Vino Bianco</t>
  </si>
  <si>
    <t xml:space="preserve"> Storia Del Caffe </t>
  </si>
  <si>
    <t>Caffe Del Arte</t>
  </si>
  <si>
    <t xml:space="preserve">Il Rito Del Caffe </t>
  </si>
  <si>
    <t xml:space="preserve"> Di Gusto </t>
  </si>
  <si>
    <t xml:space="preserve">Noir &amp; Blanc </t>
  </si>
  <si>
    <t xml:space="preserve">Blanc </t>
  </si>
  <si>
    <t xml:space="preserve">Glamorous Spoon </t>
  </si>
  <si>
    <t xml:space="preserve">Con Zucchero </t>
  </si>
  <si>
    <t>Eric Waugh</t>
  </si>
  <si>
    <t>Primo I</t>
  </si>
  <si>
    <t xml:space="preserve"> Jam Session I</t>
  </si>
  <si>
    <t xml:space="preserve"> Jam Session II</t>
  </si>
  <si>
    <t xml:space="preserve"> Debut I</t>
  </si>
  <si>
    <t xml:space="preserve"> Debut II</t>
  </si>
  <si>
    <t xml:space="preserve">Francis Brook </t>
  </si>
  <si>
    <t xml:space="preserve">Sport White </t>
  </si>
  <si>
    <t xml:space="preserve"> British Black </t>
  </si>
  <si>
    <t xml:space="preserve">Fulvio Dot </t>
  </si>
  <si>
    <t xml:space="preserve">Veduto Di Emborio </t>
  </si>
  <si>
    <t xml:space="preserve">Merovigli </t>
  </si>
  <si>
    <t xml:space="preserve">Pyrgos </t>
  </si>
  <si>
    <t xml:space="preserve"> Akrotiri </t>
  </si>
  <si>
    <t xml:space="preserve">Frank Fellini </t>
  </si>
  <si>
    <t xml:space="preserve">With Taut  Sails </t>
  </si>
  <si>
    <t xml:space="preserve">Under Full Sail </t>
  </si>
  <si>
    <t>View Over The Lakes I</t>
  </si>
  <si>
    <t>View Over The Lakes II</t>
  </si>
  <si>
    <t xml:space="preserve">Franz Heigl </t>
  </si>
  <si>
    <t xml:space="preserve">Sudden Heat </t>
  </si>
  <si>
    <t>I Beg Your Pardon</t>
  </si>
  <si>
    <t xml:space="preserve">Together </t>
  </si>
  <si>
    <t xml:space="preserve">Evening Reunion </t>
  </si>
  <si>
    <t xml:space="preserve">Feathers &amp; Concepts </t>
  </si>
  <si>
    <t xml:space="preserve">Tears &amp; Feathers </t>
  </si>
  <si>
    <t xml:space="preserve">Feather Concepts </t>
  </si>
  <si>
    <t xml:space="preserve">Blue Games I </t>
  </si>
  <si>
    <t xml:space="preserve">Evening Sun </t>
  </si>
  <si>
    <t xml:space="preserve">Native Soil </t>
  </si>
  <si>
    <t xml:space="preserve">Farewell </t>
  </si>
  <si>
    <t xml:space="preserve">Memories Of Home </t>
  </si>
  <si>
    <t xml:space="preserve">Return Home </t>
  </si>
  <si>
    <t xml:space="preserve">Cape Blue </t>
  </si>
  <si>
    <t xml:space="preserve">Café Pear </t>
  </si>
  <si>
    <t xml:space="preserve">Come With Me </t>
  </si>
  <si>
    <t xml:space="preserve">Silent View </t>
  </si>
  <si>
    <t xml:space="preserve">Red Awakening </t>
  </si>
  <si>
    <t>Yellow Mood</t>
  </si>
  <si>
    <t>Blue Games I</t>
  </si>
  <si>
    <t>Blue Games II</t>
  </si>
  <si>
    <t xml:space="preserve">Well Deserved </t>
  </si>
  <si>
    <t xml:space="preserve">Refreshing </t>
  </si>
  <si>
    <t>Longing For Summer</t>
  </si>
  <si>
    <t xml:space="preserve">Sun Valley </t>
  </si>
  <si>
    <t xml:space="preserve">Sweet View </t>
  </si>
  <si>
    <t xml:space="preserve">Citrus Field </t>
  </si>
  <si>
    <t xml:space="preserve">Cape Grace </t>
  </si>
  <si>
    <t xml:space="preserve">Cape Pear </t>
  </si>
  <si>
    <t xml:space="preserve">Cape Lemon </t>
  </si>
  <si>
    <t xml:space="preserve">Dream Of Tuscany </t>
  </si>
  <si>
    <t xml:space="preserve">Dream Of Country Life </t>
  </si>
  <si>
    <t>Dream Of The Sea</t>
  </si>
  <si>
    <t xml:space="preserve">Dream Of The Wind </t>
  </si>
  <si>
    <t xml:space="preserve">Anemone In Harmony </t>
  </si>
  <si>
    <t xml:space="preserve">Lily In Harmony </t>
  </si>
  <si>
    <t xml:space="preserve">Conception Of Home </t>
  </si>
  <si>
    <t xml:space="preserve">Conception Of Toscany </t>
  </si>
  <si>
    <t xml:space="preserve">My Favourite Bouquet </t>
  </si>
  <si>
    <t>A Pail With Marguerites</t>
  </si>
  <si>
    <t xml:space="preserve">Flowers For My Hat </t>
  </si>
  <si>
    <t xml:space="preserve">Summer Party </t>
  </si>
  <si>
    <t>Route Du Lavandel</t>
  </si>
  <si>
    <t xml:space="preserve">Atmospheric </t>
  </si>
  <si>
    <t xml:space="preserve">Grace </t>
  </si>
  <si>
    <t xml:space="preserve">Delicate </t>
  </si>
  <si>
    <t xml:space="preserve">Delicious </t>
  </si>
  <si>
    <t xml:space="preserve">Lavanda Porfumata </t>
  </si>
  <si>
    <t>Castellina In Chianti II</t>
  </si>
  <si>
    <t>Castellina In Chianti III</t>
  </si>
  <si>
    <t xml:space="preserve">Late Summer Party </t>
  </si>
  <si>
    <t xml:space="preserve">Silence </t>
  </si>
  <si>
    <t>Lavender Atmosphere</t>
  </si>
  <si>
    <t>Lavender Mood</t>
  </si>
  <si>
    <t xml:space="preserve"> Lavanda In Fiore </t>
  </si>
  <si>
    <t xml:space="preserve">Lavanda Provenzale </t>
  </si>
  <si>
    <t>Stoic Romance III</t>
  </si>
  <si>
    <t xml:space="preserve"> To Go Beyond </t>
  </si>
  <si>
    <t xml:space="preserve">Ferdinand </t>
  </si>
  <si>
    <t xml:space="preserve">Achelous </t>
  </si>
  <si>
    <t xml:space="preserve">Song Of Athena </t>
  </si>
  <si>
    <t>Love's Dream</t>
  </si>
  <si>
    <t xml:space="preserve">Aphrodites Dream </t>
  </si>
  <si>
    <t xml:space="preserve">Adonis Dream </t>
  </si>
  <si>
    <t xml:space="preserve">Franklin Taylor </t>
  </si>
  <si>
    <t xml:space="preserve"> Ascending I </t>
  </si>
  <si>
    <t xml:space="preserve"> Ascending II </t>
  </si>
  <si>
    <t>Gabor Barthez</t>
  </si>
  <si>
    <t>Orchid Variation I</t>
  </si>
  <si>
    <t>Orchid Variation II</t>
  </si>
  <si>
    <t xml:space="preserve">Classical Mood </t>
  </si>
  <si>
    <t xml:space="preserve">Classical Feeling </t>
  </si>
  <si>
    <t>Red Calla</t>
  </si>
  <si>
    <t xml:space="preserve">Sums You Up </t>
  </si>
  <si>
    <t>You're So Vain</t>
  </si>
  <si>
    <t xml:space="preserve">White &amp; Red Tulips </t>
  </si>
  <si>
    <t xml:space="preserve">White &amp; Red Callas </t>
  </si>
  <si>
    <t xml:space="preserve">For You </t>
  </si>
  <si>
    <t>Two Beauties</t>
  </si>
  <si>
    <t xml:space="preserve">Am I Forgiven </t>
  </si>
  <si>
    <t xml:space="preserve">Central Pride </t>
  </si>
  <si>
    <t xml:space="preserve">Indecision </t>
  </si>
  <si>
    <t xml:space="preserve">Sara's Desire </t>
  </si>
  <si>
    <t xml:space="preserve">Sara's Home </t>
  </si>
  <si>
    <t xml:space="preserve">Far Away </t>
  </si>
  <si>
    <t xml:space="preserve"> For You</t>
  </si>
  <si>
    <t xml:space="preserve">Double Rose </t>
  </si>
  <si>
    <t xml:space="preserve">Born Beauty </t>
  </si>
  <si>
    <t>L'ouverture II</t>
  </si>
  <si>
    <t xml:space="preserve"> Stylish Gerbera</t>
  </si>
  <si>
    <t>Swinging Elegance</t>
  </si>
  <si>
    <t>Powerful Poppy</t>
  </si>
  <si>
    <t xml:space="preserve">Classical Feelina </t>
  </si>
  <si>
    <t xml:space="preserve">Lucio Sollazzi </t>
  </si>
  <si>
    <t xml:space="preserve">Morning Walks </t>
  </si>
  <si>
    <t xml:space="preserve">Gerard Beauvoir </t>
  </si>
  <si>
    <t xml:space="preserve">White Jasmine </t>
  </si>
  <si>
    <t xml:space="preserve">Silver Moon </t>
  </si>
  <si>
    <t xml:space="preserve">Briliant Ambience </t>
  </si>
  <si>
    <t xml:space="preserve">Perfect Composition </t>
  </si>
  <si>
    <t xml:space="preserve">Kissing Tulips I </t>
  </si>
  <si>
    <t xml:space="preserve"> Kissing Tulips II </t>
  </si>
  <si>
    <t>Gerbrandt</t>
  </si>
  <si>
    <t>Early Summer</t>
  </si>
  <si>
    <t xml:space="preserve">Early Spring </t>
  </si>
  <si>
    <t xml:space="preserve">Steaming Chocolate </t>
  </si>
  <si>
    <t xml:space="preserve">Smelling Chocolate </t>
  </si>
  <si>
    <t xml:space="preserve">Seductive Chocolate </t>
  </si>
  <si>
    <t xml:space="preserve"> Delightful Chocolate </t>
  </si>
  <si>
    <t xml:space="preserve">Gualtiero Bassi Scala </t>
  </si>
  <si>
    <t xml:space="preserve"> Dolce Pensare </t>
  </si>
  <si>
    <t>Riflesso</t>
  </si>
  <si>
    <t xml:space="preserve">Meditando </t>
  </si>
  <si>
    <t xml:space="preserve">Serenita </t>
  </si>
  <si>
    <t xml:space="preserve">Giulliano Censini </t>
  </si>
  <si>
    <t xml:space="preserve"> Teorema </t>
  </si>
  <si>
    <t>Lunna Rossa</t>
  </si>
  <si>
    <t xml:space="preserve"> Composizione In Rosso</t>
  </si>
  <si>
    <t xml:space="preserve">Iperbole </t>
  </si>
  <si>
    <t>Trace Armoniche</t>
  </si>
  <si>
    <t xml:space="preserve">Cromatismi Geometrismi </t>
  </si>
  <si>
    <t xml:space="preserve">Gerorge Fossey </t>
  </si>
  <si>
    <t xml:space="preserve">Luminescence </t>
  </si>
  <si>
    <t xml:space="preserve">Pureness </t>
  </si>
  <si>
    <t xml:space="preserve">Daisy Cup </t>
  </si>
  <si>
    <t xml:space="preserve">Gillian Fullard </t>
  </si>
  <si>
    <t>Teal Rose  Silhouette</t>
  </si>
  <si>
    <t xml:space="preserve">Teal Rose Collage </t>
  </si>
  <si>
    <t xml:space="preserve">Gisela Henrichs- Harke </t>
  </si>
  <si>
    <t>Still Pears</t>
  </si>
  <si>
    <t xml:space="preserve">Still Grapes </t>
  </si>
  <si>
    <t xml:space="preserve">Still Lemons </t>
  </si>
  <si>
    <t xml:space="preserve">Still Apples </t>
  </si>
  <si>
    <t xml:space="preserve"> Still Lemons</t>
  </si>
  <si>
    <t xml:space="preserve"> Still Apples </t>
  </si>
  <si>
    <t xml:space="preserve">Gunda Jastorff </t>
  </si>
  <si>
    <t xml:space="preserve">Saumel's Vision </t>
  </si>
  <si>
    <t xml:space="preserve">Sam's Hesitaion </t>
  </si>
  <si>
    <t xml:space="preserve">I Consider , Sam </t>
  </si>
  <si>
    <t xml:space="preserve">Dancing with Fire </t>
  </si>
  <si>
    <t xml:space="preserve">Gustav Klimt </t>
  </si>
  <si>
    <t xml:space="preserve">Il Bacio </t>
  </si>
  <si>
    <t xml:space="preserve">The Tree Of Life </t>
  </si>
  <si>
    <t xml:space="preserve"> Danae </t>
  </si>
  <si>
    <t xml:space="preserve">Beethoven frieze </t>
  </si>
  <si>
    <t xml:space="preserve">Klimt Details </t>
  </si>
  <si>
    <t xml:space="preserve">Gilles Legris </t>
  </si>
  <si>
    <t xml:space="preserve">Wide Open Tulips </t>
  </si>
  <si>
    <t xml:space="preserve">Happy Amanda </t>
  </si>
  <si>
    <t>Happy Sarah</t>
  </si>
  <si>
    <t xml:space="preserve"> A Letter For Maja </t>
  </si>
  <si>
    <t xml:space="preserve"> A Letter For Sue </t>
  </si>
  <si>
    <t xml:space="preserve">Lilac Flower Power </t>
  </si>
  <si>
    <r>
      <t>4</t>
    </r>
    <r>
      <rPr>
        <b/>
        <sz val="11"/>
        <color indexed="10"/>
        <rFont val="Verdana"/>
        <family val="2"/>
        <charset val="161"/>
      </rPr>
      <t xml:space="preserve">      K</t>
    </r>
  </si>
  <si>
    <t>Gamal Meleka</t>
  </si>
  <si>
    <t xml:space="preserve"> Orizzonte </t>
  </si>
  <si>
    <r>
      <t xml:space="preserve">1      </t>
    </r>
    <r>
      <rPr>
        <b/>
        <sz val="11"/>
        <color indexed="10"/>
        <rFont val="Verdana"/>
        <family val="2"/>
        <charset val="161"/>
      </rPr>
      <t>K</t>
    </r>
  </si>
  <si>
    <t xml:space="preserve">Sabbia </t>
  </si>
  <si>
    <r>
      <t xml:space="preserve">8   </t>
    </r>
    <r>
      <rPr>
        <b/>
        <sz val="11"/>
        <color indexed="10"/>
        <rFont val="Verdana"/>
        <family val="2"/>
        <charset val="161"/>
      </rPr>
      <t xml:space="preserve"> K</t>
    </r>
  </si>
  <si>
    <t xml:space="preserve">Orizzonte </t>
  </si>
  <si>
    <t>Foresta I</t>
  </si>
  <si>
    <r>
      <t xml:space="preserve">2      </t>
    </r>
    <r>
      <rPr>
        <b/>
        <sz val="11"/>
        <color indexed="10"/>
        <rFont val="Verdana"/>
        <family val="2"/>
        <charset val="161"/>
      </rPr>
      <t xml:space="preserve">K </t>
    </r>
  </si>
  <si>
    <t>Foresta II</t>
  </si>
  <si>
    <r>
      <t xml:space="preserve">3      </t>
    </r>
    <r>
      <rPr>
        <b/>
        <sz val="11"/>
        <color indexed="10"/>
        <rFont val="Verdana"/>
        <family val="2"/>
        <charset val="161"/>
      </rPr>
      <t>K</t>
    </r>
  </si>
  <si>
    <t>Tramonto I</t>
  </si>
  <si>
    <t>Tramonto II</t>
  </si>
  <si>
    <t xml:space="preserve">Giorgio Mariani </t>
  </si>
  <si>
    <t xml:space="preserve">Sognando </t>
  </si>
  <si>
    <t xml:space="preserve"> Tenerezza </t>
  </si>
  <si>
    <t xml:space="preserve"> Baroque </t>
  </si>
  <si>
    <t>Neoclassico I</t>
  </si>
  <si>
    <t>Neoclassico II</t>
  </si>
  <si>
    <t xml:space="preserve">Dolce Sognare </t>
  </si>
  <si>
    <t>Incanto Notturno</t>
  </si>
  <si>
    <t xml:space="preserve">Marta Gottfried   </t>
  </si>
  <si>
    <t xml:space="preserve">Lepa Zena </t>
  </si>
  <si>
    <t xml:space="preserve"> Swan Lake </t>
  </si>
  <si>
    <t xml:space="preserve"> Marta Wiley </t>
  </si>
  <si>
    <t xml:space="preserve">Tiger </t>
  </si>
  <si>
    <t xml:space="preserve">Giorgio Rossi </t>
  </si>
  <si>
    <t>Design Of Home Décor I</t>
  </si>
  <si>
    <t xml:space="preserve">Design Of Home Décor II </t>
  </si>
  <si>
    <t>Style Of Home Décor I</t>
  </si>
  <si>
    <t xml:space="preserve">Style Of Home Décor II </t>
  </si>
  <si>
    <t xml:space="preserve">Three Red Apples </t>
  </si>
  <si>
    <t>Red Summer Poppy</t>
  </si>
  <si>
    <t>Warm Reflections I</t>
  </si>
  <si>
    <t>Warm Reflections II</t>
  </si>
  <si>
    <t xml:space="preserve">Premium Asia Pottery </t>
  </si>
  <si>
    <t xml:space="preserve">First Glass Asia Pottery </t>
  </si>
  <si>
    <t xml:space="preserve">Gerardo Mercatore </t>
  </si>
  <si>
    <t xml:space="preserve">Orbis Terrae Descriptio </t>
  </si>
  <si>
    <t xml:space="preserve">Graham Rits </t>
  </si>
  <si>
    <t xml:space="preserve"> Perpetual Motion </t>
  </si>
  <si>
    <t xml:space="preserve">Ger Stallenberg </t>
  </si>
  <si>
    <t>Mystic Garden III</t>
  </si>
  <si>
    <t>Mystic Garden II</t>
  </si>
  <si>
    <t xml:space="preserve">Lightness Of Parchmento </t>
  </si>
  <si>
    <t>Slightness Of Parchment</t>
  </si>
  <si>
    <t>Magic Number 6</t>
  </si>
  <si>
    <t>Magic Number 7</t>
  </si>
  <si>
    <t>Giuseppina Tartagni</t>
  </si>
  <si>
    <t xml:space="preserve">Primule </t>
  </si>
  <si>
    <t>Papaveri In Rosso</t>
  </si>
  <si>
    <t xml:space="preserve"> Calle In Rosso</t>
  </si>
  <si>
    <t xml:space="preserve">Gerry The Cat </t>
  </si>
  <si>
    <t>Blue Monday</t>
  </si>
  <si>
    <t xml:space="preserve">Gregory Williams </t>
  </si>
  <si>
    <t xml:space="preserve">Enlightement </t>
  </si>
  <si>
    <t xml:space="preserve">Illumination </t>
  </si>
  <si>
    <t xml:space="preserve"> Transcendence</t>
  </si>
  <si>
    <t xml:space="preserve"> Tranquil Radiance I </t>
  </si>
  <si>
    <t>Radiance I</t>
  </si>
  <si>
    <t>Radiance II</t>
  </si>
  <si>
    <t xml:space="preserve">Brilliance </t>
  </si>
  <si>
    <t xml:space="preserve">Reflections I </t>
  </si>
  <si>
    <t>Reflections II</t>
  </si>
  <si>
    <t>The Glow I</t>
  </si>
  <si>
    <t xml:space="preserve">The Glow II </t>
  </si>
  <si>
    <t xml:space="preserve">Landscape  Perspectives </t>
  </si>
  <si>
    <t xml:space="preserve"> Rising I </t>
  </si>
  <si>
    <t>Take Me To The River I</t>
  </si>
  <si>
    <t>Take Me To The River II</t>
  </si>
  <si>
    <t>The Water's Edge I</t>
  </si>
  <si>
    <t>The Water's Edge II</t>
  </si>
  <si>
    <t>A.A.Gockel</t>
  </si>
  <si>
    <t>Fulfillment I</t>
  </si>
  <si>
    <t>Fulfillment II</t>
  </si>
  <si>
    <t xml:space="preserve">Solo I </t>
  </si>
  <si>
    <t>Solo II</t>
  </si>
  <si>
    <t xml:space="preserve"> Forever I </t>
  </si>
  <si>
    <t xml:space="preserve"> Forever II </t>
  </si>
  <si>
    <t>Daybreak I</t>
  </si>
  <si>
    <t>Daybreak II</t>
  </si>
  <si>
    <t>Splendor I</t>
  </si>
  <si>
    <t>Splendor II</t>
  </si>
  <si>
    <t>ReJoice I</t>
  </si>
  <si>
    <t>ReJoice II</t>
  </si>
  <si>
    <t xml:space="preserve">Waterside I </t>
  </si>
  <si>
    <t>Serene I</t>
  </si>
  <si>
    <t>Serene II</t>
  </si>
  <si>
    <t>In Awe I</t>
  </si>
  <si>
    <t>In Awe II</t>
  </si>
  <si>
    <t>Sundown I</t>
  </si>
  <si>
    <t>Sundown II</t>
  </si>
  <si>
    <t xml:space="preserve">Moment To Moment </t>
  </si>
  <si>
    <t>Evening Approachess</t>
  </si>
  <si>
    <t>Lavender Sunrise I</t>
  </si>
  <si>
    <t>Lavender Sunrise II</t>
  </si>
  <si>
    <t xml:space="preserve">Twilight Silhouette </t>
  </si>
  <si>
    <t xml:space="preserve">Helen Anderson </t>
  </si>
  <si>
    <t xml:space="preserve">Gerbera </t>
  </si>
  <si>
    <t xml:space="preserve">Rose </t>
  </si>
  <si>
    <t xml:space="preserve">Anemone  </t>
  </si>
  <si>
    <t xml:space="preserve">Hager </t>
  </si>
  <si>
    <t xml:space="preserve">Warmth Of Living </t>
  </si>
  <si>
    <t>Peaceful Dream</t>
  </si>
  <si>
    <t>Peaceful Sun</t>
  </si>
  <si>
    <t xml:space="preserve">Power Of Life </t>
  </si>
  <si>
    <t xml:space="preserve">Miracle Of Life </t>
  </si>
  <si>
    <t xml:space="preserve">Quiet Landscape </t>
  </si>
  <si>
    <t xml:space="preserve">The Quiet Meadow </t>
  </si>
  <si>
    <t xml:space="preserve">The Silent Meadow </t>
  </si>
  <si>
    <t xml:space="preserve"> Three Heroes </t>
  </si>
  <si>
    <t xml:space="preserve">The Good Life </t>
  </si>
  <si>
    <t xml:space="preserve">Red Vase District </t>
  </si>
  <si>
    <t>Heidi Bresinsky</t>
  </si>
  <si>
    <t xml:space="preserve">Beyound Me </t>
  </si>
  <si>
    <t xml:space="preserve">Le Reve </t>
  </si>
  <si>
    <t xml:space="preserve">Silent Dreams </t>
  </si>
  <si>
    <t xml:space="preserve"> Yes It's Me </t>
  </si>
  <si>
    <t>HES 5963</t>
  </si>
  <si>
    <t xml:space="preserve">Helene Simon </t>
  </si>
  <si>
    <t xml:space="preserve"> Fleurs Neonclassiques </t>
  </si>
  <si>
    <t xml:space="preserve">Hilary Anderson </t>
  </si>
  <si>
    <t>Monochrome Rose I</t>
  </si>
  <si>
    <t>Monochrome Rose II</t>
  </si>
  <si>
    <t>Black Rose I</t>
  </si>
  <si>
    <t>Black Rose II</t>
  </si>
  <si>
    <t xml:space="preserve"> Mushroom  Chrysanthemon </t>
  </si>
  <si>
    <t>Holland-Hicken</t>
  </si>
  <si>
    <t>Pirouette</t>
  </si>
  <si>
    <t xml:space="preserve">Henri Plisson  </t>
  </si>
  <si>
    <t xml:space="preserve"> British Garden </t>
  </si>
  <si>
    <t>Henriette Ronner Knip</t>
  </si>
  <si>
    <t xml:space="preserve">Mischief With The New Hat </t>
  </si>
  <si>
    <t xml:space="preserve">Mischief Makers </t>
  </si>
  <si>
    <t xml:space="preserve">Richard Hall </t>
  </si>
  <si>
    <t xml:space="preserve"> Point Of Reference  </t>
  </si>
  <si>
    <t xml:space="preserve"> The Magician's Passage </t>
  </si>
  <si>
    <t>Hanna Vedder</t>
  </si>
  <si>
    <t xml:space="preserve">Diana </t>
  </si>
  <si>
    <t>Gazelle Meet</t>
  </si>
  <si>
    <t xml:space="preserve">Black &amp; White I </t>
  </si>
  <si>
    <t>Oh Moon II</t>
  </si>
  <si>
    <t>Blue &amp; White II</t>
  </si>
  <si>
    <t xml:space="preserve"> Pink Romance </t>
  </si>
  <si>
    <t xml:space="preserve">Pink Fantasy </t>
  </si>
  <si>
    <t xml:space="preserve"> Pink Poetry</t>
  </si>
  <si>
    <t xml:space="preserve">Abstract Fern </t>
  </si>
  <si>
    <t>Fern</t>
  </si>
  <si>
    <t xml:space="preserve">Joy Broe </t>
  </si>
  <si>
    <t>Integrate III</t>
  </si>
  <si>
    <t>Integrate I</t>
  </si>
  <si>
    <t>Integrate II</t>
  </si>
  <si>
    <t xml:space="preserve"> A Destination  Beyond </t>
  </si>
  <si>
    <t xml:space="preserve"> Between Us I</t>
  </si>
  <si>
    <t xml:space="preserve"> Between Us II</t>
  </si>
  <si>
    <t xml:space="preserve">Linear Space </t>
  </si>
  <si>
    <t>Jacques Beaumont</t>
  </si>
  <si>
    <t xml:space="preserve">Apres-Midi En Afrique </t>
  </si>
  <si>
    <t>Les Gardiens De La Terre</t>
  </si>
  <si>
    <t>Meres Et Enfants</t>
  </si>
  <si>
    <t>Jeffrey Leonard</t>
  </si>
  <si>
    <t>Brand New Day I</t>
  </si>
  <si>
    <t xml:space="preserve">Brand New Day II </t>
  </si>
  <si>
    <t xml:space="preserve"> Light And Shadows I</t>
  </si>
  <si>
    <t xml:space="preserve"> Light And Shadows II</t>
  </si>
  <si>
    <t xml:space="preserve">Ines Kollar </t>
  </si>
  <si>
    <t>Scarlet Thoughts</t>
  </si>
  <si>
    <t xml:space="preserve">Desert Horizon </t>
  </si>
  <si>
    <t xml:space="preserve">Somalia In Move </t>
  </si>
  <si>
    <t>Somalia</t>
  </si>
  <si>
    <t xml:space="preserve">Wizard &amp; Wirl  </t>
  </si>
  <si>
    <t xml:space="preserve">Underground </t>
  </si>
  <si>
    <t xml:space="preserve"> Yellow Meets Red </t>
  </si>
  <si>
    <t xml:space="preserve">Join Us In Red </t>
  </si>
  <si>
    <t xml:space="preserve">Teams In Red </t>
  </si>
  <si>
    <t>What Happens ?</t>
  </si>
  <si>
    <t xml:space="preserve">Going Through Changes </t>
  </si>
  <si>
    <t xml:space="preserve">Two Together </t>
  </si>
  <si>
    <t xml:space="preserve">Different Thoughts </t>
  </si>
  <si>
    <t xml:space="preserve">We Stand Together </t>
  </si>
  <si>
    <t xml:space="preserve">Safe Distance </t>
  </si>
  <si>
    <t xml:space="preserve">Family Meeting </t>
  </si>
  <si>
    <t xml:space="preserve">All Our Wishes </t>
  </si>
  <si>
    <t xml:space="preserve">Kid's Fun </t>
  </si>
  <si>
    <t xml:space="preserve">Dancing Kids </t>
  </si>
  <si>
    <t>Lost In Thoughts III</t>
  </si>
  <si>
    <t xml:space="preserve"> Listen To The Silence </t>
  </si>
  <si>
    <t xml:space="preserve">Jacques Leconte </t>
  </si>
  <si>
    <t xml:space="preserve"> Femme Africaine I</t>
  </si>
  <si>
    <t xml:space="preserve"> Femme Africaine II</t>
  </si>
  <si>
    <t xml:space="preserve"> Femme Africaine III</t>
  </si>
  <si>
    <t>Jill Deveraux</t>
  </si>
  <si>
    <t xml:space="preserve"> Orchid</t>
  </si>
  <si>
    <t xml:space="preserve">Orange Callas </t>
  </si>
  <si>
    <t xml:space="preserve">Yellow Orchids </t>
  </si>
  <si>
    <t>Opulent I</t>
  </si>
  <si>
    <t>Opulent II</t>
  </si>
  <si>
    <t>V21</t>
  </si>
  <si>
    <t xml:space="preserve">Yuki Ross </t>
  </si>
  <si>
    <t xml:space="preserve"> Calla Haiku </t>
  </si>
  <si>
    <t xml:space="preserve">Lily Haiku </t>
  </si>
  <si>
    <t>Tulip Haiku</t>
  </si>
  <si>
    <t xml:space="preserve">Anemone Haiku </t>
  </si>
  <si>
    <t xml:space="preserve">John Seba </t>
  </si>
  <si>
    <t xml:space="preserve">Calla Lillies </t>
  </si>
  <si>
    <t>Orchids</t>
  </si>
  <si>
    <t xml:space="preserve">Ranuncolus </t>
  </si>
  <si>
    <t xml:space="preserve">Poppies </t>
  </si>
  <si>
    <t xml:space="preserve"> Waterlily Panel I</t>
  </si>
  <si>
    <t xml:space="preserve"> Waterlily Panel II </t>
  </si>
  <si>
    <t xml:space="preserve">Palm Garden </t>
  </si>
  <si>
    <t>Laguna I</t>
  </si>
  <si>
    <t>Laguna II</t>
  </si>
  <si>
    <t>Tulip Garden I</t>
  </si>
  <si>
    <t>Tulip Garden II</t>
  </si>
  <si>
    <t>Ocean Air I</t>
  </si>
  <si>
    <t>Ocean Air II</t>
  </si>
  <si>
    <t>On The Water I</t>
  </si>
  <si>
    <t>On The Water II</t>
  </si>
  <si>
    <t>Early Morning Mist II</t>
  </si>
  <si>
    <t xml:space="preserve">Early Morning Mist I </t>
  </si>
  <si>
    <t xml:space="preserve">Inka Vogel </t>
  </si>
  <si>
    <t>Beauty</t>
  </si>
  <si>
    <t xml:space="preserve">Magnificence </t>
  </si>
  <si>
    <t>Turquoise Callas Trilogy I</t>
  </si>
  <si>
    <t>Turquoise Callas Trilogy II</t>
  </si>
  <si>
    <t>Turquoise Callas Trilogy III</t>
  </si>
  <si>
    <t xml:space="preserve">Green Callas Trilogy I </t>
  </si>
  <si>
    <t xml:space="preserve"> Green Callas Trilogy II</t>
  </si>
  <si>
    <t xml:space="preserve"> Green Callas Trilogy III</t>
  </si>
  <si>
    <t xml:space="preserve">Beauty </t>
  </si>
  <si>
    <t xml:space="preserve">Japizua </t>
  </si>
  <si>
    <t>B.27411-93</t>
  </si>
  <si>
    <t>B.27413-93</t>
  </si>
  <si>
    <t>B.27403-93</t>
  </si>
  <si>
    <t>B.2366-97</t>
  </si>
  <si>
    <t>B.2367-97</t>
  </si>
  <si>
    <t>B.2368-97</t>
  </si>
  <si>
    <t>B.2369-97</t>
  </si>
  <si>
    <t>B.2371-97</t>
  </si>
  <si>
    <t>B.2372-97</t>
  </si>
  <si>
    <t>B.2373-97</t>
  </si>
  <si>
    <t>B.2375-97</t>
  </si>
  <si>
    <t>B.2379-97</t>
  </si>
  <si>
    <t>B.2380-97</t>
  </si>
  <si>
    <t>B.2388-97</t>
  </si>
  <si>
    <t>B.2389-97</t>
  </si>
  <si>
    <t>B.2392-97</t>
  </si>
  <si>
    <t>B.2393-97</t>
  </si>
  <si>
    <t>B.2395-97</t>
  </si>
  <si>
    <t>B.2405-97</t>
  </si>
  <si>
    <t>B.2406-97</t>
  </si>
  <si>
    <t>B.2407-97</t>
  </si>
  <si>
    <t>B.2410-97</t>
  </si>
  <si>
    <t>B.2412-97</t>
  </si>
  <si>
    <t>B.2413-97</t>
  </si>
  <si>
    <t>B.22256-97</t>
  </si>
  <si>
    <t>B.22258-97</t>
  </si>
  <si>
    <t>B.22260-97</t>
  </si>
  <si>
    <t>B.22264-97</t>
  </si>
  <si>
    <t>B.22265-97</t>
  </si>
  <si>
    <t>B.22275-97</t>
  </si>
  <si>
    <t>B.2376-97</t>
  </si>
  <si>
    <t>B.34201-90</t>
  </si>
  <si>
    <t>B.28301-92</t>
  </si>
  <si>
    <t>B.28302-92</t>
  </si>
  <si>
    <t>B.28303-92</t>
  </si>
  <si>
    <t>B.28304-92</t>
  </si>
  <si>
    <t>B.28305-92</t>
  </si>
  <si>
    <t>B.28306-92</t>
  </si>
  <si>
    <t>B.9300-93</t>
  </si>
  <si>
    <t>B.9301-93</t>
  </si>
  <si>
    <t>B.27405-93</t>
  </si>
  <si>
    <t>B.28315-92</t>
  </si>
  <si>
    <t>B.28316-92</t>
  </si>
  <si>
    <t>B.28317-92</t>
  </si>
  <si>
    <t>B.27406-93</t>
  </si>
  <si>
    <t>B. 19826-93</t>
  </si>
  <si>
    <t>B. 19827-93</t>
  </si>
  <si>
    <t>B.25824-89</t>
  </si>
  <si>
    <t>B.40441-92</t>
  </si>
  <si>
    <t>B.27401-93</t>
  </si>
  <si>
    <t>B.40443-92</t>
  </si>
  <si>
    <t>B.9288-93</t>
  </si>
  <si>
    <t>B.9289-93</t>
  </si>
  <si>
    <t>B.9292-93</t>
  </si>
  <si>
    <t>B.9295-93</t>
  </si>
  <si>
    <t>B.40439-92</t>
  </si>
  <si>
    <t>B.9792-97</t>
  </si>
  <si>
    <t>B.9817-97</t>
  </si>
  <si>
    <t>B-2804-95</t>
  </si>
  <si>
    <t>B.28313-92</t>
  </si>
  <si>
    <t>B.19807-93</t>
  </si>
  <si>
    <t>B.19808-93</t>
  </si>
  <si>
    <t xml:space="preserve">James Bryant </t>
  </si>
  <si>
    <t xml:space="preserve"> Quiet  River I</t>
  </si>
  <si>
    <t xml:space="preserve"> Quiet  River II</t>
  </si>
  <si>
    <t>Secluded Pond I</t>
  </si>
  <si>
    <t>Secluded Pond II</t>
  </si>
  <si>
    <t xml:space="preserve">Jered Baxter </t>
  </si>
  <si>
    <t xml:space="preserve"> Feeling Lucky </t>
  </si>
  <si>
    <t xml:space="preserve">Aventura </t>
  </si>
  <si>
    <t xml:space="preserve">Juiri De Ponte </t>
  </si>
  <si>
    <t>Kimono For Miyu</t>
  </si>
  <si>
    <t xml:space="preserve">Kimono For Mitsuki </t>
  </si>
  <si>
    <t xml:space="preserve">Kimono For Miyu </t>
  </si>
  <si>
    <t xml:space="preserve"> Kimono For Setsuko </t>
  </si>
  <si>
    <t xml:space="preserve"> Kimono For Youko </t>
  </si>
  <si>
    <t xml:space="preserve"> Mister Brook</t>
  </si>
  <si>
    <t xml:space="preserve"> DR.J.Jander </t>
  </si>
  <si>
    <t xml:space="preserve">Monsieur Gilbert </t>
  </si>
  <si>
    <t xml:space="preserve">DR.Karlik </t>
  </si>
  <si>
    <t xml:space="preserve">John Graham </t>
  </si>
  <si>
    <t xml:space="preserve"> Origins I </t>
  </si>
  <si>
    <t xml:space="preserve"> Origins II</t>
  </si>
  <si>
    <t xml:space="preserve">Joani </t>
  </si>
  <si>
    <t xml:space="preserve">Love Story </t>
  </si>
  <si>
    <t xml:space="preserve">Touching Blue </t>
  </si>
  <si>
    <t>Without You</t>
  </si>
  <si>
    <t xml:space="preserve">A Man's Desire </t>
  </si>
  <si>
    <t>A Woman's Desire</t>
  </si>
  <si>
    <t xml:space="preserve">Anticipation </t>
  </si>
  <si>
    <t>Relaxing</t>
  </si>
  <si>
    <t xml:space="preserve">Pensive  </t>
  </si>
  <si>
    <t xml:space="preserve">Dance Of A Beauty </t>
  </si>
  <si>
    <t>Beauties In Motion</t>
  </si>
  <si>
    <t>Angie</t>
  </si>
  <si>
    <t xml:space="preserve"> Monique</t>
  </si>
  <si>
    <t xml:space="preserve">Expression Of Dance </t>
  </si>
  <si>
    <t xml:space="preserve">Passion Of Dance </t>
  </si>
  <si>
    <t xml:space="preserve">New york Nights </t>
  </si>
  <si>
    <t>Joanne</t>
  </si>
  <si>
    <t xml:space="preserve">One Night In Paris </t>
  </si>
  <si>
    <t xml:space="preserve">Charlene </t>
  </si>
  <si>
    <t xml:space="preserve">Expectation </t>
  </si>
  <si>
    <t xml:space="preserve">Victoria's Secret </t>
  </si>
  <si>
    <t xml:space="preserve">Annabeil's Dream </t>
  </si>
  <si>
    <t>Beautiful Black With Parasol</t>
  </si>
  <si>
    <t>Beautiful Lady With Parasol</t>
  </si>
  <si>
    <t xml:space="preserve">Jeff Kauck </t>
  </si>
  <si>
    <t xml:space="preserve">Coastal Grasses </t>
  </si>
  <si>
    <t xml:space="preserve">Beachcomber </t>
  </si>
  <si>
    <t xml:space="preserve">Feeling Gulls </t>
  </si>
  <si>
    <t xml:space="preserve">Moored in the Bay </t>
  </si>
  <si>
    <t xml:space="preserve"> Lappin Waves </t>
  </si>
  <si>
    <t xml:space="preserve">Jean-Luc Dumas </t>
  </si>
  <si>
    <t xml:space="preserve">Noux Deux Ensemble </t>
  </si>
  <si>
    <t>Joie D'Anticipee</t>
  </si>
  <si>
    <t xml:space="preserve">Orchid Spirit </t>
  </si>
  <si>
    <t>Orchid Charm</t>
  </si>
  <si>
    <t xml:space="preserve">White Ladies </t>
  </si>
  <si>
    <t>It's Magic</t>
  </si>
  <si>
    <t xml:space="preserve">It's Charming </t>
  </si>
  <si>
    <t xml:space="preserve">Trajet D'Amour </t>
  </si>
  <si>
    <t xml:space="preserve">Promenade D'Amour </t>
  </si>
  <si>
    <t xml:space="preserve">Jardin D' Amour </t>
  </si>
  <si>
    <t xml:space="preserve">Plein D'espoir </t>
  </si>
  <si>
    <t xml:space="preserve">Tu Me Manques </t>
  </si>
  <si>
    <t xml:space="preserve"> Une Bolle Des Fruits </t>
  </si>
  <si>
    <t>Joadoor</t>
  </si>
  <si>
    <t xml:space="preserve">My Beloved One </t>
  </si>
  <si>
    <t xml:space="preserve">The Only Love </t>
  </si>
  <si>
    <t xml:space="preserve">Dawn </t>
  </si>
  <si>
    <t>Tenderness</t>
  </si>
  <si>
    <t>How Tender I</t>
  </si>
  <si>
    <t>Classic Jar's</t>
  </si>
  <si>
    <t>Emperor's Amphora</t>
  </si>
  <si>
    <t xml:space="preserve">Respect </t>
  </si>
  <si>
    <t xml:space="preserve">Young Beauty </t>
  </si>
  <si>
    <t xml:space="preserve">The Miracle I </t>
  </si>
  <si>
    <t>Invitation I</t>
  </si>
  <si>
    <t>Nofretete</t>
  </si>
  <si>
    <t xml:space="preserve">Tutenchamun </t>
  </si>
  <si>
    <t xml:space="preserve">Spirit I </t>
  </si>
  <si>
    <t>How Tender II</t>
  </si>
  <si>
    <t xml:space="preserve">Japanese Silence </t>
  </si>
  <si>
    <t xml:space="preserve"> Nofratete</t>
  </si>
  <si>
    <t xml:space="preserve">Beautiful Silence In Brown I </t>
  </si>
  <si>
    <t xml:space="preserve">Beautiful Silence In Brown II </t>
  </si>
  <si>
    <t>Glory I</t>
  </si>
  <si>
    <t>Glory II</t>
  </si>
  <si>
    <t>Wild Life I</t>
  </si>
  <si>
    <t>Wild Life II</t>
  </si>
  <si>
    <t>Adorable I</t>
  </si>
  <si>
    <t>Adorable II</t>
  </si>
  <si>
    <t xml:space="preserve">Wildlife Giraffe  </t>
  </si>
  <si>
    <t xml:space="preserve">Wildlife Panda  </t>
  </si>
  <si>
    <t xml:space="preserve">Wildlife Tiger  </t>
  </si>
  <si>
    <t xml:space="preserve">Wildlife Zebra </t>
  </si>
  <si>
    <t>Two Princes</t>
  </si>
  <si>
    <t xml:space="preserve">The Emperor's Son </t>
  </si>
  <si>
    <t xml:space="preserve">Stand Still </t>
  </si>
  <si>
    <t xml:space="preserve">One Falling </t>
  </si>
  <si>
    <t xml:space="preserve">Romantic Rose Gallery - Alicia  </t>
  </si>
  <si>
    <t xml:space="preserve">Romantic Rose Gallery -Letitia </t>
  </si>
  <si>
    <t xml:space="preserve">King Rose Gallery -Rowena </t>
  </si>
  <si>
    <t xml:space="preserve">King Rose Gallery -Lavinia </t>
  </si>
  <si>
    <t xml:space="preserve">King Rose Gallery -Letitia </t>
  </si>
  <si>
    <t>Sun Valleys</t>
  </si>
  <si>
    <t xml:space="preserve">Cast Away </t>
  </si>
  <si>
    <t xml:space="preserve">The Sun </t>
  </si>
  <si>
    <t xml:space="preserve">Your Sunny Way </t>
  </si>
  <si>
    <t xml:space="preserve">To Brighten Your Day </t>
  </si>
  <si>
    <t xml:space="preserve">Sensual Crime </t>
  </si>
  <si>
    <t xml:space="preserve">Yellow Cry </t>
  </si>
  <si>
    <t xml:space="preserve">Yellow Senses </t>
  </si>
  <si>
    <t>Goddess</t>
  </si>
  <si>
    <t xml:space="preserve"> Lost Amphora </t>
  </si>
  <si>
    <t xml:space="preserve">Hidden Treasure </t>
  </si>
  <si>
    <t>Magic Of T he Bloom</t>
  </si>
  <si>
    <t xml:space="preserve">Full Of Flowers </t>
  </si>
  <si>
    <t>Bouquet Of Flowers</t>
  </si>
  <si>
    <t xml:space="preserve">Tulipa Formation </t>
  </si>
  <si>
    <t xml:space="preserve">Summer Dreams </t>
  </si>
  <si>
    <t xml:space="preserve">Les Anges - Le Reve Celeste </t>
  </si>
  <si>
    <t xml:space="preserve">Les Anges -De Toute Mon Ame </t>
  </si>
  <si>
    <t xml:space="preserve">Les Anges -Le Mystere Seraphique  </t>
  </si>
  <si>
    <t xml:space="preserve">Promises II </t>
  </si>
  <si>
    <t xml:space="preserve">One Living </t>
  </si>
  <si>
    <t xml:space="preserve">Swinging Three </t>
  </si>
  <si>
    <t>Sun Turn</t>
  </si>
  <si>
    <t xml:space="preserve">Still Standing </t>
  </si>
  <si>
    <t xml:space="preserve">Twins Blankets </t>
  </si>
  <si>
    <t xml:space="preserve">Vivid Fantasies Summer Meadow </t>
  </si>
  <si>
    <t>Vivid Fantasies Summer Scent</t>
  </si>
  <si>
    <t xml:space="preserve">Les Anges- L'Ange Gardien </t>
  </si>
  <si>
    <t xml:space="preserve">Wildlife Lion </t>
  </si>
  <si>
    <t xml:space="preserve">The Empress </t>
  </si>
  <si>
    <t xml:space="preserve">The Emperor </t>
  </si>
  <si>
    <t xml:space="preserve">Red Yearing </t>
  </si>
  <si>
    <t xml:space="preserve">Vivid Fantasies Summer Day's  </t>
  </si>
  <si>
    <t xml:space="preserve">Vivid Fantasies Summer Dream </t>
  </si>
  <si>
    <t xml:space="preserve">Les Agnes - L' Ange Gardien </t>
  </si>
  <si>
    <t xml:space="preserve">Beauty In Costume </t>
  </si>
  <si>
    <t>Proud Of Her Costume</t>
  </si>
  <si>
    <t xml:space="preserve">Ornament Leaf </t>
  </si>
  <si>
    <t xml:space="preserve">Ornament Figures </t>
  </si>
  <si>
    <t xml:space="preserve">Ornament Red Flowers </t>
  </si>
  <si>
    <t xml:space="preserve">Ornament White Blooms </t>
  </si>
  <si>
    <t xml:space="preserve">Tutenchamun's Maske </t>
  </si>
  <si>
    <t xml:space="preserve">Nofretete's Portrait </t>
  </si>
  <si>
    <t xml:space="preserve">American Horse </t>
  </si>
  <si>
    <t xml:space="preserve">Red Cloud </t>
  </si>
  <si>
    <t xml:space="preserve">Raisin On White Bowl </t>
  </si>
  <si>
    <t>Apples On white Jug</t>
  </si>
  <si>
    <t xml:space="preserve">Promising </t>
  </si>
  <si>
    <t xml:space="preserve">African Spirit </t>
  </si>
  <si>
    <t xml:space="preserve">African Fire </t>
  </si>
  <si>
    <t xml:space="preserve">Massai Twins </t>
  </si>
  <si>
    <t xml:space="preserve">My Beloved Friend </t>
  </si>
  <si>
    <t xml:space="preserve">My Faithful Friend </t>
  </si>
  <si>
    <t xml:space="preserve">The Beautiful One </t>
  </si>
  <si>
    <t xml:space="preserve">Living Image Of Amun </t>
  </si>
  <si>
    <t xml:space="preserve">Amphora For Alexandra </t>
  </si>
  <si>
    <t xml:space="preserve">Amphora For Julia </t>
  </si>
  <si>
    <t xml:space="preserve">Oberon's Head </t>
  </si>
  <si>
    <t>Oberon's Shadows</t>
  </si>
  <si>
    <t xml:space="preserve">Mama Malawi </t>
  </si>
  <si>
    <t xml:space="preserve">Brave Lysander </t>
  </si>
  <si>
    <t xml:space="preserve">Brave Demetrius </t>
  </si>
  <si>
    <t xml:space="preserve">Fairy Helena </t>
  </si>
  <si>
    <t xml:space="preserve">Beautiful Eyes </t>
  </si>
  <si>
    <t xml:space="preserve">Marvelous Moment </t>
  </si>
  <si>
    <t xml:space="preserve">En Tunisie  </t>
  </si>
  <si>
    <t xml:space="preserve">Rome </t>
  </si>
  <si>
    <t xml:space="preserve">Ephesos </t>
  </si>
  <si>
    <t xml:space="preserve">My Valentine </t>
  </si>
  <si>
    <t xml:space="preserve">Black Arabien Beauty </t>
  </si>
  <si>
    <t xml:space="preserve">Powerful Arabien Beauty </t>
  </si>
  <si>
    <t xml:space="preserve">Flowers &amp; Fruit  </t>
  </si>
  <si>
    <t xml:space="preserve">Flowers &amp; Pears </t>
  </si>
  <si>
    <t xml:space="preserve">Ginza Charme </t>
  </si>
  <si>
    <t xml:space="preserve">Japanese Fan </t>
  </si>
  <si>
    <t xml:space="preserve">Flower Fan </t>
  </si>
  <si>
    <t xml:space="preserve">Legendary Moment </t>
  </si>
  <si>
    <t xml:space="preserve">Legendary Event </t>
  </si>
  <si>
    <t xml:space="preserve">Mask Of The Queen </t>
  </si>
  <si>
    <t xml:space="preserve">Beauty Of The Queen </t>
  </si>
  <si>
    <t>King Of The Desert</t>
  </si>
  <si>
    <t xml:space="preserve">Desert Flower </t>
  </si>
  <si>
    <t xml:space="preserve">Discover America </t>
  </si>
  <si>
    <t xml:space="preserve">Discover Africa </t>
  </si>
  <si>
    <t xml:space="preserve">Discover Australia </t>
  </si>
  <si>
    <t xml:space="preserve">Mtoto Dimi </t>
  </si>
  <si>
    <t>Vigilance</t>
  </si>
  <si>
    <t xml:space="preserve"> Protecting Power </t>
  </si>
  <si>
    <t xml:space="preserve"> Ephesos </t>
  </si>
  <si>
    <t xml:space="preserve">Moment Of Superiority </t>
  </si>
  <si>
    <t xml:space="preserve">Moroccan Spirit  </t>
  </si>
  <si>
    <t xml:space="preserve">Moroccan Theme </t>
  </si>
  <si>
    <t xml:space="preserve">Harlekin Song </t>
  </si>
  <si>
    <t xml:space="preserve">Harlekin Rose </t>
  </si>
  <si>
    <t xml:space="preserve">King Of The Desert </t>
  </si>
  <si>
    <t xml:space="preserve"> Prince Abadan </t>
  </si>
  <si>
    <t xml:space="preserve">Prince bajan </t>
  </si>
  <si>
    <t xml:space="preserve">Three Friends </t>
  </si>
  <si>
    <t xml:space="preserve">Lucky Together </t>
  </si>
  <si>
    <t xml:space="preserve"> Black Arabien Beauty </t>
  </si>
  <si>
    <t xml:space="preserve">Portrait Of Humphrey  Bogart </t>
  </si>
  <si>
    <t xml:space="preserve">African Lounge I </t>
  </si>
  <si>
    <t xml:space="preserve">African Lounge II </t>
  </si>
  <si>
    <t xml:space="preserve">Look Of Amber </t>
  </si>
  <si>
    <t xml:space="preserve">Sunset In The Desert </t>
  </si>
  <si>
    <t xml:space="preserve">African Queen </t>
  </si>
  <si>
    <t xml:space="preserve">African Beauty </t>
  </si>
  <si>
    <t xml:space="preserve">Red Beauty </t>
  </si>
  <si>
    <t xml:space="preserve">Red Tulip </t>
  </si>
  <si>
    <t xml:space="preserve">Yellow Tulip </t>
  </si>
  <si>
    <t xml:space="preserve">Purple Tulip </t>
  </si>
  <si>
    <t xml:space="preserve">Mexican Grace </t>
  </si>
  <si>
    <t xml:space="preserve">Black Blossom </t>
  </si>
  <si>
    <t xml:space="preserve">Lights Of Tokyo </t>
  </si>
  <si>
    <t xml:space="preserve">Tokyo Bar </t>
  </si>
  <si>
    <t xml:space="preserve">Bamboo Lounge </t>
  </si>
  <si>
    <t xml:space="preserve">Go For A Ride </t>
  </si>
  <si>
    <t xml:space="preserve">Welcome To Miami </t>
  </si>
  <si>
    <t>The Blue Slash</t>
  </si>
  <si>
    <t xml:space="preserve">Look Through The Blind </t>
  </si>
  <si>
    <t>The White Circle I</t>
  </si>
  <si>
    <t>The White Circle II</t>
  </si>
  <si>
    <t>Pride</t>
  </si>
  <si>
    <t xml:space="preserve">Fascinating Nature </t>
  </si>
  <si>
    <t xml:space="preserve">Raw Nature </t>
  </si>
  <si>
    <t>Queen Of Mozambique</t>
  </si>
  <si>
    <t xml:space="preserve">Cape Of Silver </t>
  </si>
  <si>
    <t xml:space="preserve">Shape Of Silver </t>
  </si>
  <si>
    <t xml:space="preserve">Breeze Of Gold </t>
  </si>
  <si>
    <t xml:space="preserve">Etruscan Treasure </t>
  </si>
  <si>
    <t xml:space="preserve">Etruscan Century </t>
  </si>
  <si>
    <t xml:space="preserve">White Vases </t>
  </si>
  <si>
    <t>White Arrangement</t>
  </si>
  <si>
    <t xml:space="preserve">Black Shadow </t>
  </si>
  <si>
    <t xml:space="preserve">Swinging Lines </t>
  </si>
  <si>
    <t xml:space="preserve">Eyes Of Amber </t>
  </si>
  <si>
    <t xml:space="preserve">Lord Of The Desert </t>
  </si>
  <si>
    <t xml:space="preserve">Orange Tulip </t>
  </si>
  <si>
    <t xml:space="preserve">The Red Spot </t>
  </si>
  <si>
    <t xml:space="preserve"> Jenny Oliver </t>
  </si>
  <si>
    <t xml:space="preserve"> Classical Tiles I</t>
  </si>
  <si>
    <t xml:space="preserve"> Classical Tiles II</t>
  </si>
  <si>
    <t xml:space="preserve"> Classical Tiles III</t>
  </si>
  <si>
    <t xml:space="preserve"> Classical Tiles IV </t>
  </si>
  <si>
    <t xml:space="preserve">The Emperior </t>
  </si>
  <si>
    <t xml:space="preserve">La Sculpture </t>
  </si>
  <si>
    <t xml:space="preserve">Strong Elegance </t>
  </si>
  <si>
    <t xml:space="preserve"> Wild Life II</t>
  </si>
  <si>
    <t xml:space="preserve">John Lopez </t>
  </si>
  <si>
    <t xml:space="preserve"> Running Horse I </t>
  </si>
  <si>
    <t xml:space="preserve"> Running Horse II </t>
  </si>
  <si>
    <t xml:space="preserve">Jorg Schroder </t>
  </si>
  <si>
    <t>Running Horse I</t>
  </si>
  <si>
    <t>Running Horse II</t>
  </si>
  <si>
    <t xml:space="preserve">Die Bluhende </t>
  </si>
  <si>
    <t>Rosenliebe I</t>
  </si>
  <si>
    <t>Rosenliebe II</t>
  </si>
  <si>
    <t>Galerie Der Dufte I</t>
  </si>
  <si>
    <t>Galerie Der Dufte II</t>
  </si>
  <si>
    <t>Galerie Der Dufte III</t>
  </si>
  <si>
    <t>Tour De Glamour I</t>
  </si>
  <si>
    <t>Tour De Glamour II</t>
  </si>
  <si>
    <t>Tour De Glamour III</t>
  </si>
  <si>
    <t>Time For You</t>
  </si>
  <si>
    <t xml:space="preserve">Couples In Harmony </t>
  </si>
  <si>
    <t xml:space="preserve">Dancing To The Moonlight </t>
  </si>
  <si>
    <t xml:space="preserve">Convergence </t>
  </si>
  <si>
    <t xml:space="preserve">Reconciliation </t>
  </si>
  <si>
    <t xml:space="preserve">Red Wine Land </t>
  </si>
  <si>
    <t xml:space="preserve">Red Wine Country </t>
  </si>
  <si>
    <t>Jonathan Parsons</t>
  </si>
  <si>
    <t xml:space="preserve"> Strata</t>
  </si>
  <si>
    <t>Construct I</t>
  </si>
  <si>
    <t>Construct II</t>
  </si>
  <si>
    <t xml:space="preserve">Julie Sanford </t>
  </si>
  <si>
    <t xml:space="preserve">Spirit Of Nature </t>
  </si>
  <si>
    <t xml:space="preserve">Country Love  </t>
  </si>
  <si>
    <t xml:space="preserve">Sweet Harmony </t>
  </si>
  <si>
    <t xml:space="preserve"> Wild Flowers </t>
  </si>
  <si>
    <t xml:space="preserve">Fancy Tulips </t>
  </si>
  <si>
    <t>Fancy Callas</t>
  </si>
  <si>
    <t xml:space="preserve">A Cup Of Coffee Please </t>
  </si>
  <si>
    <t xml:space="preserve">Short And Hot </t>
  </si>
  <si>
    <t xml:space="preserve">Justin Thompson </t>
  </si>
  <si>
    <t xml:space="preserve"> Hangin I</t>
  </si>
  <si>
    <t xml:space="preserve"> Hangin II</t>
  </si>
  <si>
    <t xml:space="preserve">Jules Nemo </t>
  </si>
  <si>
    <t xml:space="preserve">Lambada </t>
  </si>
  <si>
    <t>Flamenco</t>
  </si>
  <si>
    <t xml:space="preserve"> Manita </t>
  </si>
  <si>
    <t xml:space="preserve">Jos Vasterd </t>
  </si>
  <si>
    <t>Mystic Landscape II</t>
  </si>
  <si>
    <t>Kazuo</t>
  </si>
  <si>
    <t xml:space="preserve"> Koi Pool I</t>
  </si>
  <si>
    <t xml:space="preserve"> Koi Pool II</t>
  </si>
  <si>
    <t xml:space="preserve">Kamba </t>
  </si>
  <si>
    <t xml:space="preserve">Sun Tribe II </t>
  </si>
  <si>
    <t xml:space="preserve"> African Lady I </t>
  </si>
  <si>
    <t xml:space="preserve">African lady II </t>
  </si>
  <si>
    <t xml:space="preserve"> African Drummer  I</t>
  </si>
  <si>
    <t>Katrine Alex</t>
  </si>
  <si>
    <t>Lilac Wildflower</t>
  </si>
  <si>
    <t>Blue Wildflower</t>
  </si>
  <si>
    <t>Stone Wildflower</t>
  </si>
  <si>
    <t xml:space="preserve">Green Leaf Shadow </t>
  </si>
  <si>
    <t xml:space="preserve">Linear Floral Shadow </t>
  </si>
  <si>
    <t>Animation I</t>
  </si>
  <si>
    <t>Animation II</t>
  </si>
  <si>
    <t>Pure Shadow Flower I</t>
  </si>
  <si>
    <t xml:space="preserve">Pure Shadow Flower II </t>
  </si>
  <si>
    <t>Pure Shadow Flower II</t>
  </si>
  <si>
    <t xml:space="preserve">Kate Knight </t>
  </si>
  <si>
    <t>Ferin Silhouette</t>
  </si>
  <si>
    <t xml:space="preserve">White Flower Ferin </t>
  </si>
  <si>
    <t>Lilac Splendour</t>
  </si>
  <si>
    <t xml:space="preserve">Lilac Shadow </t>
  </si>
  <si>
    <t xml:space="preserve">Lilac Periwinkle </t>
  </si>
  <si>
    <t xml:space="preserve">Periwinkle Stem </t>
  </si>
  <si>
    <t xml:space="preserve"> Shadow Periwinkle </t>
  </si>
  <si>
    <t xml:space="preserve">Pink Blossom Birds </t>
  </si>
  <si>
    <t xml:space="preserve">Mauve Blossom Birds </t>
  </si>
  <si>
    <t xml:space="preserve"> Lilac Periwinkle </t>
  </si>
  <si>
    <t xml:space="preserve">Shadow Periwinkle </t>
  </si>
  <si>
    <t xml:space="preserve">Monochrome Lace Floral </t>
  </si>
  <si>
    <t xml:space="preserve">Kerstin Arnold </t>
  </si>
  <si>
    <t xml:space="preserve">Italian Colours </t>
  </si>
  <si>
    <t>Italian Cooking</t>
  </si>
  <si>
    <t xml:space="preserve"> Culinary Art I</t>
  </si>
  <si>
    <t xml:space="preserve"> Culinary Art II</t>
  </si>
  <si>
    <t xml:space="preserve">Klaus C. Dietrich </t>
  </si>
  <si>
    <t xml:space="preserve">Ti Place </t>
  </si>
  <si>
    <t xml:space="preserve">Chilling Zone </t>
  </si>
  <si>
    <t xml:space="preserve">Sunny Afternoon </t>
  </si>
  <si>
    <t xml:space="preserve">White Romance </t>
  </si>
  <si>
    <t xml:space="preserve">La Bodeguita Del Medio  </t>
  </si>
  <si>
    <t>Kelly Douglas</t>
  </si>
  <si>
    <t xml:space="preserve"> Hush I</t>
  </si>
  <si>
    <t xml:space="preserve"> Hush II</t>
  </si>
  <si>
    <t>Kristen Sinclair</t>
  </si>
  <si>
    <t>Nature Abstract</t>
  </si>
  <si>
    <t>Rattan Abstract</t>
  </si>
  <si>
    <t xml:space="preserve">Fabric Abstract </t>
  </si>
  <si>
    <t xml:space="preserve"> Criss Cross</t>
  </si>
  <si>
    <t xml:space="preserve">Patchwork Squares </t>
  </si>
  <si>
    <t xml:space="preserve">Patchwork Composition </t>
  </si>
  <si>
    <t xml:space="preserve">Karsten Kirchner </t>
  </si>
  <si>
    <t xml:space="preserve">Casa Antonio </t>
  </si>
  <si>
    <t xml:space="preserve">Caffe Del Mattino </t>
  </si>
  <si>
    <t xml:space="preserve">Three Sisters I </t>
  </si>
  <si>
    <t xml:space="preserve">Three Sisters II </t>
  </si>
  <si>
    <t xml:space="preserve">Tuscan Memories </t>
  </si>
  <si>
    <t xml:space="preserve">Tuscany -I'm Home </t>
  </si>
  <si>
    <t>A Red Letter Day I</t>
  </si>
  <si>
    <t>A Red Letter Day II</t>
  </si>
  <si>
    <t xml:space="preserve">Villa Giusto </t>
  </si>
  <si>
    <t xml:space="preserve">Casa Catarina </t>
  </si>
  <si>
    <t xml:space="preserve">Santa Sofia </t>
  </si>
  <si>
    <t xml:space="preserve">Castel Del Monte </t>
  </si>
  <si>
    <t xml:space="preserve">San Menaio </t>
  </si>
  <si>
    <t xml:space="preserve">Sant' Angelo </t>
  </si>
  <si>
    <t>Oui ,Monsieur</t>
  </si>
  <si>
    <t xml:space="preserve">Capo Di Monte </t>
  </si>
  <si>
    <t>La Beaute Passagere</t>
  </si>
  <si>
    <t xml:space="preserve">La Belle Prairie </t>
  </si>
  <si>
    <t xml:space="preserve">Monte Amiaca </t>
  </si>
  <si>
    <t xml:space="preserve">Falcone </t>
  </si>
  <si>
    <t xml:space="preserve">Spring Feelings In Yellow  </t>
  </si>
  <si>
    <t xml:space="preserve">Spring Feelings In Red   </t>
  </si>
  <si>
    <t xml:space="preserve">Spring Feelings In White  </t>
  </si>
  <si>
    <t xml:space="preserve">Spring Feelings In Blue </t>
  </si>
  <si>
    <t xml:space="preserve">Warm Hearted </t>
  </si>
  <si>
    <t xml:space="preserve">Gracious White </t>
  </si>
  <si>
    <t>White Embrace</t>
  </si>
  <si>
    <t xml:space="preserve">Cittadella </t>
  </si>
  <si>
    <t xml:space="preserve"> San Pietro </t>
  </si>
  <si>
    <t>Lemontree</t>
  </si>
  <si>
    <t>Orangetree</t>
  </si>
  <si>
    <t xml:space="preserve">This Generation </t>
  </si>
  <si>
    <t xml:space="preserve">Down To Earth </t>
  </si>
  <si>
    <t xml:space="preserve">Monte Albano </t>
  </si>
  <si>
    <t xml:space="preserve">Catini </t>
  </si>
  <si>
    <t xml:space="preserve">Red Harmony </t>
  </si>
  <si>
    <t xml:space="preserve">Red Romance </t>
  </si>
  <si>
    <t xml:space="preserve">Pure Red </t>
  </si>
  <si>
    <t>Le Magie  De La Lavande</t>
  </si>
  <si>
    <t>Le Paradis De La Lavande</t>
  </si>
  <si>
    <t xml:space="preserve">Amarylis In Love </t>
  </si>
  <si>
    <t xml:space="preserve">Amarylis In Harmony </t>
  </si>
  <si>
    <t xml:space="preserve">Orchids In Love </t>
  </si>
  <si>
    <t xml:space="preserve">Orchids In Harmony </t>
  </si>
  <si>
    <t xml:space="preserve">Some Chocolate Please </t>
  </si>
  <si>
    <t xml:space="preserve">Mediterranean Paradise </t>
  </si>
  <si>
    <t xml:space="preserve">Idyllic Paradise </t>
  </si>
  <si>
    <t>Picturesque</t>
  </si>
  <si>
    <t>Idyllic</t>
  </si>
  <si>
    <t xml:space="preserve">Style </t>
  </si>
  <si>
    <t xml:space="preserve">In The Mood </t>
  </si>
  <si>
    <t xml:space="preserve">Trough My Mind </t>
  </si>
  <si>
    <t xml:space="preserve">Arrangement In Green II </t>
  </si>
  <si>
    <t xml:space="preserve">Un Reve De Lavande </t>
  </si>
  <si>
    <t xml:space="preserve">Un Parfum De Lavande </t>
  </si>
  <si>
    <t>Charming Pottery</t>
  </si>
  <si>
    <t xml:space="preserve">Delightful Pottery </t>
  </si>
  <si>
    <t xml:space="preserve">A Piece Of Chocolate  </t>
  </si>
  <si>
    <t xml:space="preserve">K.Kostolny  </t>
  </si>
  <si>
    <t xml:space="preserve">White Shadows </t>
  </si>
  <si>
    <t xml:space="preserve">Stop&amp;Go </t>
  </si>
  <si>
    <t xml:space="preserve">More Thoughts </t>
  </si>
  <si>
    <t xml:space="preserve">Two Ahead </t>
  </si>
  <si>
    <t xml:space="preserve">All Square </t>
  </si>
  <si>
    <t xml:space="preserve">Siver And Red Only </t>
  </si>
  <si>
    <t xml:space="preserve">Come Back </t>
  </si>
  <si>
    <t xml:space="preserve">Down To The Earth </t>
  </si>
  <si>
    <t xml:space="preserve">Every Now </t>
  </si>
  <si>
    <t xml:space="preserve">Sunday Night </t>
  </si>
  <si>
    <t xml:space="preserve">Between Black And White </t>
  </si>
  <si>
    <t xml:space="preserve">Reflecting Red </t>
  </si>
  <si>
    <t xml:space="preserve">Enlightment </t>
  </si>
  <si>
    <t xml:space="preserve">Magic Pyramid </t>
  </si>
  <si>
    <t xml:space="preserve">Waves With Leaf I </t>
  </si>
  <si>
    <t xml:space="preserve">Waves With Leaf II </t>
  </si>
  <si>
    <t>Stripes With Leafes</t>
  </si>
  <si>
    <t xml:space="preserve">Waves With Leafs </t>
  </si>
  <si>
    <t>Green Reflections</t>
  </si>
  <si>
    <t xml:space="preserve">Luminous Green </t>
  </si>
  <si>
    <t>KK 1057</t>
  </si>
  <si>
    <t>KK 1059</t>
  </si>
  <si>
    <t>KK 1065</t>
  </si>
  <si>
    <t>KK 1066</t>
  </si>
  <si>
    <t>KK 1067</t>
  </si>
  <si>
    <t xml:space="preserve">Standing White </t>
  </si>
  <si>
    <t xml:space="preserve">Green Elements II </t>
  </si>
  <si>
    <t>Purple Elements I</t>
  </si>
  <si>
    <t>Purple Elements II</t>
  </si>
  <si>
    <t>KK 1082</t>
  </si>
  <si>
    <t>KK 1083</t>
  </si>
  <si>
    <t xml:space="preserve">Mona Lisa </t>
  </si>
  <si>
    <t>KK 1084</t>
  </si>
  <si>
    <t xml:space="preserve">China </t>
  </si>
  <si>
    <t>KK 2015</t>
  </si>
  <si>
    <t xml:space="preserve">Noblesse Oblide </t>
  </si>
  <si>
    <t>KK 2016</t>
  </si>
  <si>
    <t>Le Plus Grand Plaisir</t>
  </si>
  <si>
    <t>KK 2018</t>
  </si>
  <si>
    <t>Un Charme Imperissable</t>
  </si>
  <si>
    <t>KK 2020</t>
  </si>
  <si>
    <t xml:space="preserve">May Impression </t>
  </si>
  <si>
    <t>KK 2023</t>
  </si>
  <si>
    <t>Harmony In Blue &amp; Brown I</t>
  </si>
  <si>
    <t>KK 2024</t>
  </si>
  <si>
    <t>Harmony In Blue &amp; Brown II</t>
  </si>
  <si>
    <t>KK 2025</t>
  </si>
  <si>
    <t>KK 2027</t>
  </si>
  <si>
    <t>Asian Bowl</t>
  </si>
  <si>
    <t>KK 2028</t>
  </si>
  <si>
    <t>Asian Cups</t>
  </si>
  <si>
    <t xml:space="preserve">Kurt Morrison </t>
  </si>
  <si>
    <t>Compartments I</t>
  </si>
  <si>
    <t xml:space="preserve"> Compartments II</t>
  </si>
  <si>
    <t>Karen Tye Bentley</t>
  </si>
  <si>
    <t>Perfume Bottle Silhouette</t>
  </si>
  <si>
    <t xml:space="preserve"> Powder Room Silhouette </t>
  </si>
  <si>
    <t xml:space="preserve">Laura Martinelli </t>
  </si>
  <si>
    <t xml:space="preserve">Rose Poetry </t>
  </si>
  <si>
    <t xml:space="preserve">Calla Lily Poetry </t>
  </si>
  <si>
    <t xml:space="preserve">The Beaty Of A Rose </t>
  </si>
  <si>
    <t xml:space="preserve">Rose Garden </t>
  </si>
  <si>
    <t xml:space="preserve">Rose Is A Rose </t>
  </si>
  <si>
    <t xml:space="preserve">The Moment </t>
  </si>
  <si>
    <t xml:space="preserve">The World </t>
  </si>
  <si>
    <t xml:space="preserve">The Love </t>
  </si>
  <si>
    <t xml:space="preserve"> The Moment </t>
  </si>
  <si>
    <t xml:space="preserve"> The World </t>
  </si>
  <si>
    <t xml:space="preserve">The Day </t>
  </si>
  <si>
    <t xml:space="preserve">The Beauty Of A Rose </t>
  </si>
  <si>
    <t xml:space="preserve">Liz Baker </t>
  </si>
  <si>
    <t xml:space="preserve">Fashion Parade </t>
  </si>
  <si>
    <t xml:space="preserve">Ballet Dancer </t>
  </si>
  <si>
    <t>Dance</t>
  </si>
  <si>
    <t xml:space="preserve">Top Model </t>
  </si>
  <si>
    <t xml:space="preserve"> Catwalk </t>
  </si>
  <si>
    <t xml:space="preserve">Didier Lourenco </t>
  </si>
  <si>
    <t>Lirios Y Balcon</t>
  </si>
  <si>
    <t xml:space="preserve">Bar y Bicicleta </t>
  </si>
  <si>
    <t>Bar Interior</t>
  </si>
  <si>
    <t xml:space="preserve">Dos Parejas </t>
  </si>
  <si>
    <t xml:space="preserve">Perro y Bicicleta </t>
  </si>
  <si>
    <t xml:space="preserve">Pescador Solitario </t>
  </si>
  <si>
    <t>Tres Barcas y Bicicleta</t>
  </si>
  <si>
    <t>Pescador</t>
  </si>
  <si>
    <t xml:space="preserve"> Dos Barcas </t>
  </si>
  <si>
    <t>Central Park</t>
  </si>
  <si>
    <t xml:space="preserve">Chrysler Building </t>
  </si>
  <si>
    <t>Empire State  Building</t>
  </si>
  <si>
    <t xml:space="preserve">The Last Smoker </t>
  </si>
  <si>
    <t xml:space="preserve">New York Night </t>
  </si>
  <si>
    <t xml:space="preserve">Union Square </t>
  </si>
  <si>
    <t xml:space="preserve">Café By The River </t>
  </si>
  <si>
    <t xml:space="preserve">Chez Mon Ami </t>
  </si>
  <si>
    <t xml:space="preserve">La Vie En Rose </t>
  </si>
  <si>
    <t xml:space="preserve">Leonardo Da Vinci </t>
  </si>
  <si>
    <t xml:space="preserve"> Vitravian man -1492 </t>
  </si>
  <si>
    <t xml:space="preserve">Leon Wells </t>
  </si>
  <si>
    <t xml:space="preserve">Morning Has Broken </t>
  </si>
  <si>
    <t>Sunrise With Elephants</t>
  </si>
  <si>
    <t xml:space="preserve">Ocean's Magic </t>
  </si>
  <si>
    <t xml:space="preserve">Nautilus </t>
  </si>
  <si>
    <t xml:space="preserve">Thatcheria Mirabillis </t>
  </si>
  <si>
    <t>Harp Shell</t>
  </si>
  <si>
    <t>Tun Shell</t>
  </si>
  <si>
    <t xml:space="preserve">Morning Sun </t>
  </si>
  <si>
    <t xml:space="preserve">Day Break </t>
  </si>
  <si>
    <t>Rising Sun</t>
  </si>
  <si>
    <t xml:space="preserve">Fisherman </t>
  </si>
  <si>
    <t xml:space="preserve">Kala </t>
  </si>
  <si>
    <t xml:space="preserve">Gentle Blue Morning </t>
  </si>
  <si>
    <t xml:space="preserve"> Autumn's Morning Light </t>
  </si>
  <si>
    <t xml:space="preserve">Shimmering Lake </t>
  </si>
  <si>
    <t xml:space="preserve">Shimmering Leafs </t>
  </si>
  <si>
    <t xml:space="preserve">Sunset Light </t>
  </si>
  <si>
    <t>Autumnally Calmness I</t>
  </si>
  <si>
    <t>Autumnally Calmness II</t>
  </si>
  <si>
    <t xml:space="preserve">Red Earth </t>
  </si>
  <si>
    <t xml:space="preserve">Red Desert </t>
  </si>
  <si>
    <t>Evening Harmony</t>
  </si>
  <si>
    <t xml:space="preserve">Peaceful Silence </t>
  </si>
  <si>
    <t xml:space="preserve">Venice Morning Sun </t>
  </si>
  <si>
    <t xml:space="preserve">Peacful Silence </t>
  </si>
  <si>
    <t xml:space="preserve"> Rest At The Silver Lake </t>
  </si>
  <si>
    <t xml:space="preserve">Tuscan Farm </t>
  </si>
  <si>
    <t xml:space="preserve">Tuscan Castle </t>
  </si>
  <si>
    <t>Sunset With Elephants</t>
  </si>
  <si>
    <t xml:space="preserve">Sunset With Giraffes </t>
  </si>
  <si>
    <t>Namib</t>
  </si>
  <si>
    <t xml:space="preserve">Etosha </t>
  </si>
  <si>
    <t xml:space="preserve">By My Side </t>
  </si>
  <si>
    <t xml:space="preserve">Zanzibar's Magic </t>
  </si>
  <si>
    <t>Zanzibar's Spell</t>
  </si>
  <si>
    <t>Beginning Of Autumn I</t>
  </si>
  <si>
    <t>Beginning Of Autumn II</t>
  </si>
  <si>
    <t>Beginning Of Autumn III</t>
  </si>
  <si>
    <t xml:space="preserve">Liv &amp; Flo </t>
  </si>
  <si>
    <t>Bunnykins</t>
  </si>
  <si>
    <t xml:space="preserve">Bouncing Bunny </t>
  </si>
  <si>
    <t>Queen Bee</t>
  </si>
  <si>
    <t>Flower Bee</t>
  </si>
  <si>
    <t xml:space="preserve">Norris </t>
  </si>
  <si>
    <t xml:space="preserve">One Ship </t>
  </si>
  <si>
    <t xml:space="preserve">Two Ships </t>
  </si>
  <si>
    <t xml:space="preserve">Three Ships </t>
  </si>
  <si>
    <t xml:space="preserve">Percy </t>
  </si>
  <si>
    <t>Larry</t>
  </si>
  <si>
    <t>Clarissa</t>
  </si>
  <si>
    <t xml:space="preserve"> Crispin Crab</t>
  </si>
  <si>
    <t xml:space="preserve">Spotty Scraf Ted </t>
  </si>
  <si>
    <t xml:space="preserve">Pirate Ted </t>
  </si>
  <si>
    <t>Lauren mc Kee</t>
  </si>
  <si>
    <t xml:space="preserve">White tulips On Ivory </t>
  </si>
  <si>
    <t xml:space="preserve">Red Tulips On Ivory </t>
  </si>
  <si>
    <t xml:space="preserve">Loussimo </t>
  </si>
  <si>
    <t>Composition With White Flowers I</t>
  </si>
  <si>
    <t>Composition With White Flowers II</t>
  </si>
  <si>
    <t>Do You Remember I</t>
  </si>
  <si>
    <t>Do You Remember II</t>
  </si>
  <si>
    <t>Styled With Olive Green I</t>
  </si>
  <si>
    <t>Styled With Olive Green II</t>
  </si>
  <si>
    <t>Crystal In Orange I</t>
  </si>
  <si>
    <t xml:space="preserve">Crystal In Orange II </t>
  </si>
  <si>
    <t xml:space="preserve">The Painted Three II </t>
  </si>
  <si>
    <t xml:space="preserve">The Painted Three I </t>
  </si>
  <si>
    <t xml:space="preserve"> Styled With Brown I</t>
  </si>
  <si>
    <t xml:space="preserve"> Styled With Brown II</t>
  </si>
  <si>
    <t>Styled With Red II</t>
  </si>
  <si>
    <t>Styled With Blue I</t>
  </si>
  <si>
    <t>Styled With Blue II</t>
  </si>
  <si>
    <t>Strict Concept  I</t>
  </si>
  <si>
    <t>Strict Concept  II</t>
  </si>
  <si>
    <t xml:space="preserve">Pile Them High </t>
  </si>
  <si>
    <t xml:space="preserve">A Jug Of </t>
  </si>
  <si>
    <t xml:space="preserve">From above </t>
  </si>
  <si>
    <t xml:space="preserve">Bowls </t>
  </si>
  <si>
    <t>Bowls, Too</t>
  </si>
  <si>
    <t xml:space="preserve"> Cherri Bloom Rose </t>
  </si>
  <si>
    <t xml:space="preserve"> Cherri Bloom  Violet </t>
  </si>
  <si>
    <t xml:space="preserve"> Changing Feelings </t>
  </si>
  <si>
    <t xml:space="preserve">Changing Sentments </t>
  </si>
  <si>
    <t>Tender Spring In A Vase</t>
  </si>
  <si>
    <t>Tender Spring In A Jug</t>
  </si>
  <si>
    <t xml:space="preserve">Magnificent Suns </t>
  </si>
  <si>
    <t xml:space="preserve"> Ashiya</t>
  </si>
  <si>
    <t xml:space="preserve"> Suzhou Interieur</t>
  </si>
  <si>
    <t xml:space="preserve">Rose Pashmina </t>
  </si>
  <si>
    <t xml:space="preserve">Rose Gabriella </t>
  </si>
  <si>
    <t xml:space="preserve">Rose Mercedes </t>
  </si>
  <si>
    <t xml:space="preserve">Ayaka </t>
  </si>
  <si>
    <t xml:space="preserve">Akemi </t>
  </si>
  <si>
    <t>Crystal In Orange II</t>
  </si>
  <si>
    <t>The Painted Three II</t>
  </si>
  <si>
    <t>The Painted Three I</t>
  </si>
  <si>
    <t>Styled With Brown I</t>
  </si>
  <si>
    <t>Styled With Brown II</t>
  </si>
  <si>
    <t>Styled With Red I</t>
  </si>
  <si>
    <t xml:space="preserve">From Above </t>
  </si>
  <si>
    <t xml:space="preserve">Head Of The Sun </t>
  </si>
  <si>
    <t xml:space="preserve">Two Suns In A Vase </t>
  </si>
  <si>
    <t xml:space="preserve">Sun In My Heart </t>
  </si>
  <si>
    <t xml:space="preserve">Bunch Of Wild Sunflowers </t>
  </si>
  <si>
    <t xml:space="preserve">Ashiya </t>
  </si>
  <si>
    <t xml:space="preserve">Losing Senses </t>
  </si>
  <si>
    <t xml:space="preserve"> Sweet Sensibility </t>
  </si>
  <si>
    <t xml:space="preserve">Luigi Rocca </t>
  </si>
  <si>
    <t xml:space="preserve">New York Diner </t>
  </si>
  <si>
    <t xml:space="preserve">Ruthie and Moe's Diner </t>
  </si>
  <si>
    <t xml:space="preserve"> Times Square At Night I</t>
  </si>
  <si>
    <t xml:space="preserve"> Times Square At Night II</t>
  </si>
  <si>
    <t xml:space="preserve">Luigi Alberti </t>
  </si>
  <si>
    <t xml:space="preserve">Ricordi Toscane </t>
  </si>
  <si>
    <t>In Giro Per La Toscana</t>
  </si>
  <si>
    <t xml:space="preserve">Vino Rosso Toscano </t>
  </si>
  <si>
    <t xml:space="preserve">Vino Bianco Toscano </t>
  </si>
  <si>
    <t xml:space="preserve"> Vino Bianco Toscano </t>
  </si>
  <si>
    <t xml:space="preserve">Fressinier </t>
  </si>
  <si>
    <t xml:space="preserve"> Graceful Melody </t>
  </si>
  <si>
    <t xml:space="preserve">Dennis Carney </t>
  </si>
  <si>
    <t xml:space="preserve"> Arch Di Pietra </t>
  </si>
  <si>
    <t>Primavera I</t>
  </si>
  <si>
    <t>Primavera II</t>
  </si>
  <si>
    <t>Karen Dupre</t>
  </si>
  <si>
    <t xml:space="preserve"> Veloce </t>
  </si>
  <si>
    <t xml:space="preserve">Keepsake </t>
  </si>
  <si>
    <t>Regal Companions I</t>
  </si>
  <si>
    <t>Regal Companions II</t>
  </si>
  <si>
    <t>Taylor</t>
  </si>
  <si>
    <t xml:space="preserve"> Boundless Beauty One </t>
  </si>
  <si>
    <t xml:space="preserve"> Graceful Melody Two  </t>
  </si>
  <si>
    <t xml:space="preserve">Desert Kings </t>
  </si>
  <si>
    <t>The Game Room</t>
  </si>
  <si>
    <t>Lunden</t>
  </si>
  <si>
    <t xml:space="preserve"> Andriana</t>
  </si>
  <si>
    <t>Michael Longo</t>
  </si>
  <si>
    <t xml:space="preserve"> Vintage 2 New York </t>
  </si>
  <si>
    <t xml:space="preserve">Lily Vegas </t>
  </si>
  <si>
    <t xml:space="preserve">How Deep Is Your Love </t>
  </si>
  <si>
    <t xml:space="preserve">Be My Baby </t>
  </si>
  <si>
    <t xml:space="preserve">Be My Valentine </t>
  </si>
  <si>
    <t xml:space="preserve">Lynne Misiewicz </t>
  </si>
  <si>
    <t xml:space="preserve">Asian Orchid </t>
  </si>
  <si>
    <t xml:space="preserve">Palm Cocktail </t>
  </si>
  <si>
    <t xml:space="preserve">Colonial Palm </t>
  </si>
  <si>
    <t xml:space="preserve">Silk Orchid </t>
  </si>
  <si>
    <t xml:space="preserve">Rustic Table </t>
  </si>
  <si>
    <t xml:space="preserve">FarmHouse Life </t>
  </si>
  <si>
    <t xml:space="preserve">White Peony </t>
  </si>
  <si>
    <t>Garden Peony</t>
  </si>
  <si>
    <t xml:space="preserve">Mauro Cellini </t>
  </si>
  <si>
    <t xml:space="preserve"> Campagna D'estate I</t>
  </si>
  <si>
    <t xml:space="preserve"> Paesaggio toscano I</t>
  </si>
  <si>
    <t xml:space="preserve"> Paesaggio toscano II</t>
  </si>
  <si>
    <t>Cinquietere</t>
  </si>
  <si>
    <t xml:space="preserve">Red Dignity In Wood </t>
  </si>
  <si>
    <t xml:space="preserve">Red Power In Wood </t>
  </si>
  <si>
    <t>Castellina Lucca</t>
  </si>
  <si>
    <t>Mansion De Mara</t>
  </si>
  <si>
    <t>Casa Filippo</t>
  </si>
  <si>
    <t xml:space="preserve">Country OF My Heart </t>
  </si>
  <si>
    <t xml:space="preserve">L'Allegria Italiana  </t>
  </si>
  <si>
    <t>Il Giardino Rosso</t>
  </si>
  <si>
    <t xml:space="preserve">Il Sole Rosso </t>
  </si>
  <si>
    <t xml:space="preserve">Villa San Martino </t>
  </si>
  <si>
    <t>Scala San Martino</t>
  </si>
  <si>
    <t xml:space="preserve">Residente In Liguria </t>
  </si>
  <si>
    <t xml:space="preserve">Vierre In Citta </t>
  </si>
  <si>
    <t xml:space="preserve">Campagna D'estate I </t>
  </si>
  <si>
    <t xml:space="preserve">Campagna D'estate II </t>
  </si>
  <si>
    <t>Paesaggio Toscano I</t>
  </si>
  <si>
    <t xml:space="preserve">Paesaggio Toscano II </t>
  </si>
  <si>
    <t xml:space="preserve">Vino Rosso Con Ramo B'Olivo </t>
  </si>
  <si>
    <t>Campagna D'estate I</t>
  </si>
  <si>
    <t xml:space="preserve">Country Of My Heart </t>
  </si>
  <si>
    <t xml:space="preserve">Mark Stevenson </t>
  </si>
  <si>
    <t xml:space="preserve">Desert Women </t>
  </si>
  <si>
    <t xml:space="preserve">Out Of The Desert </t>
  </si>
  <si>
    <t xml:space="preserve">Marlene Verhagen </t>
  </si>
  <si>
    <t xml:space="preserve"> Tulips &amp; Apples </t>
  </si>
  <si>
    <t xml:space="preserve">G.Trelony </t>
  </si>
  <si>
    <t xml:space="preserve">Bischofsmutze </t>
  </si>
  <si>
    <t>B.Buchner</t>
  </si>
  <si>
    <t xml:space="preserve"> Bei Portofino </t>
  </si>
  <si>
    <t xml:space="preserve">Johannes Bender  </t>
  </si>
  <si>
    <t>Amarylis</t>
  </si>
  <si>
    <t xml:space="preserve"> Sonnenblumen </t>
  </si>
  <si>
    <t>Heing Hock</t>
  </si>
  <si>
    <t>Ute S. Mertens</t>
  </si>
  <si>
    <t>Im Sonnenlicht</t>
  </si>
  <si>
    <t>Sommersehnsucht</t>
  </si>
  <si>
    <t>E.Krugel</t>
  </si>
  <si>
    <t xml:space="preserve"> Plingstrosen Mit Rittersporn</t>
  </si>
  <si>
    <t xml:space="preserve">M.Weber </t>
  </si>
  <si>
    <t xml:space="preserve"> Vorgebirge </t>
  </si>
  <si>
    <t>H.Glassl</t>
  </si>
  <si>
    <t xml:space="preserve"> Waldbach In Der Tatra </t>
  </si>
  <si>
    <t>Helmut Glabi</t>
  </si>
  <si>
    <t>Romantisches Tal Im Riesengebirge</t>
  </si>
  <si>
    <t xml:space="preserve"> Wasserfall In Den Karpaten </t>
  </si>
  <si>
    <t xml:space="preserve">ADA/Kris </t>
  </si>
  <si>
    <t xml:space="preserve"> Wasserfall II</t>
  </si>
  <si>
    <t>Max Weber</t>
  </si>
  <si>
    <t xml:space="preserve"> Landschaft Bei Neustrelitz</t>
  </si>
  <si>
    <t xml:space="preserve">Pita </t>
  </si>
  <si>
    <t>M. Lagana</t>
  </si>
  <si>
    <t xml:space="preserve"> Vista Di Mare </t>
  </si>
  <si>
    <t xml:space="preserve"> Mike Brown </t>
  </si>
  <si>
    <t>Charming Elephant I</t>
  </si>
  <si>
    <t>Charming Elephant II</t>
  </si>
  <si>
    <t xml:space="preserve">Tall Leopard I </t>
  </si>
  <si>
    <t>Eves Kitchen</t>
  </si>
  <si>
    <t xml:space="preserve">Sanity </t>
  </si>
  <si>
    <t xml:space="preserve">Carnality </t>
  </si>
  <si>
    <t xml:space="preserve">Temptation </t>
  </si>
  <si>
    <t xml:space="preserve">Tall Leopard II </t>
  </si>
  <si>
    <t>Michael Cooper</t>
  </si>
  <si>
    <t xml:space="preserve">Bayside I </t>
  </si>
  <si>
    <t>Bayside II</t>
  </si>
  <si>
    <t>Mauro Capelli</t>
  </si>
  <si>
    <t xml:space="preserve"> Catherine </t>
  </si>
  <si>
    <t xml:space="preserve">Madou </t>
  </si>
  <si>
    <t>Serengeti Sunset</t>
  </si>
  <si>
    <t xml:space="preserve"> Memories Of Serengeti</t>
  </si>
  <si>
    <t>Mylene De Kleijn</t>
  </si>
  <si>
    <t xml:space="preserve">Red Tulips On Fire </t>
  </si>
  <si>
    <t xml:space="preserve"> Oriental Tea Mosaic With Glasses </t>
  </si>
  <si>
    <t xml:space="preserve"> Oriental Tea Mosaic With Bowls</t>
  </si>
  <si>
    <t xml:space="preserve"> Oriental Tea Mosaic With Cups</t>
  </si>
  <si>
    <t xml:space="preserve"> Oriental Tea Mosaic With Jug</t>
  </si>
  <si>
    <t>Oriental Insight</t>
  </si>
  <si>
    <t xml:space="preserve">M.Della Casa </t>
  </si>
  <si>
    <t xml:space="preserve"> Magna Grecia </t>
  </si>
  <si>
    <t xml:space="preserve">Elvira Ricci </t>
  </si>
  <si>
    <t xml:space="preserve"> Collecting Antiques </t>
  </si>
  <si>
    <t>Patrizia M.</t>
  </si>
  <si>
    <t xml:space="preserve"> An Italian Garden </t>
  </si>
  <si>
    <t xml:space="preserve">Melissa Bolton </t>
  </si>
  <si>
    <t xml:space="preserve"> The Morning Light I</t>
  </si>
  <si>
    <t xml:space="preserve"> The Morning Light II</t>
  </si>
  <si>
    <t xml:space="preserve">Ming Feng </t>
  </si>
  <si>
    <t xml:space="preserve">First Sail </t>
  </si>
  <si>
    <t xml:space="preserve">Sailing In </t>
  </si>
  <si>
    <t xml:space="preserve">Across The Bay </t>
  </si>
  <si>
    <t xml:space="preserve"> View To The Day </t>
  </si>
  <si>
    <t>Maria Grazia Luffarelli</t>
  </si>
  <si>
    <t>Calle Danzanti</t>
  </si>
  <si>
    <t xml:space="preserve">Tulipani Danzanti </t>
  </si>
  <si>
    <t>Papaveri Danzanti</t>
  </si>
  <si>
    <t xml:space="preserve"> Margherite Danzanti</t>
  </si>
  <si>
    <t xml:space="preserve"> Armonia Di Tulipani </t>
  </si>
  <si>
    <t xml:space="preserve">Prato Di Papaveri </t>
  </si>
  <si>
    <t xml:space="preserve">Primavera In Fiore </t>
  </si>
  <si>
    <t xml:space="preserve">M.G.Rosini </t>
  </si>
  <si>
    <t xml:space="preserve">Manaos </t>
  </si>
  <si>
    <t xml:space="preserve">Marakech </t>
  </si>
  <si>
    <t xml:space="preserve"> Casablanca </t>
  </si>
  <si>
    <t xml:space="preserve">Saba </t>
  </si>
  <si>
    <t xml:space="preserve"> Kamala </t>
  </si>
  <si>
    <t xml:space="preserve">Kurkuma </t>
  </si>
  <si>
    <t xml:space="preserve">Max Hansen </t>
  </si>
  <si>
    <t xml:space="preserve">Destination I </t>
  </si>
  <si>
    <t xml:space="preserve">Destination II </t>
  </si>
  <si>
    <t>Global Perspective I</t>
  </si>
  <si>
    <t>Global Perspective II</t>
  </si>
  <si>
    <t xml:space="preserve"> Afterglow </t>
  </si>
  <si>
    <t>Juxtapose I</t>
  </si>
  <si>
    <t>Juxtapose II</t>
  </si>
  <si>
    <t>Impronta I</t>
  </si>
  <si>
    <t>Impronta II</t>
  </si>
  <si>
    <t xml:space="preserve">Michael Garnier </t>
  </si>
  <si>
    <t>Decorative  Horse I</t>
  </si>
  <si>
    <t>Decorative  Horse II</t>
  </si>
  <si>
    <t xml:space="preserve"> Michael Simon</t>
  </si>
  <si>
    <t>Michael John March</t>
  </si>
  <si>
    <t>Purple Tide I</t>
  </si>
  <si>
    <t xml:space="preserve">Purple Tide II </t>
  </si>
  <si>
    <t xml:space="preserve"> The Blue Diver I </t>
  </si>
  <si>
    <t xml:space="preserve">Marianne Korbien-Braun </t>
  </si>
  <si>
    <t>Modenschau</t>
  </si>
  <si>
    <t xml:space="preserve"> Verabredung I</t>
  </si>
  <si>
    <t xml:space="preserve"> Verabredung II</t>
  </si>
  <si>
    <t xml:space="preserve"> Verabredung III</t>
  </si>
  <si>
    <t xml:space="preserve">Mike Klung </t>
  </si>
  <si>
    <t xml:space="preserve"> Opulent Relief I </t>
  </si>
  <si>
    <t xml:space="preserve"> Opulent Relief II</t>
  </si>
  <si>
    <t xml:space="preserve"> Opulent Relief I</t>
  </si>
  <si>
    <t xml:space="preserve"> Morning Luster I</t>
  </si>
  <si>
    <t xml:space="preserve"> Life Line II</t>
  </si>
  <si>
    <t xml:space="preserve"> Modular Grid </t>
  </si>
  <si>
    <t>Diversity I</t>
  </si>
  <si>
    <t>Diversity II</t>
  </si>
  <si>
    <t>Journey I</t>
  </si>
  <si>
    <t>Journey II</t>
  </si>
  <si>
    <t xml:space="preserve">Harmony I </t>
  </si>
  <si>
    <t>Early Days I</t>
  </si>
  <si>
    <t>Early Days II</t>
  </si>
  <si>
    <t>Observation I</t>
  </si>
  <si>
    <t xml:space="preserve"> Observation II </t>
  </si>
  <si>
    <t xml:space="preserve">A.A.Gockel </t>
  </si>
  <si>
    <t>Tulpia Azzura</t>
  </si>
  <si>
    <t>Althaea rosea</t>
  </si>
  <si>
    <t>Rosea Anna</t>
  </si>
  <si>
    <t xml:space="preserve">Tulipa Vera </t>
  </si>
  <si>
    <t xml:space="preserve">Marshall Mc Coy </t>
  </si>
  <si>
    <t xml:space="preserve"> Stately I</t>
  </si>
  <si>
    <t xml:space="preserve"> Stately II </t>
  </si>
  <si>
    <t xml:space="preserve">Marc Morris </t>
  </si>
  <si>
    <t xml:space="preserve">Relaxing </t>
  </si>
  <si>
    <t>Winn Devon</t>
  </si>
  <si>
    <t>Day Lily I</t>
  </si>
  <si>
    <t>Day Lily II</t>
  </si>
  <si>
    <t xml:space="preserve">Mindeli </t>
  </si>
  <si>
    <t>Lilac</t>
  </si>
  <si>
    <t>Hydrangea</t>
  </si>
  <si>
    <t xml:space="preserve"> White Tulips I</t>
  </si>
  <si>
    <t xml:space="preserve"> White Tulips II</t>
  </si>
  <si>
    <t xml:space="preserve">Noemi Martin </t>
  </si>
  <si>
    <t xml:space="preserve"> El Real Café </t>
  </si>
  <si>
    <t xml:space="preserve">Moda Archives </t>
  </si>
  <si>
    <t xml:space="preserve">Stencil Block </t>
  </si>
  <si>
    <t xml:space="preserve">Wood Grain </t>
  </si>
  <si>
    <t>Tribal Carving</t>
  </si>
  <si>
    <t xml:space="preserve">Chain Mail </t>
  </si>
  <si>
    <t xml:space="preserve">Diamond Block </t>
  </si>
  <si>
    <t xml:space="preserve">String Beads </t>
  </si>
  <si>
    <t xml:space="preserve">Retro Leaf </t>
  </si>
  <si>
    <t xml:space="preserve"> Retro Flower </t>
  </si>
  <si>
    <t xml:space="preserve">Molly Macleod </t>
  </si>
  <si>
    <t xml:space="preserve"> Strawberry Martini </t>
  </si>
  <si>
    <t xml:space="preserve"> Mixed Fruit Martini </t>
  </si>
  <si>
    <t xml:space="preserve">Citrus Martini </t>
  </si>
  <si>
    <t xml:space="preserve">Mona </t>
  </si>
  <si>
    <t xml:space="preserve">Spring Rise II </t>
  </si>
  <si>
    <t>My Red Tulips</t>
  </si>
  <si>
    <t xml:space="preserve"> MY Tulip Field </t>
  </si>
  <si>
    <t>Martine Reynaud</t>
  </si>
  <si>
    <t xml:space="preserve">Equilibre Naturel </t>
  </si>
  <si>
    <t>James Urbach</t>
  </si>
  <si>
    <t xml:space="preserve"> Masai Mara Plains </t>
  </si>
  <si>
    <t>Vicnet Van Gogh</t>
  </si>
  <si>
    <t xml:space="preserve">L'Uliveto </t>
  </si>
  <si>
    <t xml:space="preserve">Iris Nel Vaso </t>
  </si>
  <si>
    <t>Primi Passi</t>
  </si>
  <si>
    <t xml:space="preserve">Orchard In Blossom </t>
  </si>
  <si>
    <t xml:space="preserve">Case Ad Auvers </t>
  </si>
  <si>
    <t xml:space="preserve">Notte Stellata </t>
  </si>
  <si>
    <t>Raffaello</t>
  </si>
  <si>
    <t xml:space="preserve">Il Trionfo Di Galatea </t>
  </si>
  <si>
    <t>Mantegna</t>
  </si>
  <si>
    <t xml:space="preserve"> Camera Degli Sposi </t>
  </si>
  <si>
    <t>Michelangelo</t>
  </si>
  <si>
    <t xml:space="preserve">La Creazione Di Adamo </t>
  </si>
  <si>
    <t xml:space="preserve"> La Scuola Di Atene </t>
  </si>
  <si>
    <t>Creazione D'Adamo</t>
  </si>
  <si>
    <t>Botticelli</t>
  </si>
  <si>
    <t xml:space="preserve">La Primavera </t>
  </si>
  <si>
    <t xml:space="preserve">La Nascita Di Venere </t>
  </si>
  <si>
    <t>C.Monet</t>
  </si>
  <si>
    <t xml:space="preserve">Impressionismo </t>
  </si>
  <si>
    <t xml:space="preserve">Campo Di Grano </t>
  </si>
  <si>
    <t>Campo Di Fiori Gialli</t>
  </si>
  <si>
    <t xml:space="preserve"> Pione Giapponese</t>
  </si>
  <si>
    <t xml:space="preserve">IL Bacino Di Argenteuil </t>
  </si>
  <si>
    <t xml:space="preserve">Pioppi Suela Riva Dell Erte </t>
  </si>
  <si>
    <t xml:space="preserve">Caravaggio </t>
  </si>
  <si>
    <t>Bacco Adolescente</t>
  </si>
  <si>
    <t xml:space="preserve">Il Mietitore </t>
  </si>
  <si>
    <t xml:space="preserve">Il Riposo </t>
  </si>
  <si>
    <t>Campo Di Papaveri</t>
  </si>
  <si>
    <t>Chaumes De Cordeville A Auvers Sur Oise</t>
  </si>
  <si>
    <t>Leonardo</t>
  </si>
  <si>
    <t xml:space="preserve"> L'Ultima Cena </t>
  </si>
  <si>
    <t xml:space="preserve">Pesco In Fiore </t>
  </si>
  <si>
    <t xml:space="preserve">Caffe Di Notte </t>
  </si>
  <si>
    <t xml:space="preserve"> Creazione Adamo</t>
  </si>
  <si>
    <t>W.Kadinsky</t>
  </si>
  <si>
    <t xml:space="preserve">Rond Et Pointu </t>
  </si>
  <si>
    <t>Hommage A Grohmann</t>
  </si>
  <si>
    <t>Paesaggio D' auvers Dopo La Pioggia</t>
  </si>
  <si>
    <t>Nel Blu</t>
  </si>
  <si>
    <t>Paesaggio San Remy</t>
  </si>
  <si>
    <t xml:space="preserve">D.Ghirlandaio </t>
  </si>
  <si>
    <t xml:space="preserve">Chirl Andalo  </t>
  </si>
  <si>
    <t xml:space="preserve"> L' Ultima Cena </t>
  </si>
  <si>
    <t xml:space="preserve"> Madonna Del Pesce </t>
  </si>
  <si>
    <t>Iris</t>
  </si>
  <si>
    <t xml:space="preserve">Frain S.O. Sidan </t>
  </si>
  <si>
    <t>Bosjo Kloster</t>
  </si>
  <si>
    <t xml:space="preserve">Frain Sodra Sidan </t>
  </si>
  <si>
    <t>Backaskog</t>
  </si>
  <si>
    <t>Frain Ostra Sidan</t>
  </si>
  <si>
    <t>Svenstorh</t>
  </si>
  <si>
    <t xml:space="preserve">Frain S.W. Sidan </t>
  </si>
  <si>
    <t>Christinehof</t>
  </si>
  <si>
    <t>Venere Offre Doni ( Particolare)</t>
  </si>
  <si>
    <t xml:space="preserve">Campo Di Grano Con Cipresi </t>
  </si>
  <si>
    <t xml:space="preserve">I Papaveri </t>
  </si>
  <si>
    <t xml:space="preserve">Il Ponte Di Argenteuil </t>
  </si>
  <si>
    <t>Ninfee 1916-1919</t>
  </si>
  <si>
    <t xml:space="preserve">Vetheul In Estate </t>
  </si>
  <si>
    <t>Pianura Vicino Ad Auvers</t>
  </si>
  <si>
    <t>F.Boucher</t>
  </si>
  <si>
    <t>Dianna Al Bagno</t>
  </si>
  <si>
    <t xml:space="preserve"> L'Annunciazione</t>
  </si>
  <si>
    <t xml:space="preserve">Canaletto </t>
  </si>
  <si>
    <t>Paesaggio i</t>
  </si>
  <si>
    <t>Paesaggio ii</t>
  </si>
  <si>
    <t xml:space="preserve">Disputa Dell Eucarestia </t>
  </si>
  <si>
    <t xml:space="preserve">Leighton </t>
  </si>
  <si>
    <t xml:space="preserve"> Flaming June </t>
  </si>
  <si>
    <t xml:space="preserve">Sibilla Delfica </t>
  </si>
  <si>
    <t>J.D. Ingres</t>
  </si>
  <si>
    <t xml:space="preserve"> La Sorgente </t>
  </si>
  <si>
    <t>G.Romano</t>
  </si>
  <si>
    <t xml:space="preserve"> Apollo e Le Muse </t>
  </si>
  <si>
    <t>Edgar Degas</t>
  </si>
  <si>
    <t xml:space="preserve">Ballerine In Rosa </t>
  </si>
  <si>
    <t xml:space="preserve">Cabanel </t>
  </si>
  <si>
    <t xml:space="preserve">Nascita Di Venere </t>
  </si>
  <si>
    <t>Amedeo Modigliani</t>
  </si>
  <si>
    <t>La Fanciulla Bruna</t>
  </si>
  <si>
    <t>I Girasoli</t>
  </si>
  <si>
    <t xml:space="preserve">Terrazza Del Caffe </t>
  </si>
  <si>
    <t xml:space="preserve">Leonardo </t>
  </si>
  <si>
    <t xml:space="preserve"> Testa Femminile </t>
  </si>
  <si>
    <t xml:space="preserve">Leonardo  </t>
  </si>
  <si>
    <t xml:space="preserve"> La Vergine E S. Anna Col Bambino </t>
  </si>
  <si>
    <t>P.Rubens</t>
  </si>
  <si>
    <t xml:space="preserve"> Ritrattto Di Donna </t>
  </si>
  <si>
    <t xml:space="preserve">F.Furini </t>
  </si>
  <si>
    <t xml:space="preserve"> Testa Di Donna </t>
  </si>
  <si>
    <t xml:space="preserve">Madonna Col Bambino </t>
  </si>
  <si>
    <t>Lawrence Alma Tadema</t>
  </si>
  <si>
    <t>Position Avantageuse</t>
  </si>
  <si>
    <t xml:space="preserve">Dans Le Tepidarium </t>
  </si>
  <si>
    <t xml:space="preserve">Paesaggio Marino </t>
  </si>
  <si>
    <t xml:space="preserve">Paul Cezanne </t>
  </si>
  <si>
    <t xml:space="preserve">Natura Morta </t>
  </si>
  <si>
    <t xml:space="preserve">T.DE LEMPICKA </t>
  </si>
  <si>
    <t xml:space="preserve">Donna In Blue </t>
  </si>
  <si>
    <t>Donna Vestita In Verde</t>
  </si>
  <si>
    <t xml:space="preserve"> Ponte Di Rialto </t>
  </si>
  <si>
    <t>J.Van Dael</t>
  </si>
  <si>
    <t>Fiori e Fruitta</t>
  </si>
  <si>
    <t>Frank Dicksee</t>
  </si>
  <si>
    <t>La Bella Dame Sans Merci</t>
  </si>
  <si>
    <t>JOHN WATERHOUSE</t>
  </si>
  <si>
    <t xml:space="preserve">My Sweet Rose </t>
  </si>
  <si>
    <t xml:space="preserve">Echo and Narcissus </t>
  </si>
  <si>
    <t xml:space="preserve">Frederic Leighton </t>
  </si>
  <si>
    <t>Garden Of The Hesperides</t>
  </si>
  <si>
    <t xml:space="preserve">The Shrine </t>
  </si>
  <si>
    <t xml:space="preserve">Jean Leon Gerome </t>
  </si>
  <si>
    <t>Pygmaleon and Galatea</t>
  </si>
  <si>
    <t xml:space="preserve">Albert Moore </t>
  </si>
  <si>
    <t>Dreamers</t>
  </si>
  <si>
    <t xml:space="preserve">The Favourite Poet </t>
  </si>
  <si>
    <t>E.J.Poynter</t>
  </si>
  <si>
    <t>On the Terrace</t>
  </si>
  <si>
    <t>A Summer Night</t>
  </si>
  <si>
    <t>Salvador Dali</t>
  </si>
  <si>
    <t xml:space="preserve">Female Figure With Head Of Flowers </t>
  </si>
  <si>
    <t xml:space="preserve">Les Montres Molles </t>
  </si>
  <si>
    <t>Pieter Brueghel</t>
  </si>
  <si>
    <t xml:space="preserve">Tower Of Babel </t>
  </si>
  <si>
    <t xml:space="preserve">Reflection Of elephants </t>
  </si>
  <si>
    <t>Putti</t>
  </si>
  <si>
    <t>Salvator Dali</t>
  </si>
  <si>
    <t xml:space="preserve">  Paysage Aux Papillons </t>
  </si>
  <si>
    <t>Les Trois Sphinx de Bikini</t>
  </si>
  <si>
    <t xml:space="preserve">Claude Monet </t>
  </si>
  <si>
    <t>Ninfee</t>
  </si>
  <si>
    <t xml:space="preserve">Collezione Privata </t>
  </si>
  <si>
    <t xml:space="preserve">The Ship English Indianian </t>
  </si>
  <si>
    <t xml:space="preserve"> The Battle Trafalgar </t>
  </si>
  <si>
    <t xml:space="preserve">The Ship " English Indiaman " </t>
  </si>
  <si>
    <t xml:space="preserve">The Ship "Lake Lemon"  </t>
  </si>
  <si>
    <t xml:space="preserve">Leith Harbour </t>
  </si>
  <si>
    <t>" The Battle Of Trafalgar "</t>
  </si>
  <si>
    <t>The Yacht "Royal Escape "</t>
  </si>
  <si>
    <t>Pierre Bonnard</t>
  </si>
  <si>
    <t xml:space="preserve">Jour D'Hiver </t>
  </si>
  <si>
    <t xml:space="preserve"> Vaso Con Fiori </t>
  </si>
  <si>
    <t>Auguste Renoir</t>
  </si>
  <si>
    <t xml:space="preserve">Jeunes Filles Au Piano </t>
  </si>
  <si>
    <t>Alfred Sisley</t>
  </si>
  <si>
    <t xml:space="preserve">Canal Du Loing </t>
  </si>
  <si>
    <t>Sainte-Cloud</t>
  </si>
  <si>
    <t>Alma-Tadema</t>
  </si>
  <si>
    <t xml:space="preserve">The Years at The Spring </t>
  </si>
  <si>
    <t>Edward matthew hale</t>
  </si>
  <si>
    <t>Blue Mosaic</t>
  </si>
  <si>
    <t>A SONG OF SPRINGTIME</t>
  </si>
  <si>
    <t>Leopold Kowalsky</t>
  </si>
  <si>
    <t>SpringTime</t>
  </si>
  <si>
    <t xml:space="preserve"> Trionfo Di Galatea</t>
  </si>
  <si>
    <t xml:space="preserve"> La Creazione Di Adamo </t>
  </si>
  <si>
    <t>Anonimo</t>
  </si>
  <si>
    <t xml:space="preserve">Putti Sala Di Psiche Ed Amore </t>
  </si>
  <si>
    <t xml:space="preserve"> Cesto Di Frutta</t>
  </si>
  <si>
    <t xml:space="preserve"> Ponte Giapponese</t>
  </si>
  <si>
    <t xml:space="preserve">B.Gianola </t>
  </si>
  <si>
    <t xml:space="preserve">Paesaggio I </t>
  </si>
  <si>
    <t>Paesaggio III</t>
  </si>
  <si>
    <t xml:space="preserve">Paesaggio v </t>
  </si>
  <si>
    <t xml:space="preserve">Paesaggio vi </t>
  </si>
  <si>
    <t>Paesaggio vii</t>
  </si>
  <si>
    <t xml:space="preserve">Paesaggio ix </t>
  </si>
  <si>
    <t xml:space="preserve">Paesaggio x </t>
  </si>
  <si>
    <t>A.Modiguani</t>
  </si>
  <si>
    <t xml:space="preserve">Donna in Nero </t>
  </si>
  <si>
    <t>Madame Pompadour</t>
  </si>
  <si>
    <t xml:space="preserve">Chloe, Ducles docta modos et chitarae sciens </t>
  </si>
  <si>
    <t xml:space="preserve">E.Poynter </t>
  </si>
  <si>
    <t>A Roman Boat  Race</t>
  </si>
  <si>
    <t xml:space="preserve">Pablo Picasso </t>
  </si>
  <si>
    <t xml:space="preserve">L'enfant au Pigeon </t>
  </si>
  <si>
    <t>Torrente a Gressoney St.Jean</t>
  </si>
  <si>
    <t>Estate al Mare</t>
  </si>
  <si>
    <t xml:space="preserve">Coucher De Soleil a Lavacourt </t>
  </si>
  <si>
    <t xml:space="preserve">Faro a Capo Passero </t>
  </si>
  <si>
    <t xml:space="preserve">Palmieri </t>
  </si>
  <si>
    <t>Chiodino</t>
  </si>
  <si>
    <t xml:space="preserve"> Mazza Di Tamburo</t>
  </si>
  <si>
    <t>F.Florentia</t>
  </si>
  <si>
    <t xml:space="preserve">Aranci </t>
  </si>
  <si>
    <t>I.Domo</t>
  </si>
  <si>
    <t>Arancio</t>
  </si>
  <si>
    <t xml:space="preserve">Citrus Arantium </t>
  </si>
  <si>
    <t xml:space="preserve">Agape e sileno, Villa Dei Misteri </t>
  </si>
  <si>
    <t xml:space="preserve">La Lustrazione, Villa Dei Misteri </t>
  </si>
  <si>
    <t xml:space="preserve">Parete Aferescata Con Ciardino </t>
  </si>
  <si>
    <t xml:space="preserve">Pietro Da Cortona </t>
  </si>
  <si>
    <t xml:space="preserve"> Sala Di Venere </t>
  </si>
  <si>
    <t>F Hayez</t>
  </si>
  <si>
    <t>IL BACIO</t>
  </si>
  <si>
    <t>Carracci</t>
  </si>
  <si>
    <t>Madonna Del Silenzio</t>
  </si>
  <si>
    <t>Lega s.</t>
  </si>
  <si>
    <t xml:space="preserve">Il Pergolato </t>
  </si>
  <si>
    <t xml:space="preserve"> Creazione Degli Astri</t>
  </si>
  <si>
    <t>Bordignon</t>
  </si>
  <si>
    <t>Ingresso al Labirinto</t>
  </si>
  <si>
    <t>Entrata Al Museo</t>
  </si>
  <si>
    <t>Banti Cristiano</t>
  </si>
  <si>
    <t>Confidenze</t>
  </si>
  <si>
    <t>Charles Francois</t>
  </si>
  <si>
    <t xml:space="preserve"> La Mattina</t>
  </si>
  <si>
    <t>Monet</t>
  </si>
  <si>
    <t>Bateaux De Plaisance</t>
  </si>
  <si>
    <t>Ruben.P .</t>
  </si>
  <si>
    <t xml:space="preserve">SS Domitilla Nereo A Achilleo </t>
  </si>
  <si>
    <t>A Reinor</t>
  </si>
  <si>
    <t xml:space="preserve"> Chemi Montant Das Les Hautes Herbes </t>
  </si>
  <si>
    <t>Paysage a Cagnes</t>
  </si>
  <si>
    <t>S.Kroyer</t>
  </si>
  <si>
    <t xml:space="preserve"> Marie The Wife Of The Artist </t>
  </si>
  <si>
    <t xml:space="preserve">E.B. Leighton </t>
  </si>
  <si>
    <t xml:space="preserve"> The Accolade</t>
  </si>
  <si>
    <t>C-Monet</t>
  </si>
  <si>
    <t>Fin D Apres-Midi</t>
  </si>
  <si>
    <t>Uncosious Rivals 1873</t>
  </si>
  <si>
    <t>J.W waterhouse</t>
  </si>
  <si>
    <t>Boreas-Christie London</t>
  </si>
  <si>
    <t>Kroyer</t>
  </si>
  <si>
    <t xml:space="preserve">Two women in the garden </t>
  </si>
  <si>
    <t xml:space="preserve">Summer evening at skagen </t>
  </si>
  <si>
    <t xml:space="preserve">Mario Sergio </t>
  </si>
  <si>
    <t xml:space="preserve">Bus Station </t>
  </si>
  <si>
    <t xml:space="preserve"> Underground</t>
  </si>
  <si>
    <t xml:space="preserve">Matthew Daniels  </t>
  </si>
  <si>
    <t xml:space="preserve"> Brooklyn Bridge View </t>
  </si>
  <si>
    <t xml:space="preserve">The Station Chicago </t>
  </si>
  <si>
    <t xml:space="preserve">Departure New york </t>
  </si>
  <si>
    <t xml:space="preserve"> Evening In Times Square </t>
  </si>
  <si>
    <t xml:space="preserve">Mike Ward </t>
  </si>
  <si>
    <t xml:space="preserve">Mixed Pasta </t>
  </si>
  <si>
    <t xml:space="preserve">Nathalie Besson </t>
  </si>
  <si>
    <t xml:space="preserve"> Panneau Marguerite   </t>
  </si>
  <si>
    <t xml:space="preserve"> Panneau Tulipe  </t>
  </si>
  <si>
    <t xml:space="preserve"> Panneau Calla </t>
  </si>
  <si>
    <t>Panneau Printemps II</t>
  </si>
  <si>
    <t xml:space="preserve">Nicia Badori  </t>
  </si>
  <si>
    <t xml:space="preserve">Together On The Beach </t>
  </si>
  <si>
    <t>Waiting For You</t>
  </si>
  <si>
    <t xml:space="preserve">On The Beach </t>
  </si>
  <si>
    <t xml:space="preserve"> My Favourite Books </t>
  </si>
  <si>
    <t>Nicky Chandler</t>
  </si>
  <si>
    <t xml:space="preserve"> Pick Me Up!</t>
  </si>
  <si>
    <t xml:space="preserve">A La Cartei </t>
  </si>
  <si>
    <t>Bon Appetiti</t>
  </si>
  <si>
    <t>NCN 3328</t>
  </si>
  <si>
    <t xml:space="preserve"> Tuscany Up And Down </t>
  </si>
  <si>
    <t>NCN 3329</t>
  </si>
  <si>
    <t>NCN 3330</t>
  </si>
  <si>
    <t>NCN 3331</t>
  </si>
  <si>
    <t>N.Heller</t>
  </si>
  <si>
    <t xml:space="preserve">Renaissance  </t>
  </si>
  <si>
    <t>A.Moore</t>
  </si>
  <si>
    <t xml:space="preserve"> Golden women </t>
  </si>
  <si>
    <t xml:space="preserve">Cecano Boscone </t>
  </si>
  <si>
    <t xml:space="preserve">Frescos From Pompei </t>
  </si>
  <si>
    <t xml:space="preserve">Nicola Rabbet </t>
  </si>
  <si>
    <t>Agapanthus Scroll</t>
  </si>
  <si>
    <t xml:space="preserve">Oriental Blossom  </t>
  </si>
  <si>
    <t xml:space="preserve">Oriental Magnolia </t>
  </si>
  <si>
    <t xml:space="preserve">Nature Vase </t>
  </si>
  <si>
    <t xml:space="preserve">Antelope Collage </t>
  </si>
  <si>
    <t xml:space="preserve">Elephant Collage </t>
  </si>
  <si>
    <t xml:space="preserve">Masai Lady At Sunset </t>
  </si>
  <si>
    <t xml:space="preserve"> Anemone Vase </t>
  </si>
  <si>
    <t xml:space="preserve"> Scabio Vase </t>
  </si>
  <si>
    <t xml:space="preserve">Giraffe At Sunset </t>
  </si>
  <si>
    <t xml:space="preserve">Elephant At Sunset </t>
  </si>
  <si>
    <t xml:space="preserve">Masai Lady Warrior </t>
  </si>
  <si>
    <t>Masai Water Carrier</t>
  </si>
  <si>
    <t xml:space="preserve">Nina Konig </t>
  </si>
  <si>
    <t>Carmesin With Glamour</t>
  </si>
  <si>
    <t>Queen Of Flowers</t>
  </si>
  <si>
    <t xml:space="preserve"> Poppy Bloom I</t>
  </si>
  <si>
    <t xml:space="preserve"> Poppy Bloom II</t>
  </si>
  <si>
    <t xml:space="preserve"> Poppy Bloom III </t>
  </si>
  <si>
    <t xml:space="preserve">Nick Palmer </t>
  </si>
  <si>
    <t xml:space="preserve">Brighter Days </t>
  </si>
  <si>
    <t>V Junction</t>
  </si>
  <si>
    <t xml:space="preserve">Yellow Meets Orange </t>
  </si>
  <si>
    <t xml:space="preserve">Blue Silence </t>
  </si>
  <si>
    <t xml:space="preserve">Blue Shades </t>
  </si>
  <si>
    <t xml:space="preserve">Blue Contrast </t>
  </si>
  <si>
    <t xml:space="preserve"> Blue Harmony </t>
  </si>
  <si>
    <t xml:space="preserve">Noelle Petit </t>
  </si>
  <si>
    <t xml:space="preserve">Duo De Orange Et Rouge </t>
  </si>
  <si>
    <t xml:space="preserve">Duo De Rouge Et Orange </t>
  </si>
  <si>
    <t>Espace</t>
  </si>
  <si>
    <t xml:space="preserve"> Sept Heures</t>
  </si>
  <si>
    <t xml:space="preserve">Neil Thomas </t>
  </si>
  <si>
    <t xml:space="preserve"> Point Of View I</t>
  </si>
  <si>
    <t xml:space="preserve"> Point Of View II </t>
  </si>
  <si>
    <t>Through The Woods I</t>
  </si>
  <si>
    <t>Through The Woods II</t>
  </si>
  <si>
    <t xml:space="preserve">Through The Woods III </t>
  </si>
  <si>
    <t>On The Horizon I</t>
  </si>
  <si>
    <t xml:space="preserve">On The Horizon II </t>
  </si>
  <si>
    <t xml:space="preserve">Entraching I </t>
  </si>
  <si>
    <t>Misty Morning I</t>
  </si>
  <si>
    <t xml:space="preserve">Birches In The Mist </t>
  </si>
  <si>
    <t xml:space="preserve"> Morning Reflection I</t>
  </si>
  <si>
    <t xml:space="preserve"> Morning Reflection II</t>
  </si>
  <si>
    <t xml:space="preserve">Radiant </t>
  </si>
  <si>
    <t xml:space="preserve">Nel Whatmore </t>
  </si>
  <si>
    <t xml:space="preserve">Shoulder to Shoulder </t>
  </si>
  <si>
    <t xml:space="preserve">Hand In Hand </t>
  </si>
  <si>
    <t xml:space="preserve">Little  Reaper </t>
  </si>
  <si>
    <t xml:space="preserve"> Keeping  Time </t>
  </si>
  <si>
    <t>Sweet Silhouette I</t>
  </si>
  <si>
    <t>Concerto</t>
  </si>
  <si>
    <t xml:space="preserve">Sweet Silhouette II </t>
  </si>
  <si>
    <t>Delicate Silhouette I</t>
  </si>
  <si>
    <t xml:space="preserve">Dancing Tulips </t>
  </si>
  <si>
    <t>Delicate Silhouette II</t>
  </si>
  <si>
    <t xml:space="preserve"> Heart To Heart </t>
  </si>
  <si>
    <t xml:space="preserve">Charles Lee </t>
  </si>
  <si>
    <t xml:space="preserve"> Field Of Dreams </t>
  </si>
  <si>
    <t>Acryllic</t>
  </si>
  <si>
    <t xml:space="preserve"> Vessel In Arch I</t>
  </si>
  <si>
    <t xml:space="preserve"> Vessel In Arch II </t>
  </si>
  <si>
    <t xml:space="preserve">Maggie Brown  </t>
  </si>
  <si>
    <t xml:space="preserve"> Fresco Doves </t>
  </si>
  <si>
    <t>William Bouguereau</t>
  </si>
  <si>
    <t xml:space="preserve"> Il Grifo </t>
  </si>
  <si>
    <t xml:space="preserve">Alexandre </t>
  </si>
  <si>
    <t xml:space="preserve">Carlo Maratta </t>
  </si>
  <si>
    <t>E.E Semenowsky</t>
  </si>
  <si>
    <t xml:space="preserve">Oliver Valentin </t>
  </si>
  <si>
    <t xml:space="preserve">Manhattan </t>
  </si>
  <si>
    <t xml:space="preserve">Screw Driver </t>
  </si>
  <si>
    <t xml:space="preserve">Red Wine Vinegar </t>
  </si>
  <si>
    <t xml:space="preserve">Virgin Olive Oil </t>
  </si>
  <si>
    <t xml:space="preserve">Pasta With Herbs </t>
  </si>
  <si>
    <t xml:space="preserve"> Blue Moon </t>
  </si>
  <si>
    <t xml:space="preserve">Un Cappuccino,Per Favorei </t>
  </si>
  <si>
    <t xml:space="preserve">Duo Espressi,Per Favorei </t>
  </si>
  <si>
    <t>Oliver Verder</t>
  </si>
  <si>
    <t xml:space="preserve">Ismene </t>
  </si>
  <si>
    <t xml:space="preserve">Kassandra </t>
  </si>
  <si>
    <t xml:space="preserve">Poison Ivy </t>
  </si>
  <si>
    <t xml:space="preserve">Pan's Song </t>
  </si>
  <si>
    <t xml:space="preserve">The Decision </t>
  </si>
  <si>
    <t>J.D.Parrish</t>
  </si>
  <si>
    <t>The Gift</t>
  </si>
  <si>
    <t xml:space="preserve">Paula Aspery </t>
  </si>
  <si>
    <t>Elipse I</t>
  </si>
  <si>
    <t>Elipse II</t>
  </si>
  <si>
    <t xml:space="preserve">Stem Panel </t>
  </si>
  <si>
    <t xml:space="preserve">Leaf Panel </t>
  </si>
  <si>
    <t xml:space="preserve"> Chocolate Bud </t>
  </si>
  <si>
    <t xml:space="preserve">Leaf Stem </t>
  </si>
  <si>
    <t xml:space="preserve">Poppy Davison </t>
  </si>
  <si>
    <t xml:space="preserve">Caramel Crown Flower </t>
  </si>
  <si>
    <t xml:space="preserve">Chocolate Crown Flower </t>
  </si>
  <si>
    <t xml:space="preserve"> Cream Crown Flower</t>
  </si>
  <si>
    <t xml:space="preserve">Paul Desny  </t>
  </si>
  <si>
    <t xml:space="preserve">Feelings </t>
  </si>
  <si>
    <t xml:space="preserve">Paris </t>
  </si>
  <si>
    <t>Neuschwantstein</t>
  </si>
  <si>
    <t xml:space="preserve">Lime Tree Leaf </t>
  </si>
  <si>
    <t xml:space="preserve">Gingko Leaf </t>
  </si>
  <si>
    <t xml:space="preserve">Maple Leaf </t>
  </si>
  <si>
    <t>Fig Leaf</t>
  </si>
  <si>
    <t xml:space="preserve">A Symbol Of Love </t>
  </si>
  <si>
    <t xml:space="preserve">Romeo Choice </t>
  </si>
  <si>
    <t xml:space="preserve"> Perfumed Callas </t>
  </si>
  <si>
    <t xml:space="preserve">Emotion </t>
  </si>
  <si>
    <t xml:space="preserve">Dreams </t>
  </si>
  <si>
    <t xml:space="preserve">Romeo's Choice </t>
  </si>
  <si>
    <t xml:space="preserve">Perfumed Callas </t>
  </si>
  <si>
    <t xml:space="preserve">Peter Bailey </t>
  </si>
  <si>
    <t xml:space="preserve">Moody Blues </t>
  </si>
  <si>
    <t xml:space="preserve">Contemplation  </t>
  </si>
  <si>
    <t xml:space="preserve">Pedro Garcia </t>
  </si>
  <si>
    <t>Sign To Linger</t>
  </si>
  <si>
    <t xml:space="preserve"> Sign To Come </t>
  </si>
  <si>
    <t xml:space="preserve">Philip Greene </t>
  </si>
  <si>
    <t xml:space="preserve">Kingdom I </t>
  </si>
  <si>
    <t>Kingdom II</t>
  </si>
  <si>
    <t xml:space="preserve">Philip Jaeger </t>
  </si>
  <si>
    <t>Floral I</t>
  </si>
  <si>
    <t xml:space="preserve">Floral II </t>
  </si>
  <si>
    <t xml:space="preserve"> Bouquet I</t>
  </si>
  <si>
    <t xml:space="preserve"> Bouquet II </t>
  </si>
  <si>
    <t xml:space="preserve"> Spirit I</t>
  </si>
  <si>
    <t xml:space="preserve"> Spirit II</t>
  </si>
  <si>
    <t>Patrick Langham</t>
  </si>
  <si>
    <t>In Motion I</t>
  </si>
  <si>
    <t>In Motion II</t>
  </si>
  <si>
    <t>Peder Monsted</t>
  </si>
  <si>
    <t xml:space="preserve">A Woodland Glade </t>
  </si>
  <si>
    <t xml:space="preserve"> A Woodland Spring </t>
  </si>
  <si>
    <t xml:space="preserve">Paula Reed </t>
  </si>
  <si>
    <t xml:space="preserve">Spring Smile </t>
  </si>
  <si>
    <t xml:space="preserve">Poesie En Fleurs </t>
  </si>
  <si>
    <t xml:space="preserve">Un Amour </t>
  </si>
  <si>
    <t>Come Back II</t>
  </si>
  <si>
    <t>Come Back III</t>
  </si>
  <si>
    <t xml:space="preserve">White Sensation </t>
  </si>
  <si>
    <t xml:space="preserve"> Red Sensation </t>
  </si>
  <si>
    <t xml:space="preserve">Pepa Tangorra </t>
  </si>
  <si>
    <t xml:space="preserve">Scala Francese </t>
  </si>
  <si>
    <t xml:space="preserve">Ingresso Arabo </t>
  </si>
  <si>
    <t xml:space="preserve">Bifora I </t>
  </si>
  <si>
    <t xml:space="preserve">Bifora II </t>
  </si>
  <si>
    <t>Cantinella I</t>
  </si>
  <si>
    <t>Cantinella II</t>
  </si>
  <si>
    <t xml:space="preserve">Spicy Groceries </t>
  </si>
  <si>
    <t xml:space="preserve"> Mixed Herbs </t>
  </si>
  <si>
    <t xml:space="preserve">Pierre Violet </t>
  </si>
  <si>
    <t xml:space="preserve"> Marquerites Dans Le Soleil I</t>
  </si>
  <si>
    <t xml:space="preserve"> Marquerites Dans Le Soleil II</t>
  </si>
  <si>
    <t xml:space="preserve"> Marquerites Dans Le Soleil III</t>
  </si>
  <si>
    <t>Coquelicots Dans Le Soleil I</t>
  </si>
  <si>
    <t>Coquelicots Dans Le Soleil II</t>
  </si>
  <si>
    <t>Coquelicots Dans Le Soleil III</t>
  </si>
  <si>
    <t xml:space="preserve">Quang Ho </t>
  </si>
  <si>
    <t xml:space="preserve">Spring Arrangement </t>
  </si>
  <si>
    <t xml:space="preserve"> Lilies And Persimmons </t>
  </si>
  <si>
    <t xml:space="preserve">Rachael Sullivan </t>
  </si>
  <si>
    <t xml:space="preserve"> The Essence I</t>
  </si>
  <si>
    <t xml:space="preserve"> The Essence II</t>
  </si>
  <si>
    <t xml:space="preserve">Roberto Furlan </t>
  </si>
  <si>
    <t xml:space="preserve">La Stanza Dipinta </t>
  </si>
  <si>
    <t xml:space="preserve"> Stanza Di Palazzo </t>
  </si>
  <si>
    <t xml:space="preserve">Robin Sadler </t>
  </si>
  <si>
    <t>Purple Callas</t>
  </si>
  <si>
    <t xml:space="preserve"> Lilac Tulips </t>
  </si>
  <si>
    <t>Renee Campbell</t>
  </si>
  <si>
    <t xml:space="preserve"> Birds Of A Feather I</t>
  </si>
  <si>
    <t xml:space="preserve"> Birds Of A Feather II</t>
  </si>
  <si>
    <t>Robert Duval</t>
  </si>
  <si>
    <t xml:space="preserve">Applause </t>
  </si>
  <si>
    <t xml:space="preserve">Perfomance </t>
  </si>
  <si>
    <t>A Breath Of Tenderness</t>
  </si>
  <si>
    <t xml:space="preserve">Sauve </t>
  </si>
  <si>
    <t xml:space="preserve">Awakening </t>
  </si>
  <si>
    <t xml:space="preserve">Smilling Beauty </t>
  </si>
  <si>
    <t xml:space="preserve">Song For A Lady </t>
  </si>
  <si>
    <t xml:space="preserve">Song For A Gentleman </t>
  </si>
  <si>
    <t xml:space="preserve">Richard Dunahay </t>
  </si>
  <si>
    <t xml:space="preserve">Lakeside I </t>
  </si>
  <si>
    <t xml:space="preserve">Lakeside II </t>
  </si>
  <si>
    <t>Rodolfo Jimenez</t>
  </si>
  <si>
    <t>Bali Garden I</t>
  </si>
  <si>
    <t>Bali Garden II</t>
  </si>
  <si>
    <t>Orchid Trio I</t>
  </si>
  <si>
    <t>Orchid Trio II</t>
  </si>
  <si>
    <t xml:space="preserve">Canary Palm </t>
  </si>
  <si>
    <t xml:space="preserve"> Traveler's Palm </t>
  </si>
  <si>
    <t>Ron Di Scenza</t>
  </si>
  <si>
    <t xml:space="preserve">The Dream </t>
  </si>
  <si>
    <t xml:space="preserve">Fiorella </t>
  </si>
  <si>
    <t>The Yaerning</t>
  </si>
  <si>
    <t xml:space="preserve">Midnight Reverie </t>
  </si>
  <si>
    <t xml:space="preserve">Into The Rhythm </t>
  </si>
  <si>
    <t xml:space="preserve">Parisienne </t>
  </si>
  <si>
    <t xml:space="preserve"> Evening  Romance </t>
  </si>
  <si>
    <t xml:space="preserve">Evening Romance </t>
  </si>
  <si>
    <t>Night Out</t>
  </si>
  <si>
    <t xml:space="preserve">Healing Water </t>
  </si>
  <si>
    <t xml:space="preserve">Seated Beauty </t>
  </si>
  <si>
    <t xml:space="preserve"> Lovely  Lady </t>
  </si>
  <si>
    <t xml:space="preserve"> Peaceful</t>
  </si>
  <si>
    <t xml:space="preserve"> Restful Retreat I </t>
  </si>
  <si>
    <t>Resplendent</t>
  </si>
  <si>
    <t>Poetry In Motion</t>
  </si>
  <si>
    <t xml:space="preserve">Cleansing Spirit </t>
  </si>
  <si>
    <t xml:space="preserve">Calming Water </t>
  </si>
  <si>
    <t xml:space="preserve">Rene Stein </t>
  </si>
  <si>
    <t xml:space="preserve">Avant Le Theatre </t>
  </si>
  <si>
    <t xml:space="preserve"> Nobility</t>
  </si>
  <si>
    <t xml:space="preserve"> Aristocracy</t>
  </si>
  <si>
    <t xml:space="preserve"> Serenade</t>
  </si>
  <si>
    <t xml:space="preserve"> La Soiree Commence </t>
  </si>
  <si>
    <t xml:space="preserve">Rendez Vous </t>
  </si>
  <si>
    <t xml:space="preserve"> Café De Paris </t>
  </si>
  <si>
    <t xml:space="preserve">Roberto Fantini </t>
  </si>
  <si>
    <t xml:space="preserve">Nel Bagaglio Leggero </t>
  </si>
  <si>
    <t>Segni Di Luce</t>
  </si>
  <si>
    <t xml:space="preserve">Annotando Impressioni </t>
  </si>
  <si>
    <t xml:space="preserve">Ogni Giorno Una Poesia </t>
  </si>
  <si>
    <t xml:space="preserve"> Grani Di Stelle </t>
  </si>
  <si>
    <t xml:space="preserve">Nuvole In Viaggio </t>
  </si>
  <si>
    <t xml:space="preserve">Farfalle  Di Memoria I </t>
  </si>
  <si>
    <t xml:space="preserve">Farfalle  Di Memoria II </t>
  </si>
  <si>
    <t xml:space="preserve">Farfalle  Di Memoria III </t>
  </si>
  <si>
    <t xml:space="preserve">Farfalle  Di Memoria IV </t>
  </si>
  <si>
    <t>Farfalle Di Memoria I</t>
  </si>
  <si>
    <t>Farfalle Di Memoria II</t>
  </si>
  <si>
    <t>Farfalle Di Memoria III</t>
  </si>
  <si>
    <t xml:space="preserve">Farfalle Di Memoria IV </t>
  </si>
  <si>
    <t xml:space="preserve">Era Finita La Pioggia </t>
  </si>
  <si>
    <t xml:space="preserve">Au Pied De Collines </t>
  </si>
  <si>
    <t xml:space="preserve">La Danse Nritta Et Ntriya </t>
  </si>
  <si>
    <t xml:space="preserve">Profumo Di Fragole </t>
  </si>
  <si>
    <t>Lanima Di Fronte II</t>
  </si>
  <si>
    <t xml:space="preserve">Raul Fisher </t>
  </si>
  <si>
    <t>Empire State Building</t>
  </si>
  <si>
    <t xml:space="preserve"> Chrysler Building </t>
  </si>
  <si>
    <t xml:space="preserve">Statue Of Liberty </t>
  </si>
  <si>
    <t xml:space="preserve">Ryan Franklin </t>
  </si>
  <si>
    <t xml:space="preserve"> River's Edge</t>
  </si>
  <si>
    <t xml:space="preserve"> Landscape Panorama I</t>
  </si>
  <si>
    <t xml:space="preserve"> Landscape Panorama II</t>
  </si>
  <si>
    <t xml:space="preserve"> Landscape Panorama III</t>
  </si>
  <si>
    <t xml:space="preserve"> Renate Holzner </t>
  </si>
  <si>
    <t xml:space="preserve"> White Dream </t>
  </si>
  <si>
    <t xml:space="preserve">White Vanilla </t>
  </si>
  <si>
    <t xml:space="preserve"> Summerwind </t>
  </si>
  <si>
    <t xml:space="preserve">Summersun </t>
  </si>
  <si>
    <t xml:space="preserve">Cotton- Blossom </t>
  </si>
  <si>
    <t xml:space="preserve">Rose Hip </t>
  </si>
  <si>
    <t xml:space="preserve">Eternity </t>
  </si>
  <si>
    <t xml:space="preserve">Silent Thoughts </t>
  </si>
  <si>
    <t xml:space="preserve">Harmony Of Soul </t>
  </si>
  <si>
    <t xml:space="preserve">Mingun,Burma </t>
  </si>
  <si>
    <t xml:space="preserve"> Daddy Bear </t>
  </si>
  <si>
    <t>Mommy Bear</t>
  </si>
  <si>
    <t xml:space="preserve">Family Bear </t>
  </si>
  <si>
    <t xml:space="preserve">Pushkar India </t>
  </si>
  <si>
    <t xml:space="preserve"> Floating Market Lake Intey </t>
  </si>
  <si>
    <t xml:space="preserve">Gorom Gorom, Burkina Faso </t>
  </si>
  <si>
    <t xml:space="preserve"> Schematic Code I</t>
  </si>
  <si>
    <t xml:space="preserve"> Schematic Code II</t>
  </si>
  <si>
    <t xml:space="preserve">Ricky Morland </t>
  </si>
  <si>
    <t xml:space="preserve">Annie </t>
  </si>
  <si>
    <t xml:space="preserve">Julie </t>
  </si>
  <si>
    <t xml:space="preserve">Spring Beauty I </t>
  </si>
  <si>
    <t>Spring Beauty II</t>
  </si>
  <si>
    <t xml:space="preserve">Caribbean Nights </t>
  </si>
  <si>
    <t xml:space="preserve">Rian Withaar </t>
  </si>
  <si>
    <t>Majestic I</t>
  </si>
  <si>
    <t>Majestic II</t>
  </si>
  <si>
    <t>A Combination Of Purity</t>
  </si>
  <si>
    <t xml:space="preserve">A Combination Of Elegance </t>
  </si>
  <si>
    <t xml:space="preserve">A Combination Of Luxury </t>
  </si>
  <si>
    <t xml:space="preserve">Tropical </t>
  </si>
  <si>
    <t xml:space="preserve">Exotic </t>
  </si>
  <si>
    <t xml:space="preserve">Rose Iris </t>
  </si>
  <si>
    <t xml:space="preserve">Rose Anemone </t>
  </si>
  <si>
    <t>Rose Pansy</t>
  </si>
  <si>
    <t xml:space="preserve"> Colosseo Roma </t>
  </si>
  <si>
    <t xml:space="preserve">Brooklyn Bridge, New York </t>
  </si>
  <si>
    <t xml:space="preserve"> Tour Eiffel , Paris </t>
  </si>
  <si>
    <t xml:space="preserve">Big Ben, London </t>
  </si>
  <si>
    <t>Magnificence</t>
  </si>
  <si>
    <t xml:space="preserve">Lotus Flower </t>
  </si>
  <si>
    <t xml:space="preserve">Glorious </t>
  </si>
  <si>
    <t>Masterpieces I</t>
  </si>
  <si>
    <t>Masterpieces II</t>
  </si>
  <si>
    <t xml:space="preserve">Sunny Day </t>
  </si>
  <si>
    <t xml:space="preserve">Sunny Times </t>
  </si>
  <si>
    <t>Wild Flower I</t>
  </si>
  <si>
    <t xml:space="preserve">Wild Flower II </t>
  </si>
  <si>
    <t xml:space="preserve">Majestic II </t>
  </si>
  <si>
    <t xml:space="preserve">A Combination Of Elegance  </t>
  </si>
  <si>
    <t xml:space="preserve"> Brooklyn Bridge ,New York</t>
  </si>
  <si>
    <t xml:space="preserve">Nortw Sea Coast I </t>
  </si>
  <si>
    <t>Nortw Sea Coast II</t>
  </si>
  <si>
    <t xml:space="preserve">Nortw Sea Coast III </t>
  </si>
  <si>
    <t xml:space="preserve"> Sunny Times </t>
  </si>
  <si>
    <t xml:space="preserve">Wild Flower I </t>
  </si>
  <si>
    <t>Roman Janov</t>
  </si>
  <si>
    <t xml:space="preserve">Violoncello </t>
  </si>
  <si>
    <t>Allegro</t>
  </si>
  <si>
    <t xml:space="preserve"> Il Trovatore </t>
  </si>
  <si>
    <t xml:space="preserve">Roland Lobig </t>
  </si>
  <si>
    <t xml:space="preserve">Pink Water Beauties </t>
  </si>
  <si>
    <t xml:space="preserve"> Sossusvlei Red Dunes </t>
  </si>
  <si>
    <t xml:space="preserve">Etosha -Namibia </t>
  </si>
  <si>
    <t>Elephant Family In Botswana</t>
  </si>
  <si>
    <t xml:space="preserve">Raimund Roth </t>
  </si>
  <si>
    <t xml:space="preserve">Summer Moments </t>
  </si>
  <si>
    <t xml:space="preserve">Summer Sun </t>
  </si>
  <si>
    <t>Early In The Morning</t>
  </si>
  <si>
    <t xml:space="preserve">Spirng Is Coming </t>
  </si>
  <si>
    <t xml:space="preserve"> Spring Is Coming </t>
  </si>
  <si>
    <t xml:space="preserve">Rosina Watchmeister </t>
  </si>
  <si>
    <t>Mustique Triosonate II</t>
  </si>
  <si>
    <t>Mustique Triosonate III</t>
  </si>
  <si>
    <t>Via Galileo Galilei  III</t>
  </si>
  <si>
    <t xml:space="preserve">Two Friends </t>
  </si>
  <si>
    <t xml:space="preserve"> Theatre Cat </t>
  </si>
  <si>
    <t>My Garden</t>
  </si>
  <si>
    <t xml:space="preserve">Tea Time </t>
  </si>
  <si>
    <t xml:space="preserve">The Flute Player </t>
  </si>
  <si>
    <t xml:space="preserve">Green Meadow </t>
  </si>
  <si>
    <t xml:space="preserve">Two Olive Trees </t>
  </si>
  <si>
    <t xml:space="preserve">Going Out </t>
  </si>
  <si>
    <t xml:space="preserve">Red Sail </t>
  </si>
  <si>
    <t>Via Galileo Galilei  IV</t>
  </si>
  <si>
    <t>Via Galileo Galilei  V</t>
  </si>
  <si>
    <t>Via Galileo Galilei  VI</t>
  </si>
  <si>
    <t>O Sole Mio I</t>
  </si>
  <si>
    <t>O Sole Mio II</t>
  </si>
  <si>
    <t>O Sole Mio III</t>
  </si>
  <si>
    <t xml:space="preserve"> Arcobaleno </t>
  </si>
  <si>
    <t>Casa Cantagalli</t>
  </si>
  <si>
    <t xml:space="preserve"> Luna Piena </t>
  </si>
  <si>
    <t xml:space="preserve">Bicycle </t>
  </si>
  <si>
    <t xml:space="preserve">Der Tauber </t>
  </si>
  <si>
    <t xml:space="preserve">Finestra Dei Gatti </t>
  </si>
  <si>
    <t xml:space="preserve">Cat In Window </t>
  </si>
  <si>
    <t xml:space="preserve">La Porte Rouge </t>
  </si>
  <si>
    <t>Cat Love</t>
  </si>
  <si>
    <t xml:space="preserve">Ivano And Mouse </t>
  </si>
  <si>
    <t xml:space="preserve">Cat Couple At Full Moon </t>
  </si>
  <si>
    <t>Solo D' oro</t>
  </si>
  <si>
    <t>The Castle</t>
  </si>
  <si>
    <t xml:space="preserve">Lords Of The Night Sky </t>
  </si>
  <si>
    <t xml:space="preserve">Return To Home </t>
  </si>
  <si>
    <t>Musique Triosonate III</t>
  </si>
  <si>
    <t>Via Galilleo Galilei IV</t>
  </si>
  <si>
    <t>Via Galilleo Galilei V</t>
  </si>
  <si>
    <t>Via Galilleo Galilei VI</t>
  </si>
  <si>
    <t xml:space="preserve">O Sole Mio II </t>
  </si>
  <si>
    <t xml:space="preserve">Sonatina Per Due </t>
  </si>
  <si>
    <t xml:space="preserve">Quatre Mains </t>
  </si>
  <si>
    <t xml:space="preserve">Luna Piena </t>
  </si>
  <si>
    <t>Massimo Gatto Della Rocca</t>
  </si>
  <si>
    <t xml:space="preserve">Perche Io </t>
  </si>
  <si>
    <t xml:space="preserve">Cats From Capena </t>
  </si>
  <si>
    <t>See You</t>
  </si>
  <si>
    <t xml:space="preserve">My Ravens </t>
  </si>
  <si>
    <t>Promenade</t>
  </si>
  <si>
    <t xml:space="preserve">Her Overview </t>
  </si>
  <si>
    <t>Night Flight</t>
  </si>
  <si>
    <t xml:space="preserve">Desiderio </t>
  </si>
  <si>
    <t xml:space="preserve">L'Orgolio Della Famiglia </t>
  </si>
  <si>
    <t xml:space="preserve">Il Mio Grande Amore </t>
  </si>
  <si>
    <t xml:space="preserve">La Dolce Vita </t>
  </si>
  <si>
    <t xml:space="preserve">Samuel Blanco </t>
  </si>
  <si>
    <t xml:space="preserve">Morning light I </t>
  </si>
  <si>
    <t xml:space="preserve">Morning light II </t>
  </si>
  <si>
    <t>Lake View I</t>
  </si>
  <si>
    <t>Lake View II</t>
  </si>
  <si>
    <t>Ocean View II</t>
  </si>
  <si>
    <t>Ocean View III</t>
  </si>
  <si>
    <t>Samara Kandu</t>
  </si>
  <si>
    <t xml:space="preserve"> Queen Of The Lake </t>
  </si>
  <si>
    <t xml:space="preserve">Sam Summer </t>
  </si>
  <si>
    <t xml:space="preserve">Monsella </t>
  </si>
  <si>
    <t xml:space="preserve"> Estella </t>
  </si>
  <si>
    <t xml:space="preserve">Gallicia </t>
  </si>
  <si>
    <t xml:space="preserve">Compostella </t>
  </si>
  <si>
    <t xml:space="preserve">Satina </t>
  </si>
  <si>
    <t>The Fairy</t>
  </si>
  <si>
    <t xml:space="preserve">Lawinia </t>
  </si>
  <si>
    <t xml:space="preserve">Sunset </t>
  </si>
  <si>
    <t xml:space="preserve">Sylvie Bellaunay </t>
  </si>
  <si>
    <t>Baroque I</t>
  </si>
  <si>
    <t>Baroque II</t>
  </si>
  <si>
    <t xml:space="preserve"> Venus De Milo </t>
  </si>
  <si>
    <t>Aphrodite</t>
  </si>
  <si>
    <t xml:space="preserve">Scott Norman </t>
  </si>
  <si>
    <t xml:space="preserve">Delicate Decoration </t>
  </si>
  <si>
    <t xml:space="preserve">Pearl And Small Bottle </t>
  </si>
  <si>
    <t xml:space="preserve">Jewelry Box </t>
  </si>
  <si>
    <t xml:space="preserve">Classic Violas </t>
  </si>
  <si>
    <t xml:space="preserve">Classic Cyclamen </t>
  </si>
  <si>
    <t xml:space="preserve">Pearls &amp; Roses </t>
  </si>
  <si>
    <t xml:space="preserve">Proposal Of Marriage </t>
  </si>
  <si>
    <t xml:space="preserve">Diamond Ring </t>
  </si>
  <si>
    <t xml:space="preserve">Flower Joys </t>
  </si>
  <si>
    <t xml:space="preserve">A Breath Of Romance </t>
  </si>
  <si>
    <t xml:space="preserve">Bloom Charm </t>
  </si>
  <si>
    <t xml:space="preserve">Sara Deluca </t>
  </si>
  <si>
    <t xml:space="preserve"> Peas</t>
  </si>
  <si>
    <t xml:space="preserve">Green Beans </t>
  </si>
  <si>
    <t>Spring Onion</t>
  </si>
  <si>
    <t xml:space="preserve">Mangetout </t>
  </si>
  <si>
    <t>Morello Cherries I</t>
  </si>
  <si>
    <t>Morello Cherries II</t>
  </si>
  <si>
    <t>Bigarreau Cherries I</t>
  </si>
  <si>
    <t>Bigarreau Cherries II</t>
  </si>
  <si>
    <t xml:space="preserve"> Appetizing </t>
  </si>
  <si>
    <t xml:space="preserve">Aromatic </t>
  </si>
  <si>
    <t xml:space="preserve">Excellent </t>
  </si>
  <si>
    <t xml:space="preserve"> Coffee Beans </t>
  </si>
  <si>
    <t>Chili Crowd</t>
  </si>
  <si>
    <t xml:space="preserve">Chili Parade </t>
  </si>
  <si>
    <t>Blowballs I</t>
  </si>
  <si>
    <t xml:space="preserve">Blowballs II </t>
  </si>
  <si>
    <t>Oriental Poppy I</t>
  </si>
  <si>
    <t>Oriental Poppy II</t>
  </si>
  <si>
    <t xml:space="preserve">Sweet Raspberries </t>
  </si>
  <si>
    <t xml:space="preserve">Pink Raspberries </t>
  </si>
  <si>
    <t>Aqua Minerale I</t>
  </si>
  <si>
    <t>Aqua Minerale II</t>
  </si>
  <si>
    <t>Rose Scented</t>
  </si>
  <si>
    <t>Daisied</t>
  </si>
  <si>
    <t xml:space="preserve">To Be In A Full Flower </t>
  </si>
  <si>
    <t xml:space="preserve">Fennel </t>
  </si>
  <si>
    <t xml:space="preserve">Huckleberries </t>
  </si>
  <si>
    <t>Cup Of Beans</t>
  </si>
  <si>
    <t xml:space="preserve">Espresso Beans </t>
  </si>
  <si>
    <t xml:space="preserve">Pretty Woman </t>
  </si>
  <si>
    <t xml:space="preserve">Holiday Romance </t>
  </si>
  <si>
    <t>Soft Wind</t>
  </si>
  <si>
    <t xml:space="preserve">North Beach </t>
  </si>
  <si>
    <t xml:space="preserve">Stones </t>
  </si>
  <si>
    <t xml:space="preserve">Stones &amp; Shells </t>
  </si>
  <si>
    <t xml:space="preserve">Chain Of Stones </t>
  </si>
  <si>
    <t>Breeze Of Summer</t>
  </si>
  <si>
    <t>Beauty Of Summer</t>
  </si>
  <si>
    <t xml:space="preserve">Red Passion </t>
  </si>
  <si>
    <t xml:space="preserve">Evening With Friends </t>
  </si>
  <si>
    <t xml:space="preserve">Only Two Bites </t>
  </si>
  <si>
    <t xml:space="preserve">I Couldn't Resist </t>
  </si>
  <si>
    <t xml:space="preserve">Chocolate Temptation </t>
  </si>
  <si>
    <t xml:space="preserve">Blackberry &amp; Spoon   </t>
  </si>
  <si>
    <t>Blackberry &amp; Fork</t>
  </si>
  <si>
    <t xml:space="preserve">Blackberry &amp; Knife </t>
  </si>
  <si>
    <t xml:space="preserve">Café De Paris </t>
  </si>
  <si>
    <t xml:space="preserve">Chili Chocolate </t>
  </si>
  <si>
    <t xml:space="preserve">Cranberry Chocolate </t>
  </si>
  <si>
    <t xml:space="preserve"> Big Berry </t>
  </si>
  <si>
    <t xml:space="preserve">Berry With Cream </t>
  </si>
  <si>
    <t>The Big Green</t>
  </si>
  <si>
    <t xml:space="preserve">Fresh Green </t>
  </si>
  <si>
    <t xml:space="preserve">Fragile Green </t>
  </si>
  <si>
    <t xml:space="preserve">Palm Grasses </t>
  </si>
  <si>
    <t xml:space="preserve"> Chocolate temptation</t>
  </si>
  <si>
    <t xml:space="preserve">Strawberry </t>
  </si>
  <si>
    <t xml:space="preserve">Berry With Mint </t>
  </si>
  <si>
    <t xml:space="preserve">Selime </t>
  </si>
  <si>
    <t xml:space="preserve">White Elegance </t>
  </si>
  <si>
    <t>Thoughtful</t>
  </si>
  <si>
    <t xml:space="preserve">Promenade To The Market </t>
  </si>
  <si>
    <t xml:space="preserve">Enjoy Your Walk </t>
  </si>
  <si>
    <t xml:space="preserve">Steff Green </t>
  </si>
  <si>
    <t xml:space="preserve">Flirt Coctail </t>
  </si>
  <si>
    <t xml:space="preserve">Dream Cocktail </t>
  </si>
  <si>
    <t xml:space="preserve">Friday Night In London </t>
  </si>
  <si>
    <t xml:space="preserve">Saturday In Paris </t>
  </si>
  <si>
    <t xml:space="preserve">Maui Beach </t>
  </si>
  <si>
    <t xml:space="preserve">Waikiki </t>
  </si>
  <si>
    <t>Romantic Night &amp; Red Wine</t>
  </si>
  <si>
    <t>Romance In Arabic Nights</t>
  </si>
  <si>
    <t xml:space="preserve">Red Wine &amp; Magic Moments </t>
  </si>
  <si>
    <t xml:space="preserve">Arabic Nights Moments </t>
  </si>
  <si>
    <t xml:space="preserve">Teabreak </t>
  </si>
  <si>
    <t xml:space="preserve">Chic In Madrid </t>
  </si>
  <si>
    <t xml:space="preserve">Haute Couture In Milano </t>
  </si>
  <si>
    <t xml:space="preserve">Fashion In London </t>
  </si>
  <si>
    <t xml:space="preserve">En Vogue In Paris </t>
  </si>
  <si>
    <t xml:space="preserve">Chocolat Au Lait </t>
  </si>
  <si>
    <t>Chocolat Extra Fine</t>
  </si>
  <si>
    <t>Weekend In Paris</t>
  </si>
  <si>
    <t xml:space="preserve">Holiday In Barcelona </t>
  </si>
  <si>
    <t>Ladies &amp; Gentlemen</t>
  </si>
  <si>
    <t xml:space="preserve">Le Monsieur </t>
  </si>
  <si>
    <t>Honeymoon In Venice</t>
  </si>
  <si>
    <t xml:space="preserve">Lovers In Italy </t>
  </si>
  <si>
    <t xml:space="preserve">Cantuccini Per Due </t>
  </si>
  <si>
    <t xml:space="preserve">Caffe e Dolce  </t>
  </si>
  <si>
    <t xml:space="preserve">Sunshine Primroses </t>
  </si>
  <si>
    <t xml:space="preserve">Sunshine Lilies </t>
  </si>
  <si>
    <t>Sunshine Daffodils</t>
  </si>
  <si>
    <t xml:space="preserve">Sunshine Roses </t>
  </si>
  <si>
    <t xml:space="preserve">In Your Arms </t>
  </si>
  <si>
    <t xml:space="preserve">Stay By My Side </t>
  </si>
  <si>
    <t>Latte Machiato</t>
  </si>
  <si>
    <t xml:space="preserve">Café Au Lait </t>
  </si>
  <si>
    <t xml:space="preserve">Cappuccino </t>
  </si>
  <si>
    <t xml:space="preserve">Espresso </t>
  </si>
  <si>
    <t>Rose II</t>
  </si>
  <si>
    <t>Rose III</t>
  </si>
  <si>
    <t>Rose IV</t>
  </si>
  <si>
    <t xml:space="preserve">Rose I </t>
  </si>
  <si>
    <t xml:space="preserve">Raspberry </t>
  </si>
  <si>
    <t>Hawaii</t>
  </si>
  <si>
    <t xml:space="preserve">Bora Bora </t>
  </si>
  <si>
    <t xml:space="preserve"> Romantic Night &amp; Red Wine </t>
  </si>
  <si>
    <t xml:space="preserve"> Romance In Arabic Nights </t>
  </si>
  <si>
    <t>Teaparty</t>
  </si>
  <si>
    <t xml:space="preserve">Teatime </t>
  </si>
  <si>
    <t xml:space="preserve"> Haute Couture In Milano </t>
  </si>
  <si>
    <t xml:space="preserve"> En Vogue In Paris </t>
  </si>
  <si>
    <t xml:space="preserve"> Bittersweet Chocolat</t>
  </si>
  <si>
    <t xml:space="preserve">Chocolat Noir </t>
  </si>
  <si>
    <t xml:space="preserve"> Classical Bathsuit 1950</t>
  </si>
  <si>
    <t xml:space="preserve">1955 Le Corsage </t>
  </si>
  <si>
    <t>Le Neglige En 1960</t>
  </si>
  <si>
    <t xml:space="preserve">1970 Romantic Bikini </t>
  </si>
  <si>
    <t xml:space="preserve"> Blackcurrant </t>
  </si>
  <si>
    <t>Victoria Plum</t>
  </si>
  <si>
    <t>Blackberry</t>
  </si>
  <si>
    <t xml:space="preserve">Sweet Grapes </t>
  </si>
  <si>
    <t xml:space="preserve">Amarettini Tradizonali </t>
  </si>
  <si>
    <t xml:space="preserve">Sunshine Lillies </t>
  </si>
  <si>
    <t>Tobago</t>
  </si>
  <si>
    <t>Trinidad</t>
  </si>
  <si>
    <t xml:space="preserve">Martinique </t>
  </si>
  <si>
    <t>Haiti</t>
  </si>
  <si>
    <t xml:space="preserve"> In Your Arms </t>
  </si>
  <si>
    <t xml:space="preserve">Hold Me Tight </t>
  </si>
  <si>
    <t>Dance With Me</t>
  </si>
  <si>
    <t xml:space="preserve">Lady &amp; Dog </t>
  </si>
  <si>
    <t xml:space="preserve">Me And My Dog </t>
  </si>
  <si>
    <t>Passion For My Dog</t>
  </si>
  <si>
    <t xml:space="preserve">Ladie's Companion </t>
  </si>
  <si>
    <t xml:space="preserve">Red Pumps </t>
  </si>
  <si>
    <t xml:space="preserve">Sophie Ferre </t>
  </si>
  <si>
    <t xml:space="preserve">Le Village I </t>
  </si>
  <si>
    <t xml:space="preserve">Le Village II </t>
  </si>
  <si>
    <t>Le Canape</t>
  </si>
  <si>
    <t xml:space="preserve">La Chaise </t>
  </si>
  <si>
    <t>Le Palmer I</t>
  </si>
  <si>
    <t xml:space="preserve">Moonlight </t>
  </si>
  <si>
    <t xml:space="preserve">Sunshine </t>
  </si>
  <si>
    <t>Le Village I</t>
  </si>
  <si>
    <t>Le Village II</t>
  </si>
  <si>
    <t>Le Palmer II</t>
  </si>
  <si>
    <t xml:space="preserve"> Sunshine </t>
  </si>
  <si>
    <t xml:space="preserve">Stefano Ferreri </t>
  </si>
  <si>
    <t xml:space="preserve">Chianti Classico </t>
  </si>
  <si>
    <t xml:space="preserve">Rouge Et Blanc </t>
  </si>
  <si>
    <t xml:space="preserve">Shane Wilson </t>
  </si>
  <si>
    <t xml:space="preserve">Red Figure Expression </t>
  </si>
  <si>
    <t xml:space="preserve">Red Figure Florish </t>
  </si>
  <si>
    <t xml:space="preserve"> Figures Merged In Red </t>
  </si>
  <si>
    <t xml:space="preserve">Sandra James </t>
  </si>
  <si>
    <t xml:space="preserve"> Hang Time I</t>
  </si>
  <si>
    <t xml:space="preserve"> Hang Time II</t>
  </si>
  <si>
    <t xml:space="preserve">Sara J. Cortese  </t>
  </si>
  <si>
    <t>Composizione Di Orchidee</t>
  </si>
  <si>
    <t xml:space="preserve"> Magnolia In Fiore </t>
  </si>
  <si>
    <t xml:space="preserve">Sirous Malek </t>
  </si>
  <si>
    <t>Structure I</t>
  </si>
  <si>
    <t>Structure II</t>
  </si>
  <si>
    <t>Fragment I</t>
  </si>
  <si>
    <t>Fragment II</t>
  </si>
  <si>
    <t xml:space="preserve">Stuart Mc Klean </t>
  </si>
  <si>
    <t>Boundless I</t>
  </si>
  <si>
    <t>Boundless II</t>
  </si>
  <si>
    <t xml:space="preserve">A.Pisani </t>
  </si>
  <si>
    <t xml:space="preserve"> Terrazza Sul Mare </t>
  </si>
  <si>
    <t xml:space="preserve">G. Canali </t>
  </si>
  <si>
    <t xml:space="preserve"> Campi Di Fiori Lilla</t>
  </si>
  <si>
    <t xml:space="preserve">Ranzini </t>
  </si>
  <si>
    <t xml:space="preserve">La Darsena </t>
  </si>
  <si>
    <t xml:space="preserve">Porticciolo </t>
  </si>
  <si>
    <t xml:space="preserve">Il Canale </t>
  </si>
  <si>
    <t xml:space="preserve"> Dalla Banchina </t>
  </si>
  <si>
    <t xml:space="preserve">R. BELA LUNA </t>
  </si>
  <si>
    <t xml:space="preserve"> The Fountain </t>
  </si>
  <si>
    <t>Wendy Revves</t>
  </si>
  <si>
    <t xml:space="preserve">The Watch </t>
  </si>
  <si>
    <t>Alexander Sheridan</t>
  </si>
  <si>
    <t xml:space="preserve"> River Cottage </t>
  </si>
  <si>
    <t>J.W. Carmichael</t>
  </si>
  <si>
    <t xml:space="preserve"> Shipping In the Open Sea </t>
  </si>
  <si>
    <t xml:space="preserve">Steven Darbishire </t>
  </si>
  <si>
    <t xml:space="preserve"> Summer Lunch by An Open Window </t>
  </si>
  <si>
    <t xml:space="preserve">Path To The Hills </t>
  </si>
  <si>
    <t>Checking The Flock</t>
  </si>
  <si>
    <t>Edmond Grandjean</t>
  </si>
  <si>
    <t xml:space="preserve"> Le Boulevard Des Italiens </t>
  </si>
  <si>
    <t xml:space="preserve">Albert  Bierstadt </t>
  </si>
  <si>
    <t xml:space="preserve"> Half Dome </t>
  </si>
  <si>
    <t xml:space="preserve">Stefania Re </t>
  </si>
  <si>
    <t xml:space="preserve">Passione </t>
  </si>
  <si>
    <t xml:space="preserve"> Eleganza </t>
  </si>
  <si>
    <t xml:space="preserve">Sara Rosenbaum </t>
  </si>
  <si>
    <t xml:space="preserve">Camomiles &amp; Pears </t>
  </si>
  <si>
    <t xml:space="preserve">Camomiles &amp; Apples </t>
  </si>
  <si>
    <t xml:space="preserve">Daisies &amp; Peach </t>
  </si>
  <si>
    <t>Yarrows &amp; Daisies</t>
  </si>
  <si>
    <t>Sonia Svenson</t>
  </si>
  <si>
    <t xml:space="preserve">Italia A Tavola </t>
  </si>
  <si>
    <t xml:space="preserve">Lido D'Italia </t>
  </si>
  <si>
    <t xml:space="preserve">Costa Del Sol </t>
  </si>
  <si>
    <t xml:space="preserve">Cote D'Azur </t>
  </si>
  <si>
    <t xml:space="preserve">Caribbean Beach </t>
  </si>
  <si>
    <t xml:space="preserve">Long Island Ice Tea </t>
  </si>
  <si>
    <t xml:space="preserve">Cuba Libre </t>
  </si>
  <si>
    <t xml:space="preserve"> Cosmopolitan </t>
  </si>
  <si>
    <t xml:space="preserve">Singapore Sling </t>
  </si>
  <si>
    <t xml:space="preserve"> Long Island Ice Tea </t>
  </si>
  <si>
    <t xml:space="preserve">M. Du Plessy </t>
  </si>
  <si>
    <t xml:space="preserve">Composizione Floreale </t>
  </si>
  <si>
    <t xml:space="preserve">Vaso Di Fiory </t>
  </si>
  <si>
    <t>Stefania Mottinelli</t>
  </si>
  <si>
    <t xml:space="preserve"> Pomodori </t>
  </si>
  <si>
    <t xml:space="preserve">Stefano Riboli </t>
  </si>
  <si>
    <t xml:space="preserve">Tulipani Rossi </t>
  </si>
  <si>
    <t xml:space="preserve">Susanne Bach </t>
  </si>
  <si>
    <t xml:space="preserve">Lime </t>
  </si>
  <si>
    <t xml:space="preserve">Lemon </t>
  </si>
  <si>
    <t>Strawberry Kiss</t>
  </si>
  <si>
    <t xml:space="preserve">White Love </t>
  </si>
  <si>
    <t>White Lily</t>
  </si>
  <si>
    <t xml:space="preserve">California Poppies </t>
  </si>
  <si>
    <t xml:space="preserve">Hawaiian Poppies </t>
  </si>
  <si>
    <t xml:space="preserve">Yellow Tulips </t>
  </si>
  <si>
    <t xml:space="preserve">Yellow Marigold </t>
  </si>
  <si>
    <t xml:space="preserve">Golden Tulip </t>
  </si>
  <si>
    <t xml:space="preserve">Peach Tulips </t>
  </si>
  <si>
    <t xml:space="preserve">Red Dahlia </t>
  </si>
  <si>
    <t xml:space="preserve">Teresa Agnelli </t>
  </si>
  <si>
    <t>White Tulips I</t>
  </si>
  <si>
    <t>White Tulips II</t>
  </si>
  <si>
    <t>White Tulips III</t>
  </si>
  <si>
    <t>White Tulips IV</t>
  </si>
  <si>
    <t xml:space="preserve"> Daisies I</t>
  </si>
  <si>
    <t xml:space="preserve"> Daisies II</t>
  </si>
  <si>
    <t xml:space="preserve"> Daisies III</t>
  </si>
  <si>
    <t xml:space="preserve"> Daisies IV</t>
  </si>
  <si>
    <t xml:space="preserve">Tyler Burke </t>
  </si>
  <si>
    <t xml:space="preserve">New York </t>
  </si>
  <si>
    <t xml:space="preserve"> London </t>
  </si>
  <si>
    <t>Talantbek  Chekirov</t>
  </si>
  <si>
    <t xml:space="preserve">Maestro </t>
  </si>
  <si>
    <t xml:space="preserve">Penelope </t>
  </si>
  <si>
    <t>Temptation</t>
  </si>
  <si>
    <t xml:space="preserve">Peace &amp; Harmony </t>
  </si>
  <si>
    <t>Body &amp; Soul</t>
  </si>
  <si>
    <t xml:space="preserve">Freedom </t>
  </si>
  <si>
    <t xml:space="preserve">Emrance In Paris </t>
  </si>
  <si>
    <t xml:space="preserve">Kiss In Paris </t>
  </si>
  <si>
    <t xml:space="preserve">Smooth Operator </t>
  </si>
  <si>
    <t xml:space="preserve"> Thought Of Beauty </t>
  </si>
  <si>
    <t xml:space="preserve">Tender Passion </t>
  </si>
  <si>
    <t xml:space="preserve">Play Of Light </t>
  </si>
  <si>
    <t xml:space="preserve">Dainty Moments </t>
  </si>
  <si>
    <t xml:space="preserve">Attectionate Embrace </t>
  </si>
  <si>
    <t xml:space="preserve">Beach Of My Dreams </t>
  </si>
  <si>
    <t xml:space="preserve">Kindred Spirits </t>
  </si>
  <si>
    <t>Vivacity</t>
  </si>
  <si>
    <t>Liveliness</t>
  </si>
  <si>
    <t xml:space="preserve">Waiting </t>
  </si>
  <si>
    <t xml:space="preserve">Young Massai </t>
  </si>
  <si>
    <t xml:space="preserve">Woman In Blue </t>
  </si>
  <si>
    <t xml:space="preserve">Woman In Red </t>
  </si>
  <si>
    <t xml:space="preserve">Artist 's Muse </t>
  </si>
  <si>
    <t>View to The Landscape</t>
  </si>
  <si>
    <t xml:space="preserve">The Mirror </t>
  </si>
  <si>
    <t xml:space="preserve">The Rest </t>
  </si>
  <si>
    <t>Wonderful View Over N.Y.</t>
  </si>
  <si>
    <t xml:space="preserve">Wonderful View Over Paris </t>
  </si>
  <si>
    <t>Babette</t>
  </si>
  <si>
    <t xml:space="preserve">Empire State Building,NYC </t>
  </si>
  <si>
    <t>Statue Of Liberty ,NYC</t>
  </si>
  <si>
    <t xml:space="preserve">Crysler Building,NYC </t>
  </si>
  <si>
    <t xml:space="preserve">Rendezvous </t>
  </si>
  <si>
    <t>Heaven In New York</t>
  </si>
  <si>
    <t xml:space="preserve"> Statue Of Liberty,NYC </t>
  </si>
  <si>
    <t xml:space="preserve">Traci Di Carlo </t>
  </si>
  <si>
    <t xml:space="preserve">Nothing Simple </t>
  </si>
  <si>
    <t xml:space="preserve">Nothing Silly </t>
  </si>
  <si>
    <t>Nothing Grand</t>
  </si>
  <si>
    <t xml:space="preserve">Through The Window </t>
  </si>
  <si>
    <t xml:space="preserve">Flowers Of Sunshine </t>
  </si>
  <si>
    <t xml:space="preserve">Nothing New </t>
  </si>
  <si>
    <t xml:space="preserve"> Nothing Silly </t>
  </si>
  <si>
    <t xml:space="preserve"> Nothing Grand </t>
  </si>
  <si>
    <t xml:space="preserve">Tamara De Lempicka </t>
  </si>
  <si>
    <t xml:space="preserve">Dormeuse  </t>
  </si>
  <si>
    <t>Terence Halley</t>
  </si>
  <si>
    <t xml:space="preserve"> African Woman I</t>
  </si>
  <si>
    <t xml:space="preserve"> African Woman III</t>
  </si>
  <si>
    <t>Todd Hamilton</t>
  </si>
  <si>
    <t>Together</t>
  </si>
  <si>
    <t xml:space="preserve"> Free Flowing </t>
  </si>
  <si>
    <t xml:space="preserve">Titiano </t>
  </si>
  <si>
    <t xml:space="preserve">Suspension Leave </t>
  </si>
  <si>
    <t xml:space="preserve">Tuscan Mood </t>
  </si>
  <si>
    <t xml:space="preserve">Water Games </t>
  </si>
  <si>
    <t xml:space="preserve">Come True </t>
  </si>
  <si>
    <t xml:space="preserve"> Restful Beauty </t>
  </si>
  <si>
    <t xml:space="preserve">Sleeping Princess </t>
  </si>
  <si>
    <t xml:space="preserve">Tara King </t>
  </si>
  <si>
    <t>White Freesias</t>
  </si>
  <si>
    <t>White Wild Flowers</t>
  </si>
  <si>
    <t xml:space="preserve">White Tulips </t>
  </si>
  <si>
    <t xml:space="preserve">White Orchid </t>
  </si>
  <si>
    <t xml:space="preserve">To Konchiu </t>
  </si>
  <si>
    <t xml:space="preserve">Venice Restaurant </t>
  </si>
  <si>
    <t>Calm Venice</t>
  </si>
  <si>
    <t>Moulin De La Galette</t>
  </si>
  <si>
    <t xml:space="preserve">Montmartre Village </t>
  </si>
  <si>
    <t xml:space="preserve"> Calm Venice </t>
  </si>
  <si>
    <t>Tebo Marzari</t>
  </si>
  <si>
    <t xml:space="preserve"> Campi Fioriti</t>
  </si>
  <si>
    <t xml:space="preserve">Baia Fiorita </t>
  </si>
  <si>
    <t xml:space="preserve">Thomas Young </t>
  </si>
  <si>
    <t xml:space="preserve">Coastal Village I  </t>
  </si>
  <si>
    <t xml:space="preserve">Coastal Village II  </t>
  </si>
  <si>
    <t xml:space="preserve"> Del Mar Vista </t>
  </si>
  <si>
    <t>Tony Griffin</t>
  </si>
  <si>
    <t xml:space="preserve"> Andriana </t>
  </si>
  <si>
    <t xml:space="preserve">Thomas Page </t>
  </si>
  <si>
    <t xml:space="preserve"> Golden Woman </t>
  </si>
  <si>
    <t xml:space="preserve">The Pose </t>
  </si>
  <si>
    <t>Tamara Ross</t>
  </si>
  <si>
    <t xml:space="preserve"> Two Of A Kind </t>
  </si>
  <si>
    <t xml:space="preserve">Tomasyn De Winter </t>
  </si>
  <si>
    <t xml:space="preserve">New Day II </t>
  </si>
  <si>
    <t>Bottleparty</t>
  </si>
  <si>
    <t xml:space="preserve">Daisy </t>
  </si>
  <si>
    <t xml:space="preserve">Poppy </t>
  </si>
  <si>
    <t>Magic</t>
  </si>
  <si>
    <t>Fantasy</t>
  </si>
  <si>
    <t xml:space="preserve">Memory </t>
  </si>
  <si>
    <t>Red Bunch</t>
  </si>
  <si>
    <t xml:space="preserve">Fresh Day </t>
  </si>
  <si>
    <t>Vinum I</t>
  </si>
  <si>
    <t>Vinum II</t>
  </si>
  <si>
    <t>Vinum III</t>
  </si>
  <si>
    <t>Springtime I</t>
  </si>
  <si>
    <t>Springtime II</t>
  </si>
  <si>
    <t>Springtime III</t>
  </si>
  <si>
    <t xml:space="preserve">Red Poppies </t>
  </si>
  <si>
    <t xml:space="preserve">Red Roses </t>
  </si>
  <si>
    <t xml:space="preserve">Red Tulips </t>
  </si>
  <si>
    <t xml:space="preserve">Red Sunnies </t>
  </si>
  <si>
    <t xml:space="preserve">En Vogue </t>
  </si>
  <si>
    <t xml:space="preserve">Wave </t>
  </si>
  <si>
    <r>
      <t xml:space="preserve">1       </t>
    </r>
    <r>
      <rPr>
        <b/>
        <sz val="11"/>
        <color indexed="10"/>
        <rFont val="Verdana"/>
        <family val="2"/>
        <charset val="161"/>
      </rPr>
      <t xml:space="preserve"> Κ</t>
    </r>
  </si>
  <si>
    <t>Minerva</t>
  </si>
  <si>
    <t xml:space="preserve">Babylon </t>
  </si>
  <si>
    <t xml:space="preserve">Atlantis </t>
  </si>
  <si>
    <t>Groove III</t>
  </si>
  <si>
    <t xml:space="preserve">Classic Groove </t>
  </si>
  <si>
    <t xml:space="preserve"> Les Rouges I</t>
  </si>
  <si>
    <t xml:space="preserve"> Les Rouges III </t>
  </si>
  <si>
    <t>French Tropic</t>
  </si>
  <si>
    <t>San Gimignano</t>
  </si>
  <si>
    <t xml:space="preserve">Petit Luberon </t>
  </si>
  <si>
    <t xml:space="preserve">Dalida </t>
  </si>
  <si>
    <t xml:space="preserve">Vivienne </t>
  </si>
  <si>
    <t>Le Beaux</t>
  </si>
  <si>
    <t>Le Deux</t>
  </si>
  <si>
    <t xml:space="preserve">Les Tres Beaux </t>
  </si>
  <si>
    <t xml:space="preserve">Modern Black </t>
  </si>
  <si>
    <t xml:space="preserve">Modern Metallics </t>
  </si>
  <si>
    <t>Black Metallics</t>
  </si>
  <si>
    <t xml:space="preserve">Black Pearl </t>
  </si>
  <si>
    <t xml:space="preserve">Silver Pearls </t>
  </si>
  <si>
    <t>New day I</t>
  </si>
  <si>
    <t>New day II</t>
  </si>
  <si>
    <t>New day III</t>
  </si>
  <si>
    <t xml:space="preserve">Fantasy </t>
  </si>
  <si>
    <t xml:space="preserve"> Magic </t>
  </si>
  <si>
    <t xml:space="preserve">Desire </t>
  </si>
  <si>
    <t>Les Beaux</t>
  </si>
  <si>
    <t xml:space="preserve">Leus Deux Beaux </t>
  </si>
  <si>
    <t xml:space="preserve">  Memory </t>
  </si>
  <si>
    <t xml:space="preserve">Tenny Walker </t>
  </si>
  <si>
    <t xml:space="preserve"> Happy Village I</t>
  </si>
  <si>
    <t xml:space="preserve"> Happy Village II</t>
  </si>
  <si>
    <t>Ute Nuhn</t>
  </si>
  <si>
    <t xml:space="preserve">Indian Spices </t>
  </si>
  <si>
    <t>Spaghetti</t>
  </si>
  <si>
    <t xml:space="preserve">Today's Menu </t>
  </si>
  <si>
    <t>Coffee</t>
  </si>
  <si>
    <t xml:space="preserve"> Wine </t>
  </si>
  <si>
    <t>Valerie Deleau</t>
  </si>
  <si>
    <t xml:space="preserve"> Vincennes I</t>
  </si>
  <si>
    <t xml:space="preserve"> Vincennes II</t>
  </si>
  <si>
    <t>Valerie Delmas</t>
  </si>
  <si>
    <t>Massai II</t>
  </si>
  <si>
    <t xml:space="preserve">Massais Ceremonies </t>
  </si>
  <si>
    <t xml:space="preserve">Massais Tradition </t>
  </si>
  <si>
    <t xml:space="preserve">Arabesque Jasmina  </t>
  </si>
  <si>
    <t xml:space="preserve">Arabesque Jamila  </t>
  </si>
  <si>
    <t xml:space="preserve">Arabesque Saida </t>
  </si>
  <si>
    <t>Printemps</t>
  </si>
  <si>
    <t xml:space="preserve">Tulipes De Soleil </t>
  </si>
  <si>
    <t>Belle D' Orient</t>
  </si>
  <si>
    <t xml:space="preserve">Soleil D'Afrique </t>
  </si>
  <si>
    <t>Belle Du Desert</t>
  </si>
  <si>
    <t xml:space="preserve">Valerie Delmas </t>
  </si>
  <si>
    <t xml:space="preserve">Les Trois Massais </t>
  </si>
  <si>
    <t xml:space="preserve">Les Deux Massais </t>
  </si>
  <si>
    <t xml:space="preserve">Les Deux Elephants </t>
  </si>
  <si>
    <t xml:space="preserve">Les Trois Girafes </t>
  </si>
  <si>
    <t xml:space="preserve">Makena </t>
  </si>
  <si>
    <t xml:space="preserve">Dakarai </t>
  </si>
  <si>
    <t xml:space="preserve">Pavot Rouge </t>
  </si>
  <si>
    <t xml:space="preserve">Eventail Rouge </t>
  </si>
  <si>
    <t>Les Madames Folles I</t>
  </si>
  <si>
    <t>Les Madames Folles II</t>
  </si>
  <si>
    <t>Les Madames Folles III</t>
  </si>
  <si>
    <t xml:space="preserve">Famille </t>
  </si>
  <si>
    <t xml:space="preserve">Sur La Lune </t>
  </si>
  <si>
    <t xml:space="preserve">Les Girafes De Namibie </t>
  </si>
  <si>
    <t xml:space="preserve">Traditionnel </t>
  </si>
  <si>
    <t xml:space="preserve">Puissante </t>
  </si>
  <si>
    <t xml:space="preserve">Arabesque Jasmina   </t>
  </si>
  <si>
    <t xml:space="preserve">Native Family </t>
  </si>
  <si>
    <t xml:space="preserve">Solfil D'Afrique </t>
  </si>
  <si>
    <t xml:space="preserve"> Makena </t>
  </si>
  <si>
    <t xml:space="preserve"> Famille </t>
  </si>
  <si>
    <t>Havanna Club 2 p.m</t>
  </si>
  <si>
    <t>Havanna Club 3 p.m</t>
  </si>
  <si>
    <t xml:space="preserve">Virginia hunntington </t>
  </si>
  <si>
    <t xml:space="preserve"> Fleur De Mangolia </t>
  </si>
  <si>
    <t xml:space="preserve">Fleur De Iris </t>
  </si>
  <si>
    <t>Vincent</t>
  </si>
  <si>
    <t xml:space="preserve">Regate </t>
  </si>
  <si>
    <t xml:space="preserve"> Voiliers </t>
  </si>
  <si>
    <t xml:space="preserve">Bateaux De Pecheurs </t>
  </si>
  <si>
    <t>Ramasser Des Coquillages</t>
  </si>
  <si>
    <t xml:space="preserve">Voltaire Studio </t>
  </si>
  <si>
    <t xml:space="preserve">Keizerkroon Tulip </t>
  </si>
  <si>
    <t xml:space="preserve">Parrot Tulip </t>
  </si>
  <si>
    <t xml:space="preserve">Tulip Trio </t>
  </si>
  <si>
    <t xml:space="preserve"> Orhanidea Tulip </t>
  </si>
  <si>
    <t xml:space="preserve">Chocolate Blossom  Vase </t>
  </si>
  <si>
    <t>Chocolate Blossom  Urn</t>
  </si>
  <si>
    <t xml:space="preserve">Chocolate Blossom Vase  </t>
  </si>
  <si>
    <t xml:space="preserve">Chocolate Blossom Urn </t>
  </si>
  <si>
    <t>Empfang Im Schloss</t>
  </si>
  <si>
    <t xml:space="preserve">Twilight In The Wood </t>
  </si>
  <si>
    <t xml:space="preserve">The Convalescent </t>
  </si>
  <si>
    <t xml:space="preserve">The Woodland Gate </t>
  </si>
  <si>
    <t xml:space="preserve"> The Village School </t>
  </si>
  <si>
    <t xml:space="preserve">Ina Van Toor </t>
  </si>
  <si>
    <t xml:space="preserve">Colour Switch </t>
  </si>
  <si>
    <t xml:space="preserve">The Red Family </t>
  </si>
  <si>
    <t>Blue And Grey I</t>
  </si>
  <si>
    <t xml:space="preserve">Blue And Grey II </t>
  </si>
  <si>
    <t xml:space="preserve">Hanging Lampions </t>
  </si>
  <si>
    <t xml:space="preserve"> Orange Harmony I</t>
  </si>
  <si>
    <t xml:space="preserve"> Orange Harmony II </t>
  </si>
  <si>
    <t xml:space="preserve">Orange Blue Harmony I </t>
  </si>
  <si>
    <t xml:space="preserve">Orange Blue Harmony II </t>
  </si>
  <si>
    <t xml:space="preserve">Vicinity </t>
  </si>
  <si>
    <t>Distant Room</t>
  </si>
  <si>
    <t xml:space="preserve">One Fine Day </t>
  </si>
  <si>
    <t>Glas &amp; Ceramics II</t>
  </si>
  <si>
    <t xml:space="preserve">Blue Accents </t>
  </si>
  <si>
    <t xml:space="preserve">Blue Details </t>
  </si>
  <si>
    <t xml:space="preserve">Corncob In Bowl </t>
  </si>
  <si>
    <t xml:space="preserve">Scent Of Pear &amp; Lemon </t>
  </si>
  <si>
    <t xml:space="preserve">Colour Of Kiwi &amp; Lemon </t>
  </si>
  <si>
    <t>Spirit Of Lemongrass</t>
  </si>
  <si>
    <t xml:space="preserve">Laurel In A Pot </t>
  </si>
  <si>
    <t xml:space="preserve">Herbs In A Can </t>
  </si>
  <si>
    <t xml:space="preserve">Twice Two </t>
  </si>
  <si>
    <t xml:space="preserve">Drop Out </t>
  </si>
  <si>
    <t>Orange Harmony I</t>
  </si>
  <si>
    <t>Orange Harmony II</t>
  </si>
  <si>
    <t>Orange Blue Harmony I</t>
  </si>
  <si>
    <t>Orange Blue Harmony II</t>
  </si>
  <si>
    <t xml:space="preserve">Sign Of Life </t>
  </si>
  <si>
    <t xml:space="preserve">Home With You </t>
  </si>
  <si>
    <t xml:space="preserve">Room For More </t>
  </si>
  <si>
    <t>Onions &amp; Things</t>
  </si>
  <si>
    <t xml:space="preserve"> Garlic &amp; Things </t>
  </si>
  <si>
    <t xml:space="preserve">Vincent van Gogh </t>
  </si>
  <si>
    <t xml:space="preserve"> Mandorlo In Fiori </t>
  </si>
  <si>
    <t xml:space="preserve">Vivien White </t>
  </si>
  <si>
    <t>Callas</t>
  </si>
  <si>
    <t xml:space="preserve">Lillies </t>
  </si>
  <si>
    <t xml:space="preserve">Hibiskus abelmoschus </t>
  </si>
  <si>
    <t xml:space="preserve">Piper Indicum Medium  </t>
  </si>
  <si>
    <t xml:space="preserve">Piper Indicum Maximum </t>
  </si>
  <si>
    <t>Melanzana Fructu Pattido</t>
  </si>
  <si>
    <t xml:space="preserve">Poma Amoris Fructuluteo </t>
  </si>
  <si>
    <t xml:space="preserve">Dancing Apples </t>
  </si>
  <si>
    <t xml:space="preserve">Eat Me </t>
  </si>
  <si>
    <t>Callas Formation</t>
  </si>
  <si>
    <t xml:space="preserve">Alone Together </t>
  </si>
  <si>
    <t xml:space="preserve">Bright Elegance </t>
  </si>
  <si>
    <t xml:space="preserve">Bright Glamour </t>
  </si>
  <si>
    <t xml:space="preserve">Calla De Luxe </t>
  </si>
  <si>
    <t xml:space="preserve">White Callas </t>
  </si>
  <si>
    <t>I Only Have Eyes For You</t>
  </si>
  <si>
    <t xml:space="preserve">Armonia Con Amore </t>
  </si>
  <si>
    <t xml:space="preserve">Armonia Con Sentimento </t>
  </si>
  <si>
    <t xml:space="preserve">Lilium </t>
  </si>
  <si>
    <t xml:space="preserve">Tulipa </t>
  </si>
  <si>
    <t>Jasmin</t>
  </si>
  <si>
    <t xml:space="preserve">Polianthes </t>
  </si>
  <si>
    <t xml:space="preserve">Helleborus </t>
  </si>
  <si>
    <t xml:space="preserve">April In Paris </t>
  </si>
  <si>
    <t xml:space="preserve"> Callas</t>
  </si>
  <si>
    <t xml:space="preserve"> Lillies </t>
  </si>
  <si>
    <t xml:space="preserve"> Café de Nuit </t>
  </si>
  <si>
    <t xml:space="preserve">Williams Matthews </t>
  </si>
  <si>
    <t xml:space="preserve"> The Golden Age Yachting</t>
  </si>
  <si>
    <t xml:space="preserve">Will Richmond </t>
  </si>
  <si>
    <t>Sweet Dream</t>
  </si>
  <si>
    <t xml:space="preserve"> Diva </t>
  </si>
  <si>
    <t xml:space="preserve">William Wilde  </t>
  </si>
  <si>
    <t xml:space="preserve">Our Pride </t>
  </si>
  <si>
    <t xml:space="preserve">Our Destiny </t>
  </si>
  <si>
    <t xml:space="preserve">Breezy Morning </t>
  </si>
  <si>
    <t xml:space="preserve">Breezy Afternoon </t>
  </si>
  <si>
    <t xml:space="preserve"> On The High Seas </t>
  </si>
  <si>
    <t xml:space="preserve">Kristein </t>
  </si>
  <si>
    <t>Nature Among Darkness I</t>
  </si>
  <si>
    <t>Nature Among Darkness II</t>
  </si>
  <si>
    <t xml:space="preserve">Douglas </t>
  </si>
  <si>
    <t xml:space="preserve"> Lone Rose I</t>
  </si>
  <si>
    <t>Longo</t>
  </si>
  <si>
    <t xml:space="preserve"> Patio Gardens I</t>
  </si>
  <si>
    <t xml:space="preserve"> Patio Gardens II</t>
  </si>
  <si>
    <t>Carney</t>
  </si>
  <si>
    <t xml:space="preserve"> Captive Beauty I</t>
  </si>
  <si>
    <t xml:space="preserve"> Captive Beauty II </t>
  </si>
  <si>
    <t xml:space="preserve">Giovanni </t>
  </si>
  <si>
    <t xml:space="preserve"> Morning Coffee</t>
  </si>
  <si>
    <t xml:space="preserve"> Champlain </t>
  </si>
  <si>
    <t>Portofino</t>
  </si>
  <si>
    <t xml:space="preserve">Aaron Summers </t>
  </si>
  <si>
    <t xml:space="preserve"> Titillate I</t>
  </si>
  <si>
    <t xml:space="preserve"> Titillate II</t>
  </si>
  <si>
    <t xml:space="preserve">Fascination I </t>
  </si>
  <si>
    <t xml:space="preserve">Fascination II </t>
  </si>
  <si>
    <t xml:space="preserve"> Constant II</t>
  </si>
  <si>
    <t xml:space="preserve"> Mesmerized I</t>
  </si>
  <si>
    <t xml:space="preserve"> Mesmerized II</t>
  </si>
  <si>
    <t>Exultation I</t>
  </si>
  <si>
    <t>Exultation II</t>
  </si>
  <si>
    <t xml:space="preserve">Giuliano Censini </t>
  </si>
  <si>
    <t>Tracce Armoniche</t>
  </si>
  <si>
    <t>Cromatismi Geometrici</t>
  </si>
  <si>
    <t xml:space="preserve">Le Tre Eta Della Donna </t>
  </si>
  <si>
    <t xml:space="preserve"> Sea Serpents III</t>
  </si>
  <si>
    <t xml:space="preserve"> Sea Serpents IV</t>
  </si>
  <si>
    <t>Gregory Williams</t>
  </si>
  <si>
    <t xml:space="preserve"> Early Morning I </t>
  </si>
  <si>
    <t xml:space="preserve"> Early Morning II </t>
  </si>
  <si>
    <t>Forever I</t>
  </si>
  <si>
    <t>Forever II</t>
  </si>
  <si>
    <t>On The Horizon II</t>
  </si>
  <si>
    <t xml:space="preserve"> Entrancing I</t>
  </si>
  <si>
    <t xml:space="preserve"> Entrancing II</t>
  </si>
  <si>
    <t xml:space="preserve"> Passione </t>
  </si>
  <si>
    <t>Armonia e Dolcezza</t>
  </si>
  <si>
    <t>Yves Blanc</t>
  </si>
  <si>
    <t xml:space="preserve"> Elegance En Bleu I</t>
  </si>
  <si>
    <t xml:space="preserve"> Elegance En Bleu II</t>
  </si>
  <si>
    <t xml:space="preserve"> Elegance En Bleu </t>
  </si>
  <si>
    <t xml:space="preserve">Poesie  Florale </t>
  </si>
  <si>
    <t xml:space="preserve">Summer Bouquet </t>
  </si>
  <si>
    <t xml:space="preserve">Spring Flower </t>
  </si>
  <si>
    <t>Fantasy In Red</t>
  </si>
  <si>
    <t xml:space="preserve">Vision In Red  </t>
  </si>
  <si>
    <t xml:space="preserve">Imagination In Red  </t>
  </si>
  <si>
    <t xml:space="preserve">Dream In Red </t>
  </si>
  <si>
    <t xml:space="preserve">Vraiment Relax </t>
  </si>
  <si>
    <t xml:space="preserve">L'eau Douce </t>
  </si>
  <si>
    <t xml:space="preserve">Sweet Brown </t>
  </si>
  <si>
    <t xml:space="preserve">Reflections </t>
  </si>
  <si>
    <t xml:space="preserve">Bowl With Orchids </t>
  </si>
  <si>
    <t xml:space="preserve">Bowl With Magnolia </t>
  </si>
  <si>
    <t>Bowl With Blossoms</t>
  </si>
  <si>
    <t xml:space="preserve">Bowl With Lilies </t>
  </si>
  <si>
    <t xml:space="preserve">Vague Arquee </t>
  </si>
  <si>
    <t xml:space="preserve">Vague Verte </t>
  </si>
  <si>
    <t xml:space="preserve">Lumiere D'Automne </t>
  </si>
  <si>
    <t>Lumiere D'Hiver</t>
  </si>
  <si>
    <t>Well-Balanced</t>
  </si>
  <si>
    <t xml:space="preserve">Harmonious </t>
  </si>
  <si>
    <t xml:space="preserve">Golden Spots </t>
  </si>
  <si>
    <t xml:space="preserve">Golden Flowers </t>
  </si>
  <si>
    <t xml:space="preserve">Silver &amp; Diamonds </t>
  </si>
  <si>
    <t xml:space="preserve">Silver &amp; Lines </t>
  </si>
  <si>
    <t xml:space="preserve">Elegance En Bizu IV </t>
  </si>
  <si>
    <t xml:space="preserve">Poesie Florale </t>
  </si>
  <si>
    <t xml:space="preserve">Bouteille De Vin </t>
  </si>
  <si>
    <t xml:space="preserve">Esprit De Vin </t>
  </si>
  <si>
    <t>Anne De Bon Vin</t>
  </si>
  <si>
    <t xml:space="preserve">Creation Exclusive </t>
  </si>
  <si>
    <t xml:space="preserve">Amoureux </t>
  </si>
  <si>
    <t xml:space="preserve">La Couleur </t>
  </si>
  <si>
    <t xml:space="preserve">Golden Eyes </t>
  </si>
  <si>
    <t xml:space="preserve">Ornamental Poesie </t>
  </si>
  <si>
    <t xml:space="preserve">Un Charme Inattendu </t>
  </si>
  <si>
    <t xml:space="preserve">Un Décor Inattendu </t>
  </si>
  <si>
    <t xml:space="preserve">Vague Araquee </t>
  </si>
  <si>
    <t>Silver &amp; Lines</t>
  </si>
  <si>
    <t xml:space="preserve">Jardin Poetique </t>
  </si>
  <si>
    <t xml:space="preserve">Nouveau Chic </t>
  </si>
  <si>
    <t xml:space="preserve">Vision Poetique  </t>
  </si>
  <si>
    <t>Martin ludwig</t>
  </si>
  <si>
    <t>Der Weg</t>
  </si>
  <si>
    <t>x31</t>
  </si>
  <si>
    <t>Toscanischer Herbst</t>
  </si>
  <si>
    <t>Sanfte Hugel</t>
  </si>
  <si>
    <t>Der Tag beginnt</t>
  </si>
  <si>
    <t>Morgenrot</t>
  </si>
  <si>
    <t>Momente</t>
  </si>
  <si>
    <t>TW1019</t>
  </si>
  <si>
    <t>Desire</t>
  </si>
  <si>
    <t>TC 1038</t>
  </si>
  <si>
    <t>Facing The Sun</t>
  </si>
  <si>
    <t>SUB 1032</t>
  </si>
  <si>
    <t>SE 1014</t>
  </si>
  <si>
    <t xml:space="preserve">One Night Romance </t>
  </si>
  <si>
    <t>SE 1013</t>
  </si>
  <si>
    <t xml:space="preserve">Magic Of The Moment </t>
  </si>
  <si>
    <t xml:space="preserve">KKO 1035 </t>
  </si>
  <si>
    <t>K.Kostolny</t>
  </si>
  <si>
    <t xml:space="preserve">Love </t>
  </si>
  <si>
    <t>KCD 1011</t>
  </si>
  <si>
    <t xml:space="preserve">Rush Hour </t>
  </si>
  <si>
    <t>JO 4074</t>
  </si>
  <si>
    <t xml:space="preserve">Sunday Trip </t>
  </si>
  <si>
    <t>JO 4040</t>
  </si>
  <si>
    <t xml:space="preserve">Mexican Dancers </t>
  </si>
  <si>
    <t>JO 1069</t>
  </si>
  <si>
    <t xml:space="preserve">The Elegance </t>
  </si>
  <si>
    <t xml:space="preserve">IKO 1052 </t>
  </si>
  <si>
    <t xml:space="preserve">Golden Squares </t>
  </si>
  <si>
    <t>CW 1050</t>
  </si>
  <si>
    <t>Caroline Wenig</t>
  </si>
  <si>
    <t xml:space="preserve">Dance A Night </t>
  </si>
  <si>
    <t>CW 1049</t>
  </si>
  <si>
    <t xml:space="preserve">White Shining Night </t>
  </si>
  <si>
    <t>CA 2010</t>
  </si>
  <si>
    <t xml:space="preserve">Alain Satie </t>
  </si>
  <si>
    <t xml:space="preserve">Discover New Worlds </t>
  </si>
  <si>
    <t xml:space="preserve"> Mission To Mars </t>
  </si>
  <si>
    <t xml:space="preserve"> ANB 1001</t>
  </si>
  <si>
    <t xml:space="preserve">Annabella Baretti </t>
  </si>
  <si>
    <t xml:space="preserve">Cala Giallo </t>
  </si>
  <si>
    <t>W9</t>
  </si>
  <si>
    <t xml:space="preserve">Bettmann </t>
  </si>
  <si>
    <t xml:space="preserve">Radio City Workers </t>
  </si>
  <si>
    <t>W8</t>
  </si>
  <si>
    <t xml:space="preserve">A.Loeffler </t>
  </si>
  <si>
    <t xml:space="preserve">Flatiron Building In New York </t>
  </si>
  <si>
    <t xml:space="preserve">Irving Underhill </t>
  </si>
  <si>
    <t xml:space="preserve">Manhattan Bridge Tower And Roadway </t>
  </si>
  <si>
    <t xml:space="preserve">Rachel Royse </t>
  </si>
  <si>
    <t xml:space="preserve">Brooklyn Bridge on Rainy Day </t>
  </si>
  <si>
    <t xml:space="preserve">Aircraft Flying Over City </t>
  </si>
  <si>
    <t xml:space="preserve"> Workers Sitting On Steel Beam </t>
  </si>
  <si>
    <t xml:space="preserve">Workers Eating Lunch Atop Beam </t>
  </si>
  <si>
    <t xml:space="preserve">Construction Workers On Scaffolding above New York </t>
  </si>
  <si>
    <t xml:space="preserve"> Building In Rockfeller Center </t>
  </si>
  <si>
    <t xml:space="preserve">Jose Fuste Raga </t>
  </si>
  <si>
    <t xml:space="preserve">Times Square New York City </t>
  </si>
  <si>
    <t>HPO38060</t>
  </si>
  <si>
    <t xml:space="preserve"> Jack Vettriano </t>
  </si>
  <si>
    <t xml:space="preserve">The Picnic Party </t>
  </si>
  <si>
    <t>HPO18060</t>
  </si>
  <si>
    <t xml:space="preserve">The Singing Butler </t>
  </si>
  <si>
    <t xml:space="preserve">TP 6347 </t>
  </si>
  <si>
    <t>In thought</t>
  </si>
  <si>
    <t>LMK 6068</t>
  </si>
  <si>
    <t>MC1593</t>
  </si>
  <si>
    <t xml:space="preserve">Michael Cooper </t>
  </si>
  <si>
    <t xml:space="preserve"> Bay View II</t>
  </si>
  <si>
    <t>MC1592</t>
  </si>
  <si>
    <t xml:space="preserve"> Bay View I</t>
  </si>
  <si>
    <t>ST 71875</t>
  </si>
  <si>
    <t xml:space="preserve">A.Solimano </t>
  </si>
  <si>
    <t xml:space="preserve"> Iris </t>
  </si>
  <si>
    <t>ST 71876</t>
  </si>
  <si>
    <t>ST 71877</t>
  </si>
  <si>
    <t>ST 71878</t>
  </si>
  <si>
    <t>NCN5(1-4)</t>
  </si>
  <si>
    <t xml:space="preserve">Belle Epoque </t>
  </si>
  <si>
    <t xml:space="preserve">SO 70869 </t>
  </si>
  <si>
    <t xml:space="preserve"> Michelangelo Buonarroti </t>
  </si>
  <si>
    <t>X 5022</t>
  </si>
  <si>
    <t xml:space="preserve"> Lone Rose II</t>
  </si>
  <si>
    <t>EBR 5550</t>
  </si>
  <si>
    <t xml:space="preserve"> Luce E Colore II</t>
  </si>
  <si>
    <t>GEB 1860</t>
  </si>
  <si>
    <t xml:space="preserve"> Genevieve Boulez </t>
  </si>
  <si>
    <t xml:space="preserve"> Vases Avec Fleurs II</t>
  </si>
  <si>
    <t xml:space="preserve"> AMI 5052</t>
  </si>
  <si>
    <t xml:space="preserve">Anne Michaels </t>
  </si>
  <si>
    <t xml:space="preserve"> Floral Poetry II</t>
  </si>
  <si>
    <t>AMI5051</t>
  </si>
  <si>
    <t xml:space="preserve">Floral Poetry I </t>
  </si>
  <si>
    <t>CSD 5409</t>
  </si>
  <si>
    <t xml:space="preserve"> Eternal III</t>
  </si>
  <si>
    <t>KA 4297</t>
  </si>
  <si>
    <t xml:space="preserve">African Drummer II </t>
  </si>
  <si>
    <t>NW 4202</t>
  </si>
  <si>
    <t xml:space="preserve"> Two Lips </t>
  </si>
  <si>
    <t>NW4203</t>
  </si>
  <si>
    <t xml:space="preserve"> Lazy Daises </t>
  </si>
  <si>
    <t>MRC 4269</t>
  </si>
  <si>
    <t xml:space="preserve">Myriam Cappelletti </t>
  </si>
  <si>
    <t xml:space="preserve"> Itinerari Di Luce II </t>
  </si>
  <si>
    <t>MRC4268</t>
  </si>
  <si>
    <t xml:space="preserve"> Itinerari Di Luce I</t>
  </si>
  <si>
    <t>MRC4270</t>
  </si>
  <si>
    <t xml:space="preserve"> Itinerari D' Aria I </t>
  </si>
  <si>
    <t>MRC4271</t>
  </si>
  <si>
    <t xml:space="preserve"> Itinerari D' Aria II </t>
  </si>
  <si>
    <t xml:space="preserve">VW 1040 </t>
  </si>
  <si>
    <t>At The Waterside III</t>
  </si>
  <si>
    <t xml:space="preserve">VW 1039 </t>
  </si>
  <si>
    <t>At The Waterside II</t>
  </si>
  <si>
    <t>VW 1038</t>
  </si>
  <si>
    <t>At The Waterside I</t>
  </si>
  <si>
    <t>VW 1031</t>
  </si>
  <si>
    <t xml:space="preserve"> Armonia Con Sentimento </t>
  </si>
  <si>
    <t>VW 1030</t>
  </si>
  <si>
    <t xml:space="preserve">Armonia Con Cuore </t>
  </si>
  <si>
    <t>VW 1029</t>
  </si>
  <si>
    <t>DES 1027</t>
  </si>
  <si>
    <t xml:space="preserve">Design Show </t>
  </si>
  <si>
    <t xml:space="preserve"> Silhouette Leaf Stem </t>
  </si>
  <si>
    <t>DES 1026</t>
  </si>
  <si>
    <t xml:space="preserve">Silhouette Palms </t>
  </si>
  <si>
    <t>DES 1025</t>
  </si>
  <si>
    <t xml:space="preserve"> Silhouette Grasses </t>
  </si>
  <si>
    <t>DES 1024</t>
  </si>
  <si>
    <t xml:space="preserve">Nouveau Leaf </t>
  </si>
  <si>
    <t>DES 1023</t>
  </si>
  <si>
    <t xml:space="preserve">Nouveau Blossom </t>
  </si>
  <si>
    <t>DES 1022</t>
  </si>
  <si>
    <t xml:space="preserve">Nouveau Bloom </t>
  </si>
  <si>
    <t>IKO 1048</t>
  </si>
  <si>
    <t xml:space="preserve"> Straight Orange Tulips </t>
  </si>
  <si>
    <t>IKO 1050</t>
  </si>
  <si>
    <t xml:space="preserve"> Straight yellows Tulips </t>
  </si>
  <si>
    <t>BB 1089</t>
  </si>
  <si>
    <t xml:space="preserve"> A Coffee Please </t>
  </si>
  <si>
    <t xml:space="preserve">Naina </t>
  </si>
  <si>
    <t>ALM 1009</t>
  </si>
  <si>
    <t xml:space="preserve">Alex Murray </t>
  </si>
  <si>
    <t xml:space="preserve"> Coastal Grasses III</t>
  </si>
  <si>
    <t>ALM 1008</t>
  </si>
  <si>
    <t xml:space="preserve"> Coastal Grasses II</t>
  </si>
  <si>
    <t>ALM 1007</t>
  </si>
  <si>
    <t xml:space="preserve"> Coastal Grasses I</t>
  </si>
  <si>
    <t xml:space="preserve">Alan Johnstone </t>
  </si>
  <si>
    <t xml:space="preserve"> Pink Blossom Vase </t>
  </si>
  <si>
    <t xml:space="preserve">AJ 1005 </t>
  </si>
  <si>
    <t xml:space="preserve"> Aqua Blossom Vase</t>
  </si>
  <si>
    <t xml:space="preserve">ABU 1012 </t>
  </si>
  <si>
    <t xml:space="preserve">Alan Buckle </t>
  </si>
  <si>
    <t xml:space="preserve">Fuschia Lotus Flowers  </t>
  </si>
  <si>
    <t>VW 1203</t>
  </si>
  <si>
    <t xml:space="preserve">Mangolia </t>
  </si>
  <si>
    <t>KAR 1202</t>
  </si>
  <si>
    <t xml:space="preserve"> Our Passion For Chocolate </t>
  </si>
  <si>
    <t>KAR1201</t>
  </si>
  <si>
    <t xml:space="preserve"> Love,Life &amp; Chocolate </t>
  </si>
  <si>
    <t>JKA 1004</t>
  </si>
  <si>
    <t xml:space="preserve">tying The Knot </t>
  </si>
  <si>
    <t>ANF 1170</t>
  </si>
  <si>
    <t xml:space="preserve"> Wine For Two </t>
  </si>
  <si>
    <t>SDL 1134</t>
  </si>
  <si>
    <t xml:space="preserve"> Coffee Cream </t>
  </si>
  <si>
    <t>SDL 1069</t>
  </si>
  <si>
    <t xml:space="preserve">Green Pepper II </t>
  </si>
  <si>
    <t>SDL 1068</t>
  </si>
  <si>
    <t xml:space="preserve"> Pepper Black &amp; White  II </t>
  </si>
  <si>
    <t>SDL 1067</t>
  </si>
  <si>
    <t xml:space="preserve"> Pepper Black &amp; White  I</t>
  </si>
  <si>
    <t>SDL 1066</t>
  </si>
  <si>
    <t>Green Pepper I</t>
  </si>
  <si>
    <t>GBE 1116</t>
  </si>
  <si>
    <t xml:space="preserve"> Un Vase Blanc </t>
  </si>
  <si>
    <t>GBE 1115</t>
  </si>
  <si>
    <t>Les Vases D'orchidees</t>
  </si>
  <si>
    <t>GBE 1114</t>
  </si>
  <si>
    <t xml:space="preserve"> Bol D'Orchidees </t>
  </si>
  <si>
    <t>CA 1143</t>
  </si>
  <si>
    <t xml:space="preserve">Zucchine </t>
  </si>
  <si>
    <t>BB 1091</t>
  </si>
  <si>
    <t xml:space="preserve"> For A Short Pleasure </t>
  </si>
  <si>
    <t>BB 1090</t>
  </si>
  <si>
    <t xml:space="preserve">Flavour </t>
  </si>
  <si>
    <t>AGA 1104</t>
  </si>
  <si>
    <t>O7</t>
  </si>
  <si>
    <t>AGA 1101</t>
  </si>
  <si>
    <t xml:space="preserve"> Calla</t>
  </si>
  <si>
    <t>VW 1140</t>
  </si>
  <si>
    <t>O5</t>
  </si>
  <si>
    <t xml:space="preserve"> At The Waterside III</t>
  </si>
  <si>
    <t>VW 1139</t>
  </si>
  <si>
    <t xml:space="preserve"> At The Waterside II</t>
  </si>
  <si>
    <t xml:space="preserve">VW 1138 </t>
  </si>
  <si>
    <t xml:space="preserve"> At The Waterside I</t>
  </si>
  <si>
    <t>ESP 1181</t>
  </si>
  <si>
    <t>O3</t>
  </si>
  <si>
    <t xml:space="preserve"> Glamorous Due Verres</t>
  </si>
  <si>
    <t>AGA 1134</t>
  </si>
  <si>
    <t>O2</t>
  </si>
  <si>
    <t xml:space="preserve"> Passionate Magnolia </t>
  </si>
  <si>
    <t>AGA 1133</t>
  </si>
  <si>
    <t xml:space="preserve"> Ardent Iris </t>
  </si>
  <si>
    <t>AGA1132</t>
  </si>
  <si>
    <t xml:space="preserve"> Gleaming  Tulips </t>
  </si>
  <si>
    <t>ESP 1168</t>
  </si>
  <si>
    <t>O1</t>
  </si>
  <si>
    <t>Grand Cru</t>
  </si>
  <si>
    <t>ESP 1167</t>
  </si>
  <si>
    <t xml:space="preserve"> Du Vin Blanc Extraordinaire</t>
  </si>
  <si>
    <t>ESP 1166</t>
  </si>
  <si>
    <t xml:space="preserve">Produit De Luxe </t>
  </si>
  <si>
    <t>DES 1125</t>
  </si>
  <si>
    <t>DES 1126</t>
  </si>
  <si>
    <t xml:space="preserve">Silhouette Leaf Stem </t>
  </si>
  <si>
    <t xml:space="preserve"> DES 1127</t>
  </si>
  <si>
    <t>DES 1124</t>
  </si>
  <si>
    <t>DES 1123</t>
  </si>
  <si>
    <t>DES 1122</t>
  </si>
  <si>
    <t>DEH 1123</t>
  </si>
  <si>
    <t>DEH 1122</t>
  </si>
  <si>
    <t xml:space="preserve">Eco Paper Flowers </t>
  </si>
  <si>
    <t>AJ 1103</t>
  </si>
  <si>
    <t>Chocolate Meadow Grass</t>
  </si>
  <si>
    <t>AJ 1102</t>
  </si>
  <si>
    <t xml:space="preserve"> Teal Meadow Flower </t>
  </si>
  <si>
    <t>AJ 1101</t>
  </si>
  <si>
    <t xml:space="preserve"> Chocolate Meadow Flower </t>
  </si>
  <si>
    <t>JAP365-4</t>
  </si>
  <si>
    <t xml:space="preserve"> B.27404-93</t>
  </si>
  <si>
    <t xml:space="preserve"> Vertraumte Gassen </t>
  </si>
  <si>
    <t>Sudliches Dorf</t>
  </si>
  <si>
    <t>LDP 238</t>
  </si>
  <si>
    <t>Didier Lourenco</t>
  </si>
  <si>
    <t xml:space="preserve"> Resaca Matinal </t>
  </si>
  <si>
    <t>P 21113</t>
  </si>
  <si>
    <t>Eyripides ''RIP'' Kastaris</t>
  </si>
  <si>
    <t>The Olive Tree</t>
  </si>
  <si>
    <t>P 21112</t>
  </si>
  <si>
    <t xml:space="preserve">The Voyage </t>
  </si>
  <si>
    <t>YB 1127</t>
  </si>
  <si>
    <t xml:space="preserve">Excantilon De Vin </t>
  </si>
  <si>
    <t>VT 1042</t>
  </si>
  <si>
    <t xml:space="preserve"> Glas &amp; Ceramics I </t>
  </si>
  <si>
    <t>SDL 1063</t>
  </si>
  <si>
    <t xml:space="preserve"> Ravishingly Beautiful</t>
  </si>
  <si>
    <t>SDL 1062</t>
  </si>
  <si>
    <t xml:space="preserve"> Absolute Beautiful</t>
  </si>
  <si>
    <t>SDL 1061</t>
  </si>
  <si>
    <t xml:space="preserve"> Gorgeous Lunaria IV</t>
  </si>
  <si>
    <t>SDL 1060</t>
  </si>
  <si>
    <t xml:space="preserve"> Gorgeous Lunaria III</t>
  </si>
  <si>
    <t>SDL 1059</t>
  </si>
  <si>
    <t xml:space="preserve"> Gorgeous Lunaria II</t>
  </si>
  <si>
    <t>SDL 1058</t>
  </si>
  <si>
    <t xml:space="preserve"> Gorgeous Lunaria I</t>
  </si>
  <si>
    <t>SDL 1032</t>
  </si>
  <si>
    <t xml:space="preserve"> Cinnamon Sticks </t>
  </si>
  <si>
    <t>KAK 1027</t>
  </si>
  <si>
    <t xml:space="preserve"> Blue Daisy Meadow </t>
  </si>
  <si>
    <t>KAK 1026</t>
  </si>
  <si>
    <t xml:space="preserve">Chocolate Daisy Meadow </t>
  </si>
  <si>
    <t>JO 2061</t>
  </si>
  <si>
    <t xml:space="preserve"> Tempting Tools </t>
  </si>
  <si>
    <t>CNA 1008</t>
  </si>
  <si>
    <t xml:space="preserve">C.Namaz </t>
  </si>
  <si>
    <t>CNA 1007</t>
  </si>
  <si>
    <t xml:space="preserve"> Satin Moments </t>
  </si>
  <si>
    <t>CW 1150</t>
  </si>
  <si>
    <t xml:space="preserve"> Dance At Night </t>
  </si>
  <si>
    <t>CW 1149</t>
  </si>
  <si>
    <t>CA 2148</t>
  </si>
  <si>
    <t xml:space="preserve"> Ravello</t>
  </si>
  <si>
    <t>ASL 1008</t>
  </si>
  <si>
    <t>Red favourite</t>
  </si>
  <si>
    <t>KAR 1104</t>
  </si>
  <si>
    <t xml:space="preserve">My Perfect Break </t>
  </si>
  <si>
    <t>KAR 1103</t>
  </si>
  <si>
    <t xml:space="preserve"> Chocolate Indulgence </t>
  </si>
  <si>
    <t>JO 2298</t>
  </si>
  <si>
    <t xml:space="preserve"> Les Anges - De Toute Mon Ame </t>
  </si>
  <si>
    <t>KAR 1108</t>
  </si>
  <si>
    <t>KAR 1107</t>
  </si>
  <si>
    <t>KAR 1106</t>
  </si>
  <si>
    <t xml:space="preserve">Italian Cooking </t>
  </si>
  <si>
    <t>KAR 1105</t>
  </si>
  <si>
    <t>DEH 1128</t>
  </si>
  <si>
    <t xml:space="preserve"> Taupe Flower Burst </t>
  </si>
  <si>
    <t>DEH 1127</t>
  </si>
  <si>
    <t xml:space="preserve"> Cream Flower Burst </t>
  </si>
  <si>
    <t>DEH 1126</t>
  </si>
  <si>
    <t xml:space="preserve"> Chocolate Flower Burst </t>
  </si>
  <si>
    <t xml:space="preserve"> Alexandra Bex</t>
  </si>
  <si>
    <t xml:space="preserve"> Maple Leaf </t>
  </si>
  <si>
    <t xml:space="preserve"> Organic Fern </t>
  </si>
  <si>
    <t xml:space="preserve"> Beach Leaf </t>
  </si>
  <si>
    <t>ALB1103</t>
  </si>
  <si>
    <t xml:space="preserve"> Horse Chestnut Leaf </t>
  </si>
  <si>
    <t xml:space="preserve"> Cup Of White Lilies</t>
  </si>
  <si>
    <t>Cup Of Dainty Magnolias</t>
  </si>
  <si>
    <t xml:space="preserve"> Marian's Spirit</t>
  </si>
  <si>
    <t xml:space="preserve"> Esther's World </t>
  </si>
  <si>
    <t>ABU 1125</t>
  </si>
  <si>
    <t xml:space="preserve"> Alan Buckle </t>
  </si>
  <si>
    <t xml:space="preserve"> Teal Abstract </t>
  </si>
  <si>
    <t>EM 489</t>
  </si>
  <si>
    <t>EM 488</t>
  </si>
  <si>
    <t>ESP 1071</t>
  </si>
  <si>
    <t xml:space="preserve"> Il Rito Del Caffe </t>
  </si>
  <si>
    <t>VT 1118</t>
  </si>
  <si>
    <t xml:space="preserve">Triangle In Red And Yellow </t>
  </si>
  <si>
    <t>VT 1117</t>
  </si>
  <si>
    <t xml:space="preserve"> Quadrant In Red And Yellow </t>
  </si>
  <si>
    <t>TW 1170</t>
  </si>
  <si>
    <t xml:space="preserve"> Black Metallics</t>
  </si>
  <si>
    <t>TW 1169</t>
  </si>
  <si>
    <t>TW 1168</t>
  </si>
  <si>
    <t>TC 1161</t>
  </si>
  <si>
    <t xml:space="preserve"> King Of Savannah </t>
  </si>
  <si>
    <t>SDL 1065</t>
  </si>
  <si>
    <t xml:space="preserve"> Impressions In Black &amp; White II</t>
  </si>
  <si>
    <t>SDL 1064</t>
  </si>
  <si>
    <t xml:space="preserve"> Impressions In Black &amp; White I</t>
  </si>
  <si>
    <t>RW 2031</t>
  </si>
  <si>
    <t xml:space="preserve"> Have a Nice Time </t>
  </si>
  <si>
    <t>RW 2030</t>
  </si>
  <si>
    <t xml:space="preserve">Blue Romance </t>
  </si>
  <si>
    <t>RW 2029</t>
  </si>
  <si>
    <t xml:space="preserve"> Happiness Is Shared </t>
  </si>
  <si>
    <t>RW 2028</t>
  </si>
  <si>
    <t>Under Lightening Stars</t>
  </si>
  <si>
    <t>LO 1126</t>
  </si>
  <si>
    <t xml:space="preserve"> Styled With Blue II</t>
  </si>
  <si>
    <t>KK 1167</t>
  </si>
  <si>
    <t xml:space="preserve"> Standing White </t>
  </si>
  <si>
    <t>KAR 1102</t>
  </si>
  <si>
    <t>KAR1101</t>
  </si>
  <si>
    <t xml:space="preserve">Love , Life &amp; Chocolate  </t>
  </si>
  <si>
    <t>CAP 1003</t>
  </si>
  <si>
    <t>Cassandra Power</t>
  </si>
  <si>
    <t xml:space="preserve"> Mon Amour </t>
  </si>
  <si>
    <t>CA 3224</t>
  </si>
  <si>
    <t xml:space="preserve"> Nairobi </t>
  </si>
  <si>
    <t>CA 3223</t>
  </si>
  <si>
    <t xml:space="preserve"> Mombasa </t>
  </si>
  <si>
    <t>XBN 5313</t>
  </si>
  <si>
    <t xml:space="preserve"> Constant I</t>
  </si>
  <si>
    <t>XGK 2123</t>
  </si>
  <si>
    <t xml:space="preserve"> Die Erfullung </t>
  </si>
  <si>
    <t>XGK 2122</t>
  </si>
  <si>
    <t>VW 1137</t>
  </si>
  <si>
    <t xml:space="preserve"> Dancing Leafs </t>
  </si>
  <si>
    <t>VW 1136</t>
  </si>
  <si>
    <t xml:space="preserve"> Lucent Leafs </t>
  </si>
  <si>
    <t>VDE 1142</t>
  </si>
  <si>
    <t xml:space="preserve"> En Pleine Floraison </t>
  </si>
  <si>
    <t>VDE 1141</t>
  </si>
  <si>
    <t xml:space="preserve">Ouverture </t>
  </si>
  <si>
    <t>NP 1127</t>
  </si>
  <si>
    <t xml:space="preserve"> Nick Palmer </t>
  </si>
  <si>
    <t xml:space="preserve"> Blue Contrast </t>
  </si>
  <si>
    <t>NP 1126</t>
  </si>
  <si>
    <t>ESP 1070</t>
  </si>
  <si>
    <t xml:space="preserve"> Glass Of Red Wine </t>
  </si>
  <si>
    <t>ESP 1069</t>
  </si>
  <si>
    <t xml:space="preserve"> Red Wine For Two </t>
  </si>
  <si>
    <t>CW 1152</t>
  </si>
  <si>
    <t xml:space="preserve"> Night Mores </t>
  </si>
  <si>
    <t>CW 1151</t>
  </si>
  <si>
    <t xml:space="preserve">Flashing Night </t>
  </si>
  <si>
    <t>CA 1375</t>
  </si>
  <si>
    <t xml:space="preserve"> Perugia </t>
  </si>
  <si>
    <t>CA 1240</t>
  </si>
  <si>
    <t xml:space="preserve"> Ortensia</t>
  </si>
  <si>
    <t>F13</t>
  </si>
  <si>
    <t xml:space="preserve"> Manfred Thonig</t>
  </si>
  <si>
    <t xml:space="preserve"> Maldive Morning </t>
  </si>
  <si>
    <t xml:space="preserve">Andrea Fontana </t>
  </si>
  <si>
    <t xml:space="preserve"> Positano </t>
  </si>
  <si>
    <t xml:space="preserve"> Kevin Mazur </t>
  </si>
  <si>
    <t xml:space="preserve"> Kurt Cobain</t>
  </si>
  <si>
    <t xml:space="preserve"> David Corio </t>
  </si>
  <si>
    <t xml:space="preserve"> Rasta Man </t>
  </si>
  <si>
    <t xml:space="preserve"> Jim Bridgen</t>
  </si>
  <si>
    <t xml:space="preserve"> Is Reasons </t>
  </si>
  <si>
    <t xml:space="preserve"> Richard Stacks </t>
  </si>
  <si>
    <t xml:space="preserve"> Cheers </t>
  </si>
  <si>
    <t xml:space="preserve">A.Geddes </t>
  </si>
  <si>
    <t xml:space="preserve"> Geranium Window Box </t>
  </si>
  <si>
    <t xml:space="preserve"> Lisi Martin Courtesy </t>
  </si>
  <si>
    <t xml:space="preserve"> Sweet Dreams </t>
  </si>
  <si>
    <t xml:space="preserve">Tony Bowran </t>
  </si>
  <si>
    <t xml:space="preserve"> Yorkshire Dales </t>
  </si>
  <si>
    <t xml:space="preserve"> Henri Silberman </t>
  </si>
  <si>
    <t xml:space="preserve"> Top View Brooklin Bridge </t>
  </si>
  <si>
    <t xml:space="preserve"> B.E Murillo</t>
  </si>
  <si>
    <t xml:space="preserve"> Angeles </t>
  </si>
  <si>
    <t xml:space="preserve"> Kurt Staub </t>
  </si>
  <si>
    <t xml:space="preserve"> Brotstube </t>
  </si>
  <si>
    <t xml:space="preserve">Verdura Fresca </t>
  </si>
  <si>
    <t xml:space="preserve">Frutta Fresca </t>
  </si>
  <si>
    <t xml:space="preserve"> Chris Nikolson </t>
  </si>
  <si>
    <t xml:space="preserve"> Little Ballerina</t>
  </si>
  <si>
    <t xml:space="preserve"> Sentimental Journey </t>
  </si>
  <si>
    <t xml:space="preserve"> Landmark Stock Exchange </t>
  </si>
  <si>
    <t xml:space="preserve">Twins </t>
  </si>
  <si>
    <t xml:space="preserve"> Maldive Evening </t>
  </si>
  <si>
    <t xml:space="preserve"> Reinhold Kirsch</t>
  </si>
  <si>
    <t xml:space="preserve">  Mountain River </t>
  </si>
  <si>
    <t xml:space="preserve">Palmeri </t>
  </si>
  <si>
    <t xml:space="preserve"> Finferlo</t>
  </si>
  <si>
    <t xml:space="preserve">Uovolarrio </t>
  </si>
  <si>
    <t xml:space="preserve">Chiodino </t>
  </si>
  <si>
    <t xml:space="preserve"> Porcino </t>
  </si>
  <si>
    <t xml:space="preserve"> Mazza Di Tamburo </t>
  </si>
  <si>
    <t xml:space="preserve">Palm Beach </t>
  </si>
  <si>
    <t xml:space="preserve"> George Schwarz</t>
  </si>
  <si>
    <t xml:space="preserve"> Picture Lake </t>
  </si>
  <si>
    <t xml:space="preserve"> Luca Cifferi</t>
  </si>
  <si>
    <t xml:space="preserve"> Ferrari F-50 </t>
  </si>
  <si>
    <t xml:space="preserve">Maggi &amp; Maggi </t>
  </si>
  <si>
    <t xml:space="preserve"> vw 1303 Cabrio </t>
  </si>
  <si>
    <t xml:space="preserve"> Willy's</t>
  </si>
  <si>
    <t xml:space="preserve"> Porsche Turbo 385 PS</t>
  </si>
  <si>
    <t xml:space="preserve"> Joe Viesti </t>
  </si>
  <si>
    <t xml:space="preserve"> Windjammer </t>
  </si>
  <si>
    <t xml:space="preserve">Brian Turner </t>
  </si>
  <si>
    <t xml:space="preserve"> Moonglow</t>
  </si>
  <si>
    <t xml:space="preserve"> Zefa-Botzek</t>
  </si>
  <si>
    <t xml:space="preserve"> Golden Sunset </t>
  </si>
  <si>
    <t xml:space="preserve">Francois Gohier </t>
  </si>
  <si>
    <t xml:space="preserve"> Ascent of The Dolphins </t>
  </si>
  <si>
    <t xml:space="preserve">Loling </t>
  </si>
  <si>
    <t xml:space="preserve"> Camargue Horses </t>
  </si>
  <si>
    <t xml:space="preserve"> Dominique Appia </t>
  </si>
  <si>
    <t xml:space="preserve"> Entre Le Trous de la Memoire </t>
  </si>
  <si>
    <t xml:space="preserve"> Gilles Martin-Raget </t>
  </si>
  <si>
    <t xml:space="preserve">Paul Steel </t>
  </si>
  <si>
    <t xml:space="preserve"> Tropical Holiday </t>
  </si>
  <si>
    <t xml:space="preserve"> John Riley</t>
  </si>
  <si>
    <t xml:space="preserve"> A to Z</t>
  </si>
  <si>
    <t xml:space="preserve">Peter Knipe </t>
  </si>
  <si>
    <t xml:space="preserve"> Shapes </t>
  </si>
  <si>
    <t>Multiplication Table</t>
  </si>
  <si>
    <t xml:space="preserve"> A to Z Of Love </t>
  </si>
  <si>
    <t xml:space="preserve">Love Posititions </t>
  </si>
  <si>
    <t xml:space="preserve">My Room </t>
  </si>
  <si>
    <t>F17</t>
  </si>
  <si>
    <t xml:space="preserve"> Merlini E Associati </t>
  </si>
  <si>
    <t xml:space="preserve"> Fennel</t>
  </si>
  <si>
    <t>Celery</t>
  </si>
  <si>
    <t>Onion</t>
  </si>
  <si>
    <t>Tomato</t>
  </si>
  <si>
    <t xml:space="preserve">Chili </t>
  </si>
  <si>
    <t>PG5005</t>
  </si>
  <si>
    <t xml:space="preserve"> Tom Haseltine </t>
  </si>
  <si>
    <t xml:space="preserve"> Wooden Boats </t>
  </si>
  <si>
    <t>PG5004</t>
  </si>
  <si>
    <t xml:space="preserve">Beached Boats </t>
  </si>
  <si>
    <t>J3009033</t>
  </si>
  <si>
    <t>F16</t>
  </si>
  <si>
    <t xml:space="preserve"> Vue Des Jardin De La Salis </t>
  </si>
  <si>
    <t>P 6014</t>
  </si>
  <si>
    <t xml:space="preserve"> Keukenhof</t>
  </si>
  <si>
    <t>J3009747</t>
  </si>
  <si>
    <t>Hagel  Burrows</t>
  </si>
  <si>
    <t xml:space="preserve"> Spring Flowers II</t>
  </si>
  <si>
    <t>G4897</t>
  </si>
  <si>
    <t xml:space="preserve"> Holland B.V</t>
  </si>
  <si>
    <t xml:space="preserve">Peter Thijs </t>
  </si>
  <si>
    <t xml:space="preserve"> NightHouse </t>
  </si>
  <si>
    <t xml:space="preserve">Sunflower </t>
  </si>
  <si>
    <t>G 4712</t>
  </si>
  <si>
    <t xml:space="preserve"> Michael Abrams</t>
  </si>
  <si>
    <t xml:space="preserve"> Rambling Ted's Winter</t>
  </si>
  <si>
    <t xml:space="preserve"> Rambling Ted's Picnic</t>
  </si>
  <si>
    <t xml:space="preserve"> Rambling Ted's Summer</t>
  </si>
  <si>
    <t xml:space="preserve"> Rambling Ted's Spring </t>
  </si>
  <si>
    <t xml:space="preserve"> Rambling Ted's Autumn </t>
  </si>
  <si>
    <t xml:space="preserve">Rambling Ted Ambles Through The Forest </t>
  </si>
  <si>
    <t>T-1004-B</t>
  </si>
  <si>
    <t xml:space="preserve"> Chuck Burnam </t>
  </si>
  <si>
    <t xml:space="preserve"> Prestige Graphics</t>
  </si>
  <si>
    <t>T-1003-B</t>
  </si>
  <si>
    <t>I-2005-B</t>
  </si>
  <si>
    <t xml:space="preserve"> Flip Chatfant </t>
  </si>
  <si>
    <t>I-2006-B</t>
  </si>
  <si>
    <t xml:space="preserve">David Stoeklein </t>
  </si>
  <si>
    <t>G-2044-B</t>
  </si>
  <si>
    <t>Dick Dietrich</t>
  </si>
  <si>
    <t>F-539</t>
  </si>
  <si>
    <t xml:space="preserve"> Steve Moase </t>
  </si>
  <si>
    <t xml:space="preserve">Milkshake </t>
  </si>
  <si>
    <t>F-540</t>
  </si>
  <si>
    <t xml:space="preserve">Burger </t>
  </si>
  <si>
    <t xml:space="preserve"> Justin Heath</t>
  </si>
  <si>
    <t xml:space="preserve"> Black Grapes </t>
  </si>
  <si>
    <t xml:space="preserve">Cheries </t>
  </si>
  <si>
    <t xml:space="preserve"> Patrizia Zoni </t>
  </si>
  <si>
    <t xml:space="preserve"> Ede Holland </t>
  </si>
  <si>
    <t>G 5081</t>
  </si>
  <si>
    <t>Frederic Rolland</t>
  </si>
  <si>
    <t xml:space="preserve"> Tinned Kittens </t>
  </si>
  <si>
    <t>G-2046-B</t>
  </si>
  <si>
    <t>G-1002-B</t>
  </si>
  <si>
    <t xml:space="preserve"> Layfayette Adstock </t>
  </si>
  <si>
    <t xml:space="preserve"> Erika Craddock</t>
  </si>
  <si>
    <t xml:space="preserve"> Roses And Nuts </t>
  </si>
  <si>
    <t xml:space="preserve"> Autumn Fruit </t>
  </si>
  <si>
    <t>V-10011-B</t>
  </si>
  <si>
    <t xml:space="preserve"> Cindy Lewis </t>
  </si>
  <si>
    <t xml:space="preserve"> Dean Fleming</t>
  </si>
  <si>
    <t xml:space="preserve"> Midnight Ride </t>
  </si>
  <si>
    <t>M-1005-B</t>
  </si>
  <si>
    <t>Roy Kidney</t>
  </si>
  <si>
    <t xml:space="preserve"> Larry Ulrich </t>
  </si>
  <si>
    <t xml:space="preserve"> Eternal Landscape </t>
  </si>
  <si>
    <t xml:space="preserve"> Chemin Au Jardin A Giverny </t>
  </si>
  <si>
    <t xml:space="preserve"> Le Pont A Argenteuil </t>
  </si>
  <si>
    <t>Paul Cezanne</t>
  </si>
  <si>
    <t xml:space="preserve"> Mont Sainte Victorie Moskau</t>
  </si>
  <si>
    <t xml:space="preserve"> Lestaque Paris Musse D'orsay</t>
  </si>
  <si>
    <t>EF 4006</t>
  </si>
  <si>
    <t xml:space="preserve"> John Faber </t>
  </si>
  <si>
    <t>Orange</t>
  </si>
  <si>
    <t>EF 4007</t>
  </si>
  <si>
    <t xml:space="preserve"> Roger Viollet</t>
  </si>
  <si>
    <t xml:space="preserve"> L'arc De Triomphe</t>
  </si>
  <si>
    <t>F-560</t>
  </si>
  <si>
    <t xml:space="preserve">Michael Jupp </t>
  </si>
  <si>
    <t xml:space="preserve"> And I Love Vacation </t>
  </si>
  <si>
    <t xml:space="preserve"> Hispania Photo </t>
  </si>
  <si>
    <t>Matador 2</t>
  </si>
  <si>
    <t>Candida</t>
  </si>
  <si>
    <t>N-2075-B</t>
  </si>
  <si>
    <t xml:space="preserve">Dianne Dietrich Leis </t>
  </si>
  <si>
    <t xml:space="preserve"> Art Direction</t>
  </si>
  <si>
    <t xml:space="preserve"> Maldives Westlight </t>
  </si>
  <si>
    <t>G5688</t>
  </si>
  <si>
    <t>Bonenburgerlaan 48</t>
  </si>
  <si>
    <t xml:space="preserve"> Sunshine Holland B.V</t>
  </si>
  <si>
    <t>G 4568</t>
  </si>
  <si>
    <t xml:space="preserve">Football </t>
  </si>
  <si>
    <t>I-2028-B</t>
  </si>
  <si>
    <t xml:space="preserve"> Timo </t>
  </si>
  <si>
    <t xml:space="preserve"> All Right Reserved </t>
  </si>
  <si>
    <t xml:space="preserve"> Kim Anderson</t>
  </si>
  <si>
    <t>R.7076</t>
  </si>
  <si>
    <t xml:space="preserve"> Kris Coppieters</t>
  </si>
  <si>
    <t xml:space="preserve"> Children Travel</t>
  </si>
  <si>
    <t>EF 4019</t>
  </si>
  <si>
    <t xml:space="preserve"> Coevorden </t>
  </si>
  <si>
    <t>GW 503</t>
  </si>
  <si>
    <t>S18</t>
  </si>
  <si>
    <t>GW504</t>
  </si>
  <si>
    <t>GW505</t>
  </si>
  <si>
    <t xml:space="preserve">Raffaello </t>
  </si>
  <si>
    <t xml:space="preserve"> Madonna Sistina</t>
  </si>
  <si>
    <t xml:space="preserve"> Dali </t>
  </si>
  <si>
    <t xml:space="preserve"> IL Cristo Di S. Giovanni Della Croce</t>
  </si>
  <si>
    <t>BWL 3860</t>
  </si>
  <si>
    <t xml:space="preserve"> Kryna</t>
  </si>
  <si>
    <t xml:space="preserve"> Country Romance </t>
  </si>
  <si>
    <t>BWL 3863</t>
  </si>
  <si>
    <t xml:space="preserve"> Standing Among The Pillars </t>
  </si>
  <si>
    <t>SPN 045</t>
  </si>
  <si>
    <t xml:space="preserve"> Montague Dawson </t>
  </si>
  <si>
    <t xml:space="preserve"> Thermopylae </t>
  </si>
  <si>
    <t xml:space="preserve"> Hans Paus </t>
  </si>
  <si>
    <t xml:space="preserve"> Fancy Trees II</t>
  </si>
  <si>
    <t xml:space="preserve"> Fancy Trees I</t>
  </si>
  <si>
    <t>A Place To Meditate On IV</t>
  </si>
  <si>
    <t>AL179</t>
  </si>
  <si>
    <t>A Place To Meditate On II</t>
  </si>
  <si>
    <t>U17</t>
  </si>
  <si>
    <t xml:space="preserve"> Edgar Degas</t>
  </si>
  <si>
    <t xml:space="preserve"> Ballerina Che Calza La Scarpetta </t>
  </si>
  <si>
    <t xml:space="preserve"> Paul Cezanne </t>
  </si>
  <si>
    <t xml:space="preserve"> Melle E Biscotti</t>
  </si>
  <si>
    <t xml:space="preserve"> Paul Gauguin </t>
  </si>
  <si>
    <t>Te Vaa</t>
  </si>
  <si>
    <t xml:space="preserve"> Arearea</t>
  </si>
  <si>
    <t>Nafea Faa Ipoipo</t>
  </si>
  <si>
    <t>I Raro Te Oviri</t>
  </si>
  <si>
    <t>Aha Oe Feil</t>
  </si>
  <si>
    <t xml:space="preserve">La Classe Di Danza </t>
  </si>
  <si>
    <t xml:space="preserve"> F.Lippi</t>
  </si>
  <si>
    <t xml:space="preserve"> Madonna Ed Angeli </t>
  </si>
  <si>
    <t xml:space="preserve">Leda </t>
  </si>
  <si>
    <t>David</t>
  </si>
  <si>
    <t xml:space="preserve">Madonna Del Granduca </t>
  </si>
  <si>
    <t xml:space="preserve">E. Schiele </t>
  </si>
  <si>
    <t>Nuno Di Ragazza</t>
  </si>
  <si>
    <t>3DL3728</t>
  </si>
  <si>
    <t>U16</t>
  </si>
  <si>
    <t xml:space="preserve"> Dianne Loumer </t>
  </si>
  <si>
    <t xml:space="preserve"> Kissing In A NY Night </t>
  </si>
  <si>
    <t>3DL3870</t>
  </si>
  <si>
    <t xml:space="preserve"> Boulevard Of Trees</t>
  </si>
  <si>
    <t>3DL3730</t>
  </si>
  <si>
    <t xml:space="preserve"> A Kiss In The Night </t>
  </si>
  <si>
    <t xml:space="preserve"> W.Wallis </t>
  </si>
  <si>
    <t xml:space="preserve">Melford Hall </t>
  </si>
  <si>
    <t xml:space="preserve"> Wizard &amp; Genius </t>
  </si>
  <si>
    <t xml:space="preserve"> Female Nude Standing I </t>
  </si>
  <si>
    <t>U13</t>
  </si>
  <si>
    <t>Nave Nave Moe</t>
  </si>
  <si>
    <t xml:space="preserve"> Linda Thompson </t>
  </si>
  <si>
    <t xml:space="preserve"> Classic Grapes II </t>
  </si>
  <si>
    <t>P 6016</t>
  </si>
  <si>
    <t xml:space="preserve"> Zuiderkerk</t>
  </si>
  <si>
    <t>K7035</t>
  </si>
  <si>
    <t xml:space="preserve">Tom King </t>
  </si>
  <si>
    <t xml:space="preserve"> Tete A Tete </t>
  </si>
  <si>
    <t xml:space="preserve"> Frederic Leighton</t>
  </si>
  <si>
    <t xml:space="preserve"> Bath Of Psyche</t>
  </si>
  <si>
    <t xml:space="preserve"> Art Nouveau</t>
  </si>
  <si>
    <t xml:space="preserve"> Girls Picking Flowers </t>
  </si>
  <si>
    <t xml:space="preserve"> Alphonse Mucha</t>
  </si>
  <si>
    <t xml:space="preserve"> Le Matin </t>
  </si>
  <si>
    <t xml:space="preserve"> Le Jour </t>
  </si>
  <si>
    <t xml:space="preserve"> Le Soir</t>
  </si>
  <si>
    <t xml:space="preserve"> La Nuit </t>
  </si>
  <si>
    <t>Semenowsky</t>
  </si>
  <si>
    <t xml:space="preserve"> La Touche Finale </t>
  </si>
  <si>
    <t>E 885</t>
  </si>
  <si>
    <t xml:space="preserve"> Claude Monet </t>
  </si>
  <si>
    <t xml:space="preserve">Nympheas </t>
  </si>
  <si>
    <t>E 876</t>
  </si>
  <si>
    <t xml:space="preserve">Sonnige Wiese bel Auvers </t>
  </si>
  <si>
    <t>E 874</t>
  </si>
  <si>
    <t xml:space="preserve">Der Rote Weingarten </t>
  </si>
  <si>
    <t>E 845</t>
  </si>
  <si>
    <t>Irises</t>
  </si>
  <si>
    <t>E 815</t>
  </si>
  <si>
    <t xml:space="preserve"> Les Iris </t>
  </si>
  <si>
    <t>E 727</t>
  </si>
  <si>
    <t>A. Renoir</t>
  </si>
  <si>
    <t xml:space="preserve"> Le Moulin De La Galette</t>
  </si>
  <si>
    <t>E 723</t>
  </si>
  <si>
    <t>E 706</t>
  </si>
  <si>
    <t xml:space="preserve"> Peschi In Fiore </t>
  </si>
  <si>
    <t>E 683</t>
  </si>
  <si>
    <t>M. Ancher</t>
  </si>
  <si>
    <t xml:space="preserve"> Two Ladies On The Beach </t>
  </si>
  <si>
    <t>E 649</t>
  </si>
  <si>
    <t xml:space="preserve"> Ninfee </t>
  </si>
  <si>
    <t>E 648</t>
  </si>
  <si>
    <t>E 647</t>
  </si>
  <si>
    <t>The Bassin At Argenteuil</t>
  </si>
  <si>
    <t>E 588</t>
  </si>
  <si>
    <t>Signora In Giardino a Sainte - Adresse</t>
  </si>
  <si>
    <t>E 479</t>
  </si>
  <si>
    <t>G. Klimt</t>
  </si>
  <si>
    <t xml:space="preserve"> Malcesine Sul Garda </t>
  </si>
  <si>
    <t>E 436</t>
  </si>
  <si>
    <t xml:space="preserve"> Sunflowers </t>
  </si>
  <si>
    <t>E 408</t>
  </si>
  <si>
    <t>E 379</t>
  </si>
  <si>
    <t xml:space="preserve"> Pavement Café At Night </t>
  </si>
  <si>
    <t>E 378</t>
  </si>
  <si>
    <t xml:space="preserve"> Irises </t>
  </si>
  <si>
    <t>E 293</t>
  </si>
  <si>
    <t xml:space="preserve">Raffaello Sanzio </t>
  </si>
  <si>
    <t>E1</t>
  </si>
  <si>
    <t xml:space="preserve"> Cenacolo </t>
  </si>
  <si>
    <t>E 363</t>
  </si>
  <si>
    <t xml:space="preserve"> G.Klimt</t>
  </si>
  <si>
    <t xml:space="preserve"> L'albero Della Vita </t>
  </si>
  <si>
    <t>E 475</t>
  </si>
  <si>
    <t xml:space="preserve"> Giardino Fiorito </t>
  </si>
  <si>
    <t>MD 5492</t>
  </si>
  <si>
    <t xml:space="preserve"> Madou</t>
  </si>
  <si>
    <t xml:space="preserve"> Memories Of Masai Mara </t>
  </si>
  <si>
    <t xml:space="preserve"> Philip Gendreau </t>
  </si>
  <si>
    <t xml:space="preserve"> Time Square Illuminated </t>
  </si>
  <si>
    <t>T12</t>
  </si>
  <si>
    <t xml:space="preserve">Brooklyn Brigde At Night </t>
  </si>
  <si>
    <t xml:space="preserve"> C.Charlotte</t>
  </si>
  <si>
    <t xml:space="preserve"> Colori Fioriti </t>
  </si>
  <si>
    <t xml:space="preserve"> Charly</t>
  </si>
  <si>
    <t xml:space="preserve"> Riflessione 2</t>
  </si>
  <si>
    <t xml:space="preserve"> Andrea A.</t>
  </si>
  <si>
    <t xml:space="preserve"> Lievitazione </t>
  </si>
  <si>
    <t xml:space="preserve"> Gianola MT</t>
  </si>
  <si>
    <t xml:space="preserve"> Campo Di Grano </t>
  </si>
  <si>
    <t xml:space="preserve">Giberna </t>
  </si>
  <si>
    <t xml:space="preserve">Laguna </t>
  </si>
  <si>
    <t xml:space="preserve"> Semenzato</t>
  </si>
  <si>
    <t xml:space="preserve"> Innamorati A Manhattan </t>
  </si>
  <si>
    <t xml:space="preserve"> Prato Di Margherite </t>
  </si>
  <si>
    <t xml:space="preserve"> Macchie Fiorte </t>
  </si>
  <si>
    <t xml:space="preserve"> Vasi a Mangolie </t>
  </si>
  <si>
    <t>A.Del Missier</t>
  </si>
  <si>
    <t xml:space="preserve"> Sono Papaveri </t>
  </si>
  <si>
    <t xml:space="preserve">Takira </t>
  </si>
  <si>
    <t xml:space="preserve"> Rosso D' Oriente </t>
  </si>
  <si>
    <t xml:space="preserve"> S.Rubin </t>
  </si>
  <si>
    <t xml:space="preserve"> Valdarno </t>
  </si>
  <si>
    <t xml:space="preserve"> Galaso </t>
  </si>
  <si>
    <t xml:space="preserve">Baite In Valvarrone </t>
  </si>
  <si>
    <t xml:space="preserve">Caldo Tramonto </t>
  </si>
  <si>
    <t xml:space="preserve"> L' Approdo </t>
  </si>
  <si>
    <t xml:space="preserve"> Acceso Almare </t>
  </si>
  <si>
    <t xml:space="preserve"> E Uva </t>
  </si>
  <si>
    <t xml:space="preserve"> Galasso </t>
  </si>
  <si>
    <t xml:space="preserve"> Fontana In Valsassina </t>
  </si>
  <si>
    <t xml:space="preserve">Vasi Bianchi </t>
  </si>
  <si>
    <t xml:space="preserve">Margherite </t>
  </si>
  <si>
    <t xml:space="preserve">Fiori E Prunge Blu </t>
  </si>
  <si>
    <t>Fiori E Limoni Verdi</t>
  </si>
  <si>
    <t>MK 6246</t>
  </si>
  <si>
    <t xml:space="preserve"> Mike Klung </t>
  </si>
  <si>
    <t xml:space="preserve"> Slender Friends I</t>
  </si>
  <si>
    <t>MK 6247</t>
  </si>
  <si>
    <t xml:space="preserve"> Slender Friends II</t>
  </si>
  <si>
    <t>CRM 6335</t>
  </si>
  <si>
    <t xml:space="preserve"> Cristina Mavaracchio </t>
  </si>
  <si>
    <t>Ballet</t>
  </si>
  <si>
    <t>2LR3918</t>
  </si>
  <si>
    <t>T14</t>
  </si>
  <si>
    <t>Luigi Florio</t>
  </si>
  <si>
    <t xml:space="preserve">Peasaggio italiano </t>
  </si>
  <si>
    <t>2BN4015</t>
  </si>
  <si>
    <t xml:space="preserve"> Pierre Benson </t>
  </si>
  <si>
    <t xml:space="preserve"> Beautiful Queen II</t>
  </si>
  <si>
    <t>2BN4014</t>
  </si>
  <si>
    <t xml:space="preserve"> Beautiful Queen I</t>
  </si>
  <si>
    <t xml:space="preserve">2PIM3760 </t>
  </si>
  <si>
    <t xml:space="preserve"> Arthur Pima </t>
  </si>
  <si>
    <t xml:space="preserve"> Moonlight </t>
  </si>
  <si>
    <t>2JO2483</t>
  </si>
  <si>
    <t>Joannoo</t>
  </si>
  <si>
    <t xml:space="preserve"> Word In Motion </t>
  </si>
  <si>
    <t>2BN1912</t>
  </si>
  <si>
    <t>Kind Of Magic</t>
  </si>
  <si>
    <t>2DLR3367</t>
  </si>
  <si>
    <t xml:space="preserve"> Donato Larotonds </t>
  </si>
  <si>
    <t>Villaggio Silenzioso</t>
  </si>
  <si>
    <t>2JO3041</t>
  </si>
  <si>
    <t>Geo II</t>
  </si>
  <si>
    <t>2JO3927</t>
  </si>
  <si>
    <t xml:space="preserve"> Words For The World</t>
  </si>
  <si>
    <t>2MD3826</t>
  </si>
  <si>
    <t xml:space="preserve"> Malia Rodrigues </t>
  </si>
  <si>
    <t xml:space="preserve"> Tree of Peace </t>
  </si>
  <si>
    <t xml:space="preserve"> 2AI2655</t>
  </si>
  <si>
    <t xml:space="preserve"> Alessio Aprile</t>
  </si>
  <si>
    <t>White Tree</t>
  </si>
  <si>
    <t xml:space="preserve"> Brooklyn bridge  And City Skyline </t>
  </si>
  <si>
    <t xml:space="preserve">Times Square New York City At Night </t>
  </si>
  <si>
    <t xml:space="preserve"> Manhattan Skyline And Brooklyn Bridge </t>
  </si>
  <si>
    <t>Galasso</t>
  </si>
  <si>
    <t xml:space="preserve"> Tramanto Sul Ticino</t>
  </si>
  <si>
    <t>C.Charlotte</t>
  </si>
  <si>
    <t xml:space="preserve">Vasi Con Fiori </t>
  </si>
  <si>
    <t xml:space="preserve"> Pizzo D'Oriente </t>
  </si>
  <si>
    <t>Astrazione Floreale II</t>
  </si>
  <si>
    <t>Astrazione Floreale I</t>
  </si>
  <si>
    <t xml:space="preserve">Fiori e Ciliegie Rossie </t>
  </si>
  <si>
    <t xml:space="preserve">Il Fuoco Dei Girasoli  </t>
  </si>
  <si>
    <t xml:space="preserve"> Silvia A. </t>
  </si>
  <si>
    <t xml:space="preserve"> Satelliti </t>
  </si>
  <si>
    <t xml:space="preserve"> Riflessione 1</t>
  </si>
  <si>
    <t xml:space="preserve"> Giberna </t>
  </si>
  <si>
    <t xml:space="preserve"> Casolari </t>
  </si>
  <si>
    <t xml:space="preserve"> Pini Marittimi</t>
  </si>
  <si>
    <t xml:space="preserve"> Tramonto Di Fuoco</t>
  </si>
  <si>
    <t xml:space="preserve">Ca 'Fiorita </t>
  </si>
  <si>
    <t xml:space="preserve">In Calabria </t>
  </si>
  <si>
    <t xml:space="preserve"> Laguna </t>
  </si>
  <si>
    <t xml:space="preserve"> Porticciolo</t>
  </si>
  <si>
    <t xml:space="preserve"> A. Moresco</t>
  </si>
  <si>
    <t xml:space="preserve"> Estate In Versilia</t>
  </si>
  <si>
    <t>KKO 1020</t>
  </si>
  <si>
    <t xml:space="preserve"> K.Kostolny</t>
  </si>
  <si>
    <t xml:space="preserve"> Moonrise III</t>
  </si>
  <si>
    <t>KKO 1018</t>
  </si>
  <si>
    <t xml:space="preserve"> Moonrise I</t>
  </si>
  <si>
    <t>JO 3014</t>
  </si>
  <si>
    <t xml:space="preserve">Roman Flagon </t>
  </si>
  <si>
    <t>JO 3013</t>
  </si>
  <si>
    <t>ESP 1064</t>
  </si>
  <si>
    <t xml:space="preserve"> Un Air De Paris </t>
  </si>
  <si>
    <t>SE 1009</t>
  </si>
  <si>
    <t xml:space="preserve"> Selime </t>
  </si>
  <si>
    <t xml:space="preserve"> White Attraction </t>
  </si>
  <si>
    <t>CA 1074</t>
  </si>
  <si>
    <t xml:space="preserve"> Claudia Ancilotti </t>
  </si>
  <si>
    <t>CA 1073</t>
  </si>
  <si>
    <t xml:space="preserve"> Firenze </t>
  </si>
  <si>
    <t>AGA 1001</t>
  </si>
  <si>
    <t xml:space="preserve"> Galla</t>
  </si>
  <si>
    <t xml:space="preserve"> Yves Blanc </t>
  </si>
  <si>
    <t xml:space="preserve"> Raffines </t>
  </si>
  <si>
    <t>RIW 1036</t>
  </si>
  <si>
    <t xml:space="preserve"> Rian Withaar </t>
  </si>
  <si>
    <t xml:space="preserve"> Clematis Blooms </t>
  </si>
  <si>
    <t>LEW 1076</t>
  </si>
  <si>
    <t xml:space="preserve"> New York City Liberty</t>
  </si>
  <si>
    <t>LEW1075</t>
  </si>
  <si>
    <t xml:space="preserve">New York Skyline </t>
  </si>
  <si>
    <t>KCD 1005</t>
  </si>
  <si>
    <t xml:space="preserve"> Klaus C. Dietrich </t>
  </si>
  <si>
    <t xml:space="preserve"> Atmospheric Greenwood</t>
  </si>
  <si>
    <t>GR 1017</t>
  </si>
  <si>
    <t xml:space="preserve"> Giorgio Rossi </t>
  </si>
  <si>
    <t xml:space="preserve"> Asia Impressions </t>
  </si>
  <si>
    <t>ESP 1076</t>
  </si>
  <si>
    <t xml:space="preserve"> Casale Maremma</t>
  </si>
  <si>
    <t>EK 2042</t>
  </si>
  <si>
    <t xml:space="preserve"> Ewald Klich </t>
  </si>
  <si>
    <t xml:space="preserve"> White Flash </t>
  </si>
  <si>
    <t xml:space="preserve"> Alain Satie </t>
  </si>
  <si>
    <t xml:space="preserve"> Desert Planet </t>
  </si>
  <si>
    <t>MS 33628</t>
  </si>
  <si>
    <t xml:space="preserve"> Lega Silvestro </t>
  </si>
  <si>
    <t xml:space="preserve"> Passeggiata In Giardino </t>
  </si>
  <si>
    <t xml:space="preserve"> S21</t>
  </si>
  <si>
    <t xml:space="preserve"> A. Mantegna </t>
  </si>
  <si>
    <t xml:space="preserve">Putti </t>
  </si>
  <si>
    <t>S21</t>
  </si>
  <si>
    <t xml:space="preserve">Giorgione </t>
  </si>
  <si>
    <t xml:space="preserve"> La Tempesta </t>
  </si>
  <si>
    <t>THD 1102</t>
  </si>
  <si>
    <t xml:space="preserve"> Thomas Davis </t>
  </si>
  <si>
    <t xml:space="preserve"> Mysterious Eyes </t>
  </si>
  <si>
    <t>YB 1081</t>
  </si>
  <si>
    <t xml:space="preserve"> Patterns Of Green </t>
  </si>
  <si>
    <t>YB 1080</t>
  </si>
  <si>
    <t xml:space="preserve"> Green Flower Season </t>
  </si>
  <si>
    <t>YB 1079</t>
  </si>
  <si>
    <t xml:space="preserve"> Green Flower Pattern </t>
  </si>
  <si>
    <t>YB 1076</t>
  </si>
  <si>
    <t>Elegance Rouge II</t>
  </si>
  <si>
    <t>YB 1075</t>
  </si>
  <si>
    <t>Elegance Rouge I</t>
  </si>
  <si>
    <t>TD 1002</t>
  </si>
  <si>
    <t xml:space="preserve"> Nothing New </t>
  </si>
  <si>
    <t>TC 1061</t>
  </si>
  <si>
    <t>TC 1060</t>
  </si>
  <si>
    <t xml:space="preserve">Savannah </t>
  </si>
  <si>
    <t>SFE 1012</t>
  </si>
  <si>
    <t xml:space="preserve"> Le Palmer II </t>
  </si>
  <si>
    <t>RW 2023</t>
  </si>
  <si>
    <t xml:space="preserve"> Rosina Watchmeister</t>
  </si>
  <si>
    <t xml:space="preserve"> Vecchio Mio </t>
  </si>
  <si>
    <t>RW 1071</t>
  </si>
  <si>
    <t>NP 1001</t>
  </si>
  <si>
    <t xml:space="preserve"> Diamond Life </t>
  </si>
  <si>
    <t>MAC 1120</t>
  </si>
  <si>
    <t xml:space="preserve"> Mauro Cellini </t>
  </si>
  <si>
    <t xml:space="preserve"> Land Of My Soul </t>
  </si>
  <si>
    <t>LEW 1077</t>
  </si>
  <si>
    <t xml:space="preserve"> Paris Eiffel Tower </t>
  </si>
  <si>
    <t>KK 2119</t>
  </si>
  <si>
    <t xml:space="preserve"> May Inspiration </t>
  </si>
  <si>
    <t>KK 1064</t>
  </si>
  <si>
    <t xml:space="preserve"> Warm Hearted </t>
  </si>
  <si>
    <t>KK 1056</t>
  </si>
  <si>
    <t>KCD 1010</t>
  </si>
  <si>
    <t xml:space="preserve"> café Cuba</t>
  </si>
  <si>
    <t>KAR 1002</t>
  </si>
  <si>
    <t xml:space="preserve"> Kerstin Arnold</t>
  </si>
  <si>
    <t>JO 2087</t>
  </si>
  <si>
    <t xml:space="preserve"> Vivid Fantases</t>
  </si>
  <si>
    <t>JLD 1006</t>
  </si>
  <si>
    <t xml:space="preserve"> Jean-Luc Dumas</t>
  </si>
  <si>
    <t xml:space="preserve"> Tu Me Manques </t>
  </si>
  <si>
    <t>JLD 1005</t>
  </si>
  <si>
    <t>Plein D'Espoir</t>
  </si>
  <si>
    <t>HVE 1020</t>
  </si>
  <si>
    <t xml:space="preserve"> Blue &amp; White I </t>
  </si>
  <si>
    <t>GBE 1016</t>
  </si>
  <si>
    <t>GBE 1015</t>
  </si>
  <si>
    <t xml:space="preserve"> Les Vases D'Orchidees</t>
  </si>
  <si>
    <t>GBE 1014</t>
  </si>
  <si>
    <t>Bol D'Orchidees</t>
  </si>
  <si>
    <t>BB 1024</t>
  </si>
  <si>
    <t xml:space="preserve"> Bjorn Baar</t>
  </si>
  <si>
    <t xml:space="preserve"> Tazza Di Café </t>
  </si>
  <si>
    <t>Cosy</t>
  </si>
  <si>
    <t xml:space="preserve"> Naomi </t>
  </si>
  <si>
    <t xml:space="preserve"> Tammy </t>
  </si>
  <si>
    <t xml:space="preserve"> Samantha </t>
  </si>
  <si>
    <t xml:space="preserve">Alexandro Manuel </t>
  </si>
  <si>
    <t xml:space="preserve"> Country In Motion </t>
  </si>
  <si>
    <t xml:space="preserve"> Fields In Motion </t>
  </si>
  <si>
    <t xml:space="preserve"> Alie Krouse- Klock </t>
  </si>
  <si>
    <t xml:space="preserve"> Royal Tulips </t>
  </si>
  <si>
    <t>FFR 318</t>
  </si>
  <si>
    <t xml:space="preserve"> Winn Devon</t>
  </si>
  <si>
    <t xml:space="preserve"> D'Apres Le Maitre </t>
  </si>
  <si>
    <t>FFR317</t>
  </si>
  <si>
    <t xml:space="preserve">Motherland Child </t>
  </si>
  <si>
    <t>MST 1005</t>
  </si>
  <si>
    <t xml:space="preserve"> Maggie Stewart </t>
  </si>
  <si>
    <t xml:space="preserve"> Classic</t>
  </si>
  <si>
    <t xml:space="preserve"> Cory Silken </t>
  </si>
  <si>
    <t xml:space="preserve"> Sepia Sails I </t>
  </si>
  <si>
    <t>SW 108</t>
  </si>
  <si>
    <t>SW 107</t>
  </si>
  <si>
    <t>SW 104</t>
  </si>
  <si>
    <t>SW 103</t>
  </si>
  <si>
    <t>SW 102</t>
  </si>
  <si>
    <t>SW 101</t>
  </si>
  <si>
    <t>SW 100</t>
  </si>
  <si>
    <t>SW 99</t>
  </si>
  <si>
    <t>SW 98</t>
  </si>
  <si>
    <t>SW 97</t>
  </si>
  <si>
    <t>ES 356</t>
  </si>
  <si>
    <t>ES 357</t>
  </si>
  <si>
    <t>ES 358</t>
  </si>
  <si>
    <t>ES 359</t>
  </si>
  <si>
    <t xml:space="preserve"> Ally Burke </t>
  </si>
  <si>
    <t xml:space="preserve"> Lip And Away II</t>
  </si>
  <si>
    <t>ALB6899</t>
  </si>
  <si>
    <t xml:space="preserve"> Lip And Away I</t>
  </si>
  <si>
    <t>LC 4115</t>
  </si>
  <si>
    <t xml:space="preserve"> Lisa Corradini </t>
  </si>
  <si>
    <t xml:space="preserve">  Vasi Bianci Con Calle </t>
  </si>
  <si>
    <t>LC 4114</t>
  </si>
  <si>
    <t xml:space="preserve">  Vasi Bianci Con Cerbere </t>
  </si>
  <si>
    <t>FLA 4764</t>
  </si>
  <si>
    <t xml:space="preserve">Federico Landi </t>
  </si>
  <si>
    <t xml:space="preserve"> Tazze Con Capuccino </t>
  </si>
  <si>
    <t>FLA 4762</t>
  </si>
  <si>
    <t>Capuccino Al Bar</t>
  </si>
  <si>
    <t>ASM 5536</t>
  </si>
  <si>
    <t xml:space="preserve"> Andy James </t>
  </si>
  <si>
    <t xml:space="preserve"> Colors II</t>
  </si>
  <si>
    <t xml:space="preserve"> Colors I</t>
  </si>
  <si>
    <t>ASM 5535</t>
  </si>
  <si>
    <t>IR 4207</t>
  </si>
  <si>
    <t xml:space="preserve"> Yuki Ross </t>
  </si>
  <si>
    <t>Ikebana II</t>
  </si>
  <si>
    <t>Ikebana I</t>
  </si>
  <si>
    <t xml:space="preserve">Andre Mazo </t>
  </si>
  <si>
    <t xml:space="preserve"> Vasi Di Terracotta </t>
  </si>
  <si>
    <t xml:space="preserve">Composizione Di Vasi </t>
  </si>
  <si>
    <t>ANF 2028</t>
  </si>
  <si>
    <t xml:space="preserve"> Send It With Love </t>
  </si>
  <si>
    <t>ANF 1045</t>
  </si>
  <si>
    <t xml:space="preserve"> Flower Memories </t>
  </si>
  <si>
    <t>PRE 1014</t>
  </si>
  <si>
    <t xml:space="preserve">Full Of Spring </t>
  </si>
  <si>
    <t>LYM 1013</t>
  </si>
  <si>
    <t xml:space="preserve"> Pink Poppy Buds </t>
  </si>
  <si>
    <t>KAR 1004</t>
  </si>
  <si>
    <t xml:space="preserve"> My Perfect Break </t>
  </si>
  <si>
    <t>KAR 1003</t>
  </si>
  <si>
    <t>KAK 1029</t>
  </si>
  <si>
    <t xml:space="preserve"> Kate Knight</t>
  </si>
  <si>
    <t xml:space="preserve"> Taupe Flower Head</t>
  </si>
  <si>
    <t>KAK 1028</t>
  </si>
  <si>
    <t xml:space="preserve"> Organic Green Flower Head </t>
  </si>
  <si>
    <t>IP 1004</t>
  </si>
  <si>
    <t xml:space="preserve">Isabel Price </t>
  </si>
  <si>
    <t xml:space="preserve"> Chocolate Lily On Lime </t>
  </si>
  <si>
    <t>IP 1003</t>
  </si>
  <si>
    <t xml:space="preserve">Lime Lily On Chocolate </t>
  </si>
  <si>
    <t>ELH 1002</t>
  </si>
  <si>
    <t>Elin Hedstrom</t>
  </si>
  <si>
    <t xml:space="preserve"> Seeking The Light </t>
  </si>
  <si>
    <t>ELH 1001</t>
  </si>
  <si>
    <t xml:space="preserve"> Reflective Petals </t>
  </si>
  <si>
    <t>DES 1021</t>
  </si>
  <si>
    <t xml:space="preserve"> Desing Show </t>
  </si>
  <si>
    <t xml:space="preserve"> Flowering Green Pansy </t>
  </si>
  <si>
    <t>DES 1020</t>
  </si>
  <si>
    <t xml:space="preserve"> Green Pansy Bloom </t>
  </si>
  <si>
    <t>DES 1003</t>
  </si>
  <si>
    <t xml:space="preserve"> White Stitch Floral I </t>
  </si>
  <si>
    <t>DEH 1028</t>
  </si>
  <si>
    <t xml:space="preserve"> Debbie Haliday </t>
  </si>
  <si>
    <t>DEH 1027</t>
  </si>
  <si>
    <t xml:space="preserve">Cream Flower Burst </t>
  </si>
  <si>
    <t>DEH 1026</t>
  </si>
  <si>
    <t xml:space="preserve"> Thinking Of You </t>
  </si>
  <si>
    <t xml:space="preserve">A Walk On The Beach </t>
  </si>
  <si>
    <t>SPO 542</t>
  </si>
  <si>
    <t xml:space="preserve"> Wendy Reeves </t>
  </si>
  <si>
    <t xml:space="preserve"> Glen Affric </t>
  </si>
  <si>
    <t>SPO 374</t>
  </si>
  <si>
    <t xml:space="preserve">The Way To The Farm </t>
  </si>
  <si>
    <t>YB 1074</t>
  </si>
  <si>
    <t xml:space="preserve"> Un Duo Jaune </t>
  </si>
  <si>
    <t>YB 1073</t>
  </si>
  <si>
    <t xml:space="preserve">Un Point Jaune </t>
  </si>
  <si>
    <t>VW 1037</t>
  </si>
  <si>
    <t>VW1036</t>
  </si>
  <si>
    <t xml:space="preserve">Lucent Leafs  </t>
  </si>
  <si>
    <t>VDE 1044</t>
  </si>
  <si>
    <t xml:space="preserve"> Valerie Delmas </t>
  </si>
  <si>
    <t xml:space="preserve"> Mediterranean Evening </t>
  </si>
  <si>
    <t>VDE 1043</t>
  </si>
  <si>
    <t xml:space="preserve">Paeceful Evening </t>
  </si>
  <si>
    <t>VDE 1042</t>
  </si>
  <si>
    <t>VDE 1041</t>
  </si>
  <si>
    <t xml:space="preserve"> Ouverture </t>
  </si>
  <si>
    <t>TC 1065</t>
  </si>
  <si>
    <t xml:space="preserve">Morning In Paris </t>
  </si>
  <si>
    <t xml:space="preserve"> Yellow Meets  Red </t>
  </si>
  <si>
    <t>EK 2044</t>
  </si>
  <si>
    <t xml:space="preserve">Ewald Kuch </t>
  </si>
  <si>
    <t xml:space="preserve"> Bizzard </t>
  </si>
  <si>
    <t>EK 2043</t>
  </si>
  <si>
    <t xml:space="preserve">Ice Surface </t>
  </si>
  <si>
    <t>EK 2018</t>
  </si>
  <si>
    <t xml:space="preserve"> By The Seaside II</t>
  </si>
  <si>
    <t>CW 1052</t>
  </si>
  <si>
    <t>CW 1051</t>
  </si>
  <si>
    <t xml:space="preserve"> Flashing Night </t>
  </si>
  <si>
    <t>APJ 1049</t>
  </si>
  <si>
    <t xml:space="preserve">AnneMarie Peter Jauman </t>
  </si>
  <si>
    <t>APJ 1046</t>
  </si>
  <si>
    <t xml:space="preserve">Orchid Poetry </t>
  </si>
  <si>
    <t>APJ 1045</t>
  </si>
  <si>
    <t xml:space="preserve"> Orchid Beauty </t>
  </si>
  <si>
    <t>APJ 1036</t>
  </si>
  <si>
    <t xml:space="preserve">Magnolia Niora </t>
  </si>
  <si>
    <t>ANF 2048</t>
  </si>
  <si>
    <t xml:space="preserve"> Extravaganza </t>
  </si>
  <si>
    <t>ALM 1006</t>
  </si>
  <si>
    <t xml:space="preserve"> Alex Murray </t>
  </si>
  <si>
    <t>ALM 1005</t>
  </si>
  <si>
    <t xml:space="preserve"> Russet Hills</t>
  </si>
  <si>
    <t xml:space="preserve">Alle Kruse Klock </t>
  </si>
  <si>
    <t xml:space="preserve">Star Bouquet </t>
  </si>
  <si>
    <t xml:space="preserve">Red Fireworks </t>
  </si>
  <si>
    <t xml:space="preserve"> Mind &amp; Body </t>
  </si>
  <si>
    <t>KKO 1038</t>
  </si>
  <si>
    <t xml:space="preserve"> Midday Sun </t>
  </si>
  <si>
    <t>IV 1007</t>
  </si>
  <si>
    <t xml:space="preserve"> Mystic Pottery In Red </t>
  </si>
  <si>
    <t>IKO 1015</t>
  </si>
  <si>
    <t xml:space="preserve"> Scarlet Ensemble </t>
  </si>
  <si>
    <t xml:space="preserve">Royal Garden </t>
  </si>
  <si>
    <t xml:space="preserve">Nickel </t>
  </si>
  <si>
    <t xml:space="preserve"> Pflugender Bauer</t>
  </si>
  <si>
    <t xml:space="preserve"> Abbot Handerson </t>
  </si>
  <si>
    <t xml:space="preserve"> Winged Figure </t>
  </si>
  <si>
    <t>WMC 1</t>
  </si>
  <si>
    <t xml:space="preserve"> John Collier </t>
  </si>
  <si>
    <t xml:space="preserve"> Priestess Of Deplhi </t>
  </si>
  <si>
    <t>WMW 1</t>
  </si>
  <si>
    <t xml:space="preserve">John W. Warehouse </t>
  </si>
  <si>
    <t xml:space="preserve"> Circe Invidiosa </t>
  </si>
  <si>
    <t>M 325</t>
  </si>
  <si>
    <t xml:space="preserve"> Wiliam Margetson</t>
  </si>
  <si>
    <t xml:space="preserve"> The Sea Hath Its Pearls</t>
  </si>
  <si>
    <t xml:space="preserve"> Bernhard Gutmann </t>
  </si>
  <si>
    <t xml:space="preserve"> Lady In Black </t>
  </si>
  <si>
    <t>HS 4706</t>
  </si>
  <si>
    <t xml:space="preserve"> Hassan</t>
  </si>
  <si>
    <t xml:space="preserve"> Horizon D'Afrique </t>
  </si>
  <si>
    <t>EW 4159</t>
  </si>
  <si>
    <t>Eric Wauch</t>
  </si>
  <si>
    <t xml:space="preserve"> Dance </t>
  </si>
  <si>
    <t>CSD 6399</t>
  </si>
  <si>
    <t xml:space="preserve"> Chris Donovan </t>
  </si>
  <si>
    <t xml:space="preserve"> Essential I </t>
  </si>
  <si>
    <t>N 374</t>
  </si>
  <si>
    <t>F14</t>
  </si>
  <si>
    <t>N. Saltarelli</t>
  </si>
  <si>
    <t>Natura Morta Con Lepre</t>
  </si>
  <si>
    <t>N 375</t>
  </si>
  <si>
    <t xml:space="preserve"> Natura Morta Con Anatra </t>
  </si>
  <si>
    <t>SN 120</t>
  </si>
  <si>
    <t xml:space="preserve"> Blakerhoof</t>
  </si>
  <si>
    <t xml:space="preserve"> Marina Con Brezza</t>
  </si>
  <si>
    <t>N 124</t>
  </si>
  <si>
    <t xml:space="preserve"> David Teniers </t>
  </si>
  <si>
    <t>Scena D'epoca</t>
  </si>
  <si>
    <t>SN223</t>
  </si>
  <si>
    <t xml:space="preserve">Winterhalter </t>
  </si>
  <si>
    <t xml:space="preserve"> Eugenia E Le Sue Dame </t>
  </si>
  <si>
    <t>Z 1318</t>
  </si>
  <si>
    <t>F12</t>
  </si>
  <si>
    <t xml:space="preserve"> Linda Cock </t>
  </si>
  <si>
    <t xml:space="preserve"> Vineyard-Provence </t>
  </si>
  <si>
    <t>Z 1316</t>
  </si>
  <si>
    <t xml:space="preserve"> Tuscan House </t>
  </si>
  <si>
    <t>Z 1440</t>
  </si>
  <si>
    <t xml:space="preserve"> Aurelia Fronty </t>
  </si>
  <si>
    <t xml:space="preserve"> Les  Coquelicots </t>
  </si>
  <si>
    <t xml:space="preserve">  Kaethe Hoeltzell </t>
  </si>
  <si>
    <t xml:space="preserve"> Lake &amp; Daffodils </t>
  </si>
  <si>
    <t xml:space="preserve">White Rambling Roses </t>
  </si>
  <si>
    <t xml:space="preserve"> Roses By An Old Wall Artist </t>
  </si>
  <si>
    <t xml:space="preserve">Garden By The Lake Artist </t>
  </si>
  <si>
    <t xml:space="preserve"> Florence Arven </t>
  </si>
  <si>
    <t xml:space="preserve"> Printemps A Mykonos </t>
  </si>
  <si>
    <t xml:space="preserve">Fleurs Roses A Mykonos </t>
  </si>
  <si>
    <t xml:space="preserve">Passage Fleur A Mykonos </t>
  </si>
  <si>
    <t xml:space="preserve">Escalier A Mykonos </t>
  </si>
  <si>
    <t xml:space="preserve">Coquelicots Et Genets </t>
  </si>
  <si>
    <t>Z 1380</t>
  </si>
  <si>
    <t xml:space="preserve"> Louise Kollenbaum </t>
  </si>
  <si>
    <t xml:space="preserve"> Pressed Flowers III</t>
  </si>
  <si>
    <t>1920/9130</t>
  </si>
  <si>
    <t xml:space="preserve"> J.Ligozzi</t>
  </si>
  <si>
    <t xml:space="preserve"> Firenze, Italiana </t>
  </si>
  <si>
    <t>Z 1378</t>
  </si>
  <si>
    <t xml:space="preserve"> Pressed Flowers I</t>
  </si>
  <si>
    <t>Z 1379</t>
  </si>
  <si>
    <t>Pressed Flowers II</t>
  </si>
  <si>
    <t>EF 4015</t>
  </si>
  <si>
    <t xml:space="preserve"> Taxi </t>
  </si>
  <si>
    <t xml:space="preserve"> Henry Silberman </t>
  </si>
  <si>
    <t xml:space="preserve"> Empire State Building At Night </t>
  </si>
  <si>
    <t xml:space="preserve">Rogger-Violet </t>
  </si>
  <si>
    <t xml:space="preserve">La Tour Eiffel Et Le Veux Trocadero </t>
  </si>
  <si>
    <t xml:space="preserve">Paris Le Cours La Reine </t>
  </si>
  <si>
    <t xml:space="preserve"> Bedrich Grunzweig </t>
  </si>
  <si>
    <t xml:space="preserve">Human Fly </t>
  </si>
  <si>
    <t>1930/11888</t>
  </si>
  <si>
    <t xml:space="preserve"> Robert Fubar </t>
  </si>
  <si>
    <t xml:space="preserve"> The Months Of The Year </t>
  </si>
  <si>
    <t>May</t>
  </si>
  <si>
    <t xml:space="preserve">June </t>
  </si>
  <si>
    <t xml:space="preserve">Jule </t>
  </si>
  <si>
    <t xml:space="preserve">April </t>
  </si>
  <si>
    <t xml:space="preserve">March </t>
  </si>
  <si>
    <t>1930/12075</t>
  </si>
  <si>
    <t xml:space="preserve"> Anonymous </t>
  </si>
  <si>
    <t xml:space="preserve"> A Study Of Nectarines </t>
  </si>
  <si>
    <t>1930/12074</t>
  </si>
  <si>
    <t xml:space="preserve">A Study Of Greengages And Plums </t>
  </si>
  <si>
    <t>1930/11889</t>
  </si>
  <si>
    <t xml:space="preserve">January  </t>
  </si>
  <si>
    <t xml:space="preserve">Arti Ricordi </t>
  </si>
  <si>
    <t xml:space="preserve">Design Diagonale </t>
  </si>
  <si>
    <t xml:space="preserve">Zuccbe </t>
  </si>
  <si>
    <t xml:space="preserve">Cocomeri </t>
  </si>
  <si>
    <t>Z 1422</t>
  </si>
  <si>
    <t>Pierre Hussenot</t>
  </si>
  <si>
    <t xml:space="preserve"> A Taste Of France </t>
  </si>
  <si>
    <t>Z 1424</t>
  </si>
  <si>
    <t xml:space="preserve"> A Taste Of Italy </t>
  </si>
  <si>
    <t>Z 1446</t>
  </si>
  <si>
    <t>Christine Triebert</t>
  </si>
  <si>
    <t xml:space="preserve"> Shipston Footpath </t>
  </si>
  <si>
    <t>Z 1445</t>
  </si>
  <si>
    <t>Road To Kiftsgate  III</t>
  </si>
  <si>
    <t>Jan Kooistra</t>
  </si>
  <si>
    <t xml:space="preserve"> Endless Love </t>
  </si>
  <si>
    <t xml:space="preserve"> Heinz Hofer </t>
  </si>
  <si>
    <t xml:space="preserve"> Le Bouquet </t>
  </si>
  <si>
    <t xml:space="preserve">Robert Heitzinger </t>
  </si>
  <si>
    <t xml:space="preserve"> Cartenblumen </t>
  </si>
  <si>
    <t>Mimi Selzner</t>
  </si>
  <si>
    <t xml:space="preserve"> Blumenstrauss I</t>
  </si>
  <si>
    <t xml:space="preserve"> Blumenstrauss II</t>
  </si>
  <si>
    <t xml:space="preserve"> Euripides Kastaris </t>
  </si>
  <si>
    <t xml:space="preserve"> Adonis Beta </t>
  </si>
  <si>
    <t xml:space="preserve">Petra Fine </t>
  </si>
  <si>
    <t>SPE 281</t>
  </si>
  <si>
    <t>Redofte</t>
  </si>
  <si>
    <t xml:space="preserve">Fruits VI </t>
  </si>
  <si>
    <t xml:space="preserve">Robin Shirley </t>
  </si>
  <si>
    <t xml:space="preserve">Yellow Tulip Bundle  </t>
  </si>
  <si>
    <t>Blue Hydrangea Bundle</t>
  </si>
  <si>
    <t xml:space="preserve">White Hudrangea Bundle </t>
  </si>
  <si>
    <t xml:space="preserve">White Tulip Bundle </t>
  </si>
  <si>
    <t>500-0014</t>
  </si>
  <si>
    <t xml:space="preserve"> R.Holzach </t>
  </si>
  <si>
    <t xml:space="preserve">Der Weg Zu Dir  </t>
  </si>
  <si>
    <t>500-0015</t>
  </si>
  <si>
    <t xml:space="preserve">The Lether </t>
  </si>
  <si>
    <t>500-0003</t>
  </si>
  <si>
    <t xml:space="preserve">W.Woods </t>
  </si>
  <si>
    <t>500-0002</t>
  </si>
  <si>
    <t xml:space="preserve">P. Vallerie </t>
  </si>
  <si>
    <t xml:space="preserve"> Mondgraser</t>
  </si>
  <si>
    <t>500-0001</t>
  </si>
  <si>
    <t xml:space="preserve"> Blauer Mohn </t>
  </si>
  <si>
    <t xml:space="preserve"> Vase Avec Iris </t>
  </si>
  <si>
    <t>Les Tournesols</t>
  </si>
  <si>
    <t xml:space="preserve">Les Lauriers Roses </t>
  </si>
  <si>
    <t xml:space="preserve">Iris New York </t>
  </si>
  <si>
    <t xml:space="preserve"> Le Jardin De Daubigny</t>
  </si>
  <si>
    <t xml:space="preserve"> Nuit Etoilee</t>
  </si>
  <si>
    <t xml:space="preserve">Viellies Fermes Leningrad </t>
  </si>
  <si>
    <t xml:space="preserve">W.Kadinsky </t>
  </si>
  <si>
    <t xml:space="preserve"> Composizione 1936</t>
  </si>
  <si>
    <t>Composizione X</t>
  </si>
  <si>
    <t>F9</t>
  </si>
  <si>
    <t xml:space="preserve">S.Boticelli </t>
  </si>
  <si>
    <t xml:space="preserve"> Angelo Annunciante </t>
  </si>
  <si>
    <t xml:space="preserve">A. Del Sarto </t>
  </si>
  <si>
    <t xml:space="preserve"> Studio Per La Testa Di S. Giovannino </t>
  </si>
  <si>
    <t xml:space="preserve">Michelangelo </t>
  </si>
  <si>
    <t xml:space="preserve"> David</t>
  </si>
  <si>
    <t xml:space="preserve"> Autoritratto</t>
  </si>
  <si>
    <t>J.Cris</t>
  </si>
  <si>
    <t xml:space="preserve"> Lowrelieftinded II</t>
  </si>
  <si>
    <t xml:space="preserve">Modern Dust </t>
  </si>
  <si>
    <t xml:space="preserve"> Lowrelieftinded I</t>
  </si>
  <si>
    <t xml:space="preserve">Classic Dust </t>
  </si>
  <si>
    <t xml:space="preserve">H.Matisse </t>
  </si>
  <si>
    <t xml:space="preserve">La Tristezza Del Re </t>
  </si>
  <si>
    <t xml:space="preserve">Murillo </t>
  </si>
  <si>
    <t xml:space="preserve"> Angeles Artist </t>
  </si>
  <si>
    <t xml:space="preserve">Disputa Dell' Eucarestia  </t>
  </si>
  <si>
    <t xml:space="preserve">B.Gozzoli </t>
  </si>
  <si>
    <t xml:space="preserve"> Corteo Dei Re Magi </t>
  </si>
  <si>
    <t>F1000229</t>
  </si>
  <si>
    <t xml:space="preserve"> Adam Perry</t>
  </si>
  <si>
    <t xml:space="preserve"> L'enfant </t>
  </si>
  <si>
    <t>Spencer Rowell</t>
  </si>
  <si>
    <t>1917/18</t>
  </si>
  <si>
    <t xml:space="preserve">Die Braut </t>
  </si>
  <si>
    <t xml:space="preserve"> The Bride </t>
  </si>
  <si>
    <t>1917/08</t>
  </si>
  <si>
    <t xml:space="preserve">Danae </t>
  </si>
  <si>
    <t xml:space="preserve"> Danae</t>
  </si>
  <si>
    <t xml:space="preserve"> Die Musik I </t>
  </si>
  <si>
    <t xml:space="preserve"> Music I </t>
  </si>
  <si>
    <t xml:space="preserve"> Die Jungfrau</t>
  </si>
  <si>
    <t xml:space="preserve"> The Virgin </t>
  </si>
  <si>
    <t>EF 4017</t>
  </si>
  <si>
    <t xml:space="preserve"> Box 35</t>
  </si>
  <si>
    <t>EF 4009</t>
  </si>
  <si>
    <t xml:space="preserve">Mary Brommer </t>
  </si>
  <si>
    <t>500-0012</t>
  </si>
  <si>
    <t>Serenade</t>
  </si>
  <si>
    <t>P.Klee</t>
  </si>
  <si>
    <t xml:space="preserve"> Il Giardino  Den Tempio </t>
  </si>
  <si>
    <t>Z 1439</t>
  </si>
  <si>
    <t xml:space="preserve"> Les Pots De Midi </t>
  </si>
  <si>
    <t>Z 1438</t>
  </si>
  <si>
    <t xml:space="preserve"> Bouquets De Printemps </t>
  </si>
  <si>
    <t>Z 1256</t>
  </si>
  <si>
    <t xml:space="preserve">Clare Sprawson </t>
  </si>
  <si>
    <t xml:space="preserve"> Primula Auricula </t>
  </si>
  <si>
    <t>Z 1254</t>
  </si>
  <si>
    <t xml:space="preserve"> Auricula </t>
  </si>
  <si>
    <t>Z 1257</t>
  </si>
  <si>
    <t xml:space="preserve"> Hyacinth &amp; Narcissus </t>
  </si>
  <si>
    <t>Z 1255</t>
  </si>
  <si>
    <t xml:space="preserve">Primrose </t>
  </si>
  <si>
    <t xml:space="preserve"> Au Jardin </t>
  </si>
  <si>
    <t xml:space="preserve"> La Promenade Le Soir </t>
  </si>
  <si>
    <t xml:space="preserve">Nuit Etoilee A ST. Remy </t>
  </si>
  <si>
    <t xml:space="preserve">Les Irises </t>
  </si>
  <si>
    <t xml:space="preserve"> Le Chateau De Medan </t>
  </si>
  <si>
    <t xml:space="preserve">Vase Avec Irises </t>
  </si>
  <si>
    <t xml:space="preserve"> Les Irises</t>
  </si>
  <si>
    <t xml:space="preserve">Wizard &amp; Genius </t>
  </si>
  <si>
    <t xml:space="preserve"> L'Important  C'est  La Rose </t>
  </si>
  <si>
    <t>F8</t>
  </si>
  <si>
    <t xml:space="preserve"> Jules Cheret </t>
  </si>
  <si>
    <t xml:space="preserve"> Maquette  D'affiche </t>
  </si>
  <si>
    <t>Triomphe De Galattee</t>
  </si>
  <si>
    <t xml:space="preserve">Danseuse  Au Tambourin </t>
  </si>
  <si>
    <t xml:space="preserve">G.H.Gauchois </t>
  </si>
  <si>
    <t>Autumn</t>
  </si>
  <si>
    <t xml:space="preserve">Premiers  Pas </t>
  </si>
  <si>
    <t xml:space="preserve"> Bateaux A Saintes -Maries </t>
  </si>
  <si>
    <t xml:space="preserve">Charles Augustus </t>
  </si>
  <si>
    <t xml:space="preserve"> Cherubs In The Clouds </t>
  </si>
  <si>
    <t>SO-70412</t>
  </si>
  <si>
    <t xml:space="preserve"> L.Arrows </t>
  </si>
  <si>
    <t xml:space="preserve"> Notturno </t>
  </si>
  <si>
    <t>SO-70394</t>
  </si>
  <si>
    <t xml:space="preserve"> Plenilunio</t>
  </si>
  <si>
    <t>SO-70339</t>
  </si>
  <si>
    <t>F.Neri</t>
  </si>
  <si>
    <t xml:space="preserve"> Roma </t>
  </si>
  <si>
    <t>SO-70338</t>
  </si>
  <si>
    <t>SO-70038</t>
  </si>
  <si>
    <t xml:space="preserve"> P.Grossi </t>
  </si>
  <si>
    <t xml:space="preserve">Natura Morta  </t>
  </si>
  <si>
    <t>SO-70039</t>
  </si>
  <si>
    <t xml:space="preserve">Natura Morta Mappamondo </t>
  </si>
  <si>
    <t>SO-70213</t>
  </si>
  <si>
    <t>SO-70214</t>
  </si>
  <si>
    <t>SO-70340</t>
  </si>
  <si>
    <t xml:space="preserve"> Roma,Colosseo</t>
  </si>
  <si>
    <t>SO-70337</t>
  </si>
  <si>
    <t xml:space="preserve"> Venezia ,Piaza San Marco </t>
  </si>
  <si>
    <t>SO-70142</t>
  </si>
  <si>
    <t>F6</t>
  </si>
  <si>
    <t xml:space="preserve"> J.C Marini </t>
  </si>
  <si>
    <t xml:space="preserve"> A Contre Jour</t>
  </si>
  <si>
    <t xml:space="preserve">N 9 </t>
  </si>
  <si>
    <t xml:space="preserve">Serie Blanc </t>
  </si>
  <si>
    <t xml:space="preserve"> Bebe </t>
  </si>
  <si>
    <t>N 10</t>
  </si>
  <si>
    <t xml:space="preserve"> Bebe 2</t>
  </si>
  <si>
    <t xml:space="preserve"> Bebe 3</t>
  </si>
  <si>
    <t>Bebe 4</t>
  </si>
  <si>
    <t>SO-70193</t>
  </si>
  <si>
    <t xml:space="preserve">J.Heine </t>
  </si>
  <si>
    <t xml:space="preserve"> Le Danse Des Heures</t>
  </si>
  <si>
    <t>SO 7736</t>
  </si>
  <si>
    <t xml:space="preserve"> A.Maugeri</t>
  </si>
  <si>
    <t xml:space="preserve"> Nudo Di Giovane</t>
  </si>
  <si>
    <t>SO 70194</t>
  </si>
  <si>
    <t xml:space="preserve">Ditirambo </t>
  </si>
  <si>
    <t>SO 70489</t>
  </si>
  <si>
    <t xml:space="preserve">Verso la Planura </t>
  </si>
  <si>
    <t>SO 70406</t>
  </si>
  <si>
    <t xml:space="preserve"> Il Naviglio </t>
  </si>
  <si>
    <t>SO 7923</t>
  </si>
  <si>
    <t xml:space="preserve"> Katia Saggin </t>
  </si>
  <si>
    <t xml:space="preserve"> Ciliegio </t>
  </si>
  <si>
    <t>SO 70421</t>
  </si>
  <si>
    <t xml:space="preserve"> M. Centilini</t>
  </si>
  <si>
    <t xml:space="preserve"> Barce Alla Fonda </t>
  </si>
  <si>
    <t xml:space="preserve">SO 70140 </t>
  </si>
  <si>
    <t xml:space="preserve"> Les Canards</t>
  </si>
  <si>
    <t>SO 70431</t>
  </si>
  <si>
    <t xml:space="preserve"> Sampaolo </t>
  </si>
  <si>
    <t xml:space="preserve"> Sala Biliardo </t>
  </si>
  <si>
    <t>SO 7568</t>
  </si>
  <si>
    <t xml:space="preserve"> Nardi</t>
  </si>
  <si>
    <t xml:space="preserve"> Fiori</t>
  </si>
  <si>
    <t xml:space="preserve"> Serie Geranium </t>
  </si>
  <si>
    <t xml:space="preserve">Jardin </t>
  </si>
  <si>
    <t xml:space="preserve">Jany </t>
  </si>
  <si>
    <t>Z 1263</t>
  </si>
  <si>
    <t xml:space="preserve"> Flowers </t>
  </si>
  <si>
    <t>Z 1259</t>
  </si>
  <si>
    <t>Herbs</t>
  </si>
  <si>
    <t>N.432</t>
  </si>
  <si>
    <t xml:space="preserve"> P.Cezanne</t>
  </si>
  <si>
    <t xml:space="preserve"> Maestri Della Pittura </t>
  </si>
  <si>
    <t>Mele E Biscotti</t>
  </si>
  <si>
    <t>SO 70278</t>
  </si>
  <si>
    <t>F5</t>
  </si>
  <si>
    <t xml:space="preserve">Morgan </t>
  </si>
  <si>
    <t>SO 70279</t>
  </si>
  <si>
    <t xml:space="preserve"> Red Fields </t>
  </si>
  <si>
    <t>SO 70112</t>
  </si>
  <si>
    <t>Lungo Il Flume</t>
  </si>
  <si>
    <t>SO 70488</t>
  </si>
  <si>
    <t xml:space="preserve">La Cascata </t>
  </si>
  <si>
    <t>SO-7922</t>
  </si>
  <si>
    <t xml:space="preserve"> M.Marten </t>
  </si>
  <si>
    <t xml:space="preserve"> Pomerigglo  In Campagna</t>
  </si>
  <si>
    <t>SO-70343</t>
  </si>
  <si>
    <t xml:space="preserve"> M. Clodovic</t>
  </si>
  <si>
    <t xml:space="preserve"> Barche </t>
  </si>
  <si>
    <t>SO-70344</t>
  </si>
  <si>
    <t xml:space="preserve"> Barca Sulla Riva </t>
  </si>
  <si>
    <t>SO-70280</t>
  </si>
  <si>
    <t xml:space="preserve">L.C Marini </t>
  </si>
  <si>
    <t xml:space="preserve"> Color D'estate </t>
  </si>
  <si>
    <t>SO-70429</t>
  </si>
  <si>
    <t xml:space="preserve"> G.Zuppini </t>
  </si>
  <si>
    <t xml:space="preserve"> Terazzi Sul Mare </t>
  </si>
  <si>
    <t>SO-70067</t>
  </si>
  <si>
    <t xml:space="preserve"> Piccola Conversazione</t>
  </si>
  <si>
    <t>F4</t>
  </si>
  <si>
    <t xml:space="preserve"> Serie Lizzi</t>
  </si>
  <si>
    <t xml:space="preserve"> Lago Di Garda </t>
  </si>
  <si>
    <t xml:space="preserve">Lago Maggiope </t>
  </si>
  <si>
    <t>SO-70437</t>
  </si>
  <si>
    <t xml:space="preserve"> E.Magno </t>
  </si>
  <si>
    <t xml:space="preserve"> Costiera Amalfitana</t>
  </si>
  <si>
    <t>SO-70229</t>
  </si>
  <si>
    <t xml:space="preserve">L.Allioto </t>
  </si>
  <si>
    <t xml:space="preserve"> Piccolo Paese Verso Il Mare </t>
  </si>
  <si>
    <t>SO-70230</t>
  </si>
  <si>
    <t>SO 70552</t>
  </si>
  <si>
    <t>F3</t>
  </si>
  <si>
    <t xml:space="preserve">Della Valle </t>
  </si>
  <si>
    <t xml:space="preserve"> La Porta Venice </t>
  </si>
  <si>
    <t>SO 70551</t>
  </si>
  <si>
    <t xml:space="preserve"> Angolo Di Cortile </t>
  </si>
  <si>
    <t>SO 70342</t>
  </si>
  <si>
    <t xml:space="preserve"> S.Lombardo</t>
  </si>
  <si>
    <t xml:space="preserve"> Porticciolo </t>
  </si>
  <si>
    <t>SO 70341</t>
  </si>
  <si>
    <t xml:space="preserve"> Barche Alla Fonda </t>
  </si>
  <si>
    <t>SO 70175</t>
  </si>
  <si>
    <t xml:space="preserve"> Carruggio </t>
  </si>
  <si>
    <t>SO 70110</t>
  </si>
  <si>
    <t xml:space="preserve"> Il Giardino Di Lucy </t>
  </si>
  <si>
    <t>SO 70068</t>
  </si>
  <si>
    <t xml:space="preserve"> Paese In Collina </t>
  </si>
  <si>
    <t>SO 70913</t>
  </si>
  <si>
    <t xml:space="preserve"> Pierre Jean Llado </t>
  </si>
  <si>
    <t xml:space="preserve"> Promenade Et Fleurs </t>
  </si>
  <si>
    <t>SO 7911</t>
  </si>
  <si>
    <t xml:space="preserve">Symphonie Florale  </t>
  </si>
  <si>
    <t>SO 7910</t>
  </si>
  <si>
    <t xml:space="preserve">Le Jardin De Sophie </t>
  </si>
  <si>
    <t>SO 70687</t>
  </si>
  <si>
    <t xml:space="preserve">E. Magno </t>
  </si>
  <si>
    <t xml:space="preserve"> Borgo In Collina</t>
  </si>
  <si>
    <t>MAT 015</t>
  </si>
  <si>
    <t>F2</t>
  </si>
  <si>
    <t xml:space="preserve"> Henri Matisse </t>
  </si>
  <si>
    <t xml:space="preserve"> Nu Assis </t>
  </si>
  <si>
    <t>MAT 100</t>
  </si>
  <si>
    <t>Nu</t>
  </si>
  <si>
    <t>MAT 099</t>
  </si>
  <si>
    <t>Dessin</t>
  </si>
  <si>
    <t>MAT 016</t>
  </si>
  <si>
    <t xml:space="preserve"> Femme A La  Blouse </t>
  </si>
  <si>
    <t>PIC 115</t>
  </si>
  <si>
    <t xml:space="preserve">P.Picasso </t>
  </si>
  <si>
    <t>Francoise  en Forme De Soleil</t>
  </si>
  <si>
    <t>PIC 018</t>
  </si>
  <si>
    <t>Atelier Du Sculpteur</t>
  </si>
  <si>
    <t>PIC 017</t>
  </si>
  <si>
    <t xml:space="preserve">Deux Sculpteurs Devant  Une Statue  </t>
  </si>
  <si>
    <t>MOD 055</t>
  </si>
  <si>
    <t xml:space="preserve"> A.Modigliani</t>
  </si>
  <si>
    <t>Nudo Femminile</t>
  </si>
  <si>
    <t>MOD 054</t>
  </si>
  <si>
    <t xml:space="preserve"> Nudo Femminile Seduto </t>
  </si>
  <si>
    <t>SCH 005</t>
  </si>
  <si>
    <t xml:space="preserve"> Egon Schiele</t>
  </si>
  <si>
    <t xml:space="preserve"> Liegende </t>
  </si>
  <si>
    <t>SCH 044</t>
  </si>
  <si>
    <t xml:space="preserve"> Female Nude </t>
  </si>
  <si>
    <t>SCH 006</t>
  </si>
  <si>
    <t xml:space="preserve">Madchen Mit Hut </t>
  </si>
  <si>
    <t>KLI 052</t>
  </si>
  <si>
    <t>G.Klimt</t>
  </si>
  <si>
    <t xml:space="preserve"> Donna Sdraiata </t>
  </si>
  <si>
    <t xml:space="preserve">Busto Di Giovane Donna </t>
  </si>
  <si>
    <t xml:space="preserve"> Autoritrato</t>
  </si>
  <si>
    <t>G1</t>
  </si>
  <si>
    <t xml:space="preserve"> F.Mistral </t>
  </si>
  <si>
    <t xml:space="preserve"> Paesaggio</t>
  </si>
  <si>
    <t xml:space="preserve">Joan Miro </t>
  </si>
  <si>
    <t xml:space="preserve"> Tete I</t>
  </si>
  <si>
    <t>1500/10706</t>
  </si>
  <si>
    <t xml:space="preserve">Michele Cascella </t>
  </si>
  <si>
    <t xml:space="preserve"> Inverno </t>
  </si>
  <si>
    <t xml:space="preserve"> Nu Bleu II</t>
  </si>
  <si>
    <t xml:space="preserve"> C.F.Sellier</t>
  </si>
  <si>
    <t xml:space="preserve"> Two Angels </t>
  </si>
  <si>
    <t xml:space="preserve"> Prmavera Abruzesse </t>
  </si>
  <si>
    <t xml:space="preserve"> Mario Acuna </t>
  </si>
  <si>
    <t xml:space="preserve"> Entry To Cartagena Bay </t>
  </si>
  <si>
    <t xml:space="preserve">Carribean Carnival </t>
  </si>
  <si>
    <t xml:space="preserve"> Louis Toffoli </t>
  </si>
  <si>
    <t xml:space="preserve"> Groupe De Trois Femmes </t>
  </si>
  <si>
    <t xml:space="preserve"> A.W.Bouguereau</t>
  </si>
  <si>
    <t xml:space="preserve"> L'eveil Du Coeur</t>
  </si>
  <si>
    <t>Alma -Tadema</t>
  </si>
  <si>
    <t xml:space="preserve"> A Greek Woman </t>
  </si>
  <si>
    <t>1500/11333</t>
  </si>
  <si>
    <t xml:space="preserve"> Afgan Invisible </t>
  </si>
  <si>
    <t xml:space="preserve">Port Lligat Madonna </t>
  </si>
  <si>
    <t xml:space="preserve">Sans Titre </t>
  </si>
  <si>
    <t xml:space="preserve"> A. Renoir </t>
  </si>
  <si>
    <t xml:space="preserve"> Le Dejeneur Des Cannotiers </t>
  </si>
  <si>
    <t>Wasserchlangen II</t>
  </si>
  <si>
    <t>Die Musik 1895</t>
  </si>
  <si>
    <t>1500/11331</t>
  </si>
  <si>
    <t xml:space="preserve"> Marc Chagali </t>
  </si>
  <si>
    <t xml:space="preserve"> Les Amoureux De Vence </t>
  </si>
  <si>
    <t xml:space="preserve"> Vincent Van Gogh </t>
  </si>
  <si>
    <t xml:space="preserve">Vase De Fleurs </t>
  </si>
  <si>
    <t>1500/12015</t>
  </si>
  <si>
    <t xml:space="preserve"> View Of Arles With Irises </t>
  </si>
  <si>
    <t xml:space="preserve"> Pablo Picaso</t>
  </si>
  <si>
    <t xml:space="preserve"> Nu A La Terrasse </t>
  </si>
  <si>
    <t xml:space="preserve"> L'Enfant  Au Pigeon </t>
  </si>
  <si>
    <t xml:space="preserve"> Colombie Avec Fleurs </t>
  </si>
  <si>
    <t>G3</t>
  </si>
  <si>
    <t xml:space="preserve">  Nudo Blu II </t>
  </si>
  <si>
    <t xml:space="preserve"> Verso Il Blu </t>
  </si>
  <si>
    <t xml:space="preserve"> Struttura Angolare </t>
  </si>
  <si>
    <t>Fraicher Sombre</t>
  </si>
  <si>
    <t xml:space="preserve">Diagonale </t>
  </si>
  <si>
    <t xml:space="preserve">Branche De Citronnier </t>
  </si>
  <si>
    <t xml:space="preserve">Giardino </t>
  </si>
  <si>
    <t xml:space="preserve"> Casette A Creta </t>
  </si>
  <si>
    <t xml:space="preserve">Bonani -Sottili </t>
  </si>
  <si>
    <t>Rilievo  Fontana Del Carciofo</t>
  </si>
  <si>
    <t xml:space="preserve"> Raffaello </t>
  </si>
  <si>
    <t xml:space="preserve">Trionfo Di Galatea </t>
  </si>
  <si>
    <t xml:space="preserve">Chirlandaio </t>
  </si>
  <si>
    <t xml:space="preserve"> Amedeo Modigliani </t>
  </si>
  <si>
    <t xml:space="preserve">Nudo Disteso </t>
  </si>
  <si>
    <t xml:space="preserve"> Henri Rousseau </t>
  </si>
  <si>
    <t xml:space="preserve">Giungla Con Bufalo Assalto Da Una Tigre </t>
  </si>
  <si>
    <t xml:space="preserve"> Colazione Sull Erba </t>
  </si>
  <si>
    <t xml:space="preserve">Il Ponte Della Ferrovia Ad Argenteuil </t>
  </si>
  <si>
    <t xml:space="preserve">Wassily Kandinsky </t>
  </si>
  <si>
    <t xml:space="preserve"> Accordo Reciproco</t>
  </si>
  <si>
    <t>Paul Klee</t>
  </si>
  <si>
    <t xml:space="preserve"> In Giardino </t>
  </si>
  <si>
    <t xml:space="preserve"> Der Fisch Im Hafen </t>
  </si>
  <si>
    <t xml:space="preserve"> La Musica </t>
  </si>
  <si>
    <t xml:space="preserve">La Danza </t>
  </si>
  <si>
    <t xml:space="preserve"> J.A Dominque Ingres</t>
  </si>
  <si>
    <t xml:space="preserve"> La Grande Odalisca</t>
  </si>
  <si>
    <t xml:space="preserve"> Sposalizio Della Vergine </t>
  </si>
  <si>
    <t xml:space="preserve">Terrazza  A Sainte-Adresse </t>
  </si>
  <si>
    <t xml:space="preserve"> Succesione </t>
  </si>
  <si>
    <t xml:space="preserve">Nudo Blu I </t>
  </si>
  <si>
    <t xml:space="preserve">La Gebre </t>
  </si>
  <si>
    <t xml:space="preserve">La Grande  Torre Di Kiev </t>
  </si>
  <si>
    <t xml:space="preserve">Paesaggio </t>
  </si>
  <si>
    <t xml:space="preserve"> Ponte Giapponese </t>
  </si>
  <si>
    <t xml:space="preserve"> Donne In Giardino </t>
  </si>
  <si>
    <t>Composizione 1914</t>
  </si>
  <si>
    <t xml:space="preserve">Amedeo Modigliani </t>
  </si>
  <si>
    <t xml:space="preserve"> La Gitana E Il Bambino </t>
  </si>
  <si>
    <t xml:space="preserve">I Pesci Rossi </t>
  </si>
  <si>
    <t>G5</t>
  </si>
  <si>
    <t xml:space="preserve"> Jean Beraud</t>
  </si>
  <si>
    <t xml:space="preserve"> Il Sogno </t>
  </si>
  <si>
    <t xml:space="preserve"> Il Sorgere Della Luna </t>
  </si>
  <si>
    <t xml:space="preserve">J.A Dominque Ingres </t>
  </si>
  <si>
    <t xml:space="preserve">La Grande Odalisca </t>
  </si>
  <si>
    <t>Carpaccio</t>
  </si>
  <si>
    <t xml:space="preserve"> Incontro Di S. Orsola  Con Lo Sposo</t>
  </si>
  <si>
    <t xml:space="preserve"> La Primavera </t>
  </si>
  <si>
    <t>Canaletto</t>
  </si>
  <si>
    <t xml:space="preserve"> Veduta Del Palazzo Ducale</t>
  </si>
  <si>
    <t xml:space="preserve">Henri Rousseau </t>
  </si>
  <si>
    <t xml:space="preserve"> Incantatrice  Di Serpenti </t>
  </si>
  <si>
    <t xml:space="preserve"> Hippolyte Flandrin </t>
  </si>
  <si>
    <t xml:space="preserve"> Ragazzo Al Mare </t>
  </si>
  <si>
    <t xml:space="preserve"> Pieter Bruegel Il Giovane</t>
  </si>
  <si>
    <t xml:space="preserve"> Pranzo Di Nozze </t>
  </si>
  <si>
    <t xml:space="preserve">Louis Toffoli </t>
  </si>
  <si>
    <t xml:space="preserve"> La Denteliere</t>
  </si>
  <si>
    <t>MT 1077</t>
  </si>
  <si>
    <t xml:space="preserve"> Ansel Adams </t>
  </si>
  <si>
    <t xml:space="preserve">Fiat Lux </t>
  </si>
  <si>
    <t>MT 1053</t>
  </si>
  <si>
    <t xml:space="preserve">Edward Runci </t>
  </si>
  <si>
    <t>The Great American Pin Up</t>
  </si>
  <si>
    <t>SAM 9085</t>
  </si>
  <si>
    <t xml:space="preserve"> G.Severini</t>
  </si>
  <si>
    <t xml:space="preserve"> La Chitara </t>
  </si>
  <si>
    <t>SAM 9084</t>
  </si>
  <si>
    <t xml:space="preserve"> Due Arlecchini</t>
  </si>
  <si>
    <t>SAM 9013</t>
  </si>
  <si>
    <t xml:space="preserve">Henri Matisse </t>
  </si>
  <si>
    <t xml:space="preserve"> Odalisca Con Pantalone Grigio</t>
  </si>
  <si>
    <t>SAM 9078</t>
  </si>
  <si>
    <t xml:space="preserve"> J.Cris </t>
  </si>
  <si>
    <t xml:space="preserve"> Composition Sur Une Table </t>
  </si>
  <si>
    <t>SAM 9090</t>
  </si>
  <si>
    <t xml:space="preserve"> F.Leger </t>
  </si>
  <si>
    <t xml:space="preserve"> Les loisirs </t>
  </si>
  <si>
    <t>AG 8618</t>
  </si>
  <si>
    <t xml:space="preserve"> John Stephens </t>
  </si>
  <si>
    <t xml:space="preserve"> Unbounded Catherdal</t>
  </si>
  <si>
    <t>G7</t>
  </si>
  <si>
    <t>G.CRISS</t>
  </si>
  <si>
    <t xml:space="preserve"> Shadow Game </t>
  </si>
  <si>
    <t>319394(2)</t>
  </si>
  <si>
    <t xml:space="preserve">Right </t>
  </si>
  <si>
    <t>319394(3)</t>
  </si>
  <si>
    <t>Left</t>
  </si>
  <si>
    <t>1400/11287</t>
  </si>
  <si>
    <t>G8</t>
  </si>
  <si>
    <t>Claudio Diatto</t>
  </si>
  <si>
    <t xml:space="preserve"> Pomeriggio </t>
  </si>
  <si>
    <t>1400/11286</t>
  </si>
  <si>
    <t xml:space="preserve"> Tre Ombrelloni </t>
  </si>
  <si>
    <t>G9</t>
  </si>
  <si>
    <t>Julia Rowntree</t>
  </si>
  <si>
    <t xml:space="preserve"> Hydrangeas</t>
  </si>
  <si>
    <t xml:space="preserve">W.M.Chase </t>
  </si>
  <si>
    <t xml:space="preserve"> The Fairy Tale </t>
  </si>
  <si>
    <t>G10</t>
  </si>
  <si>
    <t>Franco Betti</t>
  </si>
  <si>
    <t xml:space="preserve"> Oreliette</t>
  </si>
  <si>
    <t xml:space="preserve"> Kessel </t>
  </si>
  <si>
    <t xml:space="preserve"> Still Life </t>
  </si>
  <si>
    <t>Z 1210</t>
  </si>
  <si>
    <t xml:space="preserve"> Myron </t>
  </si>
  <si>
    <t xml:space="preserve"> Money</t>
  </si>
  <si>
    <t>SPQ/809</t>
  </si>
  <si>
    <t xml:space="preserve"> Gerry Baptist </t>
  </si>
  <si>
    <t xml:space="preserve"> Be Bop </t>
  </si>
  <si>
    <t xml:space="preserve"> Vallotton</t>
  </si>
  <si>
    <t xml:space="preserve"> Vase De Fleurs </t>
  </si>
  <si>
    <t>SO 70427</t>
  </si>
  <si>
    <t xml:space="preserve"> Morgan </t>
  </si>
  <si>
    <t>SO 70436</t>
  </si>
  <si>
    <t xml:space="preserve"> S.Magno</t>
  </si>
  <si>
    <t xml:space="preserve"> Paesino In Collina -Napoli </t>
  </si>
  <si>
    <t>R.Undabeytia</t>
  </si>
  <si>
    <t xml:space="preserve"> Adagio </t>
  </si>
  <si>
    <t xml:space="preserve"> Evert Van Quik </t>
  </si>
  <si>
    <t xml:space="preserve"> Guitar </t>
  </si>
  <si>
    <t xml:space="preserve">Late Night Café </t>
  </si>
  <si>
    <t>HB 1001</t>
  </si>
  <si>
    <t xml:space="preserve"> Heidi Bresinsky </t>
  </si>
  <si>
    <t>Bewegung</t>
  </si>
  <si>
    <t>510-0016</t>
  </si>
  <si>
    <t xml:space="preserve"> Gedanken</t>
  </si>
  <si>
    <t xml:space="preserve"> Sabine</t>
  </si>
  <si>
    <t>CS 1002</t>
  </si>
  <si>
    <t xml:space="preserve">Verlag Sulzenbacher </t>
  </si>
  <si>
    <t xml:space="preserve"> Gurster</t>
  </si>
  <si>
    <t>CS 1001</t>
  </si>
  <si>
    <t>CS 1003</t>
  </si>
  <si>
    <t>CS 1004</t>
  </si>
  <si>
    <t>G12</t>
  </si>
  <si>
    <t xml:space="preserve"> Lilac And Delft Blue </t>
  </si>
  <si>
    <t xml:space="preserve"> Lillacs And Cooper </t>
  </si>
  <si>
    <t>Oriental Vision I</t>
  </si>
  <si>
    <t xml:space="preserve">Marina Kamena </t>
  </si>
  <si>
    <t xml:space="preserve"> Tulipes </t>
  </si>
  <si>
    <t xml:space="preserve"> Classic Ornament </t>
  </si>
  <si>
    <t xml:space="preserve">Balouis </t>
  </si>
  <si>
    <t xml:space="preserve"> Swanlake </t>
  </si>
  <si>
    <t xml:space="preserve">Heinz Hofer </t>
  </si>
  <si>
    <t xml:space="preserve"> Vase De Fleurs II</t>
  </si>
  <si>
    <t xml:space="preserve"> Silent Moment </t>
  </si>
  <si>
    <t xml:space="preserve"> Piero Manglaviti</t>
  </si>
  <si>
    <t xml:space="preserve"> Abstraction I</t>
  </si>
  <si>
    <t xml:space="preserve"> Abstraction II</t>
  </si>
  <si>
    <t xml:space="preserve"> Floral Composition I</t>
  </si>
  <si>
    <t xml:space="preserve"> Floral Composition II</t>
  </si>
  <si>
    <t>R 50</t>
  </si>
  <si>
    <t xml:space="preserve">Beliflowers </t>
  </si>
  <si>
    <t>N 395</t>
  </si>
  <si>
    <t xml:space="preserve"> Paysage Enneige </t>
  </si>
  <si>
    <t>SO 70118</t>
  </si>
  <si>
    <t xml:space="preserve"> I. Melani </t>
  </si>
  <si>
    <t xml:space="preserve"> Pensieri </t>
  </si>
  <si>
    <t>G13</t>
  </si>
  <si>
    <t xml:space="preserve"> Martin ludwig</t>
  </si>
  <si>
    <t xml:space="preserve"> Fruchlingserwachen</t>
  </si>
  <si>
    <t>Palma</t>
  </si>
  <si>
    <t xml:space="preserve"> Flublandschaft II</t>
  </si>
  <si>
    <t xml:space="preserve"> Flublandschaft I</t>
  </si>
  <si>
    <t xml:space="preserve">Kurbis </t>
  </si>
  <si>
    <t xml:space="preserve">Sommermohn </t>
  </si>
  <si>
    <t xml:space="preserve">Blick In Den Tag </t>
  </si>
  <si>
    <t xml:space="preserve"> Bella Casa </t>
  </si>
  <si>
    <t>Olivenbaumchen</t>
  </si>
  <si>
    <t xml:space="preserve"> Lavendula</t>
  </si>
  <si>
    <t xml:space="preserve"> Dorf Im Suden </t>
  </si>
  <si>
    <t xml:space="preserve"> Sommertage </t>
  </si>
  <si>
    <t xml:space="preserve"> Harmonie </t>
  </si>
  <si>
    <t xml:space="preserve"> Le Miracle </t>
  </si>
  <si>
    <t xml:space="preserve"> Zweisamkeit</t>
  </si>
  <si>
    <t xml:space="preserve"> Palma </t>
  </si>
  <si>
    <t xml:space="preserve">Gartentor </t>
  </si>
  <si>
    <t xml:space="preserve"> Bachlauf</t>
  </si>
  <si>
    <t xml:space="preserve"> Wassergarten</t>
  </si>
  <si>
    <t xml:space="preserve"> Fruhlingserwachen</t>
  </si>
  <si>
    <t>JS 1110</t>
  </si>
  <si>
    <t>G15</t>
  </si>
  <si>
    <t xml:space="preserve"> Joan Safran </t>
  </si>
  <si>
    <t>Poesie In Culari IV</t>
  </si>
  <si>
    <t>JS 1111</t>
  </si>
  <si>
    <t>Poesie In Culari V</t>
  </si>
  <si>
    <t>JS 1109</t>
  </si>
  <si>
    <t>Poesie In Culari III</t>
  </si>
  <si>
    <t>JS 1107</t>
  </si>
  <si>
    <t xml:space="preserve"> Poesie In Culari I </t>
  </si>
  <si>
    <t>CS 1115</t>
  </si>
  <si>
    <t xml:space="preserve"> Claus Schenk</t>
  </si>
  <si>
    <t xml:space="preserve">Rhythm of Red </t>
  </si>
  <si>
    <t>CS 1113</t>
  </si>
  <si>
    <t>Playing Numbers I</t>
  </si>
  <si>
    <t>CS 1116</t>
  </si>
  <si>
    <t xml:space="preserve">Playing Colours </t>
  </si>
  <si>
    <t>JS 1108</t>
  </si>
  <si>
    <t xml:space="preserve"> Poesie In Culari II </t>
  </si>
  <si>
    <t xml:space="preserve">Peter Steiner </t>
  </si>
  <si>
    <t xml:space="preserve"> Four Pink Roses </t>
  </si>
  <si>
    <t>Richard Gross</t>
  </si>
  <si>
    <t xml:space="preserve"> Shoji Yoshida </t>
  </si>
  <si>
    <t xml:space="preserve">Five Tulips </t>
  </si>
  <si>
    <t xml:space="preserve">Eric Grill </t>
  </si>
  <si>
    <t xml:space="preserve"> Female Nude Standing II </t>
  </si>
  <si>
    <t xml:space="preserve"> Prisma </t>
  </si>
  <si>
    <t xml:space="preserve"> I'mportant C'est La Rose </t>
  </si>
  <si>
    <t xml:space="preserve">Peter Prus </t>
  </si>
  <si>
    <t xml:space="preserve"> Cote D'azur </t>
  </si>
  <si>
    <t>500-0013</t>
  </si>
  <si>
    <t xml:space="preserve"> I Love You My Dream </t>
  </si>
  <si>
    <t xml:space="preserve">Serenade </t>
  </si>
  <si>
    <t>J2509465</t>
  </si>
  <si>
    <t>G16</t>
  </si>
  <si>
    <t>Ian Sanderson</t>
  </si>
  <si>
    <t xml:space="preserve"> Printemps IV</t>
  </si>
  <si>
    <t>J2509560</t>
  </si>
  <si>
    <t xml:space="preserve">Christopher Bissell </t>
  </si>
  <si>
    <t xml:space="preserve"> Reminiscing</t>
  </si>
  <si>
    <t>J2509466</t>
  </si>
  <si>
    <t>Salvatore</t>
  </si>
  <si>
    <t xml:space="preserve"> Gone Fishing </t>
  </si>
  <si>
    <t xml:space="preserve">Ger Doornink </t>
  </si>
  <si>
    <t xml:space="preserve">  Verkerke </t>
  </si>
  <si>
    <t xml:space="preserve">Landmark </t>
  </si>
  <si>
    <t xml:space="preserve">  Δαλματιας </t>
  </si>
  <si>
    <t>OL 1015</t>
  </si>
  <si>
    <t xml:space="preserve">VRPINA </t>
  </si>
  <si>
    <t xml:space="preserve"> SUN </t>
  </si>
  <si>
    <t>OL 1051</t>
  </si>
  <si>
    <t>Villalba</t>
  </si>
  <si>
    <t xml:space="preserve">Cat </t>
  </si>
  <si>
    <t>J3009436</t>
  </si>
  <si>
    <t xml:space="preserve">Marion Elliot </t>
  </si>
  <si>
    <t xml:space="preserve"> Mermaids </t>
  </si>
  <si>
    <t xml:space="preserve"> Sheila Rock</t>
  </si>
  <si>
    <t xml:space="preserve">Au Revoir </t>
  </si>
  <si>
    <t xml:space="preserve">Anthony Crickmay </t>
  </si>
  <si>
    <t xml:space="preserve"> The Outsiders </t>
  </si>
  <si>
    <t>K 7039</t>
  </si>
  <si>
    <t xml:space="preserve">John Faber </t>
  </si>
  <si>
    <t>K7048</t>
  </si>
  <si>
    <t xml:space="preserve"> Jerry Hinkle </t>
  </si>
  <si>
    <t xml:space="preserve"> Champange Photo</t>
  </si>
  <si>
    <t>K 7044</t>
  </si>
  <si>
    <t xml:space="preserve">Henri Silberman </t>
  </si>
  <si>
    <t xml:space="preserve"> The Manhattan Skyline </t>
  </si>
  <si>
    <t>K 7018</t>
  </si>
  <si>
    <t xml:space="preserve"> Yellow Silence </t>
  </si>
  <si>
    <t xml:space="preserve"> Mike Jackson</t>
  </si>
  <si>
    <t xml:space="preserve"> The Long Goodbye </t>
  </si>
  <si>
    <t>K 7019</t>
  </si>
  <si>
    <t>K 7017</t>
  </si>
  <si>
    <t>Green Silence</t>
  </si>
  <si>
    <t xml:space="preserve">Red Silence </t>
  </si>
  <si>
    <t xml:space="preserve"> Josef Jan Michina </t>
  </si>
  <si>
    <t xml:space="preserve"> Bouquet of Flowers </t>
  </si>
  <si>
    <t>LP 868</t>
  </si>
  <si>
    <t xml:space="preserve">Saxton Freymann </t>
  </si>
  <si>
    <t xml:space="preserve"> Brussels Sprout Goldfish </t>
  </si>
  <si>
    <t>LP 854</t>
  </si>
  <si>
    <t xml:space="preserve"> Ann Field</t>
  </si>
  <si>
    <t xml:space="preserve"> Balance </t>
  </si>
  <si>
    <t>LP 872</t>
  </si>
  <si>
    <t>Pineapple Turtile</t>
  </si>
  <si>
    <t>LP 852</t>
  </si>
  <si>
    <t xml:space="preserve"> EAT</t>
  </si>
  <si>
    <t>LP 866</t>
  </si>
  <si>
    <t xml:space="preserve">Banana Octopus </t>
  </si>
  <si>
    <t>LP 875</t>
  </si>
  <si>
    <t xml:space="preserve"> Kissing The Frog </t>
  </si>
  <si>
    <t>LP 874</t>
  </si>
  <si>
    <t xml:space="preserve"> Eager Orange </t>
  </si>
  <si>
    <t>LP 853</t>
  </si>
  <si>
    <t xml:space="preserve"> Verdura</t>
  </si>
  <si>
    <t>LP 855</t>
  </si>
  <si>
    <t xml:space="preserve">Bella Casa </t>
  </si>
  <si>
    <t xml:space="preserve"> Olivenbaumchen </t>
  </si>
  <si>
    <t xml:space="preserve"> Lavendula </t>
  </si>
  <si>
    <t xml:space="preserve">Wassergarten </t>
  </si>
  <si>
    <t>G17</t>
  </si>
  <si>
    <t>Jean Beraud</t>
  </si>
  <si>
    <t xml:space="preserve">Il Sogno </t>
  </si>
  <si>
    <t>P6011</t>
  </si>
  <si>
    <t>P6012</t>
  </si>
  <si>
    <t xml:space="preserve">Fishing Boats At Saintes-Maries </t>
  </si>
  <si>
    <t>P6015</t>
  </si>
  <si>
    <t xml:space="preserve"> Zaanse Schans </t>
  </si>
  <si>
    <t>LP 427</t>
  </si>
  <si>
    <t xml:space="preserve"> Pierre Auguste Renoir </t>
  </si>
  <si>
    <t xml:space="preserve"> Two Sisters </t>
  </si>
  <si>
    <t>Vase Avec Iris</t>
  </si>
  <si>
    <t>LP426</t>
  </si>
  <si>
    <t xml:space="preserve"> Lucheon Of The Boating Party </t>
  </si>
  <si>
    <t xml:space="preserve">John Rodman </t>
  </si>
  <si>
    <t xml:space="preserve">Love And The Maiden </t>
  </si>
  <si>
    <t xml:space="preserve"> Evelyn Morgan</t>
  </si>
  <si>
    <t xml:space="preserve"> The Storm Spirits </t>
  </si>
  <si>
    <t>1150/11764</t>
  </si>
  <si>
    <t xml:space="preserve">Dawson </t>
  </si>
  <si>
    <t xml:space="preserve"> Don't Move </t>
  </si>
  <si>
    <t>1150/11763</t>
  </si>
  <si>
    <t xml:space="preserve">Anonymous </t>
  </si>
  <si>
    <t xml:space="preserve"> Out For A Walk </t>
  </si>
  <si>
    <t>1150/11765</t>
  </si>
  <si>
    <t xml:space="preserve">A Summer Tea Party </t>
  </si>
  <si>
    <t>1150/11766</t>
  </si>
  <si>
    <t xml:space="preserve"> The Queen Of May </t>
  </si>
  <si>
    <t xml:space="preserve"> Roman Illusion I</t>
  </si>
  <si>
    <t>LP 093</t>
  </si>
  <si>
    <t xml:space="preserve">Paul Gauguin </t>
  </si>
  <si>
    <t xml:space="preserve"> Nafea Faa Ipoipo </t>
  </si>
  <si>
    <t xml:space="preserve"> Salvador Dali </t>
  </si>
  <si>
    <t xml:space="preserve"> Espana </t>
  </si>
  <si>
    <t xml:space="preserve"> Francois Boucher </t>
  </si>
  <si>
    <t xml:space="preserve"> La Cible D'amour</t>
  </si>
  <si>
    <t xml:space="preserve"> Giambattista Tiepolo</t>
  </si>
  <si>
    <t xml:space="preserve"> Ciacobbe e La Visione Della Scala  Celeste </t>
  </si>
  <si>
    <t>LP 428</t>
  </si>
  <si>
    <t>Claude Monet</t>
  </si>
  <si>
    <t xml:space="preserve">On The Bank Of The Seine  </t>
  </si>
  <si>
    <t xml:space="preserve"> Chermin Avec Cypres et Etoile</t>
  </si>
  <si>
    <t xml:space="preserve"> Branche De Marroniers  En Fleurs </t>
  </si>
  <si>
    <t xml:space="preserve"> Nuit  etoilee Sur Le Rhone </t>
  </si>
  <si>
    <t>Spierincks</t>
  </si>
  <si>
    <t xml:space="preserve"> Le Triomphe De Cupidon </t>
  </si>
  <si>
    <t>LP 429</t>
  </si>
  <si>
    <t>La Grenouillere</t>
  </si>
  <si>
    <t xml:space="preserve"> La Café ,Le Soir </t>
  </si>
  <si>
    <t xml:space="preserve"> Der Kuss</t>
  </si>
  <si>
    <t xml:space="preserve"> Wasserschlangen I</t>
  </si>
  <si>
    <t xml:space="preserve"> Vassily Kandinsky</t>
  </si>
  <si>
    <t xml:space="preserve"> Courbe Dominate </t>
  </si>
  <si>
    <t xml:space="preserve"> Pointe Jaune </t>
  </si>
  <si>
    <t xml:space="preserve"> Madonna Di San Sisto </t>
  </si>
  <si>
    <t xml:space="preserve"> Karl Heinz </t>
  </si>
  <si>
    <t xml:space="preserve"> Feria II </t>
  </si>
  <si>
    <t>Morgendliche Kuppelstadt</t>
  </si>
  <si>
    <t xml:space="preserve">Tunireise II </t>
  </si>
  <si>
    <t>Pablo Picasso</t>
  </si>
  <si>
    <t xml:space="preserve">Colombie Avec Fleurs  </t>
  </si>
  <si>
    <t xml:space="preserve"> Hallucinogenic Toreador </t>
  </si>
  <si>
    <t xml:space="preserve"> Madonna Col Bambino </t>
  </si>
  <si>
    <t xml:space="preserve"> Vergine Delle Rocce </t>
  </si>
  <si>
    <t xml:space="preserve">Agar Nel Deserto Confortata  Dall'Angelo </t>
  </si>
  <si>
    <t xml:space="preserve">Joadoor </t>
  </si>
  <si>
    <t xml:space="preserve"> The Kiss </t>
  </si>
  <si>
    <t xml:space="preserve"> The Three Graces</t>
  </si>
  <si>
    <t xml:space="preserve"> L'Angelo  Ferma Il Sacrificio Di Isacco</t>
  </si>
  <si>
    <t xml:space="preserve">Giudizio Di Salomone </t>
  </si>
  <si>
    <t xml:space="preserve"> Rosso Fiorentino </t>
  </si>
  <si>
    <t>Madonna In Trono Col Bambino e Santi</t>
  </si>
  <si>
    <t xml:space="preserve"> Pietro Da Cortona </t>
  </si>
  <si>
    <t xml:space="preserve">L' Eta Deli Argento </t>
  </si>
  <si>
    <t xml:space="preserve"> Michele Cascella </t>
  </si>
  <si>
    <t xml:space="preserve"> Primavera </t>
  </si>
  <si>
    <t xml:space="preserve"> Personnage Et Animaux </t>
  </si>
  <si>
    <t xml:space="preserve">Lisa Valbuena </t>
  </si>
  <si>
    <t xml:space="preserve">Bouquet Artist </t>
  </si>
  <si>
    <t>Monique Journod</t>
  </si>
  <si>
    <t xml:space="preserve"> Fleurs Et Fruits </t>
  </si>
  <si>
    <t>1150/11346</t>
  </si>
  <si>
    <t xml:space="preserve"> Mary Joy </t>
  </si>
  <si>
    <t xml:space="preserve"> La Piscina </t>
  </si>
  <si>
    <t>1150/11347</t>
  </si>
  <si>
    <t xml:space="preserve">La Finestra </t>
  </si>
  <si>
    <t xml:space="preserve"> Robert Heitzinger </t>
  </si>
  <si>
    <t xml:space="preserve"> Feierabend </t>
  </si>
  <si>
    <t xml:space="preserve">Hangematte </t>
  </si>
  <si>
    <t>432/15</t>
  </si>
  <si>
    <t xml:space="preserve"> Ediciones Beascoa</t>
  </si>
  <si>
    <t xml:space="preserve"> Barcelona </t>
  </si>
  <si>
    <t>1150/11781</t>
  </si>
  <si>
    <t xml:space="preserve">Dagmar Hnizdova </t>
  </si>
  <si>
    <t xml:space="preserve"> Paesaggio </t>
  </si>
  <si>
    <t>J.Hoeven</t>
  </si>
  <si>
    <t xml:space="preserve">Purple Dawn </t>
  </si>
  <si>
    <t>Padarin</t>
  </si>
  <si>
    <t xml:space="preserve"> Summer Evening </t>
  </si>
  <si>
    <t>6-734-8</t>
  </si>
  <si>
    <t xml:space="preserve"> Richard Akerman </t>
  </si>
  <si>
    <t xml:space="preserve"> Pianot ,The Piano </t>
  </si>
  <si>
    <t xml:space="preserve">Siluett ,Skyline </t>
  </si>
  <si>
    <t>6-993-0</t>
  </si>
  <si>
    <t xml:space="preserve"> Summer Window </t>
  </si>
  <si>
    <t>Irene Invrea</t>
  </si>
  <si>
    <t xml:space="preserve"> L'Arcipelogo Dei Flamingos</t>
  </si>
  <si>
    <t>1100/11431</t>
  </si>
  <si>
    <t>Sheila Young</t>
  </si>
  <si>
    <t>Maurizio Bonesoli</t>
  </si>
  <si>
    <t>Blue Flight n.4</t>
  </si>
  <si>
    <t>Busseto</t>
  </si>
  <si>
    <t xml:space="preserve"> Feste Centenarie </t>
  </si>
  <si>
    <t xml:space="preserve"> Il Passagio Degli Elefanti</t>
  </si>
  <si>
    <t xml:space="preserve"> Il Pastore Dei Porcelli Rosa </t>
  </si>
  <si>
    <t>6-493-1</t>
  </si>
  <si>
    <t xml:space="preserve"> The Cat Alex</t>
  </si>
  <si>
    <t>1150/11409</t>
  </si>
  <si>
    <t xml:space="preserve"> Dreamsea n1</t>
  </si>
  <si>
    <t>434/15</t>
  </si>
  <si>
    <t>G18</t>
  </si>
  <si>
    <t xml:space="preserve"> Petit Pierrot Avec Fleurs </t>
  </si>
  <si>
    <t xml:space="preserve"> Paul En Arlequin </t>
  </si>
  <si>
    <t xml:space="preserve"> S.Dali </t>
  </si>
  <si>
    <t xml:space="preserve"> Assumpta Corpuscularia Lipislazulina </t>
  </si>
  <si>
    <t>1920/11624</t>
  </si>
  <si>
    <t xml:space="preserve"> Nuova Arti </t>
  </si>
  <si>
    <t xml:space="preserve">Grafiche Riccordi </t>
  </si>
  <si>
    <t>1920/11620</t>
  </si>
  <si>
    <t>1920/9129</t>
  </si>
  <si>
    <t xml:space="preserve">Anemone </t>
  </si>
  <si>
    <t>1920/9128</t>
  </si>
  <si>
    <t xml:space="preserve"> Tulipas</t>
  </si>
  <si>
    <t>1920/9126</t>
  </si>
  <si>
    <t>1920/11622</t>
  </si>
  <si>
    <t>1920/11383</t>
  </si>
  <si>
    <t>1920/11384</t>
  </si>
  <si>
    <t>1920/11623</t>
  </si>
  <si>
    <t>F.Scott</t>
  </si>
  <si>
    <t xml:space="preserve"> The Shin Palacia </t>
  </si>
  <si>
    <t>1920/11382</t>
  </si>
  <si>
    <t>1920/11625</t>
  </si>
  <si>
    <t xml:space="preserve"> Wilhelm Buhler </t>
  </si>
  <si>
    <t xml:space="preserve"> Buntspecht</t>
  </si>
  <si>
    <t xml:space="preserve"> Dieter Boger </t>
  </si>
  <si>
    <t xml:space="preserve"> Star </t>
  </si>
  <si>
    <t xml:space="preserve">Elster </t>
  </si>
  <si>
    <t xml:space="preserve"> Thomas Whitcombe</t>
  </si>
  <si>
    <t xml:space="preserve">Portrait Of Shin </t>
  </si>
  <si>
    <t xml:space="preserve"> Samuel Walters </t>
  </si>
  <si>
    <t xml:space="preserve"> A British Merchantman Off The South Coast </t>
  </si>
  <si>
    <t>The Coca Cola Company</t>
  </si>
  <si>
    <t xml:space="preserve">Calendar </t>
  </si>
  <si>
    <t xml:space="preserve">Festoon </t>
  </si>
  <si>
    <t>Elster Und Trauerschnapper</t>
  </si>
  <si>
    <t xml:space="preserve">Joy Caros </t>
  </si>
  <si>
    <t>Golden Carousel</t>
  </si>
  <si>
    <t>AN 102</t>
  </si>
  <si>
    <t xml:space="preserve"> Trois Mats </t>
  </si>
  <si>
    <t xml:space="preserve"> Denlles </t>
  </si>
  <si>
    <t>AN 101</t>
  </si>
  <si>
    <t xml:space="preserve"> Phoceen </t>
  </si>
  <si>
    <t>AN 99</t>
  </si>
  <si>
    <t xml:space="preserve">Devant Marseille </t>
  </si>
  <si>
    <t>1930/11860</t>
  </si>
  <si>
    <t>1930/11859</t>
  </si>
  <si>
    <t>1930/11858</t>
  </si>
  <si>
    <t>1930/11857</t>
  </si>
  <si>
    <t>1930/11628</t>
  </si>
  <si>
    <t>1930/11631</t>
  </si>
  <si>
    <t xml:space="preserve">  1930/11630    </t>
  </si>
  <si>
    <t>1930/11629</t>
  </si>
  <si>
    <t xml:space="preserve">  1930/12007</t>
  </si>
  <si>
    <t>1930/12006</t>
  </si>
  <si>
    <t>ARN 217</t>
  </si>
  <si>
    <t>G19</t>
  </si>
  <si>
    <t xml:space="preserve"> Pompeian  Relics </t>
  </si>
  <si>
    <t>X 4026</t>
  </si>
  <si>
    <t>Douglas</t>
  </si>
  <si>
    <t xml:space="preserve"> Floral Beauty IV</t>
  </si>
  <si>
    <t>x 4025</t>
  </si>
  <si>
    <t xml:space="preserve"> Floral Beauty II</t>
  </si>
  <si>
    <t>X 2019</t>
  </si>
  <si>
    <t>Dupre</t>
  </si>
  <si>
    <t xml:space="preserve"> Clyde</t>
  </si>
  <si>
    <t>X 2020</t>
  </si>
  <si>
    <t xml:space="preserve"> Pickett</t>
  </si>
  <si>
    <t>X 2017</t>
  </si>
  <si>
    <t xml:space="preserve"> Rutger </t>
  </si>
  <si>
    <t>X 2018</t>
  </si>
  <si>
    <t xml:space="preserve"> Harlan </t>
  </si>
  <si>
    <t>PG 4020</t>
  </si>
  <si>
    <t xml:space="preserve"> Jim Frankaski</t>
  </si>
  <si>
    <t xml:space="preserve"> Narcissus </t>
  </si>
  <si>
    <t>PG 4019</t>
  </si>
  <si>
    <t xml:space="preserve"> Pods</t>
  </si>
  <si>
    <t>PG 4021</t>
  </si>
  <si>
    <t xml:space="preserve"> Brugmansia </t>
  </si>
  <si>
    <t>PG 4018</t>
  </si>
  <si>
    <t xml:space="preserve"> Joe Gemignani </t>
  </si>
  <si>
    <t xml:space="preserve">Hollywood Beach </t>
  </si>
  <si>
    <t xml:space="preserve"> Golden Beach</t>
  </si>
  <si>
    <t xml:space="preserve">South Beach </t>
  </si>
  <si>
    <t xml:space="preserve"> Miami Beach </t>
  </si>
  <si>
    <t>The Leslie Hotel</t>
  </si>
  <si>
    <t xml:space="preserve"> The Park Central Hotel </t>
  </si>
  <si>
    <t xml:space="preserve"> Joseph Mallord</t>
  </si>
  <si>
    <t xml:space="preserve"> The Fighting Temeraire Tugged</t>
  </si>
  <si>
    <t xml:space="preserve">Red Sails </t>
  </si>
  <si>
    <t xml:space="preserve"> Don Demers Refresented </t>
  </si>
  <si>
    <t>TFA 110</t>
  </si>
  <si>
    <t xml:space="preserve"> Gustav Klimt</t>
  </si>
  <si>
    <t>The Virgin 1913</t>
  </si>
  <si>
    <t xml:space="preserve"> T.G. Dutton</t>
  </si>
  <si>
    <t xml:space="preserve">The Ethiopean </t>
  </si>
  <si>
    <t>DC 02</t>
  </si>
  <si>
    <t xml:space="preserve">A.G.Decamps </t>
  </si>
  <si>
    <t xml:space="preserve"> La Saison Des Filles </t>
  </si>
  <si>
    <t>DC 03</t>
  </si>
  <si>
    <t xml:space="preserve"> DC 01</t>
  </si>
  <si>
    <t>DC 04</t>
  </si>
  <si>
    <t>BFG 100</t>
  </si>
  <si>
    <t>F.Lli Quartero</t>
  </si>
  <si>
    <t xml:space="preserve"> Koala Estate </t>
  </si>
  <si>
    <t>SS 284</t>
  </si>
  <si>
    <t>G20</t>
  </si>
  <si>
    <t xml:space="preserve"> S.SISLEY </t>
  </si>
  <si>
    <t xml:space="preserve"> La Place Du Chenil A Marly </t>
  </si>
  <si>
    <t>SS 580</t>
  </si>
  <si>
    <t xml:space="preserve"> J.B.C. Corot </t>
  </si>
  <si>
    <t xml:space="preserve"> Erang a Ville D' Avray </t>
  </si>
  <si>
    <t>SS 289</t>
  </si>
  <si>
    <t xml:space="preserve"> La Route De Serves </t>
  </si>
  <si>
    <t>SS 7685</t>
  </si>
  <si>
    <t xml:space="preserve"> E.Degas </t>
  </si>
  <si>
    <t xml:space="preserve">Le Champ De Courses </t>
  </si>
  <si>
    <t>SS 285</t>
  </si>
  <si>
    <t xml:space="preserve"> Le  Liseuse Sur La Rive </t>
  </si>
  <si>
    <t>SS 562</t>
  </si>
  <si>
    <t xml:space="preserve">Gouvieux Pies De Chantilly </t>
  </si>
  <si>
    <t>SS 7675</t>
  </si>
  <si>
    <t xml:space="preserve">Paysage </t>
  </si>
  <si>
    <t>SS 304</t>
  </si>
  <si>
    <t xml:space="preserve"> C. Pissarro </t>
  </si>
  <si>
    <t xml:space="preserve">La Route  De Gisors a Pontoise </t>
  </si>
  <si>
    <t>SS 7831</t>
  </si>
  <si>
    <t xml:space="preserve"> A.Sisley</t>
  </si>
  <si>
    <t xml:space="preserve"> Le Port De Mor et </t>
  </si>
  <si>
    <t>SS 7682</t>
  </si>
  <si>
    <t>La Moisson a Montfoucault</t>
  </si>
  <si>
    <t>SS 7867</t>
  </si>
  <si>
    <t xml:space="preserve"> Ermitage a Pontoise </t>
  </si>
  <si>
    <t>SS 460</t>
  </si>
  <si>
    <t xml:space="preserve"> La Diligence</t>
  </si>
  <si>
    <t>SS 7964</t>
  </si>
  <si>
    <t xml:space="preserve">A.Renoir </t>
  </si>
  <si>
    <t>Pont Du Chemin De Fer a Chatou</t>
  </si>
  <si>
    <t>SS 7877</t>
  </si>
  <si>
    <t xml:space="preserve"> Le Jardin De L'artiste a Vetheuil</t>
  </si>
  <si>
    <t>N.396</t>
  </si>
  <si>
    <t xml:space="preserve">P.Cauguin </t>
  </si>
  <si>
    <t>Matamoe</t>
  </si>
  <si>
    <t>N 38</t>
  </si>
  <si>
    <t xml:space="preserve"> Pres De La Mer </t>
  </si>
  <si>
    <t>N 35</t>
  </si>
  <si>
    <t xml:space="preserve"> Deux Tahitiennes </t>
  </si>
  <si>
    <t xml:space="preserve"> Arearea </t>
  </si>
  <si>
    <t xml:space="preserve"> La Fanciulla Bruna </t>
  </si>
  <si>
    <t xml:space="preserve">Nudo </t>
  </si>
  <si>
    <t>Skagen</t>
  </si>
  <si>
    <t xml:space="preserve"> Walk</t>
  </si>
  <si>
    <t xml:space="preserve">Andrew  Gieson </t>
  </si>
  <si>
    <t xml:space="preserve"> Alphabetposter </t>
  </si>
  <si>
    <t xml:space="preserve">Opposites </t>
  </si>
  <si>
    <t xml:space="preserve">Claudia Dietrich </t>
  </si>
  <si>
    <t xml:space="preserve"> Monet teds </t>
  </si>
  <si>
    <t>Diana Winkfield</t>
  </si>
  <si>
    <t xml:space="preserve"> Yellow Window </t>
  </si>
  <si>
    <t xml:space="preserve"> Blue Window </t>
  </si>
  <si>
    <t xml:space="preserve"> Femme Au Beret Et a La Robe Quadrillee</t>
  </si>
  <si>
    <t xml:space="preserve"> Femme A L'Oiseau</t>
  </si>
  <si>
    <t xml:space="preserve"> Alerini-Bower </t>
  </si>
  <si>
    <t xml:space="preserve"> Drape  Aux Lilas </t>
  </si>
  <si>
    <t>Roses Au Falcon Bleu</t>
  </si>
  <si>
    <t xml:space="preserve"> L.Moillon</t>
  </si>
  <si>
    <t xml:space="preserve"> E.Murillo </t>
  </si>
  <si>
    <t xml:space="preserve">The Small Fruit -Seller </t>
  </si>
  <si>
    <t xml:space="preserve">Grapes And Mellon Eater </t>
  </si>
  <si>
    <t>N.17</t>
  </si>
  <si>
    <t xml:space="preserve"> Knielende </t>
  </si>
  <si>
    <t>N.774</t>
  </si>
  <si>
    <t xml:space="preserve"> Field Of Poppies At Vetheuil </t>
  </si>
  <si>
    <t>N.773</t>
  </si>
  <si>
    <t xml:space="preserve"> Field Of Poppies At Giverny </t>
  </si>
  <si>
    <t xml:space="preserve">N.3 </t>
  </si>
  <si>
    <t xml:space="preserve">Pittore Toffoli </t>
  </si>
  <si>
    <t xml:space="preserve"> Paessagio Corso</t>
  </si>
  <si>
    <t xml:space="preserve">N.4 </t>
  </si>
  <si>
    <t xml:space="preserve"> Bambini Che Giocano </t>
  </si>
  <si>
    <t xml:space="preserve"> Natura Morta</t>
  </si>
  <si>
    <t>N.237</t>
  </si>
  <si>
    <t xml:space="preserve"> La Corrida </t>
  </si>
  <si>
    <t>N.145</t>
  </si>
  <si>
    <t xml:space="preserve"> Figura Femminile sdraiata  In Abito Giallo </t>
  </si>
  <si>
    <t xml:space="preserve"> G.R Donoho</t>
  </si>
  <si>
    <t xml:space="preserve"> Woodhouse Water Garden</t>
  </si>
  <si>
    <t>AA 514</t>
  </si>
  <si>
    <t>Affreschi</t>
  </si>
  <si>
    <t xml:space="preserve"> Rovine Antiche I</t>
  </si>
  <si>
    <t xml:space="preserve"> Bastoncini D'Appoggio O La Rosa </t>
  </si>
  <si>
    <t>Caravaggio</t>
  </si>
  <si>
    <t xml:space="preserve"> Cesto Di Frutta </t>
  </si>
  <si>
    <t xml:space="preserve">L'Ultima Cena </t>
  </si>
  <si>
    <t>D15</t>
  </si>
  <si>
    <t xml:space="preserve"> Elli Milan </t>
  </si>
  <si>
    <t xml:space="preserve"> Coastal Brezze II</t>
  </si>
  <si>
    <t xml:space="preserve"> Coastal Brezze I</t>
  </si>
  <si>
    <t>FFP 315</t>
  </si>
  <si>
    <t xml:space="preserve">Les Fleurs I </t>
  </si>
  <si>
    <t>FFP 316</t>
  </si>
  <si>
    <t xml:space="preserve">Les Fleurs II  </t>
  </si>
  <si>
    <t xml:space="preserve"> Curva Dominate </t>
  </si>
  <si>
    <t xml:space="preserve">Struttura Allegra </t>
  </si>
  <si>
    <t>1465-74</t>
  </si>
  <si>
    <t xml:space="preserve"> Andrea Mantegna </t>
  </si>
  <si>
    <t xml:space="preserve">Camera Degli Sposi </t>
  </si>
  <si>
    <t xml:space="preserve"> A.Del Missier </t>
  </si>
  <si>
    <t xml:space="preserve"> E Estate </t>
  </si>
  <si>
    <t xml:space="preserve">A Autunno </t>
  </si>
  <si>
    <t>E Inverno</t>
  </si>
  <si>
    <t xml:space="preserve">E Primavera </t>
  </si>
  <si>
    <t xml:space="preserve">Gianola </t>
  </si>
  <si>
    <t xml:space="preserve"> Papaveri Rossi</t>
  </si>
  <si>
    <t xml:space="preserve">Papaveri Bianci </t>
  </si>
  <si>
    <t xml:space="preserve"> G. Klimt </t>
  </si>
  <si>
    <t xml:space="preserve"> I Pesci D'Oro </t>
  </si>
  <si>
    <t>FD 4713</t>
  </si>
  <si>
    <t xml:space="preserve"> Fulvio Dot </t>
  </si>
  <si>
    <t xml:space="preserve"> Terazzi</t>
  </si>
  <si>
    <t>RDS 5963</t>
  </si>
  <si>
    <t xml:space="preserve"> Ron Di Scena</t>
  </si>
  <si>
    <t xml:space="preserve"> Resting </t>
  </si>
  <si>
    <t>STM 4017</t>
  </si>
  <si>
    <t xml:space="preserve"> Peperoni</t>
  </si>
  <si>
    <t>PS 1648</t>
  </si>
  <si>
    <t xml:space="preserve"> Paul Sanderson </t>
  </si>
  <si>
    <t xml:space="preserve"> Perspective  I </t>
  </si>
  <si>
    <t>GST 4111</t>
  </si>
  <si>
    <t xml:space="preserve"> Giussepina Tartgani</t>
  </si>
  <si>
    <t>EBR 4244</t>
  </si>
  <si>
    <t xml:space="preserve"> Eva Barberini</t>
  </si>
  <si>
    <t xml:space="preserve"> Bouquet Di Anemoni </t>
  </si>
  <si>
    <t xml:space="preserve">JO 920 </t>
  </si>
  <si>
    <t xml:space="preserve">C9 </t>
  </si>
  <si>
    <t xml:space="preserve"> Les Muse </t>
  </si>
  <si>
    <t>FWB 3031</t>
  </si>
  <si>
    <t xml:space="preserve"> Frank  Weston </t>
  </si>
  <si>
    <t xml:space="preserve">The Silver  Screen </t>
  </si>
  <si>
    <t xml:space="preserve"> Andre Mazo </t>
  </si>
  <si>
    <t xml:space="preserve"> Andrea Kahn </t>
  </si>
  <si>
    <t xml:space="preserve"> In The Sun </t>
  </si>
  <si>
    <t>LM 1005</t>
  </si>
  <si>
    <t>B15</t>
  </si>
  <si>
    <t xml:space="preserve"> Lem  </t>
  </si>
  <si>
    <t xml:space="preserve"> Le Chateau De Pyrenees </t>
  </si>
  <si>
    <t xml:space="preserve"> Trionfo Di Galatea </t>
  </si>
  <si>
    <t>Pittura Pompeiana</t>
  </si>
  <si>
    <t xml:space="preserve"> Lettura Del Hituale </t>
  </si>
  <si>
    <t xml:space="preserve">Paolo Pannini </t>
  </si>
  <si>
    <t xml:space="preserve">Galleria Con Vedute Di Roma </t>
  </si>
  <si>
    <t xml:space="preserve"> Scuola Di Atene </t>
  </si>
  <si>
    <t>SAP 106</t>
  </si>
  <si>
    <t xml:space="preserve"> Devon </t>
  </si>
  <si>
    <t xml:space="preserve"> Corte Madera </t>
  </si>
  <si>
    <t xml:space="preserve">M. Hoshino </t>
  </si>
  <si>
    <t xml:space="preserve"> Grazia Neri </t>
  </si>
  <si>
    <t>F 3009995</t>
  </si>
  <si>
    <t xml:space="preserve"> Bob Langrish </t>
  </si>
  <si>
    <t xml:space="preserve"> Free Spirits </t>
  </si>
  <si>
    <t xml:space="preserve">Nuova Arti </t>
  </si>
  <si>
    <t xml:space="preserve"> Grafiche Ricordi </t>
  </si>
  <si>
    <t xml:space="preserve"> Porizka </t>
  </si>
  <si>
    <t>CH 8618</t>
  </si>
  <si>
    <t xml:space="preserve"> Floyd Dean </t>
  </si>
  <si>
    <t xml:space="preserve"> Tropic Of Capricorn </t>
  </si>
  <si>
    <t xml:space="preserve"> New York By Night </t>
  </si>
  <si>
    <t xml:space="preserve"> Paul Steel </t>
  </si>
  <si>
    <t xml:space="preserve"> Blue Planet </t>
  </si>
  <si>
    <t>F3009797</t>
  </si>
  <si>
    <t xml:space="preserve"> Steven Bloom</t>
  </si>
  <si>
    <t xml:space="preserve"> Dance Of The Dolphins </t>
  </si>
  <si>
    <t xml:space="preserve"> Pyramid </t>
  </si>
  <si>
    <t xml:space="preserve">Zidane </t>
  </si>
  <si>
    <t xml:space="preserve">Dolphin </t>
  </si>
  <si>
    <t>F3009962</t>
  </si>
  <si>
    <t xml:space="preserve"> Cartel International </t>
  </si>
  <si>
    <t>FerrarI F-50</t>
  </si>
  <si>
    <t xml:space="preserve"> Matterhorn</t>
  </si>
  <si>
    <t xml:space="preserve"> Reinhard Kirsch </t>
  </si>
  <si>
    <t>2400/4468</t>
  </si>
  <si>
    <t xml:space="preserve"> Cinisello Balsamo </t>
  </si>
  <si>
    <t>PG4022</t>
  </si>
  <si>
    <t xml:space="preserve"> Ronaldo </t>
  </si>
  <si>
    <t xml:space="preserve">Tony Stone </t>
  </si>
  <si>
    <t xml:space="preserve"> Wine &amp; Cheese </t>
  </si>
  <si>
    <t xml:space="preserve"> Jean Francois Riviere </t>
  </si>
  <si>
    <t xml:space="preserve">La Cucina Italiana </t>
  </si>
  <si>
    <t xml:space="preserve"> Fish</t>
  </si>
  <si>
    <t xml:space="preserve">Cheese </t>
  </si>
  <si>
    <t xml:space="preserve"> A. Buzzi</t>
  </si>
  <si>
    <t xml:space="preserve"> Marka </t>
  </si>
  <si>
    <t xml:space="preserve">Paolo Sacchi </t>
  </si>
  <si>
    <t xml:space="preserve"> Franca Speranza </t>
  </si>
  <si>
    <t>V.Pcholkin</t>
  </si>
  <si>
    <t>P 506</t>
  </si>
  <si>
    <t xml:space="preserve"> Olympia </t>
  </si>
  <si>
    <t xml:space="preserve">Wood In Bloom </t>
  </si>
  <si>
    <t xml:space="preserve">Tony Stones </t>
  </si>
  <si>
    <t xml:space="preserve">Summer Fruits </t>
  </si>
  <si>
    <t>PL 15</t>
  </si>
  <si>
    <t xml:space="preserve"> Spiaggia  Sud Est</t>
  </si>
  <si>
    <t>RB 401</t>
  </si>
  <si>
    <t xml:space="preserve"> M.Mancini</t>
  </si>
  <si>
    <t xml:space="preserve"> Natura In Risveglio </t>
  </si>
  <si>
    <t>EP/1212</t>
  </si>
  <si>
    <t xml:space="preserve"> Con Cocomero</t>
  </si>
  <si>
    <t xml:space="preserve"> Honda CBX </t>
  </si>
  <si>
    <t>MF2146</t>
  </si>
  <si>
    <t xml:space="preserve"> Manfred Mothes </t>
  </si>
  <si>
    <t xml:space="preserve"> Michelin</t>
  </si>
  <si>
    <t>MF 1505</t>
  </si>
  <si>
    <t xml:space="preserve"> Con Pane </t>
  </si>
  <si>
    <t>P 349</t>
  </si>
  <si>
    <t xml:space="preserve">Olympia </t>
  </si>
  <si>
    <t xml:space="preserve">Composizione </t>
  </si>
  <si>
    <t>Vloo</t>
  </si>
  <si>
    <t xml:space="preserve"> Amerigo Vespucci</t>
  </si>
  <si>
    <t xml:space="preserve">R.Kirsch </t>
  </si>
  <si>
    <t xml:space="preserve"> Matterhorn </t>
  </si>
  <si>
    <t>C 969</t>
  </si>
  <si>
    <t xml:space="preserve"> Romance </t>
  </si>
  <si>
    <t>P 487</t>
  </si>
  <si>
    <t xml:space="preserve">Phil Luliani </t>
  </si>
  <si>
    <t xml:space="preserve"> Homebuilt Hardtail</t>
  </si>
  <si>
    <t>C 3456</t>
  </si>
  <si>
    <t xml:space="preserve"> Camarque </t>
  </si>
  <si>
    <t>P 477</t>
  </si>
  <si>
    <t xml:space="preserve">Great Hill Rivers </t>
  </si>
  <si>
    <t>P 399</t>
  </si>
  <si>
    <t xml:space="preserve">E.Mezzano </t>
  </si>
  <si>
    <t xml:space="preserve">Fruit </t>
  </si>
  <si>
    <t>P 347</t>
  </si>
  <si>
    <t xml:space="preserve">Baite Con Cervino </t>
  </si>
  <si>
    <t xml:space="preserve"> J. Van-Sloat </t>
  </si>
  <si>
    <t xml:space="preserve"> Topsy Turvy</t>
  </si>
  <si>
    <t xml:space="preserve">Edward Hopper </t>
  </si>
  <si>
    <t xml:space="preserve">Nighthawks </t>
  </si>
  <si>
    <t xml:space="preserve">Ivan Rabuzin </t>
  </si>
  <si>
    <t xml:space="preserve"> Fiori Primaverili </t>
  </si>
  <si>
    <t xml:space="preserve"> Kasimir Malevich </t>
  </si>
  <si>
    <t xml:space="preserve"> Dynamischer Suprematismus </t>
  </si>
  <si>
    <t xml:space="preserve"> James Dean </t>
  </si>
  <si>
    <t xml:space="preserve"> Boulevard Of Broken Dreams  </t>
  </si>
  <si>
    <t>PW 379</t>
  </si>
  <si>
    <t xml:space="preserve"> Paul Walden </t>
  </si>
  <si>
    <t xml:space="preserve">One Longs Into The Other </t>
  </si>
  <si>
    <t xml:space="preserve"> La Tristezza Del Re </t>
  </si>
  <si>
    <t>B14</t>
  </si>
  <si>
    <t xml:space="preserve"> Wassily Kandinsky</t>
  </si>
  <si>
    <t>Zwei Schwarze Flecken</t>
  </si>
  <si>
    <t>TFA 701</t>
  </si>
  <si>
    <t xml:space="preserve"> Helles Build </t>
  </si>
  <si>
    <t>SIAE 1990</t>
  </si>
  <si>
    <t xml:space="preserve"> Sur Blanc II 1924</t>
  </si>
  <si>
    <t>B13</t>
  </si>
  <si>
    <t xml:space="preserve"> Il Ponte D'Asnieres</t>
  </si>
  <si>
    <t xml:space="preserve"> Iris</t>
  </si>
  <si>
    <t xml:space="preserve"> Il Parnaso</t>
  </si>
  <si>
    <t>MCP 147</t>
  </si>
  <si>
    <t xml:space="preserve"> Bathers At La Grenouillere</t>
  </si>
  <si>
    <t>B12</t>
  </si>
  <si>
    <t>Marc Changali</t>
  </si>
  <si>
    <t xml:space="preserve"> Le Bouquet Ardent</t>
  </si>
  <si>
    <t xml:space="preserve"> Cantique </t>
  </si>
  <si>
    <t xml:space="preserve"> Caravaggio</t>
  </si>
  <si>
    <t xml:space="preserve"> Vocazione Di S Matteo </t>
  </si>
  <si>
    <t xml:space="preserve"> Ragazzo Con  Canestro </t>
  </si>
  <si>
    <t xml:space="preserve"> Paolo Pannini </t>
  </si>
  <si>
    <t xml:space="preserve"> Galleria Con Vedute Di Roma </t>
  </si>
  <si>
    <t>B11</t>
  </si>
  <si>
    <t xml:space="preserve">I Girasoli </t>
  </si>
  <si>
    <t xml:space="preserve"> La Finestra</t>
  </si>
  <si>
    <t xml:space="preserve"> Nave Nave Moe </t>
  </si>
  <si>
    <t xml:space="preserve"> Couple Au Dessus De St Paul </t>
  </si>
  <si>
    <t>B10</t>
  </si>
  <si>
    <t xml:space="preserve"> Auguste Renoir </t>
  </si>
  <si>
    <t xml:space="preserve"> La Senna Ad Asnieres </t>
  </si>
  <si>
    <t xml:space="preserve">P. Chirlandaio </t>
  </si>
  <si>
    <t xml:space="preserve">Beato Angelico </t>
  </si>
  <si>
    <t xml:space="preserve">Annunciazione </t>
  </si>
  <si>
    <t xml:space="preserve">W Kadinsky </t>
  </si>
  <si>
    <t xml:space="preserve"> Omaggio A Grohmann</t>
  </si>
  <si>
    <t>X5044</t>
  </si>
  <si>
    <t>A15</t>
  </si>
  <si>
    <t xml:space="preserve"> Douglas </t>
  </si>
  <si>
    <t xml:space="preserve"> Rajo Botanical II </t>
  </si>
  <si>
    <t>X5043</t>
  </si>
  <si>
    <t xml:space="preserve"> Rajo Botanical I</t>
  </si>
  <si>
    <t>X 3023</t>
  </si>
  <si>
    <t xml:space="preserve"> Augustine </t>
  </si>
  <si>
    <t xml:space="preserve"> The Women I </t>
  </si>
  <si>
    <t>X 3024</t>
  </si>
  <si>
    <t xml:space="preserve">The Women II </t>
  </si>
  <si>
    <t>X 3025</t>
  </si>
  <si>
    <t>The Women III</t>
  </si>
  <si>
    <t>X 3026</t>
  </si>
  <si>
    <t>The Women IV</t>
  </si>
  <si>
    <t>X 2040</t>
  </si>
  <si>
    <t xml:space="preserve"> Grecian Bloom II </t>
  </si>
  <si>
    <t>X 2039</t>
  </si>
  <si>
    <t xml:space="preserve"> Grecian Bloom I </t>
  </si>
  <si>
    <t>X 3021</t>
  </si>
  <si>
    <t xml:space="preserve">Dysart </t>
  </si>
  <si>
    <t xml:space="preserve">Casiva II </t>
  </si>
  <si>
    <t>X3022</t>
  </si>
  <si>
    <t>Casiva I</t>
  </si>
  <si>
    <t>X 3011</t>
  </si>
  <si>
    <t xml:space="preserve"> Jeweled Grove I</t>
  </si>
  <si>
    <t>X 3014</t>
  </si>
  <si>
    <t xml:space="preserve">Hallack </t>
  </si>
  <si>
    <t xml:space="preserve"> Tales Of The City IV </t>
  </si>
  <si>
    <t>X 3012</t>
  </si>
  <si>
    <t xml:space="preserve"> Jeweled Grove IV</t>
  </si>
  <si>
    <t>X 4024</t>
  </si>
  <si>
    <t xml:space="preserve"> Venetian Waltz XII</t>
  </si>
  <si>
    <t>X 4022</t>
  </si>
  <si>
    <t xml:space="preserve"> Venetian Waltz VII</t>
  </si>
  <si>
    <t>X 4023</t>
  </si>
  <si>
    <t xml:space="preserve"> Venetian Waltz XI</t>
  </si>
  <si>
    <t>X 4021</t>
  </si>
  <si>
    <t>X 4020</t>
  </si>
  <si>
    <t xml:space="preserve"> Dans les  Jardine II </t>
  </si>
  <si>
    <t>X 4019</t>
  </si>
  <si>
    <t xml:space="preserve"> Dans les  Jardine I</t>
  </si>
  <si>
    <t>X 4053</t>
  </si>
  <si>
    <t xml:space="preserve"> Espiranza I</t>
  </si>
  <si>
    <t>X 4054</t>
  </si>
  <si>
    <t xml:space="preserve"> Espiranza II</t>
  </si>
  <si>
    <t>X 6115</t>
  </si>
  <si>
    <t xml:space="preserve"> Carney </t>
  </si>
  <si>
    <t xml:space="preserve"> Brume Tropical </t>
  </si>
  <si>
    <t>X 6117</t>
  </si>
  <si>
    <t xml:space="preserve">Holman </t>
  </si>
  <si>
    <t xml:space="preserve"> Poppies I </t>
  </si>
  <si>
    <t>X 6114</t>
  </si>
  <si>
    <t xml:space="preserve"> Corps De Ballet </t>
  </si>
  <si>
    <t>X6110</t>
  </si>
  <si>
    <t xml:space="preserve"> Tahitian Sunset I</t>
  </si>
  <si>
    <t>X 6111</t>
  </si>
  <si>
    <t xml:space="preserve"> Tahitian Sunset II</t>
  </si>
  <si>
    <t>X 7009</t>
  </si>
  <si>
    <t xml:space="preserve">Indochine </t>
  </si>
  <si>
    <t>X 6113</t>
  </si>
  <si>
    <t>Paraffel Following II</t>
  </si>
  <si>
    <t>X 6112</t>
  </si>
  <si>
    <t>Paraffel Following I</t>
  </si>
  <si>
    <t>X 6116</t>
  </si>
  <si>
    <t xml:space="preserve">Timeless Equinox </t>
  </si>
  <si>
    <t>X 9005</t>
  </si>
  <si>
    <t xml:space="preserve">Longo </t>
  </si>
  <si>
    <t xml:space="preserve"> Spring In Italy </t>
  </si>
  <si>
    <t>0840/1131</t>
  </si>
  <si>
    <t xml:space="preserve"> Valeriy Chuikov</t>
  </si>
  <si>
    <t xml:space="preserve"> Magnolia And Red Tulip </t>
  </si>
  <si>
    <t>0840/1133</t>
  </si>
  <si>
    <t xml:space="preserve">Magnolia </t>
  </si>
  <si>
    <t>0840/1130</t>
  </si>
  <si>
    <t xml:space="preserve"> Cherry Blossom</t>
  </si>
  <si>
    <t>0840/1132</t>
  </si>
  <si>
    <t xml:space="preserve"> Peonies </t>
  </si>
  <si>
    <t>SPC 261</t>
  </si>
  <si>
    <t xml:space="preserve"> Carl Spitzweg </t>
  </si>
  <si>
    <t xml:space="preserve"> The Bookworm </t>
  </si>
  <si>
    <t>SPC 262</t>
  </si>
  <si>
    <t xml:space="preserve"> Arthur Hopkins </t>
  </si>
  <si>
    <t>The Visitor</t>
  </si>
  <si>
    <t>EG 16</t>
  </si>
  <si>
    <t xml:space="preserve"> Marcus Stone </t>
  </si>
  <si>
    <t xml:space="preserve">In Love </t>
  </si>
  <si>
    <t xml:space="preserve">SPR 6370 </t>
  </si>
  <si>
    <t>Mac</t>
  </si>
  <si>
    <t xml:space="preserve"> Judy </t>
  </si>
  <si>
    <t>SPR 6371</t>
  </si>
  <si>
    <t>Andrew</t>
  </si>
  <si>
    <t>SPV 9074</t>
  </si>
  <si>
    <t xml:space="preserve"> Albert Williams </t>
  </si>
  <si>
    <t xml:space="preserve"> From A Rose Garden </t>
  </si>
  <si>
    <t>EG 47</t>
  </si>
  <si>
    <t xml:space="preserve"> Eugene De Blass</t>
  </si>
  <si>
    <t xml:space="preserve"> The Balcony </t>
  </si>
  <si>
    <t>EG 291</t>
  </si>
  <si>
    <t xml:space="preserve">The Visitor </t>
  </si>
  <si>
    <t>GB 052</t>
  </si>
  <si>
    <t xml:space="preserve"> George Earl </t>
  </si>
  <si>
    <t xml:space="preserve"> Kings Cross Station </t>
  </si>
  <si>
    <t>GB 053</t>
  </si>
  <si>
    <t xml:space="preserve">Going South Perth Station </t>
  </si>
  <si>
    <t>SPV 9093</t>
  </si>
  <si>
    <t xml:space="preserve"> Thierry Poncelet </t>
  </si>
  <si>
    <t xml:space="preserve"> Chain's of Office </t>
  </si>
  <si>
    <t>SPV 9094</t>
  </si>
  <si>
    <t xml:space="preserve"> The Advocate </t>
  </si>
  <si>
    <t>SIAE 1991</t>
  </si>
  <si>
    <t xml:space="preserve"> Le Tre Eta Della Vita </t>
  </si>
  <si>
    <t>1ARM4142</t>
  </si>
  <si>
    <t xml:space="preserve">Arthuro Armenti </t>
  </si>
  <si>
    <t xml:space="preserve"> Orbite Stellari</t>
  </si>
  <si>
    <t>1ARM4140</t>
  </si>
  <si>
    <t xml:space="preserve"> Costellazioni </t>
  </si>
  <si>
    <t>1ARM4385</t>
  </si>
  <si>
    <t xml:space="preserve"> Canone </t>
  </si>
  <si>
    <t>1ARM4384</t>
  </si>
  <si>
    <t xml:space="preserve">Proporzioni </t>
  </si>
  <si>
    <t>4HH</t>
  </si>
  <si>
    <t xml:space="preserve">Horper </t>
  </si>
  <si>
    <t>2AB4536</t>
  </si>
  <si>
    <t xml:space="preserve">Alex Blanco </t>
  </si>
  <si>
    <t xml:space="preserve"> Treexplosion </t>
  </si>
  <si>
    <t>28N4498</t>
  </si>
  <si>
    <t xml:space="preserve"> Jim Stone </t>
  </si>
  <si>
    <t xml:space="preserve"> Dranges &amp; Blues </t>
  </si>
  <si>
    <t>2KP3639</t>
  </si>
  <si>
    <t xml:space="preserve"> Kelly Par </t>
  </si>
  <si>
    <t xml:space="preserve"> Velvet Flowers </t>
  </si>
  <si>
    <t>2SJ1791</t>
  </si>
  <si>
    <t xml:space="preserve"> Sergio Jannace </t>
  </si>
  <si>
    <t>Gala</t>
  </si>
  <si>
    <t>D 1000</t>
  </si>
  <si>
    <t xml:space="preserve"> Lidiarte </t>
  </si>
  <si>
    <t xml:space="preserve">Ville Medicee </t>
  </si>
  <si>
    <t>SIAE 1987</t>
  </si>
  <si>
    <t xml:space="preserve">Composition </t>
  </si>
  <si>
    <t>SIAE 1989</t>
  </si>
  <si>
    <t xml:space="preserve"> Trame Noire </t>
  </si>
  <si>
    <t xml:space="preserve">Sam Francis </t>
  </si>
  <si>
    <t xml:space="preserve"> Meaningless Gesture</t>
  </si>
  <si>
    <t>Aldo Rossi</t>
  </si>
  <si>
    <t xml:space="preserve"> Venezia Analoga, Il Teatro Del Mondo A Venezia </t>
  </si>
  <si>
    <t xml:space="preserve">Antonio Sant'elia </t>
  </si>
  <si>
    <t xml:space="preserve"> La Citta Nuova </t>
  </si>
  <si>
    <t xml:space="preserve">Mario Chiattone </t>
  </si>
  <si>
    <t xml:space="preserve"> Costruzioni Per Una Metropoli  Moderna </t>
  </si>
  <si>
    <t xml:space="preserve"> Le Corbusier </t>
  </si>
  <si>
    <t xml:space="preserve"> Tapisserie De La Grande Cour Au Palais De Justice </t>
  </si>
  <si>
    <t xml:space="preserve"> Cherubino </t>
  </si>
  <si>
    <t>XX 13</t>
  </si>
  <si>
    <t xml:space="preserve"> Paul Klee </t>
  </si>
  <si>
    <t xml:space="preserve"> Verfluchende Frau 1939</t>
  </si>
  <si>
    <t xml:space="preserve">N3 </t>
  </si>
  <si>
    <t xml:space="preserve"> A.Montalban </t>
  </si>
  <si>
    <t xml:space="preserve"> Fresco Revisited III</t>
  </si>
  <si>
    <t>N30</t>
  </si>
  <si>
    <t xml:space="preserve"> L.Ungaro  </t>
  </si>
  <si>
    <t xml:space="preserve">I Bronzi Di Riace </t>
  </si>
  <si>
    <t>N31</t>
  </si>
  <si>
    <t>I Bronzi Di Riace(2)</t>
  </si>
  <si>
    <t xml:space="preserve"> Fresco Revisited II</t>
  </si>
  <si>
    <t>CS 1005</t>
  </si>
  <si>
    <t xml:space="preserve"> Goethe </t>
  </si>
  <si>
    <t>PW 1002</t>
  </si>
  <si>
    <t xml:space="preserve">Pep Winter </t>
  </si>
  <si>
    <t xml:space="preserve">Kokoon II  </t>
  </si>
  <si>
    <t>CS 1006</t>
  </si>
  <si>
    <t xml:space="preserve"> Columbus </t>
  </si>
  <si>
    <t>NG 351</t>
  </si>
  <si>
    <t xml:space="preserve"> Mac Intosh </t>
  </si>
  <si>
    <t xml:space="preserve"> Begonias </t>
  </si>
  <si>
    <t>NG 350</t>
  </si>
  <si>
    <t xml:space="preserve">Peonias </t>
  </si>
  <si>
    <t>510-0022</t>
  </si>
  <si>
    <t xml:space="preserve"> Piagotti</t>
  </si>
  <si>
    <t xml:space="preserve"> Philharmonie II </t>
  </si>
  <si>
    <t>510-0004</t>
  </si>
  <si>
    <t xml:space="preserve">Daniella Waldmann </t>
  </si>
  <si>
    <t xml:space="preserve"> Impression In Rot</t>
  </si>
  <si>
    <t>510-0007</t>
  </si>
  <si>
    <t xml:space="preserve">Impression In Rose </t>
  </si>
  <si>
    <t>510-0005</t>
  </si>
  <si>
    <t>Impression In Gelb</t>
  </si>
  <si>
    <t>Z1314</t>
  </si>
  <si>
    <t xml:space="preserve"> Tiphane Bekke </t>
  </si>
  <si>
    <t xml:space="preserve"> Seashore </t>
  </si>
  <si>
    <t xml:space="preserve">W.Beardmore </t>
  </si>
  <si>
    <t xml:space="preserve"> Wendy Tait </t>
  </si>
  <si>
    <t xml:space="preserve"> Anemone Basket </t>
  </si>
  <si>
    <t xml:space="preserve">Primrose Basket </t>
  </si>
  <si>
    <t xml:space="preserve"> Floor Koomen </t>
  </si>
  <si>
    <t xml:space="preserve"> Hyndragea </t>
  </si>
  <si>
    <t>1000-82</t>
  </si>
  <si>
    <t>Galaxy</t>
  </si>
  <si>
    <t>andromeda</t>
  </si>
  <si>
    <t>1000-81</t>
  </si>
  <si>
    <t xml:space="preserve">Creation </t>
  </si>
  <si>
    <t>1000-80</t>
  </si>
  <si>
    <t xml:space="preserve"> Constellation </t>
  </si>
  <si>
    <t>NG 362</t>
  </si>
  <si>
    <t>E5</t>
  </si>
  <si>
    <t xml:space="preserve"> M.Manovens </t>
  </si>
  <si>
    <t xml:space="preserve"> Escena De Jardin </t>
  </si>
  <si>
    <t>NG 359</t>
  </si>
  <si>
    <t xml:space="preserve"> W.M Chase </t>
  </si>
  <si>
    <t xml:space="preserve"> Reading </t>
  </si>
  <si>
    <t>NG 312</t>
  </si>
  <si>
    <t xml:space="preserve"> Tissot </t>
  </si>
  <si>
    <t>Picnic</t>
  </si>
  <si>
    <t>NG 311</t>
  </si>
  <si>
    <t xml:space="preserve"> Le Printemps </t>
  </si>
  <si>
    <t>NG 310</t>
  </si>
  <si>
    <t xml:space="preserve"> En Serre</t>
  </si>
  <si>
    <t>NG 309</t>
  </si>
  <si>
    <t xml:space="preserve">Trop Dot </t>
  </si>
  <si>
    <t>NG 306</t>
  </si>
  <si>
    <t xml:space="preserve">E.Schiele </t>
  </si>
  <si>
    <t xml:space="preserve"> Moa , The Dancer </t>
  </si>
  <si>
    <t>E6</t>
  </si>
  <si>
    <t xml:space="preserve"> Signora In Giardino Ad Sainte-Adresse </t>
  </si>
  <si>
    <t xml:space="preserve"> Leonardo Da Vinci </t>
  </si>
  <si>
    <t xml:space="preserve">L Ultima Cena </t>
  </si>
  <si>
    <t xml:space="preserve"> Simone Martini </t>
  </si>
  <si>
    <t xml:space="preserve"> Annunciazione </t>
  </si>
  <si>
    <t xml:space="preserve">Ragazzo Al Mare </t>
  </si>
  <si>
    <t xml:space="preserve"> Carpaccio </t>
  </si>
  <si>
    <t xml:space="preserve">Incontro  Di S Orsola Con Lo Sposo </t>
  </si>
  <si>
    <t xml:space="preserve"> Giungla Con Bufalo Assalito Da Una Tigre </t>
  </si>
  <si>
    <t xml:space="preserve"> Nudo Disteso</t>
  </si>
  <si>
    <t xml:space="preserve"> Elvira </t>
  </si>
  <si>
    <t xml:space="preserve"> Ninfee 1916-1919</t>
  </si>
  <si>
    <t xml:space="preserve">Colazione Sull Erba </t>
  </si>
  <si>
    <t>SO 70213</t>
  </si>
  <si>
    <t xml:space="preserve"> F.Neri </t>
  </si>
  <si>
    <t xml:space="preserve"> Natura Morta </t>
  </si>
  <si>
    <t>E7</t>
  </si>
  <si>
    <t xml:space="preserve">Nardi </t>
  </si>
  <si>
    <t xml:space="preserve"> Fiori </t>
  </si>
  <si>
    <t>SO 70249</t>
  </si>
  <si>
    <t xml:space="preserve"> G. Mazzari  </t>
  </si>
  <si>
    <t xml:space="preserve">Compozisione Floreale </t>
  </si>
  <si>
    <t>SO 589</t>
  </si>
  <si>
    <t xml:space="preserve"> C.Monet</t>
  </si>
  <si>
    <t xml:space="preserve"> Champs De Tulips </t>
  </si>
  <si>
    <t>SO 584</t>
  </si>
  <si>
    <t xml:space="preserve"> Saint -Mammes</t>
  </si>
  <si>
    <t>SO 564</t>
  </si>
  <si>
    <t xml:space="preserve"> Effet De Neige </t>
  </si>
  <si>
    <t>SS 70014</t>
  </si>
  <si>
    <t xml:space="preserve">C. Pissarro </t>
  </si>
  <si>
    <t xml:space="preserve"> Route Du Village </t>
  </si>
  <si>
    <t>SS 637</t>
  </si>
  <si>
    <t xml:space="preserve"> M.Utrillo</t>
  </si>
  <si>
    <t xml:space="preserve"> Avenue De Versailles et La Tour Eiffel </t>
  </si>
  <si>
    <t>SS7962</t>
  </si>
  <si>
    <t xml:space="preserve"> Village </t>
  </si>
  <si>
    <t>SS 7777</t>
  </si>
  <si>
    <t xml:space="preserve"> P.Gauguin</t>
  </si>
  <si>
    <t xml:space="preserve">Les Jardins Maraichers De Vaugirard </t>
  </si>
  <si>
    <t>SS 7776</t>
  </si>
  <si>
    <t>Le Repas</t>
  </si>
  <si>
    <t xml:space="preserve">A.Sisley </t>
  </si>
  <si>
    <t xml:space="preserve"> SS 7831</t>
  </si>
  <si>
    <t>SS 573</t>
  </si>
  <si>
    <t>J.B.C. Corot</t>
  </si>
  <si>
    <t xml:space="preserve"> La Peche En Barque Aupres Des Saules </t>
  </si>
  <si>
    <t xml:space="preserve"> Le Liseuse Sur La Rive </t>
  </si>
  <si>
    <t>SS 7781</t>
  </si>
  <si>
    <t xml:space="preserve"> L'Eglise D'Auvers Sur Oise </t>
  </si>
  <si>
    <t>SS 7842</t>
  </si>
  <si>
    <t>Le Noit Etoilee</t>
  </si>
  <si>
    <t>SS 7866</t>
  </si>
  <si>
    <t xml:space="preserve"> E.Manet</t>
  </si>
  <si>
    <t xml:space="preserve"> Monet Peignant  Dans Son Bateau-Atelier </t>
  </si>
  <si>
    <t>SS 7677</t>
  </si>
  <si>
    <t>SS 7683</t>
  </si>
  <si>
    <t xml:space="preserve"> Etretat</t>
  </si>
  <si>
    <t>SS 7671</t>
  </si>
  <si>
    <t xml:space="preserve"> Le Charrette Route Sous La Neige A Honfleur </t>
  </si>
  <si>
    <t>SS 7982</t>
  </si>
  <si>
    <t xml:space="preserve"> Pont A Argentueli</t>
  </si>
  <si>
    <t>SS 582</t>
  </si>
  <si>
    <t xml:space="preserve"> I'Ile De La Grande </t>
  </si>
  <si>
    <t>SS 575</t>
  </si>
  <si>
    <t xml:space="preserve"> Bateaux De Plaisance </t>
  </si>
  <si>
    <t>SS 7678</t>
  </si>
  <si>
    <t xml:space="preserve"> La Plage a Sainte Adresse</t>
  </si>
  <si>
    <t>SS 309</t>
  </si>
  <si>
    <t xml:space="preserve"> Voiler A Argenteuil </t>
  </si>
  <si>
    <t>SS 7981</t>
  </si>
  <si>
    <t xml:space="preserve">P.Cezanne </t>
  </si>
  <si>
    <t xml:space="preserve"> Pommes  Et Biscuits </t>
  </si>
  <si>
    <t>SS 7965</t>
  </si>
  <si>
    <t xml:space="preserve"> Nature Morte Avec Pommes Et Primeveres </t>
  </si>
  <si>
    <t>SS 7779</t>
  </si>
  <si>
    <t xml:space="preserve"> Nature Morte Aux Orignons </t>
  </si>
  <si>
    <t>SS 7691</t>
  </si>
  <si>
    <t xml:space="preserve"> Nature Morta  a la Soupiere </t>
  </si>
  <si>
    <t>SS 7689</t>
  </si>
  <si>
    <t xml:space="preserve"> Le Vase Bleu </t>
  </si>
  <si>
    <t xml:space="preserve">P.A.Renoir </t>
  </si>
  <si>
    <t xml:space="preserve"> Pont Du Chemin De Fer A Chatou </t>
  </si>
  <si>
    <t>SS 485</t>
  </si>
  <si>
    <t xml:space="preserve"> La Terrasse </t>
  </si>
  <si>
    <t>SS 7970</t>
  </si>
  <si>
    <t>SS 7966</t>
  </si>
  <si>
    <t xml:space="preserve">Fruits Du Midi </t>
  </si>
  <si>
    <t>SS 7865</t>
  </si>
  <si>
    <t xml:space="preserve"> Bouquet De Chrysanthemes </t>
  </si>
  <si>
    <t>SS 7968</t>
  </si>
  <si>
    <t xml:space="preserve"> Torse De Femme Au Soleil</t>
  </si>
  <si>
    <t>SS 7673</t>
  </si>
  <si>
    <t xml:space="preserve"> Beigneuse Assise Dans un Paysage </t>
  </si>
  <si>
    <t>SAM 9034</t>
  </si>
  <si>
    <t>E8</t>
  </si>
  <si>
    <t>A.Modigliani</t>
  </si>
  <si>
    <t xml:space="preserve">Grande Nudo </t>
  </si>
  <si>
    <t>SAM 9033</t>
  </si>
  <si>
    <t>SAM 9012</t>
  </si>
  <si>
    <t xml:space="preserve">Figura Decorativa </t>
  </si>
  <si>
    <t>SAM 9060</t>
  </si>
  <si>
    <t xml:space="preserve">R.Dufy </t>
  </si>
  <si>
    <t xml:space="preserve"> Le Cavalier Bleu </t>
  </si>
  <si>
    <t>SAM 9058</t>
  </si>
  <si>
    <t xml:space="preserve"> Coupe De Fruits </t>
  </si>
  <si>
    <t>SAM 9019</t>
  </si>
  <si>
    <t xml:space="preserve"> P.Picasso</t>
  </si>
  <si>
    <t xml:space="preserve"> Portrait De Jeune Fillie </t>
  </si>
  <si>
    <t>SAM 9017</t>
  </si>
  <si>
    <t xml:space="preserve"> La Famille D'Acrobates</t>
  </si>
  <si>
    <t>SAM 9064</t>
  </si>
  <si>
    <t xml:space="preserve"> Le Sculpteur 1931 </t>
  </si>
  <si>
    <t>SAM 9066</t>
  </si>
  <si>
    <t xml:space="preserve"> Homme A la Cheminee</t>
  </si>
  <si>
    <t>SAM 9041</t>
  </si>
  <si>
    <t>O.Rebon</t>
  </si>
  <si>
    <t xml:space="preserve"> Fleurs Un Vase Turquois </t>
  </si>
  <si>
    <t>SAM 9021</t>
  </si>
  <si>
    <t xml:space="preserve"> BONARD </t>
  </si>
  <si>
    <t xml:space="preserve"> The Breakfast Room </t>
  </si>
  <si>
    <t>SAM 9001</t>
  </si>
  <si>
    <t xml:space="preserve"> M.Changall</t>
  </si>
  <si>
    <t xml:space="preserve"> Doppio Ritratto Con Bichiere Di Vino </t>
  </si>
  <si>
    <t>SAM 9094</t>
  </si>
  <si>
    <t xml:space="preserve"> Ozenfant </t>
  </si>
  <si>
    <t xml:space="preserve"> Natura Morte Au Violon </t>
  </si>
  <si>
    <t xml:space="preserve"> Grande Nudo </t>
  </si>
  <si>
    <t>SAM 9074</t>
  </si>
  <si>
    <t xml:space="preserve"> Femmes A Leur Toilette</t>
  </si>
  <si>
    <t>SAM 9045</t>
  </si>
  <si>
    <t xml:space="preserve"> Studio Con Fruttiera </t>
  </si>
  <si>
    <t>SAM 9091</t>
  </si>
  <si>
    <t xml:space="preserve"> Etude Pour La Partie  De Campagne </t>
  </si>
  <si>
    <t>SAM 9000</t>
  </si>
  <si>
    <t xml:space="preserve"> Window </t>
  </si>
  <si>
    <t>SAM 9030</t>
  </si>
  <si>
    <t>M.Kanlee</t>
  </si>
  <si>
    <t xml:space="preserve"> Opposition </t>
  </si>
  <si>
    <t xml:space="preserve">MFA 13 </t>
  </si>
  <si>
    <t>E9</t>
  </si>
  <si>
    <t xml:space="preserve"> Albert Bierstadt </t>
  </si>
  <si>
    <t xml:space="preserve"> The Buffalo Trail </t>
  </si>
  <si>
    <t>MFA 7</t>
  </si>
  <si>
    <t xml:space="preserve"> Maurice Brazil </t>
  </si>
  <si>
    <t xml:space="preserve"> Bathing </t>
  </si>
  <si>
    <t>MFA 18</t>
  </si>
  <si>
    <t xml:space="preserve">Winslow Homer </t>
  </si>
  <si>
    <t xml:space="preserve">Long Branch </t>
  </si>
  <si>
    <t>MFA 19</t>
  </si>
  <si>
    <t xml:space="preserve">Boys In A Pasture </t>
  </si>
  <si>
    <t>MFA 15</t>
  </si>
  <si>
    <t xml:space="preserve">George Loring </t>
  </si>
  <si>
    <t xml:space="preserve">View Of The Mythens Near  Schwyz </t>
  </si>
  <si>
    <t>MFA 21</t>
  </si>
  <si>
    <t xml:space="preserve"> The Blue Boat </t>
  </si>
  <si>
    <t>MFA 16</t>
  </si>
  <si>
    <t xml:space="preserve">Thomas Cole </t>
  </si>
  <si>
    <t xml:space="preserve"> River In The Catskills </t>
  </si>
  <si>
    <t>MFA 30</t>
  </si>
  <si>
    <t xml:space="preserve"> Laura Coombs </t>
  </si>
  <si>
    <t xml:space="preserve">Larkspur,Peonies And Canterbury Bells </t>
  </si>
  <si>
    <t>MFA2</t>
  </si>
  <si>
    <t xml:space="preserve"> The Silver Screen </t>
  </si>
  <si>
    <t>MFA 126</t>
  </si>
  <si>
    <t xml:space="preserve"> Edward Henry </t>
  </si>
  <si>
    <t xml:space="preserve"> At The Seaside </t>
  </si>
  <si>
    <t>MFA 46</t>
  </si>
  <si>
    <t xml:space="preserve">Boss Sterling  </t>
  </si>
  <si>
    <t xml:space="preserve">A Garden Is A Sea Of Flowers </t>
  </si>
  <si>
    <t>MFA 6</t>
  </si>
  <si>
    <t xml:space="preserve">Umbrellas In The Rain </t>
  </si>
  <si>
    <t>MFA 103</t>
  </si>
  <si>
    <t>Giovanni Paolo Pannini</t>
  </si>
  <si>
    <t xml:space="preserve"> Picture Gallery With View Of Modern Rome </t>
  </si>
  <si>
    <t>MFA 110</t>
  </si>
  <si>
    <t xml:space="preserve"> Polly Nordell</t>
  </si>
  <si>
    <t>MFA 12</t>
  </si>
  <si>
    <t xml:space="preserve"> Valley Of The Yosemite </t>
  </si>
  <si>
    <t>MFA 114</t>
  </si>
  <si>
    <t xml:space="preserve"> Calm Morning </t>
  </si>
  <si>
    <t>Z4250</t>
  </si>
  <si>
    <t xml:space="preserve">Andre Brasilier </t>
  </si>
  <si>
    <t xml:space="preserve"> Loupeigne Sous La Neige </t>
  </si>
  <si>
    <t>MT 1000</t>
  </si>
  <si>
    <t xml:space="preserve"> Main Aux Fleurs </t>
  </si>
  <si>
    <t>MT 1056</t>
  </si>
  <si>
    <t>Summer Evening</t>
  </si>
  <si>
    <t>MT 1057</t>
  </si>
  <si>
    <t xml:space="preserve"> Carolina Morning </t>
  </si>
  <si>
    <t>E10</t>
  </si>
  <si>
    <t xml:space="preserve"> John Waterhouse </t>
  </si>
  <si>
    <t xml:space="preserve"> The Naiad </t>
  </si>
  <si>
    <t xml:space="preserve">Frans Mortelmans </t>
  </si>
  <si>
    <t xml:space="preserve">A Still Life Of Pink Roses </t>
  </si>
  <si>
    <t xml:space="preserve"> Romeo &amp; Juliet </t>
  </si>
  <si>
    <t xml:space="preserve"> August Macre </t>
  </si>
  <si>
    <t xml:space="preserve"> Sitzender Akt Auf Kissen </t>
  </si>
  <si>
    <t xml:space="preserve"> Portrait Of Marie -Therese Walter </t>
  </si>
  <si>
    <t xml:space="preserve">Nu De Dos </t>
  </si>
  <si>
    <t xml:space="preserve"> L'Aubade </t>
  </si>
  <si>
    <t xml:space="preserve"> In Alto </t>
  </si>
  <si>
    <t xml:space="preserve"> Girafe En Feu </t>
  </si>
  <si>
    <t xml:space="preserve">Mont Saint Victorie </t>
  </si>
  <si>
    <t xml:space="preserve">L'Estaque Paris </t>
  </si>
  <si>
    <t xml:space="preserve"> Montagne  Sainte  Victorie </t>
  </si>
  <si>
    <t xml:space="preserve"> Jean Claude </t>
  </si>
  <si>
    <t xml:space="preserve"> Linges Au Soleil  A Mykonos </t>
  </si>
  <si>
    <t xml:space="preserve"> Le Port De Kaminia </t>
  </si>
  <si>
    <t xml:space="preserve">Gary Kelley  </t>
  </si>
  <si>
    <t xml:space="preserve"> Jelly Roll Morton </t>
  </si>
  <si>
    <t xml:space="preserve"> Joel Spector </t>
  </si>
  <si>
    <t xml:space="preserve"> Angel</t>
  </si>
  <si>
    <t xml:space="preserve"> Yarek Godfrey</t>
  </si>
  <si>
    <t>Maria</t>
  </si>
  <si>
    <t>MN 10</t>
  </si>
  <si>
    <t>E11</t>
  </si>
  <si>
    <t xml:space="preserve"> Marlies  Merk  Najaka </t>
  </si>
  <si>
    <t xml:space="preserve">life </t>
  </si>
  <si>
    <t>MN 09</t>
  </si>
  <si>
    <t>MN 07</t>
  </si>
  <si>
    <t xml:space="preserve"> Morning </t>
  </si>
  <si>
    <t xml:space="preserve"> MN 06</t>
  </si>
  <si>
    <t xml:space="preserve">Unwrapped </t>
  </si>
  <si>
    <t>MN 04</t>
  </si>
  <si>
    <t xml:space="preserve">Melon Bowl </t>
  </si>
  <si>
    <t>E12</t>
  </si>
  <si>
    <t xml:space="preserve"> Peter Prus </t>
  </si>
  <si>
    <t>Lilacea I</t>
  </si>
  <si>
    <t>Lilacea II</t>
  </si>
  <si>
    <t xml:space="preserve"> Robin</t>
  </si>
  <si>
    <t xml:space="preserve"> Variation</t>
  </si>
  <si>
    <t>1400/10738</t>
  </si>
  <si>
    <t>E13</t>
  </si>
  <si>
    <t xml:space="preserve"> Il Paesano </t>
  </si>
  <si>
    <t>PIC 130</t>
  </si>
  <si>
    <t xml:space="preserve"> Verve </t>
  </si>
  <si>
    <t>BRA 061</t>
  </si>
  <si>
    <t xml:space="preserve"> George Braque </t>
  </si>
  <si>
    <t xml:space="preserve"> L'Oiseau Noir Et L'Oiseau Blanc </t>
  </si>
  <si>
    <t xml:space="preserve"> Joan Miro </t>
  </si>
  <si>
    <t>L'Etoile Bleu</t>
  </si>
  <si>
    <t>E14</t>
  </si>
  <si>
    <t xml:space="preserve"> La Baie De Cannes </t>
  </si>
  <si>
    <t xml:space="preserve"> R.Dufy</t>
  </si>
  <si>
    <t xml:space="preserve"> Homage To Mozart </t>
  </si>
  <si>
    <t>520-0014</t>
  </si>
  <si>
    <t>E15</t>
  </si>
  <si>
    <t xml:space="preserve"> Der Weg Zu Dir</t>
  </si>
  <si>
    <t xml:space="preserve">Oiseau Blanc Sur Fond Noir </t>
  </si>
  <si>
    <t xml:space="preserve">Oiseau Traversant Le Nuage </t>
  </si>
  <si>
    <t xml:space="preserve">Pink Rose </t>
  </si>
  <si>
    <t xml:space="preserve">R.Fobin </t>
  </si>
  <si>
    <t>AL 1006</t>
  </si>
  <si>
    <t xml:space="preserve"> Zoew   </t>
  </si>
  <si>
    <t xml:space="preserve"> Verlag &amp; Gurster </t>
  </si>
  <si>
    <t>E16</t>
  </si>
  <si>
    <t xml:space="preserve"> Claudio Furlan </t>
  </si>
  <si>
    <t>Abstract 2</t>
  </si>
  <si>
    <t>520-0012</t>
  </si>
  <si>
    <t xml:space="preserve"> Serenade </t>
  </si>
  <si>
    <t>530-0009</t>
  </si>
  <si>
    <t>520-0015</t>
  </si>
  <si>
    <t xml:space="preserve">The Letter </t>
  </si>
  <si>
    <t>520-0013</t>
  </si>
  <si>
    <t>E17</t>
  </si>
  <si>
    <t xml:space="preserve"> Jurgen Lindemann</t>
  </si>
  <si>
    <t xml:space="preserve">Verkerke Gallery </t>
  </si>
  <si>
    <t xml:space="preserve"> Architecture A la Cruche </t>
  </si>
  <si>
    <t xml:space="preserve"> Antonio Bueno  </t>
  </si>
  <si>
    <t xml:space="preserve"> Via Delle Orche </t>
  </si>
  <si>
    <t>FS 004</t>
  </si>
  <si>
    <t>E19</t>
  </si>
  <si>
    <t xml:space="preserve">Best </t>
  </si>
  <si>
    <t>Rose 2</t>
  </si>
  <si>
    <t>FS 003</t>
  </si>
  <si>
    <t>Rose 1</t>
  </si>
  <si>
    <t>FS 001</t>
  </si>
  <si>
    <t xml:space="preserve"> Flowers And Lemon </t>
  </si>
  <si>
    <t>FS 002</t>
  </si>
  <si>
    <t xml:space="preserve"> Grapes On Pillar</t>
  </si>
  <si>
    <t xml:space="preserve">Gentlemen </t>
  </si>
  <si>
    <t xml:space="preserve">Ladies </t>
  </si>
  <si>
    <t>GIM 4176</t>
  </si>
  <si>
    <t xml:space="preserve"> Gio Mondeli </t>
  </si>
  <si>
    <t xml:space="preserve"> Campo Al Tramonto </t>
  </si>
  <si>
    <t>GIM 4179</t>
  </si>
  <si>
    <t xml:space="preserve">Alberi In Pianura </t>
  </si>
  <si>
    <t>GIM 4178</t>
  </si>
  <si>
    <t xml:space="preserve">Alberi All Orizzonte </t>
  </si>
  <si>
    <t>GIM 4177</t>
  </si>
  <si>
    <t xml:space="preserve"> Verso Sera</t>
  </si>
  <si>
    <t xml:space="preserve">Maria Grazia  Luffarelli </t>
  </si>
  <si>
    <t xml:space="preserve"> Calle Danzanti</t>
  </si>
  <si>
    <t xml:space="preserve"> Tulipani Danzanti </t>
  </si>
  <si>
    <t xml:space="preserve"> Papaveri Danzanti </t>
  </si>
  <si>
    <t xml:space="preserve">Margherite Danzanti </t>
  </si>
  <si>
    <t>E20</t>
  </si>
  <si>
    <t xml:space="preserve"> Sommermohn </t>
  </si>
  <si>
    <t xml:space="preserve"> Blick In Den Tag </t>
  </si>
  <si>
    <t>Harmonie</t>
  </si>
  <si>
    <t xml:space="preserve">Lavendula </t>
  </si>
  <si>
    <t>SO 872/36</t>
  </si>
  <si>
    <t xml:space="preserve"> IL Grifo </t>
  </si>
  <si>
    <t xml:space="preserve">Milano </t>
  </si>
  <si>
    <t>SO 872/37</t>
  </si>
  <si>
    <t>Milano II</t>
  </si>
  <si>
    <t>P 522</t>
  </si>
  <si>
    <t>E21</t>
  </si>
  <si>
    <t xml:space="preserve"> Wrightsons</t>
  </si>
  <si>
    <t>Horizons I</t>
  </si>
  <si>
    <t>P 550</t>
  </si>
  <si>
    <t>Horizons II</t>
  </si>
  <si>
    <t>P 547</t>
  </si>
  <si>
    <t>Horizons III</t>
  </si>
  <si>
    <t>P 554</t>
  </si>
  <si>
    <t>Horizons IV</t>
  </si>
  <si>
    <t>P 507</t>
  </si>
  <si>
    <t>Horizons V</t>
  </si>
  <si>
    <t>P 557</t>
  </si>
  <si>
    <t>Horizons VI</t>
  </si>
  <si>
    <t>P 508</t>
  </si>
  <si>
    <t>Horizons VII</t>
  </si>
  <si>
    <t>P 552</t>
  </si>
  <si>
    <t>E22</t>
  </si>
  <si>
    <t>P 549</t>
  </si>
  <si>
    <t>P 545</t>
  </si>
  <si>
    <t>P 544</t>
  </si>
  <si>
    <t>Horses</t>
  </si>
  <si>
    <t>P 512</t>
  </si>
  <si>
    <t xml:space="preserve"> LION </t>
  </si>
  <si>
    <t>E23</t>
  </si>
  <si>
    <t xml:space="preserve">  Scuola Di Atene </t>
  </si>
  <si>
    <t xml:space="preserve">Ferruzzi </t>
  </si>
  <si>
    <t xml:space="preserve"> J.F.Millet </t>
  </si>
  <si>
    <t xml:space="preserve"> L'Angelus </t>
  </si>
  <si>
    <t>IL Grifo</t>
  </si>
  <si>
    <t>VS 299</t>
  </si>
  <si>
    <t>ΚΩΔΙΚΟΣ</t>
  </si>
  <si>
    <t>ΕΙΚΟΝΑ</t>
  </si>
  <si>
    <t>1ARM5465</t>
  </si>
  <si>
    <t>1ARM5466</t>
  </si>
  <si>
    <t>1AU5764</t>
  </si>
  <si>
    <t>1AU6206</t>
  </si>
  <si>
    <t>1BA6181</t>
  </si>
  <si>
    <t>1BA6182</t>
  </si>
  <si>
    <t>1CG6287</t>
  </si>
  <si>
    <t>1CG6348</t>
  </si>
  <si>
    <t>1CG6354</t>
  </si>
  <si>
    <t>1IC5473</t>
  </si>
  <si>
    <t>1IC5475</t>
  </si>
  <si>
    <t>1IC5476</t>
  </si>
  <si>
    <t>1JT6248</t>
  </si>
  <si>
    <t>1JT6249</t>
  </si>
  <si>
    <t>1LA6256</t>
  </si>
  <si>
    <t>1LA6257</t>
  </si>
  <si>
    <t>1LC5822</t>
  </si>
  <si>
    <t>1LC5823</t>
  </si>
  <si>
    <t>1MZ5546</t>
  </si>
  <si>
    <t>1MZ5547</t>
  </si>
  <si>
    <t>1NA6214</t>
  </si>
  <si>
    <t>1NA6215</t>
  </si>
  <si>
    <t>1NP5784</t>
  </si>
  <si>
    <t>1NP5785</t>
  </si>
  <si>
    <t>1PW6186</t>
  </si>
  <si>
    <t>1PW6187</t>
  </si>
  <si>
    <t>1SN5769</t>
  </si>
  <si>
    <t>1SN5770</t>
  </si>
  <si>
    <t>1WA6231</t>
  </si>
  <si>
    <t>1WA6232</t>
  </si>
  <si>
    <t>1WA6233</t>
  </si>
  <si>
    <t>1WA6234</t>
  </si>
  <si>
    <t>1WA6235</t>
  </si>
  <si>
    <t>1WA6236</t>
  </si>
  <si>
    <t>1WA6237</t>
  </si>
  <si>
    <t>1AA5670</t>
  </si>
  <si>
    <t>1AA5865</t>
  </si>
  <si>
    <t>1AA6303</t>
  </si>
  <si>
    <t>1AA6307</t>
  </si>
  <si>
    <t>1AA6333</t>
  </si>
  <si>
    <t>1AA6334</t>
  </si>
  <si>
    <t>1AD5809</t>
  </si>
  <si>
    <t>1AD5810</t>
  </si>
  <si>
    <t>1AI6380</t>
  </si>
  <si>
    <t>1ARM5463</t>
  </si>
  <si>
    <t>1ARM5464</t>
  </si>
  <si>
    <t>1AT5750</t>
  </si>
  <si>
    <t>1AT5751</t>
  </si>
  <si>
    <t>1AT5752</t>
  </si>
  <si>
    <t>1AT5753</t>
  </si>
  <si>
    <t>1AU5763</t>
  </si>
  <si>
    <t>1AU6207</t>
  </si>
  <si>
    <t>1CG6288</t>
  </si>
  <si>
    <t>1CG6349</t>
  </si>
  <si>
    <t>1CG6355</t>
  </si>
  <si>
    <t>1CG6371</t>
  </si>
  <si>
    <t>1CG6372</t>
  </si>
  <si>
    <t>1CO5757</t>
  </si>
  <si>
    <t>1CO5758</t>
  </si>
  <si>
    <t>1CO5759</t>
  </si>
  <si>
    <t>1CO5760</t>
  </si>
  <si>
    <t>1DO5902</t>
  </si>
  <si>
    <t>1DO5903</t>
  </si>
  <si>
    <t>1EH5725</t>
  </si>
  <si>
    <t>1EH5726</t>
  </si>
  <si>
    <t>1HE5858</t>
  </si>
  <si>
    <t>1IC5472</t>
  </si>
  <si>
    <t>1IC5474</t>
  </si>
  <si>
    <t>1JP5691</t>
  </si>
  <si>
    <t>1JP5876</t>
  </si>
  <si>
    <t>1JV5634</t>
  </si>
  <si>
    <t>1KA5849</t>
  </si>
  <si>
    <t>1KA5850</t>
  </si>
  <si>
    <t>1KP6292</t>
  </si>
  <si>
    <t>1LA5484</t>
  </si>
  <si>
    <t>1LA5485</t>
  </si>
  <si>
    <t>1LA5486</t>
  </si>
  <si>
    <t>1LA5487</t>
  </si>
  <si>
    <t>1LA5488</t>
  </si>
  <si>
    <t>1LA5489</t>
  </si>
  <si>
    <t>1LC5517</t>
  </si>
  <si>
    <t>1LC5518</t>
  </si>
  <si>
    <t>1LC5519</t>
  </si>
  <si>
    <t>1LC5520</t>
  </si>
  <si>
    <t>1LC6222</t>
  </si>
  <si>
    <t>1LC6223</t>
  </si>
  <si>
    <t>1LM6199</t>
  </si>
  <si>
    <t>1LM6200</t>
  </si>
  <si>
    <t>1LR5500</t>
  </si>
  <si>
    <t>1LR5501</t>
  </si>
  <si>
    <t>1LR6266</t>
  </si>
  <si>
    <t>1LR6267</t>
  </si>
  <si>
    <t>1LR6268</t>
  </si>
  <si>
    <t>1LR6269</t>
  </si>
  <si>
    <t>1LR6360</t>
  </si>
  <si>
    <t>1LR6361</t>
  </si>
  <si>
    <t>1MF5554</t>
  </si>
  <si>
    <t>1MF5555</t>
  </si>
  <si>
    <t>1MON5855</t>
  </si>
  <si>
    <t>1NW5832</t>
  </si>
  <si>
    <t>1NW5833</t>
  </si>
  <si>
    <t>1NW5834</t>
  </si>
  <si>
    <t>1NW5835</t>
  </si>
  <si>
    <t>1NW5836</t>
  </si>
  <si>
    <t>1NW5837</t>
  </si>
  <si>
    <t>1NW5838</t>
  </si>
  <si>
    <t>1NW5839</t>
  </si>
  <si>
    <t>1NW5840</t>
  </si>
  <si>
    <t>1NW5841</t>
  </si>
  <si>
    <t>1PK5854</t>
  </si>
  <si>
    <t>1PW6188</t>
  </si>
  <si>
    <t>1PW6189</t>
  </si>
  <si>
    <t>1RF5866</t>
  </si>
  <si>
    <t>1SH6275</t>
  </si>
  <si>
    <t>1SH6276</t>
  </si>
  <si>
    <t>1SN5768</t>
  </si>
  <si>
    <t>1SN5771</t>
  </si>
  <si>
    <t>1SN5819</t>
  </si>
  <si>
    <t>1SN5820</t>
  </si>
  <si>
    <t>1SN6227</t>
  </si>
  <si>
    <t>1SN6228</t>
  </si>
  <si>
    <t>1SN6229</t>
  </si>
  <si>
    <t>1SN6230</t>
  </si>
  <si>
    <t>1SP5562</t>
  </si>
  <si>
    <t>1SP6384</t>
  </si>
  <si>
    <t>1SP6385</t>
  </si>
  <si>
    <t>1SP6386</t>
  </si>
  <si>
    <t>1WA6238</t>
  </si>
  <si>
    <t>1WA6239</t>
  </si>
  <si>
    <t>1WA6240</t>
  </si>
  <si>
    <t>2AD5537</t>
  </si>
  <si>
    <t>2AD5538</t>
  </si>
  <si>
    <t>2AD5539</t>
  </si>
  <si>
    <t>2AD5806</t>
  </si>
  <si>
    <t>2AD5807</t>
  </si>
  <si>
    <t>2ADM5545</t>
  </si>
  <si>
    <t>2AI5513</t>
  </si>
  <si>
    <t>2AI5514</t>
  </si>
  <si>
    <t>2AI5515</t>
  </si>
  <si>
    <t>2AI5516</t>
  </si>
  <si>
    <t>2AI6375</t>
  </si>
  <si>
    <t>2AP5576</t>
  </si>
  <si>
    <t>2AP5577</t>
  </si>
  <si>
    <t>2AP5579</t>
  </si>
  <si>
    <t>2AP5584</t>
  </si>
  <si>
    <t>2AP5585</t>
  </si>
  <si>
    <t>2AP5588</t>
  </si>
  <si>
    <t>2AP5589</t>
  </si>
  <si>
    <t>2AP5602</t>
  </si>
  <si>
    <t>2AP5605</t>
  </si>
  <si>
    <t>2AP5625</t>
  </si>
  <si>
    <t>2AP5626</t>
  </si>
  <si>
    <t>2AP5611</t>
  </si>
  <si>
    <t>2AP5898</t>
  </si>
  <si>
    <t>2AP6149</t>
  </si>
  <si>
    <t>2AP6151</t>
  </si>
  <si>
    <t>2AP6153</t>
  </si>
  <si>
    <t>2AP6154</t>
  </si>
  <si>
    <t>2AP6159</t>
  </si>
  <si>
    <t>2AP6161</t>
  </si>
  <si>
    <t>2AP6165</t>
  </si>
  <si>
    <t>2AP6170</t>
  </si>
  <si>
    <t>2AP6171</t>
  </si>
  <si>
    <t>2ARM5467</t>
  </si>
  <si>
    <t>2ARM5468</t>
  </si>
  <si>
    <t>2ARM5469</t>
  </si>
  <si>
    <t>2ARM5470</t>
  </si>
  <si>
    <t>2ARM5471</t>
  </si>
  <si>
    <t>2AT5747</t>
  </si>
  <si>
    <t>2AT5748</t>
  </si>
  <si>
    <t>2AT5749</t>
  </si>
  <si>
    <t>2AU5761</t>
  </si>
  <si>
    <t>2AU5762</t>
  </si>
  <si>
    <t>2AU5765</t>
  </si>
  <si>
    <t>2AU6202</t>
  </si>
  <si>
    <t>2AU6203</t>
  </si>
  <si>
    <t>2BA6179</t>
  </si>
  <si>
    <t>2CG6285</t>
  </si>
  <si>
    <t>2CG6286</t>
  </si>
  <si>
    <t>2CG6347</t>
  </si>
  <si>
    <t>2CG6353</t>
  </si>
  <si>
    <t>2CO5755</t>
  </si>
  <si>
    <t>2CO5756</t>
  </si>
  <si>
    <t>2DO5904</t>
  </si>
  <si>
    <t>2DO5905</t>
  </si>
  <si>
    <t>2DO5906</t>
  </si>
  <si>
    <t>2DO5907</t>
  </si>
  <si>
    <t>2EH5559</t>
  </si>
  <si>
    <t>2EH5560</t>
  </si>
  <si>
    <t>2EH5561</t>
  </si>
  <si>
    <t>2EH5727</t>
  </si>
  <si>
    <t>2EH5728</t>
  </si>
  <si>
    <t>2EH5796</t>
  </si>
  <si>
    <t>2IC5477</t>
  </si>
  <si>
    <t>2IC5478</t>
  </si>
  <si>
    <t>2IC5479</t>
  </si>
  <si>
    <t>2IC5480</t>
  </si>
  <si>
    <t>2IC5481</t>
  </si>
  <si>
    <t>2JO5550</t>
  </si>
  <si>
    <t>2JO5551</t>
  </si>
  <si>
    <t>2JP5687</t>
  </si>
  <si>
    <t>2JP5688</t>
  </si>
  <si>
    <t>2JP5690</t>
  </si>
  <si>
    <t>2JP5692</t>
  </si>
  <si>
    <t>2JP5698</t>
  </si>
  <si>
    <t>2JP5699</t>
  </si>
  <si>
    <t>2JP5700</t>
  </si>
  <si>
    <t>2JP5701</t>
  </si>
  <si>
    <t>2JP5702</t>
  </si>
  <si>
    <t>2JP5711</t>
  </si>
  <si>
    <t>2JP6335</t>
  </si>
  <si>
    <t>2JP6336</t>
  </si>
  <si>
    <t>2JP6337</t>
  </si>
  <si>
    <t>2JP6338</t>
  </si>
  <si>
    <t>2JP6339</t>
  </si>
  <si>
    <t>2JP6340</t>
  </si>
  <si>
    <t>2JT6245</t>
  </si>
  <si>
    <t>2JT6246</t>
  </si>
  <si>
    <t>2JT6247</t>
  </si>
  <si>
    <t>2KA5848</t>
  </si>
  <si>
    <t>2KA5851</t>
  </si>
  <si>
    <t>2KP5787</t>
  </si>
  <si>
    <t>2KP6293</t>
  </si>
  <si>
    <t>2KP6294</t>
  </si>
  <si>
    <t>2KP6295</t>
  </si>
  <si>
    <t>2KP6296</t>
  </si>
  <si>
    <t>2LA5490</t>
  </si>
  <si>
    <t>2LA5491</t>
  </si>
  <si>
    <t>2LA6252</t>
  </si>
  <si>
    <t>2LA6253</t>
  </si>
  <si>
    <t>2LA6255</t>
  </si>
  <si>
    <t>2LC5521</t>
  </si>
  <si>
    <t>2LC5522</t>
  </si>
  <si>
    <t>2LC5821</t>
  </si>
  <si>
    <t>2LC5825</t>
  </si>
  <si>
    <t>2LC5826</t>
  </si>
  <si>
    <t>2LC5827</t>
  </si>
  <si>
    <t>2LC5828</t>
  </si>
  <si>
    <t>2LC6218</t>
  </si>
  <si>
    <t>2LM6194</t>
  </si>
  <si>
    <t>2LM6195</t>
  </si>
  <si>
    <t>2LM6196</t>
  </si>
  <si>
    <t>2LR6265</t>
  </si>
  <si>
    <t>2LR6359</t>
  </si>
  <si>
    <t>2MP5675</t>
  </si>
  <si>
    <t>2MR5896</t>
  </si>
  <si>
    <t>2MR5897</t>
  </si>
  <si>
    <t>2NA6209</t>
  </si>
  <si>
    <t>2NA6210</t>
  </si>
  <si>
    <t>2NP5783</t>
  </si>
  <si>
    <t>2PW6183</t>
  </si>
  <si>
    <t>2PW6184</t>
  </si>
  <si>
    <t>2RC5498</t>
  </si>
  <si>
    <t>2RC5499</t>
  </si>
  <si>
    <t>2SH5908</t>
  </si>
  <si>
    <t>2SN5766</t>
  </si>
  <si>
    <t>2SN5767</t>
  </si>
  <si>
    <t>2SN5816</t>
  </si>
  <si>
    <t>2SN6224</t>
  </si>
  <si>
    <t>2SN6225</t>
  </si>
  <si>
    <t>2SN6226</t>
  </si>
  <si>
    <t>2SR5773</t>
  </si>
  <si>
    <t>2SR5774</t>
  </si>
  <si>
    <t>2WA6241</t>
  </si>
  <si>
    <t>3AA5633</t>
  </si>
  <si>
    <t>3AA5638</t>
  </si>
  <si>
    <t>3AA5639</t>
  </si>
  <si>
    <t>3AA5642</t>
  </si>
  <si>
    <t>3AA5643</t>
  </si>
  <si>
    <t>3AA5645</t>
  </si>
  <si>
    <t>3AA5646</t>
  </si>
  <si>
    <t>3AA5647</t>
  </si>
  <si>
    <t>3AA5648</t>
  </si>
  <si>
    <t>3AA5649</t>
  </si>
  <si>
    <t>3AA5650</t>
  </si>
  <si>
    <t>3AA5651</t>
  </si>
  <si>
    <t>3AA5652</t>
  </si>
  <si>
    <t>3AA5653</t>
  </si>
  <si>
    <t>3AA5654</t>
  </si>
  <si>
    <t>3AA5655</t>
  </si>
  <si>
    <t>3AA5656</t>
  </si>
  <si>
    <t>3AA5657</t>
  </si>
  <si>
    <t>3AA5658</t>
  </si>
  <si>
    <t>3AA5659</t>
  </si>
  <si>
    <t>3AA5660</t>
  </si>
  <si>
    <t>3AA5661</t>
  </si>
  <si>
    <t>3AA5662</t>
  </si>
  <si>
    <t>3AA5663</t>
  </si>
  <si>
    <t>3AA5664</t>
  </si>
  <si>
    <t>3AA5665</t>
  </si>
  <si>
    <t>3AA5666</t>
  </si>
  <si>
    <t>3AA5667</t>
  </si>
  <si>
    <t>3AA5668</t>
  </si>
  <si>
    <t>3AA5669</t>
  </si>
  <si>
    <t>3AA5671</t>
  </si>
  <si>
    <t>3AA5672</t>
  </si>
  <si>
    <t>3AA5673</t>
  </si>
  <si>
    <t>3AA5674</t>
  </si>
  <si>
    <t>3AA5677</t>
  </si>
  <si>
    <t>3AA5678</t>
  </si>
  <si>
    <t>3AA5679</t>
  </si>
  <si>
    <t>3AA5680</t>
  </si>
  <si>
    <t>3AA5681</t>
  </si>
  <si>
    <t>3AA5693</t>
  </si>
  <si>
    <t>3AA5694</t>
  </si>
  <si>
    <t>3AA5695</t>
  </si>
  <si>
    <t>3AA5696</t>
  </si>
  <si>
    <t>3AA5712</t>
  </si>
  <si>
    <t>3AA5730</t>
  </si>
  <si>
    <t>3AA5731</t>
  </si>
  <si>
    <t>3AA5732</t>
  </si>
  <si>
    <t>3AA5733</t>
  </si>
  <si>
    <t>3AA5863</t>
  </si>
  <si>
    <t>3AA5864</t>
  </si>
  <si>
    <t>3AA5868</t>
  </si>
  <si>
    <t>3AA5880</t>
  </si>
  <si>
    <t>3AA5881</t>
  </si>
  <si>
    <t>3AA6298</t>
  </si>
  <si>
    <t>3AA6299</t>
  </si>
  <si>
    <t>3AA6300</t>
  </si>
  <si>
    <t>3AA6301</t>
  </si>
  <si>
    <t>3AA6302</t>
  </si>
  <si>
    <t>3AA6304</t>
  </si>
  <si>
    <t>3AA6305</t>
  </si>
  <si>
    <t>3AA6306</t>
  </si>
  <si>
    <t>3AA6309</t>
  </si>
  <si>
    <t>3AA6310</t>
  </si>
  <si>
    <t>3AA6311</t>
  </si>
  <si>
    <t>3AA6312</t>
  </si>
  <si>
    <t>3AA6315</t>
  </si>
  <si>
    <t>3AA6316</t>
  </si>
  <si>
    <t>3AA6320</t>
  </si>
  <si>
    <t>3AA6321</t>
  </si>
  <si>
    <t>3AA6322</t>
  </si>
  <si>
    <t>3AA6323</t>
  </si>
  <si>
    <t>3AA6330</t>
  </si>
  <si>
    <t>3AA6331</t>
  </si>
  <si>
    <t>3AA6332</t>
  </si>
  <si>
    <t>3AD5540</t>
  </si>
  <si>
    <t>3AD6379</t>
  </si>
  <si>
    <t>3AI6376</t>
  </si>
  <si>
    <t>3AI6377</t>
  </si>
  <si>
    <t>3AI6378</t>
  </si>
  <si>
    <t>3AM5735</t>
  </si>
  <si>
    <t>3AM5875</t>
  </si>
  <si>
    <t>3AMU5713</t>
  </si>
  <si>
    <t>3AMU5873</t>
  </si>
  <si>
    <t>3AP5575</t>
  </si>
  <si>
    <t>3AP5578</t>
  </si>
  <si>
    <t>3AP5580</t>
  </si>
  <si>
    <t>3AP5581</t>
  </si>
  <si>
    <t>3AP5582</t>
  </si>
  <si>
    <t>3AP5583</t>
  </si>
  <si>
    <t>3AP5586</t>
  </si>
  <si>
    <t>3AP5587</t>
  </si>
  <si>
    <t>3AP5590</t>
  </si>
  <si>
    <t>3AP5592</t>
  </si>
  <si>
    <t>3AP5593</t>
  </si>
  <si>
    <t>3AP5594</t>
  </si>
  <si>
    <t>3AP5595</t>
  </si>
  <si>
    <t>3AP5596</t>
  </si>
  <si>
    <t>3AP5597</t>
  </si>
  <si>
    <t>3AP5598</t>
  </si>
  <si>
    <t>3AP5599</t>
  </si>
  <si>
    <t>3AP5600</t>
  </si>
  <si>
    <t>3AP5601</t>
  </si>
  <si>
    <t>3AP5603</t>
  </si>
  <si>
    <t>3AP5604</t>
  </si>
  <si>
    <t>3AP5606</t>
  </si>
  <si>
    <t>3AP5607</t>
  </si>
  <si>
    <t>3AP5608</t>
  </si>
  <si>
    <t>3AP5609</t>
  </si>
  <si>
    <t>3AP5610</t>
  </si>
  <si>
    <t>3AP5612</t>
  </si>
  <si>
    <t>3AP5613</t>
  </si>
  <si>
    <t>3AP5614</t>
  </si>
  <si>
    <t>3AP5615</t>
  </si>
  <si>
    <t>3AP5616</t>
  </si>
  <si>
    <t>3AP5617</t>
  </si>
  <si>
    <t>3AP5618</t>
  </si>
  <si>
    <t>3AP5619</t>
  </si>
  <si>
    <t>3AP5620</t>
  </si>
  <si>
    <t>3AP5621</t>
  </si>
  <si>
    <t>3AP5622</t>
  </si>
  <si>
    <t>3AP5623</t>
  </si>
  <si>
    <t>3AP5624</t>
  </si>
  <si>
    <t>3AP5627</t>
  </si>
  <si>
    <t>3AP5887</t>
  </si>
  <si>
    <t>3AP5888</t>
  </si>
  <si>
    <t>3AP5889</t>
  </si>
  <si>
    <t>3AP5890</t>
  </si>
  <si>
    <t>3AP5891</t>
  </si>
  <si>
    <t>3AP5892</t>
  </si>
  <si>
    <t>3AP5893</t>
  </si>
  <si>
    <t>3AP5894</t>
  </si>
  <si>
    <t>3AP6113</t>
  </si>
  <si>
    <t>3AP6114</t>
  </si>
  <si>
    <t>3AP6115</t>
  </si>
  <si>
    <t>3AP6116</t>
  </si>
  <si>
    <t>3AP6117</t>
  </si>
  <si>
    <t>3AP6120</t>
  </si>
  <si>
    <t>3AP6121</t>
  </si>
  <si>
    <t>3AP6122</t>
  </si>
  <si>
    <t>3AP6123</t>
  </si>
  <si>
    <t>3AP6124</t>
  </si>
  <si>
    <t>3AP6125</t>
  </si>
  <si>
    <t>3AP6126</t>
  </si>
  <si>
    <t>3AP6127</t>
  </si>
  <si>
    <t>3AP6128</t>
  </si>
  <si>
    <t>3AP6129</t>
  </si>
  <si>
    <t>3AP6130</t>
  </si>
  <si>
    <t>3AP6131</t>
  </si>
  <si>
    <t>3AP6132</t>
  </si>
  <si>
    <t>3AP6133</t>
  </si>
  <si>
    <t>3AP6134</t>
  </si>
  <si>
    <t>3AP6135</t>
  </si>
  <si>
    <t>3AP6136</t>
  </si>
  <si>
    <t>3AP6137</t>
  </si>
  <si>
    <t>3AP6138</t>
  </si>
  <si>
    <t>3AP6139</t>
  </si>
  <si>
    <t>3AP6140</t>
  </si>
  <si>
    <t>3AP6141</t>
  </si>
  <si>
    <t>3AP6142</t>
  </si>
  <si>
    <t>3AP6150</t>
  </si>
  <si>
    <t>3AP6152</t>
  </si>
  <si>
    <t>3AP6155</t>
  </si>
  <si>
    <t>3AP6156</t>
  </si>
  <si>
    <t>3AP6157</t>
  </si>
  <si>
    <t>3AP6160</t>
  </si>
  <si>
    <t>3AP6162</t>
  </si>
  <si>
    <t>3AP6172</t>
  </si>
  <si>
    <t>3AP6173</t>
  </si>
  <si>
    <t>3AP6174</t>
  </si>
  <si>
    <t>3AP6175</t>
  </si>
  <si>
    <t>3AP6270</t>
  </si>
  <si>
    <t>3AP6271</t>
  </si>
  <si>
    <t>3AP6272</t>
  </si>
  <si>
    <t>3AP6279</t>
  </si>
  <si>
    <t>3AP6280</t>
  </si>
  <si>
    <t>3AP6281</t>
  </si>
  <si>
    <t>3AP6282</t>
  </si>
  <si>
    <t>3AP6283</t>
  </si>
  <si>
    <t>3AP6284</t>
  </si>
  <si>
    <t>3AP6345</t>
  </si>
  <si>
    <t>3AP6346</t>
  </si>
  <si>
    <t>3AU6201</t>
  </si>
  <si>
    <t>3AU6204</t>
  </si>
  <si>
    <t>3AU6205</t>
  </si>
  <si>
    <t>3BA6176</t>
  </si>
  <si>
    <t>3BO5882</t>
  </si>
  <si>
    <t>3BO5883</t>
  </si>
  <si>
    <t>3BO5884</t>
  </si>
  <si>
    <t>3BO5885</t>
  </si>
  <si>
    <t>3BO5886</t>
  </si>
  <si>
    <t>3CA5632</t>
  </si>
  <si>
    <t>3CG5790</t>
  </si>
  <si>
    <t>3CG5791</t>
  </si>
  <si>
    <t>3CG5792</t>
  </si>
  <si>
    <t>3CG6350</t>
  </si>
  <si>
    <t>3CG6351</t>
  </si>
  <si>
    <t>3CG6352</t>
  </si>
  <si>
    <t>3CG6356</t>
  </si>
  <si>
    <t>3CG6357</t>
  </si>
  <si>
    <t>3CG6358</t>
  </si>
  <si>
    <t>3CG6373</t>
  </si>
  <si>
    <t>3CG6374</t>
  </si>
  <si>
    <t>3CM5734</t>
  </si>
  <si>
    <t>3DE5534</t>
  </si>
  <si>
    <t>3DO5900</t>
  </si>
  <si>
    <t>3DO5901</t>
  </si>
  <si>
    <t>3ED5871</t>
  </si>
  <si>
    <t>3ED5872</t>
  </si>
  <si>
    <t>3EH5729</t>
  </si>
  <si>
    <t>3EH5793</t>
  </si>
  <si>
    <t>3EH5794</t>
  </si>
  <si>
    <t>3EH5795</t>
  </si>
  <si>
    <t>3EM5644</t>
  </si>
  <si>
    <t>3EU5857</t>
  </si>
  <si>
    <t>3HE5859</t>
  </si>
  <si>
    <t>3HI5738</t>
  </si>
  <si>
    <t>3HI5739</t>
  </si>
  <si>
    <t>3HI6342</t>
  </si>
  <si>
    <t>3IC5482</t>
  </si>
  <si>
    <t>3JI5870</t>
  </si>
  <si>
    <t>3JO5552</t>
  </si>
  <si>
    <t>3JO5553</t>
  </si>
  <si>
    <t>3JP5682</t>
  </si>
  <si>
    <t>3JP5683</t>
  </si>
  <si>
    <t>3JP5684</t>
  </si>
  <si>
    <t>3JP5685</t>
  </si>
  <si>
    <t>3JP5697</t>
  </si>
  <si>
    <t>3JP5703</t>
  </si>
  <si>
    <t>3JP5704</t>
  </si>
  <si>
    <t>3JP5705</t>
  </si>
  <si>
    <t>3JP5706</t>
  </si>
  <si>
    <t>3JP5707</t>
  </si>
  <si>
    <t>3JP5708</t>
  </si>
  <si>
    <t>3JP5709</t>
  </si>
  <si>
    <t>3JP5710</t>
  </si>
  <si>
    <t>3JP5740</t>
  </si>
  <si>
    <t>3JP6341</t>
  </si>
  <si>
    <t>3JP6344</t>
  </si>
  <si>
    <t>3JT5530</t>
  </si>
  <si>
    <t>3JT5531</t>
  </si>
  <si>
    <t>3JT5532</t>
  </si>
  <si>
    <t>3JT5533</t>
  </si>
  <si>
    <t>3JT6250</t>
  </si>
  <si>
    <t>3JT6251</t>
  </si>
  <si>
    <t>3JV5635</t>
  </si>
  <si>
    <t>3JV5636</t>
  </si>
  <si>
    <t>3JV5637</t>
  </si>
  <si>
    <t>3KA5847</t>
  </si>
  <si>
    <t>3KD5797</t>
  </si>
  <si>
    <t>3KD5798</t>
  </si>
  <si>
    <t>3KD5799</t>
  </si>
  <si>
    <t>3KD5801</t>
  </si>
  <si>
    <t>3KD5802</t>
  </si>
  <si>
    <t>3KD5803</t>
  </si>
  <si>
    <t>3KD5804</t>
  </si>
  <si>
    <t>3KD5805</t>
  </si>
  <si>
    <t>3KP5526</t>
  </si>
  <si>
    <t>3KP5527</t>
  </si>
  <si>
    <t>3KP5528</t>
  </si>
  <si>
    <t>3KP5529</t>
  </si>
  <si>
    <t>3KP5754</t>
  </si>
  <si>
    <t>3KP5786</t>
  </si>
  <si>
    <t>3KP5788</t>
  </si>
  <si>
    <t>3KP5789</t>
  </si>
  <si>
    <t>3KP6297</t>
  </si>
  <si>
    <t>3LA5492</t>
  </si>
  <si>
    <t>3LA5493</t>
  </si>
  <si>
    <t>3LA5494</t>
  </si>
  <si>
    <t>3LA5495</t>
  </si>
  <si>
    <t>3LA5629</t>
  </si>
  <si>
    <t>3LA5630</t>
  </si>
  <si>
    <t>3LA5631</t>
  </si>
  <si>
    <t>3LA6254</t>
  </si>
  <si>
    <t>3LC5523</t>
  </si>
  <si>
    <t>3LC5524</t>
  </si>
  <si>
    <t>3LC5824</t>
  </si>
  <si>
    <t>3LC5829</t>
  </si>
  <si>
    <t>3LC5830</t>
  </si>
  <si>
    <t>3LC5831</t>
  </si>
  <si>
    <t>3LC6219</t>
  </si>
  <si>
    <t>3LC6220</t>
  </si>
  <si>
    <t>3LC6221</t>
  </si>
  <si>
    <t>3LM6197</t>
  </si>
  <si>
    <t>3LM6198</t>
  </si>
  <si>
    <t>3LR5502</t>
  </si>
  <si>
    <t>3LR5503</t>
  </si>
  <si>
    <t>3LR5504</t>
  </si>
  <si>
    <t>3LR5505</t>
  </si>
  <si>
    <t>3LR5506</t>
  </si>
  <si>
    <t>3LR5507</t>
  </si>
  <si>
    <t>3LR5508</t>
  </si>
  <si>
    <t>3LR5509</t>
  </si>
  <si>
    <t>3LR5510</t>
  </si>
  <si>
    <t>3LR5511</t>
  </si>
  <si>
    <t>3LR5512</t>
  </si>
  <si>
    <t>3LR6258</t>
  </si>
  <si>
    <t>3LR6259</t>
  </si>
  <si>
    <t>3LR6260</t>
  </si>
  <si>
    <t>3LR6261</t>
  </si>
  <si>
    <t>3LR6262</t>
  </si>
  <si>
    <t>3LR6264</t>
  </si>
  <si>
    <t>3LR6362</t>
  </si>
  <si>
    <t>3LR6364</t>
  </si>
  <si>
    <t>3LR6365</t>
  </si>
  <si>
    <t>3LR6366</t>
  </si>
  <si>
    <t>3LR6367</t>
  </si>
  <si>
    <t>3LR6368</t>
  </si>
  <si>
    <t>3LR6369</t>
  </si>
  <si>
    <t>3LR6370</t>
  </si>
  <si>
    <t>3MF5556</t>
  </si>
  <si>
    <t>3MF5557</t>
  </si>
  <si>
    <t>3MF5558</t>
  </si>
  <si>
    <t>3MF6216</t>
  </si>
  <si>
    <t>3MH5879</t>
  </si>
  <si>
    <t>3MON5856</t>
  </si>
  <si>
    <t>3MP5676</t>
  </si>
  <si>
    <t>3MR5895</t>
  </si>
  <si>
    <t>3MR6143</t>
  </si>
  <si>
    <t>3MR6144</t>
  </si>
  <si>
    <t>3MR6145</t>
  </si>
  <si>
    <t>3MR6146</t>
  </si>
  <si>
    <t>3MR6147</t>
  </si>
  <si>
    <t>3MR6148</t>
  </si>
  <si>
    <t>3MZ5548</t>
  </si>
  <si>
    <t>3MZ5549</t>
  </si>
  <si>
    <t>3NA6208</t>
  </si>
  <si>
    <t>3NA6212</t>
  </si>
  <si>
    <t>3NA6213</t>
  </si>
  <si>
    <t>3NP5775</t>
  </si>
  <si>
    <t>3NP5776</t>
  </si>
  <si>
    <t>3NP5777</t>
  </si>
  <si>
    <t>3NP5778</t>
  </si>
  <si>
    <t>3NP5779</t>
  </si>
  <si>
    <t>3NP5780</t>
  </si>
  <si>
    <t>3NP5781</t>
  </si>
  <si>
    <t>3NP5782</t>
  </si>
  <si>
    <t>3NW5842</t>
  </si>
  <si>
    <t>3NW5843</t>
  </si>
  <si>
    <t>3NW5844</t>
  </si>
  <si>
    <t>3PIM5541</t>
  </si>
  <si>
    <t>3PK5852</t>
  </si>
  <si>
    <t>3PK5853</t>
  </si>
  <si>
    <t>3PN5542</t>
  </si>
  <si>
    <t>3PN5543</t>
  </si>
  <si>
    <t>3PN5544</t>
  </si>
  <si>
    <t>3PR5869</t>
  </si>
  <si>
    <t>3PR6313</t>
  </si>
  <si>
    <t>3PR6314</t>
  </si>
  <si>
    <t>3PW6185</t>
  </si>
  <si>
    <t>3PW6192</t>
  </si>
  <si>
    <t>3PW6193</t>
  </si>
  <si>
    <t>3RF5867</t>
  </si>
  <si>
    <t>3RF6319</t>
  </si>
  <si>
    <t>3RU5640</t>
  </si>
  <si>
    <t>3RU5641</t>
  </si>
  <si>
    <t>3RU5745</t>
  </si>
  <si>
    <t>3RU5746</t>
  </si>
  <si>
    <t>3SC5736</t>
  </si>
  <si>
    <t>3SC5737</t>
  </si>
  <si>
    <t>3SC5741</t>
  </si>
  <si>
    <t>3SC5742</t>
  </si>
  <si>
    <t>3SC5743</t>
  </si>
  <si>
    <t>3SC5744</t>
  </si>
  <si>
    <t>3SC6325</t>
  </si>
  <si>
    <t>3SC6326</t>
  </si>
  <si>
    <t>3SC6327</t>
  </si>
  <si>
    <t>3SC6328</t>
  </si>
  <si>
    <t>3SC6329</t>
  </si>
  <si>
    <t>3SH5909</t>
  </si>
  <si>
    <t>3SH6217</t>
  </si>
  <si>
    <t>3SH6273</t>
  </si>
  <si>
    <t>3SH6274</t>
  </si>
  <si>
    <t>3SH6277</t>
  </si>
  <si>
    <t>3SH6278</t>
  </si>
  <si>
    <t>3SL5572</t>
  </si>
  <si>
    <t>3SL5573</t>
  </si>
  <si>
    <t>3SL5574</t>
  </si>
  <si>
    <t>3SN5815</t>
  </si>
  <si>
    <t>3SP5563</t>
  </si>
  <si>
    <t>3SP5564</t>
  </si>
  <si>
    <t>3SP5565</t>
  </si>
  <si>
    <t>3SP5566</t>
  </si>
  <si>
    <t>3SP5567</t>
  </si>
  <si>
    <t>3SP5568</t>
  </si>
  <si>
    <t>3SP5569</t>
  </si>
  <si>
    <t>3SP5570</t>
  </si>
  <si>
    <t>3SP5571</t>
  </si>
  <si>
    <t>3SP5714</t>
  </si>
  <si>
    <t>3SP5715</t>
  </si>
  <si>
    <t>3SP5716</t>
  </si>
  <si>
    <t>3SP5717</t>
  </si>
  <si>
    <t>3SP5718</t>
  </si>
  <si>
    <t>3SP5719</t>
  </si>
  <si>
    <t>3SP6381</t>
  </si>
  <si>
    <t>3SP6382</t>
  </si>
  <si>
    <t>3SP6383</t>
  </si>
  <si>
    <t>3TR5525</t>
  </si>
  <si>
    <t>3VG6324</t>
  </si>
  <si>
    <t>3VI5720</t>
  </si>
  <si>
    <t>3VI5721</t>
  </si>
  <si>
    <t>3VI5723</t>
  </si>
  <si>
    <t>3VI5724</t>
  </si>
  <si>
    <t>3VI5811</t>
  </si>
  <si>
    <t>3VI5812</t>
  </si>
  <si>
    <t>3VI5813</t>
  </si>
  <si>
    <t>3VI5814</t>
  </si>
  <si>
    <t>3WK5722</t>
  </si>
  <si>
    <t>3WT6317</t>
  </si>
  <si>
    <t>4AA6308</t>
  </si>
  <si>
    <t>4AD5808</t>
  </si>
  <si>
    <t>4AMU5874</t>
  </si>
  <si>
    <t>4AP5591</t>
  </si>
  <si>
    <t>4AP5628</t>
  </si>
  <si>
    <t>4AP5899</t>
  </si>
  <si>
    <t>4AP6164</t>
  </si>
  <si>
    <t>4AP6167</t>
  </si>
  <si>
    <t>4BA6177</t>
  </si>
  <si>
    <t>4BA6178</t>
  </si>
  <si>
    <t>4BA6180</t>
  </si>
  <si>
    <t>4HI6343</t>
  </si>
  <si>
    <t>4IC5483</t>
  </si>
  <si>
    <t>4JP5877</t>
  </si>
  <si>
    <t>4JP5878</t>
  </si>
  <si>
    <t>4LA5496</t>
  </si>
  <si>
    <t>4LA5497</t>
  </si>
  <si>
    <t>4LR5535</t>
  </si>
  <si>
    <t>4LR5536</t>
  </si>
  <si>
    <t>4LR6263</t>
  </si>
  <si>
    <t>4NA6211</t>
  </si>
  <si>
    <t>4NW5845</t>
  </si>
  <si>
    <t>4NW5846</t>
  </si>
  <si>
    <t>4PW6190</t>
  </si>
  <si>
    <t>4PW6191</t>
  </si>
  <si>
    <t>4SN5772</t>
  </si>
  <si>
    <t>4SN5817</t>
  </si>
  <si>
    <t>4SN5818</t>
  </si>
  <si>
    <t>4VG5862</t>
  </si>
  <si>
    <t>4WA6242</t>
  </si>
  <si>
    <t>4WA6243</t>
  </si>
  <si>
    <t>4WA6244</t>
  </si>
  <si>
    <t>5AP6168</t>
  </si>
  <si>
    <t>5AP6169</t>
  </si>
  <si>
    <t>1AI5253</t>
  </si>
  <si>
    <t>1AI5254</t>
  </si>
  <si>
    <t>1AI5255</t>
  </si>
  <si>
    <t>1AI5256</t>
  </si>
  <si>
    <t>1AU5272</t>
  </si>
  <si>
    <t>1AU5273</t>
  </si>
  <si>
    <t>1BA5268</t>
  </si>
  <si>
    <t>1BA5269</t>
  </si>
  <si>
    <t>1DE5312</t>
  </si>
  <si>
    <t>1DE5313</t>
  </si>
  <si>
    <t>1DLR5435</t>
  </si>
  <si>
    <t>1ED5214</t>
  </si>
  <si>
    <t>1ED5215</t>
  </si>
  <si>
    <t>1JP5245</t>
  </si>
  <si>
    <t>1JT5319</t>
  </si>
  <si>
    <t>1JT5320</t>
  </si>
  <si>
    <t>1JT5321</t>
  </si>
  <si>
    <t>1JT5322</t>
  </si>
  <si>
    <t>1LC5324</t>
  </si>
  <si>
    <t>1LC5325</t>
  </si>
  <si>
    <t>1LM5382</t>
  </si>
  <si>
    <t>1LM5383</t>
  </si>
  <si>
    <t>1LR5290</t>
  </si>
  <si>
    <t>1LR5291</t>
  </si>
  <si>
    <t>1RC5282</t>
  </si>
  <si>
    <t>1RC5283</t>
  </si>
  <si>
    <t>1SN5276</t>
  </si>
  <si>
    <t>1SN5277</t>
  </si>
  <si>
    <t>1VT5400</t>
  </si>
  <si>
    <t>1VT5401</t>
  </si>
  <si>
    <t>1VT5402</t>
  </si>
  <si>
    <t>1VT5403</t>
  </si>
  <si>
    <t>1VT5404</t>
  </si>
  <si>
    <t>1VT5405</t>
  </si>
  <si>
    <t>1VT5406</t>
  </si>
  <si>
    <t>1VT5407</t>
  </si>
  <si>
    <t>1VT5408</t>
  </si>
  <si>
    <t>1VT5409</t>
  </si>
  <si>
    <t>1VT5410</t>
  </si>
  <si>
    <t>1VT5411</t>
  </si>
  <si>
    <t>1VT5412</t>
  </si>
  <si>
    <t>1VT5413</t>
  </si>
  <si>
    <t>1VT5414</t>
  </si>
  <si>
    <t>1VT5415</t>
  </si>
  <si>
    <t>1VT5416</t>
  </si>
  <si>
    <t>1VT5417</t>
  </si>
  <si>
    <t>1VT5418</t>
  </si>
  <si>
    <t>1VT5419</t>
  </si>
  <si>
    <t>1WA5424</t>
  </si>
  <si>
    <t>1WA5429</t>
  </si>
  <si>
    <t>1WA5431</t>
  </si>
  <si>
    <t>1WK5203</t>
  </si>
  <si>
    <t>1WK5250</t>
  </si>
  <si>
    <t>2AA5230</t>
  </si>
  <si>
    <t>2AA5231</t>
  </si>
  <si>
    <t>2AD5301</t>
  </si>
  <si>
    <t>2AD5302</t>
  </si>
  <si>
    <t>2AD5303</t>
  </si>
  <si>
    <t>2AD5304</t>
  </si>
  <si>
    <t>2AD5305</t>
  </si>
  <si>
    <t>2ADM5310</t>
  </si>
  <si>
    <t>2AI5257</t>
  </si>
  <si>
    <t>2AI5258</t>
  </si>
  <si>
    <t>2AI5259</t>
  </si>
  <si>
    <t>2AI5261</t>
  </si>
  <si>
    <t>2AP5146</t>
  </si>
  <si>
    <t>2AP5147</t>
  </si>
  <si>
    <t>2AP5148</t>
  </si>
  <si>
    <t>2AP5157</t>
  </si>
  <si>
    <t>2AP5158</t>
  </si>
  <si>
    <t>2AP5159</t>
  </si>
  <si>
    <t>2AP5160</t>
  </si>
  <si>
    <t>2AP5161</t>
  </si>
  <si>
    <t>2AP5162</t>
  </si>
  <si>
    <t>2AP5169</t>
  </si>
  <si>
    <t>2AP5170</t>
  </si>
  <si>
    <t>2AP5379</t>
  </si>
  <si>
    <t>2AT5337</t>
  </si>
  <si>
    <t>2AU5274</t>
  </si>
  <si>
    <t>2AU5275</t>
  </si>
  <si>
    <t>2BA5267</t>
  </si>
  <si>
    <t>2DE5311</t>
  </si>
  <si>
    <t>2DH5377</t>
  </si>
  <si>
    <t>2DLR5436</t>
  </si>
  <si>
    <t>2ED5218</t>
  </si>
  <si>
    <t>2EP5370</t>
  </si>
  <si>
    <t>2FK5186</t>
  </si>
  <si>
    <t>2FK5187</t>
  </si>
  <si>
    <t>2IH5270</t>
  </si>
  <si>
    <t>2IH5384</t>
  </si>
  <si>
    <t>2IH5385</t>
  </si>
  <si>
    <t>2JO5330</t>
  </si>
  <si>
    <t>2JO5331</t>
  </si>
  <si>
    <t>2JP5244</t>
  </si>
  <si>
    <t>2JP5454</t>
  </si>
  <si>
    <t>2JP5455</t>
  </si>
  <si>
    <t>2JP5456</t>
  </si>
  <si>
    <t>2JP5457</t>
  </si>
  <si>
    <t>2JT5317</t>
  </si>
  <si>
    <t>2JT5318</t>
  </si>
  <si>
    <t>2LC5323</t>
  </si>
  <si>
    <t>2LC5326</t>
  </si>
  <si>
    <t>2LC5327</t>
  </si>
  <si>
    <t>2LM5381</t>
  </si>
  <si>
    <t>2LR5286</t>
  </si>
  <si>
    <t>2LR5287</t>
  </si>
  <si>
    <t>2LR5295</t>
  </si>
  <si>
    <t>2MF5373</t>
  </si>
  <si>
    <t>2RC5284</t>
  </si>
  <si>
    <t>2RC5285</t>
  </si>
  <si>
    <t>2RX5392</t>
  </si>
  <si>
    <t>2RX5393</t>
  </si>
  <si>
    <t>2RX5394</t>
  </si>
  <si>
    <t>2SH5365</t>
  </si>
  <si>
    <t>2SH5366</t>
  </si>
  <si>
    <t>2SL5357</t>
  </si>
  <si>
    <t>2SL5358</t>
  </si>
  <si>
    <t>2SL5359</t>
  </si>
  <si>
    <t>2SL5396</t>
  </si>
  <si>
    <t>2SN5278</t>
  </si>
  <si>
    <t>2SN5279</t>
  </si>
  <si>
    <t>2WA5425</t>
  </si>
  <si>
    <t>2WA5428</t>
  </si>
  <si>
    <t>3AA5226</t>
  </si>
  <si>
    <t>3AA5227</t>
  </si>
  <si>
    <t>3AA5228</t>
  </si>
  <si>
    <t>3AA5229</t>
  </si>
  <si>
    <t>3AA5232</t>
  </si>
  <si>
    <t>3AA5233</t>
  </si>
  <si>
    <t>3AA5235</t>
  </si>
  <si>
    <t>3AA5236</t>
  </si>
  <si>
    <t>3AA5237</t>
  </si>
  <si>
    <t>3AA5238</t>
  </si>
  <si>
    <t>3AA5246</t>
  </si>
  <si>
    <t>3AA5247</t>
  </si>
  <si>
    <t>3AA5248</t>
  </si>
  <si>
    <t>3AA5249</t>
  </si>
  <si>
    <t>3AA5345</t>
  </si>
  <si>
    <t>3AD5300</t>
  </si>
  <si>
    <t>3AD5306</t>
  </si>
  <si>
    <t>3AD5307</t>
  </si>
  <si>
    <t>3AD5308</t>
  </si>
  <si>
    <t>3AD5309</t>
  </si>
  <si>
    <t>3ADM5336</t>
  </si>
  <si>
    <t>3AI5262</t>
  </si>
  <si>
    <t>3AP5149</t>
  </si>
  <si>
    <t>3AP5150</t>
  </si>
  <si>
    <t>3AP5151</t>
  </si>
  <si>
    <t>3AP5152</t>
  </si>
  <si>
    <t>3AP5153</t>
  </si>
  <si>
    <t>3AP5154</t>
  </si>
  <si>
    <t>3AP5155</t>
  </si>
  <si>
    <t>3AP5163</t>
  </si>
  <si>
    <t>3AP5164</t>
  </si>
  <si>
    <t>3AP5165</t>
  </si>
  <si>
    <t>3AP5166</t>
  </si>
  <si>
    <t>3AP5167</t>
  </si>
  <si>
    <t>3AP5168</t>
  </si>
  <si>
    <t>3AP5172</t>
  </si>
  <si>
    <t>3AP5173</t>
  </si>
  <si>
    <t>3AP5174</t>
  </si>
  <si>
    <t>3AP5175</t>
  </si>
  <si>
    <t>3AP5176</t>
  </si>
  <si>
    <t>3AP5177</t>
  </si>
  <si>
    <t>3AP5178</t>
  </si>
  <si>
    <t>3AP5179</t>
  </si>
  <si>
    <t>3AP5180</t>
  </si>
  <si>
    <t>3AP5181</t>
  </si>
  <si>
    <t>3AP5182</t>
  </si>
  <si>
    <t>3AP5183</t>
  </si>
  <si>
    <t>3AP5380</t>
  </si>
  <si>
    <t>3CG5386</t>
  </si>
  <si>
    <t>3CG5387</t>
  </si>
  <si>
    <t>3CG5388</t>
  </si>
  <si>
    <t>3CG5389</t>
  </si>
  <si>
    <t>3CG5390</t>
  </si>
  <si>
    <t>3CG5391</t>
  </si>
  <si>
    <t>3CM5208</t>
  </si>
  <si>
    <t>3CM5209</t>
  </si>
  <si>
    <t>3CM5210</t>
  </si>
  <si>
    <t>3CM5211</t>
  </si>
  <si>
    <t>3CM5212</t>
  </si>
  <si>
    <t>3CM5213</t>
  </si>
  <si>
    <t>3DE5314</t>
  </si>
  <si>
    <t>3DE5315</t>
  </si>
  <si>
    <t>3DE5316</t>
  </si>
  <si>
    <t>3DE5339</t>
  </si>
  <si>
    <t>3DE5340</t>
  </si>
  <si>
    <t>3DE5341</t>
  </si>
  <si>
    <t>3DE5342</t>
  </si>
  <si>
    <t>3DE5343</t>
  </si>
  <si>
    <t>3DE5344</t>
  </si>
  <si>
    <t>3DE5346</t>
  </si>
  <si>
    <t>3DE5364</t>
  </si>
  <si>
    <t>3DE5442</t>
  </si>
  <si>
    <t>3DE5443</t>
  </si>
  <si>
    <t>3DLR5437</t>
  </si>
  <si>
    <t>3DLR5438</t>
  </si>
  <si>
    <t>3ED5216</t>
  </si>
  <si>
    <t>3ED5217</t>
  </si>
  <si>
    <t>3EH5399</t>
  </si>
  <si>
    <t>3EH5444</t>
  </si>
  <si>
    <t>3EM5219</t>
  </si>
  <si>
    <t>3EM5220</t>
  </si>
  <si>
    <t>3EM5221</t>
  </si>
  <si>
    <t>3EP5371</t>
  </si>
  <si>
    <t>3FK5185</t>
  </si>
  <si>
    <t>3FK5188</t>
  </si>
  <si>
    <t>3FK5189</t>
  </si>
  <si>
    <t>3FK5192</t>
  </si>
  <si>
    <t>3FK5193</t>
  </si>
  <si>
    <t>3FK5194</t>
  </si>
  <si>
    <t>3FK5195</t>
  </si>
  <si>
    <t>3FK5196</t>
  </si>
  <si>
    <t>3HI5449</t>
  </si>
  <si>
    <t>3HI5450</t>
  </si>
  <si>
    <t>3HK5451</t>
  </si>
  <si>
    <t>3HK5452</t>
  </si>
  <si>
    <t>3HK5453</t>
  </si>
  <si>
    <t>3IH5271</t>
  </si>
  <si>
    <t>3JO5332</t>
  </si>
  <si>
    <t>3JO5333</t>
  </si>
  <si>
    <t>3JO5334</t>
  </si>
  <si>
    <t>3JO5335</t>
  </si>
  <si>
    <t>3JP5241</t>
  </si>
  <si>
    <t>3JP5242</t>
  </si>
  <si>
    <t>3JP5243</t>
  </si>
  <si>
    <t>3KP5338</t>
  </si>
  <si>
    <t>3LB5368</t>
  </si>
  <si>
    <t>3LB5369</t>
  </si>
  <si>
    <t>3LC5328</t>
  </si>
  <si>
    <t>3LC5329</t>
  </si>
  <si>
    <t>3LM5372</t>
  </si>
  <si>
    <t>3LR5288</t>
  </si>
  <si>
    <t>3LR5289</t>
  </si>
  <si>
    <t>3LR5292</t>
  </si>
  <si>
    <t>3LR5293</t>
  </si>
  <si>
    <t>3LR5294</t>
  </si>
  <si>
    <t>3LR5296</t>
  </si>
  <si>
    <t>3LR5298</t>
  </si>
  <si>
    <t>3LR5434</t>
  </si>
  <si>
    <t>3MF5374</t>
  </si>
  <si>
    <t>3MF5375</t>
  </si>
  <si>
    <t>3MON5447</t>
  </si>
  <si>
    <t>3MON5448</t>
  </si>
  <si>
    <t>3PG5224</t>
  </si>
  <si>
    <t>3PG5225</t>
  </si>
  <si>
    <t>3PR5223</t>
  </si>
  <si>
    <t>3RU5207</t>
  </si>
  <si>
    <t>3SH5367</t>
  </si>
  <si>
    <t>3SL5348</t>
  </si>
  <si>
    <t>3SL5349</t>
  </si>
  <si>
    <t>3SL5350</t>
  </si>
  <si>
    <t>3SL5351</t>
  </si>
  <si>
    <t>3SL5352</t>
  </si>
  <si>
    <t>3SL5353</t>
  </si>
  <si>
    <t>3SL5354</t>
  </si>
  <si>
    <t>3SL5355</t>
  </si>
  <si>
    <t>3SL5356</t>
  </si>
  <si>
    <t>3SL5360</t>
  </si>
  <si>
    <t>3SL5361</t>
  </si>
  <si>
    <t>3SL5362</t>
  </si>
  <si>
    <t>3SL5363</t>
  </si>
  <si>
    <t>3SN5281</t>
  </si>
  <si>
    <t>3VG5027</t>
  </si>
  <si>
    <t>3VI5240</t>
  </si>
  <si>
    <t>3WA5427</t>
  </si>
  <si>
    <t>3WA5430</t>
  </si>
  <si>
    <t>3WK5204</t>
  </si>
  <si>
    <t>3WK5205</t>
  </si>
  <si>
    <t>3WK5206</t>
  </si>
  <si>
    <t>3WK5445</t>
  </si>
  <si>
    <t>3WK5446</t>
  </si>
  <si>
    <t>3WT5239</t>
  </si>
  <si>
    <t>4AI5263</t>
  </si>
  <si>
    <t>4AI5264</t>
  </si>
  <si>
    <t>4AI5265</t>
  </si>
  <si>
    <t>4AI5266</t>
  </si>
  <si>
    <t>4AP5156</t>
  </si>
  <si>
    <t>4AP5171</t>
  </si>
  <si>
    <t>4BA5459</t>
  </si>
  <si>
    <t>4BA5460</t>
  </si>
  <si>
    <t>4DH5378</t>
  </si>
  <si>
    <t>4DLR5439</t>
  </si>
  <si>
    <t>4DLR5440</t>
  </si>
  <si>
    <t>4DLR5441</t>
  </si>
  <si>
    <t>4FK5190</t>
  </si>
  <si>
    <t>4FK5191</t>
  </si>
  <si>
    <t>4FK5197</t>
  </si>
  <si>
    <t>4FK5198</t>
  </si>
  <si>
    <t>4FK5199</t>
  </si>
  <si>
    <t>4FK5200</t>
  </si>
  <si>
    <t>4FK5201</t>
  </si>
  <si>
    <t>4FK5202</t>
  </si>
  <si>
    <t>4HK5458</t>
  </si>
  <si>
    <t>4LR5297</t>
  </si>
  <si>
    <t>4LR5299</t>
  </si>
  <si>
    <t>4MF5376</t>
  </si>
  <si>
    <t>4VT5420</t>
  </si>
  <si>
    <t>4VT5421</t>
  </si>
  <si>
    <t>4VT5422</t>
  </si>
  <si>
    <t>4VT5423</t>
  </si>
  <si>
    <t>4WA5426</t>
  </si>
  <si>
    <t>4WA5432</t>
  </si>
  <si>
    <t>4WA5433</t>
  </si>
  <si>
    <t>1AI4068</t>
  </si>
  <si>
    <t>1AI4067</t>
  </si>
  <si>
    <t>1AI4066</t>
  </si>
  <si>
    <t>1AI4065</t>
  </si>
  <si>
    <t>1BR863</t>
  </si>
  <si>
    <t>1BR862</t>
  </si>
  <si>
    <t>1BR861</t>
  </si>
  <si>
    <t>1BR860</t>
  </si>
  <si>
    <t>1CU2888</t>
  </si>
  <si>
    <t>1CU2887</t>
  </si>
  <si>
    <t>1CU2478</t>
  </si>
  <si>
    <t>1CU2477</t>
  </si>
  <si>
    <t>1CU2476</t>
  </si>
  <si>
    <t>1CU2475</t>
  </si>
  <si>
    <t>1CU2456</t>
  </si>
  <si>
    <t>1CU2455</t>
  </si>
  <si>
    <t>1CU2454</t>
  </si>
  <si>
    <t>1CU2453</t>
  </si>
  <si>
    <t>1EL498</t>
  </si>
  <si>
    <t>1EL497</t>
  </si>
  <si>
    <t>1IB1305</t>
  </si>
  <si>
    <t>1IB1304</t>
  </si>
  <si>
    <t>1JM469</t>
  </si>
  <si>
    <t>1JM468</t>
  </si>
  <si>
    <t>1JO2876</t>
  </si>
  <si>
    <t>1JO2875</t>
  </si>
  <si>
    <t>1JO2428</t>
  </si>
  <si>
    <t>1JO2427</t>
  </si>
  <si>
    <t>1MC844</t>
  </si>
  <si>
    <t>1MC843</t>
  </si>
  <si>
    <t>1MC842</t>
  </si>
  <si>
    <t>1MC841</t>
  </si>
  <si>
    <t>1MC4076</t>
  </si>
  <si>
    <t>1MC4075</t>
  </si>
  <si>
    <t>1MC4074</t>
  </si>
  <si>
    <t>1RM2452</t>
  </si>
  <si>
    <t>1RM2451</t>
  </si>
  <si>
    <t>1RM2450</t>
  </si>
  <si>
    <t>1RM2449</t>
  </si>
  <si>
    <t>1SH4127</t>
  </si>
  <si>
    <t>1SH4126</t>
  </si>
  <si>
    <t>1SH3794</t>
  </si>
  <si>
    <t>1SH3793</t>
  </si>
  <si>
    <t>1SH3792</t>
  </si>
  <si>
    <t>1SH3791</t>
  </si>
  <si>
    <t>1TR2891</t>
  </si>
  <si>
    <t>1TR2890</t>
  </si>
  <si>
    <t>1WA4104</t>
  </si>
  <si>
    <t>1WA4103</t>
  </si>
  <si>
    <t>1WA4102</t>
  </si>
  <si>
    <t>1WA4101</t>
  </si>
  <si>
    <t>1WA4100</t>
  </si>
  <si>
    <t>1WA4099</t>
  </si>
  <si>
    <t>1WA4098</t>
  </si>
  <si>
    <t>1WA4097</t>
  </si>
  <si>
    <t>1WA4096</t>
  </si>
  <si>
    <t>1WA4095</t>
  </si>
  <si>
    <t>1WA4094</t>
  </si>
  <si>
    <t>2AD1198</t>
  </si>
  <si>
    <t>2AI3707</t>
  </si>
  <si>
    <t>2AI2655</t>
  </si>
  <si>
    <t>2AK1298</t>
  </si>
  <si>
    <t>2AT1231</t>
  </si>
  <si>
    <t>2AT1230</t>
  </si>
  <si>
    <t>2AU3775</t>
  </si>
  <si>
    <t>2BA2935</t>
  </si>
  <si>
    <t>2BN4116</t>
  </si>
  <si>
    <t>2BN3440</t>
  </si>
  <si>
    <t>2BN2964</t>
  </si>
  <si>
    <t>2BN2827</t>
  </si>
  <si>
    <t>2BN2467</t>
  </si>
  <si>
    <t>2BN1793</t>
  </si>
  <si>
    <t>2BN1229</t>
  </si>
  <si>
    <t>2BN1228</t>
  </si>
  <si>
    <t>2BN1227</t>
  </si>
  <si>
    <t>2BN1226</t>
  </si>
  <si>
    <t>2BN1224</t>
  </si>
  <si>
    <t>2DL3842</t>
  </si>
  <si>
    <t>2DL248</t>
  </si>
  <si>
    <t>2MD4128</t>
  </si>
  <si>
    <t>2DM1271</t>
  </si>
  <si>
    <t>2DM1274</t>
  </si>
  <si>
    <t>2EH4092</t>
  </si>
  <si>
    <t>2EH4090</t>
  </si>
  <si>
    <t>2EH4089</t>
  </si>
  <si>
    <t>2FA3866</t>
  </si>
  <si>
    <t>2FA3862</t>
  </si>
  <si>
    <t>2FA2922</t>
  </si>
  <si>
    <t>2IB1307</t>
  </si>
  <si>
    <t>2IB853</t>
  </si>
  <si>
    <t>2IB1306</t>
  </si>
  <si>
    <t>2JE445</t>
  </si>
  <si>
    <t>2JE444</t>
  </si>
  <si>
    <t>2JE2859</t>
  </si>
  <si>
    <t>2JE2533</t>
  </si>
  <si>
    <t>2JJ1225</t>
  </si>
  <si>
    <t>2JJ1223</t>
  </si>
  <si>
    <t>2JJ1221</t>
  </si>
  <si>
    <t>2JO2426</t>
  </si>
  <si>
    <t>2LC2929</t>
  </si>
  <si>
    <t>2LC2928</t>
  </si>
  <si>
    <t>2LR433</t>
  </si>
  <si>
    <t>2LR4087</t>
  </si>
  <si>
    <t>2LR4054</t>
  </si>
  <si>
    <t>2LR3830</t>
  </si>
  <si>
    <t>2LR556</t>
  </si>
  <si>
    <t>2LR553</t>
  </si>
  <si>
    <t>2LR403</t>
  </si>
  <si>
    <t>2LR3429</t>
  </si>
  <si>
    <t>2NA1144</t>
  </si>
  <si>
    <t>2NA1143</t>
  </si>
  <si>
    <t>2NM393</t>
  </si>
  <si>
    <t>2NM390</t>
  </si>
  <si>
    <t>2NS2356</t>
  </si>
  <si>
    <t>2NS2352</t>
  </si>
  <si>
    <t>2PIM3764</t>
  </si>
  <si>
    <t>2PIM3762</t>
  </si>
  <si>
    <t>2PIM3760</t>
  </si>
  <si>
    <t>2PIM3757</t>
  </si>
  <si>
    <t>2RB258</t>
  </si>
  <si>
    <t>2RX1289</t>
  </si>
  <si>
    <t>2RX827</t>
  </si>
  <si>
    <t>2RX828</t>
  </si>
  <si>
    <t>2RX1288</t>
  </si>
  <si>
    <t>2RX1287</t>
  </si>
  <si>
    <t>2SE810</t>
  </si>
  <si>
    <t>2SE808</t>
  </si>
  <si>
    <t>2SJ1915</t>
  </si>
  <si>
    <t>2SN768</t>
  </si>
  <si>
    <t>2SN2923</t>
  </si>
  <si>
    <t>2TM1187</t>
  </si>
  <si>
    <t>2TM1156</t>
  </si>
  <si>
    <t>2TR3795</t>
  </si>
  <si>
    <t>2VW1106</t>
  </si>
  <si>
    <t>3AA3968</t>
  </si>
  <si>
    <t>3AA2195</t>
  </si>
  <si>
    <t>3AA1560</t>
  </si>
  <si>
    <t>3AD459</t>
  </si>
  <si>
    <t>3AD458</t>
  </si>
  <si>
    <t>3AD457</t>
  </si>
  <si>
    <t>3AI3706</t>
  </si>
  <si>
    <t>3AI3705</t>
  </si>
  <si>
    <t>3AI3701</t>
  </si>
  <si>
    <t>3BA1767</t>
  </si>
  <si>
    <t>3CM3967</t>
  </si>
  <si>
    <t>3CM1049</t>
  </si>
  <si>
    <t>3EH4091</t>
  </si>
  <si>
    <t>3EL496</t>
  </si>
  <si>
    <t>3FO363</t>
  </si>
  <si>
    <t>3IB854</t>
  </si>
  <si>
    <t>3IH4122</t>
  </si>
  <si>
    <t>3IH4120</t>
  </si>
  <si>
    <t>3IM366</t>
  </si>
  <si>
    <t>3JJ1222</t>
  </si>
  <si>
    <t>3JJ817</t>
  </si>
  <si>
    <t>3JJ820</t>
  </si>
  <si>
    <t>3LA2340</t>
  </si>
  <si>
    <t>3LR1777</t>
  </si>
  <si>
    <t>3LR427</t>
  </si>
  <si>
    <t>3LR428</t>
  </si>
  <si>
    <t>3NW3403</t>
  </si>
  <si>
    <t>3PIM3765</t>
  </si>
  <si>
    <t>3PN2323</t>
  </si>
  <si>
    <t>3PN2317</t>
  </si>
  <si>
    <t>3PN2313</t>
  </si>
  <si>
    <t>3RX829</t>
  </si>
  <si>
    <t>3RX830</t>
  </si>
  <si>
    <t>3ST365</t>
  </si>
  <si>
    <t>3TM1183</t>
  </si>
  <si>
    <t>4AD460</t>
  </si>
  <si>
    <t>4AG309</t>
  </si>
  <si>
    <t>4AN1218</t>
  </si>
  <si>
    <t>4AN1217</t>
  </si>
  <si>
    <t>4AP277</t>
  </si>
  <si>
    <t>4BA1148</t>
  </si>
  <si>
    <t>4BA1197</t>
  </si>
  <si>
    <t>4BA1196</t>
  </si>
  <si>
    <t>4BA1147</t>
  </si>
  <si>
    <t>4DU3448</t>
  </si>
  <si>
    <t>4EL819</t>
  </si>
  <si>
    <t>4GK1111</t>
  </si>
  <si>
    <t>4GK1112</t>
  </si>
  <si>
    <t>4JJ818</t>
  </si>
  <si>
    <t>4LR3746</t>
  </si>
  <si>
    <t>4LR3743</t>
  </si>
  <si>
    <t>4LA2933</t>
  </si>
  <si>
    <t>4LA2349</t>
  </si>
  <si>
    <t>4LR3744</t>
  </si>
  <si>
    <t>4LR3447</t>
  </si>
  <si>
    <t>4LA2346</t>
  </si>
  <si>
    <t>4LR400</t>
  </si>
  <si>
    <t>4LR788</t>
  </si>
  <si>
    <t>4LR787</t>
  </si>
  <si>
    <t>4LR786</t>
  </si>
  <si>
    <t>4LR402</t>
  </si>
  <si>
    <t>4LR401</t>
  </si>
  <si>
    <t>4NM1133</t>
  </si>
  <si>
    <t>4NM1134</t>
  </si>
  <si>
    <t>4PB438</t>
  </si>
  <si>
    <t>4RB286</t>
  </si>
  <si>
    <t>4RO821</t>
  </si>
  <si>
    <t>4RO823</t>
  </si>
  <si>
    <t>4RO822</t>
  </si>
  <si>
    <t>4SF3471</t>
  </si>
  <si>
    <t>4SJ2464</t>
  </si>
  <si>
    <t>4SN765</t>
  </si>
  <si>
    <t>4TY670</t>
  </si>
  <si>
    <t>4WA4108</t>
  </si>
  <si>
    <t>4WA4107</t>
  </si>
  <si>
    <t>5AP980</t>
  </si>
  <si>
    <t>5RB1017</t>
  </si>
  <si>
    <t>5RB929</t>
  </si>
  <si>
    <t>1AU5105</t>
  </si>
  <si>
    <t>1AU5106</t>
  </si>
  <si>
    <t>1AU5107</t>
  </si>
  <si>
    <t>1AU5108</t>
  </si>
  <si>
    <t>1IC5046</t>
  </si>
  <si>
    <t>1IC5049</t>
  </si>
  <si>
    <t>1IC5050</t>
  </si>
  <si>
    <t>1IC5051</t>
  </si>
  <si>
    <t>1IC5052</t>
  </si>
  <si>
    <t>1IC5054</t>
  </si>
  <si>
    <t>1IC5056</t>
  </si>
  <si>
    <t>1IH5111</t>
  </si>
  <si>
    <t>1IH5112</t>
  </si>
  <si>
    <t>1MZ5100</t>
  </si>
  <si>
    <t>1MZ5101</t>
  </si>
  <si>
    <t>1MZ5102</t>
  </si>
  <si>
    <t>1SH5083</t>
  </si>
  <si>
    <t>1SH5084</t>
  </si>
  <si>
    <t>1SH5085</t>
  </si>
  <si>
    <t>1AA5021</t>
  </si>
  <si>
    <t>1AP5069</t>
  </si>
  <si>
    <t>1AP5070</t>
  </si>
  <si>
    <t>1CM5024</t>
  </si>
  <si>
    <t>1EP5117</t>
  </si>
  <si>
    <t>1EP5118</t>
  </si>
  <si>
    <t>1LA5143</t>
  </si>
  <si>
    <t>1LA5144</t>
  </si>
  <si>
    <t>1LR5038</t>
  </si>
  <si>
    <t>2AA5028</t>
  </si>
  <si>
    <t>2AP5065</t>
  </si>
  <si>
    <t>2AP5066</t>
  </si>
  <si>
    <t>2AP5067</t>
  </si>
  <si>
    <t>2AP5077</t>
  </si>
  <si>
    <t>2AP5078</t>
  </si>
  <si>
    <t>2AP5079</t>
  </si>
  <si>
    <t>2AT5141</t>
  </si>
  <si>
    <t>2AT5142</t>
  </si>
  <si>
    <t>2AU5103</t>
  </si>
  <si>
    <t>2AU5104</t>
  </si>
  <si>
    <t>2IC5041</t>
  </si>
  <si>
    <t>2IC5043</t>
  </si>
  <si>
    <t>2IC5044</t>
  </si>
  <si>
    <t>2JP5030</t>
  </si>
  <si>
    <t>2JP5031</t>
  </si>
  <si>
    <t>2JP5032</t>
  </si>
  <si>
    <t>2JP5033</t>
  </si>
  <si>
    <t>2JP5034</t>
  </si>
  <si>
    <t>2KR5059</t>
  </si>
  <si>
    <t>2KR5060</t>
  </si>
  <si>
    <t>2KU5119</t>
  </si>
  <si>
    <t>2KU5120</t>
  </si>
  <si>
    <t>2LA5089</t>
  </si>
  <si>
    <t>2LA5090</t>
  </si>
  <si>
    <t>2LA5091</t>
  </si>
  <si>
    <t>2LA5093</t>
  </si>
  <si>
    <t>2LR5086</t>
  </si>
  <si>
    <t>2LR5087</t>
  </si>
  <si>
    <t>2LR5088</t>
  </si>
  <si>
    <t>2MB5023</t>
  </si>
  <si>
    <t>2MZ5099</t>
  </si>
  <si>
    <t>2RB5082</t>
  </si>
  <si>
    <t>2RB5124</t>
  </si>
  <si>
    <t>2RB5125</t>
  </si>
  <si>
    <t>2RB5126</t>
  </si>
  <si>
    <t>2RB5127</t>
  </si>
  <si>
    <t>2RB5128</t>
  </si>
  <si>
    <t>2RB5129</t>
  </si>
  <si>
    <t>2SJ5094</t>
  </si>
  <si>
    <t>2VH5097</t>
  </si>
  <si>
    <t>2VH5098</t>
  </si>
  <si>
    <t>3AA5022</t>
  </si>
  <si>
    <t>3AA5040</t>
  </si>
  <si>
    <t>3AP5068</t>
  </si>
  <si>
    <t>3AP5071</t>
  </si>
  <si>
    <t>3AP5072</t>
  </si>
  <si>
    <t>3AP5073</t>
  </si>
  <si>
    <t>3AP5074</t>
  </si>
  <si>
    <t>3AP5075</t>
  </si>
  <si>
    <t>3AP5076</t>
  </si>
  <si>
    <t>3AP5080</t>
  </si>
  <si>
    <t>3AP5081</t>
  </si>
  <si>
    <t>3AR5113</t>
  </si>
  <si>
    <t>3AR5114</t>
  </si>
  <si>
    <t>3AR5115</t>
  </si>
  <si>
    <t>3AT5139</t>
  </si>
  <si>
    <t>3AT5140</t>
  </si>
  <si>
    <t>3CM5025</t>
  </si>
  <si>
    <t>3EP5116</t>
  </si>
  <si>
    <t>3EP5123</t>
  </si>
  <si>
    <t>3HK5037</t>
  </si>
  <si>
    <t>3IC5053</t>
  </si>
  <si>
    <t>3IC5055</t>
  </si>
  <si>
    <t>3IC5057</t>
  </si>
  <si>
    <t>3JP5035</t>
  </si>
  <si>
    <t>3JP5036</t>
  </si>
  <si>
    <t>3KU5121</t>
  </si>
  <si>
    <t>3KU5122</t>
  </si>
  <si>
    <t>3LA5092</t>
  </si>
  <si>
    <t>3RB5130</t>
  </si>
  <si>
    <t>3RB5131</t>
  </si>
  <si>
    <t>3RB5132</t>
  </si>
  <si>
    <t>3RB5133</t>
  </si>
  <si>
    <t>3RB5134</t>
  </si>
  <si>
    <t>3RB5135</t>
  </si>
  <si>
    <t>3RB5136</t>
  </si>
  <si>
    <t>3SH5062</t>
  </si>
  <si>
    <t>3SH5063</t>
  </si>
  <si>
    <t>3SH5064</t>
  </si>
  <si>
    <t>3VG5026</t>
  </si>
  <si>
    <t>3VG5109</t>
  </si>
  <si>
    <t>3VH5095</t>
  </si>
  <si>
    <t>3VH5096</t>
  </si>
  <si>
    <t>4GB5029</t>
  </si>
  <si>
    <t>4IC5042</t>
  </si>
  <si>
    <t>4LR5039</t>
  </si>
  <si>
    <t>4RB5137</t>
  </si>
  <si>
    <t>1AP1656</t>
  </si>
  <si>
    <t>1AP2991</t>
  </si>
  <si>
    <t>1AP2992</t>
  </si>
  <si>
    <t>1AP3243</t>
  </si>
  <si>
    <t>1FU3353</t>
  </si>
  <si>
    <t>1GN667</t>
  </si>
  <si>
    <t>1LE621</t>
  </si>
  <si>
    <t>1LE622</t>
  </si>
  <si>
    <t>2AP1006</t>
  </si>
  <si>
    <t>2AP1648</t>
  </si>
  <si>
    <t>2AP1692</t>
  </si>
  <si>
    <t>2AP2081</t>
  </si>
  <si>
    <t>2AP259</t>
  </si>
  <si>
    <t>2AP2989</t>
  </si>
  <si>
    <t>2AP2990</t>
  </si>
  <si>
    <t>2AP3199</t>
  </si>
  <si>
    <t>2AP3200</t>
  </si>
  <si>
    <t>2AP3202</t>
  </si>
  <si>
    <t>2AP3214</t>
  </si>
  <si>
    <t>2AP3217</t>
  </si>
  <si>
    <t>2AP3218</t>
  </si>
  <si>
    <t>2AP3220</t>
  </si>
  <si>
    <t>2AP3222</t>
  </si>
  <si>
    <t>2AP3223</t>
  </si>
  <si>
    <t>2AP3224</t>
  </si>
  <si>
    <t>2AP3225</t>
  </si>
  <si>
    <t>2AP3237</t>
  </si>
  <si>
    <t>2AP3238</t>
  </si>
  <si>
    <t>2AP3239</t>
  </si>
  <si>
    <t>2AP3240</t>
  </si>
  <si>
    <t>2AP3293</t>
  </si>
  <si>
    <t>2AP3294</t>
  </si>
  <si>
    <t>2AP3295</t>
  </si>
  <si>
    <t>2AP3296</t>
  </si>
  <si>
    <t>2AP3297</t>
  </si>
  <si>
    <t>2AP3298</t>
  </si>
  <si>
    <t>2AP3299</t>
  </si>
  <si>
    <t>2AP3300</t>
  </si>
  <si>
    <t>2AP3301</t>
  </si>
  <si>
    <t>2AP3302</t>
  </si>
  <si>
    <t>2AP3322</t>
  </si>
  <si>
    <t>2AP3329</t>
  </si>
  <si>
    <t>2AP3330</t>
  </si>
  <si>
    <t>2AP3331</t>
  </si>
  <si>
    <t>2AP3332</t>
  </si>
  <si>
    <t>2AP3333</t>
  </si>
  <si>
    <t>2AP3337</t>
  </si>
  <si>
    <t>2AP3338</t>
  </si>
  <si>
    <t>2AP3339</t>
  </si>
  <si>
    <t>2AP3349</t>
  </si>
  <si>
    <t>2AP3350</t>
  </si>
  <si>
    <t>2AP3351</t>
  </si>
  <si>
    <t>2AP3352</t>
  </si>
  <si>
    <t>2AP3358</t>
  </si>
  <si>
    <t>2AP3359</t>
  </si>
  <si>
    <t>2AP3419</t>
  </si>
  <si>
    <t>2AP3347</t>
  </si>
  <si>
    <t>2AP981</t>
  </si>
  <si>
    <t>2AP993</t>
  </si>
  <si>
    <t>2CD1398</t>
  </si>
  <si>
    <t>2CD1399</t>
  </si>
  <si>
    <t>2CD1400</t>
  </si>
  <si>
    <t>2CE237</t>
  </si>
  <si>
    <t>2FK3113</t>
  </si>
  <si>
    <t>2FK3114</t>
  </si>
  <si>
    <t>2FK3115</t>
  </si>
  <si>
    <t>2FK3122</t>
  </si>
  <si>
    <t>2FK3123</t>
  </si>
  <si>
    <t>2FK3124</t>
  </si>
  <si>
    <t>2FK3137</t>
  </si>
  <si>
    <t>2FK3138</t>
  </si>
  <si>
    <t>2FK3139</t>
  </si>
  <si>
    <t>2FK3140</t>
  </si>
  <si>
    <t>2FK3141</t>
  </si>
  <si>
    <t>2FK3142</t>
  </si>
  <si>
    <t>2FK3147</t>
  </si>
  <si>
    <t>2FK3151</t>
  </si>
  <si>
    <t>2FK3153</t>
  </si>
  <si>
    <t>2FK3157</t>
  </si>
  <si>
    <t>2FK3168</t>
  </si>
  <si>
    <t>2FK3177</t>
  </si>
  <si>
    <t>2FK3175</t>
  </si>
  <si>
    <t>2FK3244</t>
  </si>
  <si>
    <t>2FU3354</t>
  </si>
  <si>
    <t>2FU925</t>
  </si>
  <si>
    <t>2FU926</t>
  </si>
  <si>
    <t>2FU927</t>
  </si>
  <si>
    <t>2GG253</t>
  </si>
  <si>
    <t>2IN288</t>
  </si>
  <si>
    <t>2JG2022</t>
  </si>
  <si>
    <t>2JG2026</t>
  </si>
  <si>
    <t>2JG264</t>
  </si>
  <si>
    <t>2JG267</t>
  </si>
  <si>
    <t>2JG274</t>
  </si>
  <si>
    <t>2JG966</t>
  </si>
  <si>
    <t>2JG968</t>
  </si>
  <si>
    <t>2JG969</t>
  </si>
  <si>
    <t>2LE623</t>
  </si>
  <si>
    <t>2LE630</t>
  </si>
  <si>
    <t>2LE632</t>
  </si>
  <si>
    <t>2MS3262</t>
  </si>
  <si>
    <t>2MS3265</t>
  </si>
  <si>
    <t>2MS3267</t>
  </si>
  <si>
    <t>2MS3273</t>
  </si>
  <si>
    <t>2MS3274</t>
  </si>
  <si>
    <t>2MS3283</t>
  </si>
  <si>
    <t>2MS3360</t>
  </si>
  <si>
    <t>2MS3361</t>
  </si>
  <si>
    <t>2RB1739</t>
  </si>
  <si>
    <t>2RB1740</t>
  </si>
  <si>
    <t>2RB1742</t>
  </si>
  <si>
    <t>2VR1639</t>
  </si>
  <si>
    <t>2VR1720</t>
  </si>
  <si>
    <t>2VR1721</t>
  </si>
  <si>
    <t>2VR1751</t>
  </si>
  <si>
    <t>2VR2568</t>
  </si>
  <si>
    <t>2VR3183</t>
  </si>
  <si>
    <t>2VR3185</t>
  </si>
  <si>
    <t>2VR3186</t>
  </si>
  <si>
    <t>2VR3187</t>
  </si>
  <si>
    <t>2VR3188</t>
  </si>
  <si>
    <t>2VR321</t>
  </si>
  <si>
    <t>2VR3319</t>
  </si>
  <si>
    <t>2VR3321</t>
  </si>
  <si>
    <t>2VR351</t>
  </si>
  <si>
    <t>3AP1118</t>
  </si>
  <si>
    <t>3AP1120</t>
  </si>
  <si>
    <t>3AP1655</t>
  </si>
  <si>
    <t>3AP1691</t>
  </si>
  <si>
    <t>3AP1933</t>
  </si>
  <si>
    <t>3AP1934</t>
  </si>
  <si>
    <t>3AP1937</t>
  </si>
  <si>
    <t>3AP1938</t>
  </si>
  <si>
    <t>3AP2046</t>
  </si>
  <si>
    <t>3AP2049</t>
  </si>
  <si>
    <t>3AP2747</t>
  </si>
  <si>
    <t>3AP2748</t>
  </si>
  <si>
    <t>3AP2785</t>
  </si>
  <si>
    <t>3AP3203</t>
  </si>
  <si>
    <t>3AP3204</t>
  </si>
  <si>
    <t>3AP3205</t>
  </si>
  <si>
    <t>3AP3206</t>
  </si>
  <si>
    <t>3AP3207</t>
  </si>
  <si>
    <t>3AP3208</t>
  </si>
  <si>
    <t>3AP3209</t>
  </si>
  <si>
    <t>3AP3210</t>
  </si>
  <si>
    <t>3AP3215</t>
  </si>
  <si>
    <t>3AP3216</t>
  </si>
  <si>
    <t>3AP3226</t>
  </si>
  <si>
    <t>3AP3227</t>
  </si>
  <si>
    <t>3AP3228</t>
  </si>
  <si>
    <t>3AP3229</t>
  </si>
  <si>
    <t>3AP3230</t>
  </si>
  <si>
    <t>3AP3231</t>
  </si>
  <si>
    <t>3AP3232</t>
  </si>
  <si>
    <t>3AP3241</t>
  </si>
  <si>
    <t>3AP3242</t>
  </si>
  <si>
    <t>3AP3245</t>
  </si>
  <si>
    <t>3AP3256</t>
  </si>
  <si>
    <t>3AP3259</t>
  </si>
  <si>
    <t>3AP3261</t>
  </si>
  <si>
    <t>3AP3303</t>
  </si>
  <si>
    <t>3AP3304</t>
  </si>
  <si>
    <t>3AP3305</t>
  </si>
  <si>
    <t>3AP3306</t>
  </si>
  <si>
    <t>3AP3307</t>
  </si>
  <si>
    <t>3AP3308</t>
  </si>
  <si>
    <t>3AP3309</t>
  </si>
  <si>
    <t>3AP3310</t>
  </si>
  <si>
    <t>3AP3311</t>
  </si>
  <si>
    <t>3AP3312</t>
  </si>
  <si>
    <t>3AP3313</t>
  </si>
  <si>
    <t>3AP3314</t>
  </si>
  <si>
    <t>3AP3323</t>
  </si>
  <si>
    <t>3AP3324</t>
  </si>
  <si>
    <t>3AP3325</t>
  </si>
  <si>
    <t>3AP3326</t>
  </si>
  <si>
    <t>3AP3327</t>
  </si>
  <si>
    <t>3AP3328</t>
  </si>
  <si>
    <t>3AP3340</t>
  </si>
  <si>
    <t>3AP3341</t>
  </si>
  <si>
    <t>3AP3342</t>
  </si>
  <si>
    <t>3AP3343</t>
  </si>
  <si>
    <t>3AP3344</t>
  </si>
  <si>
    <t>3AP3345</t>
  </si>
  <si>
    <t>3AP650</t>
  </si>
  <si>
    <t>3AP939</t>
  </si>
  <si>
    <t>3AP979</t>
  </si>
  <si>
    <t>3CD278</t>
  </si>
  <si>
    <t>3CE235</t>
  </si>
  <si>
    <t>3DH1728</t>
  </si>
  <si>
    <t>3FK3112</t>
  </si>
  <si>
    <t>3FK3119</t>
  </si>
  <si>
    <t>3FK3120</t>
  </si>
  <si>
    <t>3FK3121</t>
  </si>
  <si>
    <t>3FK3126</t>
  </si>
  <si>
    <t>3FK3127</t>
  </si>
  <si>
    <t>3FK3128</t>
  </si>
  <si>
    <t>3FK3129</t>
  </si>
  <si>
    <t>3FK3130</t>
  </si>
  <si>
    <t>3FK3131</t>
  </si>
  <si>
    <t>3FK3149</t>
  </si>
  <si>
    <t>3FK3150</t>
  </si>
  <si>
    <t>3FK3155</t>
  </si>
  <si>
    <t>3FK3160</t>
  </si>
  <si>
    <t>3FK3161</t>
  </si>
  <si>
    <t>3FK3162</t>
  </si>
  <si>
    <t>3FK3163</t>
  </si>
  <si>
    <t>3FK3165</t>
  </si>
  <si>
    <t>3FK3169</t>
  </si>
  <si>
    <t>3FK3170</t>
  </si>
  <si>
    <t>3FK3173</t>
  </si>
  <si>
    <t>3FK3176</t>
  </si>
  <si>
    <t>3FK3181</t>
  </si>
  <si>
    <t>3FU3355</t>
  </si>
  <si>
    <t>3FU3356</t>
  </si>
  <si>
    <t>3GG3348</t>
  </si>
  <si>
    <t>3GN669</t>
  </si>
  <si>
    <t>3JG1675</t>
  </si>
  <si>
    <t>3JG1676</t>
  </si>
  <si>
    <t>3JG1677</t>
  </si>
  <si>
    <t>3JG1678</t>
  </si>
  <si>
    <t>3JG2023</t>
  </si>
  <si>
    <t>3JG2024</t>
  </si>
  <si>
    <t>3JG271</t>
  </si>
  <si>
    <t>3JG272</t>
  </si>
  <si>
    <t>3JG276</t>
  </si>
  <si>
    <t>3JG970</t>
  </si>
  <si>
    <t>3JG973</t>
  </si>
  <si>
    <t>3LE1659</t>
  </si>
  <si>
    <t>3LE1660</t>
  </si>
  <si>
    <t>3LE620</t>
  </si>
  <si>
    <t>3LE635</t>
  </si>
  <si>
    <t>3LE636</t>
  </si>
  <si>
    <t>3LE638</t>
  </si>
  <si>
    <t>3LE639</t>
  </si>
  <si>
    <t>3MS3266</t>
  </si>
  <si>
    <t>3MS3269</t>
  </si>
  <si>
    <t>3MS3270</t>
  </si>
  <si>
    <t>3MS3271</t>
  </si>
  <si>
    <t>3MS3272</t>
  </si>
  <si>
    <t>3MS3275</t>
  </si>
  <si>
    <t>3MS3276</t>
  </si>
  <si>
    <t>3MS3277</t>
  </si>
  <si>
    <t>3MS3278</t>
  </si>
  <si>
    <t>3MS3279</t>
  </si>
  <si>
    <t>3MS3280</t>
  </si>
  <si>
    <t>3MS3281</t>
  </si>
  <si>
    <t>3MS3282</t>
  </si>
  <si>
    <t>3MS3284</t>
  </si>
  <si>
    <t>3MS3286</t>
  </si>
  <si>
    <t>3MS3287</t>
  </si>
  <si>
    <t>3MS3288</t>
  </si>
  <si>
    <t>3MS3291</t>
  </si>
  <si>
    <t>3RB251</t>
  </si>
  <si>
    <t>3RB2584</t>
  </si>
  <si>
    <t>3RB2593</t>
  </si>
  <si>
    <t>3VR1641</t>
  </si>
  <si>
    <t>3VR1642</t>
  </si>
  <si>
    <t>3VR1670</t>
  </si>
  <si>
    <t>3VR1718</t>
  </si>
  <si>
    <t>3VR1744</t>
  </si>
  <si>
    <t>3VR176</t>
  </si>
  <si>
    <t>3VR3189</t>
  </si>
  <si>
    <t>3VR3190</t>
  </si>
  <si>
    <t>3VR3196</t>
  </si>
  <si>
    <t>3VR3197</t>
  </si>
  <si>
    <t>3VR3198</t>
  </si>
  <si>
    <t>4AP1410</t>
  </si>
  <si>
    <t>4AP2021</t>
  </si>
  <si>
    <t>4AP3201</t>
  </si>
  <si>
    <t>4AP3211</t>
  </si>
  <si>
    <t>4AP3212</t>
  </si>
  <si>
    <t>4AP3213</t>
  </si>
  <si>
    <t>4AP3219</t>
  </si>
  <si>
    <t>4AP3233</t>
  </si>
  <si>
    <t>4AP3234</t>
  </si>
  <si>
    <t>4AP3235</t>
  </si>
  <si>
    <t>4AP3236</t>
  </si>
  <si>
    <t>4AP3315</t>
  </si>
  <si>
    <t>4AP3316</t>
  </si>
  <si>
    <t>4AP3317</t>
  </si>
  <si>
    <t>4AP3318</t>
  </si>
  <si>
    <t>4AP350</t>
  </si>
  <si>
    <t>4DH1727</t>
  </si>
  <si>
    <t>4FK3109</t>
  </si>
  <si>
    <t>4FK3110</t>
  </si>
  <si>
    <t>4FK3111</t>
  </si>
  <si>
    <t>4FK3116</t>
  </si>
  <si>
    <t>4FK3117</t>
  </si>
  <si>
    <t>4FK3118</t>
  </si>
  <si>
    <t>4FK3125</t>
  </si>
  <si>
    <t>4FK3132</t>
  </si>
  <si>
    <t>4FK3133</t>
  </si>
  <si>
    <t>4FK3134</t>
  </si>
  <si>
    <t>4FK3135</t>
  </si>
  <si>
    <t>4FK3143</t>
  </si>
  <si>
    <t>4FK3144</t>
  </si>
  <si>
    <t>4FK3145</t>
  </si>
  <si>
    <t>4FK3146</t>
  </si>
  <si>
    <t>4FK3148</t>
  </si>
  <si>
    <t>4FK3152</t>
  </si>
  <si>
    <t>4FK3154</t>
  </si>
  <si>
    <t>4FK3156</t>
  </si>
  <si>
    <t>4FK3158</t>
  </si>
  <si>
    <t>4FK3159</t>
  </si>
  <si>
    <t>4FK3164</t>
  </si>
  <si>
    <t>4FK3166</t>
  </si>
  <si>
    <t>4FK3167</t>
  </si>
  <si>
    <t>4FK3171</t>
  </si>
  <si>
    <t>4FK3172</t>
  </si>
  <si>
    <t>4FK3174</t>
  </si>
  <si>
    <t>4FK3179</t>
  </si>
  <si>
    <t>4FK3180</t>
  </si>
  <si>
    <t>4FU3357</t>
  </si>
  <si>
    <t>4JG262</t>
  </si>
  <si>
    <t>4JG263</t>
  </si>
  <si>
    <t>4JG265</t>
  </si>
  <si>
    <t>4JG266</t>
  </si>
  <si>
    <t>4JG268</t>
  </si>
  <si>
    <t>4JG269</t>
  </si>
  <si>
    <t>4JG270</t>
  </si>
  <si>
    <t>4JG918</t>
  </si>
  <si>
    <t>4JG919</t>
  </si>
  <si>
    <t>4JG972</t>
  </si>
  <si>
    <t>4JS188</t>
  </si>
  <si>
    <t>4JS2988</t>
  </si>
  <si>
    <t>4MS3264</t>
  </si>
  <si>
    <t>4MS3268</t>
  </si>
  <si>
    <t>4MS3285</t>
  </si>
  <si>
    <t>4RB1021</t>
  </si>
  <si>
    <t>4RB1637</t>
  </si>
  <si>
    <t>4RB1638</t>
  </si>
  <si>
    <t>4RB1737</t>
  </si>
  <si>
    <t>4RB1741</t>
  </si>
  <si>
    <t>4RB1993</t>
  </si>
  <si>
    <t>4RB2259</t>
  </si>
  <si>
    <t>4RB2261</t>
  </si>
  <si>
    <t>4RB255</t>
  </si>
  <si>
    <t>4RB257</t>
  </si>
  <si>
    <t>4RB2587</t>
  </si>
  <si>
    <t>4RB2588</t>
  </si>
  <si>
    <t>4RB292</t>
  </si>
  <si>
    <t>4RB298</t>
  </si>
  <si>
    <t>4RB951</t>
  </si>
  <si>
    <t>4VR1650</t>
  </si>
  <si>
    <t>4VR310</t>
  </si>
  <si>
    <t>4VR3191</t>
  </si>
  <si>
    <t>4VR3192</t>
  </si>
  <si>
    <t>4VR3193</t>
  </si>
  <si>
    <t>4VR3194</t>
  </si>
  <si>
    <t>4VR3195</t>
  </si>
  <si>
    <t>5FK3136</t>
  </si>
  <si>
    <t>5RB2052</t>
  </si>
  <si>
    <t>5RB2589</t>
  </si>
  <si>
    <t>1AA1552</t>
  </si>
  <si>
    <t>1AA1968</t>
  </si>
  <si>
    <t>1AA2143</t>
  </si>
  <si>
    <t>1AA2186</t>
  </si>
  <si>
    <t>1CM006</t>
  </si>
  <si>
    <t>1CM015</t>
  </si>
  <si>
    <t>1CM028</t>
  </si>
  <si>
    <t>1CM030</t>
  </si>
  <si>
    <t>1CM1511</t>
  </si>
  <si>
    <t>1CM1512</t>
  </si>
  <si>
    <t>1CM1529</t>
  </si>
  <si>
    <t>1CM2178</t>
  </si>
  <si>
    <t>1ED2688</t>
  </si>
  <si>
    <t>1EU3018</t>
  </si>
  <si>
    <t>1GK129</t>
  </si>
  <si>
    <t>1GK132</t>
  </si>
  <si>
    <t>1GK1573</t>
  </si>
  <si>
    <t>1GK1582</t>
  </si>
  <si>
    <t>1GK1584</t>
  </si>
  <si>
    <t>1GK1836</t>
  </si>
  <si>
    <t>1GK2206</t>
  </si>
  <si>
    <t>1GK3028</t>
  </si>
  <si>
    <t>1GK3102</t>
  </si>
  <si>
    <t>1GK739</t>
  </si>
  <si>
    <t>1GK740</t>
  </si>
  <si>
    <t>1AA2650</t>
  </si>
  <si>
    <t>1AA2651</t>
  </si>
  <si>
    <t>1AA2652</t>
  </si>
  <si>
    <t>1AA3084</t>
  </si>
  <si>
    <t>1AA3657</t>
  </si>
  <si>
    <t>1HB164</t>
  </si>
  <si>
    <t>1LG3065</t>
  </si>
  <si>
    <t>1MB3656</t>
  </si>
  <si>
    <t>1MON2122</t>
  </si>
  <si>
    <t>1MON2124</t>
  </si>
  <si>
    <t>1MON3053</t>
  </si>
  <si>
    <t>1PK3078</t>
  </si>
  <si>
    <t>1RF1591</t>
  </si>
  <si>
    <t>1RF1592</t>
  </si>
  <si>
    <t>1WK2614</t>
  </si>
  <si>
    <t>1WK2615</t>
  </si>
  <si>
    <t>1WK2619</t>
  </si>
  <si>
    <t>1WK2625</t>
  </si>
  <si>
    <t>1WK2626</t>
  </si>
  <si>
    <t>1WK2632</t>
  </si>
  <si>
    <t>2AA1086</t>
  </si>
  <si>
    <t>2AA1087</t>
  </si>
  <si>
    <t>2AA1953</t>
  </si>
  <si>
    <t>2AA1963</t>
  </si>
  <si>
    <t>2AA2182</t>
  </si>
  <si>
    <t>2AA2224</t>
  </si>
  <si>
    <t>2AA2240</t>
  </si>
  <si>
    <t>2AA3048</t>
  </si>
  <si>
    <t>2AA3066</t>
  </si>
  <si>
    <t>2AA3075</t>
  </si>
  <si>
    <t>2AA3077</t>
  </si>
  <si>
    <t>2AA3083</t>
  </si>
  <si>
    <t>2AA3098</t>
  </si>
  <si>
    <t>2AA3101</t>
  </si>
  <si>
    <t>2AB102</t>
  </si>
  <si>
    <t>2AC047</t>
  </si>
  <si>
    <t>2AM069</t>
  </si>
  <si>
    <t>2AM1570</t>
  </si>
  <si>
    <t>2AMU1081</t>
  </si>
  <si>
    <t>2AMU1082</t>
  </si>
  <si>
    <t>2AMU1083</t>
  </si>
  <si>
    <t>2AMU1084</t>
  </si>
  <si>
    <t>2AMU2646</t>
  </si>
  <si>
    <t>2AMU2647</t>
  </si>
  <si>
    <t>2AMU2648</t>
  </si>
  <si>
    <t>2AMU2649</t>
  </si>
  <si>
    <t>2BS167</t>
  </si>
  <si>
    <t>2CM011</t>
  </si>
  <si>
    <t>2CM012</t>
  </si>
  <si>
    <t>2CM1046</t>
  </si>
  <si>
    <t>2CM1507</t>
  </si>
  <si>
    <t>2CM1532</t>
  </si>
  <si>
    <t>2CM1534</t>
  </si>
  <si>
    <t>2CM1843</t>
  </si>
  <si>
    <t>2CM1973</t>
  </si>
  <si>
    <t>2CM1974</t>
  </si>
  <si>
    <t>2GB1066</t>
  </si>
  <si>
    <t>2GB1067</t>
  </si>
  <si>
    <t>2GK119</t>
  </si>
  <si>
    <t>2GK120</t>
  </si>
  <si>
    <t>2GK121</t>
  </si>
  <si>
    <t>2GK122</t>
  </si>
  <si>
    <t>2GK1572</t>
  </si>
  <si>
    <t>2GK1574</t>
  </si>
  <si>
    <t>2GK1577</t>
  </si>
  <si>
    <t>2GK1829</t>
  </si>
  <si>
    <t>2GK1832</t>
  </si>
  <si>
    <t>2GK1833</t>
  </si>
  <si>
    <t>2GK1835</t>
  </si>
  <si>
    <t>2GK1837</t>
  </si>
  <si>
    <t>2GK1838</t>
  </si>
  <si>
    <t>2GK1839</t>
  </si>
  <si>
    <t>2GK3103</t>
  </si>
  <si>
    <t>2GK3640</t>
  </si>
  <si>
    <t>2GK3641</t>
  </si>
  <si>
    <t>2GK735</t>
  </si>
  <si>
    <t>2GK736</t>
  </si>
  <si>
    <t>2GK737</t>
  </si>
  <si>
    <t>2GK738</t>
  </si>
  <si>
    <t>2HB163</t>
  </si>
  <si>
    <t>2HB165</t>
  </si>
  <si>
    <t>2HI596</t>
  </si>
  <si>
    <t>2HI1122</t>
  </si>
  <si>
    <t>2HK133</t>
  </si>
  <si>
    <t>2HK1633</t>
  </si>
  <si>
    <t>2HO2163</t>
  </si>
  <si>
    <t>2JB041</t>
  </si>
  <si>
    <t>2JP1611</t>
  </si>
  <si>
    <t>2JP1618</t>
  </si>
  <si>
    <t>2LV158</t>
  </si>
  <si>
    <t>2LV161</t>
  </si>
  <si>
    <t>2MB156</t>
  </si>
  <si>
    <t>2MB157</t>
  </si>
  <si>
    <t>2MH1605</t>
  </si>
  <si>
    <t>2MP1629</t>
  </si>
  <si>
    <t>2MP1631</t>
  </si>
  <si>
    <t>2PA108</t>
  </si>
  <si>
    <t>2PK1413</t>
  </si>
  <si>
    <t>2PK1414</t>
  </si>
  <si>
    <t>2PK1500</t>
  </si>
  <si>
    <t>2PK1944</t>
  </si>
  <si>
    <t>2PK1947</t>
  </si>
  <si>
    <t>2PK2096</t>
  </si>
  <si>
    <t>2RF159</t>
  </si>
  <si>
    <t>2RF160</t>
  </si>
  <si>
    <t>2SC077</t>
  </si>
  <si>
    <t>2VG051</t>
  </si>
  <si>
    <t>2VG054</t>
  </si>
  <si>
    <t>2VG057</t>
  </si>
  <si>
    <t>2VG1538</t>
  </si>
  <si>
    <t>2VG1541</t>
  </si>
  <si>
    <t>2VG1959</t>
  </si>
  <si>
    <t>2VG3021</t>
  </si>
  <si>
    <t>2VG3105</t>
  </si>
  <si>
    <t>2VW3082</t>
  </si>
  <si>
    <t>2WK2631</t>
  </si>
  <si>
    <t>2WK3100</t>
  </si>
  <si>
    <t>3AA1060</t>
  </si>
  <si>
    <t>3AA1075</t>
  </si>
  <si>
    <t>3AA1085</t>
  </si>
  <si>
    <t>3AA1088</t>
  </si>
  <si>
    <t>3AA1093</t>
  </si>
  <si>
    <t>3AA1094</t>
  </si>
  <si>
    <t>3AA1096</t>
  </si>
  <si>
    <t>3AA1586</t>
  </si>
  <si>
    <t>3AA1587</t>
  </si>
  <si>
    <t>3AA1588</t>
  </si>
  <si>
    <t>3AA1603</t>
  </si>
  <si>
    <t>3AA1604</t>
  </si>
  <si>
    <t>3AA1960</t>
  </si>
  <si>
    <t>3AA2141</t>
  </si>
  <si>
    <t>3AA2142</t>
  </si>
  <si>
    <t>3AA2173</t>
  </si>
  <si>
    <t>3AA2184</t>
  </si>
  <si>
    <t>3AA2192</t>
  </si>
  <si>
    <t>3AA2193</t>
  </si>
  <si>
    <t>3AA2219</t>
  </si>
  <si>
    <t>3AA2220</t>
  </si>
  <si>
    <t>3AA2250</t>
  </si>
  <si>
    <t>3AA2252</t>
  </si>
  <si>
    <t>3AA2258</t>
  </si>
  <si>
    <t>3AA2723</t>
  </si>
  <si>
    <t>3AA2740</t>
  </si>
  <si>
    <t>3AA3047</t>
  </si>
  <si>
    <t>3AA3051</t>
  </si>
  <si>
    <t>3AA3052</t>
  </si>
  <si>
    <t>3AA3054</t>
  </si>
  <si>
    <t>3AA3057</t>
  </si>
  <si>
    <t>3AA3058</t>
  </si>
  <si>
    <t>3AA3059</t>
  </si>
  <si>
    <t>3AA3060</t>
  </si>
  <si>
    <t>3AA3061</t>
  </si>
  <si>
    <t>3AA3062</t>
  </si>
  <si>
    <t>3AA3063</t>
  </si>
  <si>
    <t>3AA3064</t>
  </si>
  <si>
    <t>3AA3067</t>
  </si>
  <si>
    <t>3AA3068</t>
  </si>
  <si>
    <t>3AA3069</t>
  </si>
  <si>
    <t>3AA3070</t>
  </si>
  <si>
    <t>3AA3071</t>
  </si>
  <si>
    <t>3AA3079</t>
  </si>
  <si>
    <t>3AA3080</t>
  </si>
  <si>
    <t>3AA3085</t>
  </si>
  <si>
    <t>3AA3089</t>
  </si>
  <si>
    <t>3AA3090</t>
  </si>
  <si>
    <t>3AA3097</t>
  </si>
  <si>
    <t>3AA3104</t>
  </si>
  <si>
    <t>3AA612</t>
  </si>
  <si>
    <t>3AA741</t>
  </si>
  <si>
    <t>3AF096</t>
  </si>
  <si>
    <t>3AM067</t>
  </si>
  <si>
    <t>3AM068</t>
  </si>
  <si>
    <t>3AM2140</t>
  </si>
  <si>
    <t>3CF049</t>
  </si>
  <si>
    <t>3CA1596</t>
  </si>
  <si>
    <t>3CA1597</t>
  </si>
  <si>
    <t>3CA3055</t>
  </si>
  <si>
    <t>3CM007</t>
  </si>
  <si>
    <t>3CM018</t>
  </si>
  <si>
    <t>3CM019</t>
  </si>
  <si>
    <t>3CM020</t>
  </si>
  <si>
    <t>3CM021</t>
  </si>
  <si>
    <t>3CM025</t>
  </si>
  <si>
    <t>3CM026</t>
  </si>
  <si>
    <t>3CM027</t>
  </si>
  <si>
    <t>3CM031</t>
  </si>
  <si>
    <t>3CM033</t>
  </si>
  <si>
    <t>3CM034</t>
  </si>
  <si>
    <t>3CM1032</t>
  </si>
  <si>
    <t>3CM1034</t>
  </si>
  <si>
    <t>3CM1040</t>
  </si>
  <si>
    <t>3CM1044</t>
  </si>
  <si>
    <t>3CM1051</t>
  </si>
  <si>
    <t>3CM1419</t>
  </si>
  <si>
    <t>3CM1509</t>
  </si>
  <si>
    <t>3CM1517</t>
  </si>
  <si>
    <t>3CM1525</t>
  </si>
  <si>
    <t>3CM1527</t>
  </si>
  <si>
    <t>3CM1535</t>
  </si>
  <si>
    <t>3CM1537</t>
  </si>
  <si>
    <t>3CM1967</t>
  </si>
  <si>
    <t>3CM1969</t>
  </si>
  <si>
    <t>3CM2171</t>
  </si>
  <si>
    <t>3CM2175</t>
  </si>
  <si>
    <t>3CM2191</t>
  </si>
  <si>
    <t>3CM2665</t>
  </si>
  <si>
    <t>3CM3029</t>
  </si>
  <si>
    <t>3CM3056</t>
  </si>
  <si>
    <t>3CM3099</t>
  </si>
  <si>
    <t>3CM544</t>
  </si>
  <si>
    <t>3EC103</t>
  </si>
  <si>
    <t>3ES042</t>
  </si>
  <si>
    <t>3EU1954</t>
  </si>
  <si>
    <t>3EU1955</t>
  </si>
  <si>
    <t>3EU3019</t>
  </si>
  <si>
    <t>3FH146</t>
  </si>
  <si>
    <t>3GK1575</t>
  </si>
  <si>
    <t>3GK1576</t>
  </si>
  <si>
    <t>3GK1578</t>
  </si>
  <si>
    <t>3GK1579</t>
  </si>
  <si>
    <t>3GK1834</t>
  </si>
  <si>
    <t>3GK3073</t>
  </si>
  <si>
    <t>3GS040</t>
  </si>
  <si>
    <t>3GS540</t>
  </si>
  <si>
    <t>3HI1126</t>
  </si>
  <si>
    <t>3HK134</t>
  </si>
  <si>
    <t>3HK1447</t>
  </si>
  <si>
    <t>3HK1501</t>
  </si>
  <si>
    <t>3HK1613</t>
  </si>
  <si>
    <t>3HO2154</t>
  </si>
  <si>
    <t>3HO2155</t>
  </si>
  <si>
    <t>3HR105</t>
  </si>
  <si>
    <t>3JP597</t>
  </si>
  <si>
    <t>3JP598</t>
  </si>
  <si>
    <t>3JV151</t>
  </si>
  <si>
    <t>3KS045</t>
  </si>
  <si>
    <t>3LG733</t>
  </si>
  <si>
    <t>3LL097</t>
  </si>
  <si>
    <t>3LV148</t>
  </si>
  <si>
    <t>3LV149</t>
  </si>
  <si>
    <t>3LV152</t>
  </si>
  <si>
    <t>3MB2912</t>
  </si>
  <si>
    <t>3MH2645</t>
  </si>
  <si>
    <t>3MON2116</t>
  </si>
  <si>
    <t>3MON2117</t>
  </si>
  <si>
    <t>3MON3081</t>
  </si>
  <si>
    <t>3MP1630</t>
  </si>
  <si>
    <t>3MP587</t>
  </si>
  <si>
    <t>3MP593</t>
  </si>
  <si>
    <t>3MP594</t>
  </si>
  <si>
    <t>3PG063</t>
  </si>
  <si>
    <t>3PG3009</t>
  </si>
  <si>
    <t>3PG3012</t>
  </si>
  <si>
    <t>3PK1412</t>
  </si>
  <si>
    <t>3PK1505</t>
  </si>
  <si>
    <t>3PK1952</t>
  </si>
  <si>
    <t>3PK2097</t>
  </si>
  <si>
    <t>3PK2098</t>
  </si>
  <si>
    <t>3PK2100</t>
  </si>
  <si>
    <t>3PK2101</t>
  </si>
  <si>
    <t>3PK2106</t>
  </si>
  <si>
    <t>3PK2112</t>
  </si>
  <si>
    <t>3PK2115</t>
  </si>
  <si>
    <t>3PK3072</t>
  </si>
  <si>
    <t>3PK517</t>
  </si>
  <si>
    <t>3PK521</t>
  </si>
  <si>
    <t>3PR1559</t>
  </si>
  <si>
    <t>3PR1966</t>
  </si>
  <si>
    <t>3PR2643</t>
  </si>
  <si>
    <t>3PV614</t>
  </si>
  <si>
    <t>3RA043</t>
  </si>
  <si>
    <t>3RF744</t>
  </si>
  <si>
    <t>3SB142</t>
  </si>
  <si>
    <t>3SB144</t>
  </si>
  <si>
    <t>3TL1562</t>
  </si>
  <si>
    <t>3VG032</t>
  </si>
  <si>
    <t>3VG052</t>
  </si>
  <si>
    <t>3VG053</t>
  </si>
  <si>
    <t>3VG056</t>
  </si>
  <si>
    <t>3VG058</t>
  </si>
  <si>
    <t>3VG062</t>
  </si>
  <si>
    <t>3VG114</t>
  </si>
  <si>
    <t>3VG115</t>
  </si>
  <si>
    <t>3VG116</t>
  </si>
  <si>
    <t>3VG117</t>
  </si>
  <si>
    <t>3VG1433</t>
  </si>
  <si>
    <t>3VG1434</t>
  </si>
  <si>
    <t>3VG1435</t>
  </si>
  <si>
    <t>3VG1436</t>
  </si>
  <si>
    <t>3VG1539</t>
  </si>
  <si>
    <t>3VG1542</t>
  </si>
  <si>
    <t>3VG1547</t>
  </si>
  <si>
    <t>3VG1958</t>
  </si>
  <si>
    <t>3VG2181</t>
  </si>
  <si>
    <t>3VG2638</t>
  </si>
  <si>
    <t>3VG3023</t>
  </si>
  <si>
    <t>3VG3106</t>
  </si>
  <si>
    <t>3VG3107</t>
  </si>
  <si>
    <t>3VG3108</t>
  </si>
  <si>
    <t>3VG557</t>
  </si>
  <si>
    <t>3VG559</t>
  </si>
  <si>
    <t>3WK2609</t>
  </si>
  <si>
    <t>3WK2610</t>
  </si>
  <si>
    <t>3WK2611</t>
  </si>
  <si>
    <t>3WK2612</t>
  </si>
  <si>
    <t>3WK2613</t>
  </si>
  <si>
    <t>3WK2616</t>
  </si>
  <si>
    <t>3WK2618</t>
  </si>
  <si>
    <t>3WK2621</t>
  </si>
  <si>
    <t>3WK2628</t>
  </si>
  <si>
    <t>3WK2633</t>
  </si>
  <si>
    <t>3WK2634</t>
  </si>
  <si>
    <t>3WK2636</t>
  </si>
  <si>
    <t>3WK2658</t>
  </si>
  <si>
    <t>3WK2660</t>
  </si>
  <si>
    <t>3WK3074</t>
  </si>
  <si>
    <t>3WK3086</t>
  </si>
  <si>
    <t>3WK3087</t>
  </si>
  <si>
    <t>3WK3088</t>
  </si>
  <si>
    <t>3WT2698</t>
  </si>
  <si>
    <t>3WT2701</t>
  </si>
  <si>
    <t>3WT2703</t>
  </si>
  <si>
    <t>4AA2239</t>
  </si>
  <si>
    <t>4AA2144</t>
  </si>
  <si>
    <t>4AA3076</t>
  </si>
  <si>
    <t>4AM1115</t>
  </si>
  <si>
    <t>4AMU3091</t>
  </si>
  <si>
    <t>4AMU3092</t>
  </si>
  <si>
    <t>4AMU3093</t>
  </si>
  <si>
    <t>4AMU3094</t>
  </si>
  <si>
    <t>4AMU3095</t>
  </si>
  <si>
    <t>4AMU3096</t>
  </si>
  <si>
    <t>4CM008</t>
  </si>
  <si>
    <t>4CM1632</t>
  </si>
  <si>
    <t>4CM1842</t>
  </si>
  <si>
    <t>4GK124</t>
  </si>
  <si>
    <t>4GK125</t>
  </si>
  <si>
    <t>4GK127</t>
  </si>
  <si>
    <t>4GK128</t>
  </si>
  <si>
    <t>4GK1830</t>
  </si>
  <si>
    <t>4GK1831</t>
  </si>
  <si>
    <t>4JP1610</t>
  </si>
  <si>
    <t>4PF613</t>
  </si>
  <si>
    <t>4SC2208</t>
  </si>
  <si>
    <t>4VW1102</t>
  </si>
  <si>
    <t>4VW1105</t>
  </si>
  <si>
    <t>1DLR3365</t>
  </si>
  <si>
    <t>1DLR3366</t>
  </si>
  <si>
    <t>1JO2420</t>
  </si>
  <si>
    <t>1JO2424</t>
  </si>
  <si>
    <t>1NA1145</t>
  </si>
  <si>
    <t>1NA1146</t>
  </si>
  <si>
    <t>1NA1850</t>
  </si>
  <si>
    <t>1NA1851</t>
  </si>
  <si>
    <t>1NA3605</t>
  </si>
  <si>
    <t>1NA3606</t>
  </si>
  <si>
    <t>1NM1138</t>
  </si>
  <si>
    <t>1NM1139</t>
  </si>
  <si>
    <t>1NM1140</t>
  </si>
  <si>
    <t>1NM1141</t>
  </si>
  <si>
    <t>1NM1759</t>
  </si>
  <si>
    <t>1NM1760</t>
  </si>
  <si>
    <t>1SF1383</t>
  </si>
  <si>
    <t>1SF1384</t>
  </si>
  <si>
    <t>1SF1386</t>
  </si>
  <si>
    <t>1SF3459</t>
  </si>
  <si>
    <t>1SF3460</t>
  </si>
  <si>
    <t>1SN1858</t>
  </si>
  <si>
    <t>1SN1859</t>
  </si>
  <si>
    <t>1SN1860</t>
  </si>
  <si>
    <t>1SN766</t>
  </si>
  <si>
    <t>1SN767</t>
  </si>
  <si>
    <t>1AD1194</t>
  </si>
  <si>
    <t>1AD1195</t>
  </si>
  <si>
    <t>1AD2558</t>
  </si>
  <si>
    <t>1AD455</t>
  </si>
  <si>
    <t>1AD856</t>
  </si>
  <si>
    <t>1ADM2374</t>
  </si>
  <si>
    <t>1ADM2553</t>
  </si>
  <si>
    <t>1ADM3458</t>
  </si>
  <si>
    <t>1ADM3613</t>
  </si>
  <si>
    <t>1AI1867</t>
  </si>
  <si>
    <t>1AI1868</t>
  </si>
  <si>
    <t>1AI1869</t>
  </si>
  <si>
    <t>1AI2919</t>
  </si>
  <si>
    <t>1AI2920</t>
  </si>
  <si>
    <t>1AI529</t>
  </si>
  <si>
    <t>1AI530</t>
  </si>
  <si>
    <t>1AN1220</t>
  </si>
  <si>
    <t>1AN3420</t>
  </si>
  <si>
    <t>1AO2487</t>
  </si>
  <si>
    <t>1AO2488</t>
  </si>
  <si>
    <t>1AU2810</t>
  </si>
  <si>
    <t>1AU2811</t>
  </si>
  <si>
    <t>1AU3493</t>
  </si>
  <si>
    <t>1AU3494</t>
  </si>
  <si>
    <t>1BA3423</t>
  </si>
  <si>
    <t>1BA3424</t>
  </si>
  <si>
    <t>1BA3474</t>
  </si>
  <si>
    <t>1BF2816</t>
  </si>
  <si>
    <t>1BF2817</t>
  </si>
  <si>
    <t>1BF2818</t>
  </si>
  <si>
    <t>1BF3463</t>
  </si>
  <si>
    <t>1BF3464</t>
  </si>
  <si>
    <t>1BN1281</t>
  </si>
  <si>
    <t>1BN1282</t>
  </si>
  <si>
    <t>1BN2574</t>
  </si>
  <si>
    <t>1BN2581</t>
  </si>
  <si>
    <t>1BN2841</t>
  </si>
  <si>
    <t>1BN2842</t>
  </si>
  <si>
    <t>1CC3628</t>
  </si>
  <si>
    <t>1CC3629</t>
  </si>
  <si>
    <t>1CG2407</t>
  </si>
  <si>
    <t>1CG2408</t>
  </si>
  <si>
    <t>1CK3619</t>
  </si>
  <si>
    <t>1CK3621</t>
  </si>
  <si>
    <t>1CK3622</t>
  </si>
  <si>
    <t>1CK3623</t>
  </si>
  <si>
    <t>1CK3624</t>
  </si>
  <si>
    <t>1CO3418</t>
  </si>
  <si>
    <t>1CO3419</t>
  </si>
  <si>
    <t>1CS2505</t>
  </si>
  <si>
    <t>1CS2509</t>
  </si>
  <si>
    <t>1CU1242</t>
  </si>
  <si>
    <t>1CU1243</t>
  </si>
  <si>
    <t>1CU1244</t>
  </si>
  <si>
    <t>1CU1245</t>
  </si>
  <si>
    <t>1CU2941</t>
  </si>
  <si>
    <t>1CU2942</t>
  </si>
  <si>
    <t>1CU2943</t>
  </si>
  <si>
    <t>1CU2944</t>
  </si>
  <si>
    <t>1CU2945</t>
  </si>
  <si>
    <t>1CU2946</t>
  </si>
  <si>
    <t>1CY3634</t>
  </si>
  <si>
    <t>1CY3635</t>
  </si>
  <si>
    <t>1DE1381</t>
  </si>
  <si>
    <t>1DE1382</t>
  </si>
  <si>
    <t>1DE1887</t>
  </si>
  <si>
    <t>1DE1888</t>
  </si>
  <si>
    <t>1DE2640</t>
  </si>
  <si>
    <t>1DE2865</t>
  </si>
  <si>
    <t>1DE2866</t>
  </si>
  <si>
    <t>1FA2801</t>
  </si>
  <si>
    <t>1FA2802</t>
  </si>
  <si>
    <t>1FA2806</t>
  </si>
  <si>
    <t>1FA2807</t>
  </si>
  <si>
    <t>1FA2916</t>
  </si>
  <si>
    <t>1FA2917</t>
  </si>
  <si>
    <t>1IC1322</t>
  </si>
  <si>
    <t>1IC1324</t>
  </si>
  <si>
    <t>1IC1326</t>
  </si>
  <si>
    <t>1IC1327</t>
  </si>
  <si>
    <t>1IC1333</t>
  </si>
  <si>
    <t>1IC3362</t>
  </si>
  <si>
    <t>1IC3363</t>
  </si>
  <si>
    <t>1IC3364</t>
  </si>
  <si>
    <t>1JJ1905</t>
  </si>
  <si>
    <t>1JJ1906</t>
  </si>
  <si>
    <t>1JT1371</t>
  </si>
  <si>
    <t>1JT1372</t>
  </si>
  <si>
    <t>1KP2926</t>
  </si>
  <si>
    <t>1KP2927</t>
  </si>
  <si>
    <t>1KP3421</t>
  </si>
  <si>
    <t>1KP3422</t>
  </si>
  <si>
    <t>1KP3472</t>
  </si>
  <si>
    <t>1KP3473</t>
  </si>
  <si>
    <t>1KP3637</t>
  </si>
  <si>
    <t>1KP3638</t>
  </si>
  <si>
    <t>1LA2347</t>
  </si>
  <si>
    <t>1LA2348</t>
  </si>
  <si>
    <t>1LC1781</t>
  </si>
  <si>
    <t>1LC3476</t>
  </si>
  <si>
    <t>1LC3477</t>
  </si>
  <si>
    <t>1LM3611</t>
  </si>
  <si>
    <t>1LM3612</t>
  </si>
  <si>
    <t>1LN1373</t>
  </si>
  <si>
    <t>1LN1374</t>
  </si>
  <si>
    <t>1LN793</t>
  </si>
  <si>
    <t>1LR1170</t>
  </si>
  <si>
    <t>1LR1818</t>
  </si>
  <si>
    <t>1LR1845</t>
  </si>
  <si>
    <t>1LR3450</t>
  </si>
  <si>
    <t>1LR3451</t>
  </si>
  <si>
    <t>1LR3452</t>
  </si>
  <si>
    <t>1LR432</t>
  </si>
  <si>
    <t>1MD3652</t>
  </si>
  <si>
    <t>1MD3653</t>
  </si>
  <si>
    <t>1MD3654</t>
  </si>
  <si>
    <t>1MD3655</t>
  </si>
  <si>
    <t>1MF3507</t>
  </si>
  <si>
    <t>1NV2301</t>
  </si>
  <si>
    <t>1NV2302</t>
  </si>
  <si>
    <t>1NW3376</t>
  </si>
  <si>
    <t>1NW3377</t>
  </si>
  <si>
    <t>1NW3378</t>
  </si>
  <si>
    <t>1NW3379</t>
  </si>
  <si>
    <t>1NW3380</t>
  </si>
  <si>
    <t>1NW3381</t>
  </si>
  <si>
    <t>1NW3391</t>
  </si>
  <si>
    <t>1NW3392</t>
  </si>
  <si>
    <t>1NW3399</t>
  </si>
  <si>
    <t>1NW3400</t>
  </si>
  <si>
    <t>1NW3405</t>
  </si>
  <si>
    <t>1NW3409</t>
  </si>
  <si>
    <t>1NW3411</t>
  </si>
  <si>
    <t>1NW3414</t>
  </si>
  <si>
    <t>1NW774</t>
  </si>
  <si>
    <t>1RM2641</t>
  </si>
  <si>
    <t>1RM2642</t>
  </si>
  <si>
    <t>1RM2656</t>
  </si>
  <si>
    <t>1RM2657</t>
  </si>
  <si>
    <t>1TM2327</t>
  </si>
  <si>
    <t>1TM2328</t>
  </si>
  <si>
    <t>1TR1892</t>
  </si>
  <si>
    <t>1TR1893</t>
  </si>
  <si>
    <t>1TR1984</t>
  </si>
  <si>
    <t>1TR2412</t>
  </si>
  <si>
    <t>1TR2413</t>
  </si>
  <si>
    <t>1TR2416</t>
  </si>
  <si>
    <t>1TR2417</t>
  </si>
  <si>
    <t>2AD1189</t>
  </si>
  <si>
    <t>2AD1190</t>
  </si>
  <si>
    <t>2AD1192</t>
  </si>
  <si>
    <t>2AD1193</t>
  </si>
  <si>
    <t>2AD1199</t>
  </si>
  <si>
    <t>2AD1819</t>
  </si>
  <si>
    <t>2AD1821</t>
  </si>
  <si>
    <t>2AD1844</t>
  </si>
  <si>
    <t>2AD1916</t>
  </si>
  <si>
    <t>2AD1918</t>
  </si>
  <si>
    <t>2AD1919</t>
  </si>
  <si>
    <t>2AD1920</t>
  </si>
  <si>
    <t>2AD1921</t>
  </si>
  <si>
    <t>2AD1922</t>
  </si>
  <si>
    <t>2AD2372</t>
  </si>
  <si>
    <t>2AD2544</t>
  </si>
  <si>
    <t>2AD2551</t>
  </si>
  <si>
    <t>2AD2897</t>
  </si>
  <si>
    <t>2AD2975</t>
  </si>
  <si>
    <t>2AD2976</t>
  </si>
  <si>
    <t>2AD2977</t>
  </si>
  <si>
    <t>2AD3478</t>
  </si>
  <si>
    <t>2AD3479</t>
  </si>
  <si>
    <t>2AD454</t>
  </si>
  <si>
    <t>2AD462</t>
  </si>
  <si>
    <t>2AD463</t>
  </si>
  <si>
    <t>2AD464</t>
  </si>
  <si>
    <t>2AD465</t>
  </si>
  <si>
    <t>2AD466</t>
  </si>
  <si>
    <t>2AD857</t>
  </si>
  <si>
    <t>2AD858</t>
  </si>
  <si>
    <t>2AD859</t>
  </si>
  <si>
    <t>2ADM2373</t>
  </si>
  <si>
    <t>2ADM2376</t>
  </si>
  <si>
    <t>2ADM2561</t>
  </si>
  <si>
    <t>2ADM3042</t>
  </si>
  <si>
    <t>2ADM3461</t>
  </si>
  <si>
    <t>2AI1270</t>
  </si>
  <si>
    <t>2AI1310</t>
  </si>
  <si>
    <t>2AI1311</t>
  </si>
  <si>
    <t>2AI1857</t>
  </si>
  <si>
    <t>2AI2284</t>
  </si>
  <si>
    <t>2AI2285</t>
  </si>
  <si>
    <t>2AI2350</t>
  </si>
  <si>
    <t>2AI2918</t>
  </si>
  <si>
    <t>2AI3426</t>
  </si>
  <si>
    <t>2AI3427</t>
  </si>
  <si>
    <t>2AI3480</t>
  </si>
  <si>
    <t>2AI3481</t>
  </si>
  <si>
    <t>2AI3607</t>
  </si>
  <si>
    <t>2AK1852</t>
  </si>
  <si>
    <t>2AN3428</t>
  </si>
  <si>
    <t>2AN798</t>
  </si>
  <si>
    <t>2AN799</t>
  </si>
  <si>
    <t>2AO2486</t>
  </si>
  <si>
    <t>2AO2500</t>
  </si>
  <si>
    <t>2AO2501</t>
  </si>
  <si>
    <t>2AU3495</t>
  </si>
  <si>
    <t>2AV2848</t>
  </si>
  <si>
    <t>2AV2849</t>
  </si>
  <si>
    <t>2AV2850</t>
  </si>
  <si>
    <t>2AV3046</t>
  </si>
  <si>
    <t>2BA1768</t>
  </si>
  <si>
    <t>2BA1769</t>
  </si>
  <si>
    <t>2BA1862</t>
  </si>
  <si>
    <t>2BA1863</t>
  </si>
  <si>
    <t>2BA2936</t>
  </si>
  <si>
    <t>2BA3487</t>
  </si>
  <si>
    <t>2BF2819</t>
  </si>
  <si>
    <t>2BF3462</t>
  </si>
  <si>
    <t>2BN1389</t>
  </si>
  <si>
    <t>2BN1391</t>
  </si>
  <si>
    <t>2BN1392</t>
  </si>
  <si>
    <t>2BN1786</t>
  </si>
  <si>
    <t>2BN1792</t>
  </si>
  <si>
    <t>2BN1800</t>
  </si>
  <si>
    <t>2BN1802</t>
  </si>
  <si>
    <t>2BN1809</t>
  </si>
  <si>
    <t>2BN1810</t>
  </si>
  <si>
    <t>2BN1909</t>
  </si>
  <si>
    <t>2BN1910</t>
  </si>
  <si>
    <t>2BN1913</t>
  </si>
  <si>
    <t>2BN2463</t>
  </si>
  <si>
    <t>2BN2468</t>
  </si>
  <si>
    <t>2BN2474</t>
  </si>
  <si>
    <t>2BN2577</t>
  </si>
  <si>
    <t>2BN2826</t>
  </si>
  <si>
    <t>2BN2829</t>
  </si>
  <si>
    <t>2BN2833</t>
  </si>
  <si>
    <t>2BN2840</t>
  </si>
  <si>
    <t>2BN2843</t>
  </si>
  <si>
    <t>2BN2965</t>
  </si>
  <si>
    <t>2BN2966</t>
  </si>
  <si>
    <t>2BN2967</t>
  </si>
  <si>
    <t>2BN3437</t>
  </si>
  <si>
    <t>2BN3438</t>
  </si>
  <si>
    <t>2BN3439</t>
  </si>
  <si>
    <t>2BY1996</t>
  </si>
  <si>
    <t>2BY1999</t>
  </si>
  <si>
    <t>2BY2002</t>
  </si>
  <si>
    <t>2BY2575</t>
  </si>
  <si>
    <t>2BY3649</t>
  </si>
  <si>
    <t>2CC3625</t>
  </si>
  <si>
    <t>2CG2406</t>
  </si>
  <si>
    <t>2CK3614</t>
  </si>
  <si>
    <t>2CK3618</t>
  </si>
  <si>
    <t>2CK3620</t>
  </si>
  <si>
    <t>2CL470</t>
  </si>
  <si>
    <t>2CO1283</t>
  </si>
  <si>
    <t>2CO1284</t>
  </si>
  <si>
    <t>2CO3425</t>
  </si>
  <si>
    <t>2CO3602</t>
  </si>
  <si>
    <t>2CS2507</t>
  </si>
  <si>
    <t>2CS2515</t>
  </si>
  <si>
    <t>2CS2518</t>
  </si>
  <si>
    <t>2CS2520</t>
  </si>
  <si>
    <t>2CS3500</t>
  </si>
  <si>
    <t>2CS3501</t>
  </si>
  <si>
    <t>2CU1723</t>
  </si>
  <si>
    <t>2CU2480</t>
  </si>
  <si>
    <t>2CU2481</t>
  </si>
  <si>
    <t>2CU2886</t>
  </si>
  <si>
    <t>2CU2892</t>
  </si>
  <si>
    <t>2DE1378</t>
  </si>
  <si>
    <t>2CS3502</t>
  </si>
  <si>
    <t>2DE2526</t>
  </si>
  <si>
    <t>2DE2861</t>
  </si>
  <si>
    <t>2DE2872</t>
  </si>
  <si>
    <t>2DE2873</t>
  </si>
  <si>
    <t>2DE2937</t>
  </si>
  <si>
    <t>2DE2938</t>
  </si>
  <si>
    <t>2DE2939</t>
  </si>
  <si>
    <t>2DE2940</t>
  </si>
  <si>
    <t>2DM471</t>
  </si>
  <si>
    <t>2DM474</t>
  </si>
  <si>
    <t>2DM894</t>
  </si>
  <si>
    <t>2DM895</t>
  </si>
  <si>
    <t>2DM898</t>
  </si>
  <si>
    <t>2DN415</t>
  </si>
  <si>
    <t>2DN418</t>
  </si>
  <si>
    <t>2DO1205</t>
  </si>
  <si>
    <t>2DO1206</t>
  </si>
  <si>
    <t>2DO1207</t>
  </si>
  <si>
    <t>2DO2524</t>
  </si>
  <si>
    <t>2DU2460</t>
  </si>
  <si>
    <t>2DU2461</t>
  </si>
  <si>
    <t>2DU2955</t>
  </si>
  <si>
    <t>2DU2957</t>
  </si>
  <si>
    <t>2DU2958</t>
  </si>
  <si>
    <t>2EH2823</t>
  </si>
  <si>
    <t>2EH3038</t>
  </si>
  <si>
    <t>2EH3496</t>
  </si>
  <si>
    <t>2EH3497</t>
  </si>
  <si>
    <t>2EH3499</t>
  </si>
  <si>
    <t>2FA2800</t>
  </si>
  <si>
    <t>2FA2805</t>
  </si>
  <si>
    <t>2FA2921</t>
  </si>
  <si>
    <t>2FC3455</t>
  </si>
  <si>
    <t>2FD2951</t>
  </si>
  <si>
    <t>2FD2952</t>
  </si>
  <si>
    <t>2FD2953</t>
  </si>
  <si>
    <t>2GR2971</t>
  </si>
  <si>
    <t>2IC2286</t>
  </si>
  <si>
    <t>2IC2292</t>
  </si>
  <si>
    <t>2IC2298</t>
  </si>
  <si>
    <t>2JD2504</t>
  </si>
  <si>
    <t>2JD2812</t>
  </si>
  <si>
    <t>2JD2813</t>
  </si>
  <si>
    <t>2JD3431</t>
  </si>
  <si>
    <t>2JE1775</t>
  </si>
  <si>
    <t>2JJ1907</t>
  </si>
  <si>
    <t>2JJ1908</t>
  </si>
  <si>
    <t>2JJ2469</t>
  </si>
  <si>
    <t>2JM467</t>
  </si>
  <si>
    <t>2JO1924</t>
  </si>
  <si>
    <t>2JO2421</t>
  </si>
  <si>
    <t>2JO2422</t>
  </si>
  <si>
    <t>2JO2423</t>
  </si>
  <si>
    <t>2JO2482</t>
  </si>
  <si>
    <t>2JO2874</t>
  </si>
  <si>
    <t>2JO2880</t>
  </si>
  <si>
    <t>2JO2881</t>
  </si>
  <si>
    <t>2JO2947</t>
  </si>
  <si>
    <t>2JO2948</t>
  </si>
  <si>
    <t>2JO2949</t>
  </si>
  <si>
    <t>2JO2950</t>
  </si>
  <si>
    <t>2JO3040</t>
  </si>
  <si>
    <t>2JO837</t>
  </si>
  <si>
    <t>2JO848</t>
  </si>
  <si>
    <t>2JT1370</t>
  </si>
  <si>
    <t>2JT1778</t>
  </si>
  <si>
    <t>2JT1779</t>
  </si>
  <si>
    <t>2JT1882</t>
  </si>
  <si>
    <t>2JT1884</t>
  </si>
  <si>
    <t>2JT2528</t>
  </si>
  <si>
    <t>2JT2531</t>
  </si>
  <si>
    <t>2JT3482</t>
  </si>
  <si>
    <t>2JT3483</t>
  </si>
  <si>
    <t>2JT3484</t>
  </si>
  <si>
    <t>2KP2925</t>
  </si>
  <si>
    <t>2KP3433</t>
  </si>
  <si>
    <t>2KP3485</t>
  </si>
  <si>
    <t>2KP3486</t>
  </si>
  <si>
    <t>2LA1846</t>
  </si>
  <si>
    <t>2LA1847</t>
  </si>
  <si>
    <t>2LA2331</t>
  </si>
  <si>
    <t>2LA2899</t>
  </si>
  <si>
    <t>2LA2934</t>
  </si>
  <si>
    <t>2LC1361</t>
  </si>
  <si>
    <t>2LC1780</t>
  </si>
  <si>
    <t>2LC1881</t>
  </si>
  <si>
    <t>2LC2405</t>
  </si>
  <si>
    <t>2LC3434</t>
  </si>
  <si>
    <t>2LC3435</t>
  </si>
  <si>
    <t>2LC3436</t>
  </si>
  <si>
    <t>2LC507</t>
  </si>
  <si>
    <t>2LC790</t>
  </si>
  <si>
    <t>2LC801</t>
  </si>
  <si>
    <t>2LC802</t>
  </si>
  <si>
    <t>2LC803</t>
  </si>
  <si>
    <t>2LM3608</t>
  </si>
  <si>
    <t>2LN1377</t>
  </si>
  <si>
    <t>2LN2525</t>
  </si>
  <si>
    <t>2LN3644</t>
  </si>
  <si>
    <t>2LN791</t>
  </si>
  <si>
    <t>2LR1165</t>
  </si>
  <si>
    <t>2LR1168</t>
  </si>
  <si>
    <t>2LR1171</t>
  </si>
  <si>
    <t>2LR1172</t>
  </si>
  <si>
    <t>2LR1776</t>
  </si>
  <si>
    <t>2LR1815</t>
  </si>
  <si>
    <t>2LR1828</t>
  </si>
  <si>
    <t>2LR2365</t>
  </si>
  <si>
    <t>2LR2972</t>
  </si>
  <si>
    <t>2LR3044</t>
  </si>
  <si>
    <t>2LR3430</t>
  </si>
  <si>
    <t>2LR3454</t>
  </si>
  <si>
    <t>2LR412</t>
  </si>
  <si>
    <t>2LR430</t>
  </si>
  <si>
    <t>2MF2793</t>
  </si>
  <si>
    <t>2MF2794</t>
  </si>
  <si>
    <t>2MF2795</t>
  </si>
  <si>
    <t>2MF2796</t>
  </si>
  <si>
    <t>2MF3035</t>
  </si>
  <si>
    <t>2MF3037</t>
  </si>
  <si>
    <t>2MF3508</t>
  </si>
  <si>
    <t>2MF3509</t>
  </si>
  <si>
    <t>2MI1890</t>
  </si>
  <si>
    <t>2MI2400</t>
  </si>
  <si>
    <t>2MI2401</t>
  </si>
  <si>
    <t>2MI2857</t>
  </si>
  <si>
    <t>2MI2858</t>
  </si>
  <si>
    <t>2MV3466</t>
  </si>
  <si>
    <t>2NA1681</t>
  </si>
  <si>
    <t>2NA1683</t>
  </si>
  <si>
    <t>2NA3441</t>
  </si>
  <si>
    <t>2NA3603</t>
  </si>
  <si>
    <t>2NA3604</t>
  </si>
  <si>
    <t>2NV2303</t>
  </si>
  <si>
    <t>2NW3382</t>
  </si>
  <si>
    <t>2NW3383</t>
  </si>
  <si>
    <t>2NW3393</t>
  </si>
  <si>
    <t>2NW3394</t>
  </si>
  <si>
    <t>2NW3395</t>
  </si>
  <si>
    <t>2NW3396</t>
  </si>
  <si>
    <t>2NW3398</t>
  </si>
  <si>
    <t>2NW3407</t>
  </si>
  <si>
    <t>2NW3410</t>
  </si>
  <si>
    <t>2PN2304</t>
  </si>
  <si>
    <t>2PN2305</t>
  </si>
  <si>
    <t>2PN2306</t>
  </si>
  <si>
    <t>2PN2307</t>
  </si>
  <si>
    <t>2PN2308</t>
  </si>
  <si>
    <t>2PN2309</t>
  </si>
  <si>
    <t>2PN2311</t>
  </si>
  <si>
    <t>2PN2312</t>
  </si>
  <si>
    <t>2PN2319</t>
  </si>
  <si>
    <t>2PN2320</t>
  </si>
  <si>
    <t>2PN2321</t>
  </si>
  <si>
    <t>2RM2448</t>
  </si>
  <si>
    <t>2RM2583</t>
  </si>
  <si>
    <t>2RX1804</t>
  </si>
  <si>
    <t>2RX1805</t>
  </si>
  <si>
    <t>2RX2541</t>
  </si>
  <si>
    <t>2RX2542</t>
  </si>
  <si>
    <t>2RX2543</t>
  </si>
  <si>
    <t>2RX3642</t>
  </si>
  <si>
    <t>2RX3643</t>
  </si>
  <si>
    <t>2SE1366</t>
  </si>
  <si>
    <t>2SE1367</t>
  </si>
  <si>
    <t>2SE2390</t>
  </si>
  <si>
    <t>2SE3045</t>
  </si>
  <si>
    <t>2SE513</t>
  </si>
  <si>
    <t>2SE514</t>
  </si>
  <si>
    <t>2SE807</t>
  </si>
  <si>
    <t>2SE809</t>
  </si>
  <si>
    <t>2SF3465</t>
  </si>
  <si>
    <t>2SH1813</t>
  </si>
  <si>
    <t>2SH913</t>
  </si>
  <si>
    <t>2SH914</t>
  </si>
  <si>
    <t>2SJ2465</t>
  </si>
  <si>
    <t>2SM1213</t>
  </si>
  <si>
    <t>2SM1357</t>
  </si>
  <si>
    <t>2SM2380</t>
  </si>
  <si>
    <t>2SM2381</t>
  </si>
  <si>
    <t>2SM2522</t>
  </si>
  <si>
    <t>2SM2523</t>
  </si>
  <si>
    <t>2SM2860</t>
  </si>
  <si>
    <t>2SN1151</t>
  </si>
  <si>
    <t>2SN1861</t>
  </si>
  <si>
    <t>2SN2325</t>
  </si>
  <si>
    <t>2SN3432</t>
  </si>
  <si>
    <t>2TF1342</t>
  </si>
  <si>
    <t>2TM1154</t>
  </si>
  <si>
    <t>2TM1182</t>
  </si>
  <si>
    <t>2TM1764</t>
  </si>
  <si>
    <t>2TM1823</t>
  </si>
  <si>
    <t>2TM1824</t>
  </si>
  <si>
    <t>2TM2377</t>
  </si>
  <si>
    <t>2TR1874</t>
  </si>
  <si>
    <t>2TR1876</t>
  </si>
  <si>
    <t>2TR1878</t>
  </si>
  <si>
    <t>2TR1891</t>
  </si>
  <si>
    <t>2TR1895</t>
  </si>
  <si>
    <t>2TR1896</t>
  </si>
  <si>
    <t>2TR1898</t>
  </si>
  <si>
    <t>2TR1899</t>
  </si>
  <si>
    <t>2TR2410</t>
  </si>
  <si>
    <t>2TR2411</t>
  </si>
  <si>
    <t>2TR2414</t>
  </si>
  <si>
    <t>2TR2534</t>
  </si>
  <si>
    <t>2TR2889</t>
  </si>
  <si>
    <t>2TY1856</t>
  </si>
  <si>
    <t>2TY2289</t>
  </si>
  <si>
    <t>2TY2290</t>
  </si>
  <si>
    <t>2TY671</t>
  </si>
  <si>
    <t>2VI753</t>
  </si>
  <si>
    <t>2VP1319</t>
  </si>
  <si>
    <t>2VP2341</t>
  </si>
  <si>
    <t>2VP2342</t>
  </si>
  <si>
    <t>2VS446</t>
  </si>
  <si>
    <t>3AD1191</t>
  </si>
  <si>
    <t>3AD1923</t>
  </si>
  <si>
    <t>3AD2367</t>
  </si>
  <si>
    <t>3AD2371</t>
  </si>
  <si>
    <t>3AD2545</t>
  </si>
  <si>
    <t>3AD2546</t>
  </si>
  <si>
    <t>3AD2547</t>
  </si>
  <si>
    <t>3AD2559</t>
  </si>
  <si>
    <t>3AD2560</t>
  </si>
  <si>
    <t>3AD2974</t>
  </si>
  <si>
    <t>3AD3488</t>
  </si>
  <si>
    <t>3ADM2375</t>
  </si>
  <si>
    <t>3ADM2562</t>
  </si>
  <si>
    <t>3ADM2893</t>
  </si>
  <si>
    <t>3ADM3043</t>
  </si>
  <si>
    <t>3AI2913</t>
  </si>
  <si>
    <t>3AI2914</t>
  </si>
  <si>
    <t>3AP2797</t>
  </si>
  <si>
    <t>3AK1853</t>
  </si>
  <si>
    <t>3BF2814</t>
  </si>
  <si>
    <t>3BF2815</t>
  </si>
  <si>
    <t>3BN1789</t>
  </si>
  <si>
    <t>3BN1799</t>
  </si>
  <si>
    <t>3BN1801</t>
  </si>
  <si>
    <t>3BN1914</t>
  </si>
  <si>
    <t>3BN2472</t>
  </si>
  <si>
    <t>3BN2473</t>
  </si>
  <si>
    <t>3BN2537</t>
  </si>
  <si>
    <t>3BN2538</t>
  </si>
  <si>
    <t>3BN2579</t>
  </si>
  <si>
    <t>3BN2580</t>
  </si>
  <si>
    <t>3BN2831</t>
  </si>
  <si>
    <t>3BN2835</t>
  </si>
  <si>
    <t>3BN2838</t>
  </si>
  <si>
    <t>3BN2839</t>
  </si>
  <si>
    <t>3BN2959</t>
  </si>
  <si>
    <t>3BN2968</t>
  </si>
  <si>
    <t>3BN2969</t>
  </si>
  <si>
    <t>3BN2970</t>
  </si>
  <si>
    <t>3BN3444</t>
  </si>
  <si>
    <t>3BN3445</t>
  </si>
  <si>
    <t>3BN3446</t>
  </si>
  <si>
    <t>3BY1997</t>
  </si>
  <si>
    <t>3BY1998</t>
  </si>
  <si>
    <t>3BY2001</t>
  </si>
  <si>
    <t>3BY2003</t>
  </si>
  <si>
    <t>3BY2004</t>
  </si>
  <si>
    <t>3BY2005</t>
  </si>
  <si>
    <t>3BY2006</t>
  </si>
  <si>
    <t>3BY2007</t>
  </si>
  <si>
    <t>3BY2008</t>
  </si>
  <si>
    <t>3BY2009</t>
  </si>
  <si>
    <t>3BY2010</t>
  </si>
  <si>
    <t>3BY2571</t>
  </si>
  <si>
    <t>3BY2572</t>
  </si>
  <si>
    <t>3BY2573</t>
  </si>
  <si>
    <t>3BY2576</t>
  </si>
  <si>
    <t>3BY2578</t>
  </si>
  <si>
    <t>3BY2582</t>
  </si>
  <si>
    <t>3BY2777</t>
  </si>
  <si>
    <t>3BY2778</t>
  </si>
  <si>
    <t>3BY2779</t>
  </si>
  <si>
    <t>3BY2782</t>
  </si>
  <si>
    <t>3BY2783</t>
  </si>
  <si>
    <t>3BY3647</t>
  </si>
  <si>
    <t>3BY3648</t>
  </si>
  <si>
    <t>3CC3626</t>
  </si>
  <si>
    <t>3CC3627</t>
  </si>
  <si>
    <t>3CC3630</t>
  </si>
  <si>
    <t>3CC3631</t>
  </si>
  <si>
    <t>3CC3632</t>
  </si>
  <si>
    <t>3CK3615</t>
  </si>
  <si>
    <t>3CK3616</t>
  </si>
  <si>
    <t>3CK3617</t>
  </si>
  <si>
    <t>3CS2517</t>
  </si>
  <si>
    <t>3CS2521</t>
  </si>
  <si>
    <t>3CS3505</t>
  </si>
  <si>
    <t>3CS3506</t>
  </si>
  <si>
    <t>3DE2532</t>
  </si>
  <si>
    <t>3DE2637</t>
  </si>
  <si>
    <t>3DE3490</t>
  </si>
  <si>
    <t>3DE3491</t>
  </si>
  <si>
    <t>3DLR3368</t>
  </si>
  <si>
    <t>3DLR3374</t>
  </si>
  <si>
    <t>3DM1339</t>
  </si>
  <si>
    <t>3DU2954</t>
  </si>
  <si>
    <t>3DU2956</t>
  </si>
  <si>
    <t>3EH2820</t>
  </si>
  <si>
    <t>3EH2822</t>
  </si>
  <si>
    <t>3EH3034</t>
  </si>
  <si>
    <t>3EH3039</t>
  </si>
  <si>
    <t>3EH3498</t>
  </si>
  <si>
    <t>3EH3503</t>
  </si>
  <si>
    <t>3EH3504</t>
  </si>
  <si>
    <t>3FA2915</t>
  </si>
  <si>
    <t>3FC3457</t>
  </si>
  <si>
    <t>3IC1321</t>
  </si>
  <si>
    <t>3IC2283</t>
  </si>
  <si>
    <t>3IC2288</t>
  </si>
  <si>
    <t>3IC3369</t>
  </si>
  <si>
    <t>3IC3370</t>
  </si>
  <si>
    <t>3IC3371</t>
  </si>
  <si>
    <t>3IC3372</t>
  </si>
  <si>
    <t>3IC3373</t>
  </si>
  <si>
    <t>3JJ1394</t>
  </si>
  <si>
    <t>3JJ1794</t>
  </si>
  <si>
    <t>3JJ1795</t>
  </si>
  <si>
    <t>3JJ1797</t>
  </si>
  <si>
    <t>3JJ2470</t>
  </si>
  <si>
    <t>3JJ2471</t>
  </si>
  <si>
    <t>3JJ2836</t>
  </si>
  <si>
    <t>3JO2878</t>
  </si>
  <si>
    <t>3JT1875</t>
  </si>
  <si>
    <t>3JT1883</t>
  </si>
  <si>
    <t>3JT1885</t>
  </si>
  <si>
    <t>3JT2930</t>
  </si>
  <si>
    <t>3JT3489</t>
  </si>
  <si>
    <t>3LA2332</t>
  </si>
  <si>
    <t>3LC2856</t>
  </si>
  <si>
    <t>3LC3443</t>
  </si>
  <si>
    <t>3LC506</t>
  </si>
  <si>
    <t>3LC800</t>
  </si>
  <si>
    <t>3LM3609</t>
  </si>
  <si>
    <t>3LM3610</t>
  </si>
  <si>
    <t>3LN1375</t>
  </si>
  <si>
    <t>3LN3182</t>
  </si>
  <si>
    <t>3LN792</t>
  </si>
  <si>
    <t>3LR1166</t>
  </si>
  <si>
    <t>3LR1345</t>
  </si>
  <si>
    <t>3LR1346</t>
  </si>
  <si>
    <t>3LR1816</t>
  </si>
  <si>
    <t>3LR1817</t>
  </si>
  <si>
    <t>3LR2548</t>
  </si>
  <si>
    <t>3LR2549</t>
  </si>
  <si>
    <t>3LR2555</t>
  </si>
  <si>
    <t>3LR2882</t>
  </si>
  <si>
    <t>3LR2883</t>
  </si>
  <si>
    <t>3LR2884</t>
  </si>
  <si>
    <t>3LR2895</t>
  </si>
  <si>
    <t>3LR2973</t>
  </si>
  <si>
    <t>3LR3442</t>
  </si>
  <si>
    <t>3LR3456</t>
  </si>
  <si>
    <t>3LR405</t>
  </si>
  <si>
    <t>3LR406</t>
  </si>
  <si>
    <t>3LR407</t>
  </si>
  <si>
    <t>3LR409</t>
  </si>
  <si>
    <t>3LR555</t>
  </si>
  <si>
    <t>3MF3036</t>
  </si>
  <si>
    <t>3MF3600</t>
  </si>
  <si>
    <t>3MF3601</t>
  </si>
  <si>
    <t>3MI1889</t>
  </si>
  <si>
    <t>3MI2402</t>
  </si>
  <si>
    <t>3MV3469</t>
  </si>
  <si>
    <t>3NS2351</t>
  </si>
  <si>
    <t>3NW3384</t>
  </si>
  <si>
    <t>3NW3385</t>
  </si>
  <si>
    <t>3NW3386</t>
  </si>
  <si>
    <t>3NW3387</t>
  </si>
  <si>
    <t>3NW3388</t>
  </si>
  <si>
    <t>3NW3389</t>
  </si>
  <si>
    <t>3NW3397</t>
  </si>
  <si>
    <t>3NW3401</t>
  </si>
  <si>
    <t>3NW3402</t>
  </si>
  <si>
    <t>3NW3404</t>
  </si>
  <si>
    <t>3NW3406</t>
  </si>
  <si>
    <t>3NW3408</t>
  </si>
  <si>
    <t>3NW3412</t>
  </si>
  <si>
    <t>3NW3413</t>
  </si>
  <si>
    <t>3NW3415</t>
  </si>
  <si>
    <t>3NW769</t>
  </si>
  <si>
    <t>3NW770</t>
  </si>
  <si>
    <t>3PN2310</t>
  </si>
  <si>
    <t>3SE2855</t>
  </si>
  <si>
    <t>3SF3467</t>
  </si>
  <si>
    <t>3SF3468</t>
  </si>
  <si>
    <t>3SM1688</t>
  </si>
  <si>
    <t>3SN2924</t>
  </si>
  <si>
    <t>3TM2329</t>
  </si>
  <si>
    <t>3TR1877</t>
  </si>
  <si>
    <t>3TR1894</t>
  </si>
  <si>
    <t>3TR2431</t>
  </si>
  <si>
    <t>3TR2535</t>
  </si>
  <si>
    <t>3TR2870</t>
  </si>
  <si>
    <t>3TR2871</t>
  </si>
  <si>
    <t>3TW2931</t>
  </si>
  <si>
    <t>3TW2932</t>
  </si>
  <si>
    <t>3VI1248</t>
  </si>
  <si>
    <t>3VI1249</t>
  </si>
  <si>
    <t>3VI1251</t>
  </si>
  <si>
    <t>3VI1252</t>
  </si>
  <si>
    <t>3VI1254</t>
  </si>
  <si>
    <t>3VI1812</t>
  </si>
  <si>
    <t>3VI1941</t>
  </si>
  <si>
    <t>3VI1942</t>
  </si>
  <si>
    <t>3VI2434</t>
  </si>
  <si>
    <t>3VI2435</t>
  </si>
  <si>
    <t>3VI747</t>
  </si>
  <si>
    <t>3VI748</t>
  </si>
  <si>
    <t>3VI749</t>
  </si>
  <si>
    <t>3VI750</t>
  </si>
  <si>
    <t>3VI752</t>
  </si>
  <si>
    <t>4AD1917</t>
  </si>
  <si>
    <t>4AD2364</t>
  </si>
  <si>
    <t>4AD2898</t>
  </si>
  <si>
    <t>4AD3492</t>
  </si>
  <si>
    <t>4AD461</t>
  </si>
  <si>
    <t>4ADM2563</t>
  </si>
  <si>
    <t>4AI1864</t>
  </si>
  <si>
    <t>4AI528</t>
  </si>
  <si>
    <t>4AO2485</t>
  </si>
  <si>
    <t>4BA1761</t>
  </si>
  <si>
    <t>4BF3470</t>
  </si>
  <si>
    <t>4BY2781</t>
  </si>
  <si>
    <t>4BY3646</t>
  </si>
  <si>
    <t>4BY3650</t>
  </si>
  <si>
    <t>4CO1153</t>
  </si>
  <si>
    <t>4CS2506</t>
  </si>
  <si>
    <t>4DE2445</t>
  </si>
  <si>
    <t>4DE2446</t>
  </si>
  <si>
    <t>4DE2447</t>
  </si>
  <si>
    <t>4DE2864</t>
  </si>
  <si>
    <t>4DN416</t>
  </si>
  <si>
    <t>4DN417</t>
  </si>
  <si>
    <t>4DU1806</t>
  </si>
  <si>
    <t>4DU1807</t>
  </si>
  <si>
    <t>4DU1808</t>
  </si>
  <si>
    <t>4DU2960</t>
  </si>
  <si>
    <t>4DU2961</t>
  </si>
  <si>
    <t>4DU2962</t>
  </si>
  <si>
    <t>4DU2963</t>
  </si>
  <si>
    <t>4DU3449</t>
  </si>
  <si>
    <t>4GM2978</t>
  </si>
  <si>
    <t>4GM2979</t>
  </si>
  <si>
    <t>4IC3375</t>
  </si>
  <si>
    <t>4JT2392</t>
  </si>
  <si>
    <t>4KP3645</t>
  </si>
  <si>
    <t>4LA1849</t>
  </si>
  <si>
    <t>4LA2339</t>
  </si>
  <si>
    <t>4LC1784</t>
  </si>
  <si>
    <t>4LC2404</t>
  </si>
  <si>
    <t>4LC2852</t>
  </si>
  <si>
    <t>4LC502</t>
  </si>
  <si>
    <t>4LC503</t>
  </si>
  <si>
    <t>4LC504</t>
  </si>
  <si>
    <t>4LN1376</t>
  </si>
  <si>
    <t>4LR413</t>
  </si>
  <si>
    <t>4MI1347</t>
  </si>
  <si>
    <t>4MI1348</t>
  </si>
  <si>
    <t>4NW3390</t>
  </si>
  <si>
    <t>4NW3416</t>
  </si>
  <si>
    <t>4NW3417</t>
  </si>
  <si>
    <t>4NW780</t>
  </si>
  <si>
    <t>4SN2324</t>
  </si>
  <si>
    <t>4TM1184</t>
  </si>
  <si>
    <t>4TM1825</t>
  </si>
  <si>
    <t>4TM1826</t>
  </si>
  <si>
    <t>4TY1866</t>
  </si>
  <si>
    <t>4TY2345</t>
  </si>
  <si>
    <t>1AN3724</t>
  </si>
  <si>
    <t>1AN3725</t>
  </si>
  <si>
    <t>1AU3776</t>
  </si>
  <si>
    <t>1AU3777</t>
  </si>
  <si>
    <t>1BA3941</t>
  </si>
  <si>
    <t>1BA3942</t>
  </si>
  <si>
    <t>1BN3818</t>
  </si>
  <si>
    <t>1BN3819</t>
  </si>
  <si>
    <t>1BR3893</t>
  </si>
  <si>
    <t>1BR3894</t>
  </si>
  <si>
    <t>1BR3895</t>
  </si>
  <si>
    <t>1BR3896</t>
  </si>
  <si>
    <t>1BR3897</t>
  </si>
  <si>
    <t>1BR3898</t>
  </si>
  <si>
    <t>1BR3901</t>
  </si>
  <si>
    <t>1BR3902</t>
  </si>
  <si>
    <t>1BR3903</t>
  </si>
  <si>
    <t>1BR3904</t>
  </si>
  <si>
    <t>1BR3905</t>
  </si>
  <si>
    <t>1BR3906</t>
  </si>
  <si>
    <t>1BR3907</t>
  </si>
  <si>
    <t>1BR3908</t>
  </si>
  <si>
    <t>1AP3683</t>
  </si>
  <si>
    <t>1AP3684</t>
  </si>
  <si>
    <t>1AP3686</t>
  </si>
  <si>
    <t>1AP3687</t>
  </si>
  <si>
    <t>1AP3983</t>
  </si>
  <si>
    <t>1AP3987</t>
  </si>
  <si>
    <t>1AP4040</t>
  </si>
  <si>
    <t>1AP4042</t>
  </si>
  <si>
    <t>1CG3909</t>
  </si>
  <si>
    <t>1CG3910</t>
  </si>
  <si>
    <t>1CU3806</t>
  </si>
  <si>
    <t>1CU3807</t>
  </si>
  <si>
    <t>1CU3808</t>
  </si>
  <si>
    <t>1CU3809</t>
  </si>
  <si>
    <t>1CU4130</t>
  </si>
  <si>
    <t>1CU4132</t>
  </si>
  <si>
    <t>1DE3972</t>
  </si>
  <si>
    <t>1DE3973</t>
  </si>
  <si>
    <t>1DE3974</t>
  </si>
  <si>
    <t>1DE3975</t>
  </si>
  <si>
    <t>1DE3976</t>
  </si>
  <si>
    <t>1DE3977</t>
  </si>
  <si>
    <t>1EH3822</t>
  </si>
  <si>
    <t>1EH3823</t>
  </si>
  <si>
    <t>1DL3729</t>
  </si>
  <si>
    <t>1DL3731</t>
  </si>
  <si>
    <t>1DL3769</t>
  </si>
  <si>
    <t>1DL3771</t>
  </si>
  <si>
    <t>1DL3772</t>
  </si>
  <si>
    <t>1DL3848</t>
  </si>
  <si>
    <t>1DL3849</t>
  </si>
  <si>
    <t>1DL3850</t>
  </si>
  <si>
    <t>1DL3851</t>
  </si>
  <si>
    <t>1DL3867</t>
  </si>
  <si>
    <t>1DL3868</t>
  </si>
  <si>
    <t>1EH3801</t>
  </si>
  <si>
    <t>1EH4134</t>
  </si>
  <si>
    <t>1EH4135</t>
  </si>
  <si>
    <t>1FA3864</t>
  </si>
  <si>
    <t>1FA3865</t>
  </si>
  <si>
    <t>1FA3882</t>
  </si>
  <si>
    <t>1FA3883</t>
  </si>
  <si>
    <t>1FA3884</t>
  </si>
  <si>
    <t>1FA3885</t>
  </si>
  <si>
    <t>1FA3886</t>
  </si>
  <si>
    <t>1FA3887</t>
  </si>
  <si>
    <t>1IH4123</t>
  </si>
  <si>
    <t>1IH4124</t>
  </si>
  <si>
    <t>1JO4008</t>
  </si>
  <si>
    <t>1JO4009</t>
  </si>
  <si>
    <t>1JO4010</t>
  </si>
  <si>
    <t>1JO4011</t>
  </si>
  <si>
    <t>1JO4012</t>
  </si>
  <si>
    <t>1JO4013</t>
  </si>
  <si>
    <t>1KP3938</t>
  </si>
  <si>
    <t>1KP3939</t>
  </si>
  <si>
    <t>1LC3740</t>
  </si>
  <si>
    <t>1LC3741</t>
  </si>
  <si>
    <t>1LR3745</t>
  </si>
  <si>
    <t>1LR3748</t>
  </si>
  <si>
    <t>1LR3753</t>
  </si>
  <si>
    <t>1LR3754</t>
  </si>
  <si>
    <t>1LR3913</t>
  </si>
  <si>
    <t>1LR3914</t>
  </si>
  <si>
    <t>1LR4052</t>
  </si>
  <si>
    <t>1LR4053</t>
  </si>
  <si>
    <t>1MC4071</t>
  </si>
  <si>
    <t>1MC4072</t>
  </si>
  <si>
    <t>1MC4073</t>
  </si>
  <si>
    <t>1MC4077</t>
  </si>
  <si>
    <t>1MC4078</t>
  </si>
  <si>
    <t>1MC4079</t>
  </si>
  <si>
    <t>1MC4080</t>
  </si>
  <si>
    <t>1MC4081</t>
  </si>
  <si>
    <t>1MC4082</t>
  </si>
  <si>
    <t>1MC4083</t>
  </si>
  <si>
    <t>1MC4084</t>
  </si>
  <si>
    <t>1MD3824</t>
  </si>
  <si>
    <t>1MD4129</t>
  </si>
  <si>
    <t>1MF3780</t>
  </si>
  <si>
    <t>1PIM3758</t>
  </si>
  <si>
    <t>1PIM3759</t>
  </si>
  <si>
    <t>1PIM3761</t>
  </si>
  <si>
    <t>1SF4050</t>
  </si>
  <si>
    <t>1SF4051</t>
  </si>
  <si>
    <t>1SH3799</t>
  </si>
  <si>
    <t>1SH3800</t>
  </si>
  <si>
    <t>1WA4093</t>
  </si>
  <si>
    <t>2AA3966</t>
  </si>
  <si>
    <t>2ADM3803</t>
  </si>
  <si>
    <t>2ADM3922</t>
  </si>
  <si>
    <t>2AI3708</t>
  </si>
  <si>
    <t>2AI3835</t>
  </si>
  <si>
    <t>2AI3855</t>
  </si>
  <si>
    <t>2AI4112</t>
  </si>
  <si>
    <t>2AN3716</t>
  </si>
  <si>
    <t>2AO3767</t>
  </si>
  <si>
    <t>2AP3659</t>
  </si>
  <si>
    <t>2AP3665</t>
  </si>
  <si>
    <t>2AP3666</t>
  </si>
  <si>
    <t>2AP3673</t>
  </si>
  <si>
    <t>2AP3679</t>
  </si>
  <si>
    <t>2AP3682</t>
  </si>
  <si>
    <t>2AP3685</t>
  </si>
  <si>
    <t>2AP3691</t>
  </si>
  <si>
    <t>2AP3718</t>
  </si>
  <si>
    <t>2AP3719</t>
  </si>
  <si>
    <t>2AP3720</t>
  </si>
  <si>
    <t>2AP3836</t>
  </si>
  <si>
    <t>2AP3881</t>
  </si>
  <si>
    <t>2AP3986</t>
  </si>
  <si>
    <t>2AP3988</t>
  </si>
  <si>
    <t>2AP3989</t>
  </si>
  <si>
    <t>2AP3990</t>
  </si>
  <si>
    <t>2AP3993</t>
  </si>
  <si>
    <t>2AP3994</t>
  </si>
  <si>
    <t>2AP3995</t>
  </si>
  <si>
    <t>2AP4046</t>
  </si>
  <si>
    <t>2AP4047</t>
  </si>
  <si>
    <t>2AP4069</t>
  </si>
  <si>
    <t>2AU3778</t>
  </si>
  <si>
    <t>2BA3943</t>
  </si>
  <si>
    <t>2BN3816</t>
  </si>
  <si>
    <t>2BN3817</t>
  </si>
  <si>
    <t>2BN3875</t>
  </si>
  <si>
    <t>2BN3878</t>
  </si>
  <si>
    <t>2BN3879</t>
  </si>
  <si>
    <t>2BN4018</t>
  </si>
  <si>
    <t>2BN4019</t>
  </si>
  <si>
    <t>2BR3899</t>
  </si>
  <si>
    <t>2CA3788</t>
  </si>
  <si>
    <t>2CG3911</t>
  </si>
  <si>
    <t>2CG3912</t>
  </si>
  <si>
    <t>2CU3810</t>
  </si>
  <si>
    <t>2CU4131</t>
  </si>
  <si>
    <t>2DE3978</t>
  </si>
  <si>
    <t>2DE3979</t>
  </si>
  <si>
    <t>2DE3980</t>
  </si>
  <si>
    <t>2DL3843</t>
  </si>
  <si>
    <t>2DL3844</t>
  </si>
  <si>
    <t>2DL3845</t>
  </si>
  <si>
    <t>2DL3871</t>
  </si>
  <si>
    <t>2DL3872</t>
  </si>
  <si>
    <t>2EH3802</t>
  </si>
  <si>
    <t>2EH3820</t>
  </si>
  <si>
    <t>2EH3821</t>
  </si>
  <si>
    <t>2EH4088</t>
  </si>
  <si>
    <t>2EH4133</t>
  </si>
  <si>
    <t>2EH4136</t>
  </si>
  <si>
    <t>2FA3888</t>
  </si>
  <si>
    <t>2FA3889</t>
  </si>
  <si>
    <t>2FA3890</t>
  </si>
  <si>
    <t>2IH4119</t>
  </si>
  <si>
    <t>2IH4121</t>
  </si>
  <si>
    <t>2JO3926</t>
  </si>
  <si>
    <t>2JO3928</t>
  </si>
  <si>
    <t>2JT3714</t>
  </si>
  <si>
    <t>2JT3726</t>
  </si>
  <si>
    <t>2JT3727</t>
  </si>
  <si>
    <t>2JT3783</t>
  </si>
  <si>
    <t>2KP3937</t>
  </si>
  <si>
    <t>2LG3787</t>
  </si>
  <si>
    <t>2LR3747</t>
  </si>
  <si>
    <t>2LR3749</t>
  </si>
  <si>
    <t>2LR3751</t>
  </si>
  <si>
    <t>2LR3829</t>
  </si>
  <si>
    <t>2LR3832</t>
  </si>
  <si>
    <t>2LR3833</t>
  </si>
  <si>
    <t>2LR3834</t>
  </si>
  <si>
    <t>2LR3915</t>
  </si>
  <si>
    <t>2LR3916</t>
  </si>
  <si>
    <t>2LR3917</t>
  </si>
  <si>
    <t>2LR4055</t>
  </si>
  <si>
    <t>2LR4085</t>
  </si>
  <si>
    <t>2MC4070</t>
  </si>
  <si>
    <t>2MD3825</t>
  </si>
  <si>
    <t>2MF4003</t>
  </si>
  <si>
    <t>2MF4005</t>
  </si>
  <si>
    <t>2MF4113</t>
  </si>
  <si>
    <t>2MR3774</t>
  </si>
  <si>
    <t>2RY4025</t>
  </si>
  <si>
    <t>2RY4026</t>
  </si>
  <si>
    <t>2SH3785</t>
  </si>
  <si>
    <t>2SH3786</t>
  </si>
  <si>
    <t>2SN4059</t>
  </si>
  <si>
    <t>2SN4060</t>
  </si>
  <si>
    <t>2SN4061</t>
  </si>
  <si>
    <t>2TR3932</t>
  </si>
  <si>
    <t>2WA4105</t>
  </si>
  <si>
    <t>2WA4110</t>
  </si>
  <si>
    <t>2WA4111</t>
  </si>
  <si>
    <t>3AA3734</t>
  </si>
  <si>
    <t>3AA3735</t>
  </si>
  <si>
    <t>3AA3736</t>
  </si>
  <si>
    <t>3AA3789</t>
  </si>
  <si>
    <t>3AA3790</t>
  </si>
  <si>
    <t>3AA3811</t>
  </si>
  <si>
    <t>3AA3812</t>
  </si>
  <si>
    <t>3AA3813</t>
  </si>
  <si>
    <t>3AA3814</t>
  </si>
  <si>
    <t>3AA3949</t>
  </si>
  <si>
    <t>3AA3951</t>
  </si>
  <si>
    <t>3AA3952</t>
  </si>
  <si>
    <t>3AA3953</t>
  </si>
  <si>
    <t>3AA3954</t>
  </si>
  <si>
    <t>3AA3955</t>
  </si>
  <si>
    <t>3AA3962</t>
  </si>
  <si>
    <t>3AA3963</t>
  </si>
  <si>
    <t>3AA3965</t>
  </si>
  <si>
    <t>3ADM3732</t>
  </si>
  <si>
    <t>3ADM3804</t>
  </si>
  <si>
    <t>3ADM3923</t>
  </si>
  <si>
    <t>3ADM3924</t>
  </si>
  <si>
    <t>3AP3663</t>
  </si>
  <si>
    <t>3AP3669</t>
  </si>
  <si>
    <t>3AP3674</t>
  </si>
  <si>
    <t>3AP3675</t>
  </si>
  <si>
    <t>3AP3676</t>
  </si>
  <si>
    <t>3AP3678</t>
  </si>
  <si>
    <t>3AP3688</t>
  </si>
  <si>
    <t>3AP3689</t>
  </si>
  <si>
    <t>3AP3690</t>
  </si>
  <si>
    <t>3AP3698</t>
  </si>
  <si>
    <t>3AP3699</t>
  </si>
  <si>
    <t>3AP3700</t>
  </si>
  <si>
    <t>3AP3721</t>
  </si>
  <si>
    <t>3AP3722</t>
  </si>
  <si>
    <t>3AP3723</t>
  </si>
  <si>
    <t>3AP3755</t>
  </si>
  <si>
    <t>3AP3756</t>
  </si>
  <si>
    <t>3AP3837</t>
  </si>
  <si>
    <t>3AP3838</t>
  </si>
  <si>
    <t>3AP3839</t>
  </si>
  <si>
    <t>3AP3840</t>
  </si>
  <si>
    <t>3AP3841</t>
  </si>
  <si>
    <t>3AP3984</t>
  </si>
  <si>
    <t>3AP3991</t>
  </si>
  <si>
    <t>3AP3996</t>
  </si>
  <si>
    <t>3AP3997</t>
  </si>
  <si>
    <t>3AP3998</t>
  </si>
  <si>
    <t>3AP3999</t>
  </si>
  <si>
    <t>3AP4000</t>
  </si>
  <si>
    <t>3AP4001</t>
  </si>
  <si>
    <t>3AP4002</t>
  </si>
  <si>
    <t>3AP4041</t>
  </si>
  <si>
    <t>3AP4043</t>
  </si>
  <si>
    <t>3AP4044</t>
  </si>
  <si>
    <t>3AP4058</t>
  </si>
  <si>
    <t>3BA3940</t>
  </si>
  <si>
    <t>3BN3815</t>
  </si>
  <si>
    <t>3BN3876</t>
  </si>
  <si>
    <t>3BN3877</t>
  </si>
  <si>
    <t>3BN3880</t>
  </si>
  <si>
    <t>3BN4016</t>
  </si>
  <si>
    <t>3BN4017</t>
  </si>
  <si>
    <t>3BN4125</t>
  </si>
  <si>
    <t>3BY3658</t>
  </si>
  <si>
    <t>3CM3964</t>
  </si>
  <si>
    <t>3CM3969</t>
  </si>
  <si>
    <t>3CM3970</t>
  </si>
  <si>
    <t>3DE3784</t>
  </si>
  <si>
    <t>3DE3933</t>
  </si>
  <si>
    <t>3DE3934</t>
  </si>
  <si>
    <t>3DE3935</t>
  </si>
  <si>
    <t>3DE3936</t>
  </si>
  <si>
    <t>3DL3770</t>
  </si>
  <si>
    <t>3DL3846</t>
  </si>
  <si>
    <t>3DL3847</t>
  </si>
  <si>
    <t>3DL3873</t>
  </si>
  <si>
    <t>3DL3874</t>
  </si>
  <si>
    <t>3EH3798</t>
  </si>
  <si>
    <t>3EL3709</t>
  </si>
  <si>
    <t>3FA3891</t>
  </si>
  <si>
    <t>3IH4118</t>
  </si>
  <si>
    <t>3JO3929</t>
  </si>
  <si>
    <t>3JO3930</t>
  </si>
  <si>
    <t>3JO3931</t>
  </si>
  <si>
    <t>3JT3713</t>
  </si>
  <si>
    <t>3JT3715</t>
  </si>
  <si>
    <t>3KS4086</t>
  </si>
  <si>
    <t>3LR3742</t>
  </si>
  <si>
    <t>3LR3750</t>
  </si>
  <si>
    <t>3LR3752</t>
  </si>
  <si>
    <t>3LR3831</t>
  </si>
  <si>
    <t>3LR3919</t>
  </si>
  <si>
    <t>3LR3920</t>
  </si>
  <si>
    <t>3LR3921</t>
  </si>
  <si>
    <t>3LR4056</t>
  </si>
  <si>
    <t>3MF3710</t>
  </si>
  <si>
    <t>3MF3711</t>
  </si>
  <si>
    <t>3MF3712</t>
  </si>
  <si>
    <t>3MF3827</t>
  </si>
  <si>
    <t>3MF4114</t>
  </si>
  <si>
    <t>3MF4115</t>
  </si>
  <si>
    <t>3MR3773</t>
  </si>
  <si>
    <t>3MR4045</t>
  </si>
  <si>
    <t>3MR4049</t>
  </si>
  <si>
    <t>3PIM3763</t>
  </si>
  <si>
    <t>3PIM3766</t>
  </si>
  <si>
    <t>3PK3959</t>
  </si>
  <si>
    <t>3PK3960</t>
  </si>
  <si>
    <t>3PK3961</t>
  </si>
  <si>
    <t>3RF3737</t>
  </si>
  <si>
    <t>3RF3948</t>
  </si>
  <si>
    <t>3RY4020</t>
  </si>
  <si>
    <t>3RY4021</t>
  </si>
  <si>
    <t>3RY4022</t>
  </si>
  <si>
    <t>3RY4023</t>
  </si>
  <si>
    <t>3RY4024</t>
  </si>
  <si>
    <t>3RY4027</t>
  </si>
  <si>
    <t>3RY4028</t>
  </si>
  <si>
    <t>3RY4029</t>
  </si>
  <si>
    <t>3RY4030</t>
  </si>
  <si>
    <t>3RY4031</t>
  </si>
  <si>
    <t>3RY4032</t>
  </si>
  <si>
    <t>3RY4033</t>
  </si>
  <si>
    <t>3RY4034</t>
  </si>
  <si>
    <t>3RY4035</t>
  </si>
  <si>
    <t>3RY4036</t>
  </si>
  <si>
    <t>3RY4037</t>
  </si>
  <si>
    <t>3RY4038</t>
  </si>
  <si>
    <t>3SN4062</t>
  </si>
  <si>
    <t>3TR3796</t>
  </si>
  <si>
    <t>3TR3797</t>
  </si>
  <si>
    <t>3TR3925</t>
  </si>
  <si>
    <t>3VG3950</t>
  </si>
  <si>
    <t>3WK3956</t>
  </si>
  <si>
    <t>3WK3957</t>
  </si>
  <si>
    <t>3WK3958</t>
  </si>
  <si>
    <t>3WK3971</t>
  </si>
  <si>
    <t>4AA3733</t>
  </si>
  <si>
    <t>4AO3768</t>
  </si>
  <si>
    <t>4AP3664</t>
  </si>
  <si>
    <t>4AP3992</t>
  </si>
  <si>
    <t>4AP4048</t>
  </si>
  <si>
    <t>4AU3779</t>
  </si>
  <si>
    <t>4BA3944</t>
  </si>
  <si>
    <t>4BA3945</t>
  </si>
  <si>
    <t>4BA3946</t>
  </si>
  <si>
    <t>4BA3947</t>
  </si>
  <si>
    <t>4BR3900</t>
  </si>
  <si>
    <t>4CU3805</t>
  </si>
  <si>
    <t>4DU4063</t>
  </si>
  <si>
    <t>4DU4064</t>
  </si>
  <si>
    <t>4FA3892</t>
  </si>
  <si>
    <t>4IH4117</t>
  </si>
  <si>
    <t>4JO3981</t>
  </si>
  <si>
    <t>4JO3982</t>
  </si>
  <si>
    <t>4JO4006</t>
  </si>
  <si>
    <t>4JO4007</t>
  </si>
  <si>
    <t>4JT3782</t>
  </si>
  <si>
    <t>4LC3738</t>
  </si>
  <si>
    <t>4LC3739</t>
  </si>
  <si>
    <t>4LR4057</t>
  </si>
  <si>
    <t>4MF4004</t>
  </si>
  <si>
    <t>4RY4039</t>
  </si>
  <si>
    <t>4WA4106</t>
  </si>
  <si>
    <t>4WA4109</t>
  </si>
  <si>
    <t>5GK4208</t>
  </si>
  <si>
    <t>5GK4207</t>
  </si>
  <si>
    <t>5GK4206</t>
  </si>
  <si>
    <t>5GK4205</t>
  </si>
  <si>
    <t>5GK4204</t>
  </si>
  <si>
    <t>5GK4203</t>
  </si>
  <si>
    <t>5GK4202</t>
  </si>
  <si>
    <t>5GK4201</t>
  </si>
  <si>
    <t>4WA4476</t>
  </si>
  <si>
    <t>4NS4490</t>
  </si>
  <si>
    <t>4NS4489</t>
  </si>
  <si>
    <t>4KR4243</t>
  </si>
  <si>
    <t>4KR4242</t>
  </si>
  <si>
    <t>4KR4241</t>
  </si>
  <si>
    <t>4KP4512</t>
  </si>
  <si>
    <t>4JT4279</t>
  </si>
  <si>
    <t>4FU4238</t>
  </si>
  <si>
    <t>4FU4237</t>
  </si>
  <si>
    <t>4FU4236</t>
  </si>
  <si>
    <t>4FK4214</t>
  </si>
  <si>
    <t>4FK4213</t>
  </si>
  <si>
    <t>4FK4211</t>
  </si>
  <si>
    <t>4DU4396</t>
  </si>
  <si>
    <t>4BN4387</t>
  </si>
  <si>
    <t>4AU4422</t>
  </si>
  <si>
    <t>4ARM4384</t>
  </si>
  <si>
    <t>4ARM4139</t>
  </si>
  <si>
    <t>4AP4338</t>
  </si>
  <si>
    <t>4AP4337</t>
  </si>
  <si>
    <t>4AP4316</t>
  </si>
  <si>
    <t>4AP4255</t>
  </si>
  <si>
    <t>4ADM4477</t>
  </si>
  <si>
    <t>3WK4344</t>
  </si>
  <si>
    <t>3WK4343</t>
  </si>
  <si>
    <t>3WK4342</t>
  </si>
  <si>
    <t>3WK4198</t>
  </si>
  <si>
    <t>3WK4197</t>
  </si>
  <si>
    <t>3VP4527</t>
  </si>
  <si>
    <t>3VP4526</t>
  </si>
  <si>
    <t>3VG4358</t>
  </si>
  <si>
    <t>3VG4357</t>
  </si>
  <si>
    <t>3TR4158</t>
  </si>
  <si>
    <t>3SP4547</t>
  </si>
  <si>
    <t>3SP4546</t>
  </si>
  <si>
    <t>3SP4545</t>
  </si>
  <si>
    <t>3SP4544</t>
  </si>
  <si>
    <t>3SP4284</t>
  </si>
  <si>
    <t>3SP4283</t>
  </si>
  <si>
    <t>3SP4282</t>
  </si>
  <si>
    <t>3SP4281</t>
  </si>
  <si>
    <t>3SP4280</t>
  </si>
  <si>
    <t>3SN4430</t>
  </si>
  <si>
    <t>3RF4276</t>
  </si>
  <si>
    <t>3PK4347</t>
  </si>
  <si>
    <t>3NS4497</t>
  </si>
  <si>
    <t>3MF4520</t>
  </si>
  <si>
    <t>3MF4412</t>
  </si>
  <si>
    <t>3MF4411</t>
  </si>
  <si>
    <t>3MF4303</t>
  </si>
  <si>
    <t>3MF4175</t>
  </si>
  <si>
    <t>3MF4174</t>
  </si>
  <si>
    <t>3MF4173</t>
  </si>
  <si>
    <t>3MF4172</t>
  </si>
  <si>
    <t>3MC4250</t>
  </si>
  <si>
    <t>3LV4256</t>
  </si>
  <si>
    <t>3LR4406</t>
  </si>
  <si>
    <t>3LR4295</t>
  </si>
  <si>
    <t>3LN4186</t>
  </si>
  <si>
    <t>3LN4185</t>
  </si>
  <si>
    <t>3LN4184</t>
  </si>
  <si>
    <t>3LN4183</t>
  </si>
  <si>
    <t>3LM4289</t>
  </si>
  <si>
    <t>3LM4288</t>
  </si>
  <si>
    <t>3KR4239</t>
  </si>
  <si>
    <t>3KP4519</t>
  </si>
  <si>
    <t>3JT4275</t>
  </si>
  <si>
    <t>3JT4265</t>
  </si>
  <si>
    <t>3JT4264</t>
  </si>
  <si>
    <t>3JT4260</t>
  </si>
  <si>
    <t>3JP4307</t>
  </si>
  <si>
    <t>3JP4259</t>
  </si>
  <si>
    <t>3JP4258</t>
  </si>
  <si>
    <t>3JP4257</t>
  </si>
  <si>
    <t>3JE4194</t>
  </si>
  <si>
    <t>3JE4193</t>
  </si>
  <si>
    <t>3HI4376</t>
  </si>
  <si>
    <t>3HI4375</t>
  </si>
  <si>
    <t>3HI4374</t>
  </si>
  <si>
    <t>3GK4481</t>
  </si>
  <si>
    <t>3GK4480</t>
  </si>
  <si>
    <t>3GK4479</t>
  </si>
  <si>
    <t>3FL4361</t>
  </si>
  <si>
    <t>3FL4360</t>
  </si>
  <si>
    <t>3FK4224</t>
  </si>
  <si>
    <t>3FK4223</t>
  </si>
  <si>
    <t>3FK4222</t>
  </si>
  <si>
    <t>3FK4221</t>
  </si>
  <si>
    <t>3FK4219</t>
  </si>
  <si>
    <t>3FK4218</t>
  </si>
  <si>
    <t>3FK4217</t>
  </si>
  <si>
    <t>3FK4215</t>
  </si>
  <si>
    <t>3FK4210</t>
  </si>
  <si>
    <t>3ES4460</t>
  </si>
  <si>
    <t>3ES4459</t>
  </si>
  <si>
    <t>3ES4458</t>
  </si>
  <si>
    <t>3EP4532</t>
  </si>
  <si>
    <t>3EB4301</t>
  </si>
  <si>
    <t>3DE4478</t>
  </si>
  <si>
    <t>3DE4450</t>
  </si>
  <si>
    <t>3DE4449</t>
  </si>
  <si>
    <t>3CM4356</t>
  </si>
  <si>
    <t>3CM4355</t>
  </si>
  <si>
    <t>3CM4353</t>
  </si>
  <si>
    <t>3BY4169</t>
  </si>
  <si>
    <t>3BY4168</t>
  </si>
  <si>
    <t>3ARM4381</t>
  </si>
  <si>
    <t>3AP4534</t>
  </si>
  <si>
    <t>3AP4530</t>
  </si>
  <si>
    <t>3AP4529</t>
  </si>
  <si>
    <t>3AP4528</t>
  </si>
  <si>
    <t>3AP4335</t>
  </si>
  <si>
    <t>3AP4334</t>
  </si>
  <si>
    <t>3AP4333</t>
  </si>
  <si>
    <t>3AP4332</t>
  </si>
  <si>
    <t>3AP4331</t>
  </si>
  <si>
    <t>3AP4330</t>
  </si>
  <si>
    <t>3AP4329</t>
  </si>
  <si>
    <t>3AP4328</t>
  </si>
  <si>
    <t>3AP4326</t>
  </si>
  <si>
    <t>3AP4322</t>
  </si>
  <si>
    <t>3AP4321</t>
  </si>
  <si>
    <t>3AP4320</t>
  </si>
  <si>
    <t>3AP4311</t>
  </si>
  <si>
    <t>3AP4306</t>
  </si>
  <si>
    <t>3AP4228</t>
  </si>
  <si>
    <t>3AP4226</t>
  </si>
  <si>
    <t>3AM4482</t>
  </si>
  <si>
    <t>3AM4359</t>
  </si>
  <si>
    <t>3AI4378</t>
  </si>
  <si>
    <t>3AI4377</t>
  </si>
  <si>
    <t>3ADM4455</t>
  </si>
  <si>
    <t>3AA4369</t>
  </si>
  <si>
    <t>3AA4368</t>
  </si>
  <si>
    <t>3AA4367</t>
  </si>
  <si>
    <t>3AA4365</t>
  </si>
  <si>
    <t>3AA4364</t>
  </si>
  <si>
    <t>3AA4363</t>
  </si>
  <si>
    <t>3AA4362</t>
  </si>
  <si>
    <t>3AA4200</t>
  </si>
  <si>
    <t>2VP4525</t>
  </si>
  <si>
    <t>2VP4522</t>
  </si>
  <si>
    <t>2TR4159</t>
  </si>
  <si>
    <t>2TR4153</t>
  </si>
  <si>
    <t>2SP4543</t>
  </si>
  <si>
    <t>2SP4542</t>
  </si>
  <si>
    <t>2SN4499</t>
  </si>
  <si>
    <t>2SN4498</t>
  </si>
  <si>
    <t>2SN4432</t>
  </si>
  <si>
    <t>2SN4431</t>
  </si>
  <si>
    <t>2NS4496</t>
  </si>
  <si>
    <t>2NS4495</t>
  </si>
  <si>
    <t>2NS4494</t>
  </si>
  <si>
    <t>2NS4493</t>
  </si>
  <si>
    <t>2MF4448</t>
  </si>
  <si>
    <t>2MF4415</t>
  </si>
  <si>
    <t>2MF4414</t>
  </si>
  <si>
    <t>2MF4413</t>
  </si>
  <si>
    <t>2MF4302</t>
  </si>
  <si>
    <t>2MF4272</t>
  </si>
  <si>
    <t>2MF4270</t>
  </si>
  <si>
    <t>2MC4247</t>
  </si>
  <si>
    <t>2MC4246</t>
  </si>
  <si>
    <t>2LR4410</t>
  </si>
  <si>
    <t>2LR4409</t>
  </si>
  <si>
    <t>2LR4408</t>
  </si>
  <si>
    <t>2LR4407</t>
  </si>
  <si>
    <t>2LR4405</t>
  </si>
  <si>
    <t>2LR4404</t>
  </si>
  <si>
    <t>2LR4403</t>
  </si>
  <si>
    <t>2LR4294</t>
  </si>
  <si>
    <t>2LN4188</t>
  </si>
  <si>
    <t>2LN4187</t>
  </si>
  <si>
    <t>2LM4287</t>
  </si>
  <si>
    <t>2LC4505</t>
  </si>
  <si>
    <t>2LC4504</t>
  </si>
  <si>
    <t>2LC4503</t>
  </si>
  <si>
    <t>2KR4240</t>
  </si>
  <si>
    <t>2KP4518</t>
  </si>
  <si>
    <t>2KP4515</t>
  </si>
  <si>
    <t>2KP4514</t>
  </si>
  <si>
    <t>2KP4513</t>
  </si>
  <si>
    <t>2JT4263</t>
  </si>
  <si>
    <t>2JT4262</t>
  </si>
  <si>
    <t>2JT4261</t>
  </si>
  <si>
    <t>2HI4373</t>
  </si>
  <si>
    <t>2HI4372</t>
  </si>
  <si>
    <t>2GK4486</t>
  </si>
  <si>
    <t>2GK4485</t>
  </si>
  <si>
    <t>2GK4484</t>
  </si>
  <si>
    <t>2GK4483</t>
  </si>
  <si>
    <t>2GK4350</t>
  </si>
  <si>
    <t>2GK4348</t>
  </si>
  <si>
    <t>2FU4234</t>
  </si>
  <si>
    <t>2FK4220</t>
  </si>
  <si>
    <t>2FK4216</t>
  </si>
  <si>
    <t>2FK4212</t>
  </si>
  <si>
    <t>2FK4209</t>
  </si>
  <si>
    <t>2FA4398</t>
  </si>
  <si>
    <t>2FA4397</t>
  </si>
  <si>
    <t>2FA4231</t>
  </si>
  <si>
    <t>2FA4230</t>
  </si>
  <si>
    <t>2FA4229</t>
  </si>
  <si>
    <t>2ES4457</t>
  </si>
  <si>
    <t>2ES4456</t>
  </si>
  <si>
    <t>2EM4199</t>
  </si>
  <si>
    <t>2DE4269</t>
  </si>
  <si>
    <t>2DE4268</t>
  </si>
  <si>
    <t>2DE4163</t>
  </si>
  <si>
    <t>2DE4162</t>
  </si>
  <si>
    <t>2DE4161</t>
  </si>
  <si>
    <t>2DE4160</t>
  </si>
  <si>
    <t>2CM4354</t>
  </si>
  <si>
    <t>2CM4352</t>
  </si>
  <si>
    <t>2CM4351</t>
  </si>
  <si>
    <t>2CG4149</t>
  </si>
  <si>
    <t>2CG4148</t>
  </si>
  <si>
    <t>2CG4147</t>
  </si>
  <si>
    <t>2CG4146</t>
  </si>
  <si>
    <t>2CG4145</t>
  </si>
  <si>
    <t>2CG4144</t>
  </si>
  <si>
    <t>2BV4439</t>
  </si>
  <si>
    <t>2BV4438</t>
  </si>
  <si>
    <t>2BV4437</t>
  </si>
  <si>
    <t>2AU4421</t>
  </si>
  <si>
    <t>2AU4420</t>
  </si>
  <si>
    <t>2AU4419</t>
  </si>
  <si>
    <t>2ARM4383</t>
  </si>
  <si>
    <t>2ARM4382</t>
  </si>
  <si>
    <t>2ARM4138</t>
  </si>
  <si>
    <t>2ARM4137</t>
  </si>
  <si>
    <t>2AP4339</t>
  </si>
  <si>
    <t>2AP4336</t>
  </si>
  <si>
    <t>2AP4327</t>
  </si>
  <si>
    <t>2AP4325</t>
  </si>
  <si>
    <t>2AP4324</t>
  </si>
  <si>
    <t>2AP4319</t>
  </si>
  <si>
    <t>2AP4318</t>
  </si>
  <si>
    <t>2AP4317</t>
  </si>
  <si>
    <t>2AP4315</t>
  </si>
  <si>
    <t>2AP4314</t>
  </si>
  <si>
    <t>2AP4310</t>
  </si>
  <si>
    <t>2AP4309</t>
  </si>
  <si>
    <t>2AP4305</t>
  </si>
  <si>
    <t>2AP4304</t>
  </si>
  <si>
    <t>2AP4254</t>
  </si>
  <si>
    <t>2AP4253</t>
  </si>
  <si>
    <t>2AP4227</t>
  </si>
  <si>
    <t>2AP4225</t>
  </si>
  <si>
    <t>2AB4390</t>
  </si>
  <si>
    <t>2AB4389</t>
  </si>
  <si>
    <t>2AB4388</t>
  </si>
  <si>
    <t>2AA4371</t>
  </si>
  <si>
    <t>2AA4370</t>
  </si>
  <si>
    <t>2AA4366</t>
  </si>
  <si>
    <t>1WK4346</t>
  </si>
  <si>
    <t>1WK4345</t>
  </si>
  <si>
    <t>1WA4475</t>
  </si>
  <si>
    <t>1WA4474</t>
  </si>
  <si>
    <t>1WA4473</t>
  </si>
  <si>
    <t>1WA4472</t>
  </si>
  <si>
    <t>1WA4471</t>
  </si>
  <si>
    <t>1WA4470</t>
  </si>
  <si>
    <t>1WA4469</t>
  </si>
  <si>
    <t>1WA4468</t>
  </si>
  <si>
    <t>1WA4467</t>
  </si>
  <si>
    <t>1WA4466</t>
  </si>
  <si>
    <t>1WA4465</t>
  </si>
  <si>
    <t>1WA4464</t>
  </si>
  <si>
    <t>1WA4463</t>
  </si>
  <si>
    <t>1VP4524</t>
  </si>
  <si>
    <t>1VP4523</t>
  </si>
  <si>
    <t>1TR4157</t>
  </si>
  <si>
    <t>1TR4156</t>
  </si>
  <si>
    <t>1TR4155</t>
  </si>
  <si>
    <t>1TR4154</t>
  </si>
  <si>
    <t>1SP4541</t>
  </si>
  <si>
    <t>1SP4540</t>
  </si>
  <si>
    <t>1SP4539</t>
  </si>
  <si>
    <t>1SP4538</t>
  </si>
  <si>
    <t>1SP4537</t>
  </si>
  <si>
    <t>1SP4286</t>
  </si>
  <si>
    <t>1SP4285</t>
  </si>
  <si>
    <t>1SN4502</t>
  </si>
  <si>
    <t>1SN4501</t>
  </si>
  <si>
    <t>1SN4500</t>
  </si>
  <si>
    <t>1SN4436</t>
  </si>
  <si>
    <t>1SN4435</t>
  </si>
  <si>
    <t>1SN4434</t>
  </si>
  <si>
    <t>1SN4433</t>
  </si>
  <si>
    <t>1NS4492</t>
  </si>
  <si>
    <t>1NS4491</t>
  </si>
  <si>
    <t>1NS4488</t>
  </si>
  <si>
    <t>1NS4487</t>
  </si>
  <si>
    <t>1MF4521</t>
  </si>
  <si>
    <t>1MF4418</t>
  </si>
  <si>
    <t>1MF4417</t>
  </si>
  <si>
    <t>1MF4416</t>
  </si>
  <si>
    <t>1MF4300</t>
  </si>
  <si>
    <t>1MF4271</t>
  </si>
  <si>
    <t>1MF4182</t>
  </si>
  <si>
    <t>1MF4181</t>
  </si>
  <si>
    <t>1MF4180</t>
  </si>
  <si>
    <t>1MF4179</t>
  </si>
  <si>
    <t>1MF4178</t>
  </si>
  <si>
    <t>1MF4177</t>
  </si>
  <si>
    <t>1MF4176</t>
  </si>
  <si>
    <t>1MC4252</t>
  </si>
  <si>
    <t>1MC4251</t>
  </si>
  <si>
    <t>1MC4249</t>
  </si>
  <si>
    <t>1MC4248</t>
  </si>
  <si>
    <t>1LR4299</t>
  </si>
  <si>
    <t>1LR4298</t>
  </si>
  <si>
    <t>1LR4297</t>
  </si>
  <si>
    <t>1LR4296</t>
  </si>
  <si>
    <t>1LN4192</t>
  </si>
  <si>
    <t>1LN4191</t>
  </si>
  <si>
    <t>1LN4190</t>
  </si>
  <si>
    <t>1LN4189</t>
  </si>
  <si>
    <t>1LM4293</t>
  </si>
  <si>
    <t>1LM4292</t>
  </si>
  <si>
    <t>1LM4291</t>
  </si>
  <si>
    <t>1LM4290</t>
  </si>
  <si>
    <t>1LC4511</t>
  </si>
  <si>
    <t>1LC4510</t>
  </si>
  <si>
    <t>1LC4509</t>
  </si>
  <si>
    <t>1LC4508</t>
  </si>
  <si>
    <t>1LC4507</t>
  </si>
  <si>
    <t>1LC4506</t>
  </si>
  <si>
    <t>1KR4245</t>
  </si>
  <si>
    <t>1KR4244</t>
  </si>
  <si>
    <t>1KP4517</t>
  </si>
  <si>
    <t>1KP4516</t>
  </si>
  <si>
    <t>1JT4278</t>
  </si>
  <si>
    <t>1JT4277</t>
  </si>
  <si>
    <t>1JT4267</t>
  </si>
  <si>
    <t>1JT4266</t>
  </si>
  <si>
    <t>1JP4308</t>
  </si>
  <si>
    <t>1FA4402</t>
  </si>
  <si>
    <t>1FA4401</t>
  </si>
  <si>
    <t>1FA4400</t>
  </si>
  <si>
    <t>1FA4399</t>
  </si>
  <si>
    <t>1FA4233</t>
  </si>
  <si>
    <t>1FA4232</t>
  </si>
  <si>
    <t>1ES4462</t>
  </si>
  <si>
    <t>1ES4461</t>
  </si>
  <si>
    <t>1EP4533</t>
  </si>
  <si>
    <t>1EP4196</t>
  </si>
  <si>
    <t>1EP4195</t>
  </si>
  <si>
    <t>1DE4454</t>
  </si>
  <si>
    <t>1DE4453</t>
  </si>
  <si>
    <t>1DE4452</t>
  </si>
  <si>
    <t>1DE4451</t>
  </si>
  <si>
    <t>1DE4167</t>
  </si>
  <si>
    <t>1DE4166</t>
  </si>
  <si>
    <t>1DE4165</t>
  </si>
  <si>
    <t>1DE4164</t>
  </si>
  <si>
    <t>1CG4152</t>
  </si>
  <si>
    <t>1CG4151</t>
  </si>
  <si>
    <t>1CG4150</t>
  </si>
  <si>
    <t>1BY4171</t>
  </si>
  <si>
    <t>1BY4170</t>
  </si>
  <si>
    <t>1BV4447</t>
  </si>
  <si>
    <t>1BV4446</t>
  </si>
  <si>
    <t>1BV4445</t>
  </si>
  <si>
    <t>1BV4444</t>
  </si>
  <si>
    <t>1BV4443</t>
  </si>
  <si>
    <t>1BV4442</t>
  </si>
  <si>
    <t>1BV4441</t>
  </si>
  <si>
    <t>1BV4440</t>
  </si>
  <si>
    <t>1AU4429</t>
  </si>
  <si>
    <t>1AU4428</t>
  </si>
  <si>
    <t>1AU4427</t>
  </si>
  <si>
    <t>1AU4426</t>
  </si>
  <si>
    <t>1AU4425</t>
  </si>
  <si>
    <t>1AU4424</t>
  </si>
  <si>
    <t>1AU4423</t>
  </si>
  <si>
    <t>1ARM4386</t>
  </si>
  <si>
    <t>1ARM4143</t>
  </si>
  <si>
    <t>1ARM4141</t>
  </si>
  <si>
    <t>1AP4535</t>
  </si>
  <si>
    <t>1AP4531</t>
  </si>
  <si>
    <t>1AP4341</t>
  </si>
  <si>
    <t>1AP4340</t>
  </si>
  <si>
    <t>1AP4323</t>
  </si>
  <si>
    <t>1AI4380</t>
  </si>
  <si>
    <t>1AI4379</t>
  </si>
  <si>
    <t>1AB4395</t>
  </si>
  <si>
    <t>1AB4394</t>
  </si>
  <si>
    <t>1AB4393</t>
  </si>
  <si>
    <t>1AB4392</t>
  </si>
  <si>
    <t>1AB4391</t>
  </si>
  <si>
    <t>1AB4274</t>
  </si>
  <si>
    <t>1AB4273</t>
  </si>
  <si>
    <t>4WA4962</t>
  </si>
  <si>
    <t>4WA4960</t>
  </si>
  <si>
    <t>4WA4959</t>
  </si>
  <si>
    <t>4WA4958</t>
  </si>
  <si>
    <t>4VI4673</t>
  </si>
  <si>
    <t>4VI4672</t>
  </si>
  <si>
    <t>4VI4671</t>
  </si>
  <si>
    <t>4SN4750</t>
  </si>
  <si>
    <t>4MD4799</t>
  </si>
  <si>
    <t>4LR5004</t>
  </si>
  <si>
    <t>4JT4926</t>
  </si>
  <si>
    <t>4JT4925</t>
  </si>
  <si>
    <t>4JT4924</t>
  </si>
  <si>
    <t>4JT4923</t>
  </si>
  <si>
    <t>4JP4985</t>
  </si>
  <si>
    <t>4HH4828</t>
  </si>
  <si>
    <t>4DE4717</t>
  </si>
  <si>
    <t>4CU4810</t>
  </si>
  <si>
    <t>4CU4809</t>
  </si>
  <si>
    <t>4CU4808</t>
  </si>
  <si>
    <t>4AP4879</t>
  </si>
  <si>
    <t>4AP4878</t>
  </si>
  <si>
    <t>4AP4628</t>
  </si>
  <si>
    <t>4AP4627</t>
  </si>
  <si>
    <t>3WT4998</t>
  </si>
  <si>
    <t>3WT4648</t>
  </si>
  <si>
    <t>3WA4957</t>
  </si>
  <si>
    <t>3VI4598</t>
  </si>
  <si>
    <t>3VI4597</t>
  </si>
  <si>
    <t>3VG4968</t>
  </si>
  <si>
    <t>3VG4644</t>
  </si>
  <si>
    <t>3TL4642</t>
  </si>
  <si>
    <t>3SP5020</t>
  </si>
  <si>
    <t>3SP5019</t>
  </si>
  <si>
    <t>3SP5018</t>
  </si>
  <si>
    <t>3SP5017</t>
  </si>
  <si>
    <t>3SP5016</t>
  </si>
  <si>
    <t>3SP5015</t>
  </si>
  <si>
    <t>3SP5014</t>
  </si>
  <si>
    <t>3SP5013</t>
  </si>
  <si>
    <t>3SP4668</t>
  </si>
  <si>
    <t>3SL4944</t>
  </si>
  <si>
    <t>3SL4943</t>
  </si>
  <si>
    <t>3SL4942</t>
  </si>
  <si>
    <t>3SL4941</t>
  </si>
  <si>
    <t>3SL4940</t>
  </si>
  <si>
    <t>3SL4939</t>
  </si>
  <si>
    <t>3SH4948</t>
  </si>
  <si>
    <t>3SH4947</t>
  </si>
  <si>
    <t>3SH4946</t>
  </si>
  <si>
    <t>3SH4945</t>
  </si>
  <si>
    <t>3SH4853</t>
  </si>
  <si>
    <t>3SH4852</t>
  </si>
  <si>
    <t>3SH4611</t>
  </si>
  <si>
    <t>3SH4610</t>
  </si>
  <si>
    <t>3SH4609</t>
  </si>
  <si>
    <t>3SF4916</t>
  </si>
  <si>
    <t>3SF4915</t>
  </si>
  <si>
    <t>3PS4607</t>
  </si>
  <si>
    <t>3PS4606</t>
  </si>
  <si>
    <t>3PS4605</t>
  </si>
  <si>
    <t>3PS4604</t>
  </si>
  <si>
    <t>3PS4603</t>
  </si>
  <si>
    <t>3PR4641</t>
  </si>
  <si>
    <t>3PK4967</t>
  </si>
  <si>
    <t>3PK4966</t>
  </si>
  <si>
    <t>3PK4965</t>
  </si>
  <si>
    <t>3PK4964</t>
  </si>
  <si>
    <t>3PK4963</t>
  </si>
  <si>
    <t>3MP4991</t>
  </si>
  <si>
    <t>3MF4786</t>
  </si>
  <si>
    <t>3MF4669</t>
  </si>
  <si>
    <t>3LV4980</t>
  </si>
  <si>
    <t>3LR5003</t>
  </si>
  <si>
    <t>3LR5002</t>
  </si>
  <si>
    <t>3LR4780</t>
  </si>
  <si>
    <t>3LR4678</t>
  </si>
  <si>
    <t>3LR4677</t>
  </si>
  <si>
    <t>3LA4765</t>
  </si>
  <si>
    <t>3LA4764</t>
  </si>
  <si>
    <t>3LA4762</t>
  </si>
  <si>
    <t>3LA4693</t>
  </si>
  <si>
    <t>3LA4692</t>
  </si>
  <si>
    <t>3LA4691</t>
  </si>
  <si>
    <t>3LA4687</t>
  </si>
  <si>
    <t>3LA4686</t>
  </si>
  <si>
    <t>3LA4685</t>
  </si>
  <si>
    <t>3LA4684</t>
  </si>
  <si>
    <t>3LA4683</t>
  </si>
  <si>
    <t>3LA4682</t>
  </si>
  <si>
    <t>3LA4681</t>
  </si>
  <si>
    <t>3KR4894</t>
  </si>
  <si>
    <t>3KR4893</t>
  </si>
  <si>
    <t>3KR4892</t>
  </si>
  <si>
    <t>3KR4755</t>
  </si>
  <si>
    <t>3KP4694</t>
  </si>
  <si>
    <t>3JT4712</t>
  </si>
  <si>
    <t>3JT4711</t>
  </si>
  <si>
    <t>3JT4700</t>
  </si>
  <si>
    <t>3JT4699</t>
  </si>
  <si>
    <t>3JP4984</t>
  </si>
  <si>
    <t>3JP4983</t>
  </si>
  <si>
    <t>3JP4655</t>
  </si>
  <si>
    <t>3JP4654</t>
  </si>
  <si>
    <t>3JO4995</t>
  </si>
  <si>
    <t>3IC4570</t>
  </si>
  <si>
    <t>3IC4569</t>
  </si>
  <si>
    <t>3IC4568</t>
  </si>
  <si>
    <t>3IC4561</t>
  </si>
  <si>
    <t>3IC4560</t>
  </si>
  <si>
    <t>3EH4789</t>
  </si>
  <si>
    <t>3EH4788</t>
  </si>
  <si>
    <t>3DE4936</t>
  </si>
  <si>
    <t>3DE4935</t>
  </si>
  <si>
    <t>3DE4701</t>
  </si>
  <si>
    <t>3DE4592</t>
  </si>
  <si>
    <t>3DE4591</t>
  </si>
  <si>
    <t>3DE4590</t>
  </si>
  <si>
    <t>3DE4589</t>
  </si>
  <si>
    <t>3DE4588</t>
  </si>
  <si>
    <t>3CY4667</t>
  </si>
  <si>
    <t>3CY4666</t>
  </si>
  <si>
    <t>3CY4665</t>
  </si>
  <si>
    <t>3CY4664</t>
  </si>
  <si>
    <t>3CM4969</t>
  </si>
  <si>
    <t>3CM4640</t>
  </si>
  <si>
    <t>3AP4997</t>
  </si>
  <si>
    <t>3AP4889</t>
  </si>
  <si>
    <t>3AP4888</t>
  </si>
  <si>
    <t>3AP4887</t>
  </si>
  <si>
    <t>3AP4886</t>
  </si>
  <si>
    <t>3AP4885</t>
  </si>
  <si>
    <t>3AP4882</t>
  </si>
  <si>
    <t>3AP4881</t>
  </si>
  <si>
    <t>3AP4880</t>
  </si>
  <si>
    <t>3AP4876</t>
  </si>
  <si>
    <t>3AP4874</t>
  </si>
  <si>
    <t>3AP4872</t>
  </si>
  <si>
    <t>3AP4870</t>
  </si>
  <si>
    <t>3AP4869</t>
  </si>
  <si>
    <t>3AP4868</t>
  </si>
  <si>
    <t>3AP4867</t>
  </si>
  <si>
    <t>3AP4866</t>
  </si>
  <si>
    <t>3AP4865</t>
  </si>
  <si>
    <t>3AP4864</t>
  </si>
  <si>
    <t>3AP4863</t>
  </si>
  <si>
    <t>3AP4862</t>
  </si>
  <si>
    <t>3AP4861</t>
  </si>
  <si>
    <t>3AP4723</t>
  </si>
  <si>
    <t>3AP4722</t>
  </si>
  <si>
    <t>3AP4721</t>
  </si>
  <si>
    <t>3AP4626</t>
  </si>
  <si>
    <t>3AP4625</t>
  </si>
  <si>
    <t>3AP4624</t>
  </si>
  <si>
    <t>3AP4623</t>
  </si>
  <si>
    <t>3AP4622</t>
  </si>
  <si>
    <t>3AN4581</t>
  </si>
  <si>
    <t>3AN4580</t>
  </si>
  <si>
    <t>3AI4631</t>
  </si>
  <si>
    <t>3AA4999</t>
  </si>
  <si>
    <t>3AA4981</t>
  </si>
  <si>
    <t>3AA4979</t>
  </si>
  <si>
    <t>3AA4978</t>
  </si>
  <si>
    <t>3AA4977</t>
  </si>
  <si>
    <t>3AA4976</t>
  </si>
  <si>
    <t>3AA4975</t>
  </si>
  <si>
    <t>3AA4974</t>
  </si>
  <si>
    <t>3AA4973</t>
  </si>
  <si>
    <t>3AA4972</t>
  </si>
  <si>
    <t>3AA4971</t>
  </si>
  <si>
    <t>3AA4970</t>
  </si>
  <si>
    <t>3AA4725</t>
  </si>
  <si>
    <t>3AA4724</t>
  </si>
  <si>
    <t>3AA4651</t>
  </si>
  <si>
    <t>3AA4650</t>
  </si>
  <si>
    <t>3AA4647</t>
  </si>
  <si>
    <t>3AA4646</t>
  </si>
  <si>
    <t>3AA4645</t>
  </si>
  <si>
    <t>3AA4643</t>
  </si>
  <si>
    <t>3AA4638</t>
  </si>
  <si>
    <t>3AA4637</t>
  </si>
  <si>
    <t>2WA4961</t>
  </si>
  <si>
    <t>2SN4698</t>
  </si>
  <si>
    <t>2SH4854</t>
  </si>
  <si>
    <t>2SH4851</t>
  </si>
  <si>
    <t>2SH4850</t>
  </si>
  <si>
    <t>2SH4849</t>
  </si>
  <si>
    <t>2SH4848</t>
  </si>
  <si>
    <t>2SF4918</t>
  </si>
  <si>
    <t>2SF4917</t>
  </si>
  <si>
    <t>2RM4815</t>
  </si>
  <si>
    <t>2PW5005</t>
  </si>
  <si>
    <t>2PM4910</t>
  </si>
  <si>
    <t>2PM4909</t>
  </si>
  <si>
    <t>2PM4908</t>
  </si>
  <si>
    <t>2MP4990</t>
  </si>
  <si>
    <t>2MP4989</t>
  </si>
  <si>
    <t>2MF4785</t>
  </si>
  <si>
    <t>2LR5001</t>
  </si>
  <si>
    <t>2LR5000</t>
  </si>
  <si>
    <t>2LR4783</t>
  </si>
  <si>
    <t>2LR4779</t>
  </si>
  <si>
    <t>2LR4776</t>
  </si>
  <si>
    <t>2LN4897</t>
  </si>
  <si>
    <t>2LN4896</t>
  </si>
  <si>
    <t>2LN4895</t>
  </si>
  <si>
    <t>2LA4768</t>
  </si>
  <si>
    <t>2LA4767</t>
  </si>
  <si>
    <t>2LA4766</t>
  </si>
  <si>
    <t>2LA4763</t>
  </si>
  <si>
    <t>2LA4690</t>
  </si>
  <si>
    <t>2KR4754</t>
  </si>
  <si>
    <t>2KR4753</t>
  </si>
  <si>
    <t>2KR4752</t>
  </si>
  <si>
    <t>2KR4751</t>
  </si>
  <si>
    <t>2KP4905</t>
  </si>
  <si>
    <t>2KP4904</t>
  </si>
  <si>
    <t>2KP4695</t>
  </si>
  <si>
    <t>2JT4922</t>
  </si>
  <si>
    <t>2JT4921</t>
  </si>
  <si>
    <t>2JT4920</t>
  </si>
  <si>
    <t>2JT4919</t>
  </si>
  <si>
    <t>2JT4714</t>
  </si>
  <si>
    <t>2JT4713</t>
  </si>
  <si>
    <t>2JP4982</t>
  </si>
  <si>
    <t>2JP4653</t>
  </si>
  <si>
    <t>2JP4652</t>
  </si>
  <si>
    <t>2JO4994</t>
  </si>
  <si>
    <t>2JO4602</t>
  </si>
  <si>
    <t>2JO4601</t>
  </si>
  <si>
    <t>2IH4617</t>
  </si>
  <si>
    <t>2IH4616</t>
  </si>
  <si>
    <t>2IH4615</t>
  </si>
  <si>
    <t>2IH4614</t>
  </si>
  <si>
    <t>2IH4613</t>
  </si>
  <si>
    <t>2IC4567</t>
  </si>
  <si>
    <t>2IC4566</t>
  </si>
  <si>
    <t>2IC4565</t>
  </si>
  <si>
    <t>2HH4827</t>
  </si>
  <si>
    <t>2HH4826</t>
  </si>
  <si>
    <t>2EH4840</t>
  </si>
  <si>
    <t>2EH4839</t>
  </si>
  <si>
    <t>2EH4792</t>
  </si>
  <si>
    <t>2EH4791</t>
  </si>
  <si>
    <t>2EH4790</t>
  </si>
  <si>
    <t>2EH4661</t>
  </si>
  <si>
    <t>2EH4660</t>
  </si>
  <si>
    <t>2EH4659</t>
  </si>
  <si>
    <t>2DE4703</t>
  </si>
  <si>
    <t>2DE4702</t>
  </si>
  <si>
    <t>2DE4662</t>
  </si>
  <si>
    <t>2DE4595</t>
  </si>
  <si>
    <t>2DE4594</t>
  </si>
  <si>
    <t>2DE4593</t>
  </si>
  <si>
    <t>2CY4663</t>
  </si>
  <si>
    <t>2CA4649</t>
  </si>
  <si>
    <t>2BV4771</t>
  </si>
  <si>
    <t>2BV4770</t>
  </si>
  <si>
    <t>2BA4575</t>
  </si>
  <si>
    <t>2BA4574</t>
  </si>
  <si>
    <t>2AV4612</t>
  </si>
  <si>
    <t>2AU4571</t>
  </si>
  <si>
    <t>2ARM4553</t>
  </si>
  <si>
    <t>2ARM4552</t>
  </si>
  <si>
    <t>2AR4819</t>
  </si>
  <si>
    <t>2AR4818</t>
  </si>
  <si>
    <t>2AP4996</t>
  </si>
  <si>
    <t>2AP4956</t>
  </si>
  <si>
    <t>2AP4891</t>
  </si>
  <si>
    <t>2AP4890</t>
  </si>
  <si>
    <t>2AP4884</t>
  </si>
  <si>
    <t>2AP4883</t>
  </si>
  <si>
    <t>2AP4877</t>
  </si>
  <si>
    <t>2AP4873</t>
  </si>
  <si>
    <t>2AP4871</t>
  </si>
  <si>
    <t>2AP4860</t>
  </si>
  <si>
    <t>2AP4859</t>
  </si>
  <si>
    <t>2AP4720</t>
  </si>
  <si>
    <t>2AP4719</t>
  </si>
  <si>
    <t>2AP4718</t>
  </si>
  <si>
    <t>2AP4621</t>
  </si>
  <si>
    <t>2AN4708</t>
  </si>
  <si>
    <t>2AN4707</t>
  </si>
  <si>
    <t>2AN4706</t>
  </si>
  <si>
    <t>2AN4674</t>
  </si>
  <si>
    <t>2AN4585</t>
  </si>
  <si>
    <t>2AN4583</t>
  </si>
  <si>
    <t>2AI4742</t>
  </si>
  <si>
    <t>2AI4741</t>
  </si>
  <si>
    <t>2AI4740</t>
  </si>
  <si>
    <t>2AI4739</t>
  </si>
  <si>
    <t>2AI4738</t>
  </si>
  <si>
    <t>2AI4737</t>
  </si>
  <si>
    <t>2AI4736</t>
  </si>
  <si>
    <t>2AI4735</t>
  </si>
  <si>
    <t>2AI4728</t>
  </si>
  <si>
    <t>2AI4727</t>
  </si>
  <si>
    <t>2AI4726</t>
  </si>
  <si>
    <t>2AI4630</t>
  </si>
  <si>
    <t>2AI4629</t>
  </si>
  <si>
    <t>2AA4639</t>
  </si>
  <si>
    <t>1WK4635</t>
  </si>
  <si>
    <t>1WA4955</t>
  </si>
  <si>
    <t>1WA4954</t>
  </si>
  <si>
    <t>1WA4953</t>
  </si>
  <si>
    <t>1WA4952</t>
  </si>
  <si>
    <t>1WA4951</t>
  </si>
  <si>
    <t>1WA4950</t>
  </si>
  <si>
    <t>1WA4949</t>
  </si>
  <si>
    <t>1SL4938</t>
  </si>
  <si>
    <t>1SL4937</t>
  </si>
  <si>
    <t>1SH4858</t>
  </si>
  <si>
    <t>1SH4857</t>
  </si>
  <si>
    <t>1SH4856</t>
  </si>
  <si>
    <t>1SH4855</t>
  </si>
  <si>
    <t>1SH4847</t>
  </si>
  <si>
    <t>1SH4846</t>
  </si>
  <si>
    <t>1SH4845</t>
  </si>
  <si>
    <t>1SH4844</t>
  </si>
  <si>
    <t>1SH4843</t>
  </si>
  <si>
    <t>1SH4842</t>
  </si>
  <si>
    <t>1SH4608</t>
  </si>
  <si>
    <t>1RM4817</t>
  </si>
  <si>
    <t>1RM4816</t>
  </si>
  <si>
    <t>1RF4656</t>
  </si>
  <si>
    <t>1PW5012</t>
  </si>
  <si>
    <t>1PW5011</t>
  </si>
  <si>
    <t>1PW5010</t>
  </si>
  <si>
    <t>1PW5009</t>
  </si>
  <si>
    <t>1PW5008</t>
  </si>
  <si>
    <t>1PW5007</t>
  </si>
  <si>
    <t>1PW5006</t>
  </si>
  <si>
    <t>1PM4914</t>
  </si>
  <si>
    <t>1PM4913</t>
  </si>
  <si>
    <t>1PM4912</t>
  </si>
  <si>
    <t>1PM4911</t>
  </si>
  <si>
    <t>1MP4988</t>
  </si>
  <si>
    <t>1MP4987</t>
  </si>
  <si>
    <t>1MP4986</t>
  </si>
  <si>
    <t>1MF4787</t>
  </si>
  <si>
    <t>1MF4670</t>
  </si>
  <si>
    <t>1MD4807</t>
  </si>
  <si>
    <t>1MD4806</t>
  </si>
  <si>
    <t>1MD4805</t>
  </si>
  <si>
    <t>1MD4804</t>
  </si>
  <si>
    <t>1MD4803</t>
  </si>
  <si>
    <t>1MD4802</t>
  </si>
  <si>
    <t>1MD4801</t>
  </si>
  <si>
    <t>1MD4800</t>
  </si>
  <si>
    <t>1MD4798</t>
  </si>
  <si>
    <t>1MD4797</t>
  </si>
  <si>
    <t>1MD4796</t>
  </si>
  <si>
    <t>1MD4795</t>
  </si>
  <si>
    <t>1LR4778</t>
  </si>
  <si>
    <t>1LR4777</t>
  </si>
  <si>
    <t>1LR4680</t>
  </si>
  <si>
    <t>1LR4679</t>
  </si>
  <si>
    <t>1LN4903</t>
  </si>
  <si>
    <t>1LN4902</t>
  </si>
  <si>
    <t>1LN4901</t>
  </si>
  <si>
    <t>1LN4900</t>
  </si>
  <si>
    <t>1LN4899</t>
  </si>
  <si>
    <t>1LN4898</t>
  </si>
  <si>
    <t>1LA4769</t>
  </si>
  <si>
    <t>1LA4689</t>
  </si>
  <si>
    <t>1KR4761</t>
  </si>
  <si>
    <t>1KR4760</t>
  </si>
  <si>
    <t>1KR4759</t>
  </si>
  <si>
    <t>1KR4758</t>
  </si>
  <si>
    <t>1KR4757</t>
  </si>
  <si>
    <t>1KR4756</t>
  </si>
  <si>
    <t>1KP4907</t>
  </si>
  <si>
    <t>1KP4906</t>
  </si>
  <si>
    <t>1KP4697</t>
  </si>
  <si>
    <t>1KP4696</t>
  </si>
  <si>
    <t>1JT4934</t>
  </si>
  <si>
    <t>1JT4933</t>
  </si>
  <si>
    <t>1JT4932</t>
  </si>
  <si>
    <t>1JT4931</t>
  </si>
  <si>
    <t>1JT4930</t>
  </si>
  <si>
    <t>1JT4929</t>
  </si>
  <si>
    <t>1JT4928</t>
  </si>
  <si>
    <t>1JT4927</t>
  </si>
  <si>
    <t>1JO4993</t>
  </si>
  <si>
    <t>1JO4992</t>
  </si>
  <si>
    <t>1IH4620</t>
  </si>
  <si>
    <t>1IH4619</t>
  </si>
  <si>
    <t>1IH4618</t>
  </si>
  <si>
    <t>1IC4564</t>
  </si>
  <si>
    <t>1IC4563</t>
  </si>
  <si>
    <t>1IC4562</t>
  </si>
  <si>
    <t>1IC4555</t>
  </si>
  <si>
    <t>1IC4554</t>
  </si>
  <si>
    <t>1HH4833</t>
  </si>
  <si>
    <t>1HH4832</t>
  </si>
  <si>
    <t>1HH4831</t>
  </si>
  <si>
    <t>1HH4830</t>
  </si>
  <si>
    <t>1HH4829</t>
  </si>
  <si>
    <t>1EH4841</t>
  </si>
  <si>
    <t>1EH4794</t>
  </si>
  <si>
    <t>1EH4793</t>
  </si>
  <si>
    <t>1EH4658</t>
  </si>
  <si>
    <t>1EH4657</t>
  </si>
  <si>
    <t>1DLR4600</t>
  </si>
  <si>
    <t>1DLR4599</t>
  </si>
  <si>
    <t>1DE4705</t>
  </si>
  <si>
    <t>1DE4704</t>
  </si>
  <si>
    <t>1DE4587</t>
  </si>
  <si>
    <t>1DE4586</t>
  </si>
  <si>
    <t>1CU4814</t>
  </si>
  <si>
    <t>1CU4813</t>
  </si>
  <si>
    <t>1CU4812</t>
  </si>
  <si>
    <t>1CU4811</t>
  </si>
  <si>
    <t>1BY4784</t>
  </si>
  <si>
    <t>1BV4775</t>
  </si>
  <si>
    <t>1BV4774</t>
  </si>
  <si>
    <t>1BV4773</t>
  </si>
  <si>
    <t>1BV4772</t>
  </si>
  <si>
    <t>1BA4579</t>
  </si>
  <si>
    <t>1BA4578</t>
  </si>
  <si>
    <t>1BA4577</t>
  </si>
  <si>
    <t>1BA4576</t>
  </si>
  <si>
    <t>1AU4573</t>
  </si>
  <si>
    <t>1AU4572</t>
  </si>
  <si>
    <t>1ARM4551</t>
  </si>
  <si>
    <t>1ARM4550</t>
  </si>
  <si>
    <t>1ARM4549</t>
  </si>
  <si>
    <t>1ARM4548</t>
  </si>
  <si>
    <t>1AR4825</t>
  </si>
  <si>
    <t>1AR4824</t>
  </si>
  <si>
    <t>1AR4823</t>
  </si>
  <si>
    <t>1AR4822</t>
  </si>
  <si>
    <t>1AR4821</t>
  </si>
  <si>
    <t>1AR4820</t>
  </si>
  <si>
    <t>1AN4710</t>
  </si>
  <si>
    <t>1AN4709</t>
  </si>
  <si>
    <t>1AN4676</t>
  </si>
  <si>
    <t>1AN4675</t>
  </si>
  <si>
    <t>1AN4584</t>
  </si>
  <si>
    <t>1AN4582</t>
  </si>
  <si>
    <t>1AI4749</t>
  </si>
  <si>
    <t>1AI4748</t>
  </si>
  <si>
    <t>1AI4747</t>
  </si>
  <si>
    <t>1AI4746</t>
  </si>
  <si>
    <t>1AI4745</t>
  </si>
  <si>
    <t>1AI4744</t>
  </si>
  <si>
    <t>1AI4743</t>
  </si>
  <si>
    <t>1AI4734</t>
  </si>
  <si>
    <t>1AI4733</t>
  </si>
  <si>
    <t>1AI4732</t>
  </si>
  <si>
    <t>1AI4731</t>
  </si>
  <si>
    <t>1AI4730</t>
  </si>
  <si>
    <t>1AI4729</t>
  </si>
  <si>
    <t>1AI4634</t>
  </si>
  <si>
    <t>1AI4633</t>
  </si>
  <si>
    <t>1AI4632</t>
  </si>
  <si>
    <t>1AA4636</t>
  </si>
  <si>
    <t>4PG212</t>
  </si>
  <si>
    <t>4PG202</t>
  </si>
  <si>
    <t>4PG201</t>
  </si>
  <si>
    <t>OCX138</t>
  </si>
  <si>
    <t>3PG216</t>
  </si>
  <si>
    <t>3PG215</t>
  </si>
  <si>
    <t>3PG214</t>
  </si>
  <si>
    <t>3PG213</t>
  </si>
  <si>
    <t>3PG207</t>
  </si>
  <si>
    <t>3PG205</t>
  </si>
  <si>
    <t>2PG211</t>
  </si>
  <si>
    <t>2PG209</t>
  </si>
  <si>
    <t>2PG208</t>
  </si>
  <si>
    <t>2PG206</t>
  </si>
  <si>
    <t>2PG204</t>
  </si>
  <si>
    <t>2PG203</t>
  </si>
  <si>
    <t>TH4355</t>
  </si>
  <si>
    <t>TH4354</t>
  </si>
  <si>
    <t>TH4353</t>
  </si>
  <si>
    <t>RFA5503</t>
  </si>
  <si>
    <t>RFA4549</t>
  </si>
  <si>
    <t>RFA4538</t>
  </si>
  <si>
    <t>RFA4536</t>
  </si>
  <si>
    <t>RFA4535</t>
  </si>
  <si>
    <t>RFA4231-4235</t>
  </si>
  <si>
    <t>RFA4230-4234</t>
  </si>
  <si>
    <t>RFA4229-4233</t>
  </si>
  <si>
    <t>RFA4228-4232</t>
  </si>
  <si>
    <t>RFA4193-4195</t>
  </si>
  <si>
    <t>RFA4192-4194</t>
  </si>
  <si>
    <t>RFA4187-4191</t>
  </si>
  <si>
    <t>RFA4186-4190</t>
  </si>
  <si>
    <t>RFA4185-4189</t>
  </si>
  <si>
    <t>RFA4184-4188</t>
  </si>
  <si>
    <t>RDI4139</t>
  </si>
  <si>
    <t>RDI4138</t>
  </si>
  <si>
    <t>RDI4131</t>
  </si>
  <si>
    <t>RDI4130</t>
  </si>
  <si>
    <t>KA4296</t>
  </si>
  <si>
    <t>KA4295</t>
  </si>
  <si>
    <t>KA4294</t>
  </si>
  <si>
    <t>KA4293</t>
  </si>
  <si>
    <t>KA4292</t>
  </si>
  <si>
    <t>IL5030</t>
  </si>
  <si>
    <t>IL5029</t>
  </si>
  <si>
    <t>IL5028</t>
  </si>
  <si>
    <t>IL5027</t>
  </si>
  <si>
    <t>IBU4516</t>
  </si>
  <si>
    <t>IBU4515</t>
  </si>
  <si>
    <t>IBU4514</t>
  </si>
  <si>
    <t>PJP606</t>
  </si>
  <si>
    <t>PJP605</t>
  </si>
  <si>
    <t>LLP402</t>
  </si>
  <si>
    <t>LLP401</t>
  </si>
  <si>
    <t>LLP400</t>
  </si>
  <si>
    <t>GMP213</t>
  </si>
  <si>
    <t>GMP209</t>
  </si>
  <si>
    <t>FRP144</t>
  </si>
  <si>
    <t>FRP143</t>
  </si>
  <si>
    <t>FRP140</t>
  </si>
  <si>
    <t>FRP119</t>
  </si>
  <si>
    <t>FRP112</t>
  </si>
  <si>
    <t>FRP109</t>
  </si>
  <si>
    <t>FRP108</t>
  </si>
  <si>
    <t>FRP105</t>
  </si>
  <si>
    <t>FL3087</t>
  </si>
  <si>
    <t>FL3077</t>
  </si>
  <si>
    <t>FL280</t>
  </si>
  <si>
    <t>FL225</t>
  </si>
  <si>
    <t>FFP317</t>
  </si>
  <si>
    <t>DJP831</t>
  </si>
  <si>
    <t>DJP830</t>
  </si>
  <si>
    <t>CFA3068</t>
  </si>
  <si>
    <t>BRP306</t>
  </si>
  <si>
    <t>AA3043-3044</t>
  </si>
  <si>
    <t>TDL2114</t>
  </si>
  <si>
    <t>MS33652</t>
  </si>
  <si>
    <t>MS33513</t>
  </si>
  <si>
    <t>MS33290</t>
  </si>
  <si>
    <t>MS33153</t>
  </si>
  <si>
    <t>MS33152</t>
  </si>
  <si>
    <t>MS33035</t>
  </si>
  <si>
    <t>MS33034</t>
  </si>
  <si>
    <t>MS32917</t>
  </si>
  <si>
    <t>MS32903</t>
  </si>
  <si>
    <t>MS32902</t>
  </si>
  <si>
    <t>MS32901-30939</t>
  </si>
  <si>
    <t>MS32899</t>
  </si>
  <si>
    <t>MS32718</t>
  </si>
  <si>
    <t>MS32716</t>
  </si>
  <si>
    <t>MS32715</t>
  </si>
  <si>
    <t>MS32712</t>
  </si>
  <si>
    <t>MS32685</t>
  </si>
  <si>
    <t>MS32677</t>
  </si>
  <si>
    <t>MS32664</t>
  </si>
  <si>
    <t>MS32537</t>
  </si>
  <si>
    <t>MS32536</t>
  </si>
  <si>
    <t>MS32535</t>
  </si>
  <si>
    <t>MS32502</t>
  </si>
  <si>
    <t>MS32442</t>
  </si>
  <si>
    <t>MS32138</t>
  </si>
  <si>
    <t>MS32132</t>
  </si>
  <si>
    <t>MS32130</t>
  </si>
  <si>
    <t>MS32128</t>
  </si>
  <si>
    <t>MS32127</t>
  </si>
  <si>
    <t>MS32125</t>
  </si>
  <si>
    <t>MS32120</t>
  </si>
  <si>
    <t>MS32116</t>
  </si>
  <si>
    <t>MS32115</t>
  </si>
  <si>
    <t>MS32017</t>
  </si>
  <si>
    <t>MS31891</t>
  </si>
  <si>
    <t>MS32019</t>
  </si>
  <si>
    <t>MS31801</t>
  </si>
  <si>
    <t>MS31800</t>
  </si>
  <si>
    <t>MS31606</t>
  </si>
  <si>
    <t>MS31605</t>
  </si>
  <si>
    <t>MS31593</t>
  </si>
  <si>
    <t>MS31559</t>
  </si>
  <si>
    <t>MS31553</t>
  </si>
  <si>
    <t>MS31491</t>
  </si>
  <si>
    <t>MS31484</t>
  </si>
  <si>
    <t>VVG2149-2150</t>
  </si>
  <si>
    <t>MS33863</t>
  </si>
  <si>
    <t>MS33756</t>
  </si>
  <si>
    <t>MS33750</t>
  </si>
  <si>
    <t>MS33616</t>
  </si>
  <si>
    <t>MS33604</t>
  </si>
  <si>
    <t>MS33511</t>
  </si>
  <si>
    <t>MS33463</t>
  </si>
  <si>
    <t>MS33310</t>
  </si>
  <si>
    <t>MS33306</t>
  </si>
  <si>
    <t>MS31803</t>
  </si>
  <si>
    <t>MS31494</t>
  </si>
  <si>
    <t>MS31451</t>
  </si>
  <si>
    <t>MS31424</t>
  </si>
  <si>
    <t>MS31418</t>
  </si>
  <si>
    <t>MS31417</t>
  </si>
  <si>
    <t>MS31310</t>
  </si>
  <si>
    <t>MS31299</t>
  </si>
  <si>
    <t>MS31293</t>
  </si>
  <si>
    <t>MS31117-31406</t>
  </si>
  <si>
    <t>MS31066-30958</t>
  </si>
  <si>
    <t>MS31038</t>
  </si>
  <si>
    <t>MS31035</t>
  </si>
  <si>
    <t>GK2159</t>
  </si>
  <si>
    <t>GK2158</t>
  </si>
  <si>
    <t>GK2157</t>
  </si>
  <si>
    <t>GK2156</t>
  </si>
  <si>
    <t>GK2154</t>
  </si>
  <si>
    <t>GK2153</t>
  </si>
  <si>
    <t>GK2152</t>
  </si>
  <si>
    <t>GK2137</t>
  </si>
  <si>
    <t>GK2134</t>
  </si>
  <si>
    <t>GK2136</t>
  </si>
  <si>
    <t>GK2133</t>
  </si>
  <si>
    <t>GK2131</t>
  </si>
  <si>
    <t>GK2109</t>
  </si>
  <si>
    <t>GK2106</t>
  </si>
  <si>
    <t>GK2103</t>
  </si>
  <si>
    <t>MS30995</t>
  </si>
  <si>
    <t>MS31106-31107</t>
  </si>
  <si>
    <t>MS30956-30955</t>
  </si>
  <si>
    <t>MS31405</t>
  </si>
  <si>
    <t>MS31049</t>
  </si>
  <si>
    <t>MS31048</t>
  </si>
  <si>
    <t>MS31041</t>
  </si>
  <si>
    <t>MS31033</t>
  </si>
  <si>
    <t>MS30968</t>
  </si>
  <si>
    <t>MS30965</t>
  </si>
  <si>
    <t>MS20949</t>
  </si>
  <si>
    <t>MS31402-31404</t>
  </si>
  <si>
    <t>MS31094-31036</t>
  </si>
  <si>
    <t>MS31098</t>
  </si>
  <si>
    <t>MS31088</t>
  </si>
  <si>
    <t>MS31057</t>
  </si>
  <si>
    <t>MS31053</t>
  </si>
  <si>
    <t>MS31051</t>
  </si>
  <si>
    <t>MS31046</t>
  </si>
  <si>
    <t>MS31029</t>
  </si>
  <si>
    <t>MS31023</t>
  </si>
  <si>
    <t>MS30906</t>
  </si>
  <si>
    <t>MS20951</t>
  </si>
  <si>
    <t>MS20815</t>
  </si>
  <si>
    <t>MS20808</t>
  </si>
  <si>
    <t>MS20652</t>
  </si>
  <si>
    <t>SRE4040</t>
  </si>
  <si>
    <t>SRE4039</t>
  </si>
  <si>
    <t>SJC6590</t>
  </si>
  <si>
    <t>SJC6586</t>
  </si>
  <si>
    <t>SJC6584</t>
  </si>
  <si>
    <t>RDI4135</t>
  </si>
  <si>
    <t>RDI4134</t>
  </si>
  <si>
    <t>RCA5741</t>
  </si>
  <si>
    <t>RCA5740</t>
  </si>
  <si>
    <t>PV5519</t>
  </si>
  <si>
    <t>PV4983</t>
  </si>
  <si>
    <t>PV4982</t>
  </si>
  <si>
    <t>PV4981</t>
  </si>
  <si>
    <t>PV4980</t>
  </si>
  <si>
    <t>PV4979</t>
  </si>
  <si>
    <t>PV4978</t>
  </si>
  <si>
    <t>NW5994</t>
  </si>
  <si>
    <t>NW5232</t>
  </si>
  <si>
    <t>NW5231</t>
  </si>
  <si>
    <t>NW5230</t>
  </si>
  <si>
    <t>NW5229</t>
  </si>
  <si>
    <t>NW5228</t>
  </si>
  <si>
    <t>NW5227</t>
  </si>
  <si>
    <t>NW4499</t>
  </si>
  <si>
    <t>NW4498</t>
  </si>
  <si>
    <t>NW4205</t>
  </si>
  <si>
    <t>NW4204</t>
  </si>
  <si>
    <t>NB6222</t>
  </si>
  <si>
    <t>NB6220</t>
  </si>
  <si>
    <t>NB6219</t>
  </si>
  <si>
    <t>NB6218</t>
  </si>
  <si>
    <t>NB6217</t>
  </si>
  <si>
    <t>MGL6596</t>
  </si>
  <si>
    <t>MGL6595</t>
  </si>
  <si>
    <t>MGL5476-5477</t>
  </si>
  <si>
    <t>MGL5257</t>
  </si>
  <si>
    <t>MGL4257</t>
  </si>
  <si>
    <t>MGL4256</t>
  </si>
  <si>
    <t>MGL4255</t>
  </si>
  <si>
    <t>MGL4254</t>
  </si>
  <si>
    <t>LMK6066</t>
  </si>
  <si>
    <t>LMK6065-6067</t>
  </si>
  <si>
    <t>KED6086</t>
  </si>
  <si>
    <t>KED6085</t>
  </si>
  <si>
    <t>IS6207</t>
  </si>
  <si>
    <t>IS6206</t>
  </si>
  <si>
    <t>IS5177</t>
  </si>
  <si>
    <t>IS5176</t>
  </si>
  <si>
    <t>ILD5641</t>
  </si>
  <si>
    <t>ILD5640</t>
  </si>
  <si>
    <t>ILD4273</t>
  </si>
  <si>
    <t>ILD4272</t>
  </si>
  <si>
    <t>ILD4059</t>
  </si>
  <si>
    <t>ILD4058</t>
  </si>
  <si>
    <t>ILD1906</t>
  </si>
  <si>
    <t>ILD1905</t>
  </si>
  <si>
    <t>GST4183</t>
  </si>
  <si>
    <t>GST4182</t>
  </si>
  <si>
    <t>GST4181</t>
  </si>
  <si>
    <t>GST4180</t>
  </si>
  <si>
    <t>GST4113</t>
  </si>
  <si>
    <t>ERL6434</t>
  </si>
  <si>
    <t>ERL6433</t>
  </si>
  <si>
    <t>ERL6414</t>
  </si>
  <si>
    <t>ERL6413</t>
  </si>
  <si>
    <t>ERL4412</t>
  </si>
  <si>
    <t>ERL4411</t>
  </si>
  <si>
    <t>ERL4410</t>
  </si>
  <si>
    <t>ERL4409</t>
  </si>
  <si>
    <t>EBR5549</t>
  </si>
  <si>
    <t>EBR5548</t>
  </si>
  <si>
    <t>EBR4246</t>
  </si>
  <si>
    <t>EBR4245</t>
  </si>
  <si>
    <t>DHA5210</t>
  </si>
  <si>
    <t>DHA5209</t>
  </si>
  <si>
    <t>CSD6482</t>
  </si>
  <si>
    <t>CSD6401</t>
  </si>
  <si>
    <t>CSD6400</t>
  </si>
  <si>
    <t>CSD6398</t>
  </si>
  <si>
    <t>CSD6397</t>
  </si>
  <si>
    <t>CSD6234</t>
  </si>
  <si>
    <t>CSD6233</t>
  </si>
  <si>
    <t>CSD6215</t>
  </si>
  <si>
    <t>CSD6214</t>
  </si>
  <si>
    <t>CSD6213</t>
  </si>
  <si>
    <t>BF6078</t>
  </si>
  <si>
    <t>BF6077</t>
  </si>
  <si>
    <t>BF6075</t>
  </si>
  <si>
    <t>BF5970</t>
  </si>
  <si>
    <t>BF5969</t>
  </si>
  <si>
    <t>BF5968</t>
  </si>
  <si>
    <t>BF5783</t>
  </si>
  <si>
    <t>BF5782</t>
  </si>
  <si>
    <t>BF4986</t>
  </si>
  <si>
    <t>BF4985</t>
  </si>
  <si>
    <t>BF4984</t>
  </si>
  <si>
    <t>AMI5052</t>
  </si>
  <si>
    <t>AK4389</t>
  </si>
  <si>
    <t>4PG314</t>
  </si>
  <si>
    <t>3PG317</t>
  </si>
  <si>
    <t>3PG318</t>
  </si>
  <si>
    <t>3PG316</t>
  </si>
  <si>
    <t>3PG312</t>
  </si>
  <si>
    <t>3PG301</t>
  </si>
  <si>
    <t>3PG300</t>
  </si>
  <si>
    <t>2PG313</t>
  </si>
  <si>
    <t>2PG311</t>
  </si>
  <si>
    <t>2PG310</t>
  </si>
  <si>
    <t>2PG305</t>
  </si>
  <si>
    <t>2PG304</t>
  </si>
  <si>
    <t>2PG303</t>
  </si>
  <si>
    <t>2PG302</t>
  </si>
  <si>
    <t>1PG315-c</t>
  </si>
  <si>
    <t>1PG315-b</t>
  </si>
  <si>
    <t>1PG315-a</t>
  </si>
  <si>
    <t>1PG309</t>
  </si>
  <si>
    <t>1PG308</t>
  </si>
  <si>
    <t>1PG307</t>
  </si>
  <si>
    <t>1PG306</t>
  </si>
  <si>
    <t>TW4214</t>
  </si>
  <si>
    <t>TW4213</t>
  </si>
  <si>
    <t>RFR5526</t>
  </si>
  <si>
    <t>RFR5525</t>
  </si>
  <si>
    <t>RFR5524</t>
  </si>
  <si>
    <t>RFR5425</t>
  </si>
  <si>
    <t>RFR5424</t>
  </si>
  <si>
    <t>RAS5148</t>
  </si>
  <si>
    <t>RAS5147</t>
  </si>
  <si>
    <t>IEL5139</t>
  </si>
  <si>
    <t>RAS5146</t>
  </si>
  <si>
    <t>NT6442</t>
  </si>
  <si>
    <t>NT5952</t>
  </si>
  <si>
    <t>NT5785</t>
  </si>
  <si>
    <t>NT5784</t>
  </si>
  <si>
    <t>NT5540</t>
  </si>
  <si>
    <t>NT5539</t>
  </si>
  <si>
    <t>NT5538</t>
  </si>
  <si>
    <t>NT5537</t>
  </si>
  <si>
    <t>NT4996</t>
  </si>
  <si>
    <t>NT4995</t>
  </si>
  <si>
    <t>MTD6466</t>
  </si>
  <si>
    <t>MTD5860</t>
  </si>
  <si>
    <t>MTD5858</t>
  </si>
  <si>
    <t>MTD5770</t>
  </si>
  <si>
    <t>MTD5768</t>
  </si>
  <si>
    <t>MRK4781</t>
  </si>
  <si>
    <t>MMC5361</t>
  </si>
  <si>
    <t>MK6251</t>
  </si>
  <si>
    <t>MK6250</t>
  </si>
  <si>
    <t>MK6249</t>
  </si>
  <si>
    <t>MK6248</t>
  </si>
  <si>
    <t>MK4654</t>
  </si>
  <si>
    <t>MK4653</t>
  </si>
  <si>
    <t>MK4221-4223</t>
  </si>
  <si>
    <t>MK4220-4222</t>
  </si>
  <si>
    <t>MK1917</t>
  </si>
  <si>
    <t>MEB5423</t>
  </si>
  <si>
    <t>MEB5422</t>
  </si>
  <si>
    <t>MD5495</t>
  </si>
  <si>
    <t>MD5494</t>
  </si>
  <si>
    <t>MD5491</t>
  </si>
  <si>
    <t>LR6114</t>
  </si>
  <si>
    <t>LR6113</t>
  </si>
  <si>
    <t>JCA6297</t>
  </si>
  <si>
    <t>JB5806</t>
  </si>
  <si>
    <t>JB5805</t>
  </si>
  <si>
    <t>JB5591</t>
  </si>
  <si>
    <t>JB5590</t>
  </si>
  <si>
    <t>IS6552</t>
  </si>
  <si>
    <t>IS6551</t>
  </si>
  <si>
    <t>IS6419</t>
  </si>
  <si>
    <t>IS6418</t>
  </si>
  <si>
    <t>IS6417</t>
  </si>
  <si>
    <t>IS5789</t>
  </si>
  <si>
    <t>IS5755</t>
  </si>
  <si>
    <t>IS5754</t>
  </si>
  <si>
    <t>IS5369</t>
  </si>
  <si>
    <t>IEL6277</t>
  </si>
  <si>
    <t>IEL6276</t>
  </si>
  <si>
    <t>IEL5140</t>
  </si>
  <si>
    <t>GW6633</t>
  </si>
  <si>
    <t>GW6632</t>
  </si>
  <si>
    <t>GW6540</t>
  </si>
  <si>
    <t>GW6538</t>
  </si>
  <si>
    <t>GW6441</t>
  </si>
  <si>
    <t>GW6440</t>
  </si>
  <si>
    <t>GW5928</t>
  </si>
  <si>
    <t>GW5927</t>
  </si>
  <si>
    <t>GW5645</t>
  </si>
  <si>
    <t>GW5644</t>
  </si>
  <si>
    <t>GW5588</t>
  </si>
  <si>
    <t>GW5587</t>
  </si>
  <si>
    <t>GW5586</t>
  </si>
  <si>
    <t>GW5558</t>
  </si>
  <si>
    <t>GW5557</t>
  </si>
  <si>
    <t>GW5464</t>
  </si>
  <si>
    <t>GW5463</t>
  </si>
  <si>
    <t>GW5449</t>
  </si>
  <si>
    <t>GW5448</t>
  </si>
  <si>
    <t>GW5419</t>
  </si>
  <si>
    <t>GW5418</t>
  </si>
  <si>
    <t>GW5368</t>
  </si>
  <si>
    <t>GW5367</t>
  </si>
  <si>
    <t>GW4581</t>
  </si>
  <si>
    <t>GW4580</t>
  </si>
  <si>
    <t>GW4579</t>
  </si>
  <si>
    <t>GW4577</t>
  </si>
  <si>
    <t>GW4527</t>
  </si>
  <si>
    <t>GW4417</t>
  </si>
  <si>
    <t>GW4331</t>
  </si>
  <si>
    <t>GW4330</t>
  </si>
  <si>
    <t>GW4327-4329</t>
  </si>
  <si>
    <t>GW4326-4328</t>
  </si>
  <si>
    <t>GW4324</t>
  </si>
  <si>
    <t>GW4171</t>
  </si>
  <si>
    <t>GW4170</t>
  </si>
  <si>
    <t>GW4168</t>
  </si>
  <si>
    <t>GW4167</t>
  </si>
  <si>
    <t>GW1956</t>
  </si>
  <si>
    <t>GW1955</t>
  </si>
  <si>
    <t>DW5831</t>
  </si>
  <si>
    <t>DW6257</t>
  </si>
  <si>
    <t>DW5766</t>
  </si>
  <si>
    <t>DW5764</t>
  </si>
  <si>
    <t>CSD6490</t>
  </si>
  <si>
    <t>CSD6489</t>
  </si>
  <si>
    <t>CSD6074</t>
  </si>
  <si>
    <t>CSD6073</t>
  </si>
  <si>
    <t>CSD5882</t>
  </si>
  <si>
    <t>CSD5881</t>
  </si>
  <si>
    <t>CFL6005</t>
  </si>
  <si>
    <t>CFL6004</t>
  </si>
  <si>
    <t>4PG501</t>
  </si>
  <si>
    <t>4PG500</t>
  </si>
  <si>
    <t>4PG403</t>
  </si>
  <si>
    <t>4PG402</t>
  </si>
  <si>
    <t>3PG509</t>
  </si>
  <si>
    <t>3PG508</t>
  </si>
  <si>
    <t>3PG503</t>
  </si>
  <si>
    <t>3PG502</t>
  </si>
  <si>
    <t>2PG600</t>
  </si>
  <si>
    <t>2PG514</t>
  </si>
  <si>
    <t>2PG507</t>
  </si>
  <si>
    <t>2PG506</t>
  </si>
  <si>
    <t>2PG505</t>
  </si>
  <si>
    <t>2PG504</t>
  </si>
  <si>
    <t>2PG407</t>
  </si>
  <si>
    <t>2PG406</t>
  </si>
  <si>
    <t>2PG405</t>
  </si>
  <si>
    <t>2PG404</t>
  </si>
  <si>
    <t>WR6471</t>
  </si>
  <si>
    <t>WR6470</t>
  </si>
  <si>
    <t>WR6469</t>
  </si>
  <si>
    <t>TP6348</t>
  </si>
  <si>
    <t>TP6346</t>
  </si>
  <si>
    <t>RDS5984</t>
  </si>
  <si>
    <t>RDS5983</t>
  </si>
  <si>
    <t>RDS5940</t>
  </si>
  <si>
    <t>RDS5939</t>
  </si>
  <si>
    <t>RDS5856</t>
  </si>
  <si>
    <t>RDS5854</t>
  </si>
  <si>
    <t>RDS5745</t>
  </si>
  <si>
    <t>RDS5515</t>
  </si>
  <si>
    <t>RDS5514</t>
  </si>
  <si>
    <t>RDS5512-5513</t>
  </si>
  <si>
    <t>RDS5511</t>
  </si>
  <si>
    <t>RDS5510</t>
  </si>
  <si>
    <t>RDS5507</t>
  </si>
  <si>
    <t>RDS5506-5508</t>
  </si>
  <si>
    <t>RDS5299</t>
  </si>
  <si>
    <t>RDS4975</t>
  </si>
  <si>
    <t>RDS4974</t>
  </si>
  <si>
    <t>RDS4970</t>
  </si>
  <si>
    <t>RBF5606</t>
  </si>
  <si>
    <t>RBF5605</t>
  </si>
  <si>
    <t>MSE6628</t>
  </si>
  <si>
    <t>MCA4386</t>
  </si>
  <si>
    <t>MCA4385</t>
  </si>
  <si>
    <t>GMA6614</t>
  </si>
  <si>
    <t>GMA6613</t>
  </si>
  <si>
    <t>GMA6138</t>
  </si>
  <si>
    <t>GMA6137</t>
  </si>
  <si>
    <t>GMA6136</t>
  </si>
  <si>
    <t>GMA5623</t>
  </si>
  <si>
    <t>GMA5622</t>
  </si>
  <si>
    <t>GBS5829</t>
  </si>
  <si>
    <t>GBS5775</t>
  </si>
  <si>
    <t>GBS5774</t>
  </si>
  <si>
    <t>GBS5772-5773</t>
  </si>
  <si>
    <t>FR5571</t>
  </si>
  <si>
    <t>ERO6627</t>
  </si>
  <si>
    <t>ERO6626</t>
  </si>
  <si>
    <t>ERO6625</t>
  </si>
  <si>
    <t>ERO6624</t>
  </si>
  <si>
    <t>EC6612</t>
  </si>
  <si>
    <t>EC6610</t>
  </si>
  <si>
    <t>EC6609</t>
  </si>
  <si>
    <t>EC6606</t>
  </si>
  <si>
    <t>EC6605</t>
  </si>
  <si>
    <t>CRM5621</t>
  </si>
  <si>
    <t>VAD5400</t>
  </si>
  <si>
    <t>VAD5399</t>
  </si>
  <si>
    <t>TB6018</t>
  </si>
  <si>
    <t>TB6017</t>
  </si>
  <si>
    <t>TB6016</t>
  </si>
  <si>
    <t>TB6015</t>
  </si>
  <si>
    <t>SFE4197</t>
  </si>
  <si>
    <t>SFE4196</t>
  </si>
  <si>
    <t>SBE5614</t>
  </si>
  <si>
    <t>SBE5613</t>
  </si>
  <si>
    <t>SBE5402-5404</t>
  </si>
  <si>
    <t>SBE5401-5403</t>
  </si>
  <si>
    <t>RS5607-5608</t>
  </si>
  <si>
    <t>LR6109</t>
  </si>
  <si>
    <t>LR6106-6107</t>
  </si>
  <si>
    <t>IR4211</t>
  </si>
  <si>
    <t>IR4210</t>
  </si>
  <si>
    <t>IR4209</t>
  </si>
  <si>
    <t>IR4208</t>
  </si>
  <si>
    <t>IR4206</t>
  </si>
  <si>
    <t>FBR5616</t>
  </si>
  <si>
    <t>FBR5615</t>
  </si>
  <si>
    <t>ERL5838</t>
  </si>
  <si>
    <t>ERL5837</t>
  </si>
  <si>
    <t>ERL4340</t>
  </si>
  <si>
    <t>ERL4339</t>
  </si>
  <si>
    <t>CSD5862</t>
  </si>
  <si>
    <t>CSD5861</t>
  </si>
  <si>
    <t>CSD5749</t>
  </si>
  <si>
    <t>CSD5748</t>
  </si>
  <si>
    <t>CSD5576</t>
  </si>
  <si>
    <t>CSD5575</t>
  </si>
  <si>
    <t>CSD5574</t>
  </si>
  <si>
    <t>CSD5573</t>
  </si>
  <si>
    <t>CSD5411</t>
  </si>
  <si>
    <t>CSD5410</t>
  </si>
  <si>
    <t>CSD5406</t>
  </si>
  <si>
    <t>CSD5405</t>
  </si>
  <si>
    <t>CSD5384</t>
  </si>
  <si>
    <t>CSD5383</t>
  </si>
  <si>
    <t>CSD5288</t>
  </si>
  <si>
    <t>CSD5287</t>
  </si>
  <si>
    <t>CSD5208</t>
  </si>
  <si>
    <t>CSD5207</t>
  </si>
  <si>
    <t>CSD5105</t>
  </si>
  <si>
    <t>CSD5104</t>
  </si>
  <si>
    <t>CSD5101</t>
  </si>
  <si>
    <t>CSD5034</t>
  </si>
  <si>
    <t>CSD5033</t>
  </si>
  <si>
    <t>CSD5002</t>
  </si>
  <si>
    <t>CSD5001-5003</t>
  </si>
  <si>
    <t>ABR5655</t>
  </si>
  <si>
    <t>4PG512</t>
  </si>
  <si>
    <t>2PG601</t>
  </si>
  <si>
    <t>CRM5620</t>
  </si>
  <si>
    <t>CRM5619</t>
  </si>
  <si>
    <t>ACO5913</t>
  </si>
  <si>
    <t>ACO5822</t>
  </si>
  <si>
    <t>ACO5821</t>
  </si>
  <si>
    <t>ABT6623</t>
  </si>
  <si>
    <t>ABT6622</t>
  </si>
  <si>
    <t>ABT6619</t>
  </si>
  <si>
    <t>ABT6618</t>
  </si>
  <si>
    <t>ABT6617</t>
  </si>
  <si>
    <t>ABT6334</t>
  </si>
  <si>
    <t>ABT6333</t>
  </si>
  <si>
    <t>ABT6189</t>
  </si>
  <si>
    <t>ABT6135</t>
  </si>
  <si>
    <t>ABT6134</t>
  </si>
  <si>
    <t>1IK374</t>
  </si>
  <si>
    <t>1IK373</t>
  </si>
  <si>
    <t>SM1376</t>
  </si>
  <si>
    <t>SM1375</t>
  </si>
  <si>
    <t>SJ5627</t>
  </si>
  <si>
    <t>SJ5626</t>
  </si>
  <si>
    <t>PL6123</t>
  </si>
  <si>
    <t>PL6122</t>
  </si>
  <si>
    <t>PL6118</t>
  </si>
  <si>
    <t>PG5436</t>
  </si>
  <si>
    <t>PG5435</t>
  </si>
  <si>
    <t>MRE6008</t>
  </si>
  <si>
    <t>MK5163</t>
  </si>
  <si>
    <t>MK5162</t>
  </si>
  <si>
    <t>MK5161</t>
  </si>
  <si>
    <t>MK4728</t>
  </si>
  <si>
    <t>MK4727</t>
  </si>
  <si>
    <t>MK4725</t>
  </si>
  <si>
    <t>MK4217-4219</t>
  </si>
  <si>
    <t>MK4216-4218</t>
  </si>
  <si>
    <t>MH6370</t>
  </si>
  <si>
    <t>MH5922</t>
  </si>
  <si>
    <t>MH5921</t>
  </si>
  <si>
    <t>MH5910</t>
  </si>
  <si>
    <t>MH5909</t>
  </si>
  <si>
    <t>MH5908</t>
  </si>
  <si>
    <t>MH5570</t>
  </si>
  <si>
    <t>MH5569</t>
  </si>
  <si>
    <t>MH5022</t>
  </si>
  <si>
    <t>MH5021</t>
  </si>
  <si>
    <t>KMO4305</t>
  </si>
  <si>
    <t>KMO4302</t>
  </si>
  <si>
    <t>JTH5993</t>
  </si>
  <si>
    <t>JTH5992</t>
  </si>
  <si>
    <t>JP4338</t>
  </si>
  <si>
    <t>JP4337</t>
  </si>
  <si>
    <t>JP4336</t>
  </si>
  <si>
    <t>IBE5551</t>
  </si>
  <si>
    <t>IBE5453</t>
  </si>
  <si>
    <t>IBE5452</t>
  </si>
  <si>
    <t>IBE5450</t>
  </si>
  <si>
    <t>IBE4242</t>
  </si>
  <si>
    <t>IBE4241</t>
  </si>
  <si>
    <t>IBE4240</t>
  </si>
  <si>
    <t>GRR5465</t>
  </si>
  <si>
    <t>GM4363</t>
  </si>
  <si>
    <t>GM4362</t>
  </si>
  <si>
    <t>GM4359</t>
  </si>
  <si>
    <t>GM4358</t>
  </si>
  <si>
    <t>GM4343</t>
  </si>
  <si>
    <t>GM4342-4344</t>
  </si>
  <si>
    <t>GC5115</t>
  </si>
  <si>
    <t>GC5114</t>
  </si>
  <si>
    <t>GC5112-5113</t>
  </si>
  <si>
    <t>GC4200</t>
  </si>
  <si>
    <t>GC4199</t>
  </si>
  <si>
    <t>GC4198</t>
  </si>
  <si>
    <t>FRT4155-4157</t>
  </si>
  <si>
    <t>FRT4154-4156</t>
  </si>
  <si>
    <t>EW4633</t>
  </si>
  <si>
    <t>EW4161-4163</t>
  </si>
  <si>
    <t>EW4160-4162</t>
  </si>
  <si>
    <t>EW1814</t>
  </si>
  <si>
    <t>EN5042</t>
  </si>
  <si>
    <t>EN5041</t>
  </si>
  <si>
    <t>EN5040</t>
  </si>
  <si>
    <t>EN5039</t>
  </si>
  <si>
    <t>CSD4473</t>
  </si>
  <si>
    <t>CHB5938</t>
  </si>
  <si>
    <t>CHB5937</t>
  </si>
  <si>
    <t>BN6369</t>
  </si>
  <si>
    <t>BN5884</t>
  </si>
  <si>
    <t>BN5883</t>
  </si>
  <si>
    <t>BN5505</t>
  </si>
  <si>
    <t>BN5504</t>
  </si>
  <si>
    <t>BN5174</t>
  </si>
  <si>
    <t>BN5172</t>
  </si>
  <si>
    <t>BN5171</t>
  </si>
  <si>
    <t>BN5170</t>
  </si>
  <si>
    <t>ASM5532</t>
  </si>
  <si>
    <t>ASM5531</t>
  </si>
  <si>
    <t>AJ6368</t>
  </si>
  <si>
    <t>AJ6367</t>
  </si>
  <si>
    <t>AJ6365</t>
  </si>
  <si>
    <t>2PG602</t>
  </si>
  <si>
    <t>2PG513</t>
  </si>
  <si>
    <t>2PG510</t>
  </si>
  <si>
    <t>2PG401</t>
  </si>
  <si>
    <t>2PG400</t>
  </si>
  <si>
    <t>CFA3066</t>
  </si>
  <si>
    <t>CFA161</t>
  </si>
  <si>
    <t>ΔΙΑΘΕΣΙΜΟ</t>
  </si>
  <si>
    <t>5-848</t>
  </si>
  <si>
    <t>https://pg-plaisio.gr/26452/κορνιζα-σκωτια-5-848.jpg</t>
  </si>
  <si>
    <t>24-047</t>
  </si>
  <si>
    <t>https://pg-plaisio.gr/26446/κορνιζα-24-047.jpg</t>
  </si>
  <si>
    <t>044-08</t>
  </si>
  <si>
    <t>https://pg-plaisio.gr/26440/κορνιζα-044-08.jpg</t>
  </si>
  <si>
    <t>044-09</t>
  </si>
  <si>
    <t>https://pg-plaisio.gr/26434/κορνιζα-044-09.jpg</t>
  </si>
  <si>
    <t>044-011</t>
  </si>
  <si>
    <t>https://pg-plaisio.gr/26428/κορνιζα-044-011.jpg</t>
  </si>
  <si>
    <t>51-181</t>
  </si>
  <si>
    <t>https://pg-plaisio.gr/26422/κορνιζα-51-181.jpg</t>
  </si>
  <si>
    <t>51-182</t>
  </si>
  <si>
    <t>https://pg-plaisio.gr/26416/κορνιζα-51-182.jpg</t>
  </si>
  <si>
    <t>56-18</t>
  </si>
  <si>
    <t>https://pg-plaisio.gr/26410/κορνιζα-56-18.jpg</t>
  </si>
  <si>
    <t>56-19</t>
  </si>
  <si>
    <t>https://pg-plaisio.gr/26404/κορνιζα-56-19.jpg</t>
  </si>
  <si>
    <t>058-301</t>
  </si>
  <si>
    <t>https://pg-plaisio.gr/26398/κορνιζα-058-301.jpg</t>
  </si>
  <si>
    <t>058-546</t>
  </si>
  <si>
    <t>https://pg-plaisio.gr/26392/κορνιζα-058-546.jpg</t>
  </si>
  <si>
    <t>61-001</t>
  </si>
  <si>
    <t>https://pg-plaisio.gr/26385/κορνιζα-61-001.jpg</t>
  </si>
  <si>
    <t>61-374</t>
  </si>
  <si>
    <t>https://pg-plaisio.gr/26379/κορνιζα-61-374.jpg</t>
  </si>
  <si>
    <t>106-10</t>
  </si>
  <si>
    <t>https://pg-plaisio.gr/26373/κορνιζα-κουτι-106-10.jpg</t>
  </si>
  <si>
    <t>70-10</t>
  </si>
  <si>
    <t>https://pg-plaisio.gr/26367/κορνιζα-70-10.jpg</t>
  </si>
  <si>
    <t>93-001</t>
  </si>
  <si>
    <t>https://pg-plaisio.gr/26361/κορνιζα-93-001.jpg</t>
  </si>
  <si>
    <t>93-374</t>
  </si>
  <si>
    <t>https://pg-plaisio.gr/26355/κορνιζα-93-374.jpg</t>
  </si>
  <si>
    <t>97-ORO</t>
  </si>
  <si>
    <t>https://pg-plaisio.gr/26349/κορνιζα-97-oro.jpg</t>
  </si>
  <si>
    <t>105-440</t>
  </si>
  <si>
    <t>https://pg-plaisio.gr/26343/κορνιζα-105-440.jpg</t>
  </si>
  <si>
    <t>105-441</t>
  </si>
  <si>
    <t>https://pg-plaisio.gr/26337/κορνιζα-σκωτια-105-441.jpg</t>
  </si>
  <si>
    <t>126-441</t>
  </si>
  <si>
    <t>https://pg-plaisio.gr/26331/κορνιζα-σκωτια-126-441.jpg</t>
  </si>
  <si>
    <t>106-315</t>
  </si>
  <si>
    <t>https://pg-plaisio.gr/26325/κορνιζα-106-315.jpg</t>
  </si>
  <si>
    <t>106-607</t>
  </si>
  <si>
    <t>https://pg-plaisio.gr/26319/κορνιζα-106-607.jpg</t>
  </si>
  <si>
    <t>106-610</t>
  </si>
  <si>
    <t>https://pg-plaisio.gr/26313/κορνιζα-106-610.jpg</t>
  </si>
  <si>
    <t>106-627</t>
  </si>
  <si>
    <t>https://pg-plaisio.gr/26307/κορνιζα-106-627.jpg</t>
  </si>
  <si>
    <t>106-628</t>
  </si>
  <si>
    <t>https://pg-plaisio.gr/26301/κορνιζα-106-628.jpg</t>
  </si>
  <si>
    <t>138-01</t>
  </si>
  <si>
    <t>https://pg-plaisio.gr/26292/κορνιζα-138-01.jpg</t>
  </si>
  <si>
    <t>138-03</t>
  </si>
  <si>
    <t>https://pg-plaisio.gr/26286/κορνιζα-138-03.jpg</t>
  </si>
  <si>
    <t>146-13</t>
  </si>
  <si>
    <t>https://pg-plaisio.gr/26280/κορνιζα-146-13.jpg</t>
  </si>
  <si>
    <t>173-1</t>
  </si>
  <si>
    <t>https://pg-plaisio.gr/26274/κορνιζα-173-1.jpg</t>
  </si>
  <si>
    <t>192-051</t>
  </si>
  <si>
    <t>https://pg-plaisio.gr/26268/κορνιζα-192-051.jpg</t>
  </si>
  <si>
    <t>204-374</t>
  </si>
  <si>
    <t>https://pg-plaisio.gr/26262/κορνιζα-204-374.jpg</t>
  </si>
  <si>
    <t>207-139</t>
  </si>
  <si>
    <t>https://pg-plaisio.gr/26256/κορνιζα-207-139.jpg</t>
  </si>
  <si>
    <t>207-607</t>
  </si>
  <si>
    <t>https://pg-plaisio.gr/26250/κορνιζα-207-607.jpg</t>
  </si>
  <si>
    <t>207-610</t>
  </si>
  <si>
    <t>https://pg-plaisio.gr/26244/κορνιζα-207-610.jpg</t>
  </si>
  <si>
    <t>237-117</t>
  </si>
  <si>
    <t>https://pg-plaisio.gr/26238/κορνιζα-237-117.jpg</t>
  </si>
  <si>
    <t>265-75</t>
  </si>
  <si>
    <t>https://pg-plaisio.gr/26232/κορνιζα-265-75.jpg</t>
  </si>
  <si>
    <t>287-315</t>
  </si>
  <si>
    <t>https://pg-plaisio.gr/26226/κορνιζα-287-315.jpg</t>
  </si>
  <si>
    <t>287-317</t>
  </si>
  <si>
    <t>https://pg-plaisio.gr/26220/κορνιζα-287-317.jpg</t>
  </si>
  <si>
    <t>287-318</t>
  </si>
  <si>
    <t>https://pg-plaisio.gr/26214/κορνιζα-287-318.jpg</t>
  </si>
  <si>
    <t>287-319</t>
  </si>
  <si>
    <t>https://pg-plaisio.gr/26208/κορνιζα-287-319.jpg</t>
  </si>
  <si>
    <t>295-382</t>
  </si>
  <si>
    <t>https://pg-plaisio.gr/26202/κορνιζα-295-382.jpg</t>
  </si>
  <si>
    <t>295-384</t>
  </si>
  <si>
    <t>https://pg-plaisio.gr/26196/κορνιζα-295-384.jpg</t>
  </si>
  <si>
    <t>300-084</t>
  </si>
  <si>
    <t>https://pg-plaisio.gr/26190/κορνιζα-300-084.jpg</t>
  </si>
  <si>
    <t>330-1117</t>
  </si>
  <si>
    <t>https://pg-plaisio.gr/26184/κορνιζα-330-1117.jpg</t>
  </si>
  <si>
    <t>330-1119</t>
  </si>
  <si>
    <t>https://pg-plaisio.gr/26178/κορνιζα-330-1119.jpg</t>
  </si>
  <si>
    <t>330-2874</t>
  </si>
  <si>
    <t>https://pg-plaisio.gr/26172/κορνιζα-330-2874.jpg</t>
  </si>
  <si>
    <t>403-10</t>
  </si>
  <si>
    <t>https://pg-plaisio.gr/26166/κορνιζα-403-10.jpg</t>
  </si>
  <si>
    <t>403-50</t>
  </si>
  <si>
    <t>https://pg-plaisio.gr/26160/κορνιζα-403-50.jpg</t>
  </si>
  <si>
    <t>404-50</t>
  </si>
  <si>
    <t>https://pg-plaisio.gr/26154/κορνιζα-404-50.jpg</t>
  </si>
  <si>
    <t>404-130</t>
  </si>
  <si>
    <t>https://pg-plaisio.gr/26148/κορνιζα-404-130.jpg</t>
  </si>
  <si>
    <t>405-496</t>
  </si>
  <si>
    <t>https://pg-plaisio.gr/26142/κορνιζα-405-496.jpg</t>
  </si>
  <si>
    <t>405-1033</t>
  </si>
  <si>
    <t>https://pg-plaisio.gr/26136/κορνιζα-405-1033.jpg</t>
  </si>
  <si>
    <t>409-100</t>
  </si>
  <si>
    <t>https://pg-plaisio.gr/26130/κορνιζα-409-100.jpg</t>
  </si>
  <si>
    <t>409-110</t>
  </si>
  <si>
    <t>https://pg-plaisio.gr/26124/κορνιζα-409-110.jpg</t>
  </si>
  <si>
    <t>409-140</t>
  </si>
  <si>
    <t>https://pg-plaisio.gr/26118/κορνιζα-409-140.jpg</t>
  </si>
  <si>
    <t>https://pg-plaisio.gr/26112/κορνιζα-415.jpg</t>
  </si>
  <si>
    <t>https://pg-plaisio.gr/26106/κορνιζα-435.jpg</t>
  </si>
  <si>
    <t>https://pg-plaisio.gr/26100/κορνιζα-440.jpg</t>
  </si>
  <si>
    <t>451-335</t>
  </si>
  <si>
    <t>https://pg-plaisio.gr/26094/κορνιζα-451-335.jpg</t>
  </si>
  <si>
    <t>451-354</t>
  </si>
  <si>
    <t>https://pg-plaisio.gr/26088/κορνιζα-451-354.jpg</t>
  </si>
  <si>
    <t>451-373</t>
  </si>
  <si>
    <t>https://pg-plaisio.gr/26081/κορνιζα-451-373.jpg</t>
  </si>
  <si>
    <t>500-139</t>
  </si>
  <si>
    <t>https://pg-plaisio.gr/26075/κορνιζα-500-139.jpg</t>
  </si>
  <si>
    <t>500-194</t>
  </si>
  <si>
    <t>https://pg-plaisio.gr/26069/κορνιζα-500-194.jpg</t>
  </si>
  <si>
    <t>500-196</t>
  </si>
  <si>
    <t>https://pg-plaisio.gr/26063/κορνιζα-500-196.jpg</t>
  </si>
  <si>
    <t>500-224</t>
  </si>
  <si>
    <t>https://pg-plaisio.gr/26057/κορνιζα-500-224.jpg</t>
  </si>
  <si>
    <t>505-06</t>
  </si>
  <si>
    <t>https://pg-plaisio.gr/26051/κορνιζα-505-06.jpg</t>
  </si>
  <si>
    <t>500-031</t>
  </si>
  <si>
    <t>https://pg-plaisio.gr/26045/κορνιζα-500-031.jpg</t>
  </si>
  <si>
    <t>500-070</t>
  </si>
  <si>
    <t>https://pg-plaisio.gr/26039/κορνιζα-500-070.jpg</t>
  </si>
  <si>
    <t>500-160</t>
  </si>
  <si>
    <t>https://pg-plaisio.gr/26033/κορνιζα-500-160.jpg</t>
  </si>
  <si>
    <t>500-501</t>
  </si>
  <si>
    <t>https://pg-plaisio.gr/26027/κορνιζα-500-501.jpg</t>
  </si>
  <si>
    <t>500-858</t>
  </si>
  <si>
    <t>https://pg-plaisio.gr/26021/κορνιζα-500-858.jpg</t>
  </si>
  <si>
    <t>500-901</t>
  </si>
  <si>
    <t>https://pg-plaisio.gr/26015/κορνιζα-500-901.jpg</t>
  </si>
  <si>
    <t>500-902</t>
  </si>
  <si>
    <t>https://pg-plaisio.gr/26009/κορνιζα-500-902.jpg</t>
  </si>
  <si>
    <t>500-904</t>
  </si>
  <si>
    <t>https://pg-plaisio.gr/26003/κορνιζα-500-904.jpg</t>
  </si>
  <si>
    <t>500-905</t>
  </si>
  <si>
    <t>https://pg-plaisio.gr/25997/κορνιζα-500-905.jpg</t>
  </si>
  <si>
    <t>500-906</t>
  </si>
  <si>
    <t>https://pg-plaisio.gr/25991/κορνιζα-500-906.jpg</t>
  </si>
  <si>
    <t>500-908</t>
  </si>
  <si>
    <t>https://pg-plaisio.gr/25985/κορνιζα-500-908.jpg</t>
  </si>
  <si>
    <t>500-909</t>
  </si>
  <si>
    <t>https://pg-plaisio.gr/25979/κορνιζα-500-909.jpg</t>
  </si>
  <si>
    <t>505-031</t>
  </si>
  <si>
    <t>https://pg-plaisio.gr/25972/κορνιζα-505-031.jpg</t>
  </si>
  <si>
    <t>505-070</t>
  </si>
  <si>
    <t>https://pg-plaisio.gr/25966/κορνιζα-505-070.jpg</t>
  </si>
  <si>
    <t>505-160</t>
  </si>
  <si>
    <t>https://pg-plaisio.gr/25960/κορνιζα-505-160.jpg</t>
  </si>
  <si>
    <t>505-501</t>
  </si>
  <si>
    <t>https://pg-plaisio.gr/25954/κορνιζα-505-501.jpg</t>
  </si>
  <si>
    <t>505-858</t>
  </si>
  <si>
    <t>https://pg-plaisio.gr/25948/κορνιζα-505-858.jpg</t>
  </si>
  <si>
    <t>505-901</t>
  </si>
  <si>
    <t>https://pg-plaisio.gr/25942/κορνιζα-505-901.jpg</t>
  </si>
  <si>
    <t>505-902</t>
  </si>
  <si>
    <t>https://pg-plaisio.gr/25936/κορνιζα-505-902.jpg</t>
  </si>
  <si>
    <t>505-904</t>
  </si>
  <si>
    <t>https://pg-plaisio.gr/25930/κορνιζα-505-904.jpg</t>
  </si>
  <si>
    <t>505-905</t>
  </si>
  <si>
    <t>https://pg-plaisio.gr/25924/κορνιζα-505-905.jpg</t>
  </si>
  <si>
    <t>505-906</t>
  </si>
  <si>
    <t>https://pg-plaisio.gr/25918/κορνιζα-505-906.jpg</t>
  </si>
  <si>
    <t>505-907</t>
  </si>
  <si>
    <t>https://pg-plaisio.gr/25912/κορνιζα-505-907.jpg</t>
  </si>
  <si>
    <t>505-909</t>
  </si>
  <si>
    <t>https://pg-plaisio.gr/25906/κορνιζα-505-909.jpg</t>
  </si>
  <si>
    <t>510-139</t>
  </si>
  <si>
    <t>https://pg-plaisio.gr/25900/κορνιζα-510-139.jpg</t>
  </si>
  <si>
    <t>510-140</t>
  </si>
  <si>
    <t>https://pg-plaisio.gr/25894/κορνιζα-510-140.jpg</t>
  </si>
  <si>
    <t>510-224</t>
  </si>
  <si>
    <t>https://pg-plaisio.gr/25888/κορνιζα-510-224.jpg</t>
  </si>
  <si>
    <t>0528-OGS</t>
  </si>
  <si>
    <t>https://pg-plaisio.gr/25882/κορνιζα-σκωτια-0528-ogs.jpg</t>
  </si>
  <si>
    <t>525-171</t>
  </si>
  <si>
    <t>https://pg-plaisio.gr/25876/κορνιζα-525-171.jpg</t>
  </si>
  <si>
    <t>528-171</t>
  </si>
  <si>
    <t>https://pg-plaisio.gr/25870/κορνιζα-528-171.jpg</t>
  </si>
  <si>
    <t>556-1</t>
  </si>
  <si>
    <t>https://pg-plaisio.gr/25864/κορνιζα-556-1.jpg</t>
  </si>
  <si>
    <t>556-2</t>
  </si>
  <si>
    <t>https://pg-plaisio.gr/25858/κορνιζα-556-2.jpg</t>
  </si>
  <si>
    <t>556-10</t>
  </si>
  <si>
    <t>https://pg-plaisio.gr/25852/κορνιζα-556-10.jpg</t>
  </si>
  <si>
    <t>556-15</t>
  </si>
  <si>
    <t>https://pg-plaisio.gr/25846/κορνιζα-556-15.jpg</t>
  </si>
  <si>
    <t>556-16</t>
  </si>
  <si>
    <t>https://pg-plaisio.gr/25840/κορνιζα-556-16.jpg</t>
  </si>
  <si>
    <t>557-1</t>
  </si>
  <si>
    <t>https://pg-plaisio.gr/25834/κορνιζα-557-1.jpg</t>
  </si>
  <si>
    <t>557-2</t>
  </si>
  <si>
    <t>https://pg-plaisio.gr/25828/κορνιζα-557-2.jpg</t>
  </si>
  <si>
    <t>557-10</t>
  </si>
  <si>
    <t>https://pg-plaisio.gr/25822/κορνιζα-557-10.jpg</t>
  </si>
  <si>
    <t>557-15</t>
  </si>
  <si>
    <t>https://pg-plaisio.gr/25816/κορνιζα-557-15.jpg</t>
  </si>
  <si>
    <t>557-16</t>
  </si>
  <si>
    <t>https://pg-plaisio.gr/25810/κορνιζα-557-16.jpg</t>
  </si>
  <si>
    <t>566-1BA</t>
  </si>
  <si>
    <t>https://pg-plaisio.gr/25804/κορνιζα-566-1ba.jpg</t>
  </si>
  <si>
    <t>566-0770</t>
  </si>
  <si>
    <t>https://pg-plaisio.gr/25798/κορνιζα-566-0770.jpg</t>
  </si>
  <si>
    <t>566-0773</t>
  </si>
  <si>
    <t>https://pg-plaisio.gr/25792/κορνιζα-566-0773.jpg</t>
  </si>
  <si>
    <t>622-0410</t>
  </si>
  <si>
    <t>https://pg-plaisio.gr/25780/κορνιζα-σκωτια-622-0410.jpg</t>
  </si>
  <si>
    <t>622-4701</t>
  </si>
  <si>
    <t>https://pg-plaisio.gr/25774/κορνιζα-σκωτια-622-4701.jpg</t>
  </si>
  <si>
    <t>715-211</t>
  </si>
  <si>
    <t>https://pg-plaisio.gr/25768/κορνιζα-715-211.jpg</t>
  </si>
  <si>
    <t>715-213</t>
  </si>
  <si>
    <t>https://pg-plaisio.gr/25762/κορνιζα-715-213.jpg</t>
  </si>
  <si>
    <t>715-214</t>
  </si>
  <si>
    <t>https://pg-plaisio.gr/25756/κορνιζα-715-214.jpg</t>
  </si>
  <si>
    <t>746-10</t>
  </si>
  <si>
    <t>https://pg-plaisio.gr/25750/πατουρα-746-10.jpg</t>
  </si>
  <si>
    <t>785-04</t>
  </si>
  <si>
    <t>https://pg-plaisio.gr/25744/κορνιζα-785-04.jpg</t>
  </si>
  <si>
    <t>785-06</t>
  </si>
  <si>
    <t>https://pg-plaisio.gr/25738/κορνιζα-785-06.jpg</t>
  </si>
  <si>
    <t>786-03</t>
  </si>
  <si>
    <t>https://pg-plaisio.gr/25732/κορνιζα-786-03.jpg</t>
  </si>
  <si>
    <t>786-05</t>
  </si>
  <si>
    <t>https://pg-plaisio.gr/25726/κορνιζα-786-05.jpg</t>
  </si>
  <si>
    <t>820-1</t>
  </si>
  <si>
    <t>https://pg-plaisio.gr/25720/κορνιζα-820-1.jpg</t>
  </si>
  <si>
    <t>820-2</t>
  </si>
  <si>
    <t>https://pg-plaisio.gr/25714/κορνιζα-820-2.jpg</t>
  </si>
  <si>
    <t>839-02</t>
  </si>
  <si>
    <t>https://pg-plaisio.gr/25708/κορνιζα-839-02.jpg</t>
  </si>
  <si>
    <t>859-02</t>
  </si>
  <si>
    <t>https://pg-plaisio.gr/25702/κορνιζα-859-02.jpg</t>
  </si>
  <si>
    <t>877-1</t>
  </si>
  <si>
    <t>https://pg-plaisio.gr/25696/κορνιζα-877-1.jpg</t>
  </si>
  <si>
    <t>877-2</t>
  </si>
  <si>
    <t>https://pg-plaisio.gr/25690/κορνιζα-877-2.jpg</t>
  </si>
  <si>
    <t>1038-246</t>
  </si>
  <si>
    <t>https://pg-plaisio.gr/25684/κορνιζα-1038-246.jpg</t>
  </si>
  <si>
    <t>1038-295</t>
  </si>
  <si>
    <t>https://pg-plaisio.gr/25678/κορνιζα-1038-295.jpg</t>
  </si>
  <si>
    <t>1038-317</t>
  </si>
  <si>
    <t>https://pg-plaisio.gr/25672/κορνιζα-1038-317.jpg</t>
  </si>
  <si>
    <t>1156-201</t>
  </si>
  <si>
    <t>https://pg-plaisio.gr/25666/κορνιζα-1156-201.jpg</t>
  </si>
  <si>
    <t>1156-202</t>
  </si>
  <si>
    <t>https://pg-plaisio.gr/25660/κορνιζα-1156-202.jpg</t>
  </si>
  <si>
    <t>1156-304</t>
  </si>
  <si>
    <t>https://pg-plaisio.gr/25654/κορνιζα-1156-304.jpg</t>
  </si>
  <si>
    <t>1156-305</t>
  </si>
  <si>
    <t>https://pg-plaisio.gr/25648/κορνιζα-1156-305.jpg</t>
  </si>
  <si>
    <t>1414-55</t>
  </si>
  <si>
    <t>https://pg-plaisio.gr/25642/κορνιζα-1414-55.jpg</t>
  </si>
  <si>
    <t>1414-56</t>
  </si>
  <si>
    <t>https://pg-plaisio.gr/25636/κορνιζα-1414-56.jpg</t>
  </si>
  <si>
    <t>1530-3013</t>
  </si>
  <si>
    <t>https://pg-plaisio.gr/25630/κορνιζα-κουτι-1530-3013.jpg</t>
  </si>
  <si>
    <t>1530-3015</t>
  </si>
  <si>
    <t>https://pg-plaisio.gr/25624/κορνιζα-κουτι-1530-3015.jpg</t>
  </si>
  <si>
    <t>1617-31</t>
  </si>
  <si>
    <t>https://pg-plaisio.gr/25618/κορνιζα-1617-31.jpg</t>
  </si>
  <si>
    <t>1617-32</t>
  </si>
  <si>
    <t>https://pg-plaisio.gr/25612/κορνιζα-1617-32.jpg</t>
  </si>
  <si>
    <t>1717-171</t>
  </si>
  <si>
    <t>https://pg-plaisio.gr/25606/κορνιζα-1717-171.jpg</t>
  </si>
  <si>
    <t>1717-181</t>
  </si>
  <si>
    <t>https://pg-plaisio.gr/25598/κορνιζα-1717-181.jpg</t>
  </si>
  <si>
    <t>1717-530</t>
  </si>
  <si>
    <t>https://pg-plaisio.gr/25592/κορνιζα-1717-530.jpg</t>
  </si>
  <si>
    <t>1717-536</t>
  </si>
  <si>
    <t>https://pg-plaisio.gr/25586/κορνιζα-1717-536.jpg</t>
  </si>
  <si>
    <t>1787-9224</t>
  </si>
  <si>
    <t>https://pg-plaisio.gr/25580/κορνιζα-1787-9224.jpg</t>
  </si>
  <si>
    <t>1787-9225</t>
  </si>
  <si>
    <t>https://pg-plaisio.gr/25574/κορνιζα-1787-9225.jpg</t>
  </si>
  <si>
    <t>1787-9226</t>
  </si>
  <si>
    <t>https://pg-plaisio.gr/25568/κορνιζα-1787-9226.jpg</t>
  </si>
  <si>
    <t>1887-9224</t>
  </si>
  <si>
    <t>https://pg-plaisio.gr/25562/κορνιζα-1887-9224.jpg</t>
  </si>
  <si>
    <t>1887-9225</t>
  </si>
  <si>
    <t>https://pg-plaisio.gr/25556/κορνιζα-1887-9225.jpg</t>
  </si>
  <si>
    <t>2003-H</t>
  </si>
  <si>
    <t>https://pg-plaisio.gr/25550/κορνιζα-2003-h.jpg</t>
  </si>
  <si>
    <t>1930-530</t>
  </si>
  <si>
    <t>https://pg-plaisio.gr/25544/κορνιζα-κουτι-1930-530.jpg</t>
  </si>
  <si>
    <t>1930-531</t>
  </si>
  <si>
    <t>https://pg-plaisio.gr/25538/κορνιζα-κουτι-1930-531.jpg</t>
  </si>
  <si>
    <t>1930-536</t>
  </si>
  <si>
    <t>https://pg-plaisio.gr/25532/κορνιζα-κουτι-1930-536.jpg</t>
  </si>
  <si>
    <t>1941-3013</t>
  </si>
  <si>
    <t>https://pg-plaisio.gr/25528/κορνιζα-κουτι-1941-3013.jpg</t>
  </si>
  <si>
    <t>1941-3015</t>
  </si>
  <si>
    <t>https://pg-plaisio.gr/25519/κορνιζα-κουτι-1941-3015.jpg</t>
  </si>
  <si>
    <t>2012-02</t>
  </si>
  <si>
    <t>https://pg-plaisio.gr/25513/κορνιζα-κουτι-2012-02.jpg</t>
  </si>
  <si>
    <t>2013-1</t>
  </si>
  <si>
    <t>https://pg-plaisio.gr/25507/κορνιζα-2013-1.jpg</t>
  </si>
  <si>
    <t>2013-2</t>
  </si>
  <si>
    <t>https://pg-plaisio.gr/25501/κορνιζα-2013-2.jpg</t>
  </si>
  <si>
    <t>2013-3</t>
  </si>
  <si>
    <t>https://pg-plaisio.gr/25495/κορνιζα-2013-3.jpg</t>
  </si>
  <si>
    <t>2013-7</t>
  </si>
  <si>
    <t>https://pg-plaisio.gr/25489/κορνιζα-2013-7.jpg</t>
  </si>
  <si>
    <t>2013-8</t>
  </si>
  <si>
    <t>https://pg-plaisio.gr/25483/κορνιζα-2013-8.jpg</t>
  </si>
  <si>
    <t>2025-101</t>
  </si>
  <si>
    <t>https://pg-plaisio.gr/25477/κορνιζα-κουτι-2025-101.jpg</t>
  </si>
  <si>
    <t>2025-102</t>
  </si>
  <si>
    <t>https://pg-plaisio.gr/25470/κορνιζα-κουτι-2025-102.jpg</t>
  </si>
  <si>
    <t>2025-104</t>
  </si>
  <si>
    <t>https://pg-plaisio.gr/25464/κορνιζα-κουτι-2025-104.jpg</t>
  </si>
  <si>
    <t>2027-90</t>
  </si>
  <si>
    <t>https://pg-plaisio.gr/25458/κορνιζα-κουτι-2027-90.jpg</t>
  </si>
  <si>
    <t>2027-92</t>
  </si>
  <si>
    <t>https://pg-plaisio.gr/25452/κορνιζα-κουτι-2027-92.jpg</t>
  </si>
  <si>
    <t>2027-93</t>
  </si>
  <si>
    <t>https://pg-plaisio.gr/25446/κορνιζα-κουτι-2027-93.jpg</t>
  </si>
  <si>
    <t>2027-95</t>
  </si>
  <si>
    <t>https://pg-plaisio.gr/25440/κορνιζα-κουτι-2027-95.jpg</t>
  </si>
  <si>
    <t>2030-006</t>
  </si>
  <si>
    <t>https://pg-plaisio.gr/25434/κορνιζα-κουτι-οξιας-2030-006.jpg</t>
  </si>
  <si>
    <t>2040-006</t>
  </si>
  <si>
    <t>https://pg-plaisio.gr/25428/κορνιζα-κουτι-οξιας-2040-006.jpg</t>
  </si>
  <si>
    <t>2060-01</t>
  </si>
  <si>
    <t>https://pg-plaisio.gr/25415/κορνιζα-κουτι-2060-01.jpg</t>
  </si>
  <si>
    <t>2060-31</t>
  </si>
  <si>
    <t>https://pg-plaisio.gr/25409/κορνιζα-κουτι-2060-31.jpg</t>
  </si>
  <si>
    <t>2141-740</t>
  </si>
  <si>
    <t>https://pg-plaisio.gr/25403/κορνιζα-κουτι-2141-740.jpg</t>
  </si>
  <si>
    <t>2225-1</t>
  </si>
  <si>
    <t>https://pg-plaisio.gr/25396/κορνιζα-2225-1.jpg</t>
  </si>
  <si>
    <t>2240-90</t>
  </si>
  <si>
    <t>https://pg-plaisio.gr/25390/κορνιζα-κουτι-2240-90.jpg</t>
  </si>
  <si>
    <t>2240-91</t>
  </si>
  <si>
    <t>https://pg-plaisio.gr/25384/κορνιζα-κουτι-2240-91.jpg</t>
  </si>
  <si>
    <t>2240-100</t>
  </si>
  <si>
    <t>https://pg-plaisio.gr/25378/κορνιζα-κουτι-2240-100.jpg</t>
  </si>
  <si>
    <t>2322-671</t>
  </si>
  <si>
    <t>https://pg-plaisio.gr/25372/κορνιζα-κουτι-2322-671.jpg</t>
  </si>
  <si>
    <t>2322-674</t>
  </si>
  <si>
    <t>https://pg-plaisio.gr/25363/κορνιζα-κουτι-2322-674.jpg</t>
  </si>
  <si>
    <t>2322-681</t>
  </si>
  <si>
    <t>https://pg-plaisio.gr/25354/κορνιζα-κουτι-2322-681.jpg</t>
  </si>
  <si>
    <t>2513-1</t>
  </si>
  <si>
    <t>https://pg-plaisio.gr/25348/πατουρα-2513-1.jpg</t>
  </si>
  <si>
    <t>2513-2</t>
  </si>
  <si>
    <t>https://pg-plaisio.gr/25342/πατουρα-2513-2.jpg</t>
  </si>
  <si>
    <t>2516-17</t>
  </si>
  <si>
    <t>https://pg-plaisio.gr/25336/κορνιζα-2516-17.jpg</t>
  </si>
  <si>
    <t>2516-33</t>
  </si>
  <si>
    <t>https://pg-plaisio.gr/25330/κορνιζα-2516-33.jpg</t>
  </si>
  <si>
    <t>2516-37</t>
  </si>
  <si>
    <t>https://pg-plaisio.gr/25324/κορνιζα-2516-37.jpg</t>
  </si>
  <si>
    <t>2516-43</t>
  </si>
  <si>
    <t>https://pg-plaisio.gr/25318/κορνιζα-2516-43.jpg</t>
  </si>
  <si>
    <t>2650-90</t>
  </si>
  <si>
    <t>https://pg-plaisio.gr/25312/κορνιζα-κουτι-2650-90.jpg</t>
  </si>
  <si>
    <t>2650-91</t>
  </si>
  <si>
    <t>https://pg-plaisio.gr/25306/κορνιζα-κουτι-2650-91.jpg</t>
  </si>
  <si>
    <t>2650-100</t>
  </si>
  <si>
    <t>https://pg-plaisio.gr/25300/κορνιζα-κουτι-2650-100.jpg</t>
  </si>
  <si>
    <t>2820-11</t>
  </si>
  <si>
    <t>https://pg-plaisio.gr/25294/κορνιζα-2820-11.jpg</t>
  </si>
  <si>
    <t>2820-12</t>
  </si>
  <si>
    <t>https://pg-plaisio.gr/25288/κορνιζα-2820-12.jpg</t>
  </si>
  <si>
    <t>3013-8</t>
  </si>
  <si>
    <t>https://pg-plaisio.gr/25282/κορνιζα-3013-8.jpg</t>
  </si>
  <si>
    <t>3013-4</t>
  </si>
  <si>
    <t>https://pg-plaisio.gr/25276/κορνιζα-3013-4.jpg</t>
  </si>
  <si>
    <t>3013-3</t>
  </si>
  <si>
    <t>https://pg-plaisio.gr/25270/κορνιζα-3013-3.jpg</t>
  </si>
  <si>
    <t>3013-7</t>
  </si>
  <si>
    <t>https://pg-plaisio.gr/25264/κορνιζα-3013-7.jpg</t>
  </si>
  <si>
    <t>3013-1</t>
  </si>
  <si>
    <t>https://pg-plaisio.gr/25258/κορνιζα-3013-1.jpg</t>
  </si>
  <si>
    <t>3020-214</t>
  </si>
  <si>
    <t>https://pg-plaisio.gr/25252/κορνιζα-3020-214.jpg</t>
  </si>
  <si>
    <t>3131-530</t>
  </si>
  <si>
    <t>https://pg-plaisio.gr/25234/κορνιζα-κουτι-3131-530.jpg</t>
  </si>
  <si>
    <t>3131-536</t>
  </si>
  <si>
    <t>https://pg-plaisio.gr/25228/κορνιζα-κουτι-3131-536.jpg</t>
  </si>
  <si>
    <t>3243-101</t>
  </si>
  <si>
    <t>https://pg-plaisio.gr/25222/κορνιζα-κουτι-3243-101.jpg</t>
  </si>
  <si>
    <t>3243-102</t>
  </si>
  <si>
    <t>https://pg-plaisio.gr/25216/κορνιζα-κουτι-3243-102.jpg</t>
  </si>
  <si>
    <t>3243-104</t>
  </si>
  <si>
    <t>https://pg-plaisio.gr/25210/κορνιζα-κουτι-3243-104.jpg</t>
  </si>
  <si>
    <t>3339-RH</t>
  </si>
  <si>
    <t>https://pg-plaisio.gr/25204/κορνιζα-3339-rh.jpg</t>
  </si>
  <si>
    <t>3524-3</t>
  </si>
  <si>
    <t>https://pg-plaisio.gr/25198/πατουρα-3524-3.jpg</t>
  </si>
  <si>
    <t>3524-4</t>
  </si>
  <si>
    <t>https://pg-plaisio.gr/25192/πατουρα-3524-4.jpg</t>
  </si>
  <si>
    <t>3524-17</t>
  </si>
  <si>
    <t>https://pg-plaisio.gr/25186/κορνιζα-3524-17.jpg</t>
  </si>
  <si>
    <t>3524-33</t>
  </si>
  <si>
    <t>https://pg-plaisio.gr/25180/κορνιζα-3524-33.jpg</t>
  </si>
  <si>
    <t>3524-37</t>
  </si>
  <si>
    <t>https://pg-plaisio.gr/25174/κορνιζα-3524-37.jpg</t>
  </si>
  <si>
    <t>3524-43</t>
  </si>
  <si>
    <t>https://pg-plaisio.gr/25168/κορνιζα-3524-43.jpg</t>
  </si>
  <si>
    <t>3538-01</t>
  </si>
  <si>
    <t>https://pg-plaisio.gr/25162/κορνιζα-σκωτια-3538-01.jpg</t>
  </si>
  <si>
    <t>3538-02</t>
  </si>
  <si>
    <t>https://pg-plaisio.gr/25156/κορνιζα-σκωτια-3538-02.jpg</t>
  </si>
  <si>
    <t>3721-01</t>
  </si>
  <si>
    <t>https://pg-plaisio.gr/25150/κορνιζα-3721-01.jpg</t>
  </si>
  <si>
    <t>3721-02</t>
  </si>
  <si>
    <t>https://pg-plaisio.gr/25144/κορνιζα-3721-02.jpg</t>
  </si>
  <si>
    <t>3721-05</t>
  </si>
  <si>
    <t>https://pg-plaisio.gr/25138/κορνιζα-3721-05.jpg</t>
  </si>
  <si>
    <t>3825-01</t>
  </si>
  <si>
    <t>https://pg-plaisio.gr/25132/κορνιζα-3825-01.jpg</t>
  </si>
  <si>
    <t>3825-02</t>
  </si>
  <si>
    <t>https://pg-plaisio.gr/25126/κορνιζα-3825-02.jpg</t>
  </si>
  <si>
    <t>3825-21</t>
  </si>
  <si>
    <t>https://pg-plaisio.gr/25120/κορνιζα-3825-21.jpg</t>
  </si>
  <si>
    <t>3825-23</t>
  </si>
  <si>
    <t>https://pg-plaisio.gr/25114/κορνιζα-3825-23.jpg</t>
  </si>
  <si>
    <t>3835-113</t>
  </si>
  <si>
    <t>https://pg-plaisio.gr/25108/κορνιζα-σκωτια-3835-113.jpg</t>
  </si>
  <si>
    <t>3835-115</t>
  </si>
  <si>
    <t>https://pg-plaisio.gr/25102/κορνιζα-σκωτια-3835-115.jpg</t>
  </si>
  <si>
    <t>3835-116</t>
  </si>
  <si>
    <t>https://pg-plaisio.gr/25096/κορνιζα-σκωτια-3835-116.jpg</t>
  </si>
  <si>
    <t>3931-837B</t>
  </si>
  <si>
    <t>https://pg-plaisio.gr/25090/κορνιζα-κουτι-3931-837b.jpg</t>
  </si>
  <si>
    <t>3931-837P</t>
  </si>
  <si>
    <t>https://pg-plaisio.gr/25084/κορνιζα-3931-837p.jpg</t>
  </si>
  <si>
    <t>4015-01</t>
  </si>
  <si>
    <t>https://pg-plaisio.gr/25078/κορνιζα-4015-01.jpg</t>
  </si>
  <si>
    <t>4015-02</t>
  </si>
  <si>
    <t>https://pg-plaisio.gr/25072/κορνιζα-4015-02.jpg</t>
  </si>
  <si>
    <t>4015-03</t>
  </si>
  <si>
    <t>https://pg-plaisio.gr/25066/κορνιζα-4015-03.jpg</t>
  </si>
  <si>
    <t>4015-04</t>
  </si>
  <si>
    <t>https://pg-plaisio.gr/25060/κορνιζα-4015-04.jpg</t>
  </si>
  <si>
    <t>4015-05</t>
  </si>
  <si>
    <t>https://pg-plaisio.gr/25054/κορνιζα-4015-05.jpg</t>
  </si>
  <si>
    <t>4020-100</t>
  </si>
  <si>
    <t>https://pg-plaisio.gr/25048/κορνιζα-4020-100.jpg</t>
  </si>
  <si>
    <t>4045-3013</t>
  </si>
  <si>
    <t>https://pg-plaisio.gr/25042/κορνιζα-σκωτια-4045-3013.jpg</t>
  </si>
  <si>
    <t>4045-3015</t>
  </si>
  <si>
    <t>https://pg-plaisio.gr/25036/κορνιζα-σκωτια-4045-3015.jpg</t>
  </si>
  <si>
    <t>4230-01</t>
  </si>
  <si>
    <t>https://pg-plaisio.gr/25030/κορνιζα-4230-01.jpg</t>
  </si>
  <si>
    <t>4315-28</t>
  </si>
  <si>
    <t>https://pg-plaisio.gr/25024/κορνιζα-4315-28.jpg</t>
  </si>
  <si>
    <t>4320-1</t>
  </si>
  <si>
    <t>https://pg-plaisio.gr/25018/κορνιζα-4320-1.jpg</t>
  </si>
  <si>
    <t>4320-2</t>
  </si>
  <si>
    <t>https://pg-plaisio.gr/25012/κορνιζα-4320-2.jpg</t>
  </si>
  <si>
    <t>4427-052</t>
  </si>
  <si>
    <t>https://pg-plaisio.gr/25006/κορνιζα-4427-052.jpg</t>
  </si>
  <si>
    <t>4427-053</t>
  </si>
  <si>
    <t>https://pg-plaisio.gr/25000/κορνιζα-4427-053.jpg</t>
  </si>
  <si>
    <t>4535-90</t>
  </si>
  <si>
    <t>https://pg-plaisio.gr/24994/κορνιζα-σκωτια-4535-90.jpg</t>
  </si>
  <si>
    <t>4535-93</t>
  </si>
  <si>
    <t>https://pg-plaisio.gr/24988/κορνιζα-σκωτια-4535-93.jpg</t>
  </si>
  <si>
    <t>4535-95</t>
  </si>
  <si>
    <t>https://pg-plaisio.gr/24982/κορνιζα-σκωτια-4535-95.jpg</t>
  </si>
  <si>
    <t>4715-60</t>
  </si>
  <si>
    <t>https://pg-plaisio.gr/24976/κορνιζα-4715-60.jpg</t>
  </si>
  <si>
    <t>4715-130</t>
  </si>
  <si>
    <t>https://pg-plaisio.gr/24970/κορνιζα-4715-130.jpg</t>
  </si>
  <si>
    <t>4715-150</t>
  </si>
  <si>
    <t>https://pg-plaisio.gr/24964/κορνιζα-4715-150.jpg</t>
  </si>
  <si>
    <t>https://pg-plaisio.gr/24958/κορνιζα-σκωτια-4721.jpg</t>
  </si>
  <si>
    <t>https://pg-plaisio.gr/24952/κορνιζα-σκωτια-4722.jpg</t>
  </si>
  <si>
    <t>https://pg-plaisio.gr/24946/κορνιζα-σκωτια-4723.jpg</t>
  </si>
  <si>
    <t>4815-1040</t>
  </si>
  <si>
    <t>https://pg-plaisio.gr/24938/κορνιζα-4815-1040.jpg</t>
  </si>
  <si>
    <t>4845-003</t>
  </si>
  <si>
    <t>https://pg-plaisio.gr/24932/κορνιζα-4845-003.jpg</t>
  </si>
  <si>
    <t>4845-004</t>
  </si>
  <si>
    <t>https://pg-plaisio.gr/24926/κορνιζα-4845-004.jpg</t>
  </si>
  <si>
    <t>4914-901</t>
  </si>
  <si>
    <t>https://pg-plaisio.gr/24920/πατουρα-4914-901.jpg</t>
  </si>
  <si>
    <t>4914-902</t>
  </si>
  <si>
    <t>https://pg-plaisio.gr/24914/πατουρα-4914-902.jpg</t>
  </si>
  <si>
    <t>4914-909</t>
  </si>
  <si>
    <t>https://pg-plaisio.gr/24908/πατουρα-4914-909.jpg</t>
  </si>
  <si>
    <t>4914-910</t>
  </si>
  <si>
    <t>https://pg-plaisio.gr/24902/πατουρα-4914-910.jpg</t>
  </si>
  <si>
    <t>4914-914</t>
  </si>
  <si>
    <t>https://pg-plaisio.gr/24896/πατουρα-4914-914.jpg</t>
  </si>
  <si>
    <t>5036-33</t>
  </si>
  <si>
    <t>https://pg-plaisio.gr/24890/κορνιζα-5036-33.jpg</t>
  </si>
  <si>
    <t>5036-37</t>
  </si>
  <si>
    <t>https://pg-plaisio.gr/24884/κορνιζα-5036-37.jpg</t>
  </si>
  <si>
    <t>5036-43</t>
  </si>
  <si>
    <t>https://pg-plaisio.gr/24878/κορνιζα-5036-43.jpg</t>
  </si>
  <si>
    <t>5201-HK</t>
  </si>
  <si>
    <t>https://pg-plaisio.gr/24872/κορνιζα-5201-hk.jpg</t>
  </si>
  <si>
    <t>5230-21</t>
  </si>
  <si>
    <t>https://pg-plaisio.gr/24865/κορνιζα-5230-21.jpg</t>
  </si>
  <si>
    <t>5247-HK</t>
  </si>
  <si>
    <t>https://pg-plaisio.gr/24859/κορνιζα-5247-hk.jpg</t>
  </si>
  <si>
    <t>5247-YK</t>
  </si>
  <si>
    <t>https://pg-plaisio.gr/24853/κορνιζα-5247-yk.jpg</t>
  </si>
  <si>
    <t>5319-129</t>
  </si>
  <si>
    <t>https://pg-plaisio.gr/24847/κορνιζα-5319-129.jpg</t>
  </si>
  <si>
    <t>5319-302</t>
  </si>
  <si>
    <t>https://pg-plaisio.gr/24841/κορνιζα-5319-302.jpg</t>
  </si>
  <si>
    <t>5326-H</t>
  </si>
  <si>
    <t>https://pg-plaisio.gr/24835/κορνιζα-5326-h.jpg</t>
  </si>
  <si>
    <t>5417-5</t>
  </si>
  <si>
    <t>https://pg-plaisio.gr/24829/κορνιζα-5417-5.jpg</t>
  </si>
  <si>
    <t>5417-16</t>
  </si>
  <si>
    <t>https://pg-plaisio.gr/24823/κορνιζα-5417-16.jpg</t>
  </si>
  <si>
    <t>5417-50</t>
  </si>
  <si>
    <t>https://pg-plaisio.gr/24817/κορνιζα-5417-50.jpg</t>
  </si>
  <si>
    <t>5422-95</t>
  </si>
  <si>
    <t>https://pg-plaisio.gr/24811/κορνιζα-5422-95.jpg</t>
  </si>
  <si>
    <t>5422-194</t>
  </si>
  <si>
    <t>https://pg-plaisio.gr/24805/κορνιζα-5422-194.jpg</t>
  </si>
  <si>
    <t>5422-195</t>
  </si>
  <si>
    <t>https://pg-plaisio.gr/24799/κορνιζα-5422-195.jpg</t>
  </si>
  <si>
    <t>5422-196</t>
  </si>
  <si>
    <t>https://pg-plaisio.gr/24793/κορνιζα-5422-196.jpg</t>
  </si>
  <si>
    <t>5422-808</t>
  </si>
  <si>
    <t>https://pg-plaisio.gr/24787/κορνιζα-5422-808.jpg</t>
  </si>
  <si>
    <t>5443-GK</t>
  </si>
  <si>
    <t>https://pg-plaisio.gr/24781/κορνιζα-5443-gk.jpg</t>
  </si>
  <si>
    <t>5530-01</t>
  </si>
  <si>
    <t>https://pg-plaisio.gr/24775/κορνιζα-5530-01.jpg</t>
  </si>
  <si>
    <t>5555-171</t>
  </si>
  <si>
    <t>https://pg-plaisio.gr/24769/κορνιζα-σκωτια-5555-171.jpg</t>
  </si>
  <si>
    <t>5555-181</t>
  </si>
  <si>
    <t>https://pg-plaisio.gr/24763/κορνιζα-σκωτια-5555-181.jpg</t>
  </si>
  <si>
    <t>5555-673</t>
  </si>
  <si>
    <t>https://pg-plaisio.gr/24757/κορνιζα-σκωτια-5555-673.jpg</t>
  </si>
  <si>
    <t>5555-714</t>
  </si>
  <si>
    <t>https://pg-plaisio.gr/24751/κορνιζα-σκωτια-5555-714.jpg</t>
  </si>
  <si>
    <t>5555-985</t>
  </si>
  <si>
    <t>https://pg-plaisio.gr/24745/κορνιζα-σκωτια-5555-985.jpg</t>
  </si>
  <si>
    <t>6040-01</t>
  </si>
  <si>
    <t>https://pg-plaisio.gr/24721/κορνιζα-6040-01.jpg</t>
  </si>
  <si>
    <t>6040-02</t>
  </si>
  <si>
    <t>https://pg-plaisio.gr/24715/κορνιζα-6040-02.jpg</t>
  </si>
  <si>
    <t>6040-05</t>
  </si>
  <si>
    <t>https://pg-plaisio.gr/24709/κορνιζα-6040-05.jpg</t>
  </si>
  <si>
    <t>6040-23</t>
  </si>
  <si>
    <t>https://pg-plaisio.gr/24703/κορνιζα-6040-23.jpg</t>
  </si>
  <si>
    <t>6316-131</t>
  </si>
  <si>
    <t>https://pg-plaisio.gr/24697/κορνιζα-6316-131.jpg</t>
  </si>
  <si>
    <t>6316-231</t>
  </si>
  <si>
    <t>https://pg-plaisio.gr/24691/κορνιζα-6316-231.jpg</t>
  </si>
  <si>
    <t>6316-318</t>
  </si>
  <si>
    <t>https://pg-plaisio.gr/24685/κορνιζα-6316-318.jpg</t>
  </si>
  <si>
    <t>7050-16</t>
  </si>
  <si>
    <t>https://pg-plaisio.gr/24679/κορνιζα-σκωτια-7050-16.jpg</t>
  </si>
  <si>
    <t>7050-17</t>
  </si>
  <si>
    <t>https://pg-plaisio.gr/24673/κορνιζα-σκωτια-7050-17.jpg</t>
  </si>
  <si>
    <t>6320-2</t>
  </si>
  <si>
    <t>https://pg-plaisio.gr/24667/κορνιζα-6320-2.jpg</t>
  </si>
  <si>
    <t>6424-88</t>
  </si>
  <si>
    <t>https://pg-plaisio.gr/24661/κορνιζα-6424-88.jpg</t>
  </si>
  <si>
    <t>6424-241</t>
  </si>
  <si>
    <t>https://pg-plaisio.gr/24655/κορνιζα-6424-241.jpg</t>
  </si>
  <si>
    <t>6540-05</t>
  </si>
  <si>
    <t>https://pg-plaisio.gr/24649/κορνιζα-6540-05.jpg</t>
  </si>
  <si>
    <t>6540-11</t>
  </si>
  <si>
    <t>https://pg-plaisio.gr/24643/κορνιζα-6540-11.jpg</t>
  </si>
  <si>
    <t>6833-140</t>
  </si>
  <si>
    <t>https://pg-plaisio.gr/24637/κορνιζα-6833-140.jpg</t>
  </si>
  <si>
    <t>6833-225</t>
  </si>
  <si>
    <t>https://pg-plaisio.gr/24631/κορνιζα-6833-225.jpg</t>
  </si>
  <si>
    <t>6833-318</t>
  </si>
  <si>
    <t>https://pg-plaisio.gr/24625/κορνιζα-6833-318.jpg</t>
  </si>
  <si>
    <t>6918-32</t>
  </si>
  <si>
    <t>https://pg-plaisio.gr/24619/κορνιζα-6918-32.jpg</t>
  </si>
  <si>
    <t>7029-1004</t>
  </si>
  <si>
    <t>https://pg-plaisio.gr/24613/κορνιζα-7029-1004.jpg</t>
  </si>
  <si>
    <t>7029-1005</t>
  </si>
  <si>
    <t>https://pg-plaisio.gr/24607/κορνιζα-7029-1005.jpg</t>
  </si>
  <si>
    <t>7052-33</t>
  </si>
  <si>
    <t>https://pg-plaisio.gr/24601/κορνιζα-7052-33.jpg</t>
  </si>
  <si>
    <t>7052-37</t>
  </si>
  <si>
    <t>https://pg-plaisio.gr/24595/κορνιζα-7052-37.jpg</t>
  </si>
  <si>
    <t>7052-43</t>
  </si>
  <si>
    <t>https://pg-plaisio.gr/24589/κορνιζα-7052-43.jpg</t>
  </si>
  <si>
    <t>7320-582</t>
  </si>
  <si>
    <t>https://pg-plaisio.gr/24577/κορνιζα-7320-582.jpg</t>
  </si>
  <si>
    <t>7518-1821</t>
  </si>
  <si>
    <t>https://pg-plaisio.gr/24565/κορνιζα-7518-1821.jpg</t>
  </si>
  <si>
    <t>7518-1040</t>
  </si>
  <si>
    <t>https://pg-plaisio.gr/24559/κορνιζα-7518-1040.jpg</t>
  </si>
  <si>
    <t>7518-1868</t>
  </si>
  <si>
    <t>https://pg-plaisio.gr/24552/κορνιζα-7518-1868.jpg</t>
  </si>
  <si>
    <t>7547-91</t>
  </si>
  <si>
    <t>https://pg-plaisio.gr/24540/κορνιζα-7547-91.jpg</t>
  </si>
  <si>
    <t>https://pg-plaisio.gr/24534/κορνιζα-7626.jpg</t>
  </si>
  <si>
    <t>https://pg-plaisio.gr/24527/κορνιζα-7636.jpg</t>
  </si>
  <si>
    <t>7828-597</t>
  </si>
  <si>
    <t>https://pg-plaisio.gr/24520/κορνιζα-7828-597.jpg</t>
  </si>
  <si>
    <t>8022-01</t>
  </si>
  <si>
    <t>https://pg-plaisio.gr/24514/κορνιζα-8022-01.jpg</t>
  </si>
  <si>
    <t>8022-03</t>
  </si>
  <si>
    <t>https://pg-plaisio.gr/24508/κορνιζα-8022-03.jpg</t>
  </si>
  <si>
    <t>8060-01</t>
  </si>
  <si>
    <t>https://pg-plaisio.gr/24502/κορνιζα-8060-01.jpg</t>
  </si>
  <si>
    <t>8065-088</t>
  </si>
  <si>
    <t>https://pg-plaisio.gr/24493/κορνιζα-8065-088.jpg</t>
  </si>
  <si>
    <t>8065-301</t>
  </si>
  <si>
    <t>https://pg-plaisio.gr/24487/κορνιζα-8065-301.jpg</t>
  </si>
  <si>
    <t>8065-N96</t>
  </si>
  <si>
    <t>https://pg-plaisio.gr/24481/κορνιζα-8065-n96.jpg</t>
  </si>
  <si>
    <t>8067-91</t>
  </si>
  <si>
    <t>https://pg-plaisio.gr/24475/κορνιζα-8067-91.jpg</t>
  </si>
  <si>
    <t>8067-0503</t>
  </si>
  <si>
    <t>https://pg-plaisio.gr/24469/κορνιζα-8067-0503.jpg</t>
  </si>
  <si>
    <t>8067-0510</t>
  </si>
  <si>
    <t>https://pg-plaisio.gr/24463/κορνιζα-8067-0510.jpg</t>
  </si>
  <si>
    <t>8245-21</t>
  </si>
  <si>
    <t>https://pg-plaisio.gr/24457/κορνιζα-8245-21.jpg</t>
  </si>
  <si>
    <t>8296-103</t>
  </si>
  <si>
    <t>https://pg-plaisio.gr/24451/κορνιζα-8296-103.jpg</t>
  </si>
  <si>
    <t>8302-01</t>
  </si>
  <si>
    <t>https://pg-plaisio.gr/24445/κορνιζα-8302-01.jpg</t>
  </si>
  <si>
    <t>8302-03</t>
  </si>
  <si>
    <t>https://pg-plaisio.gr/24439/κορνιζα-8302-03.jpg</t>
  </si>
  <si>
    <t>8302-04</t>
  </si>
  <si>
    <t>https://pg-plaisio.gr/24433/κορνιζα-8302-04.jpg</t>
  </si>
  <si>
    <t>8302-07</t>
  </si>
  <si>
    <t>https://pg-plaisio.gr/24427/κορνιζα-8302-07.jpg</t>
  </si>
  <si>
    <t>8302-AA</t>
  </si>
  <si>
    <t>https://pg-plaisio.gr/24421/κορνιζα-8302-aa.jpg</t>
  </si>
  <si>
    <t>8302-OR</t>
  </si>
  <si>
    <t>https://pg-plaisio.gr/24415/κορνιζα-8302-or.jpg</t>
  </si>
  <si>
    <t>8357-1033</t>
  </si>
  <si>
    <t>https://pg-plaisio.gr/24409/κορνιζα-8357-1033.jpg</t>
  </si>
  <si>
    <t>8385-11</t>
  </si>
  <si>
    <t>https://pg-plaisio.gr/24403/κορνιζα-8385-11.jpg</t>
  </si>
  <si>
    <t>8385-171</t>
  </si>
  <si>
    <t>https://pg-plaisio.gr/24397/κορνιζα-8385-171.jpg</t>
  </si>
  <si>
    <t>8385-523</t>
  </si>
  <si>
    <t>https://pg-plaisio.gr/24391/κορνιζα-8385-523.jpg</t>
  </si>
  <si>
    <t>8396-011</t>
  </si>
  <si>
    <t>https://pg-plaisio.gr/24385/κορνιζα-8396-011.jpg</t>
  </si>
  <si>
    <t>8396-AVO</t>
  </si>
  <si>
    <t>https://pg-plaisio.gr/24379/κορνιζα-8396-avo.jpg</t>
  </si>
  <si>
    <t>8520-231</t>
  </si>
  <si>
    <t>https://pg-plaisio.gr/24373/κορνιζα-8520-231.jpg</t>
  </si>
  <si>
    <t>8520-347</t>
  </si>
  <si>
    <t>https://pg-plaisio.gr/24367/κορνιζα-8520-347.jpg</t>
  </si>
  <si>
    <t>8520-1018</t>
  </si>
  <si>
    <t>https://pg-plaisio.gr/24361/κορνιζα-8520-1018.jpg</t>
  </si>
  <si>
    <t>8571-81</t>
  </si>
  <si>
    <t>https://pg-plaisio.gr/24355/κορνιζα-κουτι-8571-81.jpg</t>
  </si>
  <si>
    <t>8644-AA</t>
  </si>
  <si>
    <t>https://pg-plaisio.gr/24349/κορνιζα-8644-aa.jpg</t>
  </si>
  <si>
    <t>8644-ON</t>
  </si>
  <si>
    <t>https://pg-plaisio.gr/24343/κορνιζα-8644-on.jpg</t>
  </si>
  <si>
    <t>https://pg-plaisio.gr/24337/κορνιζα-9003.jpg</t>
  </si>
  <si>
    <t>https://pg-plaisio.gr/24331/κορνιζα-9006.jpg</t>
  </si>
  <si>
    <t>https://pg-plaisio.gr/24325/κορνιζα-κουτι-9012.jpg</t>
  </si>
  <si>
    <t>https://pg-plaisio.gr/24319/κορνιζα-κουτι-9014.jpg</t>
  </si>
  <si>
    <t>9223-50</t>
  </si>
  <si>
    <t>https://pg-plaisio.gr/24313/κορνιζα-9223-50.jpg</t>
  </si>
  <si>
    <t>9223-130</t>
  </si>
  <si>
    <t>https://pg-plaisio.gr/24307/κορνιζα-9223-130.jpg</t>
  </si>
  <si>
    <t>9223-150</t>
  </si>
  <si>
    <t>https://pg-plaisio.gr/24301/κορνιζα-9223-150.jpg</t>
  </si>
  <si>
    <t>87427-4880</t>
  </si>
  <si>
    <t>https://pg-plaisio.gr/24295/κορνιζα-87427-4880.jpg</t>
  </si>
  <si>
    <t>87427-4881</t>
  </si>
  <si>
    <t>https://pg-plaisio.gr/24289/κορνιζα-87427-4881.jpg</t>
  </si>
  <si>
    <t>87427-4891</t>
  </si>
  <si>
    <t>https://pg-plaisio.gr/24283/κορνιζα-87427-4891.jpg</t>
  </si>
  <si>
    <t>88020-4881</t>
  </si>
  <si>
    <t>https://pg-plaisio.gr/24277/κορνιζα-88020-4881.jpg</t>
  </si>
  <si>
    <t>88020-4890</t>
  </si>
  <si>
    <t>https://pg-plaisio.gr/24268/κορνιζα-88020-4890.jpg</t>
  </si>
  <si>
    <t>88020-4891</t>
  </si>
  <si>
    <t>https://pg-plaisio.gr/24262/κορνιζα-88020-4891.jpg</t>
  </si>
  <si>
    <t>89020-442</t>
  </si>
  <si>
    <t>https://pg-plaisio.gr/24256/κορνιζα-89020-442.jpg</t>
  </si>
  <si>
    <t>89020-485</t>
  </si>
  <si>
    <t>https://pg-plaisio.gr/24250/κορνιζα-89020-485.jpg</t>
  </si>
  <si>
    <t>93717-3318</t>
  </si>
  <si>
    <t>https://pg-plaisio.gr/24243/κορνιζα-93717-3318.jpg</t>
  </si>
  <si>
    <t>93720-1004</t>
  </si>
  <si>
    <t>https://pg-plaisio.gr/24237/κορνιζα-93720-1004.jpg</t>
  </si>
  <si>
    <t>94014-2084</t>
  </si>
  <si>
    <t>https://pg-plaisio.gr/24232/κορνιζα-94014-2084.jpg</t>
  </si>
  <si>
    <t>95040-1014</t>
  </si>
  <si>
    <t>https://pg-plaisio.gr/24225/κορνιζα-κουτι-95040-1014.jpg</t>
  </si>
  <si>
    <t>96325-2062</t>
  </si>
  <si>
    <t>https://pg-plaisio.gr/24219/κορνιζα-96325-2062.jpg</t>
  </si>
  <si>
    <t>96424-2062</t>
  </si>
  <si>
    <t>https://pg-plaisio.gr/24213/κορνιζα-96424-2062.jpg</t>
  </si>
  <si>
    <t>97419-2084</t>
  </si>
  <si>
    <t>https://pg-plaisio.gr/24208/κορνιζα-97419-2084.jpg</t>
  </si>
  <si>
    <t>F58-484</t>
  </si>
  <si>
    <t>https://pg-plaisio.gr/24198/κορνιζα-f58-484.jpg</t>
  </si>
  <si>
    <t>3350-03</t>
  </si>
  <si>
    <t>https://pg-plaisio.gr/20377/κορνιζα-κουτι-3350-03.jpg</t>
  </si>
  <si>
    <t>3350-07</t>
  </si>
  <si>
    <t>https://pg-plaisio.gr/20371/κορνιζα-κουτι-3350-07.jpg</t>
  </si>
  <si>
    <t>2222-51</t>
  </si>
  <si>
    <t>https://pg-plaisio.gr/20224/κορνιζα-2222-51.jpg</t>
  </si>
  <si>
    <t>2222-56</t>
  </si>
  <si>
    <t>https://pg-plaisio.gr/20218/κορνιζα-2222-56.jpg</t>
  </si>
  <si>
    <t>2222-58</t>
  </si>
  <si>
    <t>https://pg-plaisio.gr/20212/κορνιζα-2222-58.jpg</t>
  </si>
  <si>
    <t>2222-59</t>
  </si>
  <si>
    <t>https://pg-plaisio.gr/20206/κορνιζα-2222-59.jpg</t>
  </si>
  <si>
    <t>3222-01</t>
  </si>
  <si>
    <t>https://pg-plaisio.gr/20200/κορνιζα-3222-01.jpg</t>
  </si>
  <si>
    <t>3222-02</t>
  </si>
  <si>
    <t>https://pg-plaisio.gr/20194/κορνιζα-3222-02.jpg</t>
  </si>
  <si>
    <t>3222-06</t>
  </si>
  <si>
    <t>https://pg-plaisio.gr/20188/κορνιζα-3222-06.jpg</t>
  </si>
  <si>
    <t>3222-08</t>
  </si>
  <si>
    <t>https://pg-plaisio.gr/20182/κορνιζα-3222-08.jpg</t>
  </si>
  <si>
    <t>3222-09</t>
  </si>
  <si>
    <t>https://pg-plaisio.gr/20176/κορνιζα-3222-09.jpg</t>
  </si>
  <si>
    <t>3222-23</t>
  </si>
  <si>
    <t>https://pg-plaisio.gr/20170/κορνιζα-3222-23.jpg</t>
  </si>
  <si>
    <t>3222-95</t>
  </si>
  <si>
    <t>https://pg-plaisio.gr/20164/κορνιζα-3222-95.jpg</t>
  </si>
  <si>
    <t>4222-07</t>
  </si>
  <si>
    <t>https://pg-plaisio.gr/20158/κορνιζα-4222-07.jpg</t>
  </si>
  <si>
    <t>4222-11</t>
  </si>
  <si>
    <t>https://pg-plaisio.gr/20152/κορνιζα-4222-11.jpg</t>
  </si>
  <si>
    <t>4222-12</t>
  </si>
  <si>
    <t>https://pg-plaisio.gr/20146/κορνιζα-4222-12.jpg</t>
  </si>
  <si>
    <t>4222-23</t>
  </si>
  <si>
    <t>https://pg-plaisio.gr/20140/κορνιζα-4222-23.jpg</t>
  </si>
  <si>
    <t>4222-84</t>
  </si>
  <si>
    <t>https://pg-plaisio.gr/20134/κορνιζα-4222-84.jpg</t>
  </si>
  <si>
    <t>4222-87</t>
  </si>
  <si>
    <t>https://pg-plaisio.gr/20128/κορνιζα-4222-87.jpg</t>
  </si>
  <si>
    <t>4222-88</t>
  </si>
  <si>
    <t>https://pg-plaisio.gr/20122/κορνιζα-4222-88.jpg</t>
  </si>
  <si>
    <t>5535-01</t>
  </si>
  <si>
    <t>https://pg-plaisio.gr/20116/κορνιζα-5535-01.jpg</t>
  </si>
  <si>
    <t>5535-02</t>
  </si>
  <si>
    <t>https://pg-plaisio.gr/20110/κορνιζα-5535-02.jpg</t>
  </si>
  <si>
    <t>5535-06</t>
  </si>
  <si>
    <t>https://pg-plaisio.gr/20104/κορνιζα-5535-06.jpg</t>
  </si>
  <si>
    <t>5535-08</t>
  </si>
  <si>
    <t>https://pg-plaisio.gr/20098/κορνιζα-5535-08.jpg</t>
  </si>
  <si>
    <t>5535-09</t>
  </si>
  <si>
    <t>https://pg-plaisio.gr/20092/κορνιζα-5535-09.jpg</t>
  </si>
  <si>
    <t>5535-23</t>
  </si>
  <si>
    <t>https://pg-plaisio.gr/20086/κορνιζα-5535-23.jpg</t>
  </si>
  <si>
    <t>5535-95</t>
  </si>
  <si>
    <t>https://pg-plaisio.gr/20080/κορνιζα-5535-95.jpg</t>
  </si>
  <si>
    <t>1616-07</t>
  </si>
  <si>
    <t>https://pg-plaisio.gr/20074/κορνιζα-1616-07.jpg</t>
  </si>
  <si>
    <t>2115-03</t>
  </si>
  <si>
    <t>https://pg-plaisio.gr/20068/κορνιζα-2115-03.jpg</t>
  </si>
  <si>
    <t>2115-07</t>
  </si>
  <si>
    <t>https://pg-plaisio.gr/20062/κορνιζα-2115-07.jpg</t>
  </si>
  <si>
    <t>2115-90</t>
  </si>
  <si>
    <t>https://pg-plaisio.gr/20056/κορνιζα-2115-90.jpg</t>
  </si>
  <si>
    <t>2115-93</t>
  </si>
  <si>
    <t>https://pg-plaisio.gr/20050/κορνιζα-2115-93.jpg</t>
  </si>
  <si>
    <t>2115-94</t>
  </si>
  <si>
    <t>https://pg-plaisio.gr/20044/κορνιζα-2115-94.jpg</t>
  </si>
  <si>
    <t>2115-95</t>
  </si>
  <si>
    <t>https://pg-plaisio.gr/20038/κορνιζα-2115-95.jpg</t>
  </si>
  <si>
    <t>2716-07</t>
  </si>
  <si>
    <t>https://pg-plaisio.gr/20032/κορνιζα-2716-07.jpg</t>
  </si>
  <si>
    <t>2716-84</t>
  </si>
  <si>
    <t>https://pg-plaisio.gr/20026/κορνιζα-2716-84.jpg</t>
  </si>
  <si>
    <t>2716-88</t>
  </si>
  <si>
    <t>https://pg-plaisio.gr/20020/κορνιζα-2716-88.jpg</t>
  </si>
  <si>
    <t>4315-90</t>
  </si>
  <si>
    <t>https://pg-plaisio.gr/20014/κορνιζα-4315-90.jpg</t>
  </si>
  <si>
    <t>4315-93</t>
  </si>
  <si>
    <t>https://pg-plaisio.gr/20008/κορνιζα-4315-93.jpg</t>
  </si>
  <si>
    <t>4315-94</t>
  </si>
  <si>
    <t>https://pg-plaisio.gr/20002/κορνιζα-4315-94.jpg</t>
  </si>
  <si>
    <t>4315-95</t>
  </si>
  <si>
    <t>https://pg-plaisio.gr/19996/κορνιζα-4315-95.jpg</t>
  </si>
  <si>
    <t>6918-03</t>
  </si>
  <si>
    <t>https://pg-plaisio.gr/19990/κορνιζα-6918-03.jpg</t>
  </si>
  <si>
    <t>6918-07</t>
  </si>
  <si>
    <t>https://pg-plaisio.gr/19984/κορνιζα-6918-07.jpg</t>
  </si>
  <si>
    <t>6918-93</t>
  </si>
  <si>
    <t>https://pg-plaisio.gr/19978/κορνιζα-6918-93.jpg</t>
  </si>
  <si>
    <t>6918-95</t>
  </si>
  <si>
    <t>https://pg-plaisio.gr/19972/κορνιζα-6918-95.jpg</t>
  </si>
  <si>
    <t>320-050</t>
  </si>
  <si>
    <t>https://pg-plaisio.gr/18707/κορνιζα-320-050.jpg</t>
  </si>
  <si>
    <t>320-100</t>
  </si>
  <si>
    <t>https://pg-plaisio.gr/18704/κορνιζα-320-100.jpg</t>
  </si>
  <si>
    <t>320-141</t>
  </si>
  <si>
    <t>https://pg-plaisio.gr/18701/κορνιζα-320-141.jpg</t>
  </si>
  <si>
    <t>320-582</t>
  </si>
  <si>
    <t>https://pg-plaisio.gr/18698/κορνιζα-320-582.jpg</t>
  </si>
  <si>
    <t>321-050</t>
  </si>
  <si>
    <t>https://pg-plaisio.gr/18695/κορνιζα-321-050.jpg</t>
  </si>
  <si>
    <t>321-100</t>
  </si>
  <si>
    <t>https://pg-plaisio.gr/18692/κορνιζα-321-100.jpg</t>
  </si>
  <si>
    <t>321-141</t>
  </si>
  <si>
    <t>https://pg-plaisio.gr/18689/κορνιζα-321-141.jpg</t>
  </si>
  <si>
    <t>321-582</t>
  </si>
  <si>
    <t>https://pg-plaisio.gr/18686/κορνιζα-321-582.jpg</t>
  </si>
  <si>
    <t>1004-295</t>
  </si>
  <si>
    <t>https://pg-plaisio.gr/18683/κορνιζα-1004-295.jpg</t>
  </si>
  <si>
    <t>1018-369</t>
  </si>
  <si>
    <t>https://pg-plaisio.gr/18680/κορνιζα-1018-369.jpg</t>
  </si>
  <si>
    <t>1540-201</t>
  </si>
  <si>
    <t>https://pg-plaisio.gr/18677/κορνιζα-κουτι-1540-201.jpg</t>
  </si>
  <si>
    <t>1540-202</t>
  </si>
  <si>
    <t>https://pg-plaisio.gr/18674/κορνιζα-κουτι-1540-202.jpg</t>
  </si>
  <si>
    <t>1540-204</t>
  </si>
  <si>
    <t>https://pg-plaisio.gr/18671/κορνιζα-κουτι-1540-204.jpg</t>
  </si>
  <si>
    <t>1540-205</t>
  </si>
  <si>
    <t>https://pg-plaisio.gr/18668/κορνιζα-κουτι-1540-205.jpg</t>
  </si>
  <si>
    <t>2026-052</t>
  </si>
  <si>
    <t>https://pg-plaisio.gr/18665/κορνιζα-2026-052.jpg</t>
  </si>
  <si>
    <t>2026-053</t>
  </si>
  <si>
    <t>https://pg-plaisio.gr/18662/κορνιζα-2026-053.jpg</t>
  </si>
  <si>
    <t>2041-185</t>
  </si>
  <si>
    <t>https://pg-plaisio.gr/18659/κορνιζα-κουτι-2041-185.jpg</t>
  </si>
  <si>
    <t>2041-536</t>
  </si>
  <si>
    <t>https://pg-plaisio.gr/18656/κορνιζα-κουτι-2041-536.jpg</t>
  </si>
  <si>
    <t>2042-171</t>
  </si>
  <si>
    <t>https://pg-plaisio.gr/18653/κορνιζα-κουτι-2042-171.jpg</t>
  </si>
  <si>
    <t>2042-181</t>
  </si>
  <si>
    <t>https://pg-plaisio.gr/18650/κορνιζα-κουτι-2042-181.jpg</t>
  </si>
  <si>
    <t>2219-1</t>
  </si>
  <si>
    <t>https://pg-plaisio.gr/18647/κορνιζα-2219-1.jpg</t>
  </si>
  <si>
    <t>2219-2</t>
  </si>
  <si>
    <t>https://pg-plaisio.gr/18644/κορνιζα-2219-2.jpg</t>
  </si>
  <si>
    <t>2222-171</t>
  </si>
  <si>
    <t>https://pg-plaisio.gr/18641/κορνιζα-κουτι-2222-171.jpg</t>
  </si>
  <si>
    <t>2222-181</t>
  </si>
  <si>
    <t>https://pg-plaisio.gr/18638/κορνιζα-κουτι-2222-181.jpg</t>
  </si>
  <si>
    <t>2222-9379</t>
  </si>
  <si>
    <t>https://pg-plaisio.gr/18635/κορνιζα-κουτι-2222-9379.jpg</t>
  </si>
  <si>
    <t>2222-9381</t>
  </si>
  <si>
    <t>https://pg-plaisio.gr/18632/κορνιζα-κουτι-2222-9381.jpg</t>
  </si>
  <si>
    <t>2222-9383</t>
  </si>
  <si>
    <t>https://pg-plaisio.gr/18629/κορνιζα-κουτι-2222-9383.jpg</t>
  </si>
  <si>
    <t>2222-9387</t>
  </si>
  <si>
    <t>https://pg-plaisio.gr/18626/κορνιζα-κουτι-2222-9387.jpg</t>
  </si>
  <si>
    <t>2520-101</t>
  </si>
  <si>
    <t>https://pg-plaisio.gr/18623/κορνιζα-2520-101.jpg</t>
  </si>
  <si>
    <t>2520-105</t>
  </si>
  <si>
    <t>https://pg-plaisio.gr/18620/κορνιζα-2520-105.jpg</t>
  </si>
  <si>
    <t>3026-052</t>
  </si>
  <si>
    <t>https://pg-plaisio.gr/18618/κορνιζα-3026-052.jpg</t>
  </si>
  <si>
    <t>3026-053</t>
  </si>
  <si>
    <t>https://pg-plaisio.gr/18614/κορνιζα-3026-053.jpg</t>
  </si>
  <si>
    <t>3128-061</t>
  </si>
  <si>
    <t>https://pg-plaisio.gr/25237/κορνιζα-3128-061.jpg</t>
  </si>
  <si>
    <t>3128-520</t>
  </si>
  <si>
    <t>https://pg-plaisio.gr/25243/κορνιζα-3128-520.jpg</t>
  </si>
  <si>
    <t>3224-1</t>
  </si>
  <si>
    <t>https://pg-plaisio.gr/18605/κορνιζα-3224-1.jpg</t>
  </si>
  <si>
    <t>3224-2</t>
  </si>
  <si>
    <t>https://pg-plaisio.gr/18602/κορνιζα-3224-2.jpg</t>
  </si>
  <si>
    <t>3535-171</t>
  </si>
  <si>
    <t>https://pg-plaisio.gr/18599/κορνιζα-σκωτια-3535-171.jpg</t>
  </si>
  <si>
    <t>3535-181</t>
  </si>
  <si>
    <t>https://pg-plaisio.gr/18596/κορνιζα-σκωτια-3535-181.jpg</t>
  </si>
  <si>
    <t>3540-201</t>
  </si>
  <si>
    <t>https://pg-plaisio.gr/18593/κορνιζα-κουτι-3540-201.jpg</t>
  </si>
  <si>
    <t>3540-202</t>
  </si>
  <si>
    <t>https://pg-plaisio.gr/18590/κορνιζα-κουτι-3540-202.jpg</t>
  </si>
  <si>
    <t>3540-204</t>
  </si>
  <si>
    <t>https://pg-plaisio.gr/18587/κορνιζα-κουτι-3540-204.jpg</t>
  </si>
  <si>
    <t>3540-205</t>
  </si>
  <si>
    <t>https://pg-plaisio.gr/18584/κορνιζα-κουτι-3540-205.jpg</t>
  </si>
  <si>
    <t>4020-101</t>
  </si>
  <si>
    <t>https://pg-plaisio.gr/18581/κορνιζα-4020-101.jpg</t>
  </si>
  <si>
    <t>4020-105</t>
  </si>
  <si>
    <t>https://pg-plaisio.gr/18578/κορνιζα-4020-105.jpg</t>
  </si>
  <si>
    <t>https://pg-plaisio.gr/18575/κορνιζα-4845-003.jpg</t>
  </si>
  <si>
    <t>https://pg-plaisio.gr/18572/κορνιζα-4845-004.jpg</t>
  </si>
  <si>
    <t>7030-101</t>
  </si>
  <si>
    <t>https://pg-plaisio.gr/18570/κορνιζα-7030-101.jpg</t>
  </si>
  <si>
    <t>7030-105</t>
  </si>
  <si>
    <t>https://pg-plaisio.gr/18566/κορνιζα-7030-105.jpg</t>
  </si>
  <si>
    <t>https://pg-plaisio.gr/4774/πατουρα-317.jpg</t>
  </si>
  <si>
    <t>https://pg-plaisio.gr/4771/πατουρα-319.jpg</t>
  </si>
  <si>
    <t>https://pg-plaisio.gr/4768/πατουρα-320.jpg</t>
  </si>
  <si>
    <t>https://pg-plaisio.gr/4765/πατουρα-351.jpg</t>
  </si>
  <si>
    <t>https://pg-plaisio.gr/4762/πατουρα-352.jpg</t>
  </si>
  <si>
    <t>https://pg-plaisio.gr/4759/κορνιζα-κουτι-2001.jpg</t>
  </si>
  <si>
    <t>https://pg-plaisio.gr/4756/κορνιζα-κουτι-2003.jpg</t>
  </si>
  <si>
    <t>https://pg-plaisio.gr/4753/κορνιζα-κουτι-2005.jpg</t>
  </si>
  <si>
    <t>https://pg-plaisio.gr/4750/κορνιζα-κουτι-2007.jpg</t>
  </si>
  <si>
    <t>https://pg-plaisio.gr/4747/κορνιζα-κουτι-2010.jpg</t>
  </si>
  <si>
    <t>https://pg-plaisio.gr/4744/κορνιζα-κουτι-2011.jpg</t>
  </si>
  <si>
    <t>https://pg-plaisio.gr/4741/κορνιζα-κουτι-2012.jpg</t>
  </si>
  <si>
    <t>https://pg-plaisio.gr/4738/κορνιζα-2021.jpg</t>
  </si>
  <si>
    <t>https://pg-plaisio.gr/4735/κορνιζα-2022.jpg</t>
  </si>
  <si>
    <t>https://pg-plaisio.gr/4732/κορνιζα-2023.jpg</t>
  </si>
  <si>
    <t>https://pg-plaisio.gr/4729/κορνιζα-2216.jpg</t>
  </si>
  <si>
    <t>2200-01</t>
  </si>
  <si>
    <t>https://pg-plaisio.gr/4726/κορνιζα-2200-01.jpg</t>
  </si>
  <si>
    <t>2200-02</t>
  </si>
  <si>
    <t>https://pg-plaisio.gr/4723/κορνιζα-2200-02.jpg</t>
  </si>
  <si>
    <t>2200-03</t>
  </si>
  <si>
    <t>https://pg-plaisio.gr/4720/κορνιζα-2200-03.jpg</t>
  </si>
  <si>
    <t>https://pg-plaisio.gr/4717/κορνιζα-2281.jpg</t>
  </si>
  <si>
    <t>https://pg-plaisio.gr/4714/κορνιζα-2282.jpg</t>
  </si>
  <si>
    <t>https://pg-plaisio.gr/4711/κορνιζα-κουτι-2421.jpg</t>
  </si>
  <si>
    <t>https://pg-plaisio.gr/4708/κορνιζα-κουτι-2423.jpg</t>
  </si>
  <si>
    <t>https://pg-plaisio.gr/4705/κορνιζα-2701.jpg</t>
  </si>
  <si>
    <t>https://pg-plaisio.gr/4702/κορνιζα-2702.jpg</t>
  </si>
  <si>
    <t>https://pg-plaisio.gr/4699/κορνιζα-2703.jpg</t>
  </si>
  <si>
    <t>https://pg-plaisio.gr/4696/κορνιζα-2704.jpg</t>
  </si>
  <si>
    <t>https://pg-plaisio.gr/4693/κορνιζα-2708.jpg</t>
  </si>
  <si>
    <t>https://pg-plaisio.gr/4690/κορνιζα-2734.jpg</t>
  </si>
  <si>
    <t>https://pg-plaisio.gr/4687/κορνιζα-2799.jpg</t>
  </si>
  <si>
    <t>https://pg-plaisio.gr/4684/κορνιζα-3071.jpg</t>
  </si>
  <si>
    <t>https://pg-plaisio.gr/4681/κορνιζα-3072.jpg</t>
  </si>
  <si>
    <t>https://pg-plaisio.gr/4678/κορνιζα-3074.jpg</t>
  </si>
  <si>
    <t>https://pg-plaisio.gr/4675/κορνιζα-3412.jpg</t>
  </si>
  <si>
    <t>https://pg-plaisio.gr/4672/κορνιζα-3413.jpg</t>
  </si>
  <si>
    <t>https://pg-plaisio.gr/4669/κορνιζα-3821.jpg</t>
  </si>
  <si>
    <t>4127-1</t>
  </si>
  <si>
    <t>https://pg-plaisio.gr/4666/κορνιζα-4127-1.jpg</t>
  </si>
  <si>
    <t>4127-2</t>
  </si>
  <si>
    <t>https://pg-plaisio.gr/4663/κορνιζα-4127-2.jpg</t>
  </si>
  <si>
    <t>4527-2</t>
  </si>
  <si>
    <t>https://pg-plaisio.gr/4660/κορνιζα-4527-2.jpg</t>
  </si>
  <si>
    <t>4527-3</t>
  </si>
  <si>
    <t>https://pg-plaisio.gr/4657/κορνιζα-4527-3.jpg</t>
  </si>
  <si>
    <t>4527-4</t>
  </si>
  <si>
    <t>https://pg-plaisio.gr/4654/κορνιζα-4527-4.jpg</t>
  </si>
  <si>
    <t>https://pg-plaisio.gr/4651/κορνιζα-4805.jpg</t>
  </si>
  <si>
    <t>https://pg-plaisio.gr/4648/κορνιζα-4806.jpg</t>
  </si>
  <si>
    <t>https://pg-plaisio.gr/4645/κορνιζα-4808.jpg</t>
  </si>
  <si>
    <t>https://pg-plaisio.gr/4642/κορνιζα-4809.jpg</t>
  </si>
  <si>
    <t>https://pg-plaisio.gr/4639/κορνιζα-4899.jpg</t>
  </si>
  <si>
    <t>https://pg-plaisio.gr/4636/κορνιζα-4814.jpg</t>
  </si>
  <si>
    <t>https://pg-plaisio.gr/4633/κορνιζα-4827.jpg</t>
  </si>
  <si>
    <t>https://pg-plaisio.gr/4630/κορνιζα-5052.jpg</t>
  </si>
  <si>
    <t>https://pg-plaisio.gr/4627/κορνιζα-5053.jpg</t>
  </si>
  <si>
    <t>https://pg-plaisio.gr/4624/κορνιζα-5057.jpg</t>
  </si>
  <si>
    <t>https://pg-plaisio.gr/4621/κορνιζα-5258.jpg</t>
  </si>
  <si>
    <t>https://pg-plaisio.gr/4618/κορνιζα-6001.jpg</t>
  </si>
  <si>
    <t>https://pg-plaisio.gr/4615/κορνιζα-6002.jpg</t>
  </si>
  <si>
    <t>https://pg-plaisio.gr/4612/κορνιζα-6551.jpg</t>
  </si>
  <si>
    <t>https://pg-plaisio.gr/4609/κορνιζα-6552.jpg</t>
  </si>
  <si>
    <t>https://pg-plaisio.gr/4606/κορνιζα-6757.jpg</t>
  </si>
  <si>
    <t>https://pg-plaisio.gr/4603/κορνιζα-6760.jpg</t>
  </si>
  <si>
    <t>https://pg-plaisio.gr/24574/κορνιζα-7404.jpg</t>
  </si>
  <si>
    <t>https://pg-plaisio.gr/24571/κορνιζα-7408.jpg</t>
  </si>
  <si>
    <t>https://pg-plaisio.gr/4594/κορνιζα-7505.jpg</t>
  </si>
  <si>
    <t>https://pg-plaisio.gr/4591/κορνιζα-7506.jpg</t>
  </si>
  <si>
    <t>https://pg-plaisio.gr/4588/κορνιζα-7630.jpg</t>
  </si>
  <si>
    <t>https://pg-plaisio.gr/4585/κορνιζα-7634.jpg</t>
  </si>
  <si>
    <t>https://pg-plaisio.gr/4582/κορνιζα-7635.jpg</t>
  </si>
  <si>
    <t>https://pg-plaisio.gr/4579/κορνιζα-7638.jpg</t>
  </si>
  <si>
    <t>https://pg-plaisio.gr/4576/κορνιζα-7639.jpg</t>
  </si>
  <si>
    <t>https://pg-plaisio.gr/4573/κορνιζα-7643.jpg</t>
  </si>
  <si>
    <t>https://pg-plaisio.gr/4570/κορνιζα-7647.jpg</t>
  </si>
  <si>
    <t>https://pg-plaisio.gr/4567/κορνιζα-7652.jpg</t>
  </si>
  <si>
    <t>https://pg-plaisio.gr/4564/κορνιζα-7699.jpg</t>
  </si>
  <si>
    <t>https://pg-plaisio.gr/4561/κορνιζα-7771.jpg</t>
  </si>
  <si>
    <t>https://pg-plaisio.gr/4558/κορνιζα-7772.jpg</t>
  </si>
  <si>
    <t>https://pg-plaisio.gr/4555/κορνιζα-7773.jpg</t>
  </si>
  <si>
    <t>https://pg-plaisio.gr/4552/κορνιζα-7774.jpg</t>
  </si>
  <si>
    <t>https://pg-plaisio.gr/4549/κορνιζα-8151.jpg</t>
  </si>
  <si>
    <t>https://pg-plaisio.gr/4546/κορνιζα-8152.jpg</t>
  </si>
  <si>
    <t>https://pg-plaisio.gr/4543/κορνιζα-8251.jpg</t>
  </si>
  <si>
    <t>https://pg-plaisio.gr/4540/κορνιζα-8263.jpg</t>
  </si>
  <si>
    <t>https://pg-plaisio.gr/4537/κορνιζα-8264.jpg</t>
  </si>
  <si>
    <t>https://pg-plaisio.gr/4534/κορνιζα-8301.jpg</t>
  </si>
  <si>
    <t>https://pg-plaisio.gr/4531/κορνιζα-8303.jpg</t>
  </si>
  <si>
    <t>https://pg-plaisio.gr/4528/κορνιζα-8304.jpg</t>
  </si>
  <si>
    <t>https://pg-plaisio.gr/4525/κορνιζα-8305.jpg</t>
  </si>
  <si>
    <t>https://pg-plaisio.gr/4522/κορνιζα-8308.jpg</t>
  </si>
  <si>
    <t>https://pg-plaisio.gr/4519/κορνιζα-8310.jpg</t>
  </si>
  <si>
    <t>https://pg-plaisio.gr/4516/κορνιζα-8311.jpg</t>
  </si>
  <si>
    <t>https://pg-plaisio.gr/4513/κορνιζα-9201.jpg</t>
  </si>
  <si>
    <t>https://pg-plaisio.gr/4510/κορνιζα-9202.jpg</t>
  </si>
  <si>
    <t>https://pg-plaisio.gr/4507/κορνιζα-9203.jpg</t>
  </si>
  <si>
    <t>https://pg-plaisio.gr/4504/κορνιζα-9852.jpg</t>
  </si>
  <si>
    <t>https://pg-plaisio.gr/4501/κορνιζα-9853.jpg</t>
  </si>
  <si>
    <t>https://pg-plaisio.gr/4498/κορνιζα-10353.jpg</t>
  </si>
  <si>
    <t>https://pg-plaisio.gr/4495/κορνιζα-11303.jpg</t>
  </si>
  <si>
    <t>https://pg-plaisio.gr/4492/κορνιζα-11304.jpg</t>
  </si>
  <si>
    <t>https://pg-plaisio.gr/4489/κορνιζα-80101.jpg</t>
  </si>
  <si>
    <t>https://pg-plaisio.gr/4487/κορνιζα-80102.jpg</t>
  </si>
  <si>
    <t>1515-81</t>
  </si>
  <si>
    <t>https://pg-plaisio.gr/4483/κορνιζα-1515-81.jpg</t>
  </si>
  <si>
    <t>1515-82</t>
  </si>
  <si>
    <t>https://pg-plaisio.gr/4480/κορνιζα-1515-82.jpg</t>
  </si>
  <si>
    <t>1530-02</t>
  </si>
  <si>
    <t>https://pg-plaisio.gr/4477/κορνιζα-κουτι-1530-02.jpg</t>
  </si>
  <si>
    <t>1530-03</t>
  </si>
  <si>
    <t>https://pg-plaisio.gr/4474/κορνιζα-κουτι-1530-03.jpg</t>
  </si>
  <si>
    <t>1530-07</t>
  </si>
  <si>
    <t>https://pg-plaisio.gr/4471/κορνιζα-κουτι-1530-07.jpg</t>
  </si>
  <si>
    <t>1530-23</t>
  </si>
  <si>
    <t>https://pg-plaisio.gr/4468/κορνιζα-κουτι-1530-23.jpg</t>
  </si>
  <si>
    <t>1530-28</t>
  </si>
  <si>
    <t>https://pg-plaisio.gr/4465/κορνιζα-κουτι-1530-28.jpg</t>
  </si>
  <si>
    <t>1530-81</t>
  </si>
  <si>
    <t>https://pg-plaisio.gr/4462/κορνιζα-κουτι-1530-81.jpg</t>
  </si>
  <si>
    <t>1530-82</t>
  </si>
  <si>
    <t>https://pg-plaisio.gr/4459/κορνιζα-κουτι-1530-82.jpg</t>
  </si>
  <si>
    <t>1616-23</t>
  </si>
  <si>
    <t>https://pg-plaisio.gr/4456/κορνιζα-1616-23.jpg</t>
  </si>
  <si>
    <t>1616-81</t>
  </si>
  <si>
    <t>https://pg-plaisio.gr/4453/κορνιζα-1616-81.jpg</t>
  </si>
  <si>
    <t>1616-82</t>
  </si>
  <si>
    <t>https://pg-plaisio.gr/4450/κορνιζα-1616-82.jpg</t>
  </si>
  <si>
    <t>1616-87</t>
  </si>
  <si>
    <t>https://pg-plaisio.gr/4447/κορνιζα-1616-87.jpg</t>
  </si>
  <si>
    <t>1812-01</t>
  </si>
  <si>
    <t>https://pg-plaisio.gr/4444/κορνιζα-1812-01.jpg</t>
  </si>
  <si>
    <t>1812-02</t>
  </si>
  <si>
    <t>https://pg-plaisio.gr/4441/κορνιζα-1812-02.jpg</t>
  </si>
  <si>
    <t>2032-03</t>
  </si>
  <si>
    <t>https://pg-plaisio.gr/4438/κορνιζα-κουτι-2032-03.jpg</t>
  </si>
  <si>
    <t>2032-07</t>
  </si>
  <si>
    <t>https://pg-plaisio.gr/4435/κορνιζα-κουτι-2032-07.jpg</t>
  </si>
  <si>
    <t>2032-80</t>
  </si>
  <si>
    <t>https://pg-plaisio.gr/4432/κορνιζα-κουτι-2032-80.jpg</t>
  </si>
  <si>
    <t>2032-81</t>
  </si>
  <si>
    <t>https://pg-plaisio.gr/4429/κορνιζα-κουτι-2032-81.jpg</t>
  </si>
  <si>
    <t>2032-82</t>
  </si>
  <si>
    <t>https://pg-plaisio.gr/4426/κορνιζα-κουτι-2032-82.jpg</t>
  </si>
  <si>
    <t>2040-90</t>
  </si>
  <si>
    <t>https://pg-plaisio.gr/25418/κορνιζα-κουτι-2040-90.jpg</t>
  </si>
  <si>
    <t>2040-03</t>
  </si>
  <si>
    <t>https://pg-plaisio.gr/4420/κορνιζα-κουτι-2040-03.jpg</t>
  </si>
  <si>
    <t>2040-07</t>
  </si>
  <si>
    <t>https://pg-plaisio.gr/4417/κορνιζα-κουτι-2040-07.jpg</t>
  </si>
  <si>
    <t>2040-81</t>
  </si>
  <si>
    <t>https://pg-plaisio.gr/4414/κορνιζα-κουτι-2040-81.jpg</t>
  </si>
  <si>
    <t>2040-82</t>
  </si>
  <si>
    <t>https://pg-plaisio.gr/4411/κορνιζα-κουτι-2040-82.jpg</t>
  </si>
  <si>
    <t>2113-01</t>
  </si>
  <si>
    <t>https://pg-plaisio.gr/4408/κορνιζα-2113-01.jpg</t>
  </si>
  <si>
    <t>2113-02</t>
  </si>
  <si>
    <t>https://pg-plaisio.gr/4405/κορνιζα-2113-02.jpg</t>
  </si>
  <si>
    <t>2113-05</t>
  </si>
  <si>
    <t>https://pg-plaisio.gr/4402/κορνιζα-2113-05.jpg</t>
  </si>
  <si>
    <t>2113-23</t>
  </si>
  <si>
    <t>https://pg-plaisio.gr/4399/κορνιζα-2113-23.jpg</t>
  </si>
  <si>
    <t>2115-23</t>
  </si>
  <si>
    <t>https://pg-plaisio.gr/4396/κορνιζα-2115-23.jpg</t>
  </si>
  <si>
    <t>2115-28</t>
  </si>
  <si>
    <t>https://pg-plaisio.gr/4393/κορνιζα-2115-28.jpg</t>
  </si>
  <si>
    <t>2115-81</t>
  </si>
  <si>
    <t>https://pg-plaisio.gr/19967/κορνιζα-2115-81.jpg</t>
  </si>
  <si>
    <t>2115-82</t>
  </si>
  <si>
    <t>https://pg-plaisio.gr/4387/κορνιζα-2115-82.jpg</t>
  </si>
  <si>
    <t>2319-01</t>
  </si>
  <si>
    <t>https://pg-plaisio.gr/4384/κορνιζα-2319-01.jpg</t>
  </si>
  <si>
    <t>2319-15</t>
  </si>
  <si>
    <t>https://pg-plaisio.gr/4381/κορνιζα-2319-15.jpg</t>
  </si>
  <si>
    <t>2716-01</t>
  </si>
  <si>
    <t>https://pg-plaisio.gr/4378/κορνιζα-2716-01.jpg</t>
  </si>
  <si>
    <t>2716-02</t>
  </si>
  <si>
    <t>https://pg-plaisio.gr/4375/κορνιζα-2716-02.jpg</t>
  </si>
  <si>
    <t>2716-23</t>
  </si>
  <si>
    <t>https://pg-plaisio.gr/4372/κορνιζα-2716-23.jpg</t>
  </si>
  <si>
    <t>2716-87</t>
  </si>
  <si>
    <t>https://pg-plaisio.gr/4369/κορνιζα-2716-87.jpg</t>
  </si>
  <si>
    <t>2815-02</t>
  </si>
  <si>
    <t>https://pg-plaisio.gr/4366/πατουρα-2815-02.jpg</t>
  </si>
  <si>
    <t>2815-21</t>
  </si>
  <si>
    <t>https://pg-plaisio.gr/4363/πατουρα-2815-21.jpg</t>
  </si>
  <si>
    <t>2815-23</t>
  </si>
  <si>
    <t>https://pg-plaisio.gr/4362/πατουρα-2815-23.jpg</t>
  </si>
  <si>
    <t>2816-01</t>
  </si>
  <si>
    <t>https://pg-plaisio.gr/4357/κορνιζα-2816-01.jpg</t>
  </si>
  <si>
    <t>2816-15</t>
  </si>
  <si>
    <t>https://pg-plaisio.gr/4354/κορνιζα-2816-15.jpg</t>
  </si>
  <si>
    <t>3215-03</t>
  </si>
  <si>
    <t>https://pg-plaisio.gr/4351/κορνιζα-3215-03.jpg</t>
  </si>
  <si>
    <t>3215-07</t>
  </si>
  <si>
    <t>https://pg-plaisio.gr/4348/κορνιζα-3215-07.jpg</t>
  </si>
  <si>
    <t>3215-28</t>
  </si>
  <si>
    <t>https://pg-plaisio.gr/4345/κορνιζα-3215-28.jpg</t>
  </si>
  <si>
    <t>3215-80</t>
  </si>
  <si>
    <t>https://pg-plaisio.gr/4342/κορνιζα-3215-80.jpg</t>
  </si>
  <si>
    <t>3215-81</t>
  </si>
  <si>
    <t>https://pg-plaisio.gr/4339/κορνιζα-3215-81.jpg</t>
  </si>
  <si>
    <t>3215-82</t>
  </si>
  <si>
    <t>https://pg-plaisio.gr/4336/κορνιζα-3215-82.jpg</t>
  </si>
  <si>
    <t>3350-81</t>
  </si>
  <si>
    <t>https://pg-plaisio.gr/4333/κορνιζα-κουτι-3350-81.jpg</t>
  </si>
  <si>
    <t>3815-02</t>
  </si>
  <si>
    <t>https://pg-plaisio.gr/4330/πατουρα-3815-02.jpg</t>
  </si>
  <si>
    <t>3815-21</t>
  </si>
  <si>
    <t>https://pg-plaisio.gr/4327/πατουρα-3815-21.jpg</t>
  </si>
  <si>
    <t>3815-23</t>
  </si>
  <si>
    <t>https://pg-plaisio.gr/4324/πατουρα-3815-23.jpg</t>
  </si>
  <si>
    <t>3826-01</t>
  </si>
  <si>
    <t>https://pg-plaisio.gr/4321/κορνιζα-3826-01.jpg</t>
  </si>
  <si>
    <t>3826-15</t>
  </si>
  <si>
    <t>https://pg-plaisio.gr/4318/κορνιζα-3826-15.jpg</t>
  </si>
  <si>
    <t>4030-04</t>
  </si>
  <si>
    <t>https://pg-plaisio.gr/4315/κορνιζα-4030-04.jpg</t>
  </si>
  <si>
    <t>4030-06</t>
  </si>
  <si>
    <t>https://pg-plaisio.gr/4312/κορνιζα-4030-06.jpg</t>
  </si>
  <si>
    <t>4030-08</t>
  </si>
  <si>
    <t>https://pg-plaisio.gr/4309/κορνιζα-4030-08.jpg</t>
  </si>
  <si>
    <t>4030-09</t>
  </si>
  <si>
    <t>https://pg-plaisio.gr/4306/κορνιζα-4030-09.jpg</t>
  </si>
  <si>
    <t>4030-55</t>
  </si>
  <si>
    <t>https://pg-plaisio.gr/4304/κορνιζα-4030-55.jpg</t>
  </si>
  <si>
    <t>4216-01</t>
  </si>
  <si>
    <t>https://pg-plaisio.gr/4301/κορνιζα-4216-01.jpg</t>
  </si>
  <si>
    <t>4216-08</t>
  </si>
  <si>
    <t>https://pg-plaisio.gr/4298/κορνιζα-4216-08.jpg</t>
  </si>
  <si>
    <t>4315-13</t>
  </si>
  <si>
    <t>https://pg-plaisio.gr/4294/κορνιζα-4315-13.jpg</t>
  </si>
  <si>
    <t>4315-17</t>
  </si>
  <si>
    <t>https://pg-plaisio.gr/4291/κορνιζα-4315-17.jpg</t>
  </si>
  <si>
    <t>4315-23</t>
  </si>
  <si>
    <t>https://pg-plaisio.gr/4288/κορνιζα-4315-23.jpg</t>
  </si>
  <si>
    <t>4315-81</t>
  </si>
  <si>
    <t>https://pg-plaisio.gr/4285/κορνιζα-4315-81.jpg</t>
  </si>
  <si>
    <t>4315-82</t>
  </si>
  <si>
    <t>https://pg-plaisio.gr/4282/κορνιζα-4315-82.jpg</t>
  </si>
  <si>
    <t>4535-03</t>
  </si>
  <si>
    <t>https://pg-plaisio.gr/4279/κορνιζα-σκωτια-4535-03.jpg</t>
  </si>
  <si>
    <t>4535-07</t>
  </si>
  <si>
    <t>https://pg-plaisio.gr/4276/κορνιζα-σκωτια-4535-07.jpg</t>
  </si>
  <si>
    <t>4535-23</t>
  </si>
  <si>
    <t>https://pg-plaisio.gr/4273/κορνιζα-σκωτια-4535-23.jpg</t>
  </si>
  <si>
    <t>4535-81</t>
  </si>
  <si>
    <t>https://pg-plaisio.gr/4270/κορνιζα-σκωτια-4535-81.jpg</t>
  </si>
  <si>
    <t>4535-82</t>
  </si>
  <si>
    <t>https://pg-plaisio.gr/4267/κορνιζα-σκωτια-4535-82.jpg</t>
  </si>
  <si>
    <t>56-06</t>
  </si>
  <si>
    <t>https://pg-plaisio.gr/4264/κορνιζα-56-06.jpg</t>
  </si>
  <si>
    <t>56-08</t>
  </si>
  <si>
    <t>https://pg-plaisio.gr/4261/κορνιζα-56-08.jpg</t>
  </si>
  <si>
    <t>56-09</t>
  </si>
  <si>
    <t>https://pg-plaisio.gr/4258/κορνιζα-56-09.jpg</t>
  </si>
  <si>
    <t>56-511</t>
  </si>
  <si>
    <t>https://pg-plaisio.gr/4255/κορνιζα-56-511.jpg</t>
  </si>
  <si>
    <t>5740-01</t>
  </si>
  <si>
    <t>https://pg-plaisio.gr/24733/κορνιζα-5740-01.jpg</t>
  </si>
  <si>
    <t>5740-02</t>
  </si>
  <si>
    <t>https://pg-plaisio.gr/24739/κορνιζα-5740-02.jpg</t>
  </si>
  <si>
    <t>605-201</t>
  </si>
  <si>
    <t>https://pg-plaisio.gr/25783/κορνιζα-605-201.jpg</t>
  </si>
  <si>
    <t>605-220</t>
  </si>
  <si>
    <t>https://pg-plaisio.gr/4243/κορνιζα-605-220.jpg</t>
  </si>
  <si>
    <t>6918-23</t>
  </si>
  <si>
    <t>https://pg-plaisio.gr/4231/κορνιζα-6918-23.jpg</t>
  </si>
  <si>
    <t>6918-81</t>
  </si>
  <si>
    <t>https://pg-plaisio.gr/4230/κορνιζα-6918-81.jpg</t>
  </si>
  <si>
    <t>6918-82</t>
  </si>
  <si>
    <t>https://pg-plaisio.gr/4227/κορνιζα-6918-82.jpg</t>
  </si>
  <si>
    <t>7554-02</t>
  </si>
  <si>
    <t>https://pg-plaisio.gr/24543/κορνιζα-7554-02.jpg</t>
  </si>
  <si>
    <t>7554-12</t>
  </si>
  <si>
    <t>https://pg-plaisio.gr/24546/κορνιζα-7554-12.jpg</t>
  </si>
  <si>
    <t>διαθέσιμο</t>
  </si>
  <si>
    <t>reference</t>
  </si>
  <si>
    <t>quantity</t>
  </si>
  <si>
    <t>image_url</t>
  </si>
  <si>
    <t>https://pg-plaisio.gr/img/p/4/7/7/4//4774.jpg</t>
  </si>
  <si>
    <t>https://pg-plaisio.gr/img/p/4/7/7/1//4771.jpg</t>
  </si>
  <si>
    <t>https://pg-plaisio.gr/img/p/4/7/6/8//4768.jpg</t>
  </si>
  <si>
    <t>https://pg-plaisio.gr/img/p/4/7/6/5//4765.jpg</t>
  </si>
  <si>
    <t>https://pg-plaisio.gr/img/p/4/7/6/2//4762.jpg</t>
  </si>
  <si>
    <t>https://pg-plaisio.gr/img/p/2/6/1/1/2/26112.jpg</t>
  </si>
  <si>
    <t>https://pg-plaisio.gr/img/p/2/6/1/0/6/26106.jpg</t>
  </si>
  <si>
    <t>https://pg-plaisio.gr/img/p/2/6/1/0/0/26100.jpg</t>
  </si>
  <si>
    <t>https://pg-plaisio.gr/img/p/4/7/5/9//4759.jpg</t>
  </si>
  <si>
    <t>https://pg-plaisio.gr/img/p/4/7/5/6//4756.jpg</t>
  </si>
  <si>
    <t>https://pg-plaisio.gr/img/p/4/7/5/3//4753.jpg</t>
  </si>
  <si>
    <t>https://pg-plaisio.gr/img/p/4/7/5/0//4750.jpg</t>
  </si>
  <si>
    <t>https://pg-plaisio.gr/img/p/4/7/4/7//4747.jpg</t>
  </si>
  <si>
    <t>https://pg-plaisio.gr/img/p/4/7/4/4//4744.jpg</t>
  </si>
  <si>
    <t>https://pg-plaisio.gr/img/p/4/7/4/1//4741.jpg</t>
  </si>
  <si>
    <t>https://pg-plaisio.gr/img/p/4/7/3/8//4738.jpg</t>
  </si>
  <si>
    <t>https://pg-plaisio.gr/img/p/4/7/3/5//4735.jpg</t>
  </si>
  <si>
    <t>https://pg-plaisio.gr/img/p/4/7/3/2//4732.jpg</t>
  </si>
  <si>
    <t>https://pg-plaisio.gr/img/p/4/7/2/9//4729.jpg</t>
  </si>
  <si>
    <t>https://pg-plaisio.gr/img/p/4/7/1/7//4717.jpg</t>
  </si>
  <si>
    <t>https://pg-plaisio.gr/img/p/4/7/1/4//4714.jpg</t>
  </si>
  <si>
    <t>https://pg-plaisio.gr/img/p/4/7/1/1//4711.jpg</t>
  </si>
  <si>
    <t>https://pg-plaisio.gr/img/p/4/7/0/8//4708.jpg</t>
  </si>
  <si>
    <t>https://pg-plaisio.gr/img/p/4/7/0/5//4705.jpg</t>
  </si>
  <si>
    <t>https://pg-plaisio.gr/img/p/4/7/0/2//4702.jpg</t>
  </si>
  <si>
    <t>https://pg-plaisio.gr/img/p/4/6/9/9//4699.jpg</t>
  </si>
  <si>
    <t>https://pg-plaisio.gr/img/p/4/6/9/6//4696.jpg</t>
  </si>
  <si>
    <t>https://pg-plaisio.gr/img/p/4/6/9/3//4693.jpg</t>
  </si>
  <si>
    <t>https://pg-plaisio.gr/img/p/4/6/9/0//4690.jpg</t>
  </si>
  <si>
    <t>https://pg-plaisio.gr/img/p/4/6/8/7//4687.jpg</t>
  </si>
  <si>
    <t>https://pg-plaisio.gr/img/p/4/6/8/4//4684.jpg</t>
  </si>
  <si>
    <t>https://pg-plaisio.gr/img/p/4/6/8/1//4681.jpg</t>
  </si>
  <si>
    <t>https://pg-plaisio.gr/img/p/4/6/7/8//4678.jpg</t>
  </si>
  <si>
    <t>https://pg-plaisio.gr/img/p/4/6/7/5//4675.jpg</t>
  </si>
  <si>
    <t>https://pg-plaisio.gr/img/p/4/6/7/2//4672.jpg</t>
  </si>
  <si>
    <t>https://pg-plaisio.gr/img/p/4/6/6/9//4669.jpg</t>
  </si>
  <si>
    <t>https://pg-plaisio.gr/img/p/2/4/9/5/8/24958.jpg</t>
  </si>
  <si>
    <t>https://pg-plaisio.gr/img/p/2/4/9/5/2/24952.jpg</t>
  </si>
  <si>
    <t>https://pg-plaisio.gr/img/p/2/4/9/4/6/24946.jpg</t>
  </si>
  <si>
    <t>https://pg-plaisio.gr/img/p/4/6/5/1//4651.jpg</t>
  </si>
  <si>
    <t>https://pg-plaisio.gr/img/p/4/6/4/8//4648.jpg</t>
  </si>
  <si>
    <t>https://pg-plaisio.gr/img/p/4/6/4/5//4645.jpg</t>
  </si>
  <si>
    <t>https://pg-plaisio.gr/img/p/4/6/4/2//4642.jpg</t>
  </si>
  <si>
    <t>https://pg-plaisio.gr/img/p/4/6/3/6//4636.jpg</t>
  </si>
  <si>
    <t>https://pg-plaisio.gr/img/p/4/6/3/3//4633.jpg</t>
  </si>
  <si>
    <t>https://pg-plaisio.gr/img/p/4/6/3/9//4639.jpg</t>
  </si>
  <si>
    <t>https://pg-plaisio.gr/img/p/4/6/3/0//4630.jpg</t>
  </si>
  <si>
    <t>https://pg-plaisio.gr/img/p/4/6/2/7//4627.jpg</t>
  </si>
  <si>
    <t>https://pg-plaisio.gr/img/p/4/6/2/4//4624.jpg</t>
  </si>
  <si>
    <t>https://pg-plaisio.gr/img/p/4/6/2/1//4621.jpg</t>
  </si>
  <si>
    <t>https://pg-plaisio.gr/img/p/4/6/1/8//4618.jpg</t>
  </si>
  <si>
    <t>https://pg-plaisio.gr/img/p/4/6/1/5//4615.jpg</t>
  </si>
  <si>
    <t>https://pg-plaisio.gr/img/p/4/6/1/2//4612.jpg</t>
  </si>
  <si>
    <t>https://pg-plaisio.gr/img/p/4/6/0/9//4609.jpg</t>
  </si>
  <si>
    <t>https://pg-plaisio.gr/img/p/4/6/0/6//4606.jpg</t>
  </si>
  <si>
    <t>https://pg-plaisio.gr/img/p/4/6/0/3//4603.jpg</t>
  </si>
  <si>
    <t>https://pg-plaisio.gr/img/p/2/4/5/7/4/24574.jpg</t>
  </si>
  <si>
    <t>https://pg-plaisio.gr/img/p/2/4/5/7/1/24571.jpg</t>
  </si>
  <si>
    <t>https://pg-plaisio.gr/img/p/4/5/9/4//4594.jpg</t>
  </si>
  <si>
    <t>https://pg-plaisio.gr/img/p/4/5/9/1//4591.jpg</t>
  </si>
  <si>
    <t>https://pg-plaisio.gr/img/p/2/4/5/3/4/24534.jpg</t>
  </si>
  <si>
    <t>https://pg-plaisio.gr/img/p/4/5/8/8//4588.jpg</t>
  </si>
  <si>
    <t>https://pg-plaisio.gr/img/p/4/5/8/5//4585.jpg</t>
  </si>
  <si>
    <t>https://pg-plaisio.gr/img/p/4/5/8/2//4582.jpg</t>
  </si>
  <si>
    <t>https://pg-plaisio.gr/img/p/2/4/5/2/7/24527.jpg</t>
  </si>
  <si>
    <t>https://pg-plaisio.gr/img/p/4/5/7/9//4579.jpg</t>
  </si>
  <si>
    <t>https://pg-plaisio.gr/img/p/4/5/7/6//4576.jpg</t>
  </si>
  <si>
    <t>https://pg-plaisio.gr/img/p/4/5/7/3//4573.jpg</t>
  </si>
  <si>
    <t>https://pg-plaisio.gr/img/p/4/5/7/0//4570.jpg</t>
  </si>
  <si>
    <t>https://pg-plaisio.gr/img/p/4/5/6/7//4567.jpg</t>
  </si>
  <si>
    <t>https://pg-plaisio.gr/img/p/4/5/6/4//4564.jpg</t>
  </si>
  <si>
    <t>https://pg-plaisio.gr/img/p/4/5/6/1//4561.jpg</t>
  </si>
  <si>
    <t>https://pg-plaisio.gr/img/p/4/5/5/8//4558.jpg</t>
  </si>
  <si>
    <t>https://pg-plaisio.gr/img/p/4/5/5/5//4555.jpg</t>
  </si>
  <si>
    <t>https://pg-plaisio.gr/img/p/4/5/5/2//4552.jpg</t>
  </si>
  <si>
    <t>https://pg-plaisio.gr/img/p/4/5/4/9//4549.jpg</t>
  </si>
  <si>
    <t>https://pg-plaisio.gr/img/p/4/5/4/6//4546.jpg</t>
  </si>
  <si>
    <t>https://pg-plaisio.gr/img/p/4/5/4/0//4540.jpg</t>
  </si>
  <si>
    <t>https://pg-plaisio.gr/img/p/4/5/3/7//4537.jpg</t>
  </si>
  <si>
    <t>https://pg-plaisio.gr/img/p/4/5/3/4//4534.jpg</t>
  </si>
  <si>
    <t>https://pg-plaisio.gr/img/p/4/5/3/1//4531.jpg</t>
  </si>
  <si>
    <t>https://pg-plaisio.gr/img/p/4/5/2/8//4528.jpg</t>
  </si>
  <si>
    <t>https://pg-plaisio.gr/img/p/4/5/2/5//4525.jpg</t>
  </si>
  <si>
    <t>https://pg-plaisio.gr/img/p/4/5/2/2//4522.jpg</t>
  </si>
  <si>
    <t>https://pg-plaisio.gr/img/p/4/5/1/9//4519.jpg</t>
  </si>
  <si>
    <t>https://pg-plaisio.gr/img/p/4/5/1/6//4516.jpg</t>
  </si>
  <si>
    <t>https://pg-plaisio.gr/img/p/2/4/3/3/7/24337.jpg</t>
  </si>
  <si>
    <t>https://pg-plaisio.gr/img/p/2/4/3/3/1/24331.jpg</t>
  </si>
  <si>
    <t>https://pg-plaisio.gr/img/p/2/4/3/2/5/24325.jpg</t>
  </si>
  <si>
    <t>https://pg-plaisio.gr/img/p/2/4/3/1/9/24319.jpg</t>
  </si>
  <si>
    <t>https://pg-plaisio.gr/img/p/4/5/1/3//4513.jpg</t>
  </si>
  <si>
    <t>https://pg-plaisio.gr/img/p/4/5/1/0//4510.jpg</t>
  </si>
  <si>
    <t>https://pg-plaisio.gr/img/p/4/5/0/7//4507.jpg</t>
  </si>
  <si>
    <t>https://pg-plaisio.gr/img/p/4/5/0/4//4504.jpg</t>
  </si>
  <si>
    <t>https://pg-plaisio.gr/img/p/4/5/0/1//4501.jpg</t>
  </si>
  <si>
    <t>https://pg-plaisio.gr/img/p/4/4/9/8//4498.jpg</t>
  </si>
  <si>
    <t>https://pg-plaisio.gr/img/p/4/4/9/5//4495.jpg</t>
  </si>
  <si>
    <t>https://pg-plaisio.gr/img/p/4/4/9/2//4492.jpg</t>
  </si>
  <si>
    <t>https://pg-plaisio.gr/img/p/4/4/8/9//4489.jpg</t>
  </si>
  <si>
    <t>https://pg-plaisio.gr/img/p/4/4/8/7//4487.jpg</t>
  </si>
  <si>
    <t>https://pg-plaisio.gr/img/p/2/6/4/2/8/26428.jpg</t>
  </si>
  <si>
    <t>https://pg-plaisio.gr/img/p/2/6/4/4/0/26440.jpg</t>
  </si>
  <si>
    <t>https://pg-plaisio.gr/img/p/2/6/4/3/4/26434.jpg</t>
  </si>
  <si>
    <t>https://pg-plaisio.gr/img/p/2/5/8/8/2/25882.jpg</t>
  </si>
  <si>
    <t>https://pg-plaisio.gr/img/p/2/6/3/9/8/26398.jpg</t>
  </si>
  <si>
    <t>https://pg-plaisio.gr/img/p/2/6/3/9/2/26392.jpg</t>
  </si>
  <si>
    <t>https://pg-plaisio.gr/img/p/1/8/6/8/3/18683.jpg</t>
  </si>
  <si>
    <t>https://pg-plaisio.gr/img/p/1/8/6/8/0/18680.jpg</t>
  </si>
  <si>
    <t>https://pg-plaisio.gr/img/p/2/5/6/8/4/25684.jpg</t>
  </si>
  <si>
    <t>https://pg-plaisio.gr/img/p/2/5/6/7/8/25678.jpg</t>
  </si>
  <si>
    <t>https://pg-plaisio.gr/img/p/2/5/6/7/2/25672.jpg</t>
  </si>
  <si>
    <t>https://pg-plaisio.gr/img/p/2/6/3/4/3/26343.jpg</t>
  </si>
  <si>
    <t>https://pg-plaisio.gr/img/p/2/6/3/3/7/26337.jpg</t>
  </si>
  <si>
    <t>https://pg-plaisio.gr/img/p/2/6/3/7/3/26373.jpg</t>
  </si>
  <si>
    <t>https://pg-plaisio.gr/img/p/2/6/3/2/5/26325.jpg</t>
  </si>
  <si>
    <t>https://pg-plaisio.gr/img/p/2/6/3/1/9/26319.jpg</t>
  </si>
  <si>
    <t>https://pg-plaisio.gr/img/p/2/6/3/1/3/26313.jpg</t>
  </si>
  <si>
    <t>https://pg-plaisio.gr/img/p/2/6/3/0/7/26307.jpg</t>
  </si>
  <si>
    <t>https://pg-plaisio.gr/img/p/2/6/3/0/1/26301.jpg</t>
  </si>
  <si>
    <t>https://pg-plaisio.gr/img/p/2/5/6/6/6/25666.jpg</t>
  </si>
  <si>
    <t>https://pg-plaisio.gr/img/p/2/5/6/6/0/25660.jpg</t>
  </si>
  <si>
    <t>https://pg-plaisio.gr/img/p/2/5/6/5/4/25654.jpg</t>
  </si>
  <si>
    <t>https://pg-plaisio.gr/img/p/2/5/6/4/8/25648.jpg</t>
  </si>
  <si>
    <t>https://pg-plaisio.gr/img/p/2/6/3/3/1/26331.jpg</t>
  </si>
  <si>
    <t>https://pg-plaisio.gr/img/p/2/6/2/9/2/26292.jpg</t>
  </si>
  <si>
    <t>https://pg-plaisio.gr/img/p/2/6/2/8/6/26286.jpg</t>
  </si>
  <si>
    <t>https://pg-plaisio.gr/img/p/2/5/6/4/2/25642.jpg</t>
  </si>
  <si>
    <t>https://pg-plaisio.gr/img/p/2/5/6/3/6/25636.jpg</t>
  </si>
  <si>
    <t>https://pg-plaisio.gr/img/p/2/6/2/8/0/26280.jpg</t>
  </si>
  <si>
    <t>https://pg-plaisio.gr/img/p/4/4/8/3//4483.jpg</t>
  </si>
  <si>
    <t>https://pg-plaisio.gr/img/p/4/4/8/0//4480.jpg</t>
  </si>
  <si>
    <t>https://pg-plaisio.gr/img/p/4/4/7/7//4477.jpg</t>
  </si>
  <si>
    <t>https://pg-plaisio.gr/img/p/4/4/7/4//4474.jpg</t>
  </si>
  <si>
    <t>https://pg-plaisio.gr/img/p/4/4/7/1//4471.jpg</t>
  </si>
  <si>
    <t>https://pg-plaisio.gr/img/p/4/4/6/8//4468.jpg</t>
  </si>
  <si>
    <t>https://pg-plaisio.gr/img/p/4/4/6/5//4465.jpg</t>
  </si>
  <si>
    <t>https://pg-plaisio.gr/img/p/2/5/6/3/0/25630.jpg</t>
  </si>
  <si>
    <t>https://pg-plaisio.gr/img/p/2/5/6/2/4/25624.jpg</t>
  </si>
  <si>
    <t>https://pg-plaisio.gr/img/p/4/4/6/2//4462.jpg</t>
  </si>
  <si>
    <t>https://pg-plaisio.gr/img/p/4/4/5/9//4459.jpg</t>
  </si>
  <si>
    <t>https://pg-plaisio.gr/img/p/1/8/6/7/7/18677.jpg</t>
  </si>
  <si>
    <t>https://pg-plaisio.gr/img/p/1/8/6/7/4/18674.jpg</t>
  </si>
  <si>
    <t>https://pg-plaisio.gr/img/p/1/8/6/7/1/18671.jpg</t>
  </si>
  <si>
    <t>https://pg-plaisio.gr/img/p/1/8/6/6/8/18668.jpg</t>
  </si>
  <si>
    <t>https://pg-plaisio.gr/img/p/2/0/0/7/4/20074.jpg</t>
  </si>
  <si>
    <t>https://pg-plaisio.gr/img/p/4/4/5/6//4456.jpg</t>
  </si>
  <si>
    <t>https://pg-plaisio.gr/img/p/4/4/5/3//4453.jpg</t>
  </si>
  <si>
    <t>https://pg-plaisio.gr/img/p/4/4/5/0//4450.jpg</t>
  </si>
  <si>
    <t>https://pg-plaisio.gr/img/p/4/4/4/7//4447.jpg</t>
  </si>
  <si>
    <t>https://pg-plaisio.gr/img/p/2/5/6/1/8/25618.jpg</t>
  </si>
  <si>
    <t>https://pg-plaisio.gr/img/p/2/5/6/1/2/25612.jpg</t>
  </si>
  <si>
    <t>https://pg-plaisio.gr/img/p/2/5/6/0/6/25606.jpg</t>
  </si>
  <si>
    <t>https://pg-plaisio.gr/img/p/2/5/5/9/8/25598.jpg</t>
  </si>
  <si>
    <t>https://pg-plaisio.gr/img/p/2/5/5/9/2/25592.jpg</t>
  </si>
  <si>
    <t>https://pg-plaisio.gr/img/p/2/5/5/8/6/25586.jpg</t>
  </si>
  <si>
    <t>https://pg-plaisio.gr/img/p/2/6/2/7/4/26274.jpg</t>
  </si>
  <si>
    <t>https://pg-plaisio.gr/img/p/2/5/5/8/0/25580.jpg</t>
  </si>
  <si>
    <t>https://pg-plaisio.gr/img/p/2/5/5/7/4/25574.jpg</t>
  </si>
  <si>
    <t>https://pg-plaisio.gr/img/p/2/5/5/6/8/25568.jpg</t>
  </si>
  <si>
    <t>https://pg-plaisio.gr/img/p/4/4/4/4//4444.jpg</t>
  </si>
  <si>
    <t>https://pg-plaisio.gr/img/p/4/4/4/1//4441.jpg</t>
  </si>
  <si>
    <t>https://pg-plaisio.gr/img/p/2/5/5/6/2/25562.jpg</t>
  </si>
  <si>
    <t>https://pg-plaisio.gr/img/p/2/5/5/5/6/25556.jpg</t>
  </si>
  <si>
    <t>https://pg-plaisio.gr/img/p/2/6/2/6/8/26268.jpg</t>
  </si>
  <si>
    <t>https://pg-plaisio.gr/img/p/2/5/5/4/4/25544.jpg</t>
  </si>
  <si>
    <t>https://pg-plaisio.gr/img/p/2/5/5/3/8/25538.jpg</t>
  </si>
  <si>
    <t>https://pg-plaisio.gr/img/p/2/5/5/3/2/25532.jpg</t>
  </si>
  <si>
    <t>https://pg-plaisio.gr/img/p/2/5/5/2/8/25528.jpg</t>
  </si>
  <si>
    <t>https://pg-plaisio.gr/img/p/2/5/5/1/9/25519.jpg</t>
  </si>
  <si>
    <t>https://pg-plaisio.gr/img/p/2/5/5/5/0/25550.jpg</t>
  </si>
  <si>
    <t>https://pg-plaisio.gr/img/p/2/5/5/1/3/25513.jpg</t>
  </si>
  <si>
    <t>https://pg-plaisio.gr/img/p/2/5/5/0/7/25507.jpg</t>
  </si>
  <si>
    <t>https://pg-plaisio.gr/img/p/2/5/5/0/1/25501.jpg</t>
  </si>
  <si>
    <t>https://pg-plaisio.gr/img/p/2/5/4/9/5/25495.jpg</t>
  </si>
  <si>
    <t>https://pg-plaisio.gr/img/p/2/5/4/8/9/25489.jpg</t>
  </si>
  <si>
    <t>https://pg-plaisio.gr/img/p/2/5/4/8/3/25483.jpg</t>
  </si>
  <si>
    <t>https://pg-plaisio.gr/img/p/2/5/4/7/7/25477.jpg</t>
  </si>
  <si>
    <t>https://pg-plaisio.gr/img/p/2/5/4/7/0/25470.jpg</t>
  </si>
  <si>
    <t>https://pg-plaisio.gr/img/p/2/5/4/6/4/25464.jpg</t>
  </si>
  <si>
    <t>https://pg-plaisio.gr/img/p/1/8/6/6/5/18665.jpg</t>
  </si>
  <si>
    <t>https://pg-plaisio.gr/img/p/1/8/6/6/2/18662.jpg</t>
  </si>
  <si>
    <t>https://pg-plaisio.gr/img/p/2/5/4/5/8/25458.jpg</t>
  </si>
  <si>
    <t>https://pg-plaisio.gr/img/p/2/5/4/5/2/25452.jpg</t>
  </si>
  <si>
    <t>https://pg-plaisio.gr/img/p/2/5/4/4/6/25446.jpg</t>
  </si>
  <si>
    <t>https://pg-plaisio.gr/img/p/2/5/4/4/0/25440.jpg</t>
  </si>
  <si>
    <t>https://pg-plaisio.gr/img/p/2/5/4/3/4/25434.jpg</t>
  </si>
  <si>
    <t>https://pg-plaisio.gr/img/p/4/4/3/8//4438.jpg</t>
  </si>
  <si>
    <t>https://pg-plaisio.gr/img/p/4/4/3/5//4435.jpg</t>
  </si>
  <si>
    <t>https://pg-plaisio.gr/img/p/4/4/3/2//4432.jpg</t>
  </si>
  <si>
    <t>https://pg-plaisio.gr/img/p/4/4/2/9//4429.jpg</t>
  </si>
  <si>
    <t>https://pg-plaisio.gr/img/p/4/4/2/6//4426.jpg</t>
  </si>
  <si>
    <t>https://pg-plaisio.gr/img/p/2/5/4/2/8/25428.jpg</t>
  </si>
  <si>
    <t>https://pg-plaisio.gr/img/p/4/4/2/0//4420.jpg</t>
  </si>
  <si>
    <t>https://pg-plaisio.gr/img/p/4/4/1/7//4417.jpg</t>
  </si>
  <si>
    <t>https://pg-plaisio.gr/img/p/4/4/1/4//4414.jpg</t>
  </si>
  <si>
    <t>https://pg-plaisio.gr/img/p/4/4/1/1//4411.jpg</t>
  </si>
  <si>
    <t>https://pg-plaisio.gr/img/p/2/5/4/1/8/25418.jpg</t>
  </si>
  <si>
    <t>https://pg-plaisio.gr/img/p/1/8/6/5/9/18659.jpg</t>
  </si>
  <si>
    <t>https://pg-plaisio.gr/img/p/1/8/6/5/6/18656.jpg</t>
  </si>
  <si>
    <t>https://pg-plaisio.gr/img/p/1/8/6/5/3/18653.jpg</t>
  </si>
  <si>
    <t>https://pg-plaisio.gr/img/p/1/8/6/5/0/18650.jpg</t>
  </si>
  <si>
    <t>https://pg-plaisio.gr/img/p/2/6/2/6/2/26262.jpg</t>
  </si>
  <si>
    <t>https://pg-plaisio.gr/img/p/2/5/4/1/5/25415.jpg</t>
  </si>
  <si>
    <t>https://pg-plaisio.gr/img/p/2/5/4/0/9/25409.jpg</t>
  </si>
  <si>
    <t>https://pg-plaisio.gr/img/p/2/6/2/5/6/26256.jpg</t>
  </si>
  <si>
    <t>https://pg-plaisio.gr/img/p/2/6/2/5/0/26250.jpg</t>
  </si>
  <si>
    <t>https://pg-plaisio.gr/img/p/2/6/2/4/4/26244.jpg</t>
  </si>
  <si>
    <t>https://pg-plaisio.gr/img/p/4/4/0/8//4408.jpg</t>
  </si>
  <si>
    <t>https://pg-plaisio.gr/img/p/4/4/0/5//4405.jpg</t>
  </si>
  <si>
    <t>https://pg-plaisio.gr/img/p/4/4/0/2//4402.jpg</t>
  </si>
  <si>
    <t>https://pg-plaisio.gr/img/p/4/3/9/9//4399.jpg</t>
  </si>
  <si>
    <t>https://pg-plaisio.gr/img/p/2/0/0/6/8/20068.jpg</t>
  </si>
  <si>
    <t>https://pg-plaisio.gr/img/p/2/0/0/6/2/20062.jpg</t>
  </si>
  <si>
    <t>https://pg-plaisio.gr/img/p/4/3/9/6//4396.jpg</t>
  </si>
  <si>
    <t>https://pg-plaisio.gr/img/p/4/3/9/3//4393.jpg</t>
  </si>
  <si>
    <t>https://pg-plaisio.gr/img/p/1/9/9/6/7/19967.jpg</t>
  </si>
  <si>
    <t>https://pg-plaisio.gr/img/p/4/3/8/7//4387.jpg</t>
  </si>
  <si>
    <t>https://pg-plaisio.gr/img/p/2/0/0/5/6/20056.jpg</t>
  </si>
  <si>
    <t>https://pg-plaisio.gr/img/p/2/0/0/5/0/20050.jpg</t>
  </si>
  <si>
    <t>https://pg-plaisio.gr/img/p/2/0/0/4/4/20044.jpg</t>
  </si>
  <si>
    <t>https://pg-plaisio.gr/img/p/2/0/0/3/8/20038.jpg</t>
  </si>
  <si>
    <t>https://pg-plaisio.gr/img/p/2/5/4/0/3/25403.jpg</t>
  </si>
  <si>
    <t>https://pg-plaisio.gr/img/p/4/7/2/6//4726.jpg</t>
  </si>
  <si>
    <t>https://pg-plaisio.gr/img/p/4/7/2/3//4723.jpg</t>
  </si>
  <si>
    <t>https://pg-plaisio.gr/img/p/4/7/2/0//4720.jpg</t>
  </si>
  <si>
    <t>https://pg-plaisio.gr/img/p/1/8/6/4/7/18647.jpg</t>
  </si>
  <si>
    <t>https://pg-plaisio.gr/img/p/1/8/6/4/4/18644.jpg</t>
  </si>
  <si>
    <t>https://pg-plaisio.gr/img/p/1/8/6/4/1/18641.jpg</t>
  </si>
  <si>
    <t>https://pg-plaisio.gr/img/p/1/8/6/3/8/18638.jpg</t>
  </si>
  <si>
    <t>https://pg-plaisio.gr/img/p/2/0/2/2/4/20224.jpg</t>
  </si>
  <si>
    <t>https://pg-plaisio.gr/img/p/2/0/2/1/8/20218.jpg</t>
  </si>
  <si>
    <t>https://pg-plaisio.gr/img/p/2/0/2/1/2/20212.jpg</t>
  </si>
  <si>
    <t>https://pg-plaisio.gr/img/p/2/0/2/0/6/20206.jpg</t>
  </si>
  <si>
    <t>https://pg-plaisio.gr/img/p/1/8/6/3/5/18635.jpg</t>
  </si>
  <si>
    <t>https://pg-plaisio.gr/img/p/1/8/6/3/2/18632.jpg</t>
  </si>
  <si>
    <t>https://pg-plaisio.gr/img/p/1/8/6/2/9/18629.jpg</t>
  </si>
  <si>
    <t>https://pg-plaisio.gr/img/p/1/8/6/2/6/18626.jpg</t>
  </si>
  <si>
    <t>https://pg-plaisio.gr/img/p/2/5/3/9/6/25396.jpg</t>
  </si>
  <si>
    <t>https://pg-plaisio.gr/img/p/2/5/3/7/8/25378.jpg</t>
  </si>
  <si>
    <t>https://pg-plaisio.gr/img/p/2/5/3/9/0/25390.jpg</t>
  </si>
  <si>
    <t>https://pg-plaisio.gr/img/p/2/5/3/8/4/25384.jpg</t>
  </si>
  <si>
    <t>https://pg-plaisio.gr/img/p/4/3/8/4//4384.jpg</t>
  </si>
  <si>
    <t>https://pg-plaisio.gr/img/p/4/3/8/1//4381.jpg</t>
  </si>
  <si>
    <t>https://pg-plaisio.gr/img/p/2/5/3/7/2/25372.jpg</t>
  </si>
  <si>
    <t>https://pg-plaisio.gr/img/p/2/5/3/6/3/25363.jpg</t>
  </si>
  <si>
    <t>https://pg-plaisio.gr/img/p/2/5/3/5/4/25354.jpg</t>
  </si>
  <si>
    <t>https://pg-plaisio.gr/img/p/2/6/2/3/8/26238.jpg</t>
  </si>
  <si>
    <t>https://pg-plaisio.gr/img/p/2/5/3/4/8/25348.jpg</t>
  </si>
  <si>
    <t>https://pg-plaisio.gr/img/p/2/5/3/4/2/25342.jpg</t>
  </si>
  <si>
    <t>https://pg-plaisio.gr/img/p/2/5/3/3/6/25336.jpg</t>
  </si>
  <si>
    <t>https://pg-plaisio.gr/img/p/2/5/3/3/0/25330.jpg</t>
  </si>
  <si>
    <t>https://pg-plaisio.gr/img/p/2/5/3/2/4/25324.jpg</t>
  </si>
  <si>
    <t>https://pg-plaisio.gr/img/p/2/5/3/1/8/25318.jpg</t>
  </si>
  <si>
    <t>https://pg-plaisio.gr/img/p/1/8/6/2/3/18623.jpg</t>
  </si>
  <si>
    <t>https://pg-plaisio.gr/img/p/1/8/6/2/0/18620.jpg</t>
  </si>
  <si>
    <t>https://pg-plaisio.gr/img/p/2/5/3/0/0/25300.jpg</t>
  </si>
  <si>
    <t>https://pg-plaisio.gr/img/p/2/5/3/1/2/25312.jpg</t>
  </si>
  <si>
    <t>https://pg-plaisio.gr/img/p/2/5/3/0/6/25306.jpg</t>
  </si>
  <si>
    <t>https://pg-plaisio.gr/img/p/2/6/2/3/2/26232.jpg</t>
  </si>
  <si>
    <t>https://pg-plaisio.gr/img/p/4/3/7/8//4378.jpg</t>
  </si>
  <si>
    <t>https://pg-plaisio.gr/img/p/4/3/7/5//4375.jpg</t>
  </si>
  <si>
    <t>https://pg-plaisio.gr/img/p/2/0/0/3/2/20032.jpg</t>
  </si>
  <si>
    <t>https://pg-plaisio.gr/img/p/4/3/7/2//4372.jpg</t>
  </si>
  <si>
    <t>https://pg-plaisio.gr/img/p/2/0/0/2/6/20026.jpg</t>
  </si>
  <si>
    <t>https://pg-plaisio.gr/img/p/4/3/6/9//4369.jpg</t>
  </si>
  <si>
    <t>https://pg-plaisio.gr/img/p/2/0/0/2/0/20020.jpg</t>
  </si>
  <si>
    <t>https://pg-plaisio.gr/img/p/4/3/6/6//4366.jpg</t>
  </si>
  <si>
    <t>https://pg-plaisio.gr/img/p/4/3/6/3//4363.jpg</t>
  </si>
  <si>
    <t>https://pg-plaisio.gr/img/p/4/3/6/2//4362.jpg</t>
  </si>
  <si>
    <t>https://pg-plaisio.gr/img/p/4/3/5/7//4357.jpg</t>
  </si>
  <si>
    <t>https://pg-plaisio.gr/img/p/4/3/5/4//4354.jpg</t>
  </si>
  <si>
    <t>https://pg-plaisio.gr/img/p/2/5/2/9/4/25294.jpg</t>
  </si>
  <si>
    <t>https://pg-plaisio.gr/img/p/2/5/2/8/8/25288.jpg</t>
  </si>
  <si>
    <t>https://pg-plaisio.gr/img/p/2/6/2/2/6/26226.jpg</t>
  </si>
  <si>
    <t>https://pg-plaisio.gr/img/p/2/6/2/2/0/26220.jpg</t>
  </si>
  <si>
    <t>https://pg-plaisio.gr/img/p/2/6/2/1/4/26214.jpg</t>
  </si>
  <si>
    <t>https://pg-plaisio.gr/img/p/2/6/2/0/8/26208.jpg</t>
  </si>
  <si>
    <t>https://pg-plaisio.gr/img/p/2/6/2/0/2/26202.jpg</t>
  </si>
  <si>
    <t>https://pg-plaisio.gr/img/p/2/6/1/9/6/26196.jpg</t>
  </si>
  <si>
    <t>https://pg-plaisio.gr/img/p/2/6/1/9/0/26190.jpg</t>
  </si>
  <si>
    <t>https://pg-plaisio.gr/img/p/2/5/2/5/8/25258.jpg</t>
  </si>
  <si>
    <t>https://pg-plaisio.gr/img/p/2/5/2/7/0/25270.jpg</t>
  </si>
  <si>
    <t>https://pg-plaisio.gr/img/p/2/5/2/7/6/25276.jpg</t>
  </si>
  <si>
    <t>https://pg-plaisio.gr/img/p/2/5/2/6/4/25264.jpg</t>
  </si>
  <si>
    <t>https://pg-plaisio.gr/img/p/2/5/2/8/2/25282.jpg</t>
  </si>
  <si>
    <t>https://pg-plaisio.gr/img/p/2/5/2/5/2/25252.jpg</t>
  </si>
  <si>
    <t>https://pg-plaisio.gr/img/p/1/8/6/1/8/18618.jpg</t>
  </si>
  <si>
    <t>https://pg-plaisio.gr/img/p/1/8/6/1/4/18614.jpg</t>
  </si>
  <si>
    <t>https://pg-plaisio.gr/img/p/2/5/2/3/7/25237.jpg</t>
  </si>
  <si>
    <t>https://pg-plaisio.gr/img/p/2/5/2/4/3/25243.jpg</t>
  </si>
  <si>
    <t>https://pg-plaisio.gr/img/p/2/5/2/3/4/25234.jpg</t>
  </si>
  <si>
    <t>https://pg-plaisio.gr/img/p/2/5/2/2/8/25228.jpg</t>
  </si>
  <si>
    <t>https://pg-plaisio.gr/img/p/1/8/7/0/7/18707.jpg</t>
  </si>
  <si>
    <t>https://pg-plaisio.gr/img/p/1/8/7/0/4/18704.jpg</t>
  </si>
  <si>
    <t>https://pg-plaisio.gr/img/p/1/8/7/0/1/18701.jpg</t>
  </si>
  <si>
    <t>https://pg-plaisio.gr/img/p/1/8/6/9/8/18698.jpg</t>
  </si>
  <si>
    <t>https://pg-plaisio.gr/img/p/1/8/6/9/5/18695.jpg</t>
  </si>
  <si>
    <t>https://pg-plaisio.gr/img/p/1/8/6/9/2/18692.jpg</t>
  </si>
  <si>
    <t>https://pg-plaisio.gr/img/p/1/8/6/8/9/18689.jpg</t>
  </si>
  <si>
    <t>https://pg-plaisio.gr/img/p/4/3/5/1//4351.jpg</t>
  </si>
  <si>
    <t>https://pg-plaisio.gr/img/p/4/3/4/8//4348.jpg</t>
  </si>
  <si>
    <t>https://pg-plaisio.gr/img/p/4/3/4/5//4345.jpg</t>
  </si>
  <si>
    <t>https://pg-plaisio.gr/img/p/4/3/4/2//4342.jpg</t>
  </si>
  <si>
    <t>https://pg-plaisio.gr/img/p/4/3/3/9//4339.jpg</t>
  </si>
  <si>
    <t>https://pg-plaisio.gr/img/p/4/3/3/6//4336.jpg</t>
  </si>
  <si>
    <t>https://pg-plaisio.gr/img/p/1/8/6/8/6/18686.jpg</t>
  </si>
  <si>
    <t>https://pg-plaisio.gr/img/p/2/0/2/0/0/20200.jpg</t>
  </si>
  <si>
    <t>https://pg-plaisio.gr/img/p/2/0/1/9/4/20194.jpg</t>
  </si>
  <si>
    <t>https://pg-plaisio.gr/img/p/2/0/1/8/8/20188.jpg</t>
  </si>
  <si>
    <t>https://pg-plaisio.gr/img/p/2/0/1/8/2/20182.jpg</t>
  </si>
  <si>
    <t>https://pg-plaisio.gr/img/p/2/0/1/7/6/20176.jpg</t>
  </si>
  <si>
    <t>https://pg-plaisio.gr/img/p/2/0/1/7/0/20170.jpg</t>
  </si>
  <si>
    <t>https://pg-plaisio.gr/img/p/2/0/1/6/4/20164.jpg</t>
  </si>
  <si>
    <t>https://pg-plaisio.gr/img/p/1/8/6/0/5/18605.jpg</t>
  </si>
  <si>
    <t>https://pg-plaisio.gr/img/p/1/8/6/0/2/18602.jpg</t>
  </si>
  <si>
    <t>https://pg-plaisio.gr/img/p/2/5/2/2/2/25222.jpg</t>
  </si>
  <si>
    <t>https://pg-plaisio.gr/img/p/2/5/2/1/6/25216.jpg</t>
  </si>
  <si>
    <t>https://pg-plaisio.gr/img/p/2/5/2/1/0/25210.jpg</t>
  </si>
  <si>
    <t>https://pg-plaisio.gr/img/p/2/6/1/8/4/26184.jpg</t>
  </si>
  <si>
    <t>https://pg-plaisio.gr/img/p/2/6/1/7/8/26178.jpg</t>
  </si>
  <si>
    <t>https://pg-plaisio.gr/img/p/2/6/1/7/2/26172.jpg</t>
  </si>
  <si>
    <t>https://pg-plaisio.gr/img/p/2/5/2/0/4/25204.jpg</t>
  </si>
  <si>
    <t>https://pg-plaisio.gr/img/p/2/0/3/7/7/20377.jpg</t>
  </si>
  <si>
    <t>https://pg-plaisio.gr/img/p/2/0/3/7/1/20371.jpg</t>
  </si>
  <si>
    <t>https://pg-plaisio.gr/img/p/4/3/3/3//4333.jpg</t>
  </si>
  <si>
    <t>https://pg-plaisio.gr/img/p/2/5/1/8/6/25186.jpg</t>
  </si>
  <si>
    <t>https://pg-plaisio.gr/img/p/2/5/1/9/8/25198.jpg</t>
  </si>
  <si>
    <t>https://pg-plaisio.gr/img/p/2/5/1/8/0/25180.jpg</t>
  </si>
  <si>
    <t>https://pg-plaisio.gr/img/p/2/5/1/7/4/25174.jpg</t>
  </si>
  <si>
    <t>https://pg-plaisio.gr/img/p/2/5/1/9/2/25192.jpg</t>
  </si>
  <si>
    <t>https://pg-plaisio.gr/img/p/2/5/1/6/8/25168.jpg</t>
  </si>
  <si>
    <t>https://pg-plaisio.gr/img/p/1/8/5/9/9/18599.jpg</t>
  </si>
  <si>
    <t>https://pg-plaisio.gr/img/p/1/8/5/9/6/18596.jpg</t>
  </si>
  <si>
    <t>https://pg-plaisio.gr/img/p/2/5/1/6/2/25162.jpg</t>
  </si>
  <si>
    <t>https://pg-plaisio.gr/img/p/2/5/1/5/6/25156.jpg</t>
  </si>
  <si>
    <t>https://pg-plaisio.gr/img/p/1/8/5/9/3/18593.jpg</t>
  </si>
  <si>
    <t>https://pg-plaisio.gr/img/p/1/8/5/9/0/18590.jpg</t>
  </si>
  <si>
    <t>https://pg-plaisio.gr/img/p/1/8/5/8/7/18587.jpg</t>
  </si>
  <si>
    <t>https://pg-plaisio.gr/img/p/1/8/5/8/4/18584.jpg</t>
  </si>
  <si>
    <t>https://pg-plaisio.gr/img/p/2/5/1/5/0/25150.jpg</t>
  </si>
  <si>
    <t>https://pg-plaisio.gr/img/p/2/5/1/4/4/25144.jpg</t>
  </si>
  <si>
    <t>https://pg-plaisio.gr/img/p/2/5/1/3/8/25138.jpg</t>
  </si>
  <si>
    <t>https://pg-plaisio.gr/img/p/4/3/3/0//4330.jpg</t>
  </si>
  <si>
    <t>https://pg-plaisio.gr/img/p/4/3/2/7//4327.jpg</t>
  </si>
  <si>
    <t>https://pg-plaisio.gr/img/p/4/3/2/4//4324.jpg</t>
  </si>
  <si>
    <t>https://pg-plaisio.gr/img/p/2/5/1/3/2/25132.jpg</t>
  </si>
  <si>
    <t>https://pg-plaisio.gr/img/p/2/5/1/2/6/25126.jpg</t>
  </si>
  <si>
    <t>https://pg-plaisio.gr/img/p/2/5/1/2/0/25120.jpg</t>
  </si>
  <si>
    <t>https://pg-plaisio.gr/img/p/2/5/1/1/4/25114.jpg</t>
  </si>
  <si>
    <t>https://pg-plaisio.gr/img/p/4/3/2/1//4321.jpg</t>
  </si>
  <si>
    <t>https://pg-plaisio.gr/img/p/4/3/1/8//4318.jpg</t>
  </si>
  <si>
    <t>https://pg-plaisio.gr/img/p/2/5/1/0/8/25108.jpg</t>
  </si>
  <si>
    <t>https://pg-plaisio.gr/img/p/2/5/1/0/2/25102.jpg</t>
  </si>
  <si>
    <t>https://pg-plaisio.gr/img/p/2/5/0/9/6/25096.jpg</t>
  </si>
  <si>
    <t>https://pg-plaisio.gr/img/p/2/5/0/9/0/25090.jpg</t>
  </si>
  <si>
    <t>https://pg-plaisio.gr/img/p/2/5/0/8/4/25084.jpg</t>
  </si>
  <si>
    <t>https://pg-plaisio.gr/img/p/2/5/0/7/8/25078.jpg</t>
  </si>
  <si>
    <t>https://pg-plaisio.gr/img/p/2/5/0/7/2/25072.jpg</t>
  </si>
  <si>
    <t>https://pg-plaisio.gr/img/p/2/5/0/6/6/25066.jpg</t>
  </si>
  <si>
    <t>https://pg-plaisio.gr/img/p/2/5/0/6/0/25060.jpg</t>
  </si>
  <si>
    <t>https://pg-plaisio.gr/img/p/2/5/0/5/4/25054.jpg</t>
  </si>
  <si>
    <t>https://pg-plaisio.gr/img/p/2/5/0/4/8/25048.jpg</t>
  </si>
  <si>
    <t>https://pg-plaisio.gr/img/p/1/8/5/8/1/18581.jpg</t>
  </si>
  <si>
    <t>https://pg-plaisio.gr/img/p/1/8/5/7/8/18578.jpg</t>
  </si>
  <si>
    <t>https://pg-plaisio.gr/img/p/4/3/1/5//4315.jpg</t>
  </si>
  <si>
    <t>https://pg-plaisio.gr/img/p/4/3/1/2//4312.jpg</t>
  </si>
  <si>
    <t>https://pg-plaisio.gr/img/p/4/3/0/9//4309.jpg</t>
  </si>
  <si>
    <t>https://pg-plaisio.gr/img/p/4/3/0/6//4306.jpg</t>
  </si>
  <si>
    <t>https://pg-plaisio.gr/img/p/4/3/0/4//4304.jpg</t>
  </si>
  <si>
    <t>https://pg-plaisio.gr/img/p/2/6/1/6/6/26166.jpg</t>
  </si>
  <si>
    <t>https://pg-plaisio.gr/img/p/2/6/1/6/0/26160.jpg</t>
  </si>
  <si>
    <t>https://pg-plaisio.gr/img/p/2/6/1/4/8/26148.jpg</t>
  </si>
  <si>
    <t>https://pg-plaisio.gr/img/p/2/6/1/5/4/26154.jpg</t>
  </si>
  <si>
    <t>https://pg-plaisio.gr/img/p/2/5/0/4/2/25042.jpg</t>
  </si>
  <si>
    <t>https://pg-plaisio.gr/img/p/2/5/0/3/6/25036.jpg</t>
  </si>
  <si>
    <t>https://pg-plaisio.gr/img/p/2/6/1/3/6/26136.jpg</t>
  </si>
  <si>
    <t>https://pg-plaisio.gr/img/p/2/6/1/4/2/26142.jpg</t>
  </si>
  <si>
    <t>https://pg-plaisio.gr/img/p/2/6/1/3/0/26130.jpg</t>
  </si>
  <si>
    <t>https://pg-plaisio.gr/img/p/2/6/1/2/4/26124.jpg</t>
  </si>
  <si>
    <t>https://pg-plaisio.gr/img/p/2/6/1/1/8/26118.jpg</t>
  </si>
  <si>
    <t>https://pg-plaisio.gr/img/p/4/6/6/6//4666.jpg</t>
  </si>
  <si>
    <t>https://pg-plaisio.gr/img/p/4/6/6/3//4663.jpg</t>
  </si>
  <si>
    <t>https://pg-plaisio.gr/img/p/4/3/0/1//4301.jpg</t>
  </si>
  <si>
    <t>https://pg-plaisio.gr/img/p/4/2/9/8//4298.jpg</t>
  </si>
  <si>
    <t>https://pg-plaisio.gr/img/p/2/0/1/5/8/20158.jpg</t>
  </si>
  <si>
    <t>https://pg-plaisio.gr/img/p/2/0/1/5/2/20152.jpg</t>
  </si>
  <si>
    <t>https://pg-plaisio.gr/img/p/2/0/1/4/6/20146.jpg</t>
  </si>
  <si>
    <t>https://pg-plaisio.gr/img/p/2/0/1/4/0/20140.jpg</t>
  </si>
  <si>
    <t>https://pg-plaisio.gr/img/p/2/0/1/3/4/20134.jpg</t>
  </si>
  <si>
    <t>https://pg-plaisio.gr/img/p/2/0/1/2/8/20128.jpg</t>
  </si>
  <si>
    <t>https://pg-plaisio.gr/img/p/2/0/1/2/2/20122.jpg</t>
  </si>
  <si>
    <t>https://pg-plaisio.gr/img/p/2/5/0/3/0/25030.jpg</t>
  </si>
  <si>
    <t>https://pg-plaisio.gr/img/p/4/2/9/4//4294.jpg</t>
  </si>
  <si>
    <t>https://pg-plaisio.gr/img/p/4/2/9/1//4291.jpg</t>
  </si>
  <si>
    <t>https://pg-plaisio.gr/img/p/4/2/8/8//4288.jpg</t>
  </si>
  <si>
    <t>https://pg-plaisio.gr/img/p/2/5/0/2/4/25024.jpg</t>
  </si>
  <si>
    <t>https://pg-plaisio.gr/img/p/4/2/8/5//4285.jpg</t>
  </si>
  <si>
    <t>https://pg-plaisio.gr/img/p/4/2/8/2//4282.jpg</t>
  </si>
  <si>
    <t>https://pg-plaisio.gr/img/p/2/0/0/1/4/20014.jpg</t>
  </si>
  <si>
    <t>https://pg-plaisio.gr/img/p/2/0/0/0/8/20008.jpg</t>
  </si>
  <si>
    <t>https://pg-plaisio.gr/img/p/2/0/0/0/2/20002.jpg</t>
  </si>
  <si>
    <t>https://pg-plaisio.gr/img/p/1/9/9/9/6/19996.jpg</t>
  </si>
  <si>
    <t>https://pg-plaisio.gr/img/p/2/5/0/1/8/25018.jpg</t>
  </si>
  <si>
    <t>https://pg-plaisio.gr/img/p/2/5/0/1/2/25012.jpg</t>
  </si>
  <si>
    <t>https://pg-plaisio.gr/img/p/2/5/0/0/6/25006.jpg</t>
  </si>
  <si>
    <t>https://pg-plaisio.gr/img/p/2/5/0/0/0/25000.jpg</t>
  </si>
  <si>
    <t>https://pg-plaisio.gr/img/p/2/6/0/9/4/26094.jpg</t>
  </si>
  <si>
    <t>https://pg-plaisio.gr/img/p/2/6/0/8/8/26088.jpg</t>
  </si>
  <si>
    <t>https://pg-plaisio.gr/img/p/2/6/0/8/1/26081.jpg</t>
  </si>
  <si>
    <t>https://pg-plaisio.gr/img/p/4/6/6/0//4660.jpg</t>
  </si>
  <si>
    <t>https://pg-plaisio.gr/img/p/4/6/5/7//4657.jpg</t>
  </si>
  <si>
    <t>https://pg-plaisio.gr/img/p/4/6/5/4//4654.jpg</t>
  </si>
  <si>
    <t>https://pg-plaisio.gr/img/p/4/2/7/9//4279.jpg</t>
  </si>
  <si>
    <t>https://pg-plaisio.gr/img/p/4/2/7/6//4276.jpg</t>
  </si>
  <si>
    <t>https://pg-plaisio.gr/img/p/4/2/7/3//4273.jpg</t>
  </si>
  <si>
    <t>https://pg-plaisio.gr/img/p/4/2/7/0//4270.jpg</t>
  </si>
  <si>
    <t>https://pg-plaisio.gr/img/p/4/2/6/7//4267.jpg</t>
  </si>
  <si>
    <t>https://pg-plaisio.gr/img/p/2/4/9/9/4/24994.jpg</t>
  </si>
  <si>
    <t>https://pg-plaisio.gr/img/p/2/4/9/8/8/24988.jpg</t>
  </si>
  <si>
    <t>https://pg-plaisio.gr/img/p/2/4/9/8/2/24982.jpg</t>
  </si>
  <si>
    <t>https://pg-plaisio.gr/img/p/2/4/9/7/0/24970.jpg</t>
  </si>
  <si>
    <t>https://pg-plaisio.gr/img/p/2/4/9/6/4/24964.jpg</t>
  </si>
  <si>
    <t>https://pg-plaisio.gr/img/p/2/4/9/7/6/24976.jpg</t>
  </si>
  <si>
    <t>https://pg-plaisio.gr/img/p/2/4/9/3/8/24938.jpg</t>
  </si>
  <si>
    <t>https://pg-plaisio.gr/img/p/2/4/9/3/2/24932.jpg</t>
  </si>
  <si>
    <t>https://pg-plaisio.gr/img/p/2/4/9/2/6/24926.jpg</t>
  </si>
  <si>
    <t>https://pg-plaisio.gr/img/p/2/4/9/2/0/24920.jpg</t>
  </si>
  <si>
    <t>https://pg-plaisio.gr/img/p/2/4/9/1/4/24914.jpg</t>
  </si>
  <si>
    <t>https://pg-plaisio.gr/img/p/2/4/9/0/8/24908.jpg</t>
  </si>
  <si>
    <t>https://pg-plaisio.gr/img/p/2/4/9/0/2/24902.jpg</t>
  </si>
  <si>
    <t>https://pg-plaisio.gr/img/p/2/4/8/9/6/24896.jpg</t>
  </si>
  <si>
    <t>https://pg-plaisio.gr/img/p/2/6/0/4/5/26045.jpg</t>
  </si>
  <si>
    <t>https://pg-plaisio.gr/img/p/2/6/0/3/9/26039.jpg</t>
  </si>
  <si>
    <t>https://pg-plaisio.gr/img/p/2/6/0/7/5/26075.jpg</t>
  </si>
  <si>
    <t>https://pg-plaisio.gr/img/p/2/6/0/3/3/26033.jpg</t>
  </si>
  <si>
    <t>https://pg-plaisio.gr/img/p/2/6/0/6/9/26069.jpg</t>
  </si>
  <si>
    <t>https://pg-plaisio.gr/img/p/2/6/0/6/3/26063.jpg</t>
  </si>
  <si>
    <t>https://pg-plaisio.gr/img/p/2/6/0/5/7/26057.jpg</t>
  </si>
  <si>
    <t>https://pg-plaisio.gr/img/p/2/6/0/2/7/26027.jpg</t>
  </si>
  <si>
    <t>https://pg-plaisio.gr/img/p/2/6/0/2/1/26021.jpg</t>
  </si>
  <si>
    <t>https://pg-plaisio.gr/img/p/2/6/0/1/5/26015.jpg</t>
  </si>
  <si>
    <t>https://pg-plaisio.gr/img/p/2/6/0/0/9/26009.jpg</t>
  </si>
  <si>
    <t>https://pg-plaisio.gr/img/p/2/6/0/0/3/26003.jpg</t>
  </si>
  <si>
    <t>https://pg-plaisio.gr/img/p/2/5/9/9/7/25997.jpg</t>
  </si>
  <si>
    <t>https://pg-plaisio.gr/img/p/2/5/9/9/1/25991.jpg</t>
  </si>
  <si>
    <t>https://pg-plaisio.gr/img/p/2/5/9/8/5/25985.jpg</t>
  </si>
  <si>
    <t>https://pg-plaisio.gr/img/p/2/5/9/7/9/25979.jpg</t>
  </si>
  <si>
    <t>https://pg-plaisio.gr/img/p/2/4/8/9/0/24890.jpg</t>
  </si>
  <si>
    <t>https://pg-plaisio.gr/img/p/2/4/8/8/4/24884.jpg</t>
  </si>
  <si>
    <t>https://pg-plaisio.gr/img/p/2/4/8/7/8/24878.jpg</t>
  </si>
  <si>
    <t>https://pg-plaisio.gr/img/p/2/5/9/7/2/25972.jpg</t>
  </si>
  <si>
    <t>https://pg-plaisio.gr/img/p/2/6/0/5/1/26051.jpg</t>
  </si>
  <si>
    <t>https://pg-plaisio.gr/img/p/2/5/9/6/6/25966.jpg</t>
  </si>
  <si>
    <t>https://pg-plaisio.gr/img/p/2/5/9/6/0/25960.jpg</t>
  </si>
  <si>
    <t>https://pg-plaisio.gr/img/p/2/5/9/5/4/25954.jpg</t>
  </si>
  <si>
    <t>https://pg-plaisio.gr/img/p/2/5/9/4/8/25948.jpg</t>
  </si>
  <si>
    <t>https://pg-plaisio.gr/img/p/2/5/9/4/2/25942.jpg</t>
  </si>
  <si>
    <t>https://pg-plaisio.gr/img/p/2/5/9/3/6/25936.jpg</t>
  </si>
  <si>
    <t>https://pg-plaisio.gr/img/p/2/5/9/3/0/25930.jpg</t>
  </si>
  <si>
    <t>https://pg-plaisio.gr/img/p/2/5/9/2/4/25924.jpg</t>
  </si>
  <si>
    <t>https://pg-plaisio.gr/img/p/2/5/9/1/8/25918.jpg</t>
  </si>
  <si>
    <t>https://pg-plaisio.gr/img/p/2/5/9/1/2/25912.jpg</t>
  </si>
  <si>
    <t>https://pg-plaisio.gr/img/p/2/5/9/0/6/25906.jpg</t>
  </si>
  <si>
    <t>https://pg-plaisio.gr/img/p/2/5/9/0/0/25900.jpg</t>
  </si>
  <si>
    <t>https://pg-plaisio.gr/img/p/2/5/8/9/4/25894.jpg</t>
  </si>
  <si>
    <t>https://pg-plaisio.gr/img/p/2/5/8/8/8/25888.jpg</t>
  </si>
  <si>
    <t>https://pg-plaisio.gr/img/p/2/6/4/2/2/26422.jpg</t>
  </si>
  <si>
    <t>https://pg-plaisio.gr/img/p/2/6/4/1/6/26416.jpg</t>
  </si>
  <si>
    <t>https://pg-plaisio.gr/img/p/2/4/8/7/2/24872.jpg</t>
  </si>
  <si>
    <t>https://pg-plaisio.gr/img/p/2/4/8/6/5/24865.jpg</t>
  </si>
  <si>
    <t>https://pg-plaisio.gr/img/p/2/4/8/5/9/24859.jpg</t>
  </si>
  <si>
    <t>https://pg-plaisio.gr/img/p/2/4/8/5/3/24853.jpg</t>
  </si>
  <si>
    <t>https://pg-plaisio.gr/img/p/2/5/8/7/6/25876.jpg</t>
  </si>
  <si>
    <t>https://pg-plaisio.gr/img/p/2/5/8/7/0/25870.jpg</t>
  </si>
  <si>
    <t>https://pg-plaisio.gr/img/p/2/4/8/4/7/24847.jpg</t>
  </si>
  <si>
    <t>https://pg-plaisio.gr/img/p/2/4/8/4/1/24841.jpg</t>
  </si>
  <si>
    <t>https://pg-plaisio.gr/img/p/2/4/8/3/5/24835.jpg</t>
  </si>
  <si>
    <t>https://pg-plaisio.gr/img/p/2/4/8/2/3/24823.jpg</t>
  </si>
  <si>
    <t>https://pg-plaisio.gr/img/p/2/4/8/2/9/24829.jpg</t>
  </si>
  <si>
    <t>https://pg-plaisio.gr/img/p/2/4/8/1/7/24817.jpg</t>
  </si>
  <si>
    <t>https://pg-plaisio.gr/img/p/2/4/8/0/5/24805.jpg</t>
  </si>
  <si>
    <t>https://pg-plaisio.gr/img/p/2/4/7/9/9/24799.jpg</t>
  </si>
  <si>
    <t>https://pg-plaisio.gr/img/p/2/4/7/9/3/24793.jpg</t>
  </si>
  <si>
    <t>https://pg-plaisio.gr/img/p/2/4/7/8/7/24787.jpg</t>
  </si>
  <si>
    <t>https://pg-plaisio.gr/img/p/2/4/8/1/1/24811.jpg</t>
  </si>
  <si>
    <t>https://pg-plaisio.gr/img/p/2/4/7/8/1/24781.jpg</t>
  </si>
  <si>
    <t>https://pg-plaisio.gr/img/p/2/4/7/7/5/24775.jpg</t>
  </si>
  <si>
    <t>https://pg-plaisio.gr/img/p/2/0/1/1/6/20116.jpg</t>
  </si>
  <si>
    <t>https://pg-plaisio.gr/img/p/2/0/1/1/0/20110.jpg</t>
  </si>
  <si>
    <t>https://pg-plaisio.gr/img/p/2/0/1/0/4/20104.jpg</t>
  </si>
  <si>
    <t>https://pg-plaisio.gr/img/p/2/0/0/9/8/20098.jpg</t>
  </si>
  <si>
    <t>https://pg-plaisio.gr/img/p/2/0/0/9/2/20092.jpg</t>
  </si>
  <si>
    <t>https://pg-plaisio.gr/img/p/2/0/0/8/6/20086.jpg</t>
  </si>
  <si>
    <t>https://pg-plaisio.gr/img/p/2/0/0/8/0/20080.jpg</t>
  </si>
  <si>
    <t>https://pg-plaisio.gr/img/p/2/4/7/6/9/24769.jpg</t>
  </si>
  <si>
    <t>https://pg-plaisio.gr/img/p/2/4/7/6/3/24763.jpg</t>
  </si>
  <si>
    <t>https://pg-plaisio.gr/img/p/2/4/7/5/7/24757.jpg</t>
  </si>
  <si>
    <t>https://pg-plaisio.gr/img/p/2/4/7/5/1/24751.jpg</t>
  </si>
  <si>
    <t>https://pg-plaisio.gr/img/p/2/4/7/4/5/24745.jpg</t>
  </si>
  <si>
    <t>https://pg-plaisio.gr/img/p/2/5/8/6/4/25864.jpg</t>
  </si>
  <si>
    <t>https://pg-plaisio.gr/img/p/2/5/8/5/2/25852.jpg</t>
  </si>
  <si>
    <t>https://pg-plaisio.gr/img/p/2/5/8/4/6/25846.jpg</t>
  </si>
  <si>
    <t>https://pg-plaisio.gr/img/p/2/5/8/4/0/25840.jpg</t>
  </si>
  <si>
    <t>https://pg-plaisio.gr/img/p/2/5/8/5/8/25858.jpg</t>
  </si>
  <si>
    <t>https://pg-plaisio.gr/img/p/2/5/8/3/4/25834.jpg</t>
  </si>
  <si>
    <t>https://pg-plaisio.gr/img/p/2/5/8/2/2/25822.jpg</t>
  </si>
  <si>
    <t>https://pg-plaisio.gr/img/p/2/5/8/1/6/25816.jpg</t>
  </si>
  <si>
    <t>https://pg-plaisio.gr/img/p/2/5/8/1/0/25810.jpg</t>
  </si>
  <si>
    <t>https://pg-plaisio.gr/img/p/2/5/8/2/8/25828.jpg</t>
  </si>
  <si>
    <t>https://pg-plaisio.gr/img/p/4/2/6/4//4264.jpg</t>
  </si>
  <si>
    <t>https://pg-plaisio.gr/img/p/4/2/6/1//4261.jpg</t>
  </si>
  <si>
    <t>https://pg-plaisio.gr/img/p/4/2/5/8//4258.jpg</t>
  </si>
  <si>
    <t>https://pg-plaisio.gr/img/p/2/6/4/1/0/26410.jpg</t>
  </si>
  <si>
    <t>https://pg-plaisio.gr/img/p/2/6/4/0/4/26404.jpg</t>
  </si>
  <si>
    <t>https://pg-plaisio.gr/img/p/4/2/5/5//4255.jpg</t>
  </si>
  <si>
    <t>https://pg-plaisio.gr/img/p/2/5/7/9/8/25798.jpg</t>
  </si>
  <si>
    <t>https://pg-plaisio.gr/img/p/2/5/7/9/2/25792.jpg</t>
  </si>
  <si>
    <t>https://pg-plaisio.gr/img/p/2/5/8/0/4/25804.jpg</t>
  </si>
  <si>
    <t>https://pg-plaisio.gr/img/p/2/4/7/3/3/24733.jpg</t>
  </si>
  <si>
    <t>https://pg-plaisio.gr/img/p/2/4/7/3/9/24739.jpg</t>
  </si>
  <si>
    <t>https://pg-plaisio.gr/img/p/2/4/7/2/1/24721.jpg</t>
  </si>
  <si>
    <t>https://pg-plaisio.gr/img/p/2/4/7/1/5/24715.jpg</t>
  </si>
  <si>
    <t>https://pg-plaisio.gr/img/p/2/4/7/0/9/24709.jpg</t>
  </si>
  <si>
    <t>https://pg-plaisio.gr/img/p/2/4/7/0/3/24703.jpg</t>
  </si>
  <si>
    <t>https://pg-plaisio.gr/img/p/2/5/7/8/3/25783.jpg</t>
  </si>
  <si>
    <t>https://pg-plaisio.gr/img/p/4/2/4/3//4243.jpg</t>
  </si>
  <si>
    <t>https://pg-plaisio.gr/img/p/2/6/3/8/5/26385.jpg</t>
  </si>
  <si>
    <t>https://pg-plaisio.gr/img/p/2/6/3/7/9/26379.jpg</t>
  </si>
  <si>
    <t>https://pg-plaisio.gr/img/p/2/5/7/8/0/25780.jpg</t>
  </si>
  <si>
    <t>https://pg-plaisio.gr/img/p/2/5/7/7/4/25774.jpg</t>
  </si>
  <si>
    <t>https://pg-plaisio.gr/img/p/2/4/6/9/7/24697.jpg</t>
  </si>
  <si>
    <t>https://pg-plaisio.gr/img/p/2/4/6/9/1/24691.jpg</t>
  </si>
  <si>
    <t>https://pg-plaisio.gr/img/p/2/4/6/8/5/24685.jpg</t>
  </si>
  <si>
    <t>https://pg-plaisio.gr/img/p/2/4/6/6/7/24667.jpg</t>
  </si>
  <si>
    <t>https://pg-plaisio.gr/img/p/2/4/6/5/5/24655.jpg</t>
  </si>
  <si>
    <t>https://pg-plaisio.gr/img/p/2/4/6/6/1/24661.jpg</t>
  </si>
  <si>
    <t>https://pg-plaisio.gr/img/p/2/4/6/4/9/24649.jpg</t>
  </si>
  <si>
    <t>https://pg-plaisio.gr/img/p/2/4/6/4/3/24643.jpg</t>
  </si>
  <si>
    <t>https://pg-plaisio.gr/img/p/2/4/6/3/7/24637.jpg</t>
  </si>
  <si>
    <t>https://pg-plaisio.gr/img/p/2/4/6/3/1/24631.jpg</t>
  </si>
  <si>
    <t>https://pg-plaisio.gr/img/p/2/4/6/2/5/24625.jpg</t>
  </si>
  <si>
    <t>https://pg-plaisio.gr/img/p/1/9/9/9/0/19990.jpg</t>
  </si>
  <si>
    <t>https://pg-plaisio.gr/img/p/1/9/9/8/4/19984.jpg</t>
  </si>
  <si>
    <t>https://pg-plaisio.gr/img/p/4/2/3/1//4231.jpg</t>
  </si>
  <si>
    <t>https://pg-plaisio.gr/img/p/2/4/6/1/9/24619.jpg</t>
  </si>
  <si>
    <t>https://pg-plaisio.gr/img/p/4/2/3/0//4230.jpg</t>
  </si>
  <si>
    <t>https://pg-plaisio.gr/img/p/4/2/2/7//4227.jpg</t>
  </si>
  <si>
    <t>https://pg-plaisio.gr/img/p/1/9/9/7/8/19978.jpg</t>
  </si>
  <si>
    <t>https://pg-plaisio.gr/img/p/1/9/9/7/2/19972.jpg</t>
  </si>
  <si>
    <t>https://pg-plaisio.gr/img/p/2/6/3/6/7/26367.jpg</t>
  </si>
  <si>
    <t>https://pg-plaisio.gr/img/p/2/4/6/1/3/24613.jpg</t>
  </si>
  <si>
    <t>https://pg-plaisio.gr/img/p/2/4/6/0/7/24607.jpg</t>
  </si>
  <si>
    <t>https://pg-plaisio.gr/img/p/1/8/5/7/0/18570.jpg</t>
  </si>
  <si>
    <t>https://pg-plaisio.gr/img/p/1/8/5/6/6/18566.jpg</t>
  </si>
  <si>
    <t>https://pg-plaisio.gr/img/p/2/4/6/7/9/24679.jpg</t>
  </si>
  <si>
    <t>https://pg-plaisio.gr/img/p/2/4/6/7/3/24673.jpg</t>
  </si>
  <si>
    <t>https://pg-plaisio.gr/img/p/2/4/6/0/1/24601.jpg</t>
  </si>
  <si>
    <t>https://pg-plaisio.gr/img/p/2/4/5/9/5/24595.jpg</t>
  </si>
  <si>
    <t>https://pg-plaisio.gr/img/p/2/4/5/8/9/24589.jpg</t>
  </si>
  <si>
    <t>https://pg-plaisio.gr/img/p/2/5/7/6/8/25768.jpg</t>
  </si>
  <si>
    <t>https://pg-plaisio.gr/img/p/2/5/7/6/2/25762.jpg</t>
  </si>
  <si>
    <t>https://pg-plaisio.gr/img/p/2/5/7/5/6/25756.jpg</t>
  </si>
  <si>
    <t>https://pg-plaisio.gr/img/p/2/4/5/7/7/24577.jpg</t>
  </si>
  <si>
    <t>https://pg-plaisio.gr/img/p/2/5/7/5/0/25750.jpg</t>
  </si>
  <si>
    <t>https://pg-plaisio.gr/img/p/2/4/5/5/9/24559.jpg</t>
  </si>
  <si>
    <t>https://pg-plaisio.gr/img/p/2/4/5/6/5/24565.jpg</t>
  </si>
  <si>
    <t>https://pg-plaisio.gr/img/p/2/4/5/5/2/24552.jpg</t>
  </si>
  <si>
    <t>https://pg-plaisio.gr/img/p/2/4/5/4/0/24540.jpg</t>
  </si>
  <si>
    <t>https://pg-plaisio.gr/img/p/2/4/5/4/3/24543.jpg</t>
  </si>
  <si>
    <t>https://pg-plaisio.gr/img/p/2/4/5/4/6/24546.jpg</t>
  </si>
  <si>
    <t>https://pg-plaisio.gr/img/p/2/4/5/2/0/24520.jpg</t>
  </si>
  <si>
    <t>https://pg-plaisio.gr/img/p/2/5/7/4/4/25744.jpg</t>
  </si>
  <si>
    <t>https://pg-plaisio.gr/img/p/2/5/7/3/8/25738.jpg</t>
  </si>
  <si>
    <t>https://pg-plaisio.gr/img/p/2/5/7/3/2/25732.jpg</t>
  </si>
  <si>
    <t>https://pg-plaisio.gr/img/p/2/5/7/2/6/25726.jpg</t>
  </si>
  <si>
    <t>https://pg-plaisio.gr/img/p/2/4/5/1/4/24514.jpg</t>
  </si>
  <si>
    <t>https://pg-plaisio.gr/img/p/2/4/5/0/8/24508.jpg</t>
  </si>
  <si>
    <t>https://pg-plaisio.gr/img/p/2/4/5/0/2/24502.jpg</t>
  </si>
  <si>
    <t>https://pg-plaisio.gr/img/p/2/4/4/9/3/24493.jpg</t>
  </si>
  <si>
    <t>https://pg-plaisio.gr/img/p/2/4/4/8/7/24487.jpg</t>
  </si>
  <si>
    <t>https://pg-plaisio.gr/img/p/2/4/4/8/1/24481.jpg</t>
  </si>
  <si>
    <t>https://pg-plaisio.gr/img/p/2/4/4/6/9/24469.jpg</t>
  </si>
  <si>
    <t>https://pg-plaisio.gr/img/p/2/4/4/6/3/24463.jpg</t>
  </si>
  <si>
    <t>https://pg-plaisio.gr/img/p/2/4/4/7/5/24475.jpg</t>
  </si>
  <si>
    <t>https://pg-plaisio.gr/img/p/2/5/7/2/0/25720.jpg</t>
  </si>
  <si>
    <t>https://pg-plaisio.gr/img/p/2/5/7/1/4/25714.jpg</t>
  </si>
  <si>
    <t>https://pg-plaisio.gr/img/p/2/4/4/5/7/24457.jpg</t>
  </si>
  <si>
    <t>https://pg-plaisio.gr/img/p/2/4/4/5/1/24451.jpg</t>
  </si>
  <si>
    <t>https://pg-plaisio.gr/img/p/2/4/4/4/5/24445.jpg</t>
  </si>
  <si>
    <t>https://pg-plaisio.gr/img/p/2/4/4/3/9/24439.jpg</t>
  </si>
  <si>
    <t>https://pg-plaisio.gr/img/p/2/4/4/3/3/24433.jpg</t>
  </si>
  <si>
    <t>https://pg-plaisio.gr/img/p/2/4/4/2/7/24427.jpg</t>
  </si>
  <si>
    <t>https://pg-plaisio.gr/img/p/2/4/4/2/1/24421.jpg</t>
  </si>
  <si>
    <t>https://pg-plaisio.gr/img/p/2/4/4/1/5/24415.jpg</t>
  </si>
  <si>
    <t>https://pg-plaisio.gr/img/p/2/4/4/0/9/24409.jpg</t>
  </si>
  <si>
    <t>https://pg-plaisio.gr/img/p/2/4/4/0/3/24403.jpg</t>
  </si>
  <si>
    <t>https://pg-plaisio.gr/img/p/2/4/3/9/7/24397.jpg</t>
  </si>
  <si>
    <t>https://pg-plaisio.gr/img/p/2/4/3/9/1/24391.jpg</t>
  </si>
  <si>
    <t>https://pg-plaisio.gr/img/p/2/5/7/0/8/25708.jpg</t>
  </si>
  <si>
    <t>https://pg-plaisio.gr/img/p/2/4/3/8/5/24385.jpg</t>
  </si>
  <si>
    <t>https://pg-plaisio.gr/img/p/2/4/3/7/9/24379.jpg</t>
  </si>
  <si>
    <t>https://pg-plaisio.gr/img/p/2/4/3/6/1/24361.jpg</t>
  </si>
  <si>
    <t>https://pg-plaisio.gr/img/p/2/4/3/7/3/24373.jpg</t>
  </si>
  <si>
    <t>https://pg-plaisio.gr/img/p/2/4/3/6/7/24367.jpg</t>
  </si>
  <si>
    <t>https://pg-plaisio.gr/img/p/2/4/3/5/5/24355.jpg</t>
  </si>
  <si>
    <t>https://pg-plaisio.gr/img/p/2/5/7/0/2/25702.jpg</t>
  </si>
  <si>
    <t>https://pg-plaisio.gr/img/p/2/4/3/4/9/24349.jpg</t>
  </si>
  <si>
    <t>https://pg-plaisio.gr/img/p/2/4/3/4/3/24343.jpg</t>
  </si>
  <si>
    <t>https://pg-plaisio.gr/img/p/2/4/2/9/5/24295.jpg</t>
  </si>
  <si>
    <t>https://pg-plaisio.gr/img/p/2/4/2/8/9/24289.jpg</t>
  </si>
  <si>
    <t>https://pg-plaisio.gr/img/p/2/4/2/8/3/24283.jpg</t>
  </si>
  <si>
    <t>https://pg-plaisio.gr/img/p/2/5/6/9/6/25696.jpg</t>
  </si>
  <si>
    <t>https://pg-plaisio.gr/img/p/2/5/6/9/0/25690.jpg</t>
  </si>
  <si>
    <t>https://pg-plaisio.gr/img/p/2/4/2/7/7/24277.jpg</t>
  </si>
  <si>
    <t>https://pg-plaisio.gr/img/p/2/4/2/6/8/24268.jpg</t>
  </si>
  <si>
    <t>https://pg-plaisio.gr/img/p/2/4/2/6/2/24262.jpg</t>
  </si>
  <si>
    <t>https://pg-plaisio.gr/img/p/2/4/2/5/6/24256.jpg</t>
  </si>
  <si>
    <t>https://pg-plaisio.gr/img/p/2/4/2/5/0/24250.jpg</t>
  </si>
  <si>
    <t>https://pg-plaisio.gr/img/p/2/4/3/0/7/24307.jpg</t>
  </si>
  <si>
    <t>https://pg-plaisio.gr/img/p/2/4/3/0/1/24301.jpg</t>
  </si>
  <si>
    <t>https://pg-plaisio.gr/img/p/2/4/3/1/3/24313.jpg</t>
  </si>
  <si>
    <t>https://pg-plaisio.gr/img/p/2/6/3/6/1/26361.jpg</t>
  </si>
  <si>
    <t>https://pg-plaisio.gr/img/p/2/6/3/5/5/26355.jpg</t>
  </si>
  <si>
    <t>https://pg-plaisio.gr/img/p/2/4/2/4/3/24243.jpg</t>
  </si>
  <si>
    <t>https://pg-plaisio.gr/img/p/2/4/2/3/7/24237.jpg</t>
  </si>
  <si>
    <t>https://pg-plaisio.gr/img/p/2/4/2/3/2/24232.jpg</t>
  </si>
  <si>
    <t>https://pg-plaisio.gr/img/p/2/4/2/2/5/24225.jpg</t>
  </si>
  <si>
    <t>https://pg-plaisio.gr/img/p/2/4/2/1/9/24219.jpg</t>
  </si>
  <si>
    <t>https://pg-plaisio.gr/img/p/2/4/2/1/3/24213.jpg</t>
  </si>
  <si>
    <t>https://pg-plaisio.gr/img/p/2/4/2/0/8/24208.jpg</t>
  </si>
  <si>
    <t>https://pg-plaisio.gr/img/p/2/6/3/4/9/26349.jpg</t>
  </si>
  <si>
    <t>https://pg-plaisio.gr/img/p/2/4/1/9/8/24198.jpg</t>
  </si>
  <si>
    <t>legend</t>
  </si>
  <si>
    <t>Frederick Childe Hassam - The South Ledges, Appledore</t>
  </si>
  <si>
    <t>https://pg-plaisio.gr/img/p/1/5/7/0/7/15707.jpg</t>
  </si>
  <si>
    <t>Joaquin Sorolla Y Bastida - Strolling along the Seashore</t>
  </si>
  <si>
    <t>https://pg-plaisio.gr/img/p/1/5/7/0/3/15703.jpg</t>
  </si>
  <si>
    <t>Joaquin Sorolla Y Bastida - Time for a Bathe, Valencia</t>
  </si>
  <si>
    <t>https://pg-plaisio.gr/img/p/1/5/6/9/9/15699.jpg</t>
  </si>
  <si>
    <t>Ettore Roesler-Franz - Terrace of Villa d'Este, Tivoli, 1845</t>
  </si>
  <si>
    <t>https://pg-plaisio.gr/img/p/1/5/6/9/5/15695.jpg</t>
  </si>
  <si>
    <t>Antonio Nicolo Gasparo Jacobsen - Petit Prince I</t>
  </si>
  <si>
    <t>https://pg-plaisio.gr/img/p/1/5/5/9/0/15590.jpg</t>
  </si>
  <si>
    <t>Antonio Nicolo Gasparo Jacobsen - Petit Prince II</t>
  </si>
  <si>
    <t>https://pg-plaisio.gr/img/p/1/5/5/8/6/15586.jpg</t>
  </si>
  <si>
    <t>Antonio Nicolo Gasparo Jacobsen - Petit Prince III</t>
  </si>
  <si>
    <t>https://pg-plaisio.gr/img/p/1/5/5/8/2/15582.jpg</t>
  </si>
  <si>
    <t>Vittorio Matteo Corcos - Paolina Clelia Silvia Bondi</t>
  </si>
  <si>
    <t>https://pg-plaisio.gr/img/p/1/5/5/7/8/15578.jpg</t>
  </si>
  <si>
    <t>Andrea Mantegna - Camera degli sposi</t>
  </si>
  <si>
    <t>https://pg-plaisio.gr/img/p/1/5/5/7/4/15574.jpg</t>
  </si>
  <si>
    <t>Kasimir Malevich - Untitled, 1916</t>
  </si>
  <si>
    <t>https://pg-plaisio.gr/img/p/5/0/5/2//5052.jpg</t>
  </si>
  <si>
    <t>Carstian Luyckx - Still Life with Celestial Globe, a Book, Shells, a Snake and Butterflies</t>
  </si>
  <si>
    <t>https://pg-plaisio.gr/img/p/1/7/6/9/8/17698.jpg</t>
  </si>
  <si>
    <t>Anonymous - A branch of ripe plums</t>
  </si>
  <si>
    <t>https://pg-plaisio.gr/img/p/2/3/4/9/9/23499.jpg</t>
  </si>
  <si>
    <t>Bernardino Luini - Madonna of the Carnation</t>
  </si>
  <si>
    <t>https://pg-plaisio.gr/img/p/2/3/4/9/5/23495.jpg</t>
  </si>
  <si>
    <t>Franz Marc - The Tiger</t>
  </si>
  <si>
    <t>https://pg-plaisio.gr/img/p/2/3/4/9/1/23491.jpg</t>
  </si>
  <si>
    <t>Ernst Ludwig Kirchner - Women Bathing between White Stones</t>
  </si>
  <si>
    <t>https://pg-plaisio.gr/img/p/2/3/4/8/7/23487.jpg</t>
  </si>
  <si>
    <t>Georgius Jacobus Johannes van Os - Allegory of Spring (detail)</t>
  </si>
  <si>
    <t>https://pg-plaisio.gr/img/p/2/3/4/8/3/23483.jpg</t>
  </si>
  <si>
    <t>Abraham Mignon - Still Life with Fruit (detail)</t>
  </si>
  <si>
    <t>https://pg-plaisio.gr/img/p/2/3/4/7/9/23479.jpg</t>
  </si>
  <si>
    <t>Alex Blanco - Gesture of a Tree</t>
  </si>
  <si>
    <t>https://pg-plaisio.gr/img/p/6/9/0/3//6903.jpg</t>
  </si>
  <si>
    <t>Alex Blanco - Sign of a Tree</t>
  </si>
  <si>
    <t>https://pg-plaisio.gr/img/p/6/9/0/7//6907.jpg</t>
  </si>
  <si>
    <t>Alex Blanco - Great Plains I (detail)</t>
  </si>
  <si>
    <t>https://pg-plaisio.gr/img/p/6/9/1/1//6911.jpg</t>
  </si>
  <si>
    <t>Alex Blanco - Great Plains II (detail)</t>
  </si>
  <si>
    <t>https://pg-plaisio.gr/img/p/6/9/1/5//6915.jpg</t>
  </si>
  <si>
    <t>Alex Blanco - Coast Line</t>
  </si>
  <si>
    <t>https://pg-plaisio.gr/img/p/6/9/1/9//6919.jpg</t>
  </si>
  <si>
    <t>Alex Blanco - Lighthouse</t>
  </si>
  <si>
    <t>https://pg-plaisio.gr/img/p/6/9/2/3//6923.jpg</t>
  </si>
  <si>
    <t>Alex Blanco - Tropical Breeze (detail)</t>
  </si>
  <si>
    <t>https://pg-plaisio.gr/img/p/6/9/2/7//6927.jpg</t>
  </si>
  <si>
    <t>1AC6757</t>
  </si>
  <si>
    <t>Atelier Deco - Summer Scene I</t>
  </si>
  <si>
    <t>https://pg-plaisio.gr/img/p/2/9/8/3/7/29837.jpg</t>
  </si>
  <si>
    <t>1AC6758</t>
  </si>
  <si>
    <t>Atelier Deco - Summer Scene II</t>
  </si>
  <si>
    <t>https://pg-plaisio.gr/img/p/2/9/8/3/3/29833.jpg</t>
  </si>
  <si>
    <t>1AC6759</t>
  </si>
  <si>
    <t>Atelier Deco - Summer Scene III</t>
  </si>
  <si>
    <t>https://pg-plaisio.gr/img/p/2/9/8/2/9/29829.jpg</t>
  </si>
  <si>
    <t>1AC6760</t>
  </si>
  <si>
    <t>Atelier Deco - Summer Scene IV</t>
  </si>
  <si>
    <t>https://pg-plaisio.gr/img/p/2/9/8/2/5/29825.jpg</t>
  </si>
  <si>
    <t>1AC6761</t>
  </si>
  <si>
    <t>Atelier Deco - Summer Scene V</t>
  </si>
  <si>
    <t>https://pg-plaisio.gr/img/p/2/9/8/2/1/29821.jpg</t>
  </si>
  <si>
    <t>1AC6762</t>
  </si>
  <si>
    <t>Atelier Deco - Summer Scene VI</t>
  </si>
  <si>
    <t>https://pg-plaisio.gr/img/p/2/9/8/1/7/29817.jpg</t>
  </si>
  <si>
    <t>Adriano Galasso - Colline toscane (detail)</t>
  </si>
  <si>
    <t>https://pg-plaisio.gr/img/p/1/3/9/1/1/13911.jpg</t>
  </si>
  <si>
    <t>Adriano Galasso - Campi di lavanda (detail)</t>
  </si>
  <si>
    <t>https://pg-plaisio.gr/img/p/1/3/9/0/7/13907.jpg</t>
  </si>
  <si>
    <t>Adriano Galasso - Sul fiume</t>
  </si>
  <si>
    <t>https://pg-plaisio.gr/img/p/1/3/9/0/3/13903.jpg</t>
  </si>
  <si>
    <t>Adriano Galasso - Radura sul fiume</t>
  </si>
  <si>
    <t>https://pg-plaisio.gr/img/p/1/3/8/9/9/13899.jpg</t>
  </si>
  <si>
    <t>Adriano Galasso - Sul mare (detail)</t>
  </si>
  <si>
    <t>https://pg-plaisio.gr/img/p/2/3/4/7/5/23475.jpg</t>
  </si>
  <si>
    <t>Adriano Galasso - Tramonto sulla battigia (detail)</t>
  </si>
  <si>
    <t>https://pg-plaisio.gr/img/p/2/3/4/7/1/23471.jpg</t>
  </si>
  <si>
    <t>Adriano Galasso - Luce nel bosco</t>
  </si>
  <si>
    <t>https://pg-plaisio.gr/img/p/1/3/8/9/5/13895.jpg</t>
  </si>
  <si>
    <t>Andrea Del Missier - Finestra sul mare</t>
  </si>
  <si>
    <t>https://pg-plaisio.gr/img/p/1/3/8/9/1/13891.jpg</t>
  </si>
  <si>
    <t>Andrea Del Missier - Finestra sul Mediterraneo</t>
  </si>
  <si>
    <t>https://pg-plaisio.gr/img/p/1/3/8/8/7/13887.jpg</t>
  </si>
  <si>
    <t>Andrea Del Missier - Sulla costa mediterranea</t>
  </si>
  <si>
    <t>https://pg-plaisio.gr/img/p/1/3/8/8/3/13883.jpg</t>
  </si>
  <si>
    <t>Andrea Del Missier - Finestra sul giardino</t>
  </si>
  <si>
    <t>https://pg-plaisio.gr/img/p/1/3/8/7/9/13879.jpg</t>
  </si>
  <si>
    <t>Alessio Aprile - The Island I</t>
  </si>
  <si>
    <t>https://pg-plaisio.gr/img/p/1/3/8/7/5/13875.jpg</t>
  </si>
  <si>
    <t>Alessio Aprile - The Island II</t>
  </si>
  <si>
    <t>https://pg-plaisio.gr/img/p/1/3/8/7/1/13871.jpg</t>
  </si>
  <si>
    <t>Alessio Aprile - The Island III</t>
  </si>
  <si>
    <t>https://pg-plaisio.gr/img/p/1/3/8/6/7/13867.jpg</t>
  </si>
  <si>
    <t>Alessio Aprile - Cool Jazz</t>
  </si>
  <si>
    <t>https://pg-plaisio.gr/img/p/1/3/8/6/3/13863.jpg</t>
  </si>
  <si>
    <t>Alessio Aprile - Hot Jazz</t>
  </si>
  <si>
    <t>https://pg-plaisio.gr/img/p/1/3/8/5/9/13859.jpg</t>
  </si>
  <si>
    <t>Alessio Aprile - Aqua Oak</t>
  </si>
  <si>
    <t>https://pg-plaisio.gr/img/p/1/8/2/5/7/18257.jpg</t>
  </si>
  <si>
    <t>Alessio Aprile - Crimson Oak</t>
  </si>
  <si>
    <t>https://pg-plaisio.gr/img/p/1/8/2/5/9/18259.jpg</t>
  </si>
  <si>
    <t>Alessio Aprile - Golden Oak</t>
  </si>
  <si>
    <t>https://pg-plaisio.gr/img/p/1/8/2/6/1/18261.jpg</t>
  </si>
  <si>
    <t>Alessio Aprile - White Oak</t>
  </si>
  <si>
    <t>https://pg-plaisio.gr/img/p/1/8/2/6/3/18263.jpg</t>
  </si>
  <si>
    <t>Alessio Aprile - Golden Tree (detail)</t>
  </si>
  <si>
    <t>https://pg-plaisio.gr/img/p/6/9/3/1//6931.jpg</t>
  </si>
  <si>
    <t>Alessio Aprile - Silver Tree (detail)</t>
  </si>
  <si>
    <t>https://pg-plaisio.gr/img/p/6/9/3/5//6935.jpg</t>
  </si>
  <si>
    <t>Alessio Aprile - Treescape 1 (Subdued, detail)</t>
  </si>
  <si>
    <t>https://pg-plaisio.gr/img/p/5/0/5/6//5056.jpg</t>
  </si>
  <si>
    <t>Alessio Aprile - Treescape 2 (detail)</t>
  </si>
  <si>
    <t>https://pg-plaisio.gr/img/p/5/0/6/0//5060.jpg</t>
  </si>
  <si>
    <t>Alessio Aprile - Treescape 3 (Azure, detail)</t>
  </si>
  <si>
    <t>https://pg-plaisio.gr/img/p/5/0/6/4//5064.jpg</t>
  </si>
  <si>
    <t>Alessio Aprile - Actuality I</t>
  </si>
  <si>
    <t>https://pg-plaisio.gr/img/p/5/0/6/8//5068.jpg</t>
  </si>
  <si>
    <t>Alessio Aprile - Actuality II</t>
  </si>
  <si>
    <t>https://pg-plaisio.gr/img/p/5/0/7/2//5072.jpg</t>
  </si>
  <si>
    <t>Alessio Aprile - Aqualounge I</t>
  </si>
  <si>
    <t>https://pg-plaisio.gr/img/p/5/0/7/6//5076.jpg</t>
  </si>
  <si>
    <t>Alessio Aprile - Aqualounge II</t>
  </si>
  <si>
    <t>https://pg-plaisio.gr/img/p/5/0/8/0//5080.jpg</t>
  </si>
  <si>
    <t>Alessio Aprile - Crystal I</t>
  </si>
  <si>
    <t>https://pg-plaisio.gr/img/p/5/0/8/4//5084.jpg</t>
  </si>
  <si>
    <t>Alessio Aprile - Crystal II</t>
  </si>
  <si>
    <t>https://pg-plaisio.gr/img/p/5/0/8/8//5088.jpg</t>
  </si>
  <si>
    <t>Alessio Aprile - Tree Lines Gold</t>
  </si>
  <si>
    <t>https://pg-plaisio.gr/img/p/5/0/9/2//5092.jpg</t>
  </si>
  <si>
    <t>Alessio Aprile - Tree Lines I (detail)</t>
  </si>
  <si>
    <t>https://pg-plaisio.gr/img/p/5/0/9/6//5096.jpg</t>
  </si>
  <si>
    <t>Alessio Aprile - Tree Lines Neutral</t>
  </si>
  <si>
    <t>https://pg-plaisio.gr/img/p/5/1/0/0//5100.jpg</t>
  </si>
  <si>
    <t>Alessio Aprile - Rusty Trees I</t>
  </si>
  <si>
    <t>https://pg-plaisio.gr/img/p/5/1/0/4//5104.jpg</t>
  </si>
  <si>
    <t>Alessio Aprile - Rusty Trees II</t>
  </si>
  <si>
    <t>https://pg-plaisio.gr/img/p/5/1/0/8//5108.jpg</t>
  </si>
  <si>
    <t>Alessio Aprile - Turquoise Trees I</t>
  </si>
  <si>
    <t>https://pg-plaisio.gr/img/p/5/1/1/2//5112.jpg</t>
  </si>
  <si>
    <t>Alessio Aprile - Turquoise Trees II</t>
  </si>
  <si>
    <t>https://pg-plaisio.gr/img/p/5/1/1/6//5116.jpg</t>
  </si>
  <si>
    <t>Alessio Aprile - Golden Tree on Grey</t>
  </si>
  <si>
    <t>https://pg-plaisio.gr/img/p/1/9/9/6/4/19964.jpg</t>
  </si>
  <si>
    <t>Alessio Aprile - Golden Tree on Red</t>
  </si>
  <si>
    <t>https://pg-plaisio.gr/img/p/1/9/9/6/0/19960.jpg</t>
  </si>
  <si>
    <t>Alessio Aprile - Red Tree on Aqua</t>
  </si>
  <si>
    <t>https://pg-plaisio.gr/img/p/1/9/9/5/6/19956.jpg</t>
  </si>
  <si>
    <t>Alessio Aprile - Red Tree on Gold</t>
  </si>
  <si>
    <t>https://pg-plaisio.gr/img/p/1/9/9/5/2/19952.jpg</t>
  </si>
  <si>
    <t>Alessio Aprile - Direction I</t>
  </si>
  <si>
    <t>https://pg-plaisio.gr/img/p/1/3/8/5/5/13855.jpg</t>
  </si>
  <si>
    <t>Alessio Aprile - Direction II</t>
  </si>
  <si>
    <t>https://pg-plaisio.gr/img/p/1/3/8/5/1/13851.jpg</t>
  </si>
  <si>
    <t>Alessio Aprile - Below My Tree II (detail)</t>
  </si>
  <si>
    <t>https://pg-plaisio.gr/img/p/2/3/4/6/7/23467.jpg</t>
  </si>
  <si>
    <t>Cynthia Ann - Red Poppies (detail)</t>
  </si>
  <si>
    <t>https://pg-plaisio.gr/img/p/1/3/8/4/7/13847.jpg</t>
  </si>
  <si>
    <t>Cynthia Ann - Red Poppies (detail II)</t>
  </si>
  <si>
    <t>https://pg-plaisio.gr/img/p/1/3/8/4/3/13843.jpg</t>
  </si>
  <si>
    <t>Cynthia Ann - Tulips in Wonderland I</t>
  </si>
  <si>
    <t>https://pg-plaisio.gr/img/p/1/0/3/5/0/10350.jpg</t>
  </si>
  <si>
    <t>Cynthia Ann - Tulips in Wonderland II</t>
  </si>
  <si>
    <t>https://pg-plaisio.gr/img/p/1/0/3/4/6/10346.jpg</t>
  </si>
  <si>
    <t>Cynthia Ann - Poppies in crystal vases (Aqua I)</t>
  </si>
  <si>
    <t>https://pg-plaisio.gr/img/p/5/1/2/0//5120.jpg</t>
  </si>
  <si>
    <t>Cynthia Ann - Poppies in crystal vases (Purple I)</t>
  </si>
  <si>
    <t>https://pg-plaisio.gr/img/p/5/1/2/4//5124.jpg</t>
  </si>
  <si>
    <t>Cynthia Ann - Poppies in Bloom I</t>
  </si>
  <si>
    <t>https://pg-plaisio.gr/img/p/5/1/2/8//5128.jpg</t>
  </si>
  <si>
    <t>Cynthia Ann - Poppies in Bloom II</t>
  </si>
  <si>
    <t>https://pg-plaisio.gr/img/p/5/1/3/2//5132.jpg</t>
  </si>
  <si>
    <t>Cynthia Ann - Callas in crystal vases I (detail)</t>
  </si>
  <si>
    <t>https://pg-plaisio.gr/img/p/5/1/3/6//5136.jpg</t>
  </si>
  <si>
    <t>Cynthia Ann - Callas in crystal vases II (detail)</t>
  </si>
  <si>
    <t>https://pg-plaisio.gr/img/p/5/1/4/0//5140.jpg</t>
  </si>
  <si>
    <t>Alphonse Baron - Printemps I</t>
  </si>
  <si>
    <t>https://pg-plaisio.gr/img/p/1/3/8/3/9/13839.jpg</t>
  </si>
  <si>
    <t>Alphonse Baron - Printemps II</t>
  </si>
  <si>
    <t>https://pg-plaisio.gr/img/p/1/3/8/3/5/13835.jpg</t>
  </si>
  <si>
    <t>Victor Jorgensen - Kissing the War Goodbye in Times Square, 1945</t>
  </si>
  <si>
    <t>https://pg-plaisio.gr/img/p/1/7/3/0/3/17303.jpg</t>
  </si>
  <si>
    <t>NASA - Earth View from Space (Asia)</t>
  </si>
  <si>
    <t>https://pg-plaisio.gr/img/p/1/7/2/9/9/17299.jpg</t>
  </si>
  <si>
    <t>NASA - Earth View from Space (North America)</t>
  </si>
  <si>
    <t>https://pg-plaisio.gr/img/p/1/7/2/9/5/17295.jpg</t>
  </si>
  <si>
    <t>NASA - Earth</t>
  </si>
  <si>
    <t>https://pg-plaisio.gr/img/p/1/7/2/9/1/17291.jpg</t>
  </si>
  <si>
    <t>Gasoline Images - Ocean Waves Breaking on Vintage Beauties (BW detail 1)</t>
  </si>
  <si>
    <t>https://pg-plaisio.gr/img/p/1/0/2/5/3/10253.jpg</t>
  </si>
  <si>
    <t>Gasoline Images - Ocean Waves Breaking on Vintage Beauties (BW detail 2)</t>
  </si>
  <si>
    <t>https://pg-plaisio.gr/img/p/1/0/2/4/9/10249.jpg</t>
  </si>
  <si>
    <t>Gasoline Images - Ocean Waves Breaking on Vintage Beauties (detail 1)</t>
  </si>
  <si>
    <t>https://pg-plaisio.gr/img/p/1/0/2/4/5/10245.jpg</t>
  </si>
  <si>
    <t>Gasoline Images - Ocean Waves Breaking on Vintage Beauties (detail 2)</t>
  </si>
  <si>
    <t>https://pg-plaisio.gr/img/p/1/0/2/4/1/10241.jpg</t>
  </si>
  <si>
    <t>Haute Photo Collection - Leaping Beauty (detail)</t>
  </si>
  <si>
    <t>https://pg-plaisio.gr/img/p/1/0/2/3/7/10237.jpg</t>
  </si>
  <si>
    <t>Julian Lauren - Vintage Taxi in Times Square, NYC (detail)</t>
  </si>
  <si>
    <t>https://pg-plaisio.gr/img/p/1/0/2/3/5/10235.jpg</t>
  </si>
  <si>
    <t>Haute Photo Collection - Ballerina Dancing (detail)</t>
  </si>
  <si>
    <t>https://pg-plaisio.gr/img/p/1/0/2/2/7/10227.jpg</t>
  </si>
  <si>
    <t>Haute Photo Collection - Ballerina in Red (detail)</t>
  </si>
  <si>
    <t>https://pg-plaisio.gr/img/p/1/0/2/2/3/10223.jpg</t>
  </si>
  <si>
    <t>Julian Lauren - That Look</t>
  </si>
  <si>
    <t>https://pg-plaisio.gr/img/p/6/9/3/9//6939.jpg</t>
  </si>
  <si>
    <t>Big City Photos - Heart of a City I</t>
  </si>
  <si>
    <t>https://pg-plaisio.gr/img/p/6/9/4/3//6943.jpg</t>
  </si>
  <si>
    <t>Big City Photos - Heart of a City II</t>
  </si>
  <si>
    <t>https://pg-plaisio.gr/img/p/6/9/4/7//6947.jpg</t>
  </si>
  <si>
    <t>Arlo Wren Photos - Lord of the Woods (detail)</t>
  </si>
  <si>
    <t>https://pg-plaisio.gr/img/p/6/9/5/1//6951.jpg</t>
  </si>
  <si>
    <t>Arlo Wren Photos - The Wilderness (detail)</t>
  </si>
  <si>
    <t>https://pg-plaisio.gr/img/p/6/9/5/5//6955.jpg</t>
  </si>
  <si>
    <t>Julian Lauren - Winged Beauty  1</t>
  </si>
  <si>
    <t>https://pg-plaisio.gr/img/p/1/7/6/9/4/17694.jpg</t>
  </si>
  <si>
    <t>Julian Lauren - Winged Beauty 2</t>
  </si>
  <si>
    <t>https://pg-plaisio.gr/img/p/1/7/6/9/0/17690.jpg</t>
  </si>
  <si>
    <t>Asia Rivieri - Colors of Nature (detail I)</t>
  </si>
  <si>
    <t>https://pg-plaisio.gr/img/p/5/1/4/5//5145.jpg</t>
  </si>
  <si>
    <t>Asia Rivieri - Colors of Nature (detail II)</t>
  </si>
  <si>
    <t>https://pg-plaisio.gr/img/p/5/1/4/9//5149.jpg</t>
  </si>
  <si>
    <t>Asia Rivieri - Rumble in the Jungle</t>
  </si>
  <si>
    <t>https://pg-plaisio.gr/img/p/5/1/5/3//5153.jpg</t>
  </si>
  <si>
    <t>Asia Rivieri - Rumble in the Jungle II</t>
  </si>
  <si>
    <t>https://pg-plaisio.gr/img/p/5/1/5/7//5157.jpg</t>
  </si>
  <si>
    <t>Asia Rivieri - Underwater I</t>
  </si>
  <si>
    <t>https://pg-plaisio.gr/img/p/5/1/6/1//5161.jpg</t>
  </si>
  <si>
    <t>Asia Rivieri - Underwater II</t>
  </si>
  <si>
    <t>https://pg-plaisio.gr/img/p/5/1/6/6//5166.jpg</t>
  </si>
  <si>
    <t>Arturo Armenti - Costellazioni</t>
  </si>
  <si>
    <t>https://pg-plaisio.gr/img/p/6/9/5/9//6959.jpg</t>
  </si>
  <si>
    <t>Arturo Armenti - Geosfera</t>
  </si>
  <si>
    <t>https://pg-plaisio.gr/img/p/6/9/6/3//6963.jpg</t>
  </si>
  <si>
    <t>Arturo Armenti - Orbite stellari</t>
  </si>
  <si>
    <t>https://pg-plaisio.gr/img/p/6/9/6/7//6967.jpg</t>
  </si>
  <si>
    <t>Arturo Armenti - Quadranti e traiettorie</t>
  </si>
  <si>
    <t>https://pg-plaisio.gr/img/p/6/9/7/1//6971.jpg</t>
  </si>
  <si>
    <t>Arturo Armenti - Canone</t>
  </si>
  <si>
    <t>https://pg-plaisio.gr/img/p/6/9/7/5//6975.jpg</t>
  </si>
  <si>
    <t>Arturo Armenti - Proporzione</t>
  </si>
  <si>
    <t>https://pg-plaisio.gr/img/p/6/9/7/9//6979.jpg</t>
  </si>
  <si>
    <t>Arturo Armenti - Orbitale I</t>
  </si>
  <si>
    <t>https://pg-plaisio.gr/img/p/5/1/7/0//5170.jpg</t>
  </si>
  <si>
    <t>Arturo Armenti - Orbitale II</t>
  </si>
  <si>
    <t>https://pg-plaisio.gr/img/p/5/1/7/4//5174.jpg</t>
  </si>
  <si>
    <t>Arturo Armenti - Costellazioni I</t>
  </si>
  <si>
    <t>https://pg-plaisio.gr/img/p/5/1/8/0//5180.jpg</t>
  </si>
  <si>
    <t>Arturo Armenti - Costellazioni II</t>
  </si>
  <si>
    <t>https://pg-plaisio.gr/img/p/5/1/8/4//5184.jpg</t>
  </si>
  <si>
    <t>Arturo Armenti - Galassia no 1</t>
  </si>
  <si>
    <t>https://pg-plaisio.gr/img/p/2/3/4/6/3/23463.jpg</t>
  </si>
  <si>
    <t>Arturo Armenti - Galassia no 2</t>
  </si>
  <si>
    <t>https://pg-plaisio.gr/img/p/2/3/4/5/9/23459.jpg</t>
  </si>
  <si>
    <t>Arturo Armenti - Galassia no 3 (Rosso)</t>
  </si>
  <si>
    <t>https://pg-plaisio.gr/img/p/2/3/6/4/0/23640.jpg</t>
  </si>
  <si>
    <t>Arturo Armenti - Galassia no 4 (Rosso)</t>
  </si>
  <si>
    <t>https://pg-plaisio.gr/img/p/2/3/6/3/6/23636.jpg</t>
  </si>
  <si>
    <t>Andrea Antinori - Orchids on a Golden Background I</t>
  </si>
  <si>
    <t>https://pg-plaisio.gr/img/p/2/3/4/5/5/23455.jpg</t>
  </si>
  <si>
    <t>Andrea Antinori - Orchids on a Golden Background II</t>
  </si>
  <si>
    <t>https://pg-plaisio.gr/img/p/2/3/4/5/1/23451.jpg</t>
  </si>
  <si>
    <t>Andrea Antinori - Orchids on Grey Background I</t>
  </si>
  <si>
    <t>https://pg-plaisio.gr/img/p/2/3/4/4/7/23447.jpg</t>
  </si>
  <si>
    <t>Andrea Antinori - Orchids on Grey Background II</t>
  </si>
  <si>
    <t>https://pg-plaisio.gr/img/p/2/3/4/4/3/23443.jpg</t>
  </si>
  <si>
    <t>Anne Munson - Desert Breeze</t>
  </si>
  <si>
    <t>https://pg-plaisio.gr/img/p/1/3/8/3/1/13831.jpg</t>
  </si>
  <si>
    <t>Anne Munson - Desert Sun</t>
  </si>
  <si>
    <t>https://pg-plaisio.gr/img/p/1/3/8/2/7/13827.jpg</t>
  </si>
  <si>
    <t>Anne Munson - Lullaby on the Beach</t>
  </si>
  <si>
    <t>https://pg-plaisio.gr/img/p/1/3/8/2/3/13823.jpg</t>
  </si>
  <si>
    <t>Anne Munson - Lullaby to the Sun</t>
  </si>
  <si>
    <t>https://pg-plaisio.gr/img/p/1/3/8/1/9/13819.jpg</t>
  </si>
  <si>
    <t>Anne Munson - Colors Royale I</t>
  </si>
  <si>
    <t>https://pg-plaisio.gr/img/p/1/0/3/4/2/10342.jpg</t>
  </si>
  <si>
    <t>Anne Munson - Colors Royale II</t>
  </si>
  <si>
    <t>https://pg-plaisio.gr/img/p/1/0/3/3/8/10338.jpg</t>
  </si>
  <si>
    <t>Anne Munson - Comfort Zone I</t>
  </si>
  <si>
    <t>https://pg-plaisio.gr/img/p/6/9/8/3//6983.jpg</t>
  </si>
  <si>
    <t>Anne Munson - Comfort Zone II</t>
  </si>
  <si>
    <t>https://pg-plaisio.gr/img/p/6/9/8/7//6987.jpg</t>
  </si>
  <si>
    <t>Anne Munson - Comfort Zone III</t>
  </si>
  <si>
    <t>https://pg-plaisio.gr/img/p/6/9/9/1//6991.jpg</t>
  </si>
  <si>
    <t>Anne Munson - Blink I</t>
  </si>
  <si>
    <t>https://pg-plaisio.gr/img/p/6/9/9/5//6995.jpg</t>
  </si>
  <si>
    <t>Anne Munson - Blink II</t>
  </si>
  <si>
    <t>https://pg-plaisio.gr/img/p/6/9/9/9//6999.jpg</t>
  </si>
  <si>
    <t>Anne Munson - Acte I</t>
  </si>
  <si>
    <t>https://pg-plaisio.gr/img/p/7/0/0/3//7003.jpg</t>
  </si>
  <si>
    <t>Anne Munson - Acte II</t>
  </si>
  <si>
    <t>https://pg-plaisio.gr/img/p/7/0/0/7//7007.jpg</t>
  </si>
  <si>
    <t>Anne Munson - Bel Air 1</t>
  </si>
  <si>
    <t>https://pg-plaisio.gr/img/p/5/1/8/8//5188.jpg</t>
  </si>
  <si>
    <t>Anne Munson - Bel Air 2</t>
  </si>
  <si>
    <t>https://pg-plaisio.gr/img/p/5/1/9/2//5192.jpg</t>
  </si>
  <si>
    <t>Anne Munson - Quiet Interval I</t>
  </si>
  <si>
    <t>https://pg-plaisio.gr/img/p/1/7/7/7/5/17775.jpg</t>
  </si>
  <si>
    <t>Anne Munson - Quiet Interval II</t>
  </si>
  <si>
    <t>https://pg-plaisio.gr/img/p/1/7/7/7/1/17771.jpg</t>
  </si>
  <si>
    <t>Anne Munson - Paused Event I</t>
  </si>
  <si>
    <t>https://pg-plaisio.gr/img/p/1/7/7/6/7/17767.jpg</t>
  </si>
  <si>
    <t>Anne Munson - Paused Event II</t>
  </si>
  <si>
    <t>https://pg-plaisio.gr/img/p/1/7/7/6/3/17763.jpg</t>
  </si>
  <si>
    <t>Anne Munson - A Dreamer...</t>
  </si>
  <si>
    <t>https://pg-plaisio.gr/img/p/1/9/9/4/8/19948.jpg</t>
  </si>
  <si>
    <t>Anne Munson - Be Yourself</t>
  </si>
  <si>
    <t>https://pg-plaisio.gr/img/p/1/9/9/4/4/19944.jpg</t>
  </si>
  <si>
    <t>Anne Munson - White Choreography I</t>
  </si>
  <si>
    <t>https://pg-plaisio.gr/img/p/2/3/4/3/9/23439.jpg</t>
  </si>
  <si>
    <t>Anne Munson - White Choreography II</t>
  </si>
  <si>
    <t>https://pg-plaisio.gr/img/p/2/3/6/3/2/23632.jpg</t>
  </si>
  <si>
    <t>Anne Munson - Soul I</t>
  </si>
  <si>
    <t>https://pg-plaisio.gr/img/p/2/3/6/2/8/23628.jpg</t>
  </si>
  <si>
    <t>Anne Munson - Soul II</t>
  </si>
  <si>
    <t>https://pg-plaisio.gr/img/p/2/3/4/3/5/23435.jpg</t>
  </si>
  <si>
    <t>Leonardo Bacci - Memoires de l'eté</t>
  </si>
  <si>
    <t>https://pg-plaisio.gr/img/p/1/3/8/1/5/13815.jpg</t>
  </si>
  <si>
    <t>Leonardo Bacci - Memoires de mer</t>
  </si>
  <si>
    <t>https://pg-plaisio.gr/img/p/1/3/8/1/1/13811.jpg</t>
  </si>
  <si>
    <t>Leonardo Bacci - Smooth Sailing I</t>
  </si>
  <si>
    <t>https://pg-plaisio.gr/img/p/1/3/8/0/7/13807.jpg</t>
  </si>
  <si>
    <t>Leonardo Bacci - Glam Slam I</t>
  </si>
  <si>
    <t>https://pg-plaisio.gr/img/p/1/0/3/3/4/10334.jpg</t>
  </si>
  <si>
    <t>Leonardo Bacci - Glam Slam II</t>
  </si>
  <si>
    <t>https://pg-plaisio.gr/img/p/1/0/3/3/0/10330.jpg</t>
  </si>
  <si>
    <t>Leonardo Bacci - Early Morning on the Enchanted Lagoon I</t>
  </si>
  <si>
    <t>https://pg-plaisio.gr/img/p/5/1/9/6//5196.jpg</t>
  </si>
  <si>
    <t>Leonardo Bacci - Early Morning on the Enchanted Lagoon II</t>
  </si>
  <si>
    <t>https://pg-plaisio.gr/img/p/5/2/0/0//5200.jpg</t>
  </si>
  <si>
    <t>Leonardo Bacci - Moon Rising from the Crimson Sky I</t>
  </si>
  <si>
    <t>https://pg-plaisio.gr/img/p/5/2/0/4//5204.jpg</t>
  </si>
  <si>
    <t>Leonardo Bacci - Moon Rising from the Crimson Sky II</t>
  </si>
  <si>
    <t>https://pg-plaisio.gr/img/p/5/2/0/8//5208.jpg</t>
  </si>
  <si>
    <t>Leonardo Bacci - Samba</t>
  </si>
  <si>
    <t>https://pg-plaisio.gr/img/p/1/9/9/4/0/19940.jpg</t>
  </si>
  <si>
    <t>Leonardo Bacci - Pa tì</t>
  </si>
  <si>
    <t>https://pg-plaisio.gr/img/p/1/9/9/3/6/19936.jpg</t>
  </si>
  <si>
    <t>Leonardo Bacci - Memphis Blues I</t>
  </si>
  <si>
    <t>https://pg-plaisio.gr/img/p/2/3/6/2/4/23624.jpg</t>
  </si>
  <si>
    <t>Leonardo Bacci - Memphis Blues II</t>
  </si>
  <si>
    <t>https://pg-plaisio.gr/img/p/2/3/6/2/0/23620.jpg</t>
  </si>
  <si>
    <t>1BA6742</t>
  </si>
  <si>
    <t>Leonardo Bacci - Punk Pop I</t>
  </si>
  <si>
    <t>https://pg-plaisio.gr/img/p/2/9/8/1/3/29813.jpg</t>
  </si>
  <si>
    <t>1BA6743</t>
  </si>
  <si>
    <t>Leonardo Bacci - Punk Pop II</t>
  </si>
  <si>
    <t>https://pg-plaisio.gr/img/p/2/9/8/0/9/29809.jpg</t>
  </si>
  <si>
    <t>Bob Ferri - Caprice I</t>
  </si>
  <si>
    <t>https://pg-plaisio.gr/img/p/1/3/8/0/3/13803.jpg</t>
  </si>
  <si>
    <t>Bob Ferri - Caprice II</t>
  </si>
  <si>
    <t>https://pg-plaisio.gr/img/p/1/3/7/9/9/13799.jpg</t>
  </si>
  <si>
    <t>Bob Ferri - Caprice III</t>
  </si>
  <si>
    <t>https://pg-plaisio.gr/img/p/1/3/7/9/5/13795.jpg</t>
  </si>
  <si>
    <t>Bob Ferri - Waves crashing in the summer sky I</t>
  </si>
  <si>
    <t>https://pg-plaisio.gr/img/p/1/3/7/9/1/13791.jpg</t>
  </si>
  <si>
    <t>Bob Ferri - Waves crashing in the summer sky II</t>
  </si>
  <si>
    <t>https://pg-plaisio.gr/img/p/1/3/7/8/7/13787.jpg</t>
  </si>
  <si>
    <t>Pierre Benson - Le Grand Salon I (detail)</t>
  </si>
  <si>
    <t>https://pg-plaisio.gr/img/p/1/3/7/8/3/13783.jpg</t>
  </si>
  <si>
    <t>Pierre Benson - Le Grand Salon II (detail)</t>
  </si>
  <si>
    <t>https://pg-plaisio.gr/img/p/1/3/7/7/9/13779.jpg</t>
  </si>
  <si>
    <t>Pierre Benson - Kissing in Paris (detail)</t>
  </si>
  <si>
    <t>https://pg-plaisio.gr/img/p/1/3/7/7/5/13775.jpg</t>
  </si>
  <si>
    <t>Pierre Benson - Kissing on Brooklyn Bridge</t>
  </si>
  <si>
    <t>https://pg-plaisio.gr/img/p/1/3/7/7/1/13771.jpg</t>
  </si>
  <si>
    <t>Pierre Benson - Rehearsing Ballerina</t>
  </si>
  <si>
    <t>https://pg-plaisio.gr/img/p/1/3/7/6/7/13767.jpg</t>
  </si>
  <si>
    <t>Pierre Benson - Preparing for dance</t>
  </si>
  <si>
    <t>https://pg-plaisio.gr/img/p/1/3/7/6/3/13763.jpg</t>
  </si>
  <si>
    <t>Pierre Benson - Petit Fleuriste I</t>
  </si>
  <si>
    <t>https://pg-plaisio.gr/img/p/1/0/3/2/6/10326.jpg</t>
  </si>
  <si>
    <t>Pierre Benson - Petit Fleuriste II</t>
  </si>
  <si>
    <t>https://pg-plaisio.gr/img/p/1/0/3/2/2/10322.jpg</t>
  </si>
  <si>
    <t>Ted Broome - Collection of Memories I</t>
  </si>
  <si>
    <t>https://pg-plaisio.gr/img/p/1/0/3/1/8/10318.jpg</t>
  </si>
  <si>
    <t>Ted Broome - Collection of Memories II</t>
  </si>
  <si>
    <t>https://pg-plaisio.gr/img/p/1/0/3/1/4/10314.jpg</t>
  </si>
  <si>
    <t>Ted Broome - Collection of Memories III</t>
  </si>
  <si>
    <t>https://pg-plaisio.gr/img/p/1/0/3/1/0/10310.jpg</t>
  </si>
  <si>
    <t>Ted Broome - Collection of Memories IV</t>
  </si>
  <si>
    <t>https://pg-plaisio.gr/img/p/1/0/3/0/6/10306.jpg</t>
  </si>
  <si>
    <t>Ted Broome - Collection of Memories V</t>
  </si>
  <si>
    <t>https://pg-plaisio.gr/img/p/1/0/3/0/2/10302.jpg</t>
  </si>
  <si>
    <t>Ted Broome - Collection of Memories VI</t>
  </si>
  <si>
    <t>https://pg-plaisio.gr/img/p/1/0/2/9/7/10297.jpg</t>
  </si>
  <si>
    <t>Ted Broome - Ocean Gift I</t>
  </si>
  <si>
    <t>https://pg-plaisio.gr/img/p/1/0/2/9/3/10293.jpg</t>
  </si>
  <si>
    <t>Ted Broome - Ocean Gift II</t>
  </si>
  <si>
    <t>https://pg-plaisio.gr/img/p/1/0/2/8/9/10289.jpg</t>
  </si>
  <si>
    <t>Ted Broome - Ocean Gift III</t>
  </si>
  <si>
    <t>https://pg-plaisio.gr/img/p/1/0/2/8/5/10285.jpg</t>
  </si>
  <si>
    <t>Ted Broome - Ocean Gift IV</t>
  </si>
  <si>
    <t>https://pg-plaisio.gr/img/p/1/0/2/8/1/10281.jpg</t>
  </si>
  <si>
    <t>Ted Broome - From the Sea I</t>
  </si>
  <si>
    <t>https://pg-plaisio.gr/img/p/1/0/2/7/7/10277.jpg</t>
  </si>
  <si>
    <t>Ted Broome - From the Sea II</t>
  </si>
  <si>
    <t>https://pg-plaisio.gr/img/p/1/0/2/7/3/10273.jpg</t>
  </si>
  <si>
    <t>Ted Broome - From the Sea III</t>
  </si>
  <si>
    <t>https://pg-plaisio.gr/img/p/1/0/2/6/9/10269.jpg</t>
  </si>
  <si>
    <t>Ted Broome - From the Sea IV</t>
  </si>
  <si>
    <t>https://pg-plaisio.gr/img/p/1/0/2/6/5/10265.jpg</t>
  </si>
  <si>
    <t>Ted Broome - Bretagne I</t>
  </si>
  <si>
    <t>https://pg-plaisio.gr/img/p/1/8/2/4/9/18249.jpg</t>
  </si>
  <si>
    <t>Ted Broome - Bretagne II</t>
  </si>
  <si>
    <t>https://pg-plaisio.gr/img/p/1/8/2/5/1/18251.jpg</t>
  </si>
  <si>
    <t>Ted Broome - Bretagne III</t>
  </si>
  <si>
    <t>https://pg-plaisio.gr/img/p/1/8/2/5/3/18253.jpg</t>
  </si>
  <si>
    <t>Ted Broome - Bretagne IV</t>
  </si>
  <si>
    <t>https://pg-plaisio.gr/img/p/1/8/2/5/5/18255.jpg</t>
  </si>
  <si>
    <t>Viola Bertel - Straight Away I</t>
  </si>
  <si>
    <t>https://pg-plaisio.gr/img/p/7/0/1/1//7011.jpg</t>
  </si>
  <si>
    <t>Viola Bertel - Straight Away II</t>
  </si>
  <si>
    <t>https://pg-plaisio.gr/img/p/7/0/1/5//7015.jpg</t>
  </si>
  <si>
    <t>Viola Bertel - Supernatural I</t>
  </si>
  <si>
    <t>https://pg-plaisio.gr/img/p/7/0/1/9//7019.jpg</t>
  </si>
  <si>
    <t>Viola Bertel - Supernatural II</t>
  </si>
  <si>
    <t>https://pg-plaisio.gr/img/p/7/0/2/4//7024.jpg</t>
  </si>
  <si>
    <t>Viola Bertel - Sylvia I</t>
  </si>
  <si>
    <t>https://pg-plaisio.gr/img/p/7/0/2/8//7028.jpg</t>
  </si>
  <si>
    <t>Viola Bertel - Sylvia II</t>
  </si>
  <si>
    <t>https://pg-plaisio.gr/img/p/7/0/3/2//7032.jpg</t>
  </si>
  <si>
    <t>Viola Bertel - Washed Away I</t>
  </si>
  <si>
    <t>https://pg-plaisio.gr/img/p/7/0/3/6//7036.jpg</t>
  </si>
  <si>
    <t>Viola Bertel - Washed Away II</t>
  </si>
  <si>
    <t>https://pg-plaisio.gr/img/p/7/0/4/0//7040.jpg</t>
  </si>
  <si>
    <t>Viola Bertel - Abstract Nature III</t>
  </si>
  <si>
    <t>https://pg-plaisio.gr/img/p/5/2/1/2//5212.jpg</t>
  </si>
  <si>
    <t>Viola Bertel - Abstract Nature II</t>
  </si>
  <si>
    <t>https://pg-plaisio.gr/img/p/5/2/1/6//5216.jpg</t>
  </si>
  <si>
    <t>Viola Bertel - Abstract Nature IV</t>
  </si>
  <si>
    <t>https://pg-plaisio.gr/img/p/5/2/2/0//5220.jpg</t>
  </si>
  <si>
    <t>Viola Bertel - Abstract Nature I</t>
  </si>
  <si>
    <t>https://pg-plaisio.gr/img/p/5/2/2/4//5224.jpg</t>
  </si>
  <si>
    <t>Banksy - Great Eastern Street, Shoreditch</t>
  </si>
  <si>
    <t>https://pg-plaisio.gr/img/p/7/0/4/4//7044.jpg</t>
  </si>
  <si>
    <t>Banksy - Villere St., New Orleans</t>
  </si>
  <si>
    <t>https://pg-plaisio.gr/img/p/7/0/4/8//7048.jpg</t>
  </si>
  <si>
    <t>Banksy - Bethlehem, Palestine (graffiti attributed to Banksy, detail)</t>
  </si>
  <si>
    <t>https://pg-plaisio.gr/img/p/5/2/2/8//5228.jpg</t>
  </si>
  <si>
    <t>Laura Ceccarelli - Dark Explosion</t>
  </si>
  <si>
    <t>https://pg-plaisio.gr/img/p/1/3/7/5/9/13759.jpg</t>
  </si>
  <si>
    <t>Laura Ceccarelli - Inverno</t>
  </si>
  <si>
    <t>https://pg-plaisio.gr/img/p/1/3/7/5/5/13755.jpg</t>
  </si>
  <si>
    <t>Eve C. Grant - Pink Hydrangeas</t>
  </si>
  <si>
    <t>https://pg-plaisio.gr/img/p/1/3/7/5/1/13751.jpg</t>
  </si>
  <si>
    <t>Eve C. Grant - Lilac Hydrangeas</t>
  </si>
  <si>
    <t>https://pg-plaisio.gr/img/p/1/3/7/4/7/13747.jpg</t>
  </si>
  <si>
    <t>Eve C. Grant - Jungle III</t>
  </si>
  <si>
    <t>https://pg-plaisio.gr/img/p/1/0/2/1/9/10219.jpg</t>
  </si>
  <si>
    <t>Eve C. Grant - Jungle IV</t>
  </si>
  <si>
    <t>https://pg-plaisio.gr/img/p/1/0/2/1/5/10215.jpg</t>
  </si>
  <si>
    <t>Eve C. Grant - Flowers and Butterflies (detail)</t>
  </si>
  <si>
    <t>https://pg-plaisio.gr/img/p/7/0/5/2//7052.jpg</t>
  </si>
  <si>
    <t>Eve C. Grant - Nympheas and Butterflies (detail)</t>
  </si>
  <si>
    <t>https://pg-plaisio.gr/img/p/7/0/5/6//7056.jpg</t>
  </si>
  <si>
    <t>Eve C. Grant - Roses and Butterflies (detail)</t>
  </si>
  <si>
    <t>https://pg-plaisio.gr/img/p/7/0/6/0//7060.jpg</t>
  </si>
  <si>
    <t>Eve C. Grant - Palm Festoon I</t>
  </si>
  <si>
    <t>https://pg-plaisio.gr/img/p/2/3/6/1/6/23616.jpg</t>
  </si>
  <si>
    <t>Eve C. Grant - Palm Festoon II</t>
  </si>
  <si>
    <t>https://pg-plaisio.gr/img/p/2/3/4/3/1/23431.jpg</t>
  </si>
  <si>
    <t>Eve C. Grant - Grey Palms I</t>
  </si>
  <si>
    <t>https://pg-plaisio.gr/img/p/2/3/6/1/2/23612.jpg</t>
  </si>
  <si>
    <t>Eve C. Grant - Grey Palms II</t>
  </si>
  <si>
    <t>https://pg-plaisio.gr/img/p/2/3/4/2/7/23427.jpg</t>
  </si>
  <si>
    <t>Eve C. Grant - Golden Palms I</t>
  </si>
  <si>
    <t>https://pg-plaisio.gr/img/p/2/3/6/0/8/23608.jpg</t>
  </si>
  <si>
    <t>Eve C. Grant - Golden Palms II</t>
  </si>
  <si>
    <t>https://pg-plaisio.gr/img/p/2/3/4/2/3/23423.jpg</t>
  </si>
  <si>
    <t>Eve C. Grant - Natural Texture 1 (detail)</t>
  </si>
  <si>
    <t>https://pg-plaisio.gr/img/p/2/3/4/1/9/23419.jpg</t>
  </si>
  <si>
    <t>Eve C. Grant - Natural Texture 2 (detail)</t>
  </si>
  <si>
    <t>https://pg-plaisio.gr/img/p/2/3/4/1/5/23415.jpg</t>
  </si>
  <si>
    <t>Charaka Simoncelli - Mio unico bene</t>
  </si>
  <si>
    <t>https://pg-plaisio.gr/img/p/1/3/7/4/3/13743.jpg</t>
  </si>
  <si>
    <t>Charaka Simoncelli - Dharma I</t>
  </si>
  <si>
    <t>https://pg-plaisio.gr/img/p/1/3/7/3/9/13739.jpg</t>
  </si>
  <si>
    <t>Charaka Simoncelli - Dharma II</t>
  </si>
  <si>
    <t>https://pg-plaisio.gr/img/p/1/3/7/3/5/13735.jpg</t>
  </si>
  <si>
    <t>Charaka Simoncelli - Elisir I</t>
  </si>
  <si>
    <t>https://pg-plaisio.gr/img/p/1/3/7/3/1/13731.jpg</t>
  </si>
  <si>
    <t>Charaka Simoncelli - Elisir II</t>
  </si>
  <si>
    <t>https://pg-plaisio.gr/img/p/1/3/7/2/7/13727.jpg</t>
  </si>
  <si>
    <t>Claude Monet - Nympheas</t>
  </si>
  <si>
    <t>https://pg-plaisio.gr/img/p/1/5/6/9/1/15691.jpg</t>
  </si>
  <si>
    <t>Claude Monet - The Waterlily Pond: Green Harmony</t>
  </si>
  <si>
    <t>https://pg-plaisio.gr/img/p/1/5/6/8/7/15687.jpg</t>
  </si>
  <si>
    <t>Claude Monet - Path in Monet's Garden, Giverny</t>
  </si>
  <si>
    <t>https://pg-plaisio.gr/img/p/1/5/6/8/3/15683.jpg</t>
  </si>
  <si>
    <t>Claude Monet - Printemps a Giverny</t>
  </si>
  <si>
    <t>https://pg-plaisio.gr/img/p/1/5/6/7/9/15679.jpg</t>
  </si>
  <si>
    <t>Claude Monet - Water Lilies</t>
  </si>
  <si>
    <t>https://pg-plaisio.gr/img/p/1/5/6/7/5/15675.jpg</t>
  </si>
  <si>
    <t>https://pg-plaisio.gr/img/p/1/5/6/7/1/15671.jpg</t>
  </si>
  <si>
    <t>Claude Monet - The Japanese Bridge, Pond with Water Lillies</t>
  </si>
  <si>
    <t>https://pg-plaisio.gr/img/p/1/5/6/6/3/15663.jpg</t>
  </si>
  <si>
    <t>Claude Monet - The artist's garden at Giverny</t>
  </si>
  <si>
    <t>https://pg-plaisio.gr/img/p/1/5/6/5/9/15659.jpg</t>
  </si>
  <si>
    <t>Claude Monet - In the Woods at Giverny</t>
  </si>
  <si>
    <t>https://pg-plaisio.gr/img/p/1/7/6/8/6/17686.jpg</t>
  </si>
  <si>
    <t>Chaz Olin - Hit of the Summer I</t>
  </si>
  <si>
    <t>https://pg-plaisio.gr/img/p/1/3/7/2/3/13723.jpg</t>
  </si>
  <si>
    <t>Chaz Olin - Hit of the Summer II</t>
  </si>
  <si>
    <t>https://pg-plaisio.gr/img/p/1/3/7/1/9/13719.jpg</t>
  </si>
  <si>
    <t>Chaz Olin - Colorama I</t>
  </si>
  <si>
    <t>https://pg-plaisio.gr/img/p/2/3/4/1/1/23411.jpg</t>
  </si>
  <si>
    <t>Chaz Olin - Colorama II</t>
  </si>
  <si>
    <t>https://pg-plaisio.gr/img/p/2/3/4/0/7/23407.jpg</t>
  </si>
  <si>
    <t>Chaz Olin - Scribbles I</t>
  </si>
  <si>
    <t>https://pg-plaisio.gr/img/p/2/3/4/0/3/23403.jpg</t>
  </si>
  <si>
    <t>Chaz Olin - Scribbles II</t>
  </si>
  <si>
    <t>https://pg-plaisio.gr/img/p/2/3/3/9/9/23399.jpg</t>
  </si>
  <si>
    <t>Giuliano Censini - Sulla spiaggia d'inverno</t>
  </si>
  <si>
    <t>https://pg-plaisio.gr/img/p/1/3/7/1/5/13715.jpg</t>
  </si>
  <si>
    <t>Giuliano Censini - Diafane presenze</t>
  </si>
  <si>
    <t>https://pg-plaisio.gr/img/p/1/3/7/1/1/13711.jpg</t>
  </si>
  <si>
    <t>Skip Teller - Espresso</t>
  </si>
  <si>
    <t>https://pg-plaisio.gr/img/p/1/3/7/0/7/13707.jpg</t>
  </si>
  <si>
    <t>Skip Teller - Café au lait</t>
  </si>
  <si>
    <t>https://pg-plaisio.gr/img/p/1/3/7/0/3/13703.jpg</t>
  </si>
  <si>
    <t>Skip Teller - Finest Coffee</t>
  </si>
  <si>
    <t>https://pg-plaisio.gr/img/p/1/3/6/9/9/13699.jpg</t>
  </si>
  <si>
    <t>Skip Teller - Finest Mocca</t>
  </si>
  <si>
    <t>https://pg-plaisio.gr/img/p/1/3/6/9/5/13695.jpg</t>
  </si>
  <si>
    <t>Skip Teller - Premium Coffee</t>
  </si>
  <si>
    <t>https://pg-plaisio.gr/img/p/1/8/2/2/9/18229.jpg</t>
  </si>
  <si>
    <t>Skip Teller - Premium Cappuccino</t>
  </si>
  <si>
    <t>https://pg-plaisio.gr/img/p/1/8/2/3/1/18231.jpg</t>
  </si>
  <si>
    <t>https://pg-plaisio.gr/img/p/1/8/2/3/3/18233.jpg</t>
  </si>
  <si>
    <t>Skip Teller - Cappuccino</t>
  </si>
  <si>
    <t>https://pg-plaisio.gr/img/p/1/8/2/3/5/18235.jpg</t>
  </si>
  <si>
    <t>Skip Teller - Hamburger</t>
  </si>
  <si>
    <t>https://pg-plaisio.gr/img/p/1/8/2/3/7/18237.jpg</t>
  </si>
  <si>
    <t>Skip Teller - Hot Dog</t>
  </si>
  <si>
    <t>https://pg-plaisio.gr/img/p/1/8/2/3/9/18239.jpg</t>
  </si>
  <si>
    <t>Skip Teller - French Fries</t>
  </si>
  <si>
    <t>https://pg-plaisio.gr/img/p/1/8/2/4/1/18241.jpg</t>
  </si>
  <si>
    <t>Skip Teller - Pop Corn</t>
  </si>
  <si>
    <t>https://pg-plaisio.gr/img/p/1/8/2/4/3/18243.jpg</t>
  </si>
  <si>
    <t>Skip Teller - UK Bikes</t>
  </si>
  <si>
    <t>https://pg-plaisio.gr/img/p/1/8/2/4/5/18245.jpg</t>
  </si>
  <si>
    <t>Skip Teller - American Bikes</t>
  </si>
  <si>
    <t>https://pg-plaisio.gr/img/p/1/8/2/4/7/18247.jpg</t>
  </si>
  <si>
    <t>Skip Teller - Gâteau au chocolat</t>
  </si>
  <si>
    <t>https://pg-plaisio.gr/img/p/1/3/6/5/0/13650.jpg</t>
  </si>
  <si>
    <t>Skip Teller - Tarte aux fraises</t>
  </si>
  <si>
    <t>https://pg-plaisio.gr/img/p/1/3/6/4/6/13646.jpg</t>
  </si>
  <si>
    <t>Skip Teller - Gâteau au café</t>
  </si>
  <si>
    <t>https://pg-plaisio.gr/img/p/1/3/6/4/2/13642.jpg</t>
  </si>
  <si>
    <t>Skip Teller - Gâteau de fraises</t>
  </si>
  <si>
    <t>https://pg-plaisio.gr/img/p/1/3/6/3/8/13638.jpg</t>
  </si>
  <si>
    <t>Skip Teller - Gâteau de cerise</t>
  </si>
  <si>
    <t>https://pg-plaisio.gr/img/p/1/3/6/3/4/13634.jpg</t>
  </si>
  <si>
    <t>Skip Teller - Petit gâteau</t>
  </si>
  <si>
    <t>https://pg-plaisio.gr/img/p/1/3/6/3/0/13630.jpg</t>
  </si>
  <si>
    <t>Skip Teller - Alien Friend 1</t>
  </si>
  <si>
    <t>https://pg-plaisio.gr/img/p/1/0/2/1/1/10211.jpg</t>
  </si>
  <si>
    <t>Skip Teller - Alien Friend 2</t>
  </si>
  <si>
    <t>https://pg-plaisio.gr/img/p/1/0/2/0/7/10207.jpg</t>
  </si>
  <si>
    <t>Skip Teller - Alien Friend 3</t>
  </si>
  <si>
    <t>https://pg-plaisio.gr/img/p/1/0/2/0/3/10203.jpg</t>
  </si>
  <si>
    <t>Skip Teller - Alien Friend 4</t>
  </si>
  <si>
    <t>https://pg-plaisio.gr/img/p/1/0/1/9/9/10199.jpg</t>
  </si>
  <si>
    <t>Skip Teller - Café Concerto</t>
  </si>
  <si>
    <t>https://pg-plaisio.gr/img/p/1/0/1/9/5/10195.jpg</t>
  </si>
  <si>
    <t>Skip Teller - True Italian Taste</t>
  </si>
  <si>
    <t>https://pg-plaisio.gr/img/p/1/0/1/9/1/10191.jpg</t>
  </si>
  <si>
    <t>Skip Teller - Cake Shop</t>
  </si>
  <si>
    <t>https://pg-plaisio.gr/img/p/5/2/3/2//5232.jpg</t>
  </si>
  <si>
    <t>Skip Teller - Cherry Cupcake</t>
  </si>
  <si>
    <t>https://pg-plaisio.gr/img/p/5/2/3/6//5236.jpg</t>
  </si>
  <si>
    <t>Skip Teller - Cupcakes</t>
  </si>
  <si>
    <t>https://pg-plaisio.gr/img/p/5/2/4/0//5240.jpg</t>
  </si>
  <si>
    <t>Skip Teller - Sweet Cakes</t>
  </si>
  <si>
    <t>https://pg-plaisio.gr/img/p/5/2/4/4//5244.jpg</t>
  </si>
  <si>
    <t>Carlos Beyon - 500 Smiles</t>
  </si>
  <si>
    <t>https://pg-plaisio.gr/img/p/1/3/6/2/6/13626.jpg</t>
  </si>
  <si>
    <t>Carlos Beyon - Green Bug</t>
  </si>
  <si>
    <t>https://pg-plaisio.gr/img/p/1/3/6/2/2/13622.jpg</t>
  </si>
  <si>
    <t>Remy Dellal - Jardin Provençal</t>
  </si>
  <si>
    <t>https://pg-plaisio.gr/img/p/1/3/6/1/8/13618.jpg</t>
  </si>
  <si>
    <t>Remy Dellal - Fleurs de Bretagne</t>
  </si>
  <si>
    <t>https://pg-plaisio.gr/img/p/1/3/6/1/4/13614.jpg</t>
  </si>
  <si>
    <t>Remy Dellal - Classica II</t>
  </si>
  <si>
    <t>https://pg-plaisio.gr/img/p/1/3/6/1/0/13610.jpg</t>
  </si>
  <si>
    <t>Remy Dellal - Classica III</t>
  </si>
  <si>
    <t>https://pg-plaisio.gr/img/p/1/3/6/0/6/13606.jpg</t>
  </si>
  <si>
    <t>Remy Dellal - Armchair n. 2</t>
  </si>
  <si>
    <t>https://pg-plaisio.gr/img/p/1/3/6/0/2/13602.jpg</t>
  </si>
  <si>
    <t>Remy Dellal - Memoires du jardin I</t>
  </si>
  <si>
    <t>https://pg-plaisio.gr/img/p/1/3/5/9/8/13598.jpg</t>
  </si>
  <si>
    <t>Remy Dellal - Memoires du jardin II</t>
  </si>
  <si>
    <t>https://pg-plaisio.gr/img/p/1/3/5/9/4/13594.jpg</t>
  </si>
  <si>
    <t>Remy Dellal - Fleurs et Vases Aquamarine I</t>
  </si>
  <si>
    <t>https://pg-plaisio.gr/img/p/1/0/1/8/7/10187.jpg</t>
  </si>
  <si>
    <t>Remy Dellal - Fleurs et Vases Aquamarine II</t>
  </si>
  <si>
    <t>https://pg-plaisio.gr/img/p/1/0/1/8/3/10183.jpg</t>
  </si>
  <si>
    <t>Remy Dellal - Fleurs et Vases Blanc I</t>
  </si>
  <si>
    <t>https://pg-plaisio.gr/img/p/1/0/1/7/9/10179.jpg</t>
  </si>
  <si>
    <t>Remy Dellal - Fleurs et Vases Blanc II</t>
  </si>
  <si>
    <t>https://pg-plaisio.gr/img/p/1/0/1/7/5/10175.jpg</t>
  </si>
  <si>
    <t>Remy Dellal - Fleurs et Vases Jaune I</t>
  </si>
  <si>
    <t>https://pg-plaisio.gr/img/p/1/0/1/7/1/10171.jpg</t>
  </si>
  <si>
    <t>Remy Dellal - Fleurs et Vases Jaune II</t>
  </si>
  <si>
    <t>https://pg-plaisio.gr/img/p/1/0/1/6/7/10167.jpg</t>
  </si>
  <si>
    <t>Remy Dellal - Panneau Botanique V</t>
  </si>
  <si>
    <t>https://pg-plaisio.gr/img/p/7/0/6/4//7064.jpg</t>
  </si>
  <si>
    <t>Remy Dellal - Panneau Botanique VI</t>
  </si>
  <si>
    <t>https://pg-plaisio.gr/img/p/7/0/6/8//7068.jpg</t>
  </si>
  <si>
    <t>Remy Dellal - Panneau Botanique VII</t>
  </si>
  <si>
    <t>https://pg-plaisio.gr/img/p/7/0/7/2//7072.jpg</t>
  </si>
  <si>
    <t>Remy Dellal - Panneau Botanique VIII</t>
  </si>
  <si>
    <t>https://pg-plaisio.gr/img/p/7/0/7/6//7076.jpg</t>
  </si>
  <si>
    <t>Remy Dellal - Hydrangeas II (Aqua)</t>
  </si>
  <si>
    <t>https://pg-plaisio.gr/img/p/7/0/8/0//7080.jpg</t>
  </si>
  <si>
    <t>Remy Dellal - Hydrangeas III (Aqua)</t>
  </si>
  <si>
    <t>https://pg-plaisio.gr/img/p/7/0/8/4//7084.jpg</t>
  </si>
  <si>
    <t>Remy Dellal - Hydrangeas II (Neutre)</t>
  </si>
  <si>
    <t>https://pg-plaisio.gr/img/p/7/0/8/8//7088.jpg</t>
  </si>
  <si>
    <t>Remy Dellal - Hydrangeas III (Neutre)</t>
  </si>
  <si>
    <t>https://pg-plaisio.gr/img/p/7/0/9/2//7092.jpg</t>
  </si>
  <si>
    <t>Remy Dellal - Cerises</t>
  </si>
  <si>
    <t>https://pg-plaisio.gr/img/p/5/2/4/8//5248.jpg</t>
  </si>
  <si>
    <t>Remy Dellal - Fraises</t>
  </si>
  <si>
    <t>https://pg-plaisio.gr/img/p/5/2/5/2//5252.jpg</t>
  </si>
  <si>
    <t>Remy Dellal - Atlantique (detail)</t>
  </si>
  <si>
    <t>https://pg-plaisio.gr/img/p/5/2/5/6//5256.jpg</t>
  </si>
  <si>
    <t>Remy Dellal - Mediterranée (detail)</t>
  </si>
  <si>
    <t>https://pg-plaisio.gr/img/p/5/2/6/0//5260.jpg</t>
  </si>
  <si>
    <t>Remy Dellal - Horizon tropical l</t>
  </si>
  <si>
    <t>https://pg-plaisio.gr/img/p/1/9/9/3/2/19932.jpg</t>
  </si>
  <si>
    <t>Remy Dellal - Horizon tropical lI</t>
  </si>
  <si>
    <t>https://pg-plaisio.gr/img/p/1/9/9/2/8/19928.jpg</t>
  </si>
  <si>
    <t>1DE6922</t>
  </si>
  <si>
    <t>Remy Dellal - View to the Shore I</t>
  </si>
  <si>
    <t>https://pg-plaisio.gr/img/p/2/9/8/0/5/29805.jpg</t>
  </si>
  <si>
    <t>1DE6923</t>
  </si>
  <si>
    <t>Remy Dellal - View to the Shore II</t>
  </si>
  <si>
    <t>https://pg-plaisio.gr/img/p/2/9/8/0/1/29801.jpg</t>
  </si>
  <si>
    <t>Dianne Loumer - Kissing in a NY Night (detail)</t>
  </si>
  <si>
    <t>https://pg-plaisio.gr/img/p/1/0/1/5/5/10155.jpg</t>
  </si>
  <si>
    <t>Dianne Loumer - A Kiss in the Night (detail)</t>
  </si>
  <si>
    <t>https://pg-plaisio.gr/img/p/1/0/1/5/1/10151.jpg</t>
  </si>
  <si>
    <t>Dianne Loumer - A Kiss in the Night (BW detail)</t>
  </si>
  <si>
    <t>https://pg-plaisio.gr/img/p/1/0/1/4/7/10147.jpg</t>
  </si>
  <si>
    <t>Dianne Loumer - Midnight in Paris (BW)</t>
  </si>
  <si>
    <t>https://pg-plaisio.gr/img/p/1/0/1/4/3/10143.jpg</t>
  </si>
  <si>
    <t>Dianne Loumer - Midnight in Paris</t>
  </si>
  <si>
    <t>https://pg-plaisio.gr/img/p/1/0/1/3/9/10139.jpg</t>
  </si>
  <si>
    <t>Dianne Loumer - A Date in Paris (detail)</t>
  </si>
  <si>
    <t>https://pg-plaisio.gr/img/p/1/0/1/3/5/10135.jpg</t>
  </si>
  <si>
    <t>Dianne Loumer - A Date in Paris (BW, detail)</t>
  </si>
  <si>
    <t>https://pg-plaisio.gr/img/p/1/0/1/3/1/10131.jpg</t>
  </si>
  <si>
    <t>Dianne Loumer - Dancin' in the Moonlight (BW, detail)</t>
  </si>
  <si>
    <t>https://pg-plaisio.gr/img/p/1/0/1/2/7/10127.jpg</t>
  </si>
  <si>
    <t>Dianne Loumer - Dancin' in the Moonlight (detail)</t>
  </si>
  <si>
    <t>https://pg-plaisio.gr/img/p/1/0/1/2/3/10123.jpg</t>
  </si>
  <si>
    <t>Dianne Loumer - Boulevard of Trees (detail)</t>
  </si>
  <si>
    <t>https://pg-plaisio.gr/img/p/1/0/1/1/9/10119.jpg</t>
  </si>
  <si>
    <t>Dianne Loumer - Boulevard of Trees (detail, BW)</t>
  </si>
  <si>
    <t>https://pg-plaisio.gr/img/p/1/0/1/1/5/10115.jpg</t>
  </si>
  <si>
    <t>Donato Larotonda - La voce del silenzio</t>
  </si>
  <si>
    <t>https://pg-plaisio.gr/img/p/1/4/0/3/9/14039.jpg</t>
  </si>
  <si>
    <t>Donato Larotonda - Sotto una grande luna gialla</t>
  </si>
  <si>
    <t>https://pg-plaisio.gr/img/p/1/4/0/3/5/14035.jpg</t>
  </si>
  <si>
    <t>Donato Larotonda - Cuori in libertà</t>
  </si>
  <si>
    <t>https://pg-plaisio.gr/img/p/5/2/6/4//5264.jpg</t>
  </si>
  <si>
    <t>Donato Larotonda - Evanescenze di cuori</t>
  </si>
  <si>
    <t>https://pg-plaisio.gr/img/p/5/2/6/8//5268.jpg</t>
  </si>
  <si>
    <t>Donato Larotonda - Cuori in volo</t>
  </si>
  <si>
    <t>https://pg-plaisio.gr/img/p/1/9/9/2/4/19924.jpg</t>
  </si>
  <si>
    <t>1DLR7029</t>
  </si>
  <si>
    <t>Donato Larotonda - Al di là del mare</t>
  </si>
  <si>
    <t>https://pg-plaisio.gr/img/p/2/9/7/9/7/29797.jpg</t>
  </si>
  <si>
    <t>1DLR7030</t>
  </si>
  <si>
    <t>Donato Larotonda - Viaggio nell'infinito</t>
  </si>
  <si>
    <t>https://pg-plaisio.gr/img/p/2/9/7/9/3/29793.jpg</t>
  </si>
  <si>
    <t>Elena Dolci - Collection de Memoires II</t>
  </si>
  <si>
    <t>https://pg-plaisio.gr/img/p/2/3/3/9/5/23395.jpg</t>
  </si>
  <si>
    <t>Elena Dolci - Fleurs et Memoires II</t>
  </si>
  <si>
    <t>https://pg-plaisio.gr/img/p/2/3/3/9/1/23391.jpg</t>
  </si>
  <si>
    <t>Degas Edgar Germain Hilaire - Dancers</t>
  </si>
  <si>
    <t>https://pg-plaisio.gr/img/p/1/5/6/5/5/15655.jpg</t>
  </si>
  <si>
    <t>Degas Edgar Germain Hilaire - After the Bath, Woman Drying Herself</t>
  </si>
  <si>
    <t>https://pg-plaisio.gr/img/p/1/9/9/2/0/19920.jpg</t>
  </si>
  <si>
    <t>Degas Edgar Germain Hilaire - Après le Bain, Femme S'essuyant la Nuque</t>
  </si>
  <si>
    <t>https://pg-plaisio.gr/img/p/1/9/9/1/6/19916.jpg</t>
  </si>
  <si>
    <t>Eric Chestier - Kissing the War Goodbye 2.0 (detail)</t>
  </si>
  <si>
    <t>https://pg-plaisio.gr/img/p/1/0/1/1/1/10111.jpg</t>
  </si>
  <si>
    <t>Eric Chestier - Redouté's Roses 2.0 - I</t>
  </si>
  <si>
    <t>https://pg-plaisio.gr/img/p/1/0/1/6/3/10163.jpg</t>
  </si>
  <si>
    <t>Eric Chestier - Redouté's Roses 2.0 - II</t>
  </si>
  <si>
    <t>https://pg-plaisio.gr/img/p/1/0/1/5/9/10159.jpg</t>
  </si>
  <si>
    <t>Eric Chestier - True Romance!</t>
  </si>
  <si>
    <t>https://pg-plaisio.gr/img/p/1/0/1/0/7/10107.jpg</t>
  </si>
  <si>
    <t>Eric Chestier - Be Quiet...and Kiss Me!</t>
  </si>
  <si>
    <t>https://pg-plaisio.gr/img/p/1/0/1/0/3/10103.jpg</t>
  </si>
  <si>
    <t>Eric Chestier - Botaniques Cochin 1 (coleurs, detail)</t>
  </si>
  <si>
    <t>https://pg-plaisio.gr/img/p/5/2/7/2//5272.jpg</t>
  </si>
  <si>
    <t>Eric Chestier - Botaniques Cochin 2 (detail)</t>
  </si>
  <si>
    <t>https://pg-plaisio.gr/img/p/5/2/7/6//5276.jpg</t>
  </si>
  <si>
    <t>Eric Chestier - Camouflage 1 (detail)</t>
  </si>
  <si>
    <t>https://pg-plaisio.gr/img/p/5/2/8/0//5280.jpg</t>
  </si>
  <si>
    <t>Eric Chestier - Cupid &amp; Psyche (detail)</t>
  </si>
  <si>
    <t>https://pg-plaisio.gr/img/p/5/2/8/4//5284.jpg</t>
  </si>
  <si>
    <t>Eric Chestier - Camouflage 2 (detail)</t>
  </si>
  <si>
    <t>https://pg-plaisio.gr/img/p/5/2/8/8//5288.jpg</t>
  </si>
  <si>
    <t>Eric Chestier - Romance</t>
  </si>
  <si>
    <t>https://pg-plaisio.gr/img/p/2/3/3/8/7/23387.jpg</t>
  </si>
  <si>
    <t>Eric Chestier - True Lovers</t>
  </si>
  <si>
    <t>https://pg-plaisio.gr/img/p/2/3/3/8/3/23383.jpg</t>
  </si>
  <si>
    <t>Emilio Ciccone - Appassionata</t>
  </si>
  <si>
    <t>https://pg-plaisio.gr/img/p/1/8/2/2/5/18225.jpg</t>
  </si>
  <si>
    <t>Emilio Ciccone - Innamorata</t>
  </si>
  <si>
    <t>https://pg-plaisio.gr/img/p/1/8/2/2/7/18227.jpg</t>
  </si>
  <si>
    <t>Erica Pagnoni - Enchantress</t>
  </si>
  <si>
    <t>https://pg-plaisio.gr/img/p/7/0/9/6//7096.jpg</t>
  </si>
  <si>
    <t>Erica Pagnoni - Mermaid</t>
  </si>
  <si>
    <t>https://pg-plaisio.gr/img/p/7/1/0/0//7100.jpg</t>
  </si>
  <si>
    <t>Erica Pagnoni - Fairy of Spring (detail)</t>
  </si>
  <si>
    <t>https://pg-plaisio.gr/img/p/7/1/0/4//7104.jpg</t>
  </si>
  <si>
    <t>Erica Pagnoni - Fairy of the Pale Skies (detail)</t>
  </si>
  <si>
    <t>https://pg-plaisio.gr/img/p/1/7/6/8/2/17682.jpg</t>
  </si>
  <si>
    <t>Erica Pagnoni - Fairy of the Roses (detail)</t>
  </si>
  <si>
    <t>https://pg-plaisio.gr/img/p/1/7/6/7/8/17678.jpg</t>
  </si>
  <si>
    <t>Eleanor Setti - Eternal Lovers (detail)</t>
  </si>
  <si>
    <t>https://pg-plaisio.gr/img/p/7/1/0/8//7108.jpg</t>
  </si>
  <si>
    <t>Eleanor Setti - From Her to Eternity (detail)</t>
  </si>
  <si>
    <t>https://pg-plaisio.gr/img/p/7/1/1/2//7112.jpg</t>
  </si>
  <si>
    <t>Edvard Munch - Dance on the Beach</t>
  </si>
  <si>
    <t>https://pg-plaisio.gr/img/p/1/5/6/5/1/15651.jpg</t>
  </si>
  <si>
    <t>Ruggero Falcone - Attesa</t>
  </si>
  <si>
    <t>https://pg-plaisio.gr/img/p/1/3/5/9/0/13590.jpg</t>
  </si>
  <si>
    <t>Ruggero Falcone - Attimo</t>
  </si>
  <si>
    <t>https://pg-plaisio.gr/img/p/1/3/5/8/5/13585.jpg</t>
  </si>
  <si>
    <t>Ruggero Falcone - Incontro I</t>
  </si>
  <si>
    <t>https://pg-plaisio.gr/img/p/1/3/5/8/1/13581.jpg</t>
  </si>
  <si>
    <t>Ruggero Falcone - Incontro II</t>
  </si>
  <si>
    <t>https://pg-plaisio.gr/img/p/1/3/5/7/7/13577.jpg</t>
  </si>
  <si>
    <t>Ruggero Falcone - Shelter</t>
  </si>
  <si>
    <t>https://pg-plaisio.gr/img/p/1/3/5/7/3/13573.jpg</t>
  </si>
  <si>
    <t>Ruggero Falcone - Moment</t>
  </si>
  <si>
    <t>https://pg-plaisio.gr/img/p/1/3/5/6/9/13569.jpg</t>
  </si>
  <si>
    <t>Ruggero Falcone - Oceanside I</t>
  </si>
  <si>
    <t>https://pg-plaisio.gr/img/p/1/0/0/9/9/10099.jpg</t>
  </si>
  <si>
    <t>Ruggero Falcone - Oceanside II</t>
  </si>
  <si>
    <t>https://pg-plaisio.gr/img/p/1/0/0/9/3/10093.jpg</t>
  </si>
  <si>
    <t>Ruggero Falcone - Est</t>
  </si>
  <si>
    <t>https://pg-plaisio.gr/img/p/1/0/0/8/9/10089.jpg</t>
  </si>
  <si>
    <t>Ruggero Falcone - Ovest</t>
  </si>
  <si>
    <t>https://pg-plaisio.gr/img/p/1/0/0/8/5/10085.jpg</t>
  </si>
  <si>
    <t>Ruggero Falcone - Plage I</t>
  </si>
  <si>
    <t>https://pg-plaisio.gr/img/p/1/0/0/8/1/10081.jpg</t>
  </si>
  <si>
    <t>Ruggero Falcone - Plage II</t>
  </si>
  <si>
    <t>https://pg-plaisio.gr/img/p/1/0/0/7/7/10077.jpg</t>
  </si>
  <si>
    <t>Ruggero Falcone - Sahara I</t>
  </si>
  <si>
    <t>https://pg-plaisio.gr/img/p/1/0/0/7/3/10073.jpg</t>
  </si>
  <si>
    <t>Ruggero Falcone - Sahara II</t>
  </si>
  <si>
    <t>https://pg-plaisio.gr/img/p/1/0/0/6/9/10069.jpg</t>
  </si>
  <si>
    <t>Ruggero Falcone - Velvet Desert I</t>
  </si>
  <si>
    <t>https://pg-plaisio.gr/img/p/7/1/1/6//7116.jpg</t>
  </si>
  <si>
    <t>Ruggero Falcone - Velvet Desert II</t>
  </si>
  <si>
    <t>https://pg-plaisio.gr/img/p/7/1/2/0//7120.jpg</t>
  </si>
  <si>
    <t>Ruggero Falcone - Chroma I</t>
  </si>
  <si>
    <t>https://pg-plaisio.gr/img/p/7/1/2/4//7124.jpg</t>
  </si>
  <si>
    <t>Ruggero Falcone - Chroma II</t>
  </si>
  <si>
    <t>https://pg-plaisio.gr/img/p/7/1/2/8//7128.jpg</t>
  </si>
  <si>
    <t>Ruggero Falcone - Rainbow Segment I</t>
  </si>
  <si>
    <t>https://pg-plaisio.gr/img/p/7/1/3/2//7132.jpg</t>
  </si>
  <si>
    <t>Ruggero Falcone - Rainbow Segment II</t>
  </si>
  <si>
    <t>https://pg-plaisio.gr/img/p/7/1/3/6//7136.jpg</t>
  </si>
  <si>
    <t>Fulvio Ferrua - Papaveri e nuvole</t>
  </si>
  <si>
    <t>https://pg-plaisio.gr/img/p/1/7/2/8/7/17287.jpg</t>
  </si>
  <si>
    <t>Gustav Klimt - Le Tre età della donna (detail)</t>
  </si>
  <si>
    <t>https://pg-plaisio.gr/img/p/1/5/6/4/7/15647.jpg</t>
  </si>
  <si>
    <t>Gustav Klimt - Farmer's Garden</t>
  </si>
  <si>
    <t>https://pg-plaisio.gr/img/p/1/5/6/4/3/15643.jpg</t>
  </si>
  <si>
    <t>Gustav Klimt - The Tree of Life II</t>
  </si>
  <si>
    <t>https://pg-plaisio.gr/img/p/1/5/6/3/9/15639.jpg</t>
  </si>
  <si>
    <t>Gustav Klimt - Beech Grove I</t>
  </si>
  <si>
    <t>https://pg-plaisio.gr/img/p/1/5/6/3/5/15635.jpg</t>
  </si>
  <si>
    <t>Gustav Klimt - Attersee</t>
  </si>
  <si>
    <t>https://pg-plaisio.gr/img/p/1/5/6/3/1/15631.jpg</t>
  </si>
  <si>
    <t>Gustav Klimt - Tree of Life (Brown Variation) II</t>
  </si>
  <si>
    <t>https://pg-plaisio.gr/img/p/1/5/6/2/7/15627.jpg</t>
  </si>
  <si>
    <t>Gustav Klimt - Portrait of Adele Bloch-Bauer</t>
  </si>
  <si>
    <t>https://pg-plaisio.gr/img/p/1/5/6/2/3/15623.jpg</t>
  </si>
  <si>
    <t>Gustav Klimt - Schloss Kammer am Attersee</t>
  </si>
  <si>
    <t>https://pg-plaisio.gr/img/p/1/5/6/0/7/15607.jpg</t>
  </si>
  <si>
    <t>Gustav Klimt - The Kiss (detail)</t>
  </si>
  <si>
    <t>https://pg-plaisio.gr/img/p/1/5/6/0/3/15603.jpg</t>
  </si>
  <si>
    <t>https://pg-plaisio.gr/img/p/1/5/5/9/9/15599.jpg</t>
  </si>
  <si>
    <t>Gustav Klimt - The Embrace (detail)</t>
  </si>
  <si>
    <t>https://pg-plaisio.gr/img/p/1/5/5/9/5/15595.jpg</t>
  </si>
  <si>
    <t>1GL6749</t>
  </si>
  <si>
    <t>Alex Ingalls - New Directions I (detail)</t>
  </si>
  <si>
    <t>https://pg-plaisio.gr/img/p/2/9/7/8/9/29789.jpg</t>
  </si>
  <si>
    <t>1GL6750</t>
  </si>
  <si>
    <t>Alex Ingalls - New Directions II (detail)</t>
  </si>
  <si>
    <t>https://pg-plaisio.gr/img/p/2/9/7/8/5/29785.jpg</t>
  </si>
  <si>
    <t>1GL6751</t>
  </si>
  <si>
    <t>Alex Ingalls - Akira I</t>
  </si>
  <si>
    <t>https://pg-plaisio.gr/img/p/2/9/7/8/1/29781.jpg</t>
  </si>
  <si>
    <t>1GL6752</t>
  </si>
  <si>
    <t>Alex Ingalls - Akira II</t>
  </si>
  <si>
    <t>https://pg-plaisio.gr/img/p/2/9/7/7/7/29777.jpg</t>
  </si>
  <si>
    <t>1GL6753</t>
  </si>
  <si>
    <t>Alex Ingalls - Party like Crazy I</t>
  </si>
  <si>
    <t>https://pg-plaisio.gr/img/p/2/9/7/7/3/29773.jpg</t>
  </si>
  <si>
    <t>1GL6754</t>
  </si>
  <si>
    <t>Alex Ingalls - Party like Crazy II</t>
  </si>
  <si>
    <t>https://pg-plaisio.gr/img/p/2/9/7/6/9/29769.jpg</t>
  </si>
  <si>
    <t>Genevieve Naylor - Evening Dress, Roma, 1952</t>
  </si>
  <si>
    <t>https://pg-plaisio.gr/img/p/1/7/2/7/9/17279.jpg</t>
  </si>
  <si>
    <t>Hieronymus Bosch - The Garden of Earthly Delights II</t>
  </si>
  <si>
    <t>https://pg-plaisio.gr/img/p/1/5/5/7/0/15570.jpg</t>
  </si>
  <si>
    <t>Henri Edmond Cross - The Pink Cloud</t>
  </si>
  <si>
    <t>https://pg-plaisio.gr/img/p/2/3/3/7/8/23378.jpg</t>
  </si>
  <si>
    <t>Hype Hopper - Manticore II (detail I)</t>
  </si>
  <si>
    <t>https://pg-plaisio.gr/img/p/5/2/9/2//5292.jpg</t>
  </si>
  <si>
    <t>Hype Hopper - Manticore II (detail II)</t>
  </si>
  <si>
    <t>https://pg-plaisio.gr/img/p/5/2/9/6//5296.jpg</t>
  </si>
  <si>
    <t>Hype Hopper - Morbid Absolution I</t>
  </si>
  <si>
    <t>https://pg-plaisio.gr/img/p/5/3/0/0//5300.jpg</t>
  </si>
  <si>
    <t>Hype Hopper - Morbid Absolution II</t>
  </si>
  <si>
    <t>https://pg-plaisio.gr/img/p/5/3/0/5//5305.jpg</t>
  </si>
  <si>
    <t>Hype Hopper - Morbid Absolution III</t>
  </si>
  <si>
    <t>https://pg-plaisio.gr/img/p/5/3/0/9//5309.jpg</t>
  </si>
  <si>
    <t>1HR6949</t>
  </si>
  <si>
    <t>H. Romero - Acqua</t>
  </si>
  <si>
    <t>https://pg-plaisio.gr/img/p/2/9/7/6/5/29765.jpg</t>
  </si>
  <si>
    <t>1HR6950</t>
  </si>
  <si>
    <t>H. Romero - Aria</t>
  </si>
  <si>
    <t>https://pg-plaisio.gr/img/p/2/9/7/6/1/29761.jpg</t>
  </si>
  <si>
    <t>1HR6951</t>
  </si>
  <si>
    <t>H. Romero - Fuoco</t>
  </si>
  <si>
    <t>https://pg-plaisio.gr/img/p/2/9/7/5/7/29757.jpg</t>
  </si>
  <si>
    <t>1HR6952</t>
  </si>
  <si>
    <t>H. Romero - Terra</t>
  </si>
  <si>
    <t>https://pg-plaisio.gr/img/p/2/9/7/5/3/29753.jpg</t>
  </si>
  <si>
    <t>1HR6953</t>
  </si>
  <si>
    <t>H. Romero - Spring Affair</t>
  </si>
  <si>
    <t>https://pg-plaisio.gr/img/p/2/9/7/4/9/29749.jpg</t>
  </si>
  <si>
    <t>1HR6954</t>
  </si>
  <si>
    <t>H. Romero - Summer Fever</t>
  </si>
  <si>
    <t>https://pg-plaisio.gr/img/p/2/9/7/4/5/29745.jpg</t>
  </si>
  <si>
    <t>1HR6955</t>
  </si>
  <si>
    <t>H. Romero - Autumn Changes</t>
  </si>
  <si>
    <t>https://pg-plaisio.gr/img/p/2/9/7/4/1/29741.jpg</t>
  </si>
  <si>
    <t>1HR6956</t>
  </si>
  <si>
    <t>H. Romero - Winter Melody</t>
  </si>
  <si>
    <t>https://pg-plaisio.gr/img/p/2/9/7/3/7/29737.jpg</t>
  </si>
  <si>
    <t>1HR6958</t>
  </si>
  <si>
    <t>H. Romero - Fuego</t>
  </si>
  <si>
    <t>https://pg-plaisio.gr/img/p/2/9/7/3/2/29732.jpg</t>
  </si>
  <si>
    <t>Ivan Baldo - Habanera (detail)</t>
  </si>
  <si>
    <t>https://pg-plaisio.gr/img/p/1/8/2/2/1/18221.jpg</t>
  </si>
  <si>
    <t>Ivan Baldo - Red Rocket (detail)</t>
  </si>
  <si>
    <t>https://pg-plaisio.gr/img/p/1/8/2/2/3/18223.jpg</t>
  </si>
  <si>
    <t>Italo Corrado - Skyscraper</t>
  </si>
  <si>
    <t>https://pg-plaisio.gr/img/p/1/3/5/6/5/13565.jpg</t>
  </si>
  <si>
    <t>Italo Corrado - Genesis</t>
  </si>
  <si>
    <t>https://pg-plaisio.gr/img/p/1/3/5/6/1/13561.jpg</t>
  </si>
  <si>
    <t>Italo Corrado - Happy Town</t>
  </si>
  <si>
    <t>https://pg-plaisio.gr/img/p/1/3/5/5/7/13557.jpg</t>
  </si>
  <si>
    <t>Italo Corrado - Colored City</t>
  </si>
  <si>
    <t>https://pg-plaisio.gr/img/p/1/3/5/5/3/13553.jpg</t>
  </si>
  <si>
    <t>Italo Corrado - Facebook</t>
  </si>
  <si>
    <t>https://pg-plaisio.gr/img/p/1/3/5/4/9/13549.jpg</t>
  </si>
  <si>
    <t>Italo Corrado - Notte serena I</t>
  </si>
  <si>
    <t>https://pg-plaisio.gr/img/p/1/3/5/4/5/13545.jpg</t>
  </si>
  <si>
    <t>Italo Corrado - Notte serena II</t>
  </si>
  <si>
    <t>https://pg-plaisio.gr/img/p/1/3/5/4/1/13541.jpg</t>
  </si>
  <si>
    <t>Italo Corrado - Villaggio sul lago</t>
  </si>
  <si>
    <t>https://pg-plaisio.gr/img/p/1/3/5/3/7/13537.jpg</t>
  </si>
  <si>
    <t>Italo Corrado - Haiku I</t>
  </si>
  <si>
    <t>https://pg-plaisio.gr/img/p/5/3/1/3//5313.jpg</t>
  </si>
  <si>
    <t>Italo Corrado - Haiku II</t>
  </si>
  <si>
    <t>https://pg-plaisio.gr/img/p/5/3/1/7//5317.jpg</t>
  </si>
  <si>
    <t>Italo Corrado - Happy</t>
  </si>
  <si>
    <t>https://pg-plaisio.gr/img/p/5/3/2/1//5321.jpg</t>
  </si>
  <si>
    <t>Italo Corrado - Risonanze</t>
  </si>
  <si>
    <t>https://pg-plaisio.gr/img/p/5/3/2/5//5325.jpg</t>
  </si>
  <si>
    <t>Italo Corrado - Serene</t>
  </si>
  <si>
    <t>https://pg-plaisio.gr/img/p/5/3/2/9//5329.jpg</t>
  </si>
  <si>
    <t>Italo Corrado - Giungla colorata (detail)</t>
  </si>
  <si>
    <t>https://pg-plaisio.gr/img/p/1/7/7/5/9/17759.jpg</t>
  </si>
  <si>
    <t>Italo Corrado - Primavera Pop I</t>
  </si>
  <si>
    <t>https://pg-plaisio.gr/img/p/1/7/7/5/5/17755.jpg</t>
  </si>
  <si>
    <t>Italo Corrado - Primavera Pop II</t>
  </si>
  <si>
    <t>https://pg-plaisio.gr/img/p/1/7/7/5/1/17751.jpg</t>
  </si>
  <si>
    <t>Italo Corrado - Sogno Pop I</t>
  </si>
  <si>
    <t>https://pg-plaisio.gr/img/p/1/7/7/4/7/17747.jpg</t>
  </si>
  <si>
    <t>Italo Corrado - Sogno Pop II</t>
  </si>
  <si>
    <t>https://pg-plaisio.gr/img/p/1/7/7/4/2/17742.jpg</t>
  </si>
  <si>
    <t>Italo Corrado - Geo II</t>
  </si>
  <si>
    <t>https://pg-plaisio.gr/img/p/1/7/7/3/8/17738.jpg</t>
  </si>
  <si>
    <t>Italo Corrado - Geo I</t>
  </si>
  <si>
    <t>https://pg-plaisio.gr/img/p/1/7/7/3/4/17734.jpg</t>
  </si>
  <si>
    <t>Italo Corrado - Città d’estate (detail)</t>
  </si>
  <si>
    <t>https://pg-plaisio.gr/img/p/2/3/3/7/4/23374.jpg</t>
  </si>
  <si>
    <t>Italo Corrado - Estate lontana</t>
  </si>
  <si>
    <t>https://pg-plaisio.gr/img/p/2/3/6/0/4/23604.jpg</t>
  </si>
  <si>
    <t>Italo Corrado - Luce d’Agosto</t>
  </si>
  <si>
    <t>https://pg-plaisio.gr/img/p/2/3/3/7/0/23370.jpg</t>
  </si>
  <si>
    <t>Italo Corrado - Orizzonti di luce</t>
  </si>
  <si>
    <t>https://pg-plaisio.gr/img/p/2/3/6/0/0/23600.jpg</t>
  </si>
  <si>
    <t>Italo Corrado - Riflessi della sera</t>
  </si>
  <si>
    <t>https://pg-plaisio.gr/img/p/2/3/5/9/6/23596.jpg</t>
  </si>
  <si>
    <t>1IC7048</t>
  </si>
  <si>
    <t>Italo Corrado - Armonia di Luce</t>
  </si>
  <si>
    <t>https://pg-plaisio.gr/img/p/2/9/7/3/3/29733.jpg</t>
  </si>
  <si>
    <t>1IC7049</t>
  </si>
  <si>
    <t>Italo Corrado - Orizzonte di Luce I</t>
  </si>
  <si>
    <t>https://pg-plaisio.gr/img/p/2/9/7/2/2/29722.jpg</t>
  </si>
  <si>
    <t>1IC7050</t>
  </si>
  <si>
    <t>Italo Corrado - Orizzonte di Luce II</t>
  </si>
  <si>
    <t>https://pg-plaisio.gr/img/p/2/9/7/1/8/29718.jpg</t>
  </si>
  <si>
    <t>1IC7051</t>
  </si>
  <si>
    <t>Italo Corrado - Orizzonte di Luce III</t>
  </si>
  <si>
    <t>https://pg-plaisio.gr/img/p/2/9/7/1/4/29714.jpg</t>
  </si>
  <si>
    <t>1IC7052</t>
  </si>
  <si>
    <t>Italo Corrado - Orizzonte di Luce IV</t>
  </si>
  <si>
    <t>https://pg-plaisio.gr/img/p/2/9/7/1/0/29710.jpg</t>
  </si>
  <si>
    <t>1IC7053</t>
  </si>
  <si>
    <t>Italo Corrado - Orizzonte di Luce V</t>
  </si>
  <si>
    <t>https://pg-plaisio.gr/img/p/2/9/7/0/6/29706.jpg</t>
  </si>
  <si>
    <t>1IC7054</t>
  </si>
  <si>
    <t>Italo Corrado - Orizzonte di Luce VI</t>
  </si>
  <si>
    <t>https://pg-plaisio.gr/img/p/2/9/7/0/2/29702.jpg</t>
  </si>
  <si>
    <t>1IC7055</t>
  </si>
  <si>
    <t>Italo Corrado - Orizzonte di Luce VII</t>
  </si>
  <si>
    <t>https://pg-plaisio.gr/img/p/2/9/6/9/8/29698.jpg</t>
  </si>
  <si>
    <t>1IC7056</t>
  </si>
  <si>
    <t>Italo Corrado - Orizzonte di Luce VIII</t>
  </si>
  <si>
    <t>https://pg-plaisio.gr/img/p/2/9/6/9/4/29694.jpg</t>
  </si>
  <si>
    <t>1IC7057</t>
  </si>
  <si>
    <t>Italo Corrado - Ritmo di Luce</t>
  </si>
  <si>
    <t>https://pg-plaisio.gr/img/p/2/9/6/9/0/29690.jpg</t>
  </si>
  <si>
    <t>Haru Ikeda - Happening (detail 1)</t>
  </si>
  <si>
    <t>https://pg-plaisio.gr/img/p/1/0/0/6/5/10065.jpg</t>
  </si>
  <si>
    <t>Haru Ikeda - Happening (detail 2)</t>
  </si>
  <si>
    <t>https://pg-plaisio.gr/img/p/1/0/0/6/1/10061.jpg</t>
  </si>
  <si>
    <t>Haru Ikeda - Of Sand and Stone (detail)</t>
  </si>
  <si>
    <t>https://pg-plaisio.gr/img/p/5/3/3/3//5333.jpg</t>
  </si>
  <si>
    <t>Haru Ikeda - Youth Reinvented I (detail)</t>
  </si>
  <si>
    <t>https://pg-plaisio.gr/img/p/5/3/3/7//5337.jpg</t>
  </si>
  <si>
    <t>Haru Ikeda - Youth Reinvented II (detail)</t>
  </si>
  <si>
    <t>https://pg-plaisio.gr/img/p/5/3/4/1//5341.jpg</t>
  </si>
  <si>
    <t>Haru Ikeda - Games of Children I</t>
  </si>
  <si>
    <t>https://pg-plaisio.gr/img/p/1/7/7/3/0/17730.jpg</t>
  </si>
  <si>
    <t>Haru Ikeda - Games of Children II</t>
  </si>
  <si>
    <t>https://pg-plaisio.gr/img/p/1/7/7/2/6/17726.jpg</t>
  </si>
  <si>
    <t>Ikon - Pop Panel I</t>
  </si>
  <si>
    <t>https://pg-plaisio.gr/img/p/2/9/1///291.jpg</t>
  </si>
  <si>
    <t>Ikon - Pop Panel II</t>
  </si>
  <si>
    <t>https://pg-plaisio.gr/img/p/2/9/3///293.jpg</t>
  </si>
  <si>
    <t>1JI7140</t>
  </si>
  <si>
    <t>Jean-Auguste-Dominique Ingres - The Turkish Bath, 1863</t>
  </si>
  <si>
    <t>https://pg-plaisio.gr/img/p/2/9/6/8/6/29686.jpg</t>
  </si>
  <si>
    <t>John Silver - Black Tie</t>
  </si>
  <si>
    <t>https://pg-plaisio.gr/img/p/1/3/5/3/3/13533.jpg</t>
  </si>
  <si>
    <t>John Silver - High Heels</t>
  </si>
  <si>
    <t>https://pg-plaisio.gr/img/p/1/3/5/2/9/13529.jpg</t>
  </si>
  <si>
    <t>John B. Mannarini - Taxi in Times Square</t>
  </si>
  <si>
    <t>https://pg-plaisio.gr/img/p/1/8/2/1/7/18217.jpg</t>
  </si>
  <si>
    <t>John B. Mannarini - Times Square Jam</t>
  </si>
  <si>
    <t>https://pg-plaisio.gr/img/p/1/8/2/1/9/18219.jpg</t>
  </si>
  <si>
    <t>Joannoo - Around the World II</t>
  </si>
  <si>
    <t>https://pg-plaisio.gr/img/p/1/4/0/3/1/14031.jpg</t>
  </si>
  <si>
    <t>Joannoo - Cahiers de voyage III</t>
  </si>
  <si>
    <t>https://pg-plaisio.gr/img/p/1/4/0/2/7/14027.jpg</t>
  </si>
  <si>
    <t>Joannoo - Timepieces I</t>
  </si>
  <si>
    <t>https://pg-plaisio.gr/img/p/1/8/2/0/9/18209.jpg</t>
  </si>
  <si>
    <t>Joannoo - Timepieces II</t>
  </si>
  <si>
    <t>https://pg-plaisio.gr/img/p/1/8/2/1/1/18211.jpg</t>
  </si>
  <si>
    <t>Joannoo - Bagage à man I</t>
  </si>
  <si>
    <t>https://pg-plaisio.gr/img/p/1/8/2/1/3/18213.jpg</t>
  </si>
  <si>
    <t>Joannoo - Bagage à man II</t>
  </si>
  <si>
    <t>https://pg-plaisio.gr/img/p/1/8/2/1/5/18215.jpg</t>
  </si>
  <si>
    <t>Joannoo - Angel Wings I</t>
  </si>
  <si>
    <t>https://pg-plaisio.gr/img/p/1/0/0/5/7/10057.jpg</t>
  </si>
  <si>
    <t>Joannoo - Angel Wings II</t>
  </si>
  <si>
    <t>https://pg-plaisio.gr/img/p/1/0/0/5/3/10053.jpg</t>
  </si>
  <si>
    <t>Joannoo - Angel Wings III</t>
  </si>
  <si>
    <t>https://pg-plaisio.gr/img/p/1/0/0/4/9/10049.jpg</t>
  </si>
  <si>
    <t>Joannoo - Angel Wings IV</t>
  </si>
  <si>
    <t>https://pg-plaisio.gr/img/p/1/0/0/4/5/10045.jpg</t>
  </si>
  <si>
    <t>Joannoo - Angel Wings V</t>
  </si>
  <si>
    <t>https://pg-plaisio.gr/img/p/1/0/0/4/1/10041.jpg</t>
  </si>
  <si>
    <t>Joannoo - Angel Wings VI</t>
  </si>
  <si>
    <t>https://pg-plaisio.gr/img/p/1/0/0/3/7/10037.jpg</t>
  </si>
  <si>
    <t>Joannoo - Vessel I</t>
  </si>
  <si>
    <t>https://pg-plaisio.gr/img/p/5/3/4/5//5345.jpg</t>
  </si>
  <si>
    <t>Joannoo - Vessel II</t>
  </si>
  <si>
    <t>https://pg-plaisio.gr/img/p/5/3/5/1//5351.jpg</t>
  </si>
  <si>
    <t>Katsushika Hokusai - Cranes</t>
  </si>
  <si>
    <t>https://pg-plaisio.gr/img/p/7/1/4/0//7140.jpg</t>
  </si>
  <si>
    <t>Ohara Koson - Herons in shallow water</t>
  </si>
  <si>
    <t>https://pg-plaisio.gr/img/p/1/9/9/1/2/19912.jpg</t>
  </si>
  <si>
    <t>Tsukioka Kôgyo - Irises on the Water</t>
  </si>
  <si>
    <t>https://pg-plaisio.gr/img/p/2/3/3/6/6/23366.jpg</t>
  </si>
  <si>
    <t>Tsukioka Kôgyo - Tree, Stream and Flowers</t>
  </si>
  <si>
    <t>https://pg-plaisio.gr/img/p/2/3/3/6/2/23362.jpg</t>
  </si>
  <si>
    <t>1JP7142</t>
  </si>
  <si>
    <t>Ogata Gekko - Fuji, 1900-1910</t>
  </si>
  <si>
    <t>https://pg-plaisio.gr/img/p/2/9/6/8/2/29682.jpg</t>
  </si>
  <si>
    <t>1JP7143</t>
  </si>
  <si>
    <t>Hoitsu Sakai - Paulownias and Chrysanthemums</t>
  </si>
  <si>
    <t>https://pg-plaisio.gr/img/p/2/9/6/7/8/29678.jpg</t>
  </si>
  <si>
    <t>Jenny Thomlinson - Nature I</t>
  </si>
  <si>
    <t>https://pg-plaisio.gr/img/p/1/3/5/2/5/13525.jpg</t>
  </si>
  <si>
    <t>Jenny Thomlinson - Nature II</t>
  </si>
  <si>
    <t>https://pg-plaisio.gr/img/p/1/3/5/2/1/13521.jpg</t>
  </si>
  <si>
    <t>Jenny Thomlinson - Floral composition with Mason Jars I</t>
  </si>
  <si>
    <t>https://pg-plaisio.gr/img/p/7/1/4/4//7144.jpg</t>
  </si>
  <si>
    <t>Jenny Thomlinson - Floral composition with Mason Jars II</t>
  </si>
  <si>
    <t>https://pg-plaisio.gr/img/p/7/1/4/8//7148.jpg</t>
  </si>
  <si>
    <t>Jenny Thomlinson - Royal Red I</t>
  </si>
  <si>
    <t>https://pg-plaisio.gr/img/p/7/1/5/2//7152.jpg</t>
  </si>
  <si>
    <t>Jenny Thomlinson - Royal Red II</t>
  </si>
  <si>
    <t>https://pg-plaisio.gr/img/p/7/1/5/6//7156.jpg</t>
  </si>
  <si>
    <t>Jenny Thomlinson - Bright Poppies I</t>
  </si>
  <si>
    <t>https://pg-plaisio.gr/img/p/5/3/5/5//5355.jpg</t>
  </si>
  <si>
    <t>Jenny Thomlinson - Bright Poppies II</t>
  </si>
  <si>
    <t>https://pg-plaisio.gr/img/p/5/3/5/9//5359.jpg</t>
  </si>
  <si>
    <t>Jenny Thomlinson - Classic Roses I</t>
  </si>
  <si>
    <t>https://pg-plaisio.gr/img/p/5/3/6/3//5363.jpg</t>
  </si>
  <si>
    <t>Jenny Thomlinson - Classic Roses II</t>
  </si>
  <si>
    <t>https://pg-plaisio.gr/img/p/5/3/6/7//5367.jpg</t>
  </si>
  <si>
    <t>Jenny Thomlinson - Classic Tulips I</t>
  </si>
  <si>
    <t>https://pg-plaisio.gr/img/p/5/3/7/1//5371.jpg</t>
  </si>
  <si>
    <t>Jenny Thomlinson - Classic Tulips II</t>
  </si>
  <si>
    <t>https://pg-plaisio.gr/img/p/5/3/7/5//5375.jpg</t>
  </si>
  <si>
    <t>Jenny Thomlinson - Funky Roses I</t>
  </si>
  <si>
    <t>https://pg-plaisio.gr/img/p/5/3/7/9//5379.jpg</t>
  </si>
  <si>
    <t>Jenny Thomlinson - Funky Roses II</t>
  </si>
  <si>
    <t>https://pg-plaisio.gr/img/p/5/3/8/3//5383.jpg</t>
  </si>
  <si>
    <t>Jenny Thomlinson - Floral setting with glass vases I</t>
  </si>
  <si>
    <t>https://pg-plaisio.gr/img/p/1/9/9/0/8/19908.jpg</t>
  </si>
  <si>
    <t>Jenny Thomlinson - Floral setting with glass vases II</t>
  </si>
  <si>
    <t>https://pg-plaisio.gr/img/p/1/9/9/0/4/19904.jpg</t>
  </si>
  <si>
    <t>Jenny Thomlinson - Minimalist Setting I</t>
  </si>
  <si>
    <t>https://pg-plaisio.gr/img/p/1/9/9/0/0/19900.jpg</t>
  </si>
  <si>
    <t>Jenny Thomlinson - Minimalist Setting II</t>
  </si>
  <si>
    <t>https://pg-plaisio.gr/img/p/1/9/8/9/6/19896.jpg</t>
  </si>
  <si>
    <t>Jenny Thomlinson - Floral Setting on White Marble I</t>
  </si>
  <si>
    <t>https://pg-plaisio.gr/img/p/2/3/5/9/2/23592.jpg</t>
  </si>
  <si>
    <t>Jenny Thomlinson - Floral Setting on White Marble II</t>
  </si>
  <si>
    <t>https://pg-plaisio.gr/img/p/2/3/5/8/8/23588.jpg</t>
  </si>
  <si>
    <t>Jan Vermeer - The Wine Glass (detail)</t>
  </si>
  <si>
    <t>https://pg-plaisio.gr/img/p/2/3/3/5/4/23354.jpg</t>
  </si>
  <si>
    <t>Rei Keiko - Purple Azaleas (detail)</t>
  </si>
  <si>
    <t>https://pg-plaisio.gr/img/p/2/3/3/5/0/23350.jpg</t>
  </si>
  <si>
    <t>Rei Keiko - Azaleas III (detail)</t>
  </si>
  <si>
    <t>https://pg-plaisio.gr/img/p/2/3/3/4/6/23346.jpg</t>
  </si>
  <si>
    <t>Kelly Parr - Printemps I</t>
  </si>
  <si>
    <t>https://pg-plaisio.gr/img/p/1/3/5/1/7/13517.jpg</t>
  </si>
  <si>
    <t>Kelly Parr - Printemps II</t>
  </si>
  <si>
    <t>https://pg-plaisio.gr/img/p/1/3/5/1/3/13513.jpg</t>
  </si>
  <si>
    <t>Kelly Parr - Floral Funk I</t>
  </si>
  <si>
    <t>https://pg-plaisio.gr/img/p/1/3/5/0/9/13509.jpg</t>
  </si>
  <si>
    <t>Kelly Parr - Floral Funk II</t>
  </si>
  <si>
    <t>https://pg-plaisio.gr/img/p/1/3/5/0/5/13505.jpg</t>
  </si>
  <si>
    <t>Kelly Parr - Colorful Jewels I</t>
  </si>
  <si>
    <t>https://pg-plaisio.gr/img/p/1/3/5/0/1/13501.jpg</t>
  </si>
  <si>
    <t>Kelly Parr - Colorful Jewels II</t>
  </si>
  <si>
    <t>https://pg-plaisio.gr/img/p/1/3/4/9/7/13497.jpg</t>
  </si>
  <si>
    <t>Kelly Parr - Velvet Lovers I</t>
  </si>
  <si>
    <t>https://pg-plaisio.gr/img/p/1/3/4/9/3/13493.jpg</t>
  </si>
  <si>
    <t>Kelly Parr - Velvet Lovers II</t>
  </si>
  <si>
    <t>https://pg-plaisio.gr/img/p/1/3/4/8/9/13489.jpg</t>
  </si>
  <si>
    <t>Kelly Parr - Floral Fireworks I</t>
  </si>
  <si>
    <t>https://pg-plaisio.gr/img/p/1/0/0/3/3/10033.jpg</t>
  </si>
  <si>
    <t>Kelly Parr - Floral Fireworks II</t>
  </si>
  <si>
    <t>https://pg-plaisio.gr/img/p/1/0/0/2/9/10029.jpg</t>
  </si>
  <si>
    <t>Kelly Parr - Toile Fleurs I</t>
  </si>
  <si>
    <t>https://pg-plaisio.gr/img/p/7/1/6/0//7160.jpg</t>
  </si>
  <si>
    <t>Kelly Parr - Toile Fleurs II</t>
  </si>
  <si>
    <t>https://pg-plaisio.gr/img/p/7/1/6/4//7164.jpg</t>
  </si>
  <si>
    <t>Kelly Parr - Orchidreams (detail)</t>
  </si>
  <si>
    <t>https://pg-plaisio.gr/img/p/5/3/8/7//5387.jpg</t>
  </si>
  <si>
    <t>Kelly Parr - I dreamt of Tulips (detail)</t>
  </si>
  <si>
    <t>https://pg-plaisio.gr/img/p/5/3/9/1//5391.jpg</t>
  </si>
  <si>
    <t>Kelly Parr - Kaleidoscope Orchid (detail)</t>
  </si>
  <si>
    <t>https://pg-plaisio.gr/img/p/5/3/9/5//5395.jpg</t>
  </si>
  <si>
    <t>Kelly Parr - Kaleidoscope Orchid II (detail)</t>
  </si>
  <si>
    <t>https://pg-plaisio.gr/img/p/5/3/9/9//5399.jpg</t>
  </si>
  <si>
    <t>Kelly Parr - Waterlily Pond</t>
  </si>
  <si>
    <t>https://pg-plaisio.gr/img/p/2/3/3/4/2/23342.jpg</t>
  </si>
  <si>
    <t>1KP6828</t>
  </si>
  <si>
    <t>Kelly Parr - A Colored Moment I</t>
  </si>
  <si>
    <t>https://pg-plaisio.gr/img/p/2/9/6/7/4/29674.jpg</t>
  </si>
  <si>
    <t>1KP6829</t>
  </si>
  <si>
    <t>Kelly Parr - A Colored Moment II</t>
  </si>
  <si>
    <t>https://pg-plaisio.gr/img/p/2/9/6/7/0/29670.jpg</t>
  </si>
  <si>
    <t>Kaj Rama - Dawn</t>
  </si>
  <si>
    <t>https://pg-plaisio.gr/img/p/7/1/6/8//7168.jpg</t>
  </si>
  <si>
    <t>Kaj Rama - Dusk</t>
  </si>
  <si>
    <t>https://pg-plaisio.gr/img/p/7/1/7/2//7172.jpg</t>
  </si>
  <si>
    <t>Kaj Rama - Jade &amp; Gold</t>
  </si>
  <si>
    <t>https://pg-plaisio.gr/img/p/5/4/0/4//5404.jpg</t>
  </si>
  <si>
    <t>Kaj Rama - Terracotta &amp; Gold</t>
  </si>
  <si>
    <t>https://pg-plaisio.gr/img/p/5/4/0/8//5408.jpg</t>
  </si>
  <si>
    <t>Kaj Rama - Chromatica I</t>
  </si>
  <si>
    <t>https://pg-plaisio.gr/img/p/5/4/1/4//5414.jpg</t>
  </si>
  <si>
    <t>Kaj Rama - Chromatica II</t>
  </si>
  <si>
    <t>https://pg-plaisio.gr/img/p/5/4/1/8//5418.jpg</t>
  </si>
  <si>
    <t>Kaj Rama - Chromatica III</t>
  </si>
  <si>
    <t>https://pg-plaisio.gr/img/p/5/4/2/2//5422.jpg</t>
  </si>
  <si>
    <t>Kaj Rama - Chromatica IV</t>
  </si>
  <si>
    <t>https://pg-plaisio.gr/img/p/5/4/2/6//5426.jpg</t>
  </si>
  <si>
    <t>Lucas - Bosco I</t>
  </si>
  <si>
    <t>https://pg-plaisio.gr/img/p/1/3/4/8/5/13485.jpg</t>
  </si>
  <si>
    <t>Lucas - Bosco II</t>
  </si>
  <si>
    <t>https://pg-plaisio.gr/img/p/1/3/4/8/1/13481.jpg</t>
  </si>
  <si>
    <t>Lucas - Concetti dimensionali</t>
  </si>
  <si>
    <t>https://pg-plaisio.gr/img/p/5/4/3/0//5430.jpg</t>
  </si>
  <si>
    <t>Lucas - Giorno di festa</t>
  </si>
  <si>
    <t>https://pg-plaisio.gr/img/p/5/4/3/4//5434.jpg</t>
  </si>
  <si>
    <t>Lucas - Luna d'estate (detail)</t>
  </si>
  <si>
    <t>https://pg-plaisio.gr/img/p/1/7/6/7/4/17674.jpg</t>
  </si>
  <si>
    <t>Lucas - Luna smeraldo (detail)</t>
  </si>
  <si>
    <t>https://pg-plaisio.gr/img/p/1/7/6/7/0/17670.jpg</t>
  </si>
  <si>
    <t>Lucas - Monocromo India</t>
  </si>
  <si>
    <t>https://pg-plaisio.gr/img/p/2/3/3/3/8/23338.jpg</t>
  </si>
  <si>
    <t>Lucas - Monocromo Jungla</t>
  </si>
  <si>
    <t>https://pg-plaisio.gr/img/p/2/3/3/3/4/23334.jpg</t>
  </si>
  <si>
    <t>Lucas - Monocromo Mare</t>
  </si>
  <si>
    <t>https://pg-plaisio.gr/img/p/2/3/3/3/0/23330.jpg</t>
  </si>
  <si>
    <t>Lucas - Monocromo Oceano</t>
  </si>
  <si>
    <t>https://pg-plaisio.gr/img/p/2/3/3/2/6/23326.jpg</t>
  </si>
  <si>
    <t>Lucas - Monocromo Rosa</t>
  </si>
  <si>
    <t>https://pg-plaisio.gr/img/p/2/3/3/2/2/23322.jpg</t>
  </si>
  <si>
    <t>Lucas - Rivoluzione colorata II (detail)</t>
  </si>
  <si>
    <t>https://pg-plaisio.gr/img/p/2/3/3/1/8/23318.jpg</t>
  </si>
  <si>
    <t>Lucas - Rivoluzione colorata I (detail)</t>
  </si>
  <si>
    <t>https://pg-plaisio.gr/img/p/2/3/5/8/4/23584.jpg</t>
  </si>
  <si>
    <t>https://pg-plaisio.gr/img/p/2/3/5/7/9/23579.jpg</t>
  </si>
  <si>
    <t>1LA6897</t>
  </si>
  <si>
    <t>Lucas - Luci d'estate (detail)</t>
  </si>
  <si>
    <t>https://pg-plaisio.gr/img/p/2/9/6/6/6/29666.jpg</t>
  </si>
  <si>
    <t>1LA6901</t>
  </si>
  <si>
    <t>Lucas - Natura perfetta I</t>
  </si>
  <si>
    <t>https://pg-plaisio.gr/img/p/2/9/6/6/2/29662.jpg</t>
  </si>
  <si>
    <t>1LA6902</t>
  </si>
  <si>
    <t>Lucas - Natura perfetta II</t>
  </si>
  <si>
    <t>https://pg-plaisio.gr/img/p/2/9/6/5/8/29658.jpg</t>
  </si>
  <si>
    <t>Luca Villa - Poppies I</t>
  </si>
  <si>
    <t>https://pg-plaisio.gr/img/p/1/3/4/7/7/13477.jpg</t>
  </si>
  <si>
    <t>Luca Villa - Tulip Funk (detail)</t>
  </si>
  <si>
    <t>https://pg-plaisio.gr/img/p/1/3/4/7/3/13473.jpg</t>
  </si>
  <si>
    <t>Luca Villa - Tulips &amp; Colors (detail)</t>
  </si>
  <si>
    <t>https://pg-plaisio.gr/img/p/1/3/4/6/9/13469.jpg</t>
  </si>
  <si>
    <t>Luca Villa - Primavera I</t>
  </si>
  <si>
    <t>https://pg-plaisio.gr/img/p/1/0/0/2/5/10025.jpg</t>
  </si>
  <si>
    <t>Luca Villa - Primavera II</t>
  </si>
  <si>
    <t>https://pg-plaisio.gr/img/p/1/0/0/2/1/10021.jpg</t>
  </si>
  <si>
    <t>Luca Villa - Poppies on Gold I</t>
  </si>
  <si>
    <t>https://pg-plaisio.gr/img/p/7/1/7/6//7176.jpg</t>
  </si>
  <si>
    <t>Luca Villa - Poppies on Gold II</t>
  </si>
  <si>
    <t>https://pg-plaisio.gr/img/p/7/1/8/0//7180.jpg</t>
  </si>
  <si>
    <t>Luca Villa - Poppies in White I</t>
  </si>
  <si>
    <t>https://pg-plaisio.gr/img/p/7/1/8/4//7184.jpg</t>
  </si>
  <si>
    <t>Luca Villa - Poppies in White II</t>
  </si>
  <si>
    <t>https://pg-plaisio.gr/img/p/7/1/8/8//7188.jpg</t>
  </si>
  <si>
    <t>Luca Villa - Poppies in Pink I</t>
  </si>
  <si>
    <t>https://pg-plaisio.gr/img/p/7/1/9/2//7192.jpg</t>
  </si>
  <si>
    <t>Luca Villa - Poppies in Pink II</t>
  </si>
  <si>
    <t>https://pg-plaisio.gr/img/p/7/1/9/6//7196.jpg</t>
  </si>
  <si>
    <t>Luca Villa - Pop Yes I</t>
  </si>
  <si>
    <t>https://pg-plaisio.gr/img/p/1/9/8/9/2/19892.jpg</t>
  </si>
  <si>
    <t>Luca Villa - Pop Yes II</t>
  </si>
  <si>
    <t>https://pg-plaisio.gr/img/p/1/9/8/8/8/19888.jpg</t>
  </si>
  <si>
    <t>Luca Villa - Grey Tulips I</t>
  </si>
  <si>
    <t>https://pg-plaisio.gr/img/p/2/3/3/1/4/23314.jpg</t>
  </si>
  <si>
    <t>Luca Villa - Grey Tulips II</t>
  </si>
  <si>
    <t>https://pg-plaisio.gr/img/p/2/3/3/1/0/23310.jpg</t>
  </si>
  <si>
    <t>Luca Villa - Washed Tulips I</t>
  </si>
  <si>
    <t>https://pg-plaisio.gr/img/p/2/3/3/0/6/23306.jpg</t>
  </si>
  <si>
    <t>Luca Villa - Washed Tulips II</t>
  </si>
  <si>
    <t>https://pg-plaisio.gr/img/p/2/3/3/0/2/23302.jpg</t>
  </si>
  <si>
    <t>Luca Villa - Jewel Orchids I</t>
  </si>
  <si>
    <t>https://pg-plaisio.gr/img/p/2/3/5/7/5/23575.jpg</t>
  </si>
  <si>
    <t>Luca Villa - Jewel Orchids II</t>
  </si>
  <si>
    <t>https://pg-plaisio.gr/img/p/2/3/5/7/1/23571.jpg</t>
  </si>
  <si>
    <t>Luca Villa - Histoires de Callas (detail)</t>
  </si>
  <si>
    <t>https://pg-plaisio.gr/img/p/2/3/2/9/8/23298.jpg</t>
  </si>
  <si>
    <t>Luca Villa - Histoires de Tulipes (detail)</t>
  </si>
  <si>
    <t>https://pg-plaisio.gr/img/p/2/3/2/9/4/23294.jpg</t>
  </si>
  <si>
    <t>Edwin Levick - Sailboats Sailing Downwind, 1920 (detail)</t>
  </si>
  <si>
    <t>https://pg-plaisio.gr/img/p/1/7/2/7/5/17275.jpg</t>
  </si>
  <si>
    <t>Edwin Levick - Sailboats in the America's Cup, 1934 (detail)</t>
  </si>
  <si>
    <t>https://pg-plaisio.gr/img/p/1/7/2/7/1/17271.jpg</t>
  </si>
  <si>
    <t>Frederic Leighton - Flaming June</t>
  </si>
  <si>
    <t>https://pg-plaisio.gr/img/p/1/5/5/6/6/15566.jpg</t>
  </si>
  <si>
    <t>Ludwig Maun - Earth 1</t>
  </si>
  <si>
    <t>https://pg-plaisio.gr/img/p/1/3/4/6/5/13465.jpg</t>
  </si>
  <si>
    <t>Ludwig Maun - Sky 1</t>
  </si>
  <si>
    <t>https://pg-plaisio.gr/img/p/1/3/4/6/1/13461.jpg</t>
  </si>
  <si>
    <t>Ludwig Maun - Abstract Levitation I</t>
  </si>
  <si>
    <t>https://pg-plaisio.gr/img/p/7/2/0/0//7200.jpg</t>
  </si>
  <si>
    <t>Ludwig Maun - Abstract Levitation II</t>
  </si>
  <si>
    <t>https://pg-plaisio.gr/img/p/7/2/0/4//7204.jpg</t>
  </si>
  <si>
    <t>Ludwig Maun - Higher Ground</t>
  </si>
  <si>
    <t>https://pg-plaisio.gr/img/p/7/2/0/8//7208.jpg</t>
  </si>
  <si>
    <t>Ludwig Maun - Serene Horizon</t>
  </si>
  <si>
    <t>https://pg-plaisio.gr/img/p/7/2/1/2//7212.jpg</t>
  </si>
  <si>
    <t>Ludwig Maun - Natural I</t>
  </si>
  <si>
    <t>https://pg-plaisio.gr/img/p/1/9/8/8/4/19884.jpg</t>
  </si>
  <si>
    <t>Ludwig Maun - Natural II</t>
  </si>
  <si>
    <t>https://pg-plaisio.gr/img/p/1/9/8/8/0/19880.jpg</t>
  </si>
  <si>
    <t>Ludwig Maun - Gemini I</t>
  </si>
  <si>
    <t>https://pg-plaisio.gr/img/p/2/3/2/9/0/23290.jpg</t>
  </si>
  <si>
    <t>Ludwig Maun - Gemini II</t>
  </si>
  <si>
    <t>https://pg-plaisio.gr/img/p/2/3/2/8/6/23286.jpg</t>
  </si>
  <si>
    <t>Leonardo Sanna - Bianco I</t>
  </si>
  <si>
    <t>https://pg-plaisio.gr/img/p/1/3/4/5/7/13457.jpg</t>
  </si>
  <si>
    <t>Leonardo Sanna - Bianco II</t>
  </si>
  <si>
    <t>https://pg-plaisio.gr/img/p/1/3/4/5/3/13453.jpg</t>
  </si>
  <si>
    <t>Leonardo Sanna - Washed Poppies (Aqua) I</t>
  </si>
  <si>
    <t>https://pg-plaisio.gr/img/p/7/2/1/6//7216.jpg</t>
  </si>
  <si>
    <t>Leonardo Sanna - Washed Poppies (Aqua) II</t>
  </si>
  <si>
    <t>https://pg-plaisio.gr/img/p/7/2/2/0//7220.jpg</t>
  </si>
  <si>
    <t>Leonardo Sanna - Washed Poppies (Red &amp; Gold) I</t>
  </si>
  <si>
    <t>https://pg-plaisio.gr/img/p/7/2/2/4//7224.jpg</t>
  </si>
  <si>
    <t>Leonardo Sanna - Washed Poppies (Red &amp; Gold) II</t>
  </si>
  <si>
    <t>https://pg-plaisio.gr/img/p/7/2/2/8//7228.jpg</t>
  </si>
  <si>
    <t>Leonardo Sanna - Poppies on Chalkboard I</t>
  </si>
  <si>
    <t>https://pg-plaisio.gr/img/p/5/4/3/8//5438.jpg</t>
  </si>
  <si>
    <t>Leonardo Sanna - Poppies on Chalkboard II</t>
  </si>
  <si>
    <t>https://pg-plaisio.gr/img/p/5/4/4/2//5442.jpg</t>
  </si>
  <si>
    <t>Leonardo Sanna - Poppies on Mint I</t>
  </si>
  <si>
    <t>https://pg-plaisio.gr/img/p/5/4/4/6//5446.jpg</t>
  </si>
  <si>
    <t>Leonardo Sanna - Poppies on Mint II</t>
  </si>
  <si>
    <t>https://pg-plaisio.gr/img/p/5/4/5/0//5450.jpg</t>
  </si>
  <si>
    <t>Leonardo Sanna - Poppies on Taupe I</t>
  </si>
  <si>
    <t>https://pg-plaisio.gr/img/p/5/4/5/4//5454.jpg</t>
  </si>
  <si>
    <t>Leonardo Sanna - Poppies on Taupe II</t>
  </si>
  <si>
    <t>https://pg-plaisio.gr/img/p/5/4/5/8//5458.jpg</t>
  </si>
  <si>
    <t>Leonardo Sanna - Bouquet de Tulipes</t>
  </si>
  <si>
    <t>https://pg-plaisio.gr/img/p/1/3/4/4/9/13449.jpg</t>
  </si>
  <si>
    <t>Luigi Florio - Sogno mediterraneo (detail)</t>
  </si>
  <si>
    <t>https://pg-plaisio.gr/img/p/1/3/4/4/5/13445.jpg</t>
  </si>
  <si>
    <t>Luigi Florio - Veleggiando</t>
  </si>
  <si>
    <t>https://pg-plaisio.gr/img/p/1/3/4/4/1/13441.jpg</t>
  </si>
  <si>
    <t>Luigi Florio - Dolci colline (detail)</t>
  </si>
  <si>
    <t>https://pg-plaisio.gr/img/p/1/3/4/3/7/13437.jpg</t>
  </si>
  <si>
    <t>Luigi Florio - Papaveri dorati</t>
  </si>
  <si>
    <t>https://pg-plaisio.gr/img/p/1/3/4/3/3/13433.jpg</t>
  </si>
  <si>
    <t>Luigi Florio - Rugiada</t>
  </si>
  <si>
    <t>https://pg-plaisio.gr/img/p/1/3/4/2/9/13429.jpg</t>
  </si>
  <si>
    <t>Luigi Florio - Strada toscana</t>
  </si>
  <si>
    <t>https://pg-plaisio.gr/img/p/1/3/4/2/5/13425.jpg</t>
  </si>
  <si>
    <t>Luigi Florio - Manhattan Aqua (detail)</t>
  </si>
  <si>
    <t>https://pg-plaisio.gr/img/p/1/0/0/1/7/10017.jpg</t>
  </si>
  <si>
    <t>Luigi Florio - Sera su New York (detail)</t>
  </si>
  <si>
    <t>https://pg-plaisio.gr/img/p/1/0/0/1/3/10013.jpg</t>
  </si>
  <si>
    <t>Luigi Florio - Margherite nel sole</t>
  </si>
  <si>
    <t>https://pg-plaisio.gr/img/p/1/0/0/0/9/10009.jpg</t>
  </si>
  <si>
    <t>Luigi Florio - Campo di margherite</t>
  </si>
  <si>
    <t>https://pg-plaisio.gr/img/p/1/0/0/0/5/10005.jpg</t>
  </si>
  <si>
    <t>Luigi Florio - Racconto italiano (detail)</t>
  </si>
  <si>
    <t>https://pg-plaisio.gr/img/p/1/0/0/0/1/10001.jpg</t>
  </si>
  <si>
    <t>Luigi Florio - Racconto mediterraneo (detail)</t>
  </si>
  <si>
    <t>https://pg-plaisio.gr/img/p/9/9/9/7//9997.jpg</t>
  </si>
  <si>
    <t>Luigi Florio - Costa mediterranea</t>
  </si>
  <si>
    <t>https://pg-plaisio.gr/img/p/9/9/9/3//9993.jpg</t>
  </si>
  <si>
    <t>Luigi Florio - Estate italiana</t>
  </si>
  <si>
    <t>https://pg-plaisio.gr/img/p/9/9/8/9//9989.jpg</t>
  </si>
  <si>
    <t>Luigi Florio - Margherite in fiore</t>
  </si>
  <si>
    <t>https://pg-plaisio.gr/img/p/7/2/3/2//7232.jpg</t>
  </si>
  <si>
    <t>Luigi Florio - Nel vento I</t>
  </si>
  <si>
    <t>https://pg-plaisio.gr/img/p/7/2/3/6//7236.jpg</t>
  </si>
  <si>
    <t>Luigi Florio - Nel vento II</t>
  </si>
  <si>
    <t>https://pg-plaisio.gr/img/p/7/2/4/0//7240.jpg</t>
  </si>
  <si>
    <t>Luigi Florio - Campo fiorito (dettaglio)</t>
  </si>
  <si>
    <t>https://pg-plaisio.gr/img/p/7/2/4/4//7244.jpg</t>
  </si>
  <si>
    <t>Luigi Florio - Albero nel prato</t>
  </si>
  <si>
    <t>https://pg-plaisio.gr/img/p/1/3/4/2/1/13421.jpg</t>
  </si>
  <si>
    <t>Luigi Florio - Paese mediterraneo (detail)</t>
  </si>
  <si>
    <t>https://pg-plaisio.gr/img/p/5/4/6/2//5462.jpg</t>
  </si>
  <si>
    <t>Luigi Florio - Barche sulla spiaggia (detail)</t>
  </si>
  <si>
    <t>https://pg-plaisio.gr/img/p/5/4/6/6//5466.jpg</t>
  </si>
  <si>
    <t>Luigi Florio - Gemme in fiore I</t>
  </si>
  <si>
    <t>https://pg-plaisio.gr/img/p/5/4/7/0//5470.jpg</t>
  </si>
  <si>
    <t>Luigi Florio - Gemme in fiore II</t>
  </si>
  <si>
    <t>https://pg-plaisio.gr/img/p/5/4/7/4//5474.jpg</t>
  </si>
  <si>
    <t>Luigi Florio - Case sul lago</t>
  </si>
  <si>
    <t>https://pg-plaisio.gr/img/p/1/7/6/6/6/17666.jpg</t>
  </si>
  <si>
    <t>Luigi Florio - Mattino a Manhattan (detail)</t>
  </si>
  <si>
    <t>https://pg-plaisio.gr/img/p/1/9/8/7/6/19876.jpg</t>
  </si>
  <si>
    <t>Luigi Florio - Sera su Manhattan</t>
  </si>
  <si>
    <t>https://pg-plaisio.gr/img/p/1/9/8/7/2/19872.jpg</t>
  </si>
  <si>
    <t>Luigi Florio - Vele nell’oceano</t>
  </si>
  <si>
    <t>https://pg-plaisio.gr/img/p/2/3/2/8/2/23282.jpg</t>
  </si>
  <si>
    <t>Luigi Florio - Regata sull’oceano</t>
  </si>
  <si>
    <t>https://pg-plaisio.gr/img/p/2/3/2/7/8/23278.jpg</t>
  </si>
  <si>
    <t>Luigi Florio - Alberi nel sole (detail)</t>
  </si>
  <si>
    <t>https://pg-plaisio.gr/img/p/2/3/2/7/4/23274.jpg</t>
  </si>
  <si>
    <t>Luigi Florio - Albero d’estate (detail)</t>
  </si>
  <si>
    <t>https://pg-plaisio.gr/img/p/2/3/2/7/0/23270.jpg</t>
  </si>
  <si>
    <t>Luigi Florio - Campagna in estate I</t>
  </si>
  <si>
    <t>https://pg-plaisio.gr/img/p/2/3/2/6/6/23266.jpg</t>
  </si>
  <si>
    <t>Luigi Florio - Campagna in estate II</t>
  </si>
  <si>
    <t>https://pg-plaisio.gr/img/p/2/3/2/6/2/23262.jpg</t>
  </si>
  <si>
    <t>Luigi Florio - Borgo sul mare I</t>
  </si>
  <si>
    <t>https://pg-plaisio.gr/img/p/2/3/2/5/8/23258.jpg</t>
  </si>
  <si>
    <t>Luigi Florio - Borgo sul mare II</t>
  </si>
  <si>
    <t>https://pg-plaisio.gr/img/p/2/3/2/5/4/23254.jpg</t>
  </si>
  <si>
    <t>1LR6910</t>
  </si>
  <si>
    <t>Luigi Florio - Albero colorato (detail)</t>
  </si>
  <si>
    <t>https://pg-plaisio.gr/img/p/2/9/6/5/4/29654.jpg</t>
  </si>
  <si>
    <t>Michaelangelo Buonarroti - Tondo Doni</t>
  </si>
  <si>
    <t>https://pg-plaisio.gr/img/p/1/5/5/6/2/15562.jpg</t>
  </si>
  <si>
    <t>Michelle Clair - I Love my Handbag</t>
  </si>
  <si>
    <t>https://pg-plaisio.gr/img/p/9/9/8/5//9985.jpg</t>
  </si>
  <si>
    <t>Michelle Clair - I Love my Perfume</t>
  </si>
  <si>
    <t>https://pg-plaisio.gr/img/p/9/9/8/1//9981.jpg</t>
  </si>
  <si>
    <t>Michelle Clair - I Love my Pumps</t>
  </si>
  <si>
    <t>https://pg-plaisio.gr/img/p/9/9/7/7//9977.jpg</t>
  </si>
  <si>
    <t>Michelle Clair - Kiss Me Stupid 1</t>
  </si>
  <si>
    <t>https://pg-plaisio.gr/img/p/1/8/1/9/5/18195.jpg</t>
  </si>
  <si>
    <t>Michelle Clair - Kiss Me Stupid 2</t>
  </si>
  <si>
    <t>https://pg-plaisio.gr/img/p/1/8/1/9/7/18197.jpg</t>
  </si>
  <si>
    <t>Michelle Clair - Me Stupid 3</t>
  </si>
  <si>
    <t>https://pg-plaisio.gr/img/p/1/8/1/9/9/18199.jpg</t>
  </si>
  <si>
    <t>Michelle Clair - Oh La La!</t>
  </si>
  <si>
    <t>https://pg-plaisio.gr/img/p/9/9/6/1//9961.jpg</t>
  </si>
  <si>
    <t>Michelle Clair - En Vogue</t>
  </si>
  <si>
    <t>https://pg-plaisio.gr/img/p/9/9/5/7//9957.jpg</t>
  </si>
  <si>
    <t>Michelle Clair - La Plus Belle</t>
  </si>
  <si>
    <t>https://pg-plaisio.gr/img/p/9/9/5/3//9953.jpg</t>
  </si>
  <si>
    <t>Michelle Clair - 100% Femme</t>
  </si>
  <si>
    <t>https://pg-plaisio.gr/img/p/9/9/4/9//9949.jpg</t>
  </si>
  <si>
    <t>https://pg-plaisio.gr/img/p/9/9/4/5//9945.jpg</t>
  </si>
  <si>
    <t>Michelle Clair - Pour Femmes I</t>
  </si>
  <si>
    <t>https://pg-plaisio.gr/img/p/9/9/4/1//9941.jpg</t>
  </si>
  <si>
    <t>Michelle Clair - Pour Femmes II</t>
  </si>
  <si>
    <t>https://pg-plaisio.gr/img/p/9/9/3/7//9937.jpg</t>
  </si>
  <si>
    <t>Michelle Clair - Pour Femmes III</t>
  </si>
  <si>
    <t>https://pg-plaisio.gr/img/p/9/9/3/3//9933.jpg</t>
  </si>
  <si>
    <t>Michelle Clair - Flora I</t>
  </si>
  <si>
    <t>https://pg-plaisio.gr/img/p/7/2/4/8//7248.jpg</t>
  </si>
  <si>
    <t>Michelle Clair - Flora II</t>
  </si>
  <si>
    <t>https://pg-plaisio.gr/img/p/7/2/5/2//7252.jpg</t>
  </si>
  <si>
    <t>Michelle Clair - Pour Elle I</t>
  </si>
  <si>
    <t>https://pg-plaisio.gr/img/p/7/2/5/6//7256.jpg</t>
  </si>
  <si>
    <t>Michelle Clair - Pour Elle II</t>
  </si>
  <si>
    <t>https://pg-plaisio.gr/img/p/7/2/6/0//7260.jpg</t>
  </si>
  <si>
    <t>Michelle Clair - Fashion</t>
  </si>
  <si>
    <t>https://pg-plaisio.gr/img/p/1/8/2/0/1/18201.jpg</t>
  </si>
  <si>
    <t>Michelle Clair - Glamour</t>
  </si>
  <si>
    <t>https://pg-plaisio.gr/img/p/1/8/2/0/3/18203.jpg</t>
  </si>
  <si>
    <t>Michelle Clair - Romance</t>
  </si>
  <si>
    <t>https://pg-plaisio.gr/img/p/1/8/2/0/5/18205.jpg</t>
  </si>
  <si>
    <t>Michelle Clair - Passion</t>
  </si>
  <si>
    <t>https://pg-plaisio.gr/img/p/1/8/2/0/7/18207.jpg</t>
  </si>
  <si>
    <t>Malia Rodrigues - Si tu...</t>
  </si>
  <si>
    <t>https://pg-plaisio.gr/img/p/1/3/4/0/0/13400.jpg</t>
  </si>
  <si>
    <t>Malia Rodrigues - ...me amas</t>
  </si>
  <si>
    <t>https://pg-plaisio.gr/img/p/1/3/3/9/6/13396.jpg</t>
  </si>
  <si>
    <t>Malia Rodrigues - Mucho Amor</t>
  </si>
  <si>
    <t>https://pg-plaisio.gr/img/p/1/3/3/9/2/13392.jpg</t>
  </si>
  <si>
    <t>Malia Rodrigues - Muchos besos</t>
  </si>
  <si>
    <t>https://pg-plaisio.gr/img/p/1/3/3/8/8/13388.jpg</t>
  </si>
  <si>
    <t>Malia Rodrigues - Tree of Peace (detail)</t>
  </si>
  <si>
    <t>https://pg-plaisio.gr/img/p/9/9/2/9//9929.jpg</t>
  </si>
  <si>
    <t>Malia Rodrigues - Tree of Love (detail)</t>
  </si>
  <si>
    <t>https://pg-plaisio.gr/img/p/9/9/2/5//9925.jpg</t>
  </si>
  <si>
    <t>Malia Rodrigues - Li'l Bronto</t>
  </si>
  <si>
    <t>https://pg-plaisio.gr/img/p/5/4/7/8//5478.jpg</t>
  </si>
  <si>
    <t>Malia Rodrigues - Li'l Stego</t>
  </si>
  <si>
    <t>https://pg-plaisio.gr/img/p/5/4/8/2//5482.jpg</t>
  </si>
  <si>
    <t>Malia Rodrigues - Li'l T-rex</t>
  </si>
  <si>
    <t>https://pg-plaisio.gr/img/p/5/4/8/6//5486.jpg</t>
  </si>
  <si>
    <t>Malia Rodrigues - Li'l Trixie</t>
  </si>
  <si>
    <t>https://pg-plaisio.gr/img/p/5/4/9/0//5490.jpg</t>
  </si>
  <si>
    <t>Malia Rodrigues - Li'l Bunny</t>
  </si>
  <si>
    <t>https://pg-plaisio.gr/img/p/5/4/9/4//5494.jpg</t>
  </si>
  <si>
    <t>Malia Rodrigues - Li'l Dog</t>
  </si>
  <si>
    <t>https://pg-plaisio.gr/img/p/5/4/9/8//5498.jpg</t>
  </si>
  <si>
    <t>Malia Rodrigues - Li'l Elephant</t>
  </si>
  <si>
    <t>https://pg-plaisio.gr/img/p/5/5/0/2//5502.jpg</t>
  </si>
  <si>
    <t>Malia Rodrigues - Li'l Kitty</t>
  </si>
  <si>
    <t>https://pg-plaisio.gr/img/p/5/5/0/6//5506.jpg</t>
  </si>
  <si>
    <t>Malia Rodrigues - Li'll Lion</t>
  </si>
  <si>
    <t>https://pg-plaisio.gr/img/p/5/5/1/0//5510.jpg</t>
  </si>
  <si>
    <t>Malia Rodrigues - Li'l Mouse</t>
  </si>
  <si>
    <t>https://pg-plaisio.gr/img/p/5/5/1/4//5514.jpg</t>
  </si>
  <si>
    <t>Malia Rodrigues - Li'l Piggy</t>
  </si>
  <si>
    <t>https://pg-plaisio.gr/img/p/5/5/1/8//5518.jpg</t>
  </si>
  <si>
    <t>Malia Rodrigues - Li'l Zebra</t>
  </si>
  <si>
    <t>https://pg-plaisio.gr/img/p/5/5/2/2//5522.jpg</t>
  </si>
  <si>
    <t>Masterfunk Collective - Lesson 1</t>
  </si>
  <si>
    <t>https://pg-plaisio.gr/img/p/1/3/3/8/4/13384.jpg</t>
  </si>
  <si>
    <t>Masterfunk Collective - Remember to Dream</t>
  </si>
  <si>
    <t>https://pg-plaisio.gr/img/p/9/9/2/1//9921.jpg</t>
  </si>
  <si>
    <t>Masterfunk Collective - Romance in the Rain (detail)</t>
  </si>
  <si>
    <t>https://pg-plaisio.gr/img/p/7/2/6/4//7264.jpg</t>
  </si>
  <si>
    <t>Masterfunk Collective - Romance in the Rain (Gold, detail)</t>
  </si>
  <si>
    <t>https://pg-plaisio.gr/img/p/7/2/6/8//7268.jpg</t>
  </si>
  <si>
    <t>Masterfunk Collective - Expecting Colors</t>
  </si>
  <si>
    <t>https://pg-plaisio.gr/img/p/7/2/7/2//7272.jpg</t>
  </si>
  <si>
    <t>Masterfunk Collective - Expecting Red</t>
  </si>
  <si>
    <t>https://pg-plaisio.gr/img/p/7/2/7/6//7276.jpg</t>
  </si>
  <si>
    <t>Masterfunk Collective - Open Season</t>
  </si>
  <si>
    <t>https://pg-plaisio.gr/img/p/7/2/8/0//7280.jpg</t>
  </si>
  <si>
    <t>Masterfunk Collective - Surfin' NYC (detail)</t>
  </si>
  <si>
    <t>https://pg-plaisio.gr/img/p/7/2/8/4//7284.jpg</t>
  </si>
  <si>
    <t>Masterfunk Collective - Chimp in Cage</t>
  </si>
  <si>
    <t>https://pg-plaisio.gr/img/p/7/2/8/8//7288.jpg</t>
  </si>
  <si>
    <t>Masterfunk Collective - Sowing the seeds of Love (detail)</t>
  </si>
  <si>
    <t>https://pg-plaisio.gr/img/p/7/3/0/0//7300.jpg</t>
  </si>
  <si>
    <t>Masterfunk Collective - In my defense I was left unsupervised</t>
  </si>
  <si>
    <t>https://pg-plaisio.gr/img/p/7/2/9/6//7296.jpg</t>
  </si>
  <si>
    <t>Masterfunk Collective - Color Soldiers</t>
  </si>
  <si>
    <t>https://pg-plaisio.gr/img/p/7/3/0/1//7301.jpg</t>
  </si>
  <si>
    <t>Masterfunk Collective - Love Bubbles (detail)</t>
  </si>
  <si>
    <t>https://pg-plaisio.gr/img/p/7/3/0/5//7305.jpg</t>
  </si>
  <si>
    <t>Masterfunk Collective - The Meow, Kansas City</t>
  </si>
  <si>
    <t>https://pg-plaisio.gr/img/p/7/3/0/9//7309.jpg</t>
  </si>
  <si>
    <t>Masterfunk Collective - Play Free (detail)</t>
  </si>
  <si>
    <t>https://pg-plaisio.gr/img/p/7/3/1/7//7317.jpg</t>
  </si>
  <si>
    <t>Masterfunk Collective - No Rain No Rainbow (detail)</t>
  </si>
  <si>
    <t>https://pg-plaisio.gr/img/p/5/5/2/6//5526.jpg</t>
  </si>
  <si>
    <t>Masterfunk Collective - Off the Wall, Santa Cruz, CA (detail)</t>
  </si>
  <si>
    <t>https://pg-plaisio.gr/img/p/5/5/3/0//5530.jpg</t>
  </si>
  <si>
    <t>Masterfunk Collective - A Thing of Beauty...(detail)</t>
  </si>
  <si>
    <t>https://pg-plaisio.gr/img/p/2/3/2/5/0/23250.jpg</t>
  </si>
  <si>
    <t>Masterfunk Collective - Sky Cream</t>
  </si>
  <si>
    <t>https://pg-plaisio.gr/img/p/2/3/2/4/6/23246.jpg</t>
  </si>
  <si>
    <t>1MK6798</t>
  </si>
  <si>
    <t>Sayaka Miko - The Wave</t>
  </si>
  <si>
    <t>https://pg-plaisio.gr/img/p/2/9/6/5/0/29650.jpg</t>
  </si>
  <si>
    <t>1MK6799</t>
  </si>
  <si>
    <t>Sayaka Miko - The Sun</t>
  </si>
  <si>
    <t>https://pg-plaisio.gr/img/p/2/9/6/4/6/29646.jpg</t>
  </si>
  <si>
    <t>Piet Mondrian - Composition with Red, Blue and Yellow</t>
  </si>
  <si>
    <t>https://pg-plaisio.gr/img/p/1/5/5/5/8/15558.jpg</t>
  </si>
  <si>
    <t>Piet Mondrian - Composition with Lines and Colors</t>
  </si>
  <si>
    <t>https://pg-plaisio.gr/img/p/1/5/5/5/4/15554.jpg</t>
  </si>
  <si>
    <t>Piet Mondrian - Composition décentralisée</t>
  </si>
  <si>
    <t>https://pg-plaisio.gr/img/p/1/5/5/4/2/15542.jpg</t>
  </si>
  <si>
    <t>Piet Mondrian - By the Sea</t>
  </si>
  <si>
    <t>https://pg-plaisio.gr/img/p/2/3/2/4/2/23242.jpg</t>
  </si>
  <si>
    <t>Johann Homann - Map of Italy, 1742</t>
  </si>
  <si>
    <t>https://pg-plaisio.gr/img/p/5/5/3/4//5534.jpg</t>
  </si>
  <si>
    <t>Conrad Mannert - Map of North America and South America, 1796</t>
  </si>
  <si>
    <t>https://pg-plaisio.gr/img/p/5/5/3/8//5538.jpg</t>
  </si>
  <si>
    <t>John Cary - Map of the Eastern Hemisphere</t>
  </si>
  <si>
    <t>https://pg-plaisio.gr/img/p/5/5/4/2//5542.jpg</t>
  </si>
  <si>
    <t>Dario Marzi - Barca sulla riva (detail)</t>
  </si>
  <si>
    <t>https://pg-plaisio.gr/img/p/1/7/7/2/2/17722.jpg</t>
  </si>
  <si>
    <t>Dario Marzi - Mare del mattino</t>
  </si>
  <si>
    <t>https://pg-plaisio.gr/img/p/1/7/7/1/8/17718.jpg</t>
  </si>
  <si>
    <t>Dario Marzi - Pomeriggio sul mare</t>
  </si>
  <si>
    <t>https://pg-plaisio.gr/img/p/1/7/7/1/4/17714.jpg</t>
  </si>
  <si>
    <t>Dario Marzi - Beach Life I (detail)</t>
  </si>
  <si>
    <t>https://pg-plaisio.gr/img/p/2/3/5/6/7/23567.jpg</t>
  </si>
  <si>
    <t>Dario Marzi - Beach Life II (detail)</t>
  </si>
  <si>
    <t>https://pg-plaisio.gr/img/p/2/3/5/6/3/23563.jpg</t>
  </si>
  <si>
    <t>1MZ7121</t>
  </si>
  <si>
    <t>Dario Marzi - Serenity Cove I</t>
  </si>
  <si>
    <t>https://pg-plaisio.gr/img/p/2/9/6/4/2/29642.jpg</t>
  </si>
  <si>
    <t>1MZ7122</t>
  </si>
  <si>
    <t>Dario Marzi - Serenity Cove II</t>
  </si>
  <si>
    <t>https://pg-plaisio.gr/img/p/2/9/6/3/6/29636.jpg</t>
  </si>
  <si>
    <t>Sandro Nava - Addendum I</t>
  </si>
  <si>
    <t>https://pg-plaisio.gr/img/p/1/4/0/0/7/14007.jpg</t>
  </si>
  <si>
    <t>Sandro Nava - Addendum II</t>
  </si>
  <si>
    <t>https://pg-plaisio.gr/img/p/1/4/0/0/3/14003.jpg</t>
  </si>
  <si>
    <t>Sandro Nava - Waves I</t>
  </si>
  <si>
    <t>https://pg-plaisio.gr/img/p/1/3/9/9/9/13999.jpg</t>
  </si>
  <si>
    <t>Sandro Nava - Waves II</t>
  </si>
  <si>
    <t>https://pg-plaisio.gr/img/p/1/3/9/9/5/13995.jpg</t>
  </si>
  <si>
    <t>Sandro Nava - Soul Train I</t>
  </si>
  <si>
    <t>https://pg-plaisio.gr/img/p/1/3/9/9/1/13991.jpg</t>
  </si>
  <si>
    <t>Sandro Nava - Soul Train II</t>
  </si>
  <si>
    <t>https://pg-plaisio.gr/img/p/1/3/9/8/7/13987.jpg</t>
  </si>
  <si>
    <t>Sandro Nava - Supergraphics I</t>
  </si>
  <si>
    <t>https://pg-plaisio.gr/img/p/2/3/5/5/9/23559.jpg</t>
  </si>
  <si>
    <t>Sandro Nava - Supergraphics II</t>
  </si>
  <si>
    <t>https://pg-plaisio.gr/img/p/2/3/5/5/5/23555.jpg</t>
  </si>
  <si>
    <t>1NA6727</t>
  </si>
  <si>
    <t>Sandro Nava - Moon Phase</t>
  </si>
  <si>
    <t>https://pg-plaisio.gr/img/p/2/9/8/5/3/29853.jpg</t>
  </si>
  <si>
    <t>1NA6728</t>
  </si>
  <si>
    <t>Sandro Nava - Full Moon</t>
  </si>
  <si>
    <t>https://pg-plaisio.gr/img/p/2/9/8/4/9/29849.jpg</t>
  </si>
  <si>
    <t>1NA6734</t>
  </si>
  <si>
    <t>Sandro Nava - Radiant Waves I</t>
  </si>
  <si>
    <t>https://pg-plaisio.gr/img/p/2/9/8/4/5/29845.jpg</t>
  </si>
  <si>
    <t>1NA6735</t>
  </si>
  <si>
    <t>Sandro Nava - Radiant Waves II</t>
  </si>
  <si>
    <t>https://pg-plaisio.gr/img/p/2/9/8/4/1/29841.jpg</t>
  </si>
  <si>
    <t>Nino Mustica - Target I</t>
  </si>
  <si>
    <t>https://pg-plaisio.gr/img/p/1/3/9/8/3/13983.jpg</t>
  </si>
  <si>
    <t>Nino Mustica - Target II</t>
  </si>
  <si>
    <t>https://pg-plaisio.gr/img/p/1/3/9/7/9/13979.jpg</t>
  </si>
  <si>
    <t>Nino Mustica - Target III</t>
  </si>
  <si>
    <t>https://pg-plaisio.gr/img/p/1/3/9/7/5/13975.jpg</t>
  </si>
  <si>
    <t>Nino Mustica - Target IV</t>
  </si>
  <si>
    <t>https://pg-plaisio.gr/img/p/1/3/9/7/1/13971.jpg</t>
  </si>
  <si>
    <t>Nino Mustica - Target V</t>
  </si>
  <si>
    <t>https://pg-plaisio.gr/img/p/1/3/9/6/7/13967.jpg</t>
  </si>
  <si>
    <t>Nino Mustica - Target VI</t>
  </si>
  <si>
    <t>https://pg-plaisio.gr/img/p/1/3/9/6/3/13963.jpg</t>
  </si>
  <si>
    <t>Patrizia Novello - Modulo I</t>
  </si>
  <si>
    <t>https://pg-plaisio.gr/img/p/2/3/5/5/1/23551.jpg</t>
  </si>
  <si>
    <t>Patrizia Novello - Modulo II</t>
  </si>
  <si>
    <t>https://pg-plaisio.gr/img/p/2/3/5/4/7/23547.jpg</t>
  </si>
  <si>
    <t>Angelo Masera - Mediterraneo I</t>
  </si>
  <si>
    <t>https://pg-plaisio.gr/img/p/7/3/2/1//7321.jpg</t>
  </si>
  <si>
    <t>Angelo Masera - Mediterraneo II</t>
  </si>
  <si>
    <t>https://pg-plaisio.gr/img/p/7/3/2/5//7325.jpg</t>
  </si>
  <si>
    <t>Angelo Masera - Pianure serene I (detail)</t>
  </si>
  <si>
    <t>https://pg-plaisio.gr/img/p/7/3/2/9//7329.jpg</t>
  </si>
  <si>
    <t>Angelo Masera - Pianure serene II (detail)</t>
  </si>
  <si>
    <t>https://pg-plaisio.gr/img/p/7/3/3/3//7333.jpg</t>
  </si>
  <si>
    <t>Manuel Navarro - Colors in Space I</t>
  </si>
  <si>
    <t>https://pg-plaisio.gr/img/p/1/3/3/8/0/13380.jpg</t>
  </si>
  <si>
    <t>Manuel Navarro - Colors in Space II</t>
  </si>
  <si>
    <t>https://pg-plaisio.gr/img/p/1/3/3/7/6/13376.jpg</t>
  </si>
  <si>
    <t>Nel Whatmore - Feathered Field</t>
  </si>
  <si>
    <t>https://pg-plaisio.gr/img/p/1/3/3/7/2/13372.jpg</t>
  </si>
  <si>
    <t>Nel Whatmore - Softly Swaying I</t>
  </si>
  <si>
    <t>https://pg-plaisio.gr/img/p/1/3/3/6/8/13368.jpg</t>
  </si>
  <si>
    <t>Nel Whatmore - Softly Swaying II</t>
  </si>
  <si>
    <t>https://pg-plaisio.gr/img/p/1/3/3/6/4/13364.jpg</t>
  </si>
  <si>
    <t>Nel Whatmore - Highlight of the Day</t>
  </si>
  <si>
    <t>https://pg-plaisio.gr/img/p/1/3/3/6/0/13360.jpg</t>
  </si>
  <si>
    <t>Nel Whatmore - Stuck in the Middle with You</t>
  </si>
  <si>
    <t>https://pg-plaisio.gr/img/p/1/3/3/5/6/13356.jpg</t>
  </si>
  <si>
    <t>Nel Whatmore - Fun, fun, fun!</t>
  </si>
  <si>
    <t>https://pg-plaisio.gr/img/p/1/3/3/5/2/13352.jpg</t>
  </si>
  <si>
    <t>Nel Whatmore - Bundles of Joy I</t>
  </si>
  <si>
    <t>https://pg-plaisio.gr/img/p/1/3/3/4/8/13348.jpg</t>
  </si>
  <si>
    <t>Nel Whatmore - Bundles of Joy II</t>
  </si>
  <si>
    <t>https://pg-plaisio.gr/img/p/1/3/3/4/4/13344.jpg</t>
  </si>
  <si>
    <t>Nel Whatmore - Dancing over the Moon I</t>
  </si>
  <si>
    <t>https://pg-plaisio.gr/img/p/1/3/3/4/0/13340.jpg</t>
  </si>
  <si>
    <t>Nel Whatmore - Dancing over the Moon II</t>
  </si>
  <si>
    <t>https://pg-plaisio.gr/img/p/1/3/3/3/6/13336.jpg</t>
  </si>
  <si>
    <t>Nel Whatmore - Fields of Gold</t>
  </si>
  <si>
    <t>https://pg-plaisio.gr/img/p/1/3/3/3/2/13332.jpg</t>
  </si>
  <si>
    <t>Nel Whatmore - Tulip Firework</t>
  </si>
  <si>
    <t>https://pg-plaisio.gr/img/p/1/3/3/2/8/13328.jpg</t>
  </si>
  <si>
    <t>Nel Whatmore - My oh My</t>
  </si>
  <si>
    <t>https://pg-plaisio.gr/img/p/1/3/3/2/4/13324.jpg</t>
  </si>
  <si>
    <t>Nel Whatmore - Breathtaking</t>
  </si>
  <si>
    <t>https://pg-plaisio.gr/img/p/1/3/3/2/0/13320.jpg</t>
  </si>
  <si>
    <t>Nel Whatmore - Pick of the Day</t>
  </si>
  <si>
    <t>https://pg-plaisio.gr/img/p/2/3/2/3/8/23238.jpg</t>
  </si>
  <si>
    <t>Nel Whatmore - Treasures from my Garden Teal</t>
  </si>
  <si>
    <t>https://pg-plaisio.gr/img/p/2/3/2/3/4/23234.jpg</t>
  </si>
  <si>
    <t>Nel Whatmore - Marguerite and Verbena</t>
  </si>
  <si>
    <t>https://pg-plaisio.gr/img/p/2/3/2/3/0/23230.jpg</t>
  </si>
  <si>
    <t>Nel Whatmore - Time to Ourselves</t>
  </si>
  <si>
    <t>https://pg-plaisio.gr/img/p/2/3/2/2/6/23226.jpg</t>
  </si>
  <si>
    <t>Nel Whatmore - The Fabulous Florist</t>
  </si>
  <si>
    <t>https://pg-plaisio.gr/img/p/2/3/2/2/2/23222.jpg</t>
  </si>
  <si>
    <t>Nel Whatmore - Twilight song (detail)</t>
  </si>
  <si>
    <t>https://pg-plaisio.gr/img/p/2/3/2/1/8/23218.jpg</t>
  </si>
  <si>
    <t>Nel Whatmore - Behind the Scenes</t>
  </si>
  <si>
    <t>https://pg-plaisio.gr/img/p/2/3/2/1/4/23214.jpg</t>
  </si>
  <si>
    <t>Nel Whatmore - Tulips Picked for You I</t>
  </si>
  <si>
    <t>https://pg-plaisio.gr/img/p/2/3/2/1/0/23210.jpg</t>
  </si>
  <si>
    <t>Nel Whatmore - Perfect White Clouds</t>
  </si>
  <si>
    <t>https://pg-plaisio.gr/img/p/2/3/2/0/6/23206.jpg</t>
  </si>
  <si>
    <t>Nel Whatmore - A Touch of Magic</t>
  </si>
  <si>
    <t>https://pg-plaisio.gr/img/p/2/3/2/0/2/23202.jpg</t>
  </si>
  <si>
    <t>1NW7041</t>
  </si>
  <si>
    <t>Nel Whatmore - Bottled Beauties</t>
  </si>
  <si>
    <t>https://pg-plaisio.gr/img/p/2/9/6/3/2/29632.jpg</t>
  </si>
  <si>
    <t>1NW7042</t>
  </si>
  <si>
    <t>Nel Whatmore - Wild and Wonderful I</t>
  </si>
  <si>
    <t>https://pg-plaisio.gr/img/p/2/9/6/2/8/29628.jpg</t>
  </si>
  <si>
    <t>1NW7043</t>
  </si>
  <si>
    <t>Nel Whatmore - Wild and Wonderful II</t>
  </si>
  <si>
    <t>https://pg-plaisio.gr/img/p/2/9/6/2/4/29624.jpg</t>
  </si>
  <si>
    <t>1NW7044</t>
  </si>
  <si>
    <t>Nel Whatmore - Wild and Wonderful III</t>
  </si>
  <si>
    <t>https://pg-plaisio.gr/img/p/2/9/6/2/0/29620.jpg</t>
  </si>
  <si>
    <t>1NW7045</t>
  </si>
  <si>
    <t>Nel Whatmore - Wild and Wonderful IV</t>
  </si>
  <si>
    <t>https://pg-plaisio.gr/img/p/2/9/6/1/6/29616.jpg</t>
  </si>
  <si>
    <t>1NW7060</t>
  </si>
  <si>
    <t>Nel Whatmore - Water under the bridge</t>
  </si>
  <si>
    <t>https://pg-plaisio.gr/img/p/2/9/6/1/2/29612.jpg</t>
  </si>
  <si>
    <t>1NW7061</t>
  </si>
  <si>
    <t>Nel Whatmore - Jewels of the Sea</t>
  </si>
  <si>
    <t>https://pg-plaisio.gr/img/p/2/9/6/0/8/29608.jpg</t>
  </si>
  <si>
    <t>1NW7062</t>
  </si>
  <si>
    <t>Nel Whatmore - Savouring every Moment</t>
  </si>
  <si>
    <t>https://pg-plaisio.gr/img/p/2/9/6/0/4/29604.jpg</t>
  </si>
  <si>
    <t>1NW7063</t>
  </si>
  <si>
    <t>Nel Whatmore - When the North Wind Blows</t>
  </si>
  <si>
    <t>https://pg-plaisio.gr/img/p/2/9/6/0/0/29600.jpg</t>
  </si>
  <si>
    <t>1NW7064</t>
  </si>
  <si>
    <t>Nel Whatmore - Turning of the Leaves</t>
  </si>
  <si>
    <t>https://pg-plaisio.gr/img/p/2/9/5/9/6/29596.jpg</t>
  </si>
  <si>
    <t>1NW7065</t>
  </si>
  <si>
    <t>Nel Whatmore - Just dip your toe in</t>
  </si>
  <si>
    <t>https://pg-plaisio.gr/img/p/2/9/5/9/2/29592.jpg</t>
  </si>
  <si>
    <t>1NW7066</t>
  </si>
  <si>
    <t>Nel Whatmore - The Last Fan Fair of the Day</t>
  </si>
  <si>
    <t>https://pg-plaisio.gr/img/p/2/9/5/8/8/29588.jpg</t>
  </si>
  <si>
    <t>1NW7067</t>
  </si>
  <si>
    <t>Nel Whatmore - Sittting at the end of the rainbow with you</t>
  </si>
  <si>
    <t>https://pg-plaisio.gr/img/p/2/9/5/8/4/29584.jpg</t>
  </si>
  <si>
    <t>1NW7068</t>
  </si>
  <si>
    <t>Nel Whatmore - You and me and a cloud or 2</t>
  </si>
  <si>
    <t>https://pg-plaisio.gr/img/p/2/9/5/8/0/29580.jpg</t>
  </si>
  <si>
    <t>1NW7069</t>
  </si>
  <si>
    <t>Nel Whatmore - Rising up to meet the mountain</t>
  </si>
  <si>
    <t>https://pg-plaisio.gr/img/p/2/9/5/7/6/29576.jpg</t>
  </si>
  <si>
    <t>1NW7070</t>
  </si>
  <si>
    <t>Nel Whatmore - Devon Sky I</t>
  </si>
  <si>
    <t>https://pg-plaisio.gr/img/p/2/9/5/7/2/29572.jpg</t>
  </si>
  <si>
    <t>1NW7071</t>
  </si>
  <si>
    <t>Nel Whatmore - Devon Sky II</t>
  </si>
  <si>
    <t>https://pg-plaisio.gr/img/p/2/9/5/6/8/29568.jpg</t>
  </si>
  <si>
    <t>Nel Whatmore - Irresistible Iris</t>
  </si>
  <si>
    <t>https://pg-plaisio.gr/img/p/1/3/3/1/6/13316.jpg</t>
  </si>
  <si>
    <t>Άννα - Μαρία - Ανθισμένη Αζαλέα</t>
  </si>
  <si>
    <t>https://pg-plaisio.gr/img/p/1/3/6/2//1362.jpg</t>
  </si>
  <si>
    <t>Άννα - Μαρία - Άσπρη Μαργαρίτα</t>
  </si>
  <si>
    <t>https://pg-plaisio.gr/img/p/1/3/6/6//1366.jpg</t>
  </si>
  <si>
    <t>Άννα - Μαρία - Μανόλια</t>
  </si>
  <si>
    <t>https://pg-plaisio.gr/img/p/1/3/7/0//1370.jpg</t>
  </si>
  <si>
    <t>Άννα - Μαρία - Λευκός Κρίνος</t>
  </si>
  <si>
    <t>https://pg-plaisio.gr/img/p/1/3/7/4//1374.jpg</t>
  </si>
  <si>
    <t>Βαλέρια Κουσίδου - Λευκές Παπαρούνες I</t>
  </si>
  <si>
    <t>https://pg-plaisio.gr/img/p/1/3/7/8//1378.jpg</t>
  </si>
  <si>
    <t>Βαλέρια Κουσίδου - Λευκές Παπαρούνες II</t>
  </si>
  <si>
    <t>https://pg-plaisio.gr/img/p/1/3/8/2//1382.jpg</t>
  </si>
  <si>
    <t>Βαλέρια Κουσίδου - Λευκές Παπαρούνες III</t>
  </si>
  <si>
    <t>https://pg-plaisio.gr/img/p/1/3/8/6//1386.jpg</t>
  </si>
  <si>
    <t>Arthur Pima - Colors of Summer I</t>
  </si>
  <si>
    <t>https://pg-plaisio.gr/img/p/9/9/1/7//9917.jpg</t>
  </si>
  <si>
    <t>Arthur Pima - Colors of Summer II</t>
  </si>
  <si>
    <t>https://pg-plaisio.gr/img/p/9/9/1/3//9913.jpg</t>
  </si>
  <si>
    <t>Arthur Pima - Moonlight (detail)</t>
  </si>
  <si>
    <t>https://pg-plaisio.gr/img/p/9/9/0/9//9909.jpg</t>
  </si>
  <si>
    <t>Paul Klee - Red balloon</t>
  </si>
  <si>
    <t>https://pg-plaisio.gr/img/p/1/5/5/3/4/15534.jpg</t>
  </si>
  <si>
    <t>Paul Klee - Polyphonic Architecture</t>
  </si>
  <si>
    <t>https://pg-plaisio.gr/img/p/2/3/1/9/8/23198.jpg</t>
  </si>
  <si>
    <t>Muriel Phelipau - Classic Tulips I</t>
  </si>
  <si>
    <t>https://pg-plaisio.gr/img/p/5/5/4/6//5546.jpg</t>
  </si>
  <si>
    <t>Muriel Phelipau - Classic Tulips II</t>
  </si>
  <si>
    <t>https://pg-plaisio.gr/img/p/5/5/5/0//5550.jpg</t>
  </si>
  <si>
    <t>Muriel Phelipau - Divertissement d'eté I</t>
  </si>
  <si>
    <t>https://pg-plaisio.gr/img/p/5/5/5/4//5554.jpg</t>
  </si>
  <si>
    <t>Muriel Phelipau - Divertissement d'eté II</t>
  </si>
  <si>
    <t>https://pg-plaisio.gr/img/p/5/5/5/8//5558.jpg</t>
  </si>
  <si>
    <t>Peter Winkel - Gestures I</t>
  </si>
  <si>
    <t>https://pg-plaisio.gr/img/p/5/5/6/2//5562.jpg</t>
  </si>
  <si>
    <t>Peter Winkel - Gestures II</t>
  </si>
  <si>
    <t>https://pg-plaisio.gr/img/p/5/5/6/6//5566.jpg</t>
  </si>
  <si>
    <t>Peter Winkel - Gestures III</t>
  </si>
  <si>
    <t>https://pg-plaisio.gr/img/p/5/5/7/0//5570.jpg</t>
  </si>
  <si>
    <t>Peter Winkel - Gestures IV</t>
  </si>
  <si>
    <t>https://pg-plaisio.gr/img/p/5/5/7/4//5574.jpg</t>
  </si>
  <si>
    <t>Peter Winkel - Smooth Signs I</t>
  </si>
  <si>
    <t>https://pg-plaisio.gr/img/p/5/5/7/8//5578.jpg</t>
  </si>
  <si>
    <t>Peter Winkel - Smooth Signs II</t>
  </si>
  <si>
    <t>https://pg-plaisio.gr/img/p/5/5/8/2//5582.jpg</t>
  </si>
  <si>
    <t>Peter Winkel - Smooth Signs III</t>
  </si>
  <si>
    <t>https://pg-plaisio.gr/img/p/5/5/8/6//5586.jpg</t>
  </si>
  <si>
    <t>Peter Winkel - Pop Love 1 (Moon+Sun)</t>
  </si>
  <si>
    <t>https://pg-plaisio.gr/img/p/2/3/5/4/3/23543.jpg</t>
  </si>
  <si>
    <t>Peter Winkel - Pop Love 1 (Heart+Sun)</t>
  </si>
  <si>
    <t>https://pg-plaisio.gr/img/p/2/3/5/3/9/23539.jpg</t>
  </si>
  <si>
    <t>Peter Winkel - Pop Love 2 (Sun)</t>
  </si>
  <si>
    <t>https://pg-plaisio.gr/img/p/2/3/1/9/4/23194.jpg</t>
  </si>
  <si>
    <t>Peter Winkel - Pop Love 2 (Heart)</t>
  </si>
  <si>
    <t>https://pg-plaisio.gr/img/p/2/3/1/9/0/23190.jpg</t>
  </si>
  <si>
    <t>Roland Caine - Attitude I</t>
  </si>
  <si>
    <t>https://pg-plaisio.gr/img/p/1/9/8/6/8/19868.jpg</t>
  </si>
  <si>
    <t>Roland Caine - Attitude II</t>
  </si>
  <si>
    <t>https://pg-plaisio.gr/img/p/1/9/8/6/4/19864.jpg</t>
  </si>
  <si>
    <t>Raffaello - Angelo I - Madonna Sistina (detail)</t>
  </si>
  <si>
    <t>https://pg-plaisio.gr/img/p/1/5/5/3/0/15530.jpg</t>
  </si>
  <si>
    <t>Raffaello - Angelo II - Madonna Sistina (detail)</t>
  </si>
  <si>
    <t>https://pg-plaisio.gr/img/p/1/5/5/2/6/15526.jpg</t>
  </si>
  <si>
    <t>Raffaello - Madonna dei candelabri</t>
  </si>
  <si>
    <t>https://pg-plaisio.gr/img/p/5/5/9/0//5590.jpg</t>
  </si>
  <si>
    <t>Raffaello - Madonna della seggiola</t>
  </si>
  <si>
    <t>https://pg-plaisio.gr/img/p/2/3/1/8/6/23186.jpg</t>
  </si>
  <si>
    <t>Remo Barbieri - Oranges</t>
  </si>
  <si>
    <t>https://pg-plaisio.gr/img/p/1/8/1/8/7/18187.jpg</t>
  </si>
  <si>
    <t>Remo Barbieri - Apples</t>
  </si>
  <si>
    <t>https://pg-plaisio.gr/img/p/1/8/1/8/9/18189.jpg</t>
  </si>
  <si>
    <t>Remo Barbieri - Cucina italiana I</t>
  </si>
  <si>
    <t>https://pg-plaisio.gr/img/p/1/8/1/9/1/18191.jpg</t>
  </si>
  <si>
    <t>Remo Barbieri - Cucina italiana II</t>
  </si>
  <si>
    <t>https://pg-plaisio.gr/img/p/1/8/1/9/3/18193.jpg</t>
  </si>
  <si>
    <t>Remo Barbieri - Tomatoes</t>
  </si>
  <si>
    <t>https://pg-plaisio.gr/img/p/1/3/2/9/5/13295.jpg</t>
  </si>
  <si>
    <t>Remo Barbieri - Peppers</t>
  </si>
  <si>
    <t>https://pg-plaisio.gr/img/p/1/3/2/9/1/13291.jpg</t>
  </si>
  <si>
    <t>Remo Barbieri - Cherries</t>
  </si>
  <si>
    <t>https://pg-plaisio.gr/img/p/1/3/2/8/7/13287.jpg</t>
  </si>
  <si>
    <t>Remo Barbieri - Strawberries</t>
  </si>
  <si>
    <t>https://pg-plaisio.gr/img/p/1/3/2/8/3/13283.jpg</t>
  </si>
  <si>
    <t>Remo Barbieri - La pomme rouge</t>
  </si>
  <si>
    <t>https://pg-plaisio.gr/img/p/5/5/9/4//5594.jpg</t>
  </si>
  <si>
    <t>Remo Barbieri - La pomme vert</t>
  </si>
  <si>
    <t>https://pg-plaisio.gr/img/p/5/5/9/8//5598.jpg</t>
  </si>
  <si>
    <t>1SD6776</t>
  </si>
  <si>
    <t>Sven Dorn - Colors &amp; Shades I</t>
  </si>
  <si>
    <t>https://pg-plaisio.gr/img/p/2/9/5/6/4/29564.jpg</t>
  </si>
  <si>
    <t>1SD6777</t>
  </si>
  <si>
    <t>Sven Dorn - Colors &amp; Shades II</t>
  </si>
  <si>
    <t>https://pg-plaisio.gr/img/p/2/9/5/6/0/29560.jpg</t>
  </si>
  <si>
    <t>Sandro Ferrari - Prosecco Italiano</t>
  </si>
  <si>
    <t>https://pg-plaisio.gr/img/p/1/3/9/5/1/13951.jpg</t>
  </si>
  <si>
    <t>Sandro Ferrari - Chianti Classico</t>
  </si>
  <si>
    <t>https://pg-plaisio.gr/img/p/1/3/9/4/7/13947.jpg</t>
  </si>
  <si>
    <t>Sandro Ferrari - Champagne Grand Cru</t>
  </si>
  <si>
    <t>https://pg-plaisio.gr/img/p/1/3/9/4/3/13943.jpg</t>
  </si>
  <si>
    <t>Sandro Ferrari - Noblesse française (detail)</t>
  </si>
  <si>
    <t>https://pg-plaisio.gr/img/p/1/3/9/3/9/13939.jpg</t>
  </si>
  <si>
    <t>Sandro Ferrari - Nobiltà italiana (detail)</t>
  </si>
  <si>
    <t>https://pg-plaisio.gr/img/p/1/3/9/3/5/13935.jpg</t>
  </si>
  <si>
    <t>Sandro Ferrari - Cappuccino &amp; Book</t>
  </si>
  <si>
    <t>https://pg-plaisio.gr/img/p/9/9/0/5//9905.jpg</t>
  </si>
  <si>
    <t>Sandro Ferrari - Mocaccino &amp; News</t>
  </si>
  <si>
    <t>https://pg-plaisio.gr/img/p/9/9/0/1//9901.jpg</t>
  </si>
  <si>
    <t>Steven Hill - Vinyl Club, Jazz</t>
  </si>
  <si>
    <t>https://pg-plaisio.gr/img/p/1/8/1/7/5/18175.jpg</t>
  </si>
  <si>
    <t>Steven Hill - Vinyl Club, Rock</t>
  </si>
  <si>
    <t>https://pg-plaisio.gr/img/p/1/8/1/7/7/18177.jpg</t>
  </si>
  <si>
    <t>Steven Hill - Vinyl Club, Blues</t>
  </si>
  <si>
    <t>https://pg-plaisio.gr/img/p/1/8/1/7/9/18179.jpg</t>
  </si>
  <si>
    <t>Steven Hill - Vinyl Club, Disco</t>
  </si>
  <si>
    <t>https://pg-plaisio.gr/img/p/1/8/1/8/1/18181.jpg</t>
  </si>
  <si>
    <t>Steven Hill - Free Jazz</t>
  </si>
  <si>
    <t>https://pg-plaisio.gr/img/p/9/8/8/1//9881.jpg</t>
  </si>
  <si>
    <t>Steven Hill - Cool Jazz</t>
  </si>
  <si>
    <t>https://pg-plaisio.gr/img/p/9/8/7/7//9877.jpg</t>
  </si>
  <si>
    <t>Steven Hill - Vinyl Club, Hip Hop</t>
  </si>
  <si>
    <t>https://pg-plaisio.gr/img/p/1/8/1/8/3/18183.jpg</t>
  </si>
  <si>
    <t>Steven Hill - Vinyl Club, Pop</t>
  </si>
  <si>
    <t>https://pg-plaisio.gr/img/p/1/8/1/8/5/18185.jpg</t>
  </si>
  <si>
    <t>Steven Hill - De Humano Rock'n'roll (detail)</t>
  </si>
  <si>
    <t>https://pg-plaisio.gr/img/p/5/6/0/3//5603.jpg</t>
  </si>
  <si>
    <t>Steven Hill - Cool</t>
  </si>
  <si>
    <t>https://pg-plaisio.gr/img/p/5/6/0/7//5607.jpg</t>
  </si>
  <si>
    <t>Steven Hill - Good</t>
  </si>
  <si>
    <t>https://pg-plaisio.gr/img/p/5/6/1/1//5611.jpg</t>
  </si>
  <si>
    <t>Steven Hill - Hope</t>
  </si>
  <si>
    <t>https://pg-plaisio.gr/img/p/5/6/1/5//5615.jpg</t>
  </si>
  <si>
    <t>Steven Hill - Love</t>
  </si>
  <si>
    <t>https://pg-plaisio.gr/img/p/5/6/1/9//5619.jpg</t>
  </si>
  <si>
    <t>Steven Hill - Luck</t>
  </si>
  <si>
    <t>https://pg-plaisio.gr/img/p/5/6/2/3//5623.jpg</t>
  </si>
  <si>
    <t>Steven Hill - Life</t>
  </si>
  <si>
    <t>https://pg-plaisio.gr/img/p/5/6/2/7//5627.jpg</t>
  </si>
  <si>
    <t>Steven Hill - Believe you can... (detail I)</t>
  </si>
  <si>
    <t>https://pg-plaisio.gr/img/p/5/6/3/1//5631.jpg</t>
  </si>
  <si>
    <t>Steven Hill - Believe you can... (detail II)</t>
  </si>
  <si>
    <t>https://pg-plaisio.gr/img/p/5/6/3/5//5635.jpg</t>
  </si>
  <si>
    <t>Steven Hill - Do what you love</t>
  </si>
  <si>
    <t>https://pg-plaisio.gr/img/p/5/6/3/9//5639.jpg</t>
  </si>
  <si>
    <t>Steven Hill - Love what you do</t>
  </si>
  <si>
    <t>https://pg-plaisio.gr/img/p/5/6/4/3//5643.jpg</t>
  </si>
  <si>
    <t>Steven Hill - Tattooed Savannah I</t>
  </si>
  <si>
    <t>https://pg-plaisio.gr/img/p/1/7/7/1/0/17710.jpg</t>
  </si>
  <si>
    <t>Steven Hill - Tattooed Savannah II</t>
  </si>
  <si>
    <t>https://pg-plaisio.gr/img/p/1/7/7/0/6/17706.jpg</t>
  </si>
  <si>
    <t>Steven Hill - Tattooed Savannah III</t>
  </si>
  <si>
    <t>https://pg-plaisio.gr/img/p/1/7/7/0/2/17702.jpg</t>
  </si>
  <si>
    <t>Steven Hill - Endless Love (Cupid &amp; Psyche)</t>
  </si>
  <si>
    <t>https://pg-plaisio.gr/img/p/2/3/1/8/2/23182.jpg</t>
  </si>
  <si>
    <t>Steven Hill - Tattooed Lovers (Cupid &amp; Psyche)</t>
  </si>
  <si>
    <t>https://pg-plaisio.gr/img/p/2/3/1/7/8/23178.jpg</t>
  </si>
  <si>
    <t>Stef Lamanche - Memories of the Wild II</t>
  </si>
  <si>
    <t>https://pg-plaisio.gr/img/p/5/6/4/7//5647.jpg</t>
  </si>
  <si>
    <t>Stef Lamanche - Memories of the Wild III</t>
  </si>
  <si>
    <t>https://pg-plaisio.gr/img/p/5/6/5/1//5651.jpg</t>
  </si>
  <si>
    <t>Jim Stone - Katana I</t>
  </si>
  <si>
    <t>https://pg-plaisio.gr/img/p/1/3/9/3/1/13931.jpg</t>
  </si>
  <si>
    <t>Jim Stone - Katana II</t>
  </si>
  <si>
    <t>https://pg-plaisio.gr/img/p/1/3/9/2/7/13927.jpg</t>
  </si>
  <si>
    <t>Jim Stone - Katana III</t>
  </si>
  <si>
    <t>https://pg-plaisio.gr/img/p/1/3/9/2/3/13923.jpg</t>
  </si>
  <si>
    <t>Jim Stone - High Tide I</t>
  </si>
  <si>
    <t>https://pg-plaisio.gr/img/p/7/3/3/7//7337.jpg</t>
  </si>
  <si>
    <t>Jim Stone - High Tide II</t>
  </si>
  <si>
    <t>https://pg-plaisio.gr/img/p/7/3/4/1//7341.jpg</t>
  </si>
  <si>
    <t>Jim Stone - Ride the Tiger I</t>
  </si>
  <si>
    <t>https://pg-plaisio.gr/img/p/7/3/4/5//7345.jpg</t>
  </si>
  <si>
    <t>Jim Stone - Ride the Tiger II</t>
  </si>
  <si>
    <t>https://pg-plaisio.gr/img/p/7/3/4/9//7349.jpg</t>
  </si>
  <si>
    <t>Jim Stone - Primal Intersection I</t>
  </si>
  <si>
    <t>https://pg-plaisio.gr/img/p/7/3/5/3//7353.jpg</t>
  </si>
  <si>
    <t>Jim Stone - Primal Intersection II</t>
  </si>
  <si>
    <t>https://pg-plaisio.gr/img/p/7/3/5/8//7358.jpg</t>
  </si>
  <si>
    <t>Jim Stone - Oranges &amp; Blues (detail)</t>
  </si>
  <si>
    <t>https://pg-plaisio.gr/img/p/7/3/6/2//7362.jpg</t>
  </si>
  <si>
    <t>Jim Stone - Stone Garden I</t>
  </si>
  <si>
    <t>https://pg-plaisio.gr/img/p/1/9/8/6/0/19860.jpg</t>
  </si>
  <si>
    <t>Jim Stone - Stone Garden II</t>
  </si>
  <si>
    <t>https://pg-plaisio.gr/img/p/1/9/8/5/6/19856.jpg</t>
  </si>
  <si>
    <t>Jim Stone - Colors Dancing I</t>
  </si>
  <si>
    <t>https://pg-plaisio.gr/img/p/2/3/1/7/4/23174.jpg</t>
  </si>
  <si>
    <t>Jim Stone - Colors Dancing II</t>
  </si>
  <si>
    <t>https://pg-plaisio.gr/img/p/2/3/5/3/5/23535.jpg</t>
  </si>
  <si>
    <t>Jim Stone - Colors Rumbling I</t>
  </si>
  <si>
    <t>https://pg-plaisio.gr/img/p/2/3/5/3/1/23531.jpg</t>
  </si>
  <si>
    <t>Jim Stone - Colors Rumbling II</t>
  </si>
  <si>
    <t>https://pg-plaisio.gr/img/p/2/3/1/7/0/23170.jpg</t>
  </si>
  <si>
    <t>Jim Stone - Floating Flowers I (detail)</t>
  </si>
  <si>
    <t>https://pg-plaisio.gr/img/p/2/3/1/6/6/23166.jpg</t>
  </si>
  <si>
    <t>Jim Stone - Floating Flowers II (detail)</t>
  </si>
  <si>
    <t>https://pg-plaisio.gr/img/p/2/3/1/6/2/23162.jpg</t>
  </si>
  <si>
    <t>Jim Stone - Tulips in the Sun I</t>
  </si>
  <si>
    <t>https://pg-plaisio.gr/img/p/2/3/1/5/8/23158.jpg</t>
  </si>
  <si>
    <t>Jim Stone - Tulips in the Sun II</t>
  </si>
  <si>
    <t>https://pg-plaisio.gr/img/p/2/3/1/5/3/23153.jpg</t>
  </si>
  <si>
    <t>Jim Stone - Colorful Tulips I</t>
  </si>
  <si>
    <t>https://pg-plaisio.gr/img/p/2/3/1/4/9/23149.jpg</t>
  </si>
  <si>
    <t>Jim Stone - Colorful Tulips II</t>
  </si>
  <si>
    <t>https://pg-plaisio.gr/img/p/2/3/1/4/5/23145.jpg</t>
  </si>
  <si>
    <t>Jim Stone - Continuum I</t>
  </si>
  <si>
    <t>https://pg-plaisio.gr/img/p/1/3/9/1/9/13919.jpg</t>
  </si>
  <si>
    <t>Jim Stone - Continuum II</t>
  </si>
  <si>
    <t>https://pg-plaisio.gr/img/p/1/3/9/1/5/13915.jpg</t>
  </si>
  <si>
    <t>Matt Spencer - Wild Mesmerizer</t>
  </si>
  <si>
    <t>https://pg-plaisio.gr/img/p/7/3/6/6//7366.jpg</t>
  </si>
  <si>
    <t>Matt Spencer - Bobo King</t>
  </si>
  <si>
    <t>https://pg-plaisio.gr/img/p/7/3/7/0//7370.jpg</t>
  </si>
  <si>
    <t>Matt Spencer - Pretty Girl (detail)</t>
  </si>
  <si>
    <t>https://pg-plaisio.gr/img/p/7/3/7/4//7374.jpg</t>
  </si>
  <si>
    <t>Matt Spencer - Loverboy (detail)</t>
  </si>
  <si>
    <t>https://pg-plaisio.gr/img/p/7/3/7/8//7378.jpg</t>
  </si>
  <si>
    <t>Matt Spencer - Sporty Guy (detail)</t>
  </si>
  <si>
    <t>https://pg-plaisio.gr/img/p/7/3/8/2//7382.jpg</t>
  </si>
  <si>
    <t>Matt Spencer - Spiritwalker</t>
  </si>
  <si>
    <t>https://pg-plaisio.gr/img/p/7/3/8/6//7386.jpg</t>
  </si>
  <si>
    <t>Matt Spencer - The Supreme (detail)</t>
  </si>
  <si>
    <t>https://pg-plaisio.gr/img/p/7/3/9/0//7390.jpg</t>
  </si>
  <si>
    <t>Matt Spencer - King of the Jungle (detail)</t>
  </si>
  <si>
    <t>https://pg-plaisio.gr/img/p/2/3/1/4/1/23141.jpg</t>
  </si>
  <si>
    <t>Matt Spencer - Rough Guy (detail)</t>
  </si>
  <si>
    <t>https://pg-plaisio.gr/img/p/2/3/1/3/7/23137.jpg</t>
  </si>
  <si>
    <t>Matt Spencer - The Dude (detail)</t>
  </si>
  <si>
    <t>https://pg-plaisio.gr/img/p/2/3/1/3/3/23133.jpg</t>
  </si>
  <si>
    <t>Matt Spencer - Wild Dandy</t>
  </si>
  <si>
    <t>https://pg-plaisio.gr/img/p/2/3/1/2/9/23129.jpg</t>
  </si>
  <si>
    <t>1SR6988</t>
  </si>
  <si>
    <t>Steve Roja - Road to the Horizon I</t>
  </si>
  <si>
    <t>https://pg-plaisio.gr/img/p/2/9/5/5/6/29556.jpg</t>
  </si>
  <si>
    <t>1SR6989</t>
  </si>
  <si>
    <t>Steve Roja - Road to the Horizon II</t>
  </si>
  <si>
    <t>https://pg-plaisio.gr/img/p/2/9/5/5/2/29552.jpg</t>
  </si>
  <si>
    <t>1SR6990</t>
  </si>
  <si>
    <t>Steve Roja - Pale Summer I</t>
  </si>
  <si>
    <t>https://pg-plaisio.gr/img/p/2/9/5/4/8/29548.jpg</t>
  </si>
  <si>
    <t>1SR6991</t>
  </si>
  <si>
    <t>Steve Roja - Pale Summer II</t>
  </si>
  <si>
    <t>https://pg-plaisio.gr/img/p/2/9/5/4/4/29544.jpg</t>
  </si>
  <si>
    <t>1SR6992</t>
  </si>
  <si>
    <t>Steve Roja - Pale Winter I</t>
  </si>
  <si>
    <t>https://pg-plaisio.gr/img/p/2/9/5/4/0/29540.jpg</t>
  </si>
  <si>
    <t>1SR6993</t>
  </si>
  <si>
    <t>Steve Roja - Pale Winter II</t>
  </si>
  <si>
    <t>https://pg-plaisio.gr/img/p/2/9/5/3/6/29536.jpg</t>
  </si>
  <si>
    <t>1ST6977</t>
  </si>
  <si>
    <t>Sonne Taylor - Smiling</t>
  </si>
  <si>
    <t>https://pg-plaisio.gr/img/p/2/9/5/3/2/29532.jpg</t>
  </si>
  <si>
    <t>1ST6978</t>
  </si>
  <si>
    <t>Sonne Taylor - Planets</t>
  </si>
  <si>
    <t>https://pg-plaisio.gr/img/p/2/9/5/2/8/29528.jpg</t>
  </si>
  <si>
    <t>Tebo Marzari - Senza titolo</t>
  </si>
  <si>
    <t>https://pg-plaisio.gr/img/p/1/3/2/7/9/13279.jpg</t>
  </si>
  <si>
    <t>Tebo Marzari - Il pennello girava vorticosamente</t>
  </si>
  <si>
    <t>https://pg-plaisio.gr/img/p/1/3/2/7/5/13275.jpg</t>
  </si>
  <si>
    <t>1TO7079</t>
  </si>
  <si>
    <t>Toons Much - Goddess of a Magic Moon</t>
  </si>
  <si>
    <t>https://pg-plaisio.gr/img/p/2/9/5/2/4/29524.jpg</t>
  </si>
  <si>
    <t>Teo Rizzardi - Orchids &amp; Butterflies I</t>
  </si>
  <si>
    <t>https://pg-plaisio.gr/img/p/1/3/2/7/1/13271.jpg</t>
  </si>
  <si>
    <t>Teo Rizzardi - Orchids &amp; Butterflies II</t>
  </si>
  <si>
    <t>https://pg-plaisio.gr/img/p/1/3/2/6/7/13267.jpg</t>
  </si>
  <si>
    <t>Teo Rizzardi - Superscooters I</t>
  </si>
  <si>
    <t>https://pg-plaisio.gr/img/p/1/3/2/6/3/13263.jpg</t>
  </si>
  <si>
    <t>Teo Rizzardi - Best Friends</t>
  </si>
  <si>
    <t>https://pg-plaisio.gr/img/p/1/3/2/5/9/13259.jpg</t>
  </si>
  <si>
    <t>Teo Rizzardi - Lovers</t>
  </si>
  <si>
    <t>https://pg-plaisio.gr/img/p/1/3/2/5/5/13255.jpg</t>
  </si>
  <si>
    <t>Teo Rizzardi - Koi I</t>
  </si>
  <si>
    <t>https://pg-plaisio.gr/img/p/1/3/2/5/1/13251.jpg</t>
  </si>
  <si>
    <t>Teo Rizzardi - Koi II</t>
  </si>
  <si>
    <t>https://pg-plaisio.gr/img/p/1/3/2/4/7/13247.jpg</t>
  </si>
  <si>
    <t>Teo Rizzardi - Pop Scooter I</t>
  </si>
  <si>
    <t>https://pg-plaisio.gr/img/p/1/8/1/7/1/18171.jpg</t>
  </si>
  <si>
    <t>Teo Rizzardi - Pop Scooter II</t>
  </si>
  <si>
    <t>https://pg-plaisio.gr/img/p/1/8/1/7/3/18173.jpg</t>
  </si>
  <si>
    <t>Teo Rizzardi - Nympheas I</t>
  </si>
  <si>
    <t>https://pg-plaisio.gr/img/p/7/3/9/4//7394.jpg</t>
  </si>
  <si>
    <t>Teo Rizzardi - Nympheas II</t>
  </si>
  <si>
    <t>https://pg-plaisio.gr/img/p/7/3/9/8//7398.jpg</t>
  </si>
  <si>
    <t>Teo Rizzardi - White Callas</t>
  </si>
  <si>
    <t>https://pg-plaisio.gr/img/p/7/4/0/2//7402.jpg</t>
  </si>
  <si>
    <t>Teo Rizzardi - White Roses</t>
  </si>
  <si>
    <t>https://pg-plaisio.gr/img/p/7/4/0/6//7406.jpg</t>
  </si>
  <si>
    <t>Teo Vals Perelli - Aventure I</t>
  </si>
  <si>
    <t>https://pg-plaisio.gr/img/p/7/4/1/0//7410.jpg</t>
  </si>
  <si>
    <t>Teo Vals Perelli - Aventure II</t>
  </si>
  <si>
    <t>https://pg-plaisio.gr/img/p/7/4/1/4//7414.jpg</t>
  </si>
  <si>
    <t>Vittorio Teruzzi - Continuum I</t>
  </si>
  <si>
    <t>https://pg-plaisio.gr/img/p/1/9/8/5/2/19852.jpg</t>
  </si>
  <si>
    <t>Vittorio Teruzzi - Continuum II</t>
  </si>
  <si>
    <t>https://pg-plaisio.gr/img/p/1/9/8/4/8/19848.jpg</t>
  </si>
  <si>
    <t>Vittorio Teruzzi - Ego</t>
  </si>
  <si>
    <t>https://pg-plaisio.gr/img/p/1/9/8/4/4/19844.jpg</t>
  </si>
  <si>
    <t>Vittorio Teruzzi - Es.</t>
  </si>
  <si>
    <t>https://pg-plaisio.gr/img/p/1/9/8/4/0/19840.jpg</t>
  </si>
  <si>
    <t>Vittorio Teruzzi - Ipotesi di paesaggio I</t>
  </si>
  <si>
    <t>https://pg-plaisio.gr/img/p/1/9/8/3/6/19836.jpg</t>
  </si>
  <si>
    <t>Vittorio Teruzzi - Ipotesi di paesaggio II</t>
  </si>
  <si>
    <t>https://pg-plaisio.gr/img/p/1/9/8/3/2/19832.jpg</t>
  </si>
  <si>
    <t>Vittorio Teruzzi - Ipotesi di paesaggio III</t>
  </si>
  <si>
    <t>https://pg-plaisio.gr/img/p/1/9/8/2/8/19828.jpg</t>
  </si>
  <si>
    <t>Vittorio Teruzzi - Falso monocromo</t>
  </si>
  <si>
    <t>https://pg-plaisio.gr/img/p/1/9/8/2/4/19824.jpg</t>
  </si>
  <si>
    <t>Vittorio Teruzzi - Oggetti di scena</t>
  </si>
  <si>
    <t>https://pg-plaisio.gr/img/p/1/9/8/2/0/19820.jpg</t>
  </si>
  <si>
    <t>Vittorio Teruzzi - Koku Larici</t>
  </si>
  <si>
    <t>https://pg-plaisio.gr/img/p/1/9/8/1/6/19816.jpg</t>
  </si>
  <si>
    <t>Vittorio Teruzzi - L'incendio sulla collina</t>
  </si>
  <si>
    <t>https://pg-plaisio.gr/img/p/1/9/8/1/2/19812.jpg</t>
  </si>
  <si>
    <t>Vittorio Teruzzi - Non sei più qui</t>
  </si>
  <si>
    <t>https://pg-plaisio.gr/img/p/1/9/8/0/8/19808.jpg</t>
  </si>
  <si>
    <t>Vittorio Teruzzi - Senza titolo I (Haiku)</t>
  </si>
  <si>
    <t>https://pg-plaisio.gr/img/p/1/9/8/0/4/19804.jpg</t>
  </si>
  <si>
    <t>Vittorio Teruzzi - Senza titolo II (Cage &amp; Bacon)</t>
  </si>
  <si>
    <t>https://pg-plaisio.gr/img/p/1/9/8/0/0/19800.jpg</t>
  </si>
  <si>
    <t>Vittorio Teruzzi - Senza Titolo III (Artaud)</t>
  </si>
  <si>
    <t>https://pg-plaisio.gr/img/p/1/9/7/9/6/19796.jpg</t>
  </si>
  <si>
    <t>Vittorio Teruzzi - Senza titolo IV (libere associazioni)</t>
  </si>
  <si>
    <t>https://pg-plaisio.gr/img/p/1/9/7/9/2/19792.jpg</t>
  </si>
  <si>
    <t>Vittorio Teruzzi - Senza titolo V (Francis Bacon)</t>
  </si>
  <si>
    <t>https://pg-plaisio.gr/img/p/1/9/7/8/8/19788.jpg</t>
  </si>
  <si>
    <t>Vittorio Teruzzi - Come le lucciole</t>
  </si>
  <si>
    <t>https://pg-plaisio.gr/img/p/1/9/7/8/4/19784.jpg</t>
  </si>
  <si>
    <t>Vittorio Teruzzi - Partitura Visiva I</t>
  </si>
  <si>
    <t>https://pg-plaisio.gr/img/p/1/9/7/8/0/19780.jpg</t>
  </si>
  <si>
    <t>Vittorio Teruzzi - Partitura Visiva II</t>
  </si>
  <si>
    <t>https://pg-plaisio.gr/img/p/1/9/7/7/6/19776.jpg</t>
  </si>
  <si>
    <t>Wallas - Tramonto in collina</t>
  </si>
  <si>
    <t>https://pg-plaisio.gr/img/p/9/8/6/4//9864.jpg</t>
  </si>
  <si>
    <t>Wallas - Barca sulla collina</t>
  </si>
  <si>
    <t>https://pg-plaisio.gr/img/p/1/8/1/4/9/18149.jpg</t>
  </si>
  <si>
    <t>Wallas - Il ponte della città</t>
  </si>
  <si>
    <t>https://pg-plaisio.gr/img/p/1/8/1/5/1/18151.jpg</t>
  </si>
  <si>
    <t>Wallas - Il ponte del paese</t>
  </si>
  <si>
    <t>https://pg-plaisio.gr/img/p/1/8/1/5/3/18153.jpg</t>
  </si>
  <si>
    <t>Wallas - Sogno lunare</t>
  </si>
  <si>
    <t>https://pg-plaisio.gr/img/p/1/8/1/5/5/18155.jpg</t>
  </si>
  <si>
    <t>Wallas - Isola e luna (detail)</t>
  </si>
  <si>
    <t>https://pg-plaisio.gr/img/p/1/8/1/5/7/18157.jpg</t>
  </si>
  <si>
    <t>Wallas - La piccola barca sulla collina</t>
  </si>
  <si>
    <t>https://pg-plaisio.gr/img/p/1/8/1/5/9/18159.jpg</t>
  </si>
  <si>
    <t>Wallas - Gli alberi guardano il paese al tramonto</t>
  </si>
  <si>
    <t>https://pg-plaisio.gr/img/p/1/8/1/6/1/18161.jpg</t>
  </si>
  <si>
    <t>Wallas - Il profumo dei colori</t>
  </si>
  <si>
    <t>https://pg-plaisio.gr/img/p/1/8/1/6/3/18163.jpg</t>
  </si>
  <si>
    <t>Wallas - Isola dei sogni</t>
  </si>
  <si>
    <t>https://pg-plaisio.gr/img/p/1/8/1/6/5/18165.jpg</t>
  </si>
  <si>
    <t>Wallas - Il cuore vive sulla piccola città</t>
  </si>
  <si>
    <t>https://pg-plaisio.gr/img/p/1/8/1/6/7/18167.jpg</t>
  </si>
  <si>
    <t>Wallas - Luna sulla collina</t>
  </si>
  <si>
    <t>https://pg-plaisio.gr/img/p/1/8/1/6/9/18169.jpg</t>
  </si>
  <si>
    <t>Wallas - Lino</t>
  </si>
  <si>
    <t>https://pg-plaisio.gr/img/p/7/4/1/8//7418.jpg</t>
  </si>
  <si>
    <t>Wallas - Ele</t>
  </si>
  <si>
    <t>https://pg-plaisio.gr/img/p/7/4/2/4//7424.jpg</t>
  </si>
  <si>
    <t>Wallas - Il dolce sogno di Romeo</t>
  </si>
  <si>
    <t>https://pg-plaisio.gr/img/p/7/4/2/8//7428.jpg</t>
  </si>
  <si>
    <t>Wallas - Kama-Leo</t>
  </si>
  <si>
    <t>https://pg-plaisio.gr/img/p/7/4/3/2//7432.jpg</t>
  </si>
  <si>
    <t>Wallas - La danza delle meduse</t>
  </si>
  <si>
    <t>https://pg-plaisio.gr/img/p/7/4/3/6//7436.jpg</t>
  </si>
  <si>
    <t>Wallas - La medusa innamorata</t>
  </si>
  <si>
    <t>https://pg-plaisio.gr/img/p/7/4/4/0//7440.jpg</t>
  </si>
  <si>
    <t>Wallas - Tucano all'alba</t>
  </si>
  <si>
    <t>https://pg-plaisio.gr/img/p/7/4/4/4//7444.jpg</t>
  </si>
  <si>
    <t>Wallas - Ancorati al cuore</t>
  </si>
  <si>
    <t>https://pg-plaisio.gr/img/p/7/4/4/8//7448.jpg</t>
  </si>
  <si>
    <t>Wallas - L'allegro ruscello</t>
  </si>
  <si>
    <t>https://pg-plaisio.gr/img/p/7/4/5/2//7452.jpg</t>
  </si>
  <si>
    <t>Wallas - Lucciole a primavera</t>
  </si>
  <si>
    <t>https://pg-plaisio.gr/img/p/7/4/5/6//7456.jpg</t>
  </si>
  <si>
    <t>Wallas - M'illumino di luna</t>
  </si>
  <si>
    <t>https://pg-plaisio.gr/img/p/7/4/6/0//7460.jpg</t>
  </si>
  <si>
    <t>Wallas - Sogno a primavera</t>
  </si>
  <si>
    <t>https://pg-plaisio.gr/img/p/7/4/6/4//7464.jpg</t>
  </si>
  <si>
    <t>Wallas - La sentinella del mare</t>
  </si>
  <si>
    <t>https://pg-plaisio.gr/img/p/7/4/6/8//7468.jpg</t>
  </si>
  <si>
    <t>Wallas - Dentro di noi c'è sempre un cielo stellato</t>
  </si>
  <si>
    <t>https://pg-plaisio.gr/img/p/5/6/5/5//5655.jpg</t>
  </si>
  <si>
    <t>Wallas - Happy Island</t>
  </si>
  <si>
    <t>https://pg-plaisio.gr/img/p/5/6/5/9//5659.jpg</t>
  </si>
  <si>
    <t>Wallas - L'arco degli innamorati</t>
  </si>
  <si>
    <t>https://pg-plaisio.gr/img/p/5/6/6/3//5663.jpg</t>
  </si>
  <si>
    <t>Wallas - Lavender Fields at Sunset</t>
  </si>
  <si>
    <t>https://pg-plaisio.gr/img/p/5/6/6/7//5667.jpg</t>
  </si>
  <si>
    <t>Wallas - Mondi lontani</t>
  </si>
  <si>
    <t>https://pg-plaisio.gr/img/p/5/6/7/1//5671.jpg</t>
  </si>
  <si>
    <t>Wallas - Navigare con amore</t>
  </si>
  <si>
    <t>https://pg-plaisio.gr/img/p/5/6/7/5//5675.jpg</t>
  </si>
  <si>
    <t>Wallas - Sostenere la vita</t>
  </si>
  <si>
    <t>https://pg-plaisio.gr/img/p/5/6/7/9//5679.jpg</t>
  </si>
  <si>
    <t>Wallas - Downtown</t>
  </si>
  <si>
    <t>https://pg-plaisio.gr/img/p/1/9/7/7/2/19772.jpg</t>
  </si>
  <si>
    <t>Wallas - New Ark</t>
  </si>
  <si>
    <t>https://pg-plaisio.gr/img/p/1/9/7/6/8/19768.jpg</t>
  </si>
  <si>
    <t>https://pg-plaisio.gr/img/p/1/9/7/6/4/19764.jpg</t>
  </si>
  <si>
    <t>Wallas - Calda protezione</t>
  </si>
  <si>
    <t>https://pg-plaisio.gr/img/p/2/3/5/2/7/23527.jpg</t>
  </si>
  <si>
    <t>Wallas - Congiunzione</t>
  </si>
  <si>
    <t>https://pg-plaisio.gr/img/p/2/3/5/2/3/23523.jpg</t>
  </si>
  <si>
    <t>Wallas - È arrivato un nuovo giorno</t>
  </si>
  <si>
    <t>https://pg-plaisio.gr/img/p/2/3/5/1/9/23519.jpg</t>
  </si>
  <si>
    <t>Wallas - È un amore grande</t>
  </si>
  <si>
    <t>https://pg-plaisio.gr/img/p/2/3/5/1/5/23515.jpg</t>
  </si>
  <si>
    <t>Wallas - Guarda che luna guarda che amare</t>
  </si>
  <si>
    <t>https://pg-plaisio.gr/img/p/2/3/5/1/1/23511.jpg</t>
  </si>
  <si>
    <t>Wallas - Hug</t>
  </si>
  <si>
    <t>https://pg-plaisio.gr/img/p/2/3/5/0/7/23507.jpg</t>
  </si>
  <si>
    <t>Wallas - Notte serena</t>
  </si>
  <si>
    <t>https://pg-plaisio.gr/img/p/2/3/5/0/3/23503.jpg</t>
  </si>
  <si>
    <t>Wallas - Parata di colori</t>
  </si>
  <si>
    <t>https://pg-plaisio.gr/img/p/2/3/1/2/5/23125.jpg</t>
  </si>
  <si>
    <t>Wallas - Rosso di sera</t>
  </si>
  <si>
    <t>https://pg-plaisio.gr/img/p/2/3/1/2/1/23121.jpg</t>
  </si>
  <si>
    <t>Wallas - Nella città dei sogni c'è sempre amore</t>
  </si>
  <si>
    <t>https://pg-plaisio.gr/img/p/2/3/1/1/7/23117.jpg</t>
  </si>
  <si>
    <t>1WA6941</t>
  </si>
  <si>
    <t>Wallas - Colored Fields</t>
  </si>
  <si>
    <t>https://pg-plaisio.gr/img/p/2/9/5/2/0/29520.jpg</t>
  </si>
  <si>
    <t>1WA6942</t>
  </si>
  <si>
    <t>Wallas - In-Controluna</t>
  </si>
  <si>
    <t>https://pg-plaisio.gr/img/p/2/9/5/1/6/29516.jpg</t>
  </si>
  <si>
    <t>1WA6943</t>
  </si>
  <si>
    <t>Wallas - L'amore al centro</t>
  </si>
  <si>
    <t>https://pg-plaisio.gr/img/p/2/9/5/1/2/29512.jpg</t>
  </si>
  <si>
    <t>1WA6944</t>
  </si>
  <si>
    <t>Wallas - Ponti rossi</t>
  </si>
  <si>
    <t>https://pg-plaisio.gr/img/p/2/9/5/0/8/29508.jpg</t>
  </si>
  <si>
    <t>1WA6945</t>
  </si>
  <si>
    <t>Wallas - Tsu-Ami</t>
  </si>
  <si>
    <t>https://pg-plaisio.gr/img/p/2/9/5/0/4/29504.jpg</t>
  </si>
  <si>
    <t>1WA6946</t>
  </si>
  <si>
    <t>Wallas - L'amore è ovunque</t>
  </si>
  <si>
    <t>https://pg-plaisio.gr/img/p/2/9/5/0/0/29500.jpg</t>
  </si>
  <si>
    <t>Wassily Kandinsky - Black Lines</t>
  </si>
  <si>
    <t>https://pg-plaisio.gr/img/p/1/5/5/2/2/15522.jpg</t>
  </si>
  <si>
    <t>Wassily Kandinsky - Improvisation Painting</t>
  </si>
  <si>
    <t>https://pg-plaisio.gr/img/p/1/5/5/1/8/15518.jpg</t>
  </si>
  <si>
    <t>Wassily Kandinsky - Sketch for Several Circles</t>
  </si>
  <si>
    <t>https://pg-plaisio.gr/img/p/1/5/5/1/4/15514.jpg</t>
  </si>
  <si>
    <t>Wassily Kandinsky - Orange</t>
  </si>
  <si>
    <t>https://pg-plaisio.gr/img/p/1/5/5/1/0/15510.jpg</t>
  </si>
  <si>
    <t>Wassily Kandinsky - On White II</t>
  </si>
  <si>
    <t>https://pg-plaisio.gr/img/p/1/5/5/0/6/15506.jpg</t>
  </si>
  <si>
    <t>Wassily Kandinsky - Grave Forme</t>
  </si>
  <si>
    <t>https://pg-plaisio.gr/img/p/1/5/4/9/8/15498.jpg</t>
  </si>
  <si>
    <t>Wassily Kandinsky - Improvisation Klamm</t>
  </si>
  <si>
    <t>https://pg-plaisio.gr/img/p/7/4/7/2//7472.jpg</t>
  </si>
  <si>
    <t>Wassily Kandinsky - Picture with Three Spot</t>
  </si>
  <si>
    <t>https://pg-plaisio.gr/img/p/7/4/7/6//7476.jpg</t>
  </si>
  <si>
    <t>Wassily Kandinsky - Circles in a circle</t>
  </si>
  <si>
    <t>https://pg-plaisio.gr/img/p/5/6/8/3//5683.jpg</t>
  </si>
  <si>
    <t>Wassily Kandinsky - Graceful Ascent</t>
  </si>
  <si>
    <t>https://pg-plaisio.gr/img/p/1/9/7/6/0/19760.jpg</t>
  </si>
  <si>
    <t>Wassily Kandinsky - Sketch 160A</t>
  </si>
  <si>
    <t>https://pg-plaisio.gr/img/p/1/9/7/5/6/19756.jpg</t>
  </si>
  <si>
    <t>1WK7123</t>
  </si>
  <si>
    <t>Wassily Kandinsky - Deep Brown</t>
  </si>
  <si>
    <t>https://pg-plaisio.gr/img/p/2/9/4/9/6/29496.jpg</t>
  </si>
  <si>
    <t>1WK7124</t>
  </si>
  <si>
    <t>Wassily Kandinsky - Improvisation 35, 1914</t>
  </si>
  <si>
    <t>https://pg-plaisio.gr/img/p/2/9/4/9/2/29492.jpg</t>
  </si>
  <si>
    <t>Sophie Anderson - Blossom I</t>
  </si>
  <si>
    <t>https://pg-plaisio.gr/img/p/1/5/4/9/0/15490.jpg</t>
  </si>
  <si>
    <t>Sophie Anderson - Blossom II</t>
  </si>
  <si>
    <t>https://pg-plaisio.gr/img/p/1/5/4/8/6/15486.jpg</t>
  </si>
  <si>
    <t>William Morris &amp; Co. - Wallpaper Design</t>
  </si>
  <si>
    <t>https://pg-plaisio.gr/img/p/1/5/4/8/2/15482.jpg</t>
  </si>
  <si>
    <t>Christoffer Wilhelm Eckersberg - A View through The Arches of the Colosseum, Rome</t>
  </si>
  <si>
    <t>https://pg-plaisio.gr/img/p/1/5/4/7/8/15478.jpg</t>
  </si>
  <si>
    <t>Peder Mork Monsted - Sunset over a Danish Fiord</t>
  </si>
  <si>
    <t>https://pg-plaisio.gr/img/p/1/5/4/7/4/15474.jpg</t>
  </si>
  <si>
    <t>Alma – Tadema Lawrence - An eloquent silence (detail)</t>
  </si>
  <si>
    <t>https://pg-plaisio.gr/img/p/1/5/4/7/0/15470.jpg</t>
  </si>
  <si>
    <t>Anonymous - Willow and Herons</t>
  </si>
  <si>
    <t>https://pg-plaisio.gr/img/p/1/5/4/6/6/15466.jpg</t>
  </si>
  <si>
    <t>Roelof Koets - Still Life with Parrot</t>
  </si>
  <si>
    <t>https://pg-plaisio.gr/img/p/1/5/4/6/2/15462.jpg</t>
  </si>
  <si>
    <t>Franz Strahalm - Country path</t>
  </si>
  <si>
    <t>https://pg-plaisio.gr/img/p/1/5/4/5/8/15458.jpg</t>
  </si>
  <si>
    <t>Peder Mork Monsted - A stream through the woods</t>
  </si>
  <si>
    <t>https://pg-plaisio.gr/img/p/1/5/4/5/4/15454.jpg</t>
  </si>
  <si>
    <t>Nikolaos Wokos - Still life with fruit</t>
  </si>
  <si>
    <t>https://pg-plaisio.gr/img/p/1/5/4/5/0/15450.jpg</t>
  </si>
  <si>
    <t>Antonio Nicolo Gasparo - Three Masted Schooner 'Andrew C. Pierce'</t>
  </si>
  <si>
    <t>https://pg-plaisio.gr/img/p/1/5/4/4/6/15446.jpg</t>
  </si>
  <si>
    <t>Arthur Streeton - Still glides the stream, and shall for ever glide</t>
  </si>
  <si>
    <t>https://pg-plaisio.gr/img/p/1/5/4/4/2/15442.jpg</t>
  </si>
  <si>
    <t>Jean-Baptiste Robie - Floral composition on a table (detail)</t>
  </si>
  <si>
    <t>https://pg-plaisio.gr/img/p/1/5/4/3/8/15438.jpg</t>
  </si>
  <si>
    <t>Martin Johnson Heade - Sunlight and Shadow: The Newbury Marshes</t>
  </si>
  <si>
    <t>https://pg-plaisio.gr/img/p/9/8/1/6//9816.jpg</t>
  </si>
  <si>
    <t>Pensionante Del Saraceni - Still Life with Fruit and Carafe</t>
  </si>
  <si>
    <t>https://pg-plaisio.gr/img/p/7/4/8/2//7482.jpg</t>
  </si>
  <si>
    <t>Carl Frederic Aagaard - Lodge on Lake Como</t>
  </si>
  <si>
    <t>https://pg-plaisio.gr/img/p/7/4/8/6//7486.jpg</t>
  </si>
  <si>
    <t>Frederic Edwin Church - Niagara</t>
  </si>
  <si>
    <t>https://pg-plaisio.gr/img/p/7/4/9/0//7490.jpg</t>
  </si>
  <si>
    <t>Kasimir Malevich - House under construction</t>
  </si>
  <si>
    <t>https://pg-plaisio.gr/img/p/5/6/8/7//5687.jpg</t>
  </si>
  <si>
    <t>Vittorio Matteo Corcos - In lettura sul mare</t>
  </si>
  <si>
    <t>https://pg-plaisio.gr/img/p/1/7/6/6/2/17662.jpg</t>
  </si>
  <si>
    <t>Peder Mork Monsted - A spring day in the forest</t>
  </si>
  <si>
    <t>https://pg-plaisio.gr/img/p/1/9/7/5/2/19752.jpg</t>
  </si>
  <si>
    <t>Peder Mork Monsted - The Mill Pond</t>
  </si>
  <si>
    <t>https://pg-plaisio.gr/img/p/1/9/7/4/8/19748.jpg</t>
  </si>
  <si>
    <t>Adam Burghardt - Vase of Flowers and Fruit on a Draped Table</t>
  </si>
  <si>
    <t>https://pg-plaisio.gr/img/p/1/5/4/3/4/15434.jpg</t>
  </si>
  <si>
    <t>Alex Blanco - Great Plains</t>
  </si>
  <si>
    <t>https://pg-plaisio.gr/img/p/7/4/9/4//7494.jpg</t>
  </si>
  <si>
    <t>Alex Blanco - Coast Line and Lighthouse</t>
  </si>
  <si>
    <t>https://pg-plaisio.gr/img/p/7/4/9/8//7498.jpg</t>
  </si>
  <si>
    <t>Alex Blanco - Tropical Breeze</t>
  </si>
  <si>
    <t>https://pg-plaisio.gr/img/p/7/5/0/2//7502.jpg</t>
  </si>
  <si>
    <t>Alex Blanco - Treexplosion</t>
  </si>
  <si>
    <t>https://pg-plaisio.gr/img/p/7/5/0/6//7506.jpg</t>
  </si>
  <si>
    <t>Cabanel Alexandre - The Birth of Venus</t>
  </si>
  <si>
    <t>https://pg-plaisio.gr/img/p/1/5/4/3/0/15430.jpg</t>
  </si>
  <si>
    <t>2AC6807</t>
  </si>
  <si>
    <t>Atelier Deco - Playing in the Waves (detail)</t>
  </si>
  <si>
    <t>https://pg-plaisio.gr/img/p/2/9/4/9/0/29490.jpg</t>
  </si>
  <si>
    <t>2AC6814</t>
  </si>
  <si>
    <t>Atelier Deco - Three Studies on Feminine Beauty (neutral)</t>
  </si>
  <si>
    <t>https://pg-plaisio.gr/img/p/2/9/4/8/6/29486.jpg</t>
  </si>
  <si>
    <t>2AC6815</t>
  </si>
  <si>
    <t>Atelier Deco - Three Studies on Feminine Beauty (leaves)</t>
  </si>
  <si>
    <t>https://pg-plaisio.gr/img/p/2/9/4/8/2/29482.jpg</t>
  </si>
  <si>
    <t>Adriano Galasso - Tramonto ai tropici</t>
  </si>
  <si>
    <t>https://pg-plaisio.gr/img/p/1/3/2/3/5/13235.jpg</t>
  </si>
  <si>
    <t>Adriano Galasso - Barche sulla battigia</t>
  </si>
  <si>
    <t>https://pg-plaisio.gr/img/p/1/3/2/3/1/13231.jpg</t>
  </si>
  <si>
    <t>Adriano Galasso - Colline toscane</t>
  </si>
  <si>
    <t>https://pg-plaisio.gr/img/p/1/3/2/2/7/13227.jpg</t>
  </si>
  <si>
    <t>Adriano Galasso - Campi di lavanda</t>
  </si>
  <si>
    <t>https://pg-plaisio.gr/img/p/1/3/2/2/3/13223.jpg</t>
  </si>
  <si>
    <t>Adriano Galasso - Viale di betulle</t>
  </si>
  <si>
    <t>https://pg-plaisio.gr/img/p/1/8/1/4/7/18147.jpg</t>
  </si>
  <si>
    <t>Adriano Galasso - Betulle d'autunno</t>
  </si>
  <si>
    <t>https://pg-plaisio.gr/img/p/1/3/2/1/5/13215.jpg</t>
  </si>
  <si>
    <t>Adriano Galasso - Tramonto sul mare</t>
  </si>
  <si>
    <t>https://pg-plaisio.gr/img/p/1/3/2/0/9/13209.jpg</t>
  </si>
  <si>
    <t>Adriano Galasso - Caletta al tramonto</t>
  </si>
  <si>
    <t>https://pg-plaisio.gr/img/p/1/3/2/1/3/13213.jpg</t>
  </si>
  <si>
    <t>Adriano Galasso - Laguna al tramonto</t>
  </si>
  <si>
    <t>https://pg-plaisio.gr/img/p/1/3/2/0/1/13201.jpg</t>
  </si>
  <si>
    <t>Adriano Galasso - Spiaggia tropicale</t>
  </si>
  <si>
    <t>https://pg-plaisio.gr/img/p/1/3/1/9/7/13197.jpg</t>
  </si>
  <si>
    <t>Adriano Galasso - Caletta nel sole</t>
  </si>
  <si>
    <t>https://pg-plaisio.gr/img/p/1/3/1/9/3/13193.jpg</t>
  </si>
  <si>
    <t>Adriano Galasso - Onda d'Oceano</t>
  </si>
  <si>
    <t>https://pg-plaisio.gr/img/p/1/3/1/8/9/13189.jpg</t>
  </si>
  <si>
    <t>Adriano Galasso - Mykonos</t>
  </si>
  <si>
    <t>https://pg-plaisio.gr/img/p/1/3/1/8/5/13185.jpg</t>
  </si>
  <si>
    <t>Adriano Galasso - Pomeriggio mediterraneo</t>
  </si>
  <si>
    <t>https://pg-plaisio.gr/img/p/1/3/1/8/1/13181.jpg</t>
  </si>
  <si>
    <t>Adriano Galasso - Colline in Toscana</t>
  </si>
  <si>
    <t>https://pg-plaisio.gr/img/p/1/3/1/7/7/13177.jpg</t>
  </si>
  <si>
    <t>Adriano Galasso - Baia tropicale</t>
  </si>
  <si>
    <t>https://pg-plaisio.gr/img/p/1/3/1/6/9/13169.jpg</t>
  </si>
  <si>
    <t>Adriano Galasso - Onda della sera</t>
  </si>
  <si>
    <t>https://pg-plaisio.gr/img/p/1/3/1/6/5/13165.jpg</t>
  </si>
  <si>
    <t>Adriano Galasso - Cefalù</t>
  </si>
  <si>
    <t>https://pg-plaisio.gr/img/p/1/3/1/6/1/13161.jpg</t>
  </si>
  <si>
    <t>Adriano Galasso - Boulevard sull'acqua</t>
  </si>
  <si>
    <t>https://pg-plaisio.gr/img/p/1/3/1/5/7/13157.jpg</t>
  </si>
  <si>
    <t>Adriano Galasso - Villa sul lago</t>
  </si>
  <si>
    <t>https://pg-plaisio.gr/img/p/1/3/1/5/3/13153.jpg</t>
  </si>
  <si>
    <t>Adriano Galasso - Cala del vento</t>
  </si>
  <si>
    <t>https://pg-plaisio.gr/img/p/1/3/1/4/9/13149.jpg</t>
  </si>
  <si>
    <t>https://pg-plaisio.gr/img/p/1/3/1/4/5/13145.jpg</t>
  </si>
  <si>
    <t>Adriano Galasso - Alba sul mare</t>
  </si>
  <si>
    <t>https://pg-plaisio.gr/img/p/1/3/1/4/1/13141.jpg</t>
  </si>
  <si>
    <t>Adriano Galasso - Vernazza nel sole</t>
  </si>
  <si>
    <t>https://pg-plaisio.gr/img/p/1/3/1/3/7/13137.jpg</t>
  </si>
  <si>
    <t>Adriano Galasso - Paese sul lago</t>
  </si>
  <si>
    <t>https://pg-plaisio.gr/img/p/1/3/1/3/3/13133.jpg</t>
  </si>
  <si>
    <t>Adriano Galasso - Caletta mediterranea</t>
  </si>
  <si>
    <t>https://pg-plaisio.gr/img/p/1/3/1/2/9/13129.jpg</t>
  </si>
  <si>
    <t>Adriano Galasso - Tramonto sulla battigia</t>
  </si>
  <si>
    <t>https://pg-plaisio.gr/img/p/1/3/1/2/5/13125.jpg</t>
  </si>
  <si>
    <t>Adriano Galasso - Tramonto sognante</t>
  </si>
  <si>
    <t>https://pg-plaisio.gr/img/p/1/3/1/2/1/13121.jpg</t>
  </si>
  <si>
    <t>Adriano Galasso - Riflessi del mattino</t>
  </si>
  <si>
    <t>https://pg-plaisio.gr/img/p/1/3/1/1/7/13117.jpg</t>
  </si>
  <si>
    <t>https://pg-plaisio.gr/img/p/1/3/1/1/2/13112.jpg</t>
  </si>
  <si>
    <t>Adriano Galasso - Barche nella caletta, Sardegna (detail)</t>
  </si>
  <si>
    <t>https://pg-plaisio.gr/img/p/1/9/7/4/4/19744.jpg</t>
  </si>
  <si>
    <t>Adriano Galasso - Onde sulla spiaggia</t>
  </si>
  <si>
    <t>https://pg-plaisio.gr/img/p/1/9/7/4/0/19740.jpg</t>
  </si>
  <si>
    <t>https://pg-plaisio.gr/img/p/1/9/7/3/6/19736.jpg</t>
  </si>
  <si>
    <t>Adriano Galasso - Villa sul Mediterraneo</t>
  </si>
  <si>
    <t>https://pg-plaisio.gr/img/p/1/9/7/3/2/19732.jpg</t>
  </si>
  <si>
    <t>Adriano Galasso - Veleggiando nel blu</t>
  </si>
  <si>
    <t>https://pg-plaisio.gr/img/p/1/9/7/2/8/19728.jpg</t>
  </si>
  <si>
    <t>Adriano Galasso - Tramonto dorato</t>
  </si>
  <si>
    <t>https://pg-plaisio.gr/img/p/2/3/1/1/0/23110.jpg</t>
  </si>
  <si>
    <t>Adriano Galasso - Quieto approdo</t>
  </si>
  <si>
    <t>https://pg-plaisio.gr/img/p/2/3/1/0/6/23106.jpg</t>
  </si>
  <si>
    <t>Adriano Galasso - Nel vento</t>
  </si>
  <si>
    <t>https://pg-plaisio.gr/img/p/2/3/1/0/2/23102.jpg</t>
  </si>
  <si>
    <t>Adriano Galasso - Sul mare</t>
  </si>
  <si>
    <t>https://pg-plaisio.gr/img/p/2/3/0/9/8/23098.jpg</t>
  </si>
  <si>
    <t>https://pg-plaisio.gr/img/p/2/3/0/9/4/23094.jpg</t>
  </si>
  <si>
    <t>2AD7022</t>
  </si>
  <si>
    <t>Adriano Galasso - Nella quiete della radura</t>
  </si>
  <si>
    <t>https://pg-plaisio.gr/img/p/2/9/4/7/8/29478.jpg</t>
  </si>
  <si>
    <t>2AD7023</t>
  </si>
  <si>
    <t>Adriano Galasso - Barca sul fiume</t>
  </si>
  <si>
    <t>https://pg-plaisio.gr/img/p/2/9/4/7/4/29474.jpg</t>
  </si>
  <si>
    <t>2AD7024</t>
  </si>
  <si>
    <t>Adriano Galasso - Mattino sul mare</t>
  </si>
  <si>
    <t>https://pg-plaisio.gr/img/p/2/9/4/7/0/29470.jpg</t>
  </si>
  <si>
    <t>https://pg-plaisio.gr/img/p/1/3/1/0/8/13108.jpg</t>
  </si>
  <si>
    <t>Adriano Galasso - Spiaggia del Mediterraneo</t>
  </si>
  <si>
    <t>https://pg-plaisio.gr/img/p/1/3/1/0/4/13104.jpg</t>
  </si>
  <si>
    <t>Adriano Galasso - Orizzonte Mediterraneo</t>
  </si>
  <si>
    <t>https://pg-plaisio.gr/img/p/1/3/1/0/2/13102.jpg</t>
  </si>
  <si>
    <t>Andrea Del Missier - Sul giardino</t>
  </si>
  <si>
    <t>https://pg-plaisio.gr/img/p/1/3/0/9/4/13094.jpg</t>
  </si>
  <si>
    <t>Andrea Del Missier - Finestra sui girasoli</t>
  </si>
  <si>
    <t>https://pg-plaisio.gr/img/p/1/3/0/9/0/13090.jpg</t>
  </si>
  <si>
    <t>Andrea Del Missier - Campo in Toscana</t>
  </si>
  <si>
    <t>https://pg-plaisio.gr/img/p/1/3/0/8/6/13086.jpg</t>
  </si>
  <si>
    <t>https://pg-plaisio.gr/img/p/1/3/0/8/2/13082.jpg</t>
  </si>
  <si>
    <t>Andrea Del Missier - Finestra sulla campagna</t>
  </si>
  <si>
    <t>https://pg-plaisio.gr/img/p/1/3/0/7/8/13078.jpg</t>
  </si>
  <si>
    <t>Andrea Del Missier - Finestra su campo di papaveri</t>
  </si>
  <si>
    <t>https://pg-plaisio.gr/img/p/9/8/1/2//9812.jpg</t>
  </si>
  <si>
    <t>Andrea Del Missier - Cascata tropicale</t>
  </si>
  <si>
    <t>https://pg-plaisio.gr/img/p/9/8/0/8//9808.jpg</t>
  </si>
  <si>
    <t>Andrea Del Missier - Porta sul terrazzo fiorito</t>
  </si>
  <si>
    <t>https://pg-plaisio.gr/img/p/1/9/7/2/4/19724.jpg</t>
  </si>
  <si>
    <t>Andrea Del Missier - Sul mare</t>
  </si>
  <si>
    <t>https://pg-plaisio.gr/img/p/2/3/0/8/9/23089.jpg</t>
  </si>
  <si>
    <t>Alessio Aprile - Dream Tree</t>
  </si>
  <si>
    <t>https://pg-plaisio.gr/img/p/1/3/0/7/4/13074.jpg</t>
  </si>
  <si>
    <t>Alessio Aprile - Serendipity</t>
  </si>
  <si>
    <t>https://pg-plaisio.gr/img/p/1/3/0/7/0/13070.jpg</t>
  </si>
  <si>
    <t>Alessio Aprile - Blue Moon</t>
  </si>
  <si>
    <t>https://pg-plaisio.gr/img/p/1/3/0/6/6/13066.jpg</t>
  </si>
  <si>
    <t>Alessio Aprile - Bronze Flame</t>
  </si>
  <si>
    <t>https://pg-plaisio.gr/img/p/1/3/0/6/2/13062.jpg</t>
  </si>
  <si>
    <t>Alessio Aprile - The Desert</t>
  </si>
  <si>
    <t>https://pg-plaisio.gr/img/p/1/3/0/5/8/13058.jpg</t>
  </si>
  <si>
    <t>Alessio Aprile - Emerald</t>
  </si>
  <si>
    <t>https://pg-plaisio.gr/img/p/1/3/0/5/4/13054.jpg</t>
  </si>
  <si>
    <t>https://pg-plaisio.gr/img/p/1/3/0/5/0/13050.jpg</t>
  </si>
  <si>
    <t>Alessio Aprile - White Tree</t>
  </si>
  <si>
    <t>https://pg-plaisio.gr/img/p/1/8/1/4/3/18143.jpg</t>
  </si>
  <si>
    <t>Alessio Aprile - Jazz</t>
  </si>
  <si>
    <t>https://pg-plaisio.gr/img/p/1/3/0/4/2/13042.jpg</t>
  </si>
  <si>
    <t>Alessio Aprile - Coral Tree</t>
  </si>
  <si>
    <t>https://pg-plaisio.gr/img/p/1/3/0/3/8/13038.jpg</t>
  </si>
  <si>
    <t>Alessio Aprile - Turquoise Tree</t>
  </si>
  <si>
    <t>https://pg-plaisio.gr/img/p/1/3/0/3/4/13034.jpg</t>
  </si>
  <si>
    <t>Alessio Aprile - Red Tree</t>
  </si>
  <si>
    <t>https://pg-plaisio.gr/img/p/1/3/0/3/0/13030.jpg</t>
  </si>
  <si>
    <t>Alessio Aprile - Aquamarine Tree</t>
  </si>
  <si>
    <t>https://pg-plaisio.gr/img/p/1/3/0/2/6/13026.jpg</t>
  </si>
  <si>
    <t>Alessio Aprile - Barcelona</t>
  </si>
  <si>
    <t>https://pg-plaisio.gr/img/p/1/3/0/2/2/13022.jpg</t>
  </si>
  <si>
    <t>Alessio Aprile - Tree of Bronze</t>
  </si>
  <si>
    <t>https://pg-plaisio.gr/img/p/1/8/1/4/5/18145.jpg</t>
  </si>
  <si>
    <t>Alessio Aprile - Tree of Gold</t>
  </si>
  <si>
    <t>https://pg-plaisio.gr/img/p/9/8/0/0//9800.jpg</t>
  </si>
  <si>
    <t>Alessio Aprile - Shimmering Tree</t>
  </si>
  <si>
    <t>https://pg-plaisio.gr/img/p/9/7/9/6//9796.jpg</t>
  </si>
  <si>
    <t>Alessio Aprile - Green Tree</t>
  </si>
  <si>
    <t>https://pg-plaisio.gr/img/p/9/7/9/2//9792.jpg</t>
  </si>
  <si>
    <t>Alessio Aprile - Shimmering Tree Ash</t>
  </si>
  <si>
    <t>https://pg-plaisio.gr/img/p/9/7/8/8//9788.jpg</t>
  </si>
  <si>
    <t>ALESSIO APRILE - Treescape 2</t>
  </si>
  <si>
    <t>https://pg-plaisio.gr/img/p/5/6/9/1//5691.jpg</t>
  </si>
  <si>
    <t>Alessio Aprile - Treescape 3 (Azure)</t>
  </si>
  <si>
    <t>https://pg-plaisio.gr/img/p/5/6/9/5//5695.jpg</t>
  </si>
  <si>
    <t>Alessio Aprile - Actuality</t>
  </si>
  <si>
    <t>https://pg-plaisio.gr/img/p/5/6/9/9//5699.jpg</t>
  </si>
  <si>
    <t>Alessio Aprile - Aqualounge</t>
  </si>
  <si>
    <t>https://pg-plaisio.gr/img/p/5/7/0/3//5703.jpg</t>
  </si>
  <si>
    <t>Alessio Aprile - Crystalline</t>
  </si>
  <si>
    <t>https://pg-plaisio.gr/img/p/5/7/0/7//5707.jpg</t>
  </si>
  <si>
    <t>Alessio Aprile - A Crimson Tale</t>
  </si>
  <si>
    <t>https://pg-plaisio.gr/img/p/5/7/1/1//5711.jpg</t>
  </si>
  <si>
    <t>Alessio Aprile - A Spring Tale</t>
  </si>
  <si>
    <t>https://pg-plaisio.gr/img/p/5/7/1/5//5715.jpg</t>
  </si>
  <si>
    <t>Alessio Aprile - A Winter's Tale</t>
  </si>
  <si>
    <t>https://pg-plaisio.gr/img/p/5/7/1/9//5719.jpg</t>
  </si>
  <si>
    <t>https://pg-plaisio.gr/img/p/5/7/2/3//5723.jpg</t>
  </si>
  <si>
    <t>Alessio Aprile - Tree Lines I</t>
  </si>
  <si>
    <t>https://pg-plaisio.gr/img/p/5/7/2/7//5727.jpg</t>
  </si>
  <si>
    <t>https://pg-plaisio.gr/img/p/5/7/3/1//5731.jpg</t>
  </si>
  <si>
    <t>Alessio Aprile - Rusty Trees</t>
  </si>
  <si>
    <t>https://pg-plaisio.gr/img/p/5/7/3/5//5735.jpg</t>
  </si>
  <si>
    <t>Alessio Aprile - Turquoise Trees</t>
  </si>
  <si>
    <t>https://pg-plaisio.gr/img/p/5/7/3/9//5739.jpg</t>
  </si>
  <si>
    <t>Alessio Aprile - Tree on a Gold Brocade</t>
  </si>
  <si>
    <t>https://pg-plaisio.gr/img/p/1/9/7/2/0/19720.jpg</t>
  </si>
  <si>
    <t>Alessio Aprile - Tree on a Grey Brocade</t>
  </si>
  <si>
    <t>https://pg-plaisio.gr/img/p/1/9/7/1/6/19716.jpg</t>
  </si>
  <si>
    <t>Alessio Aprile - Burgundy Tree on abstract background</t>
  </si>
  <si>
    <t>https://pg-plaisio.gr/img/p/1/9/7/1/1/19711.jpg</t>
  </si>
  <si>
    <t>Alessio Aprile - Trees on Grey</t>
  </si>
  <si>
    <t>https://pg-plaisio.gr/img/p/1/9/7/0/7/19707.jpg</t>
  </si>
  <si>
    <t>Alessio Aprile - Octanium Tree Panel</t>
  </si>
  <si>
    <t>https://pg-plaisio.gr/img/p/2/3/0/8/5/23085.jpg</t>
  </si>
  <si>
    <t>Alessio Aprile - Ash Tree Panel</t>
  </si>
  <si>
    <t>https://pg-plaisio.gr/img/p/2/3/0/8/1/23081.jpg</t>
  </si>
  <si>
    <t>Alessio Aprile - White Tree Panel</t>
  </si>
  <si>
    <t>https://pg-plaisio.gr/img/p/2/3/0/7/7/23077.jpg</t>
  </si>
  <si>
    <t>Alessio Aprile - Rusty Tree Panel</t>
  </si>
  <si>
    <t>https://pg-plaisio.gr/img/p/2/3/0/7/3/23073.jpg</t>
  </si>
  <si>
    <t>Alessio Aprile - Trees in the Mist</t>
  </si>
  <si>
    <t>https://pg-plaisio.gr/img/p/2/3/0/6/9/23069.jpg</t>
  </si>
  <si>
    <t>Amber King - Circle Circus</t>
  </si>
  <si>
    <t>https://pg-plaisio.gr/img/p/1/8/1/4/1/18141.jpg</t>
  </si>
  <si>
    <t>Amber King - Summertime</t>
  </si>
  <si>
    <t>https://pg-plaisio.gr/img/p/1/3/0/1/4/13014.jpg</t>
  </si>
  <si>
    <t>Modigliani Amedeo Clemente - Reclining Nude (detail)</t>
  </si>
  <si>
    <t>https://pg-plaisio.gr/img/p/1/5/4/2/6/15426.jpg</t>
  </si>
  <si>
    <t>Modigliani Amedeo Clemente - Seated Woman</t>
  </si>
  <si>
    <t>https://pg-plaisio.gr/img/p/1/5/4/2/2/15422.jpg</t>
  </si>
  <si>
    <t>Alphonse Mucha - Printemps</t>
  </si>
  <si>
    <t>https://pg-plaisio.gr/img/p/1/5/4/1/8/15418.jpg</t>
  </si>
  <si>
    <t>Alphonse Mucha - été</t>
  </si>
  <si>
    <t>https://pg-plaisio.gr/img/p/1/5/4/1/4/15414.jpg</t>
  </si>
  <si>
    <t>Alphonse Mucha - Automne</t>
  </si>
  <si>
    <t>https://pg-plaisio.gr/img/p/1/5/4/1/0/15410.jpg</t>
  </si>
  <si>
    <t>Alphonse Mucha - Hiver</t>
  </si>
  <si>
    <t>https://pg-plaisio.gr/img/p/1/5/4/0/6/15406.jpg</t>
  </si>
  <si>
    <t>Alphonse Mucha - La poésie</t>
  </si>
  <si>
    <t>https://pg-plaisio.gr/img/p/1/5/4/0/2/15402.jpg</t>
  </si>
  <si>
    <t>Alphonse Mucha - La peinture</t>
  </si>
  <si>
    <t>https://pg-plaisio.gr/img/p/1/5/3/9/8/15398.jpg</t>
  </si>
  <si>
    <t>Alphonse Mucha - La danse</t>
  </si>
  <si>
    <t>https://pg-plaisio.gr/img/p/1/5/3/9/4/15394.jpg</t>
  </si>
  <si>
    <t>Alphonse Mucha - La musique</t>
  </si>
  <si>
    <t>https://pg-plaisio.gr/img/p/1/5/3/9/0/15390.jpg</t>
  </si>
  <si>
    <t>Cynthia Ann - Purple Orchids</t>
  </si>
  <si>
    <t>https://pg-plaisio.gr/img/p/1/3/0/1/0/13010.jpg</t>
  </si>
  <si>
    <t>Cynthia Ann - Tulips in Wonderland</t>
  </si>
  <si>
    <t>https://pg-plaisio.gr/img/p/9/7/8/4//9784.jpg</t>
  </si>
  <si>
    <t>Cynthia Ann - Poppies in crystal vases (Aqua II)</t>
  </si>
  <si>
    <t>https://pg-plaisio.gr/img/p/5/7/4/3//5743.jpg</t>
  </si>
  <si>
    <t>Cynthia Ann - Poppies in crystal vases (Purple II)</t>
  </si>
  <si>
    <t>https://pg-plaisio.gr/img/p/5/7/4/7//5747.jpg</t>
  </si>
  <si>
    <t>Cynthia Ann - Poppies in Bloom</t>
  </si>
  <si>
    <t>https://pg-plaisio.gr/img/p/5/7/5/1//5751.jpg</t>
  </si>
  <si>
    <t>Cynthia Ann - Callas in crystal vases</t>
  </si>
  <si>
    <t>https://pg-plaisio.gr/img/p/5/7/5/5//5755.jpg</t>
  </si>
  <si>
    <t>Cynthia Ann - Callas in crystal vases I</t>
  </si>
  <si>
    <t>https://pg-plaisio.gr/img/p/5/7/5/9//5759.jpg</t>
  </si>
  <si>
    <t>Cynthia Ann - Callas in crystal vases II</t>
  </si>
  <si>
    <t>https://pg-plaisio.gr/img/p/5/7/6/4//5764.jpg</t>
  </si>
  <si>
    <t>Cynthia Ann - Printemps</t>
  </si>
  <si>
    <t>https://pg-plaisio.gr/img/p/1/3/0/0/6/13006.jpg</t>
  </si>
  <si>
    <t>Cynthia Ann - Magnolia</t>
  </si>
  <si>
    <t>https://pg-plaisio.gr/img/p/1/3/0/0/2/13002.jpg</t>
  </si>
  <si>
    <t>Alphonse Baron - Juillet</t>
  </si>
  <si>
    <t>https://pg-plaisio.gr/img/p/1/2/9/9/8/12998.jpg</t>
  </si>
  <si>
    <t>Alphonse Baron - The Forest</t>
  </si>
  <si>
    <t>https://pg-plaisio.gr/img/p/1/2/9/9/4/12994.jpg</t>
  </si>
  <si>
    <t>Alphonse Baron - The Bush</t>
  </si>
  <si>
    <t>https://pg-plaisio.gr/img/p/1/2/9/9/0/12990.jpg</t>
  </si>
  <si>
    <t>Alphonse Baron - Morning Moves</t>
  </si>
  <si>
    <t>https://pg-plaisio.gr/img/p/9/7/8/0//9780.jpg</t>
  </si>
  <si>
    <t>Anonymous - Mount Everest (detail)</t>
  </si>
  <si>
    <t>https://pg-plaisio.gr/img/p/1/7/2/6/5/17265.jpg</t>
  </si>
  <si>
    <t>Elias Jonette - The Eiffel Tower in spring</t>
  </si>
  <si>
    <t>https://pg-plaisio.gr/img/p/1/7/2/6/1/17261.jpg</t>
  </si>
  <si>
    <t>Neil Rabinowitz - Sailboat Leaning to the Side (detail)</t>
  </si>
  <si>
    <t>https://pg-plaisio.gr/img/p/1/7/2/5/7/17257.jpg</t>
  </si>
  <si>
    <t>Anonymous - View of the Houses of Parliament and Westminster Bridge, London (detail)</t>
  </si>
  <si>
    <t>https://pg-plaisio.gr/img/p/1/7/2/5/3/17253.jpg</t>
  </si>
  <si>
    <t>Anonymous - Brooklyn Bridge at Night</t>
  </si>
  <si>
    <t>https://pg-plaisio.gr/img/p/1/7/2/4/9/17249.jpg</t>
  </si>
  <si>
    <t>NASA - Earth in Daylight</t>
  </si>
  <si>
    <t>https://pg-plaisio.gr/img/p/1/7/2/4/5/17245.jpg</t>
  </si>
  <si>
    <t>NASA - Earth at Night</t>
  </si>
  <si>
    <t>https://pg-plaisio.gr/img/p/1/7/2/4/1/17241.jpg</t>
  </si>
  <si>
    <t>Anonymous - Flying over Manhattan, NYC</t>
  </si>
  <si>
    <t>https://pg-plaisio.gr/img/p/1/7/2/3/7/17237.jpg</t>
  </si>
  <si>
    <t>Anonymous - Sloops racing, 1926</t>
  </si>
  <si>
    <t>https://pg-plaisio.gr/img/p/1/7/2/3/3/17233.jpg</t>
  </si>
  <si>
    <t>Anonymous - DC-4 over Manhattan, NYC</t>
  </si>
  <si>
    <t>https://pg-plaisio.gr/img/p/1/7/2/2/9/17229.jpg</t>
  </si>
  <si>
    <t>Anonymous - Avenue of oaks, South Carolina</t>
  </si>
  <si>
    <t>https://pg-plaisio.gr/img/p/1/7/2/2/5/17225.jpg</t>
  </si>
  <si>
    <t>Gasoline Images - Airplaine taking off</t>
  </si>
  <si>
    <t>https://pg-plaisio.gr/img/p/1/7/2/2/1/17221.jpg</t>
  </si>
  <si>
    <t>Gasoline Images - Buick Roadmaster Convertible</t>
  </si>
  <si>
    <t>https://pg-plaisio.gr/img/p/1/7/2/1/7/17217.jpg</t>
  </si>
  <si>
    <t>Gasoline Images - Bugatti 35</t>
  </si>
  <si>
    <t>https://pg-plaisio.gr/img/p/1/7/2/1/3/17213.jpg</t>
  </si>
  <si>
    <t>Gasoline Images - Airplaine taking off in a blue sky</t>
  </si>
  <si>
    <t>https://pg-plaisio.gr/img/p/1/7/2/0/9/17209.jpg</t>
  </si>
  <si>
    <t>Gasoline Images - Vintage airplane</t>
  </si>
  <si>
    <t>https://pg-plaisio.gr/img/p/1/7/2/0/5/17205.jpg</t>
  </si>
  <si>
    <t>Gasoline Images - Vintage American bike</t>
  </si>
  <si>
    <t>https://pg-plaisio.gr/img/p/1/7/2/0/1/17201.jpg</t>
  </si>
  <si>
    <t>Gasoline Images - Vintage Italian race-car</t>
  </si>
  <si>
    <t>https://pg-plaisio.gr/img/p/1/7/1/9/7/17197.jpg</t>
  </si>
  <si>
    <t>Gasoline Images - Historical diner, USA</t>
  </si>
  <si>
    <t>https://pg-plaisio.gr/img/p/1/7/1/9/3/17193.jpg</t>
  </si>
  <si>
    <t>Pangea Images - Cars parked in line, Havana, Cuba</t>
  </si>
  <si>
    <t>https://pg-plaisio.gr/img/p/1/7/1/8/9/17189.jpg</t>
  </si>
  <si>
    <t>Pangea Images - Overlooking Rio de Janeiro, Brazil</t>
  </si>
  <si>
    <t>https://pg-plaisio.gr/img/p/1/7/1/8/5/17185.jpg</t>
  </si>
  <si>
    <t>Pangea Images - Woods in autumn</t>
  </si>
  <si>
    <t>https://pg-plaisio.gr/img/p/1/7/1/8/1/17181.jpg</t>
  </si>
  <si>
    <t>Anonymous - Symphony of lights, Hong Kong</t>
  </si>
  <si>
    <t>https://pg-plaisio.gr/img/p/1/7/1/6/4/17164.jpg</t>
  </si>
  <si>
    <t>Anonymous - Zebras in love</t>
  </si>
  <si>
    <t>https://pg-plaisio.gr/img/p/1/7/1/6/0/17160.jpg</t>
  </si>
  <si>
    <t>Anonymous - Tropical beach, Seychelles</t>
  </si>
  <si>
    <t>https://pg-plaisio.gr/img/p/1/7/1/5/6/17156.jpg</t>
  </si>
  <si>
    <t>Anonymous - Manhattan Bridge at sunset, NYC</t>
  </si>
  <si>
    <t>https://pg-plaisio.gr/img/p/1/7/1/5/4/17154.jpg</t>
  </si>
  <si>
    <t>Anonymous - Path lined with oak trees</t>
  </si>
  <si>
    <t>https://pg-plaisio.gr/img/p/1/7/1/4/5/17145.jpg</t>
  </si>
  <si>
    <t>Anonymous - Vintage American cars in Havana, Cuba</t>
  </si>
  <si>
    <t>https://pg-plaisio.gr/img/p/1/7/1/4/1/17141.jpg</t>
  </si>
  <si>
    <t>Anonymous - Golden Gate Bridge, San Francisco</t>
  </si>
  <si>
    <t>https://pg-plaisio.gr/img/p/1/7/1/3/7/17137.jpg</t>
  </si>
  <si>
    <t>Anonymous - Vintage sailboats raicing</t>
  </si>
  <si>
    <t>https://pg-plaisio.gr/img/p/1/7/1/3/3/17133.jpg</t>
  </si>
  <si>
    <t>Anonymous - Twilight on lake, UK</t>
  </si>
  <si>
    <t>https://pg-plaisio.gr/img/p/1/7/1/2/9/17129.jpg</t>
  </si>
  <si>
    <t>Anonymous - Birch forest in spring</t>
  </si>
  <si>
    <t>https://pg-plaisio.gr/img/p/1/7/1/2/5/17125.jpg</t>
  </si>
  <si>
    <t>Pangea Images - Double-Decker bus, London</t>
  </si>
  <si>
    <t>https://pg-plaisio.gr/img/p/1/7/1/2/1/17121.jpg</t>
  </si>
  <si>
    <t>Pangea Images - Kuang Si Falls, Luang Prabang, Laos</t>
  </si>
  <si>
    <t>https://pg-plaisio.gr/img/p/1/7/1/1/7/17117.jpg</t>
  </si>
  <si>
    <t>Pangea Images - Brooklyn Bridge and Lower Manhattan at sunset, NYC</t>
  </si>
  <si>
    <t>https://pg-plaisio.gr/img/p/1/7/1/1/3/17113.jpg</t>
  </si>
  <si>
    <t>Pangea Images - Buses and taxis in Oxford Street, London</t>
  </si>
  <si>
    <t>https://pg-plaisio.gr/img/p/1/7/1/0/9/17109.jpg</t>
  </si>
  <si>
    <t>Pangea Images - Fish and sharks in Bora Bora lagoon</t>
  </si>
  <si>
    <t>https://pg-plaisio.gr/img/p/1/7/1/0/5/17105.jpg</t>
  </si>
  <si>
    <t>Pangea Images - Jetty and Maldivian island</t>
  </si>
  <si>
    <t>https://pg-plaisio.gr/img/p/1/7/1/0/1/17101.jpg</t>
  </si>
  <si>
    <t>Pangea Images - Herd of zebras</t>
  </si>
  <si>
    <t>https://pg-plaisio.gr/img/p/1/7/0/9/7/17097.jpg</t>
  </si>
  <si>
    <t>Anonymous - Night view at St. Peter's cathedral, Rome</t>
  </si>
  <si>
    <t>https://pg-plaisio.gr/img/p/1/7/0/9/3/17093.jpg</t>
  </si>
  <si>
    <t>https://pg-plaisio.gr/img/p/1/7/0/8/9/17089.jpg</t>
  </si>
  <si>
    <t>Oleg Znamenskiy - Birch grove in autumn</t>
  </si>
  <si>
    <t>https://pg-plaisio.gr/img/p/1/7/0/5/5/17055.jpg</t>
  </si>
  <si>
    <t>Anonymous - Taxi in Times Square, NYC</t>
  </si>
  <si>
    <t>https://pg-plaisio.gr/img/p/1/7/0/8/4/17084.jpg</t>
  </si>
  <si>
    <t>Pangea Images - Union jack double-decker bus, London</t>
  </si>
  <si>
    <t>https://pg-plaisio.gr/img/p/1/7/0/8/0/17080.jpg</t>
  </si>
  <si>
    <t>Anonymous - Tree lined plantation entrance, South Carolina</t>
  </si>
  <si>
    <t>https://pg-plaisio.gr/img/p/1/7/0/7/6/17076.jpg</t>
  </si>
  <si>
    <t>https://pg-plaisio.gr/img/p/1/7/0/7/2/17072.jpg</t>
  </si>
  <si>
    <t>https://pg-plaisio.gr/img/p/1/7/0/6/7/17067.jpg</t>
  </si>
  <si>
    <t>https://pg-plaisio.gr/img/p/1/7/0/6/3/17063.jpg</t>
  </si>
  <si>
    <t>Pangea Images - Beach in Maui, Hawaii, at sunset</t>
  </si>
  <si>
    <t>https://pg-plaisio.gr/img/p/1/7/0/5/9/17059.jpg</t>
  </si>
  <si>
    <t>Julian Lauren - Woman with Cheetah</t>
  </si>
  <si>
    <t>https://pg-plaisio.gr/img/p/9/7/7/2//9772.jpg</t>
  </si>
  <si>
    <t>Pangea Images - Reef Sharks and fish, Indian Sea</t>
  </si>
  <si>
    <t>https://pg-plaisio.gr/img/p/9/7/6/8//9768.jpg</t>
  </si>
  <si>
    <t>Pangea Images - Sea Turtle and fish, Maldivian Coral Reef</t>
  </si>
  <si>
    <t>https://pg-plaisio.gr/img/p/9/7/6/4//9764.jpg</t>
  </si>
  <si>
    <t>Anonymous - Herd of African Elephants, Kenya</t>
  </si>
  <si>
    <t>https://pg-plaisio.gr/img/p/9/7/6/0//9760.jpg</t>
  </si>
  <si>
    <t>Barry Mancini - The Brooklyn Bridge and Twin Towers at Night</t>
  </si>
  <si>
    <t>https://pg-plaisio.gr/img/p/9/7/5/6//9756.jpg</t>
  </si>
  <si>
    <t>Gasoline Images - Ocean Waves Breaking on Vintage Beauties (BW)</t>
  </si>
  <si>
    <t>https://pg-plaisio.gr/img/p/9/7/5/2//9752.jpg</t>
  </si>
  <si>
    <t>Gasoline Images - Ocean Waves Breaking on Vintage Beauties</t>
  </si>
  <si>
    <t>https://pg-plaisio.gr/img/p/9/7/4/8//9748.jpg</t>
  </si>
  <si>
    <t>Pangea Images - Kingsman Cavalier, English Thoroughbred</t>
  </si>
  <si>
    <t>https://pg-plaisio.gr/img/p/9/7/4/4//9744.jpg</t>
  </si>
  <si>
    <t>Pangea Images - Vintage car and mural, Cuba</t>
  </si>
  <si>
    <t>https://pg-plaisio.gr/img/p/9/7/4/0//9740.jpg</t>
  </si>
  <si>
    <t>Pangea Images - Cars in Avenida de Maceo, Havana, Cuba</t>
  </si>
  <si>
    <t>https://pg-plaisio.gr/img/p/9/7/3/6//9736.jpg</t>
  </si>
  <si>
    <t>Pangea Images - Cars in Avenida de Maceo, Havana, Cuba (BW)</t>
  </si>
  <si>
    <t>https://pg-plaisio.gr/img/p/9/7/3/2//9732.jpg</t>
  </si>
  <si>
    <t>Gasoline Images - At Belvedere Palace, Vienna</t>
  </si>
  <si>
    <t>https://pg-plaisio.gr/img/p/9/7/2/8//9728.jpg</t>
  </si>
  <si>
    <t>Anonymous - Piazza di Spagna, Roma</t>
  </si>
  <si>
    <t>https://pg-plaisio.gr/img/p/9/7/2/4//9724.jpg</t>
  </si>
  <si>
    <t>Julian Lauren - Champagne Zoom</t>
  </si>
  <si>
    <t>https://pg-plaisio.gr/img/p/9/7/2/0//9720.jpg</t>
  </si>
  <si>
    <t>Julian Lauren - Vintage Taxi in Times Square, NYC</t>
  </si>
  <si>
    <t>https://pg-plaisio.gr/img/p/9/7/1/6//9716.jpg</t>
  </si>
  <si>
    <t>Gasoline Images - Roaring Bullet</t>
  </si>
  <si>
    <t>https://pg-plaisio.gr/img/p/9/7/1/2//9712.jpg</t>
  </si>
  <si>
    <t>Pangea Images - Morning Lights on a Jetty (detail)</t>
  </si>
  <si>
    <t>https://pg-plaisio.gr/img/p/9/7/0/8//9708.jpg</t>
  </si>
  <si>
    <t>Anonymous - Piazza Navona, Roma</t>
  </si>
  <si>
    <t>https://pg-plaisio.gr/img/p/9/7/0/4//9704.jpg</t>
  </si>
  <si>
    <t>Pangea Images - The Dark Hedges, Ireland</t>
  </si>
  <si>
    <t>https://pg-plaisio.gr/img/p/9/7/0/0//9700.jpg</t>
  </si>
  <si>
    <t>Pangea Images - The Dark Hedges, Ireland (BW)</t>
  </si>
  <si>
    <t>https://pg-plaisio.gr/img/p/9/6/9/6//9696.jpg</t>
  </si>
  <si>
    <t>Pangea Images - Lavender Fields, France</t>
  </si>
  <si>
    <t>https://pg-plaisio.gr/img/p/9/6/9/2//9692.jpg</t>
  </si>
  <si>
    <t>Pangea Images - Lavender Field in Provence, France</t>
  </si>
  <si>
    <t>https://pg-plaisio.gr/img/p/9/6/8/8//9688.jpg</t>
  </si>
  <si>
    <t>Gasoline Images - Black Cobra</t>
  </si>
  <si>
    <t>https://pg-plaisio.gr/img/p/9/6/8/4//9684.jpg</t>
  </si>
  <si>
    <t>Pangea Images - Lovers</t>
  </si>
  <si>
    <t>https://pg-plaisio.gr/img/p/7/5/1/0//7510.jpg</t>
  </si>
  <si>
    <t>Pangea Images - Leopard hunting</t>
  </si>
  <si>
    <t>https://pg-plaisio.gr/img/p/7/5/1/4//7514.jpg</t>
  </si>
  <si>
    <t>Pangea Images - Herd of wild horses</t>
  </si>
  <si>
    <t>https://pg-plaisio.gr/img/p/7/5/1/8//7518.jpg</t>
  </si>
  <si>
    <t>Pangea Images - Herd of wild horses (BW)</t>
  </si>
  <si>
    <t>https://pg-plaisio.gr/img/p/7/5/2/2//7522.jpg</t>
  </si>
  <si>
    <t>Barry Mancini - Tower Bridge, London</t>
  </si>
  <si>
    <t>https://pg-plaisio.gr/img/p/7/5/2/6//7526.jpg</t>
  </si>
  <si>
    <t>Julian Lauren - Trocadero View</t>
  </si>
  <si>
    <t>https://pg-plaisio.gr/img/p/7/5/3/0//7530.jpg</t>
  </si>
  <si>
    <t>Pangea Images - Lion walking in African Savannah</t>
  </si>
  <si>
    <t>https://pg-plaisio.gr/img/p/7/5/3/4//7534.jpg</t>
  </si>
  <si>
    <t>Pangea Images - Cheetah Hunting, Masai Mara</t>
  </si>
  <si>
    <t>https://pg-plaisio.gr/img/p/7/5/3/8//7538.jpg</t>
  </si>
  <si>
    <t>Pangea Images - Tree lined road in the snow</t>
  </si>
  <si>
    <t>https://pg-plaisio.gr/img/p/7/5/4/2//7542.jpg</t>
  </si>
  <si>
    <t>Pangea Images - Birches in a Park</t>
  </si>
  <si>
    <t>https://pg-plaisio.gr/img/p/7/5/4/6//7546.jpg</t>
  </si>
  <si>
    <t>Gasoline Images - Cuba Libre, Havana</t>
  </si>
  <si>
    <t>https://pg-plaisio.gr/img/p/7/5/5/0//7550.jpg</t>
  </si>
  <si>
    <t>Gasoline Images - Iconic street art I</t>
  </si>
  <si>
    <t>https://pg-plaisio.gr/img/p/7/5/5/4//7554.jpg</t>
  </si>
  <si>
    <t>Gasoline Images - Iconic street art II</t>
  </si>
  <si>
    <t>https://pg-plaisio.gr/img/p/7/5/5/8//7558.jpg</t>
  </si>
  <si>
    <t>Julian Lauren - Black Swan</t>
  </si>
  <si>
    <t>https://pg-plaisio.gr/img/p/7/5/6/2//7562.jpg</t>
  </si>
  <si>
    <t>Julian Lauren - Up!</t>
  </si>
  <si>
    <t>https://pg-plaisio.gr/img/p/7/5/6/6//7566.jpg</t>
  </si>
  <si>
    <t>Julian Lauren - Brotherhood</t>
  </si>
  <si>
    <t>https://pg-plaisio.gr/img/p/7/5/7/0//7570.jpg</t>
  </si>
  <si>
    <t>Arlo Wren Photos - In the woods</t>
  </si>
  <si>
    <t>https://pg-plaisio.gr/img/p/7/5/7/4//7574.jpg</t>
  </si>
  <si>
    <t>Big City Photos - Heart of a City</t>
  </si>
  <si>
    <t>https://pg-plaisio.gr/img/p/7/5/7/8//7578.jpg</t>
  </si>
  <si>
    <t>Haute Photo Collection - Escalier en Italie</t>
  </si>
  <si>
    <t>https://pg-plaisio.gr/img/p/5/7/6/8//5768.jpg</t>
  </si>
  <si>
    <t>Gasoline Images - Princess at the Palace</t>
  </si>
  <si>
    <t>https://pg-plaisio.gr/img/p/5/7/7/2//5772.jpg</t>
  </si>
  <si>
    <t>Gasoline Images - Roadster in Paris</t>
  </si>
  <si>
    <t>https://pg-plaisio.gr/img/p/5/7/7/6//5776.jpg</t>
  </si>
  <si>
    <t>Gasoline Images - Roadster in Paris (Rouge)</t>
  </si>
  <si>
    <t>https://pg-plaisio.gr/img/p/5/7/8/0//5780.jpg</t>
  </si>
  <si>
    <t>Pangea Images - Morning in Paris</t>
  </si>
  <si>
    <t>https://pg-plaisio.gr/img/p/5/7/8/4//5784.jpg</t>
  </si>
  <si>
    <t>Pangea Images - Morning in Paris (BW)</t>
  </si>
  <si>
    <t>https://pg-plaisio.gr/img/p/5/7/8/8//5788.jpg</t>
  </si>
  <si>
    <t>Pangea Images - Surfing the big wave, Tasmania (detail)</t>
  </si>
  <si>
    <t>https://pg-plaisio.gr/img/p/5/7/9/2//5792.jpg</t>
  </si>
  <si>
    <t>Pangea Images - Waves crashing, Point Reyes, California (detail)</t>
  </si>
  <si>
    <t>https://pg-plaisio.gr/img/p/5/7/9/6//5796.jpg</t>
  </si>
  <si>
    <t>Pangea Images - Waterfall in Santa Rosa de Cabal, Colombia (detail)</t>
  </si>
  <si>
    <t>https://pg-plaisio.gr/img/p/5/8/0/0//5800.jpg</t>
  </si>
  <si>
    <t>Anonymous - Male lion, Namibia (detail)</t>
  </si>
  <si>
    <t>https://pg-plaisio.gr/img/p/5/8/0/4//5804.jpg</t>
  </si>
  <si>
    <t>Anonymous - Male lion, Namibia (detail, BW)</t>
  </si>
  <si>
    <t>https://pg-plaisio.gr/img/p/5/8/0/8//5808.jpg</t>
  </si>
  <si>
    <t>Anonymous - Wolves in the snow, Germany (detail)</t>
  </si>
  <si>
    <t>https://pg-plaisio.gr/img/p/5/8/1/2//5812.jpg</t>
  </si>
  <si>
    <t>Anonymous - Wolves in the snow, germany (detail, BW)</t>
  </si>
  <si>
    <t>https://pg-plaisio.gr/img/p/5/8/1/6//5816.jpg</t>
  </si>
  <si>
    <t>Pangea Images - Wave crashing on the beach, Kauai Island, Hawaii (detail)</t>
  </si>
  <si>
    <t>https://pg-plaisio.gr/img/p/5/8/2/0//5820.jpg</t>
  </si>
  <si>
    <t>Pangea Images - Waves crashing, Point Reyes, California (detail, BW)</t>
  </si>
  <si>
    <t>https://pg-plaisio.gr/img/p/5/8/2/4//5824.jpg</t>
  </si>
  <si>
    <t>Gasoline Images - Vintage Beauty and Diner (Red)</t>
  </si>
  <si>
    <t>https://pg-plaisio.gr/img/p/1/7/6/5/5/17655.jpg</t>
  </si>
  <si>
    <t>Gasoline Images - Vintage Beauty and Diner</t>
  </si>
  <si>
    <t>https://pg-plaisio.gr/img/p/1/7/6/5/0/17650.jpg</t>
  </si>
  <si>
    <t>Gasoline Images - Vintage Sportscar in historical park</t>
  </si>
  <si>
    <t>https://pg-plaisio.gr/img/p/1/7/6/4/6/17646.jpg</t>
  </si>
  <si>
    <t>Pangea Images - Lighthouse of Tranquillity</t>
  </si>
  <si>
    <t>https://pg-plaisio.gr/img/p/1/7/6/4/3/17643.jpg</t>
  </si>
  <si>
    <t>Pangea Images - Ocean Sailing</t>
  </si>
  <si>
    <t>https://pg-plaisio.gr/img/p/1/7/6/3/9/17639.jpg</t>
  </si>
  <si>
    <t>Pangea Images - Waterfall in Krka National Park, Croatia</t>
  </si>
  <si>
    <t>https://pg-plaisio.gr/img/p/1/7/6/3/5/17635.jpg</t>
  </si>
  <si>
    <t>Pangea Images - Sailing (detail)</t>
  </si>
  <si>
    <t>https://pg-plaisio.gr/img/p/1/9/7/0/1/19701.jpg</t>
  </si>
  <si>
    <t>Pangea Images - Set Sails (detail)</t>
  </si>
  <si>
    <t>https://pg-plaisio.gr/img/p/1/9/6/9/7/19697.jpg</t>
  </si>
  <si>
    <t>Anonymous - Reliance</t>
  </si>
  <si>
    <t>https://pg-plaisio.gr/img/p/1/9/6/9/3/19693.jpg</t>
  </si>
  <si>
    <t>Pangea Images - Brothers, Lanikai Beach, Hawaii (BW)</t>
  </si>
  <si>
    <t>https://pg-plaisio.gr/img/p/1/9/6/8/9/19689.jpg</t>
  </si>
  <si>
    <t>Pangea Images - Band of Brothers, Lanikai Beach, Hawaii</t>
  </si>
  <si>
    <t>https://pg-plaisio.gr/img/p/1/9/6/8/5/19685.jpg</t>
  </si>
  <si>
    <t>Pangea Images - Herd of Horses, Camargue</t>
  </si>
  <si>
    <t>https://pg-plaisio.gr/img/p/1/9/6/8/1/19681.jpg</t>
  </si>
  <si>
    <t>Pangea Images - Bengal Tigers (detail)</t>
  </si>
  <si>
    <t>https://pg-plaisio.gr/img/p/1/9/6/7/7/19677.jpg</t>
  </si>
  <si>
    <t>Pangea Images - Bengal Tigers (detail, BW)</t>
  </si>
  <si>
    <t>https://pg-plaisio.gr/img/p/1/9/6/7/3/19673.jpg</t>
  </si>
  <si>
    <t>Pangea Images - Brothers, Masai Mara, Kenya (detail)</t>
  </si>
  <si>
    <t>https://pg-plaisio.gr/img/p/1/9/6/6/9/19669.jpg</t>
  </si>
  <si>
    <t>Pangea Images - Waterfall in a forest</t>
  </si>
  <si>
    <t>https://pg-plaisio.gr/img/p/1/9/6/6/5/19665.jpg</t>
  </si>
  <si>
    <t>Pangea Images - Waterfall in a forest (BW)</t>
  </si>
  <si>
    <t>https://pg-plaisio.gr/img/p/1/9/6/6/1/19661.jpg</t>
  </si>
  <si>
    <t>Neil Rabinowitz - Sailboat Leaning to the Side (detail, BW)</t>
  </si>
  <si>
    <t>https://pg-plaisio.gr/img/p/1/9/6/5/7/19657.jpg</t>
  </si>
  <si>
    <t>Gasoline Images - Interstate '59 (detail)</t>
  </si>
  <si>
    <t>https://pg-plaisio.gr/img/p/2/3/0/6/2/23062.jpg</t>
  </si>
  <si>
    <t>Gasoline Images - Interstate '59 (red)</t>
  </si>
  <si>
    <t>https://pg-plaisio.gr/img/p/2/3/0/5/8/23058.jpg</t>
  </si>
  <si>
    <t>Gasoline Images - Wandering in the USA</t>
  </si>
  <si>
    <t>https://pg-plaisio.gr/img/p/2/3/0/5/4/23054.jpg</t>
  </si>
  <si>
    <t>Gasoline Images - Cruisin' USA (BW)</t>
  </si>
  <si>
    <t>https://pg-plaisio.gr/img/p/2/3/0/5/0/23050.jpg</t>
  </si>
  <si>
    <t>Gasoline Images - Cruisin' USA</t>
  </si>
  <si>
    <t>https://pg-plaisio.gr/img/p/2/3/0/4/6/23046.jpg</t>
  </si>
  <si>
    <t>Gasoline Images - American Bullets (BW)</t>
  </si>
  <si>
    <t>https://pg-plaisio.gr/img/p/2/3/0/4/2/23042.jpg</t>
  </si>
  <si>
    <t>Gasoline Images - American Bullets</t>
  </si>
  <si>
    <t>https://pg-plaisio.gr/img/p/2/3/0/3/8/23038.jpg</t>
  </si>
  <si>
    <t>Pangea Images - The Coral Reef</t>
  </si>
  <si>
    <t>https://pg-plaisio.gr/img/p/2/3/0/3/4/23034.jpg</t>
  </si>
  <si>
    <t>Pangea Images - Rainforest Waterfall</t>
  </si>
  <si>
    <t>https://pg-plaisio.gr/img/p/2/3/0/3/0/23030.jpg</t>
  </si>
  <si>
    <t>VizLab - Dark Lady</t>
  </si>
  <si>
    <t>https://pg-plaisio.gr/img/p/2/3/0/1/8/23018.jpg</t>
  </si>
  <si>
    <t>Gasoline Images - Waiting for the Waves, Miami Beach (detail)</t>
  </si>
  <si>
    <t>https://pg-plaisio.gr/img/p/2/3/0/2/6/23026.jpg</t>
  </si>
  <si>
    <t>Gasoline Images - Surfers’ Retreat</t>
  </si>
  <si>
    <t>https://pg-plaisio.gr/img/p/2/3/0/2/2/23022.jpg</t>
  </si>
  <si>
    <t>VizLab - Rock is Alive!</t>
  </si>
  <si>
    <t>https://pg-plaisio.gr/img/p/2/3/0/1/4/23014.jpg</t>
  </si>
  <si>
    <t>Pangea Images - Dog Pups in a Suitcase</t>
  </si>
  <si>
    <t>https://pg-plaisio.gr/img/p/2/3/0/1/0/23010.jpg</t>
  </si>
  <si>
    <t>Pangea Images - Cats in the Sun</t>
  </si>
  <si>
    <t>https://pg-plaisio.gr/img/p/2/3/0/0/6/23006.jpg</t>
  </si>
  <si>
    <t>Pangea Images - Sovereign passing by (Masai Mara)</t>
  </si>
  <si>
    <t>https://pg-plaisio.gr/img/p/2/3/0/0/2/23002.jpg</t>
  </si>
  <si>
    <t>Pangea Images - Sovereign passing by (Masai Mara, BW)</t>
  </si>
  <si>
    <t>https://pg-plaisio.gr/img/p/2/2/9/9/8/22998.jpg</t>
  </si>
  <si>
    <t>Pangea Images - Autumn in Quebec</t>
  </si>
  <si>
    <t>https://pg-plaisio.gr/img/p/2/2/9/9/4/22994.jpg</t>
  </si>
  <si>
    <t>Pangea Images - Val d’Orcia, Siena, Tuscany (detail)</t>
  </si>
  <si>
    <t>https://pg-plaisio.gr/img/p/2/2/9/9/0/22990.jpg</t>
  </si>
  <si>
    <t>Pangea Images - Strada del Brunello, Tuscany (BW)</t>
  </si>
  <si>
    <t>https://pg-plaisio.gr/img/p/2/2/9/8/6/22986.jpg</t>
  </si>
  <si>
    <t>Pangea Images - Sailing on a Silver Sea</t>
  </si>
  <si>
    <t>https://pg-plaisio.gr/img/p/2/2/9/8/2/22982.jpg</t>
  </si>
  <si>
    <t>Pangea Images - Sailing on a Silver Sea (BW)</t>
  </si>
  <si>
    <t>https://pg-plaisio.gr/img/p/2/2/9/7/8/22978.jpg</t>
  </si>
  <si>
    <t>2AP6673</t>
  </si>
  <si>
    <t>Pangea Images - A Tribute in Light, NYC</t>
  </si>
  <si>
    <t>https://pg-plaisio.gr/img/p/2/9/4/6/6/29466.jpg</t>
  </si>
  <si>
    <t>2AP6674</t>
  </si>
  <si>
    <t>Pangea Images - A Tribute in Light, NYC (B&amp;W)</t>
  </si>
  <si>
    <t>https://pg-plaisio.gr/img/p/2/9/4/6/2/29462.jpg</t>
  </si>
  <si>
    <t>2AP6680</t>
  </si>
  <si>
    <t>Pangea Images - Aurora Borealis, Iceland (detail)</t>
  </si>
  <si>
    <t>https://pg-plaisio.gr/img/p/2/9/4/5/8/29458.jpg</t>
  </si>
  <si>
    <t>2AP6686</t>
  </si>
  <si>
    <t>Pangea Images - Wild Horses by a Lake, Iceland</t>
  </si>
  <si>
    <t>https://pg-plaisio.gr/img/p/2/9/4/5/4/29454.jpg</t>
  </si>
  <si>
    <t>2AP6687</t>
  </si>
  <si>
    <t>Pangea Images - Wild Horses, Mono Lake Natural Reserve, California</t>
  </si>
  <si>
    <t>https://pg-plaisio.gr/img/p/2/9/4/5/0/29450.jpg</t>
  </si>
  <si>
    <t>2AP6688</t>
  </si>
  <si>
    <t>Pangea Images - Sunset on a Lake, Scotland (B&amp;W)</t>
  </si>
  <si>
    <t>https://pg-plaisio.gr/img/p/2/9/4/4/6/29446.jpg</t>
  </si>
  <si>
    <t>2AP6689</t>
  </si>
  <si>
    <t>Pangea Images - Smooth Sailing</t>
  </si>
  <si>
    <t>https://pg-plaisio.gr/img/p/2/9/4/4/2/29442.jpg</t>
  </si>
  <si>
    <t>2AP6690</t>
  </si>
  <si>
    <t>Pangea Images - Pebbles on the Beach (B&amp;W)</t>
  </si>
  <si>
    <t>https://pg-plaisio.gr/img/p/2/9/4/3/8/29438.jpg</t>
  </si>
  <si>
    <t>2AP7108</t>
  </si>
  <si>
    <t>Pangea Images - Sailboat approaching Lighthouse, Mediterranean Sea (detail)</t>
  </si>
  <si>
    <t>https://pg-plaisio.gr/img/p/2/9/4/3/4/29434.jpg</t>
  </si>
  <si>
    <t>2AP7116</t>
  </si>
  <si>
    <t>Eadweard Muybridge - Animal Locomotion</t>
  </si>
  <si>
    <t>https://pg-plaisio.gr/img/p/2/9/4/3/0/29430.jpg</t>
  </si>
  <si>
    <t>Zero Creative Studio - Horses on the beach (detail)</t>
  </si>
  <si>
    <t>https://pg-plaisio.gr/img/p/1/7/0/5/1/17051.jpg</t>
  </si>
  <si>
    <t>Anonymous - Rows of trees bordering greensward (detail)</t>
  </si>
  <si>
    <t>https://pg-plaisio.gr/img/p/1/7/0/4/7/17047.jpg</t>
  </si>
  <si>
    <t>Asia Rivieri - Colors of Nature</t>
  </si>
  <si>
    <t>https://pg-plaisio.gr/img/p/5/8/2/8//5828.jpg</t>
  </si>
  <si>
    <t>Asia Rivieri - Colors of Water</t>
  </si>
  <si>
    <t>https://pg-plaisio.gr/img/p/5/8/3/2//5832.jpg</t>
  </si>
  <si>
    <t>Arturo Armenti - Nero e Oro</t>
  </si>
  <si>
    <t>https://pg-plaisio.gr/img/p/7/5/8/2//7582.jpg</t>
  </si>
  <si>
    <t>Arturo Armenti - Vestigia</t>
  </si>
  <si>
    <t>https://pg-plaisio.gr/img/p/7/5/8/6//7586.jpg</t>
  </si>
  <si>
    <t>Arturo Armenti - Equilibrio</t>
  </si>
  <si>
    <t>https://pg-plaisio.gr/img/p/7/5/9/0//7590.jpg</t>
  </si>
  <si>
    <t>Arturo Armenti - Portale infinito</t>
  </si>
  <si>
    <t>https://pg-plaisio.gr/img/p/7/5/9/4//7594.jpg</t>
  </si>
  <si>
    <t>Arturo Armenti - Orbita solare</t>
  </si>
  <si>
    <t>https://pg-plaisio.gr/img/p/5/8/3/6//5836.jpg</t>
  </si>
  <si>
    <t>Arturo Armenti - Proiezioni zodiacali</t>
  </si>
  <si>
    <t>https://pg-plaisio.gr/img/p/5/8/4/0//5840.jpg</t>
  </si>
  <si>
    <t>Arturo Armenti - Corpi gravitazionali</t>
  </si>
  <si>
    <t>https://pg-plaisio.gr/img/p/2/2/9/7/4/22974.jpg</t>
  </si>
  <si>
    <t>Arturo Armenti - Orbite cremisi</t>
  </si>
  <si>
    <t>https://pg-plaisio.gr/img/p/2/2/9/7/0/22970.jpg</t>
  </si>
  <si>
    <t>Arturo Armenti - Orbite gemelle</t>
  </si>
  <si>
    <t>https://pg-plaisio.gr/img/p/2/2/9/6/6/22966.jpg</t>
  </si>
  <si>
    <t>Arturo Armenti - Orbite Spaziali (Blu)</t>
  </si>
  <si>
    <t>https://pg-plaisio.gr/img/p/2/2/9/6/2/22962.jpg</t>
  </si>
  <si>
    <t>Arturo Armenti - Orbite Spaziali (Rosso)</t>
  </si>
  <si>
    <t>https://pg-plaisio.gr/img/p/2/2/9/5/8/22958.jpg</t>
  </si>
  <si>
    <t>Andrea Antinori - The Black Sofa</t>
  </si>
  <si>
    <t>https://pg-plaisio.gr/img/p/1/8/1/3/7/18137.jpg</t>
  </si>
  <si>
    <t>Andrea Antinori - The Red Sofa</t>
  </si>
  <si>
    <t>https://pg-plaisio.gr/img/p/1/8/1/3/9/18139.jpg</t>
  </si>
  <si>
    <t>Andrea Antinori - Red Tulips in a Glass Vase (detail)</t>
  </si>
  <si>
    <t>https://pg-plaisio.gr/img/p/1/7/6/3/0/17630.jpg</t>
  </si>
  <si>
    <t>Andrea Antinori - White Callas in a Glass Vase (detail)</t>
  </si>
  <si>
    <t>https://pg-plaisio.gr/img/p/1/7/6/2/6/17626.jpg</t>
  </si>
  <si>
    <t>Andrea Antinori - Two Orchids</t>
  </si>
  <si>
    <t>https://pg-plaisio.gr/img/p/1/9/6/5/3/19653.jpg</t>
  </si>
  <si>
    <t>Andrea Antinori - Orchids on a Golden Background</t>
  </si>
  <si>
    <t>https://pg-plaisio.gr/img/p/2/2/9/5/4/22954.jpg</t>
  </si>
  <si>
    <t>Andrea Antinori - Orchids on Grey Background</t>
  </si>
  <si>
    <t>https://pg-plaisio.gr/img/p/2/2/9/5/0/22950.jpg</t>
  </si>
  <si>
    <t>Andrea Antinori - Orchids on Red Background</t>
  </si>
  <si>
    <t>https://pg-plaisio.gr/img/p/2/2/9/4/6/22946.jpg</t>
  </si>
  <si>
    <t>Anne Munson - Rhapsody in Blue</t>
  </si>
  <si>
    <t>https://pg-plaisio.gr/img/p/1/2/9/8/6/12986.jpg</t>
  </si>
  <si>
    <t>Anne Munson - Colors Royale</t>
  </si>
  <si>
    <t>https://pg-plaisio.gr/img/p/1/8/1/3/5/18135.jpg</t>
  </si>
  <si>
    <t>Anne Munson - Eccentric Motion</t>
  </si>
  <si>
    <t>https://pg-plaisio.gr/img/p/9/6/7/6//9676.jpg</t>
  </si>
  <si>
    <t>Anne Munson - Acte</t>
  </si>
  <si>
    <t>https://pg-plaisio.gr/img/p/7/5/9/8//7598.jpg</t>
  </si>
  <si>
    <t>Anne Munson - Blinking</t>
  </si>
  <si>
    <t>https://pg-plaisio.gr/img/p/7/6/0/2//7602.jpg</t>
  </si>
  <si>
    <t>Anne Munson - Eptafluo</t>
  </si>
  <si>
    <t>https://pg-plaisio.gr/img/p/7/6/0/6//7606.jpg</t>
  </si>
  <si>
    <t>Anne Munson - The Sands</t>
  </si>
  <si>
    <t>https://pg-plaisio.gr/img/p/5/8/4/4//5844.jpg</t>
  </si>
  <si>
    <t>Anne Munson - Quiet Intervals</t>
  </si>
  <si>
    <t>https://pg-plaisio.gr/img/p/1/7/6/2/2/17622.jpg</t>
  </si>
  <si>
    <t>Anne Munson - Paused Events</t>
  </si>
  <si>
    <t>https://pg-plaisio.gr/img/p/1/7/6/1/8/17618.jpg</t>
  </si>
  <si>
    <t>Anne Munson - I can resist anything...</t>
  </si>
  <si>
    <t>https://pg-plaisio.gr/img/p/1/9/6/4/9/19649.jpg</t>
  </si>
  <si>
    <t>Anne Munson - We are Dreams</t>
  </si>
  <si>
    <t>https://pg-plaisio.gr/img/p/1/9/6/4/5/19645.jpg</t>
  </si>
  <si>
    <t>Anne Munson - White Choreography</t>
  </si>
  <si>
    <t>https://pg-plaisio.gr/img/p/2/2/9/4/2/22942.jpg</t>
  </si>
  <si>
    <t>Anne Munson - Subdued Choreography</t>
  </si>
  <si>
    <t>https://pg-plaisio.gr/img/p/2/2/9/3/8/22938.jpg</t>
  </si>
  <si>
    <t>Anne Munson - Comfort Zone Variation</t>
  </si>
  <si>
    <t>https://pg-plaisio.gr/img/p/2/2/9/3/4/22934.jpg</t>
  </si>
  <si>
    <t>Anne Munson - Collective Soul</t>
  </si>
  <si>
    <t>https://pg-plaisio.gr/img/p/2/2/9/3/0/22930.jpg</t>
  </si>
  <si>
    <t>Anne Munson - Collective Spirit (detail)</t>
  </si>
  <si>
    <t>https://pg-plaisio.gr/img/p/2/2/9/2/6/22926.jpg</t>
  </si>
  <si>
    <t>Alex Vinci - Calla abstraction</t>
  </si>
  <si>
    <t>https://pg-plaisio.gr/img/p/1/2/9/8/2/12982.jpg</t>
  </si>
  <si>
    <t>Alex Vinci - Orchid blackboard</t>
  </si>
  <si>
    <t>https://pg-plaisio.gr/img/p/1/2/9/7/8/12978.jpg</t>
  </si>
  <si>
    <t>Alex Vinci - Tulip blackboard</t>
  </si>
  <si>
    <t>https://pg-plaisio.gr/img/p/1/2/9/7/4/12974.jpg</t>
  </si>
  <si>
    <t>Alex Vinci - Gerbera Abstraction</t>
  </si>
  <si>
    <t>https://pg-plaisio.gr/img/p/1/2/9/7/0/12970.jpg</t>
  </si>
  <si>
    <t>Alex Vinci - Into the Light</t>
  </si>
  <si>
    <t>https://pg-plaisio.gr/img/p/5/8/4/8//5848.jpg</t>
  </si>
  <si>
    <t>Leonardo Bacci - Silva</t>
  </si>
  <si>
    <t>https://pg-plaisio.gr/img/p/1/2/9/6/6/12966.jpg</t>
  </si>
  <si>
    <t>Leonardo Bacci - Acero</t>
  </si>
  <si>
    <t>https://pg-plaisio.gr/img/p/1/2/9/6/2/12962.jpg</t>
  </si>
  <si>
    <t>Leonardo Bacci - Sogni e onde</t>
  </si>
  <si>
    <t>https://pg-plaisio.gr/img/p/1/2/9/5/8/12958.jpg</t>
  </si>
  <si>
    <t>Leonardo Bacci - Rosso fiorentino</t>
  </si>
  <si>
    <t>https://pg-plaisio.gr/img/p/1/2/9/5/4/12954.jpg</t>
  </si>
  <si>
    <t>Leonardo Bacci - Gilded Oak</t>
  </si>
  <si>
    <t>https://pg-plaisio.gr/img/p/1/8/1/3/3/18133.jpg</t>
  </si>
  <si>
    <t>Leonardo Bacci - Antibes</t>
  </si>
  <si>
    <t>https://pg-plaisio.gr/img/p/1/2/9/4/6/12946.jpg</t>
  </si>
  <si>
    <t>Leonardo Bacci - Ships Sailing Quietly</t>
  </si>
  <si>
    <t>https://pg-plaisio.gr/img/p/1/2/9/4/2/12942.jpg</t>
  </si>
  <si>
    <t>Leonardo Bacci - Multicolor Pattern I</t>
  </si>
  <si>
    <t>https://pg-plaisio.gr/img/p/9/6/7/2//9672.jpg</t>
  </si>
  <si>
    <t>Leonardo Bacci - Early Morning on the Enchanted Lagoon</t>
  </si>
  <si>
    <t>https://pg-plaisio.gr/img/p/5/8/5/2//5852.jpg</t>
  </si>
  <si>
    <t>Leonardo Bacci - Moon Rising from the Crimson Sky</t>
  </si>
  <si>
    <t>https://pg-plaisio.gr/img/p/5/8/5/6//5856.jpg</t>
  </si>
  <si>
    <t>Leonardo Bacci - Samba pa tì</t>
  </si>
  <si>
    <t>https://pg-plaisio.gr/img/p/1/9/6/4/1/19641.jpg</t>
  </si>
  <si>
    <t>Leonardo Bacci - Memphis Blues</t>
  </si>
  <si>
    <t>https://pg-plaisio.gr/img/p/2/2/9/2/2/22922.jpg</t>
  </si>
  <si>
    <t>2BA6738</t>
  </si>
  <si>
    <t>Leonardo Bacci - Access</t>
  </si>
  <si>
    <t>https://pg-plaisio.gr/img/p/2/9/4/2/6/29426.jpg</t>
  </si>
  <si>
    <t>2BA6739</t>
  </si>
  <si>
    <t>Leonardo Bacci - The Gem</t>
  </si>
  <si>
    <t>https://pg-plaisio.gr/img/p/2/9/4/2/2/29422.jpg</t>
  </si>
  <si>
    <t>2BA6740</t>
  </si>
  <si>
    <t>Leonardo Bacci - Chequered Fantasy</t>
  </si>
  <si>
    <t>https://pg-plaisio.gr/img/p/2/9/4/1/8/29418.jpg</t>
  </si>
  <si>
    <t>2BA6741</t>
  </si>
  <si>
    <t>Leonardo Bacci - Punk Pop</t>
  </si>
  <si>
    <t>https://pg-plaisio.gr/img/p/2/9/4/1/4/29414.jpg</t>
  </si>
  <si>
    <t>2BA6854</t>
  </si>
  <si>
    <t>Leonardo Bacci - Funky Florals (detail)</t>
  </si>
  <si>
    <t>https://pg-plaisio.gr/img/p/2/9/4/1/0/29410.jpg</t>
  </si>
  <si>
    <t>Bob Ferri - Rising Sun</t>
  </si>
  <si>
    <t>https://pg-plaisio.gr/img/p/1/2/9/3/8/12938.jpg</t>
  </si>
  <si>
    <t>Bob Ferri - Gestures in Motion</t>
  </si>
  <si>
    <t>https://pg-plaisio.gr/img/p/1/2/9/3/4/12934.jpg</t>
  </si>
  <si>
    <t>Pierre Benson - Deco Lady</t>
  </si>
  <si>
    <t>https://pg-plaisio.gr/img/p/1/8/1/0/5/18105.jpg</t>
  </si>
  <si>
    <t>Pierre Benson - Scala Classica</t>
  </si>
  <si>
    <t>https://pg-plaisio.gr/img/p/1/8/1/0/7/18107.jpg</t>
  </si>
  <si>
    <t>Pierre Benson - Dolce Vita</t>
  </si>
  <si>
    <t>https://pg-plaisio.gr/img/p/1/8/1/0/9/18109.jpg</t>
  </si>
  <si>
    <t>Pierre Benson - Le Grand Salon</t>
  </si>
  <si>
    <t>https://pg-plaisio.gr/img/p/1/8/1/1/1/18111.jpg</t>
  </si>
  <si>
    <t>Pierre Benson - Ballerina</t>
  </si>
  <si>
    <t>https://pg-plaisio.gr/img/p/1/8/1/1/3/18113.jpg</t>
  </si>
  <si>
    <t>Pierre Benson - Intérieur parisien</t>
  </si>
  <si>
    <t>https://pg-plaisio.gr/img/p/1/2/9/1/8/12918.jpg</t>
  </si>
  <si>
    <t>Pierre Benson - Velvet</t>
  </si>
  <si>
    <t>https://pg-plaisio.gr/img/p/1/2/9/1/4/12914.jpg</t>
  </si>
  <si>
    <t>Pierre Benson - Divine</t>
  </si>
  <si>
    <t>https://pg-plaisio.gr/img/p/1/2/9/1/0/12910.jpg</t>
  </si>
  <si>
    <t>Pierre Benson - Grand Palais</t>
  </si>
  <si>
    <t>https://pg-plaisio.gr/img/p/1/2/9/0/6/12906.jpg</t>
  </si>
  <si>
    <t>Pierre Benson - Star</t>
  </si>
  <si>
    <t>https://pg-plaisio.gr/img/p/1/2/9/0/2/12902.jpg</t>
  </si>
  <si>
    <t>Pierre Benson - Red Velvet</t>
  </si>
  <si>
    <t>https://pg-plaisio.gr/img/p/1/8/1/1/5/18115.jpg</t>
  </si>
  <si>
    <t>Pierre Benson - On the Seashore</t>
  </si>
  <si>
    <t>https://pg-plaisio.gr/img/p/1/2/8/9/4/12894.jpg</t>
  </si>
  <si>
    <t>Pierre Benson - Rehearsal</t>
  </si>
  <si>
    <t>https://pg-plaisio.gr/img/p/1/2/8/9/0/12890.jpg</t>
  </si>
  <si>
    <t>Pierre Benson - Wild Orchid</t>
  </si>
  <si>
    <t>https://pg-plaisio.gr/img/p/1/2/8/8/6/12886.jpg</t>
  </si>
  <si>
    <t>Pierre Benson - Wild Flower</t>
  </si>
  <si>
    <t>https://pg-plaisio.gr/img/p/1/2/8/8/2/12882.jpg</t>
  </si>
  <si>
    <t>Pierre Benson - Like a Movie</t>
  </si>
  <si>
    <t>https://pg-plaisio.gr/img/p/1/2/8/7/8/12878.jpg</t>
  </si>
  <si>
    <t>Pierre Benson - Love Her</t>
  </si>
  <si>
    <t>https://pg-plaisio.gr/img/p/1/2/8/7/4/12874.jpg</t>
  </si>
  <si>
    <t>Pierre Benson - Kind of Magic</t>
  </si>
  <si>
    <t>https://pg-plaisio.gr/img/p/1/8/1/1/7/18117.jpg</t>
  </si>
  <si>
    <t>Pierre Benson - Ocean Waves</t>
  </si>
  <si>
    <t>https://pg-plaisio.gr/img/p/1/2/8/6/6/12866.jpg</t>
  </si>
  <si>
    <t>Pierre Benson - Gala Night</t>
  </si>
  <si>
    <t>https://pg-plaisio.gr/img/p/1/2/8/6/2/12862.jpg</t>
  </si>
  <si>
    <t>Pierre Benson - Beauty in an Interior</t>
  </si>
  <si>
    <t>https://pg-plaisio.gr/img/p/1/8/1/1/9/18119.jpg</t>
  </si>
  <si>
    <t>Pierre Benson - Lovers in Paris</t>
  </si>
  <si>
    <t>https://pg-plaisio.gr/img/p/1/2/8/5/4/12854.jpg</t>
  </si>
  <si>
    <t>Pierre Benson - Delicate</t>
  </si>
  <si>
    <t>https://pg-plaisio.gr/img/p/1/2/8/5/0/12850.jpg</t>
  </si>
  <si>
    <t>https://pg-plaisio.gr/img/p/1/2/8/4/6/12846.jpg</t>
  </si>
  <si>
    <t>Pierre Benson - In Sunlight</t>
  </si>
  <si>
    <t>https://pg-plaisio.gr/img/p/1/2/8/4/2/12842.jpg</t>
  </si>
  <si>
    <t>Pierre Benson - Venus in NYC</t>
  </si>
  <si>
    <t>https://pg-plaisio.gr/img/p/1/8/1/2/1/18121.jpg</t>
  </si>
  <si>
    <t>Pierre Benson - Bonneville Salt Plains</t>
  </si>
  <si>
    <t>https://pg-plaisio.gr/img/p/1/2/8/3/4/12834.jpg</t>
  </si>
  <si>
    <t>Pierre Benson - Romance on the beach</t>
  </si>
  <si>
    <t>https://pg-plaisio.gr/img/p/1/2/8/3/0/12830.jpg</t>
  </si>
  <si>
    <t>Pierre Benson - Dim light Ballerina</t>
  </si>
  <si>
    <t>https://pg-plaisio.gr/img/p/1/2/8/2/6/12826.jpg</t>
  </si>
  <si>
    <t>Pierre Benson - In the Grand Palace</t>
  </si>
  <si>
    <t>https://pg-plaisio.gr/img/p/1/2/8/2/2/12822.jpg</t>
  </si>
  <si>
    <t>Pierre Benson - Beauté Parisienne</t>
  </si>
  <si>
    <t>https://pg-plaisio.gr/img/p/1/8/1/2/3/18123.jpg</t>
  </si>
  <si>
    <t>Pierre Benson - The White Dress</t>
  </si>
  <si>
    <t>https://pg-plaisio.gr/img/p/1/2/8/1/4/12814.jpg</t>
  </si>
  <si>
    <t>Pierre Benson - White Interior</t>
  </si>
  <si>
    <t>https://pg-plaisio.gr/img/p/1/2/8/1/0/12810.jpg</t>
  </si>
  <si>
    <t>Pierre Benson - Golden Gate View</t>
  </si>
  <si>
    <t>https://pg-plaisio.gr/img/p/1/2/8/0/6/12806.jpg</t>
  </si>
  <si>
    <t>Pierre Benson - Cheers!</t>
  </si>
  <si>
    <t>https://pg-plaisio.gr/img/p/1/2/8/0/2/12802.jpg</t>
  </si>
  <si>
    <t>Pierre Benson - Lovers in New York</t>
  </si>
  <si>
    <t>https://pg-plaisio.gr/img/p/1/2/7/9/8/12798.jpg</t>
  </si>
  <si>
    <t>https://pg-plaisio.gr/img/p/1/2/7/9/4/12794.jpg</t>
  </si>
  <si>
    <t>Pierre Benson - Sweet reverie</t>
  </si>
  <si>
    <t>https://pg-plaisio.gr/img/p/1/8/1/2/5/18125.jpg</t>
  </si>
  <si>
    <t>Pierre Benson - In the Dim Light</t>
  </si>
  <si>
    <t>https://pg-plaisio.gr/img/p/9/6/6/8//9668.jpg</t>
  </si>
  <si>
    <t>Pierre Benson - Petit Fleuriste</t>
  </si>
  <si>
    <t>https://pg-plaisio.gr/img/p/9/6/6/4//9664.jpg</t>
  </si>
  <si>
    <t>Pierre Benson - Ocean Escape</t>
  </si>
  <si>
    <t>https://pg-plaisio.gr/img/p/9/6/6/0//9660.jpg</t>
  </si>
  <si>
    <t>Pierre Benson - Window by the Sea (detail)</t>
  </si>
  <si>
    <t>https://pg-plaisio.gr/img/p/9/6/5/6//9656.jpg</t>
  </si>
  <si>
    <t>Pierre Benson - Emerald Seascape</t>
  </si>
  <si>
    <t>https://pg-plaisio.gr/img/p/9/6/5/2//9652.jpg</t>
  </si>
  <si>
    <t>Pierre Benson - Beautiful Queen I</t>
  </si>
  <si>
    <t>https://pg-plaisio.gr/img/p/1/8/1/2/7/18127.jpg</t>
  </si>
  <si>
    <t>Pierre Benson - Beautiful Queen II</t>
  </si>
  <si>
    <t>https://pg-plaisio.gr/img/p/1/8/1/2/9/18129.jpg</t>
  </si>
  <si>
    <t>Pierre Benson - Boats on the Beach</t>
  </si>
  <si>
    <t>https://pg-plaisio.gr/img/p/9/6/4/0//9640.jpg</t>
  </si>
  <si>
    <t>Pierre Benson - Tropical Paradise</t>
  </si>
  <si>
    <t>https://pg-plaisio.gr/img/p/9/6/3/6//9636.jpg</t>
  </si>
  <si>
    <t>Pierre Benson - Sleeping Beauty</t>
  </si>
  <si>
    <t>https://pg-plaisio.gr/img/p/1/8/1/3/1/18131.jpg</t>
  </si>
  <si>
    <t>2BN6930</t>
  </si>
  <si>
    <t>Pierre Benson - Flying on the Water (detail)</t>
  </si>
  <si>
    <t>https://pg-plaisio.gr/img/p/2/9/4/0/6/29406.jpg</t>
  </si>
  <si>
    <t>2BN6933</t>
  </si>
  <si>
    <t>Pierre Benson - Dancing on the Beach (detail)</t>
  </si>
  <si>
    <t>https://pg-plaisio.gr/img/p/2/9/4/0/2/29402.jpg</t>
  </si>
  <si>
    <t>Ted Broome - Collection of Memories</t>
  </si>
  <si>
    <t>https://pg-plaisio.gr/img/p/9/6/2/8//9628.jpg</t>
  </si>
  <si>
    <t>Benjamin Walter Spiers - A Connoisseur's Corner</t>
  </si>
  <si>
    <t>https://pg-plaisio.gr/img/p/1/5/3/8/4/15384.jpg</t>
  </si>
  <si>
    <t>Viola Bertel - Feeling Happy</t>
  </si>
  <si>
    <t>https://pg-plaisio.gr/img/p/7/6/1/0//7610.jpg</t>
  </si>
  <si>
    <t>Viola Bertel - Straight Away</t>
  </si>
  <si>
    <t>https://pg-plaisio.gr/img/p/7/6/1/4//7614.jpg</t>
  </si>
  <si>
    <t>Viola Bertel - Supernatural</t>
  </si>
  <si>
    <t>https://pg-plaisio.gr/img/p/7/6/1/8//7618.jpg</t>
  </si>
  <si>
    <t>Viola Bertel - Minimal Nature I</t>
  </si>
  <si>
    <t>https://pg-plaisio.gr/img/p/5/8/6/0//5860.jpg</t>
  </si>
  <si>
    <t>Viola Bertel - Minimal Nature II</t>
  </si>
  <si>
    <t>https://pg-plaisio.gr/img/p/5/8/6/4//5864.jpg</t>
  </si>
  <si>
    <t>Banksy - South Bank, London</t>
  </si>
  <si>
    <t>https://pg-plaisio.gr/img/p/1/2/7/8/4/12784.jpg</t>
  </si>
  <si>
    <t>Banksy - Regents Park Rd, Camden, London</t>
  </si>
  <si>
    <t>https://pg-plaisio.gr/img/p/1/2/7/8/0/12780.jpg</t>
  </si>
  <si>
    <t>Banksy - Broadway, Los Angeles</t>
  </si>
  <si>
    <t>https://pg-plaisio.gr/img/p/1/2/7/7/6/12776.jpg</t>
  </si>
  <si>
    <t>Banksy - Rumford Street, Liverpool</t>
  </si>
  <si>
    <t>https://pg-plaisio.gr/img/p/1/2/7/7/2/12772.jpg</t>
  </si>
  <si>
    <t>Banksy - Stokes Croft Road, Bristol</t>
  </si>
  <si>
    <t>https://pg-plaisio.gr/img/p/1/2/7/6/8/12768.jpg</t>
  </si>
  <si>
    <t>Canaletto - Piazza San Marco Looking South and West</t>
  </si>
  <si>
    <t>https://pg-plaisio.gr/img/p/9/6/2/4//9624.jpg</t>
  </si>
  <si>
    <t>Canaletto - Bacino di San Marco, Venice</t>
  </si>
  <si>
    <t>https://pg-plaisio.gr/img/p/5/8/6/8//5868.jpg</t>
  </si>
  <si>
    <t>Laura Ceccarelli - Estate</t>
  </si>
  <si>
    <t>https://pg-plaisio.gr/img/p/1/2/7/6/4/12764.jpg</t>
  </si>
  <si>
    <t>Cameron Davidson - Empire State Building, NYC</t>
  </si>
  <si>
    <t>https://pg-plaisio.gr/img/p/1/7/0/4/3/17043.jpg</t>
  </si>
  <si>
    <t>Cameron Davidson - Chrysler Building, NYC</t>
  </si>
  <si>
    <t>https://pg-plaisio.gr/img/p/1/7/0/3/9/17039.jpg</t>
  </si>
  <si>
    <t>Cameron Davidson - Flatiron Building, NYC</t>
  </si>
  <si>
    <t>https://pg-plaisio.gr/img/p/1/7/0/3/5/17035.jpg</t>
  </si>
  <si>
    <t>Charles C. Ebbets - New York Construction Workers Lunching on a Crossbeam, 1932 (detail)</t>
  </si>
  <si>
    <t>https://pg-plaisio.gr/img/p/1/7/0/3/1/17031.jpg</t>
  </si>
  <si>
    <t>Eve C. Grant - Hydrangeas Panel</t>
  </si>
  <si>
    <t>https://pg-plaisio.gr/img/p/1/2/7/6/0/12760.jpg</t>
  </si>
  <si>
    <t>Eve C. Grant - Jungle I</t>
  </si>
  <si>
    <t>https://pg-plaisio.gr/img/p/9/6/2/0//9620.jpg</t>
  </si>
  <si>
    <t>Eve C. Grant - Jungle II</t>
  </si>
  <si>
    <t>https://pg-plaisio.gr/img/p/9/6/1/6//9616.jpg</t>
  </si>
  <si>
    <t>Eve C. Grant - Flowers and Butterflies (Aqua)</t>
  </si>
  <si>
    <t>https://pg-plaisio.gr/img/p/7/6/2/2//7622.jpg</t>
  </si>
  <si>
    <t>Eve C. Grant - Flowers and Butterflies (Neutral)</t>
  </si>
  <si>
    <t>https://pg-plaisio.gr/img/p/7/6/2/6//7626.jpg</t>
  </si>
  <si>
    <t>Eve C. Grant - Nympheas and Butterflies (Ash)</t>
  </si>
  <si>
    <t>https://pg-plaisio.gr/img/p/7/6/3/0//7630.jpg</t>
  </si>
  <si>
    <t>Eve C. Grant - Nympheas and Butterflies</t>
  </si>
  <si>
    <t>https://pg-plaisio.gr/img/p/7/6/3/4//7634.jpg</t>
  </si>
  <si>
    <t>Eve C. Grant - Roses and Butterflies (Ash)</t>
  </si>
  <si>
    <t>https://pg-plaisio.gr/img/p/7/6/3/8//7638.jpg</t>
  </si>
  <si>
    <t>Eve C. Grant - Roses and Butterflies (Neutral)</t>
  </si>
  <si>
    <t>https://pg-plaisio.gr/img/p/7/6/4/2//7642.jpg</t>
  </si>
  <si>
    <t>Eve C. Grant - Palm Festoon</t>
  </si>
  <si>
    <t>https://pg-plaisio.gr/img/p/2/2/9/1/8/22918.jpg</t>
  </si>
  <si>
    <t>Eve C. Grant - Leaves Décor</t>
  </si>
  <si>
    <t>https://pg-plaisio.gr/img/p/2/2/9/1/4/22914.jpg</t>
  </si>
  <si>
    <t>Eve C. Grant - Grey Palms</t>
  </si>
  <si>
    <t>https://pg-plaisio.gr/img/p/2/2/9/1/0/22910.jpg</t>
  </si>
  <si>
    <t>Eve C. Grant - Golden Palms</t>
  </si>
  <si>
    <t>https://pg-plaisio.gr/img/p/2/2/9/0/6/22906.jpg</t>
  </si>
  <si>
    <t>2CG6782</t>
  </si>
  <si>
    <t>Eve C. Grant - Jungle Panel I</t>
  </si>
  <si>
    <t>https://pg-plaisio.gr/img/p/2/9/3/9/8/29398.jpg</t>
  </si>
  <si>
    <t>2CG6783</t>
  </si>
  <si>
    <t>Eve C. Grant - Jungle Panel II</t>
  </si>
  <si>
    <t>https://pg-plaisio.gr/img/p/2/9/3/9/4/29394.jpg</t>
  </si>
  <si>
    <t>2CG6784</t>
  </si>
  <si>
    <t>Eve C. Grant - Jungle Panel III</t>
  </si>
  <si>
    <t>https://pg-plaisio.gr/img/p/2/9/3/9/0/29390.jpg</t>
  </si>
  <si>
    <t>2CG6785</t>
  </si>
  <si>
    <t>Eve C. Grant - Jungle Panel IV</t>
  </si>
  <si>
    <t>https://pg-plaisio.gr/img/p/2/9/3/8/6/29386.jpg</t>
  </si>
  <si>
    <t>Charaka Simoncelli - Soffio del tempo</t>
  </si>
  <si>
    <t>https://pg-plaisio.gr/img/p/1/2/7/5/6/12756.jpg</t>
  </si>
  <si>
    <t>Charaka Simoncelli - Talismano</t>
  </si>
  <si>
    <t>https://pg-plaisio.gr/img/p/1/2/7/5/2/12752.jpg</t>
  </si>
  <si>
    <t>Charaka Simoncelli - Spiritus Mundi</t>
  </si>
  <si>
    <t>https://pg-plaisio.gr/img/p/1/2/7/4/8/12748.jpg</t>
  </si>
  <si>
    <t>Claude Becaud - New York Abskyline</t>
  </si>
  <si>
    <t>https://pg-plaisio.gr/img/p/1/2/7/4/4/12744.jpg</t>
  </si>
  <si>
    <t>Claude Monet - Detail of Waterlilies: The Clouds</t>
  </si>
  <si>
    <t>https://pg-plaisio.gr/img/p/1/5/3/8/0/15380.jpg</t>
  </si>
  <si>
    <t>Claude Monet - Morning (detail I)</t>
  </si>
  <si>
    <t>https://pg-plaisio.gr/img/p/1/5/3/7/6/15376.jpg</t>
  </si>
  <si>
    <t>Claude Monet - Les barques régates à Argenteuil</t>
  </si>
  <si>
    <t>https://pg-plaisio.gr/img/p/1/5/3/7/2/15372.jpg</t>
  </si>
  <si>
    <t>https://pg-plaisio.gr/img/p/1/5/3/6/8/15368.jpg</t>
  </si>
  <si>
    <t>Claude Monet - Coquelicots (detail)</t>
  </si>
  <si>
    <t>https://pg-plaisio.gr/img/p/1/5/3/6/4/15364.jpg</t>
  </si>
  <si>
    <t>Claude Monet - Vetheuil</t>
  </si>
  <si>
    <t>https://pg-plaisio.gr/img/p/1/5/3/6/0/15360.jpg</t>
  </si>
  <si>
    <t>Claude Monet - Monet Deco - Waterlilies IV</t>
  </si>
  <si>
    <t>https://pg-plaisio.gr/img/p/1/5/3/5/6/15356.jpg</t>
  </si>
  <si>
    <t>Claude Monet - Waterlilies (Yellow Nirvana)</t>
  </si>
  <si>
    <t>https://pg-plaisio.gr/img/p/1/5/3/5/2/15352.jpg</t>
  </si>
  <si>
    <t>Claude Monet - The Lily Pond</t>
  </si>
  <si>
    <t>https://pg-plaisio.gr/img/p/1/5/3/4/8/15348.jpg</t>
  </si>
  <si>
    <t>https://pg-plaisio.gr/img/p/7/6/4/6//7646.jpg</t>
  </si>
  <si>
    <t>https://pg-plaisio.gr/img/p/7/6/5/0//7650.jpg</t>
  </si>
  <si>
    <t>Claude Monet - Cliffs at Pourville</t>
  </si>
  <si>
    <t>https://pg-plaisio.gr/img/p/7/6/5/4//7654.jpg</t>
  </si>
  <si>
    <t>Chaz Olin - Aqua and Greige</t>
  </si>
  <si>
    <t>https://pg-plaisio.gr/img/p/1/2/7/4/0/12740.jpg</t>
  </si>
  <si>
    <t>Chaz Olin - Sex</t>
  </si>
  <si>
    <t>https://pg-plaisio.gr/img/p/1/2/7/3/6/12736.jpg</t>
  </si>
  <si>
    <t>Chaz Olin - Ka-Boom</t>
  </si>
  <si>
    <t>https://pg-plaisio.gr/img/p/1/2/7/3/2/12732.jpg</t>
  </si>
  <si>
    <t>Chaz Olin - Sha-Zaam</t>
  </si>
  <si>
    <t>https://pg-plaisio.gr/img/p/1/2/7/2/8/12728.jpg</t>
  </si>
  <si>
    <t>Chaz Olin - Colorama</t>
  </si>
  <si>
    <t>https://pg-plaisio.gr/img/p/2/2/9/0/2/22902.jpg</t>
  </si>
  <si>
    <t>Chaz Olin - Scribbles</t>
  </si>
  <si>
    <t>https://pg-plaisio.gr/img/p/2/2/8/9/8/22898.jpg</t>
  </si>
  <si>
    <t>Giuliano Censini - Le nebbie dense</t>
  </si>
  <si>
    <t>https://pg-plaisio.gr/img/p/1/2/7/2/4/12724.jpg</t>
  </si>
  <si>
    <t>Giuliano Censini - Sentimenti in rosso</t>
  </si>
  <si>
    <t>https://pg-plaisio.gr/img/p/1/2/7/2/0/12720.jpg</t>
  </si>
  <si>
    <t>Giuliano Censini - Sinfonia in rosso</t>
  </si>
  <si>
    <t>https://pg-plaisio.gr/img/p/1/2/7/1/6/12716.jpg</t>
  </si>
  <si>
    <t>Giuliano Censini - La valle dai riflessi di creta</t>
  </si>
  <si>
    <t>https://pg-plaisio.gr/img/p/1/2/7/1/2/12712.jpg</t>
  </si>
  <si>
    <t>Giuliano Censini - Attese</t>
  </si>
  <si>
    <t>https://pg-plaisio.gr/img/p/1/2/7/0/8/12708.jpg</t>
  </si>
  <si>
    <t>Giuliano Censini - Cieli ed oceani</t>
  </si>
  <si>
    <t>https://pg-plaisio.gr/img/p/1/2/7/0/4/12704.jpg</t>
  </si>
  <si>
    <t>Giuliano Censini - Sogni di giada</t>
  </si>
  <si>
    <t>https://pg-plaisio.gr/img/p/1/2/7/0/0/12700.jpg</t>
  </si>
  <si>
    <t>Skip Teller - I Love Coffee</t>
  </si>
  <si>
    <t>https://pg-plaisio.gr/img/p/1/2/6/9/6/12696.jpg</t>
  </si>
  <si>
    <t>Skip Teller - Delicious!</t>
  </si>
  <si>
    <t>https://pg-plaisio.gr/img/p/1/2/6/9/2/12692.jpg</t>
  </si>
  <si>
    <t>Skip Teller - Refreshing!</t>
  </si>
  <si>
    <t>https://pg-plaisio.gr/img/p/1/2/6/8/8/12688.jpg</t>
  </si>
  <si>
    <t>Skip Teller - Vintage Bike</t>
  </si>
  <si>
    <t>https://pg-plaisio.gr/img/p/1/2/6/8/4/12684.jpg</t>
  </si>
  <si>
    <t>Skip Teller - Pop Manhattan</t>
  </si>
  <si>
    <t>https://pg-plaisio.gr/img/p/1/2/6/8/0/12680.jpg</t>
  </si>
  <si>
    <t>Skip Teller - Alien Class</t>
  </si>
  <si>
    <t>https://pg-plaisio.gr/img/p/9/6/1/2//9612.jpg</t>
  </si>
  <si>
    <t>Skip Teller - Italian Premium Blend</t>
  </si>
  <si>
    <t>https://pg-plaisio.gr/img/p/9/6/0/8//9608.jpg</t>
  </si>
  <si>
    <t>Carlos Beyon - Tastes of Life</t>
  </si>
  <si>
    <t>https://pg-plaisio.gr/img/p/5/8/7/2//5872.jpg</t>
  </si>
  <si>
    <t>Remy Dellal - Jardin Français</t>
  </si>
  <si>
    <t>https://pg-plaisio.gr/img/p/1/2/6/6/8/12668.jpg</t>
  </si>
  <si>
    <t>Remy Dellal - Composition en blanc</t>
  </si>
  <si>
    <t>https://pg-plaisio.gr/img/p/1/2/6/6/0/12660.jpg</t>
  </si>
  <si>
    <t>Remy Dellal - Mon jardin I</t>
  </si>
  <si>
    <t>https://pg-plaisio.gr/img/p/1/2/6/5/6/12656.jpg</t>
  </si>
  <si>
    <t>Remy Dellal - Alta Moda</t>
  </si>
  <si>
    <t>https://pg-plaisio.gr/img/p/1/2/6/5/2/12652.jpg</t>
  </si>
  <si>
    <t>Remy Dellal - Haute Couture</t>
  </si>
  <si>
    <t>https://pg-plaisio.gr/img/p/1/2/6/4/8/12648.jpg</t>
  </si>
  <si>
    <t>Remy Dellal - Chandelier Classique</t>
  </si>
  <si>
    <t>https://pg-plaisio.gr/img/p/1/2/6/4/4/12644.jpg</t>
  </si>
  <si>
    <t>Remy Dellal - Chandelier Royale</t>
  </si>
  <si>
    <t>https://pg-plaisio.gr/img/p/1/2/6/4/0/12640.jpg</t>
  </si>
  <si>
    <t>Remy Dellal - Panneau Chandelier I</t>
  </si>
  <si>
    <t>https://pg-plaisio.gr/img/p/1/2/6/3/6/12636.jpg</t>
  </si>
  <si>
    <t>Remy Dellal - Panneau Chandelier II</t>
  </si>
  <si>
    <t>https://pg-plaisio.gr/img/p/1/2/6/3/2/12632.jpg</t>
  </si>
  <si>
    <t>Remy Dellal - Fleurs et Vases Aquamarine</t>
  </si>
  <si>
    <t>https://pg-plaisio.gr/img/p/9/6/0/4//9604.jpg</t>
  </si>
  <si>
    <t>Remy Dellal - Fleurs et Vases Blanc</t>
  </si>
  <si>
    <t>https://pg-plaisio.gr/img/p/9/6/0/0//9600.jpg</t>
  </si>
  <si>
    <t>Remy Dellal - Fleurs et Vases Jaune</t>
  </si>
  <si>
    <t>https://pg-plaisio.gr/img/p/9/5/9/6//9596.jpg</t>
  </si>
  <si>
    <t>Remy Dellal - Panneau Botanique I</t>
  </si>
  <si>
    <t>https://pg-plaisio.gr/img/p/7/6/5/8//7658.jpg</t>
  </si>
  <si>
    <t>Remy Dellal - Panneau Botanique II</t>
  </si>
  <si>
    <t>https://pg-plaisio.gr/img/p/7/6/6/2//7662.jpg</t>
  </si>
  <si>
    <t>Remy Dellal - Panneau Botanique III</t>
  </si>
  <si>
    <t>https://pg-plaisio.gr/img/p/7/6/6/6//7666.jpg</t>
  </si>
  <si>
    <t>Remy Dellal - Panneau Botanique IV</t>
  </si>
  <si>
    <t>https://pg-plaisio.gr/img/p/7/6/7/0//7670.jpg</t>
  </si>
  <si>
    <t>Remy Dellal - Arrangement with Tulips</t>
  </si>
  <si>
    <t>https://pg-plaisio.gr/img/p/7/6/7/4//7674.jpg</t>
  </si>
  <si>
    <t>Remy Dellal - Orchids and Roses Arrangement</t>
  </si>
  <si>
    <t>https://pg-plaisio.gr/img/p/7/6/7/8//7678.jpg</t>
  </si>
  <si>
    <t>Remy Dellal - Fruits de saison</t>
  </si>
  <si>
    <t>https://pg-plaisio.gr/img/p/5/8/7/6//5876.jpg</t>
  </si>
  <si>
    <t>Remy Dellal - Orchid Arrangement I</t>
  </si>
  <si>
    <t>https://pg-plaisio.gr/img/p/5/8/8/0//5880.jpg</t>
  </si>
  <si>
    <t>Remy Dellal - Orchid Arrangement II (Celadon)</t>
  </si>
  <si>
    <t>https://pg-plaisio.gr/img/p/5/8/8/4//5884.jpg</t>
  </si>
  <si>
    <t>Remy Dellal - Botaniques Moderne</t>
  </si>
  <si>
    <t>https://pg-plaisio.gr/img/p/5/8/8/8//5888.jpg</t>
  </si>
  <si>
    <t>Remy Dellal - Atlantique</t>
  </si>
  <si>
    <t>https://pg-plaisio.gr/img/p/5/8/9/2//5892.jpg</t>
  </si>
  <si>
    <t>Remy Dellal - Magnolia</t>
  </si>
  <si>
    <t>https://pg-plaisio.gr/img/p/5/8/9/6//5896.jpg</t>
  </si>
  <si>
    <t>Remy Dellal - Horizon tropical</t>
  </si>
  <si>
    <t>https://pg-plaisio.gr/img/p/1/9/6/3/7/19637.jpg</t>
  </si>
  <si>
    <t>2DE6924</t>
  </si>
  <si>
    <t>Remy Dellal - View to the Shore</t>
  </si>
  <si>
    <t>https://pg-plaisio.gr/img/p/2/9/3/8/2/29382.jpg</t>
  </si>
  <si>
    <t>Don Heiny - 1951 Jaguar C-Type (BW)</t>
  </si>
  <si>
    <t>https://pg-plaisio.gr/img/p/1/9/6/3/3/19633.jpg</t>
  </si>
  <si>
    <t>Janis Lacis - Brooklyn Bridge at night, New York</t>
  </si>
  <si>
    <t>https://pg-plaisio.gr/img/p/1/8/1/0/1/18101.jpg</t>
  </si>
  <si>
    <t>Dianne Loumer - Dancin' in the Moonlight</t>
  </si>
  <si>
    <t>https://pg-plaisio.gr/img/p/1/8/1/0/3/18103.jpg</t>
  </si>
  <si>
    <t>Dianne Loumer - Dancin' in the Moonlight (BW)</t>
  </si>
  <si>
    <t>https://pg-plaisio.gr/img/p/9/5/8/8//9588.jpg</t>
  </si>
  <si>
    <t>Dianne Loumer - Kissing in London</t>
  </si>
  <si>
    <t>https://pg-plaisio.gr/img/p/9/5/8/4//9584.jpg</t>
  </si>
  <si>
    <t>Dianne Loumer - Kissing in London (BW)</t>
  </si>
  <si>
    <t>https://pg-plaisio.gr/img/p/9/5/8/0//9580.jpg</t>
  </si>
  <si>
    <t>https://pg-plaisio.gr/img/p/9/5/7/6//9576.jpg</t>
  </si>
  <si>
    <t>https://pg-plaisio.gr/img/p/9/5/7/2//9572.jpg</t>
  </si>
  <si>
    <t>Donato Larotonda - Villaggio silenzioso</t>
  </si>
  <si>
    <t>https://pg-plaisio.gr/img/p/1/8/0/9/9/18099.jpg</t>
  </si>
  <si>
    <t>Donato Larotonda - Lune cadenti</t>
  </si>
  <si>
    <t>https://pg-plaisio.gr/img/p/1/9/6/2/9/19629.jpg</t>
  </si>
  <si>
    <t>Dario Moschetta - NYC6 (detail)</t>
  </si>
  <si>
    <t>https://pg-plaisio.gr/img/p/1/8/0/9/3/18093.jpg</t>
  </si>
  <si>
    <t>Dario Moschetta - Times Square 2</t>
  </si>
  <si>
    <t>https://pg-plaisio.gr/img/p/1/8/0/9/1/18091.jpg</t>
  </si>
  <si>
    <t>Dario Moschetta - NYC Aerial 3</t>
  </si>
  <si>
    <t>https://pg-plaisio.gr/img/p/1/2/6/2/0/12620.jpg</t>
  </si>
  <si>
    <t>Dario Moschetta - Brough Superior</t>
  </si>
  <si>
    <t>https://pg-plaisio.gr/img/p/1/2/6/1/6/12616.jpg</t>
  </si>
  <si>
    <t>Dario Moschetta - Brooklyn Bridge 1</t>
  </si>
  <si>
    <t>https://pg-plaisio.gr/img/p/1/2/6/1/2/12612.jpg</t>
  </si>
  <si>
    <t>Dario Moschetta - NYC Skyline 1</t>
  </si>
  <si>
    <t>https://pg-plaisio.gr/img/p/1/2/6/0/6/12606.jpg</t>
  </si>
  <si>
    <t>Dario Moschetta - Piccadilly Circus 1</t>
  </si>
  <si>
    <t>https://pg-plaisio.gr/img/p/1/2/6/0/8/12608.jpg</t>
  </si>
  <si>
    <t>Dansop - Beautiful Storm</t>
  </si>
  <si>
    <t>https://pg-plaisio.gr/img/p/1/2/5/9/7/12597.jpg</t>
  </si>
  <si>
    <t>Dansop - Sunny Morning</t>
  </si>
  <si>
    <t>https://pg-plaisio.gr/img/p/1/2/5/9/3/12593.jpg</t>
  </si>
  <si>
    <t>Elena Dolci - Iris</t>
  </si>
  <si>
    <t>https://pg-plaisio.gr/img/p/1/2/5/8/9/12589.jpg</t>
  </si>
  <si>
    <t>Elena Dolci - Royal Orchid</t>
  </si>
  <si>
    <t>https://pg-plaisio.gr/img/p/1/2/5/8/5/12585.jpg</t>
  </si>
  <si>
    <t>Elena Dolci - Royal Roses</t>
  </si>
  <si>
    <t>https://pg-plaisio.gr/img/p/1/2/5/8/1/12581.jpg</t>
  </si>
  <si>
    <t>Elena Dolci - So French!</t>
  </si>
  <si>
    <t>https://pg-plaisio.gr/img/p/1/2/5/7/7/12577.jpg</t>
  </si>
  <si>
    <t>Elena Dolci - Collection de Memoires III</t>
  </si>
  <si>
    <t>https://pg-plaisio.gr/img/p/2/2/8/9/4/22894.jpg</t>
  </si>
  <si>
    <t>Elena Dolci - Fleurs et Memoires III</t>
  </si>
  <si>
    <t>https://pg-plaisio.gr/img/p/2/2/8/8/8/22888.jpg</t>
  </si>
  <si>
    <t>Elena Dolci - Collection de Memoires I</t>
  </si>
  <si>
    <t>https://pg-plaisio.gr/img/p/2/2/8/8/4/22884.jpg</t>
  </si>
  <si>
    <t>Elena Dolci - Fleurs et Memoires I</t>
  </si>
  <si>
    <t>https://pg-plaisio.gr/img/p/2/2/8/8/0/22880.jpg</t>
  </si>
  <si>
    <t>2DO7007</t>
  </si>
  <si>
    <t>Elena Dolci - Three Tulips</t>
  </si>
  <si>
    <t>https://pg-plaisio.gr/img/p/2/9/3/7/8/29378.jpg</t>
  </si>
  <si>
    <t>2DO7008</t>
  </si>
  <si>
    <t>Elena Dolci - Three Poppies</t>
  </si>
  <si>
    <t>https://pg-plaisio.gr/img/p/2/9/3/7/4/29374.jpg</t>
  </si>
  <si>
    <t>Sonya Duval - Red Carpet (detail)</t>
  </si>
  <si>
    <t>https://pg-plaisio.gr/img/p/1/2/5/7/3/12573.jpg</t>
  </si>
  <si>
    <t>Sonya Duval - Soirée (detail)</t>
  </si>
  <si>
    <t>https://pg-plaisio.gr/img/p/1/2/5/6/9/12569.jpg</t>
  </si>
  <si>
    <t>Sonya Duval - Inspiring Angel (detail)</t>
  </si>
  <si>
    <t>https://pg-plaisio.gr/img/p/1/2/5/6/5/12565.jpg</t>
  </si>
  <si>
    <t>Sonya Duval - Reclined Angel (detail)</t>
  </si>
  <si>
    <t>https://pg-plaisio.gr/img/p/1/2/5/6/1/12561.jpg</t>
  </si>
  <si>
    <t>Sonya Duval - Under a Starry Night</t>
  </si>
  <si>
    <t>https://pg-plaisio.gr/img/p/1/2/5/5/7/12557.jpg</t>
  </si>
  <si>
    <t>Degas Edgar Germain Hilaire - Danseuses</t>
  </si>
  <si>
    <t>https://pg-plaisio.gr/img/p/1/9/6/2/5/19625.jpg</t>
  </si>
  <si>
    <t>Eric Chestier - Raphael's Putti 2.0</t>
  </si>
  <si>
    <t>https://pg-plaisio.gr/img/p/1/2/5/5/3/12553.jpg</t>
  </si>
  <si>
    <t>Eric Chestier - Hokusai's Wave 2.0 (detail)</t>
  </si>
  <si>
    <t>https://pg-plaisio.gr/img/p/1/2/5/4/9/12549.jpg</t>
  </si>
  <si>
    <t>Eric Chestier - Klimt's Embrace 2.0</t>
  </si>
  <si>
    <t>https://pg-plaisio.gr/img/p/1/2/5/4/5/12545.jpg</t>
  </si>
  <si>
    <t>Eric Chestier - Klimt's Kiss 2.0 (detail)</t>
  </si>
  <si>
    <t>https://pg-plaisio.gr/img/p/1/2/5/4/1/12541.jpg</t>
  </si>
  <si>
    <t>Eric Chestier - Klimt's Tree of Life 2.0</t>
  </si>
  <si>
    <t>https://pg-plaisio.gr/img/p/1/2/5/3/7/12537.jpg</t>
  </si>
  <si>
    <t>Eric Chestier - Times Square 2.0</t>
  </si>
  <si>
    <t>https://pg-plaisio.gr/img/p/9/5/6/8//9568.jpg</t>
  </si>
  <si>
    <t>Eric Chestier - Hortus Botanicus 2.0</t>
  </si>
  <si>
    <t>https://pg-plaisio.gr/img/p/9/5/6/4//9564.jpg</t>
  </si>
  <si>
    <t>Eric Chestier - Redouté's Roses 2.0</t>
  </si>
  <si>
    <t>https://pg-plaisio.gr/img/p/9/5/6/0//9560.jpg</t>
  </si>
  <si>
    <t>Eric Chestier - The Tower 2.0</t>
  </si>
  <si>
    <t>https://pg-plaisio.gr/img/p/9/5/5/6//9556.jpg</t>
  </si>
  <si>
    <t>Eric Chestier - The Skyscraper 2.0</t>
  </si>
  <si>
    <t>https://pg-plaisio.gr/img/p/1/8/0/8/5/18085.jpg</t>
  </si>
  <si>
    <t>Eric Chestier - The Building 2.0</t>
  </si>
  <si>
    <t>https://pg-plaisio.gr/img/p/1/8/0/8/7/18087.jpg</t>
  </si>
  <si>
    <t>Eric Chestier - The Bridge 2.0</t>
  </si>
  <si>
    <t>https://pg-plaisio.gr/img/p/1/8/0/8/9/18089.jpg</t>
  </si>
  <si>
    <t>Eric Chestier - Thank You and Good Night</t>
  </si>
  <si>
    <t>https://pg-plaisio.gr/img/p/9/5/4/0//9540.jpg</t>
  </si>
  <si>
    <t>Eric Chestier - True Love!</t>
  </si>
  <si>
    <t>https://pg-plaisio.gr/img/p/9/5/3/6//9536.jpg</t>
  </si>
  <si>
    <t>Eric Chestier - Botaniques Cochin 1 (coleurs)</t>
  </si>
  <si>
    <t>https://pg-plaisio.gr/img/p/5/9/0/0//5900.jpg</t>
  </si>
  <si>
    <t>Eric Chestier - Botaniques Cochin 1 (suede)</t>
  </si>
  <si>
    <t>https://pg-plaisio.gr/img/p/5/9/0/4//5904.jpg</t>
  </si>
  <si>
    <t>Eric Chestier - Botaniques Cochin 2 (coleurs)</t>
  </si>
  <si>
    <t>https://pg-plaisio.gr/img/p/5/9/0/8//5908.jpg</t>
  </si>
  <si>
    <t>Eric Chestier - Camouflage 1</t>
  </si>
  <si>
    <t>https://pg-plaisio.gr/img/p/5/9/1/2//5912.jpg</t>
  </si>
  <si>
    <t>Eric Chestier - David 2.0</t>
  </si>
  <si>
    <t>https://pg-plaisio.gr/img/p/5/9/1/6//5916.jpg</t>
  </si>
  <si>
    <t>Eric Chestier - Venus de Milo 2.0</t>
  </si>
  <si>
    <t>https://pg-plaisio.gr/img/p/5/9/2/0//5920.jpg</t>
  </si>
  <si>
    <t>Eric Chestier - Camouflage 2</t>
  </si>
  <si>
    <t>https://pg-plaisio.gr/img/p/5/9/2/4//5924.jpg</t>
  </si>
  <si>
    <t>Eric Chestier - Bouguereau First Kiss 2.0</t>
  </si>
  <si>
    <t>https://pg-plaisio.gr/img/p/5/9/2/8//5928.jpg</t>
  </si>
  <si>
    <t>Eric Chestier - One Love</t>
  </si>
  <si>
    <t>https://pg-plaisio.gr/img/p/2/2/8/7/6/22876.jpg</t>
  </si>
  <si>
    <t>Eric Chestier - Creation of Adam 2.0 (detail)</t>
  </si>
  <si>
    <t>https://pg-plaisio.gr/img/p/2/2/8/7/2/22872.jpg</t>
  </si>
  <si>
    <t>Eric Chestier - Creation of Adam 2.0</t>
  </si>
  <si>
    <t>https://pg-plaisio.gr/img/p/2/2/8/6/8/22868.jpg</t>
  </si>
  <si>
    <t>Eric Chestier - Passion</t>
  </si>
  <si>
    <t>https://pg-plaisio.gr/img/p/2/2/8/6/4/22864.jpg</t>
  </si>
  <si>
    <t>Eric Chestier - The Last Supper 2.0</t>
  </si>
  <si>
    <t>https://pg-plaisio.gr/img/p/2/2/8/6/0/22860.jpg</t>
  </si>
  <si>
    <t>Eric Chestier - Hommage to Chikanobu</t>
  </si>
  <si>
    <t>https://pg-plaisio.gr/img/p/2/2/8/5/6/22856.jpg</t>
  </si>
  <si>
    <t>Edouard Manet - The Young Flautist</t>
  </si>
  <si>
    <t>https://pg-plaisio.gr/img/p/7/6/8/2//7682.jpg</t>
  </si>
  <si>
    <t>Erica Pagnoni - Enchanted</t>
  </si>
  <si>
    <t>https://pg-plaisio.gr/img/p/1/9/6/2/1/19621.jpg</t>
  </si>
  <si>
    <t>2EP6938</t>
  </si>
  <si>
    <t>Erica Pagnoni - Lady of the Clouds</t>
  </si>
  <si>
    <t>https://pg-plaisio.gr/img/p/2/9/3/7/0/29370.jpg</t>
  </si>
  <si>
    <t>2EP6939</t>
  </si>
  <si>
    <t>Erica Pagnoni - Lady of the Earth</t>
  </si>
  <si>
    <t>https://pg-plaisio.gr/img/p/2/9/3/6/6/29366.jpg</t>
  </si>
  <si>
    <t>2EP6940</t>
  </si>
  <si>
    <t>Erica Pagnoni - Lady of the Water</t>
  </si>
  <si>
    <t>https://pg-plaisio.gr/img/p/2/9/3/6/2/29362.jpg</t>
  </si>
  <si>
    <t>Eleanor Setti - Eternal Beauty</t>
  </si>
  <si>
    <t>https://pg-plaisio.gr/img/p/7/6/8/6//7686.jpg</t>
  </si>
  <si>
    <t>Eleanor Setti - Eternal Lovers</t>
  </si>
  <si>
    <t>https://pg-plaisio.gr/img/p/7/6/9/0//7690.jpg</t>
  </si>
  <si>
    <t>2EU6863</t>
  </si>
  <si>
    <t>Edvard Munch - The Sun</t>
  </si>
  <si>
    <t>https://pg-plaisio.gr/img/p/2/9/3/5/8/29358.jpg</t>
  </si>
  <si>
    <t>Ruggero Falcone - Senza tempo</t>
  </si>
  <si>
    <t>https://pg-plaisio.gr/img/p/1/2/5/3/3/12533.jpg</t>
  </si>
  <si>
    <t>Ruggero Falcone - Atmosfere</t>
  </si>
  <si>
    <t>https://pg-plaisio.gr/img/p/1/2/5/2/9/12529.jpg</t>
  </si>
  <si>
    <t>Ruggero Falcone - Attitude</t>
  </si>
  <si>
    <t>https://pg-plaisio.gr/img/p/1/2/5/2/5/12525.jpg</t>
  </si>
  <si>
    <t>Ruggero Falcone - Elemental</t>
  </si>
  <si>
    <t>https://pg-plaisio.gr/img/p/1/8/0/7/9/18079.jpg</t>
  </si>
  <si>
    <t>Ruggero Falcone - Endless Sea</t>
  </si>
  <si>
    <t>https://pg-plaisio.gr/img/p/1/8/0/8/1/18081.jpg</t>
  </si>
  <si>
    <t>Ruggero Falcone - Wild Hearted</t>
  </si>
  <si>
    <t>https://pg-plaisio.gr/img/p/1/8/0/8/3/18083.jpg</t>
  </si>
  <si>
    <t>Ruggero Falcone - Oasi remote</t>
  </si>
  <si>
    <t>https://pg-plaisio.gr/img/p/9/5/2/4//9524.jpg</t>
  </si>
  <si>
    <t>Ruggero Falcone - Océane</t>
  </si>
  <si>
    <t>https://pg-plaisio.gr/img/p/9/5/2/0//9520.jpg</t>
  </si>
  <si>
    <t>Ruggero Falcone - Vento del deserto</t>
  </si>
  <si>
    <t>https://pg-plaisio.gr/img/p/9/5/1/6//9516.jpg</t>
  </si>
  <si>
    <t>Ruggero Falcone - Accentuated Nature</t>
  </si>
  <si>
    <t>https://pg-plaisio.gr/img/p/7/6/9/4//7694.jpg</t>
  </si>
  <si>
    <t>Ruggero Falcone - Desert Session</t>
  </si>
  <si>
    <t>https://pg-plaisio.gr/img/p/7/6/9/8//7698.jpg</t>
  </si>
  <si>
    <t>Ruggero Falcone - Velvet Desert</t>
  </si>
  <si>
    <t>https://pg-plaisio.gr/img/p/7/7/0/2//7702.jpg</t>
  </si>
  <si>
    <t>Ruggero Falcone - Chromatic Horizon</t>
  </si>
  <si>
    <t>https://pg-plaisio.gr/img/p/7/7/0/6//7706.jpg</t>
  </si>
  <si>
    <t>Ruggero Falcone - Different Type of Rainbow</t>
  </si>
  <si>
    <t>https://pg-plaisio.gr/img/p/7/7/1/0//7710.jpg</t>
  </si>
  <si>
    <t>Francesco Cerana - Sorgente nella radura</t>
  </si>
  <si>
    <t>https://pg-plaisio.gr/img/p/1/2/5/1/7/12517.jpg</t>
  </si>
  <si>
    <t>Craen Laurens - African Dance</t>
  </si>
  <si>
    <t>https://pg-plaisio.gr/img/p/1/2/5/1/3/12513.jpg</t>
  </si>
  <si>
    <t>Craen Laurens - Africa I</t>
  </si>
  <si>
    <t>https://pg-plaisio.gr/img/p/1/2/5/0/9/12509.jpg</t>
  </si>
  <si>
    <t>Craen Laurens - Africa II</t>
  </si>
  <si>
    <t>https://pg-plaisio.gr/img/p/1/2/5/0/5/12505.jpg</t>
  </si>
  <si>
    <t>Frank Krahmer - Boat ramp and filigree clouds, Bavaria, Germany</t>
  </si>
  <si>
    <t>https://pg-plaisio.gr/img/p/1/7/0/2/3/17023.jpg</t>
  </si>
  <si>
    <t>Frank Krahmer - Grande Anse, La Digue, Seychelles</t>
  </si>
  <si>
    <t>https://pg-plaisio.gr/img/p/1/7/0/1/9/17019.jpg</t>
  </si>
  <si>
    <t>Frank Krahmer - Baie Beau Vallon, Seychelles</t>
  </si>
  <si>
    <t>https://pg-plaisio.gr/img/p/1/7/0/1/5/17015.jpg</t>
  </si>
  <si>
    <t>Frank Krahmer - Sunset impression, Leeuwin National Park, Australia</t>
  </si>
  <si>
    <t>https://pg-plaisio.gr/img/p/1/7/0/1/1/17011.jpg</t>
  </si>
  <si>
    <t>Frank Krahmer - Grant's zebra, Masai Mara, Kenya</t>
  </si>
  <si>
    <t>https://pg-plaisio.gr/img/p/1/7/0/0/7/17007.jpg</t>
  </si>
  <si>
    <t>Frank Krahmer - Lesser flamingo, Lake Nakuru, Kenya</t>
  </si>
  <si>
    <t>https://pg-plaisio.gr/img/p/1/7/0/0/3/17003.jpg</t>
  </si>
  <si>
    <t>Frank Krahmer - Palm island, Maldives</t>
  </si>
  <si>
    <t>https://pg-plaisio.gr/img/p/1/6/9/9/9/16999.jpg</t>
  </si>
  <si>
    <t>Frank Krahmer - Sunset, North Island, New Zealand</t>
  </si>
  <si>
    <t>https://pg-plaisio.gr/img/p/1/6/9/9/5/16995.jpg</t>
  </si>
  <si>
    <t>Frank Krahmer - Mountain brook and rocks, Carinthia, Austria</t>
  </si>
  <si>
    <t>https://pg-plaisio.gr/img/p/1/6/9/9/1/16991.jpg</t>
  </si>
  <si>
    <t>Frank Krahmer - Waterfall Purakaunui Falls, New Zealand</t>
  </si>
  <si>
    <t>https://pg-plaisio.gr/img/p/1/6/9/8/7/16987.jpg</t>
  </si>
  <si>
    <t>Frank Krahmer - Lavender field and almond tree, Provence, France</t>
  </si>
  <si>
    <t>https://pg-plaisio.gr/img/p/1/6/9/8/3/16983.jpg</t>
  </si>
  <si>
    <t>Frank Krahmer - Lago Antorno and Misurina, Dolomites, Italy</t>
  </si>
  <si>
    <t>https://pg-plaisio.gr/img/p/1/6/9/7/9/16979.jpg</t>
  </si>
  <si>
    <t>Frank Krahmer - Cypress and corn field, Tuscany, Italy</t>
  </si>
  <si>
    <t>https://pg-plaisio.gr/img/p/1/6/9/7/5/16975.jpg</t>
  </si>
  <si>
    <t>Frank Krahmer - Lime tree alley, Mecklenburg Lake District, Germany</t>
  </si>
  <si>
    <t>https://pg-plaisio.gr/img/p/1/6/9/7/1/16971.jpg</t>
  </si>
  <si>
    <t>Frank Krahmer - Lime tree with frost, Bavaria, Germany</t>
  </si>
  <si>
    <t>https://pg-plaisio.gr/img/p/1/6/9/6/7/16967.jpg</t>
  </si>
  <si>
    <t>Frank Krahmer - Farm house with cypresses and poppies, Tuscany, Italy</t>
  </si>
  <si>
    <t>https://pg-plaisio.gr/img/p/1/6/9/6/3/16963.jpg</t>
  </si>
  <si>
    <t>Frank Krahmer - Poppies and vicias in meadow, Mecklenburg Lake District, Germany</t>
  </si>
  <si>
    <t>https://pg-plaisio.gr/img/p/1/6/9/5/9/16959.jpg</t>
  </si>
  <si>
    <t>Frank Krahmer - Sunset impression, Taranaki, New Zealand</t>
  </si>
  <si>
    <t>https://pg-plaisio.gr/img/p/1/6/9/5/5/16955.jpg</t>
  </si>
  <si>
    <t>Frank Krahmer - Laurel forest in fog, Madeira, Portugal</t>
  </si>
  <si>
    <t>https://pg-plaisio.gr/img/p/1/6/9/5/3/16953.jpg</t>
  </si>
  <si>
    <t>https://pg-plaisio.gr/img/p/1/6/9/4/7/16947.jpg</t>
  </si>
  <si>
    <t>Frank Krahmer - Sunflower field, France</t>
  </si>
  <si>
    <t>https://pg-plaisio.gr/img/p/7/7/1/4//7714.jpg</t>
  </si>
  <si>
    <t>Frank Krahmer - Tawhai Falls, New Zealand</t>
  </si>
  <si>
    <t>https://pg-plaisio.gr/img/p/7/7/1/8//7718.jpg</t>
  </si>
  <si>
    <t>Frank Krahmer - Iguazu Falls, Brazil</t>
  </si>
  <si>
    <t>https://pg-plaisio.gr/img/p/7/7/2/2//7722.jpg</t>
  </si>
  <si>
    <t>Frank Krahmer - Playa As Catedrais, Spain</t>
  </si>
  <si>
    <t>https://pg-plaisio.gr/img/p/7/7/2/6//7726.jpg</t>
  </si>
  <si>
    <t>Frank Krahmer - Cypresses, Val d'Orcia, Tuscany (detail)</t>
  </si>
  <si>
    <t>https://pg-plaisio.gr/img/p/1/9/6/1/7/19617.jpg</t>
  </si>
  <si>
    <t>Frank Krahmer - Farmhouse with Cypresses and Poppies, Val d'Orcia, Tuscany</t>
  </si>
  <si>
    <t>https://pg-plaisio.gr/img/p/1/9/6/1/3/19613.jpg</t>
  </si>
  <si>
    <t>Fulvio Ferrua - Volo di rondini</t>
  </si>
  <si>
    <t>https://pg-plaisio.gr/img/p/1/6/9/4/3/16943.jpg</t>
  </si>
  <si>
    <t>Fulvio Ferrua - Un secolo di tramonti (BW)</t>
  </si>
  <si>
    <t>https://pg-plaisio.gr/img/p/7/7/3/4//7734.jpg</t>
  </si>
  <si>
    <t>Fulvio Ferrua - Un secolo di tramonti</t>
  </si>
  <si>
    <t>https://pg-plaisio.gr/img/p/7/7/3/0//7730.jpg</t>
  </si>
  <si>
    <t>Fulvio Ferrua - Across my world</t>
  </si>
  <si>
    <t>https://pg-plaisio.gr/img/p/1/6/9/3/9/16939.jpg</t>
  </si>
  <si>
    <t>Fulvio Ferrua - Think Blue</t>
  </si>
  <si>
    <t>https://pg-plaisio.gr/img/p/1/6/9/3/5/16935.jpg</t>
  </si>
  <si>
    <t>Fulvio Ferrua - Come le foglie</t>
  </si>
  <si>
    <t>https://pg-plaisio.gr/img/p/1/6/9/3/3/16933.jpg</t>
  </si>
  <si>
    <t>Giovanni Boldini - Madame Marthe Régnier</t>
  </si>
  <si>
    <t>https://pg-plaisio.gr/img/p/1/5/3/4/4/15344.jpg</t>
  </si>
  <si>
    <t>Giovanni Boldini - Madame Eugène Doyen</t>
  </si>
  <si>
    <t>https://pg-plaisio.gr/img/p/1/5/3/4/0/15340.jpg</t>
  </si>
  <si>
    <t>Giovanni Gagliardi - New York City from the Empire State Building</t>
  </si>
  <si>
    <t>https://pg-plaisio.gr/img/p/1/6/9/2/3/16923.jpg</t>
  </si>
  <si>
    <t>Gustav Klimt - Klimt Patterns - The Embrace (Pewter)</t>
  </si>
  <si>
    <t>https://pg-plaisio.gr/img/p/1/5/3/3/6/15336.jpg</t>
  </si>
  <si>
    <t>Gustav Klimt - Klimt Patterns - The Embrace (Gold)</t>
  </si>
  <si>
    <t>https://pg-plaisio.gr/img/p/1/5/3/3/2/15332.jpg</t>
  </si>
  <si>
    <t>Gustav Klimt - Klimt Patterns - The Kiss (Pewter)</t>
  </si>
  <si>
    <t>https://pg-plaisio.gr/img/p/1/5/3/2/8/15328.jpg</t>
  </si>
  <si>
    <t>Gustav Klimt - Klimt Patterns - The Kiss (Gold)</t>
  </si>
  <si>
    <t>https://pg-plaisio.gr/img/p/1/5/3/2/4/15324.jpg</t>
  </si>
  <si>
    <t>Gustav Klimt - The Tree of Life I</t>
  </si>
  <si>
    <t>https://pg-plaisio.gr/img/p/1/5/3/2/0/15320.jpg</t>
  </si>
  <si>
    <t>Gustav Klimt - The Tree of Life III</t>
  </si>
  <si>
    <t>https://pg-plaisio.gr/img/p/1/5/3/1/6/15316.jpg</t>
  </si>
  <si>
    <t>Gustav Klimt - Sea Serpents</t>
  </si>
  <si>
    <t>https://pg-plaisio.gr/img/p/1/5/3/1/2/15312.jpg</t>
  </si>
  <si>
    <t>Gustav Klimt - Tree of Life (Brown Variation)</t>
  </si>
  <si>
    <t>https://pg-plaisio.gr/img/p/1/5/3/0/8/15308.jpg</t>
  </si>
  <si>
    <t>Gustav Klimt - Klimt Patterns - Woman Resting</t>
  </si>
  <si>
    <t>https://pg-plaisio.gr/img/p/1/5/3/0/4/15304.jpg</t>
  </si>
  <si>
    <t>Gustav Klimt - Klimt Patterns - Lovers</t>
  </si>
  <si>
    <t>https://pg-plaisio.gr/img/p/1/5/3/0/0/15300.jpg</t>
  </si>
  <si>
    <t>Gustav Klimt - Tree of Life (Brown Variation) I</t>
  </si>
  <si>
    <t>https://pg-plaisio.gr/img/p/1/5/2/9/6/15296.jpg</t>
  </si>
  <si>
    <t>Gustav Klimt - Tree of Life (Brown Variation) III</t>
  </si>
  <si>
    <t>https://pg-plaisio.gr/img/p/1/5/2/9/2/15292.jpg</t>
  </si>
  <si>
    <t>Gustav Klimt - Klimt Patterns - Forest I</t>
  </si>
  <si>
    <t>https://pg-plaisio.gr/img/p/1/5/2/8/8/15288.jpg</t>
  </si>
  <si>
    <t>Gustav Klimt - Klimt Patterns - Forest II</t>
  </si>
  <si>
    <t>https://pg-plaisio.gr/img/p/1/5/2/8/4/15284.jpg</t>
  </si>
  <si>
    <t>Gustav Klimt - The Kiss</t>
  </si>
  <si>
    <t>https://pg-plaisio.gr/img/p/1/5/2/8/0/15280.jpg</t>
  </si>
  <si>
    <t>Gustav Klimt - Klimt Patterns - Motherhood I</t>
  </si>
  <si>
    <t>https://pg-plaisio.gr/img/p/1/5/2/7/6/15276.jpg</t>
  </si>
  <si>
    <t>Gustav Klimt - Klimt Patterns - Motherhood II</t>
  </si>
  <si>
    <t>https://pg-plaisio.gr/img/p/1/5/2/7/2/15272.jpg</t>
  </si>
  <si>
    <t>https://pg-plaisio.gr/img/p/7/7/3/8//7738.jpg</t>
  </si>
  <si>
    <t>https://pg-plaisio.gr/img/p/7/7/4/2//7742.jpg</t>
  </si>
  <si>
    <t>GUSTAV KLIMT - The Kiss, detail (Blue variation)</t>
  </si>
  <si>
    <t>https://pg-plaisio.gr/img/p/7/7/4/6//7746.jpg</t>
  </si>
  <si>
    <t>GUSTAV KLIMT - The Kiss, detail (Grey variation)</t>
  </si>
  <si>
    <t>https://pg-plaisio.gr/img/p/7/7/5/0//7750.jpg</t>
  </si>
  <si>
    <t>GUSTAV KLIMT - The Kiss, detail (Red variation)</t>
  </si>
  <si>
    <t>https://pg-plaisio.gr/img/p/7/7/5/4//7754.jpg</t>
  </si>
  <si>
    <t>GUSTAV KLIMT - The Kiss (Red variation)</t>
  </si>
  <si>
    <t>https://pg-plaisio.gr/img/p/7/7/5/8//7758.jpg</t>
  </si>
  <si>
    <t>Gustav Klimt - Tree of Life (Red Variation)</t>
  </si>
  <si>
    <t>https://pg-plaisio.gr/img/p/1/5/2/6/8/15268.jpg</t>
  </si>
  <si>
    <t>Gustav Klimt - The Tree of Life</t>
  </si>
  <si>
    <t>https://pg-plaisio.gr/img/p/1/5/2/6/4/15264.jpg</t>
  </si>
  <si>
    <t>Gustav Klimt - The Embrace</t>
  </si>
  <si>
    <t>https://pg-plaisio.gr/img/p/1/5/2/6/0/15260.jpg</t>
  </si>
  <si>
    <t>https://pg-plaisio.gr/img/p/1/5/2/5/6/15256.jpg</t>
  </si>
  <si>
    <t>2GL6747</t>
  </si>
  <si>
    <t>Alex Ingalls - Colorful Party</t>
  </si>
  <si>
    <t>https://pg-plaisio.gr/img/p/2/9/3/5/4/29354.jpg</t>
  </si>
  <si>
    <t>2GL6748</t>
  </si>
  <si>
    <t>Alex Ingalls - Akira</t>
  </si>
  <si>
    <t>https://pg-plaisio.gr/img/p/2/9/3/5/0/29350.jpg</t>
  </si>
  <si>
    <t>Shaun Green - Sunset over Manhattan</t>
  </si>
  <si>
    <t>https://pg-plaisio.gr/img/p/1/2/5/0/1/12501.jpg</t>
  </si>
  <si>
    <t>Hieronymus Bosch - The Garden of Earthly Delights I</t>
  </si>
  <si>
    <t>https://pg-plaisio.gr/img/p/1/5/2/5/1/15251.jpg</t>
  </si>
  <si>
    <t>Hieronymus Bosch - The Garden of Earthly Delights III</t>
  </si>
  <si>
    <t>https://pg-plaisio.gr/img/p/1/5/2/4/7/15247.jpg</t>
  </si>
  <si>
    <t>Hype Hopper - Manticore I</t>
  </si>
  <si>
    <t>https://pg-plaisio.gr/img/p/5/9/3/2//5932.jpg</t>
  </si>
  <si>
    <t>Hype Hopper - Manticore II</t>
  </si>
  <si>
    <t>https://pg-plaisio.gr/img/p/5/9/3/6//5936.jpg</t>
  </si>
  <si>
    <t>Ando Hiroshige - Snowy landscape with a woman and a man, 1853</t>
  </si>
  <si>
    <t>https://pg-plaisio.gr/img/p/1/5/2/3/9/15239.jpg</t>
  </si>
  <si>
    <t>ANDO HIROSHIGE - Kaido ni shokin</t>
  </si>
  <si>
    <t>https://pg-plaisio.gr/img/p/7/7/6/2//7762.jpg</t>
  </si>
  <si>
    <t>ANDO HIROSHIGE - Cranes Flying (detail)</t>
  </si>
  <si>
    <t>https://pg-plaisio.gr/img/p/7/7/6/6//7766.jpg</t>
  </si>
  <si>
    <t>Ando Hiroshige - Evening Glow at Koganei Bridge, 1838 (detail)</t>
  </si>
  <si>
    <t>https://pg-plaisio.gr/img/p/1/5/2/4/3/15243.jpg</t>
  </si>
  <si>
    <t>Katsushika Hokusai - The Wave off Kanagawa (detail)</t>
  </si>
  <si>
    <t>https://pg-plaisio.gr/img/p/1/5/2/3/5/15235.jpg</t>
  </si>
  <si>
    <t>Katsushika Hokusai - The Big Wave (detail from 100 Views of Mt. Fuji)</t>
  </si>
  <si>
    <t>https://pg-plaisio.gr/img/p/1/5/2/3/1/15231.jpg</t>
  </si>
  <si>
    <t>2HK6884</t>
  </si>
  <si>
    <t>Katsushika Hokusai - Cranes on a Snowy Tree</t>
  </si>
  <si>
    <t>https://pg-plaisio.gr/img/p/2/9/3/4/6/29346.jpg</t>
  </si>
  <si>
    <t>Winslow Homer - East Hampton Beach, Long Island</t>
  </si>
  <si>
    <t>https://pg-plaisio.gr/img/p/1/5/2/2/7/15227.jpg</t>
  </si>
  <si>
    <t>Ivan Baldo - Red Rocket</t>
  </si>
  <si>
    <t>https://pg-plaisio.gr/img/p/1/8/0/7/3/18073.jpg</t>
  </si>
  <si>
    <t>Ivan Baldo - Habanera</t>
  </si>
  <si>
    <t>https://pg-plaisio.gr/img/p/1/8/0/7/7/18077.jpg</t>
  </si>
  <si>
    <t>Ivan Baldo - Steam Power</t>
  </si>
  <si>
    <t>https://pg-plaisio.gr/img/p/1/8/0/7/5/18075.jpg</t>
  </si>
  <si>
    <t>Italo Corrado - Concetto dinamico</t>
  </si>
  <si>
    <t>https://pg-plaisio.gr/img/p/1/2/4/8/9/12489.jpg</t>
  </si>
  <si>
    <t>Italo Corrado - Aqua</t>
  </si>
  <si>
    <t>https://pg-plaisio.gr/img/p/1/2/4/8/5/12485.jpg</t>
  </si>
  <si>
    <t>Italo Corrado - Azure</t>
  </si>
  <si>
    <t>https://pg-plaisio.gr/img/p/1/2/4/8/3/12483.jpg</t>
  </si>
  <si>
    <t>Italo Corrado - Riflessi</t>
  </si>
  <si>
    <t>https://pg-plaisio.gr/img/p/5/9/4/0//5940.jpg</t>
  </si>
  <si>
    <t>Italo Corrado - Risonanze I (detail)</t>
  </si>
  <si>
    <t>https://pg-plaisio.gr/img/p/5/9/4/4//5944.jpg</t>
  </si>
  <si>
    <t>Italo Corrado - Risonanze II (detail)</t>
  </si>
  <si>
    <t>https://pg-plaisio.gr/img/p/5/9/4/8//5948.jpg</t>
  </si>
  <si>
    <t>Italo Corrado - Alba desertica</t>
  </si>
  <si>
    <t>https://pg-plaisio.gr/img/p/1/7/6/1/4/17614.jpg</t>
  </si>
  <si>
    <t>Italo Corrado - Jungle Fever</t>
  </si>
  <si>
    <t>https://pg-plaisio.gr/img/p/1/7/6/1/0/17610.jpg</t>
  </si>
  <si>
    <t>Italo Corrado - Primavera Pop</t>
  </si>
  <si>
    <t>https://pg-plaisio.gr/img/p/1/7/6/0/6/17606.jpg</t>
  </si>
  <si>
    <t>Italo Corrado - Città d'estate</t>
  </si>
  <si>
    <t>https://pg-plaisio.gr/img/p/2/2/8/5/2/22852.jpg</t>
  </si>
  <si>
    <t>Italo Corrado - Kaleidos I</t>
  </si>
  <si>
    <t>https://pg-plaisio.gr/img/p/2/2/8/4/8/22848.jpg</t>
  </si>
  <si>
    <t>Italo Corrado - Kaleidos II</t>
  </si>
  <si>
    <t>https://pg-plaisio.gr/img/p/2/2/8/4/4/22844.jpg</t>
  </si>
  <si>
    <t>Italo Corrado - Festa d'Estate I</t>
  </si>
  <si>
    <t>https://pg-plaisio.gr/img/p/2/2/8/4/0/22840.jpg</t>
  </si>
  <si>
    <t>Italo Corrado - Festa d’Estate II</t>
  </si>
  <si>
    <t>https://pg-plaisio.gr/img/p/2/2/8/3/6/22836.jpg</t>
  </si>
  <si>
    <t>Haru Ikeda - Motionade I</t>
  </si>
  <si>
    <t>https://pg-plaisio.gr/img/p/9/5/1/2//9512.jpg</t>
  </si>
  <si>
    <t>Haru Ikeda - Flight in the Wind</t>
  </si>
  <si>
    <t>https://pg-plaisio.gr/img/p/9/5/0/8//9508.jpg</t>
  </si>
  <si>
    <t>Haru Ikeda - Metallic Movements</t>
  </si>
  <si>
    <t>https://pg-plaisio.gr/img/p/5/9/5/2//5952.jpg</t>
  </si>
  <si>
    <t>Haru Ikeda - Of Sand and Stone</t>
  </si>
  <si>
    <t>https://pg-plaisio.gr/img/p/5/9/5/6//5956.jpg</t>
  </si>
  <si>
    <t>Haru Ikeda - Infinity in Motion</t>
  </si>
  <si>
    <t>https://pg-plaisio.gr/img/p/5/9/6/0//5960.jpg</t>
  </si>
  <si>
    <t>Haru Ikeda - Solid Base</t>
  </si>
  <si>
    <t>https://pg-plaisio.gr/img/p/5/9/6/4//5964.jpg</t>
  </si>
  <si>
    <t>Haru Ikeda - Youth Reinvented</t>
  </si>
  <si>
    <t>https://pg-plaisio.gr/img/p/5/9/6/8//5968.jpg</t>
  </si>
  <si>
    <t>Haru Ikeda - Ocean in Action</t>
  </si>
  <si>
    <t>https://pg-plaisio.gr/img/p/1/9/6/0/9/19609.jpg</t>
  </si>
  <si>
    <t>Haru Ikeda - Blue Waves on Gold</t>
  </si>
  <si>
    <t>https://pg-plaisio.gr/img/p/1/9/6/0/5/19605.jpg</t>
  </si>
  <si>
    <t>Haru Ikeda - Waves of Relaxation</t>
  </si>
  <si>
    <t>https://pg-plaisio.gr/img/p/1/9/6/0/1/19601.jpg</t>
  </si>
  <si>
    <t>Inigocia - Sunset over New York City</t>
  </si>
  <si>
    <t>https://pg-plaisio.gr/img/p/1/6/9/1/9/16919.jpg</t>
  </si>
  <si>
    <t>Johannes Boesen - Gathering Wild Flowers</t>
  </si>
  <si>
    <t>https://pg-plaisio.gr/img/p/1/5/2/2/2/15222.jpg</t>
  </si>
  <si>
    <t>Jean-Luc Demos - Universe</t>
  </si>
  <si>
    <t>https://pg-plaisio.gr/img/p/1/2/4/7/5/12475.jpg</t>
  </si>
  <si>
    <t>Jean-Luc Demos - Rising Sun</t>
  </si>
  <si>
    <t>https://pg-plaisio.gr/img/p/1/2/4/7/1/12471.jpg</t>
  </si>
  <si>
    <t>Jean-Luc Demos - Amour Fou</t>
  </si>
  <si>
    <t>https://pg-plaisio.gr/img/p/1/2/4/6/7/12467.jpg</t>
  </si>
  <si>
    <t>Jean-Luc Demos - Blue n. 4</t>
  </si>
  <si>
    <t>https://pg-plaisio.gr/img/p/1/2/4/6/3/12463.jpg</t>
  </si>
  <si>
    <t>Jan Eelder - Peach Tree</t>
  </si>
  <si>
    <t>https://pg-plaisio.gr/img/p/1/2/4/5/9/12459.jpg</t>
  </si>
  <si>
    <t>Jan Eelder - Red Tree</t>
  </si>
  <si>
    <t>https://pg-plaisio.gr/img/p/1/8/0/6/5/18065.jpg</t>
  </si>
  <si>
    <t>Jan Eelder - Red Leaves</t>
  </si>
  <si>
    <t>https://pg-plaisio.gr/img/p/1/8/0/6/7/18067.jpg</t>
  </si>
  <si>
    <t>Jan Eelder - Oak</t>
  </si>
  <si>
    <t>https://pg-plaisio.gr/img/p/1/8/0/6/9/18069.jpg</t>
  </si>
  <si>
    <t>Jan Eelder - Red Oak</t>
  </si>
  <si>
    <t>https://pg-plaisio.gr/img/p/1/8/0/7/1/18071.jpg</t>
  </si>
  <si>
    <t>Jean Guichard - La Jument dans la Tempête</t>
  </si>
  <si>
    <t>https://pg-plaisio.gr/img/p/1/6/9/1/5/16915.jpg</t>
  </si>
  <si>
    <t>Jean Guichard - Phare de Tavennec</t>
  </si>
  <si>
    <t>https://pg-plaisio.gr/img/p/1/6/9/1/1/16911.jpg</t>
  </si>
  <si>
    <t>Jean Guichard - Phare d'Ar-Men près de l'île de Sein</t>
  </si>
  <si>
    <t>https://pg-plaisio.gr/img/p/1/6/9/0/7/16907.jpg</t>
  </si>
  <si>
    <t>Jean Guichard - Phare d'Ar-Men lors d'une tempète</t>
  </si>
  <si>
    <t>https://pg-plaisio.gr/img/p/1/6/9/0/3/16903.jpg</t>
  </si>
  <si>
    <t>Jean Guichard - Le Créac'h</t>
  </si>
  <si>
    <t>https://pg-plaisio.gr/img/p/1/6/8/9/9/16899.jpg</t>
  </si>
  <si>
    <t>Jean Guichard - Phare des Poulains lors d'une tempête</t>
  </si>
  <si>
    <t>https://pg-plaisio.gr/img/p/1/6/8/9/5/16895.jpg</t>
  </si>
  <si>
    <t>Jean Guichard - Phare des Pierres-noires lors d'une tempête</t>
  </si>
  <si>
    <t>https://pg-plaisio.gr/img/p/1/6/8/9/1/16891.jpg</t>
  </si>
  <si>
    <t>Jean Guichard - La Jument</t>
  </si>
  <si>
    <t>https://pg-plaisio.gr/img/p/1/6/8/8/7/16887.jpg</t>
  </si>
  <si>
    <t>John Silver - Jasmine</t>
  </si>
  <si>
    <t>https://pg-plaisio.gr/img/p/1/8/0/5/9/18059.jpg</t>
  </si>
  <si>
    <t>John Silver - Woman in red</t>
  </si>
  <si>
    <t>https://pg-plaisio.gr/img/p/1/8/0/6/1/18061.jpg</t>
  </si>
  <si>
    <t>John Silver - Beauty in bed</t>
  </si>
  <si>
    <t>https://pg-plaisio.gr/img/p/1/8/0/6/3/18063.jpg</t>
  </si>
  <si>
    <t>John Silver - Interiors</t>
  </si>
  <si>
    <t>https://pg-plaisio.gr/img/p/1/2/4/2/7/12427.jpg</t>
  </si>
  <si>
    <t>John Silver - At the Mirror</t>
  </si>
  <si>
    <t>https://pg-plaisio.gr/img/p/1/2/4/2/3/12423.jpg</t>
  </si>
  <si>
    <t>John Silver - A Room with a View</t>
  </si>
  <si>
    <t>https://pg-plaisio.gr/img/p/1/2/4/1/9/12419.jpg</t>
  </si>
  <si>
    <t>John B. Mannarini - Times Square Perspective</t>
  </si>
  <si>
    <t>https://pg-plaisio.gr/img/p/1/2/4/1/5/12415.jpg</t>
  </si>
  <si>
    <t>Joannoo - Anima Mundi</t>
  </si>
  <si>
    <t>https://pg-plaisio.gr/img/p/1/2/4/1/1/12411.jpg</t>
  </si>
  <si>
    <t>Joannoo - World in colors</t>
  </si>
  <si>
    <t>https://pg-plaisio.gr/img/p/1/2/4/0/7/12407.jpg</t>
  </si>
  <si>
    <t>Joannoo - Cahiers de voyage I</t>
  </si>
  <si>
    <t>https://pg-plaisio.gr/img/p/1/2/4/0/3/12403.jpg</t>
  </si>
  <si>
    <t>Joannoo - Cahiers de voyage II</t>
  </si>
  <si>
    <t>https://pg-plaisio.gr/img/p/1/2/3/9/9/12399.jpg</t>
  </si>
  <si>
    <t>Joannoo - Timepieces</t>
  </si>
  <si>
    <t>https://pg-plaisio.gr/img/p/1/8/0/5/1/18051.jpg</t>
  </si>
  <si>
    <t>Joannoo - World in circles</t>
  </si>
  <si>
    <t>https://pg-plaisio.gr/img/p/1/2/3/9/1/12391.jpg</t>
  </si>
  <si>
    <t>Joannoo - World in motion</t>
  </si>
  <si>
    <t>https://pg-plaisio.gr/img/p/1/8/0/5/3/18053.jpg</t>
  </si>
  <si>
    <t>Joannoo - Bon Voyage</t>
  </si>
  <si>
    <t>https://pg-plaisio.gr/img/p/1/2/3/8/3/12383.jpg</t>
  </si>
  <si>
    <t>Joannoo - Gilded World Hemispheres I</t>
  </si>
  <si>
    <t>https://pg-plaisio.gr/img/p/1/2/3/7/9/12379.jpg</t>
  </si>
  <si>
    <t>Joannoo - Gilded World Hemispheres II</t>
  </si>
  <si>
    <t>https://pg-plaisio.gr/img/p/1/2/3/7/5/12375.jpg</t>
  </si>
  <si>
    <t>Joannoo - Gilded Brooklyn Bridge</t>
  </si>
  <si>
    <t>https://pg-plaisio.gr/img/p/1/2/3/7/1/12371.jpg</t>
  </si>
  <si>
    <t>Joannoo - Gilded Skyscraper I</t>
  </si>
  <si>
    <t>https://pg-plaisio.gr/img/p/1/2/3/6/7/12367.jpg</t>
  </si>
  <si>
    <t>Joannoo - Gilded Eiffel Tower</t>
  </si>
  <si>
    <t>https://pg-plaisio.gr/img/p/1/2/3/6/3/12363.jpg</t>
  </si>
  <si>
    <t>Joannoo - Gilded Skyscraper II</t>
  </si>
  <si>
    <t>https://pg-plaisio.gr/img/p/1/2/3/5/9/12359.jpg</t>
  </si>
  <si>
    <t>Joannoo - Geo I</t>
  </si>
  <si>
    <t>https://pg-plaisio.gr/img/p/1/2/3/5/5/12355.jpg</t>
  </si>
  <si>
    <t>Joannoo - Geo II</t>
  </si>
  <si>
    <t>https://pg-plaisio.gr/img/p/1/8/0/5/5/18055.jpg</t>
  </si>
  <si>
    <t>Joannoo - Spring of the World</t>
  </si>
  <si>
    <t>https://pg-plaisio.gr/img/p/9/5/0/4//9504.jpg</t>
  </si>
  <si>
    <t>Joannoo - Words for the World</t>
  </si>
  <si>
    <t>https://pg-plaisio.gr/img/p/1/8/0/5/7/18057.jpg</t>
  </si>
  <si>
    <t>Joannoo - A World for Lovers</t>
  </si>
  <si>
    <t>https://pg-plaisio.gr/img/p/9/4/9/6//9496.jpg</t>
  </si>
  <si>
    <t>Joannoo - Geo taupe Classic</t>
  </si>
  <si>
    <t>https://pg-plaisio.gr/img/p/5/9/7/2//5972.jpg</t>
  </si>
  <si>
    <t>Joannoo - Geo blueprint special</t>
  </si>
  <si>
    <t>https://pg-plaisio.gr/img/p/5/9/7/6//5976.jpg</t>
  </si>
  <si>
    <t>Joannoo - Sailing to the Seas</t>
  </si>
  <si>
    <t>https://pg-plaisio.gr/img/p/5/9/8/0//5980.jpg</t>
  </si>
  <si>
    <t>Joannoo - Cabinet of Curiosities I</t>
  </si>
  <si>
    <t>https://pg-plaisio.gr/img/p/1/9/5/9/7/19597.jpg</t>
  </si>
  <si>
    <t>Joannoo - Cabinet of Curiosities II</t>
  </si>
  <si>
    <t>https://pg-plaisio.gr/img/p/1/9/5/9/3/19593.jpg</t>
  </si>
  <si>
    <t>Joannoo - Modern Map of the World (chalkboard,detail)</t>
  </si>
  <si>
    <t>https://pg-plaisio.gr/img/p/2/2/8/3/2/22832.jpg</t>
  </si>
  <si>
    <t>Joannoo - Modern Map of the World (detail)</t>
  </si>
  <si>
    <t>https://pg-plaisio.gr/img/p/2/2/8/2/8/22828.jpg</t>
  </si>
  <si>
    <t>2JO6800</t>
  </si>
  <si>
    <t>Joannoo - Multicolor World Map (golden)</t>
  </si>
  <si>
    <t>https://pg-plaisio.gr/img/p/2/9/3/4/2/29342.jpg</t>
  </si>
  <si>
    <t>2JO6801</t>
  </si>
  <si>
    <t>Joannoo - Multicolor World Map (neutral)</t>
  </si>
  <si>
    <t>https://pg-plaisio.gr/img/p/2/9/3/3/8/29338.jpg</t>
  </si>
  <si>
    <t>Joannoo - Siddharta</t>
  </si>
  <si>
    <t>https://pg-plaisio.gr/img/p/1/2/3/4/7/12347.jpg</t>
  </si>
  <si>
    <t>Joannoo - Inspirational</t>
  </si>
  <si>
    <t>https://pg-plaisio.gr/img/p/1/2/3/4/3/12343.jpg</t>
  </si>
  <si>
    <t>Kano Eino - Birds and Flowers of Spring and Summer</t>
  </si>
  <si>
    <t>https://pg-plaisio.gr/img/p/1/5/2/1/8/15218.jpg</t>
  </si>
  <si>
    <t>Toyohara - Japonaises en promenade devant le mont Fuji</t>
  </si>
  <si>
    <t>https://pg-plaisio.gr/img/p/1/5/2/1/4/15214.jpg</t>
  </si>
  <si>
    <t>Imao Keinenimao Keinen - A Pair of Peacocks in Spring</t>
  </si>
  <si>
    <t>https://pg-plaisio.gr/img/p/5/9/8/4//5984.jpg</t>
  </si>
  <si>
    <t>Anonymous - Wind-screen and cherry tree</t>
  </si>
  <si>
    <t>https://pg-plaisio.gr/img/p/5/9/8/8//5988.jpg</t>
  </si>
  <si>
    <t>Kuniyoshi Utagawa - Miyamoto No Musashi Attacking the Giant Whale</t>
  </si>
  <si>
    <t>https://pg-plaisio.gr/img/p/5/9/9/2//5992.jpg</t>
  </si>
  <si>
    <t>Ohara Koson - Blooming azalea in blue pot</t>
  </si>
  <si>
    <t>https://pg-plaisio.gr/img/p/1/7/6/0/2/17602.jpg</t>
  </si>
  <si>
    <t>Ohara Koson - Lotus Flowers</t>
  </si>
  <si>
    <t>https://pg-plaisio.gr/img/p/1/7/5/9/8/17598.jpg</t>
  </si>
  <si>
    <t>Ohara Koson - Irises</t>
  </si>
  <si>
    <t>https://pg-plaisio.gr/img/p/1/7/5/9/4/17594.jpg</t>
  </si>
  <si>
    <t>Ohara Koson - White heron on tree branch</t>
  </si>
  <si>
    <t>https://pg-plaisio.gr/img/p/1/7/5/9/0/17590.jpg</t>
  </si>
  <si>
    <t>Ohara Koson - Poppies</t>
  </si>
  <si>
    <t>https://pg-plaisio.gr/img/p/1/7/5/8/6/17586.jpg</t>
  </si>
  <si>
    <t>Toyonobu Ishikawa - Hanging poems on a cherry tree</t>
  </si>
  <si>
    <t>https://pg-plaisio.gr/img/p/1/9/5/8/9/19589.jpg</t>
  </si>
  <si>
    <t>Utamaro Kitagawa - Courtesans admiring cherry blossoms</t>
  </si>
  <si>
    <t>https://pg-plaisio.gr/img/p/1/9/5/8/5/19585.jpg</t>
  </si>
  <si>
    <t>Yoshu (Hashimoto) Chikanobu - Chiyoda Castle</t>
  </si>
  <si>
    <t>https://pg-plaisio.gr/img/p/1/9/5/8/1/19581.jpg</t>
  </si>
  <si>
    <t>Yoshu (Hashimoto) Chikanobu - A Hanami at the Edo Castle</t>
  </si>
  <si>
    <t>https://pg-plaisio.gr/img/p/1/9/5/7/7/19577.jpg</t>
  </si>
  <si>
    <t>Yoshu (Hashimoto) Chikanobu - Protecting his Master</t>
  </si>
  <si>
    <t>https://pg-plaisio.gr/img/p/1/9/5/7/3/19573.jpg</t>
  </si>
  <si>
    <t>Ohara Koson - Three seagulls</t>
  </si>
  <si>
    <t>https://pg-plaisio.gr/img/p/2/2/8/2/4/22824.jpg</t>
  </si>
  <si>
    <t>Ohara Koson - Descending Egrets in Snow</t>
  </si>
  <si>
    <t>https://pg-plaisio.gr/img/p/2/2/8/2/0/22820.jpg</t>
  </si>
  <si>
    <t>Ohara Koson - Heron in Snow</t>
  </si>
  <si>
    <t>https://pg-plaisio.gr/img/p/2/2/8/1/6/22816.jpg</t>
  </si>
  <si>
    <t>Ohara Koson - Japanese Jay on Maple</t>
  </si>
  <si>
    <t>https://pg-plaisio.gr/img/p/2/2/8/1/2/22812.jpg</t>
  </si>
  <si>
    <t>Anonymous - Spring Play in a Tang Garden</t>
  </si>
  <si>
    <t>https://pg-plaisio.gr/img/p/2/2/8/0/8/22808.jpg</t>
  </si>
  <si>
    <t>Utagawa Kuniyoshi - Cats suggested as the fiftythree stations of the Tokaido</t>
  </si>
  <si>
    <t>https://pg-plaisio.gr/img/p/2/2/8/0/4/22804.jpg</t>
  </si>
  <si>
    <t>Kininaga - Kabuki players as the Eight Sennin</t>
  </si>
  <si>
    <t>https://pg-plaisio.gr/img/p/2/2/8/0/0/22800.jpg</t>
  </si>
  <si>
    <t>Keisai Eisen - Beauties in a Spring Storm</t>
  </si>
  <si>
    <t>https://pg-plaisio.gr/img/p/2/2/7/9/6/22796.jpg</t>
  </si>
  <si>
    <t>Mizuno Toshikata - Kato Kiyomasa destroying the palace of Orankai</t>
  </si>
  <si>
    <t>https://pg-plaisio.gr/img/p/2/2/7/9/2/22792.jpg</t>
  </si>
  <si>
    <t>Toyohara Kunichika - Kumagaya Camp Ground</t>
  </si>
  <si>
    <t>https://pg-plaisio.gr/img/p/2/2/7/8/8/22788.jpg</t>
  </si>
  <si>
    <t>Ohara Koson - Grass and Full Moon</t>
  </si>
  <si>
    <t>https://pg-plaisio.gr/img/p/2/2/7/8/4/22784.jpg</t>
  </si>
  <si>
    <t>https://pg-plaisio.gr/img/p/2/2/7/8/0/22780.jpg</t>
  </si>
  <si>
    <t>Ohara Koson - Myna on Magnolia Branch</t>
  </si>
  <si>
    <t>https://pg-plaisio.gr/img/p/2/2/7/7/6/22776.jpg</t>
  </si>
  <si>
    <t>Ohara Koson - Red Ivy</t>
  </si>
  <si>
    <t>https://pg-plaisio.gr/img/p/2/2/7/7/2/22772.jpg</t>
  </si>
  <si>
    <t>Ohara Koson - Japanese Wagtail at Waterfall</t>
  </si>
  <si>
    <t>https://pg-plaisio.gr/img/p/2/2/7/6/7/22767.jpg</t>
  </si>
  <si>
    <t>Ohara Koson - Tits on Cherry Branch</t>
  </si>
  <si>
    <t>https://pg-plaisio.gr/img/p/2/2/7/6/3/22763.jpg</t>
  </si>
  <si>
    <t>2JP7144</t>
  </si>
  <si>
    <t>Shibata Zeshine - Takasago</t>
  </si>
  <si>
    <t>https://pg-plaisio.gr/img/p/2/9/3/3/4/29334.jpg</t>
  </si>
  <si>
    <t>2JP7146</t>
  </si>
  <si>
    <t>Shibata Zeshine - Japanese Autumn</t>
  </si>
  <si>
    <t>https://pg-plaisio.gr/img/p/2/9/3/3/0/29330.jpg</t>
  </si>
  <si>
    <t>Jenny Thomlinson - True Nature</t>
  </si>
  <si>
    <t>https://pg-plaisio.gr/img/p/1/2/3/3/9/12339.jpg</t>
  </si>
  <si>
    <t>Jenny Thomlinson - Country Poppies</t>
  </si>
  <si>
    <t>https://pg-plaisio.gr/img/p/1/2/3/3/5/12335.jpg</t>
  </si>
  <si>
    <t>Jenny Thomlinson - Country Callas</t>
  </si>
  <si>
    <t>https://pg-plaisio.gr/img/p/1/2/3/3/1/12331.jpg</t>
  </si>
  <si>
    <t>Jenny Thomlinson - White on White</t>
  </si>
  <si>
    <t>https://pg-plaisio.gr/img/p/1/2/3/2/7/12327.jpg</t>
  </si>
  <si>
    <t>Jenny Thomlinson - Grand Jardin Royal</t>
  </si>
  <si>
    <t>https://pg-plaisio.gr/img/p/1/2/3/2/3/12323.jpg</t>
  </si>
  <si>
    <t>Jenny Thomlinson - Field of Pansies</t>
  </si>
  <si>
    <t>https://pg-plaisio.gr/img/p/1/2/3/1/9/12319.jpg</t>
  </si>
  <si>
    <t>Jenny Thomlinson - Dance of Pansies</t>
  </si>
  <si>
    <t>https://pg-plaisio.gr/img/p/1/2/3/1/5/12315.jpg</t>
  </si>
  <si>
    <t>Jenny Thomlinson - Callas on Gold (mocca variation)</t>
  </si>
  <si>
    <t>https://pg-plaisio.gr/img/p/1/2/3/1/1/12311.jpg</t>
  </si>
  <si>
    <t>Jenny Thomlinson - Callas on Gold (neutral variation)</t>
  </si>
  <si>
    <t>https://pg-plaisio.gr/img/p/1/2/3/0/7/12307.jpg</t>
  </si>
  <si>
    <t>Jenny Thomlinson - Daisies in the Moonlight</t>
  </si>
  <si>
    <t>https://pg-plaisio.gr/img/p/1/2/3/0/3/12303.jpg</t>
  </si>
  <si>
    <t>Jenny Thomlinson - Hydrangeas in Mason Jars</t>
  </si>
  <si>
    <t>https://pg-plaisio.gr/img/p/9/4/9/2//9492.jpg</t>
  </si>
  <si>
    <t>Jenny Thomlinson - Peonies in Mason Jars (detail)</t>
  </si>
  <si>
    <t>https://pg-plaisio.gr/img/p/9/4/8/8//9488.jpg</t>
  </si>
  <si>
    <t>Jenny Thomlinson - Tulips in Mason Jars (detail)</t>
  </si>
  <si>
    <t>https://pg-plaisio.gr/img/p/9/4/8/4//9484.jpg</t>
  </si>
  <si>
    <t>Jenny Thomlinson - Sakura</t>
  </si>
  <si>
    <t>https://pg-plaisio.gr/img/p/9/4/8/0//9480.jpg</t>
  </si>
  <si>
    <t>JENNY THOMLINSON - Flowers in Mason Jars</t>
  </si>
  <si>
    <t>https://pg-plaisio.gr/img/p/7/7/7/0//7770.jpg</t>
  </si>
  <si>
    <t>https://pg-plaisio.gr/img/p/7/7/7/4//7774.jpg</t>
  </si>
  <si>
    <t>JENNY THOMLINSON - Poppies in Mason Jars</t>
  </si>
  <si>
    <t>https://pg-plaisio.gr/img/p/7/7/7/8//7778.jpg</t>
  </si>
  <si>
    <t>Jenny Thomlinson - White Tulips in Mason Jars</t>
  </si>
  <si>
    <t>https://pg-plaisio.gr/img/p/5/9/9/6//5996.jpg</t>
  </si>
  <si>
    <t>Jenny Thomlinson - Red Poppies in Mason Jars</t>
  </si>
  <si>
    <t>https://pg-plaisio.gr/img/p/6/0/0/0//6000.jpg</t>
  </si>
  <si>
    <t>Jenny Thomlinson - Bright Poppies</t>
  </si>
  <si>
    <t>https://pg-plaisio.gr/img/p/6/0/0/6//6006.jpg</t>
  </si>
  <si>
    <t>Jenny Thomlinson - Classic Roses</t>
  </si>
  <si>
    <t>https://pg-plaisio.gr/img/p/6/0/1/0//6010.jpg</t>
  </si>
  <si>
    <t>Jenny Thomlinson - Classic Tulips</t>
  </si>
  <si>
    <t>https://pg-plaisio.gr/img/p/6/0/1/4//6014.jpg</t>
  </si>
  <si>
    <t>Jenny Thomlinson - Funky Roses</t>
  </si>
  <si>
    <t>https://pg-plaisio.gr/img/p/6/0/1/8//6018.jpg</t>
  </si>
  <si>
    <t>Jenny Thomlinson - Floral setting with glass vases</t>
  </si>
  <si>
    <t>https://pg-plaisio.gr/img/p/1/9/5/6/9/19569.jpg</t>
  </si>
  <si>
    <t>Jenny Thomlinson - Minimalist floral setting</t>
  </si>
  <si>
    <t>https://pg-plaisio.gr/img/p/1/9/5/6/5/19565.jpg</t>
  </si>
  <si>
    <t>Jenny Thomlinson - Red Orchids on White Marble</t>
  </si>
  <si>
    <t>https://pg-plaisio.gr/img/p/2/2/7/5/9/22759.jpg</t>
  </si>
  <si>
    <t>Jenny Thomlinson - Floral Setting on Black Marble</t>
  </si>
  <si>
    <t>https://pg-plaisio.gr/img/p/2/2/7/5/5/22755.jpg</t>
  </si>
  <si>
    <t>Jenny Thomlinson - Floral Setting on White Marble</t>
  </si>
  <si>
    <t>https://pg-plaisio.gr/img/p/2/2/7/5/1/22751.jpg</t>
  </si>
  <si>
    <t>Rei Keiko - Azaleas</t>
  </si>
  <si>
    <t>https://pg-plaisio.gr/img/p/2/2/7/4/7/22747.jpg</t>
  </si>
  <si>
    <t>Rei Keiko - Azaleas III</t>
  </si>
  <si>
    <t>https://pg-plaisio.gr/img/p/2/2/7/4/3/22743.jpg</t>
  </si>
  <si>
    <t>Kelly Parr - Happy Printemps</t>
  </si>
  <si>
    <t>https://pg-plaisio.gr/img/p/1/2/2/9/9/12299.jpg</t>
  </si>
  <si>
    <t>Kelly Parr - Floral Galore</t>
  </si>
  <si>
    <t>https://pg-plaisio.gr/img/p/1/2/2/9/5/12295.jpg</t>
  </si>
  <si>
    <t>Kelly Parr - Beautiful Gems</t>
  </si>
  <si>
    <t>https://pg-plaisio.gr/img/p/1/2/2/9/1/12291.jpg</t>
  </si>
  <si>
    <t>Kelly Parr - Beautiful Jewels</t>
  </si>
  <si>
    <t>https://pg-plaisio.gr/img/p/1/2/2/8/7/12287.jpg</t>
  </si>
  <si>
    <t>Kelly Parr - Velvet Flowers</t>
  </si>
  <si>
    <t>https://pg-plaisio.gr/img/p/1/8/0/4/9/18049.jpg</t>
  </si>
  <si>
    <t>Kelly Parr - Floral Fireworks</t>
  </si>
  <si>
    <t>https://pg-plaisio.gr/img/p/9/4/7/6//9476.jpg</t>
  </si>
  <si>
    <t>KELLY PARR - Parure</t>
  </si>
  <si>
    <t>https://pg-plaisio.gr/img/p/7/7/8/2//7782.jpg</t>
  </si>
  <si>
    <t>KELLY PARR - Parure (Neutral)</t>
  </si>
  <si>
    <t>https://pg-plaisio.gr/img/p/7/7/8/6//7786.jpg</t>
  </si>
  <si>
    <t>KELLY PARR - Toile Fleurs</t>
  </si>
  <si>
    <t>https://pg-plaisio.gr/img/p/7/7/9/0//7790.jpg</t>
  </si>
  <si>
    <t>KELLY PARR - Oceanic Divinities</t>
  </si>
  <si>
    <t>https://pg-plaisio.gr/img/p/7/7/9/4//7794.jpg</t>
  </si>
  <si>
    <t>Kelly Parr - I dreamt of Tulips</t>
  </si>
  <si>
    <t>https://pg-plaisio.gr/img/p/6/0/2/2//6022.jpg</t>
  </si>
  <si>
    <t>Kelly Parr - Kaleidoscope Orchid</t>
  </si>
  <si>
    <t>https://pg-plaisio.gr/img/p/6/0/2/6//6026.jpg</t>
  </si>
  <si>
    <t>Kelly Parr - Kaleidoscope Orchid II</t>
  </si>
  <si>
    <t>https://pg-plaisio.gr/img/p/6/0/3/0//6030.jpg</t>
  </si>
  <si>
    <t>Kelly Parr - Flower Branch (detail)</t>
  </si>
  <si>
    <t>https://pg-plaisio.gr/img/p/2/2/7/3/9/22739.jpg</t>
  </si>
  <si>
    <t>Kelly Parr - Waterlilies Parade</t>
  </si>
  <si>
    <t>https://pg-plaisio.gr/img/p/2/2/7/3/5/22735.jpg</t>
  </si>
  <si>
    <t>Kelly Parr - Happy Waterlilies</t>
  </si>
  <si>
    <t>https://pg-plaisio.gr/img/p/2/2/7/3/1/22731.jpg</t>
  </si>
  <si>
    <t>Kelly Parr - Waterlilies in Summer</t>
  </si>
  <si>
    <t>https://pg-plaisio.gr/img/p/2/2/7/2/7/22727.jpg</t>
  </si>
  <si>
    <t>Kelly Parr - Waterlilies in Spring</t>
  </si>
  <si>
    <t>https://pg-plaisio.gr/img/p/2/2/7/2/3/22723.jpg</t>
  </si>
  <si>
    <t>2KP6825</t>
  </si>
  <si>
    <t>Kelly Parr - A Colored Moment</t>
  </si>
  <si>
    <t>https://pg-plaisio.gr/img/p/2/9/3/2/6/29326.jpg</t>
  </si>
  <si>
    <t>2KP6826</t>
  </si>
  <si>
    <t>Kelly Parr - Virtue and Pleasure</t>
  </si>
  <si>
    <t>https://pg-plaisio.gr/img/p/2/9/3/2/2/29322.jpg</t>
  </si>
  <si>
    <t>KAJ RAMA - Alternate Movements</t>
  </si>
  <si>
    <t>https://pg-plaisio.gr/img/p/7/7/9/8//7798.jpg</t>
  </si>
  <si>
    <t>Kaj Rama - Smooth Constellation I</t>
  </si>
  <si>
    <t>https://pg-plaisio.gr/img/p/6/0/3/4//6034.jpg</t>
  </si>
  <si>
    <t>Kaj Rama - Glittering Constellation II</t>
  </si>
  <si>
    <t>https://pg-plaisio.gr/img/p/6/0/3/9//6039.jpg</t>
  </si>
  <si>
    <t>Kaj Rama - Visual Ephemerides I</t>
  </si>
  <si>
    <t>https://pg-plaisio.gr/img/p/6/0/4/3//6043.jpg</t>
  </si>
  <si>
    <t>Kaj Rama - Visual Ephemerides II</t>
  </si>
  <si>
    <t>https://pg-plaisio.gr/img/p/6/0/4/7//6047.jpg</t>
  </si>
  <si>
    <t>Kaj Rama - Optimistic Rebellion Part 1</t>
  </si>
  <si>
    <t>https://pg-plaisio.gr/img/p/1/7/5/8/2/17582.jpg</t>
  </si>
  <si>
    <t>Kaj Rama - Optimistic Rebellion Part 2</t>
  </si>
  <si>
    <t>https://pg-plaisio.gr/img/p/1/7/5/7/8/17578.jpg</t>
  </si>
  <si>
    <t>KUMI - Asian Deity</t>
  </si>
  <si>
    <t>https://pg-plaisio.gr/img/p/1/7/5/7/4/17574.jpg</t>
  </si>
  <si>
    <t>KUMI - Feminine Red</t>
  </si>
  <si>
    <t>https://pg-plaisio.gr/img/p/1/7/5/7/0/17570.jpg</t>
  </si>
  <si>
    <t>Lucas - Bosco incantato I</t>
  </si>
  <si>
    <t>https://pg-plaisio.gr/img/p/1/2/2/7/9/12279.jpg</t>
  </si>
  <si>
    <t>Lucas - Bosco incantato II</t>
  </si>
  <si>
    <t>https://pg-plaisio.gr/img/p/1/2/2/7/5/12275.jpg</t>
  </si>
  <si>
    <t>Lucas - Atmosfera</t>
  </si>
  <si>
    <t>https://pg-plaisio.gr/img/p/1/2/2/7/1/12271.jpg</t>
  </si>
  <si>
    <t>Lucas - Concetto dinamico 1</t>
  </si>
  <si>
    <t>https://pg-plaisio.gr/img/p/1/2/2/6/7/12267.jpg</t>
  </si>
  <si>
    <t>Lucas - Golden Tree Panel</t>
  </si>
  <si>
    <t>https://pg-plaisio.gr/img/p/1/2/2/6/3/12263.jpg</t>
  </si>
  <si>
    <t>Lucas - Concetti dimensionali (detail)</t>
  </si>
  <si>
    <t>https://pg-plaisio.gr/img/p/6/0/5/1//6051.jpg</t>
  </si>
  <si>
    <t>Lucas - Caleidoscopio</t>
  </si>
  <si>
    <t>https://pg-plaisio.gr/img/p/6/0/5/5//6055.jpg</t>
  </si>
  <si>
    <t>Lucas - Caleidoscopio (detail I) A</t>
  </si>
  <si>
    <t>https://pg-plaisio.gr/img/p/6/0/5/9//6059.jpg</t>
  </si>
  <si>
    <t>Lucas - Caleidoscopio (detail II) B</t>
  </si>
  <si>
    <t>https://pg-plaisio.gr/img/p/6/0/6/3//6063.jpg</t>
  </si>
  <si>
    <t>Lucas - Caleidoscopio (detail III) C</t>
  </si>
  <si>
    <t>https://pg-plaisio.gr/img/p/6/0/6/7//6067.jpg</t>
  </si>
  <si>
    <t>Lucas - Luna d'estate</t>
  </si>
  <si>
    <t>https://pg-plaisio.gr/img/p/1/7/5/6/6/17566.jpg</t>
  </si>
  <si>
    <t>Lucas - Luna smeraldo</t>
  </si>
  <si>
    <t>https://pg-plaisio.gr/img/p/1/7/5/6/2/17562.jpg</t>
  </si>
  <si>
    <t>Lucas - Note musicali</t>
  </si>
  <si>
    <t>https://pg-plaisio.gr/img/p/1/7/5/5/8/17558.jpg</t>
  </si>
  <si>
    <t>Lucas - La chiamo primavera</t>
  </si>
  <si>
    <t>https://pg-plaisio.gr/img/p/1/7/5/5/4/17554.jpg</t>
  </si>
  <si>
    <t>Lucas - Onde della sera</t>
  </si>
  <si>
    <t>https://pg-plaisio.gr/img/p/2/2/7/1/9/22719.jpg</t>
  </si>
  <si>
    <t>Lucas - Onde del mattino</t>
  </si>
  <si>
    <t>https://pg-plaisio.gr/img/p/2/2/7/1/5/22715.jpg</t>
  </si>
  <si>
    <t>Lucas - Vortice di colori</t>
  </si>
  <si>
    <t>https://pg-plaisio.gr/img/p/2/2/7/1/1/22711.jpg</t>
  </si>
  <si>
    <t>Lucas - Rivoluzione colorata</t>
  </si>
  <si>
    <t>https://pg-plaisio.gr/img/p/2/2/7/0/7/22707.jpg</t>
  </si>
  <si>
    <t>Lucas - Colori riflessi (detail)</t>
  </si>
  <si>
    <t>https://pg-plaisio.gr/img/p/2/2/7/0/3/22703.jpg</t>
  </si>
  <si>
    <t>2LA6896</t>
  </si>
  <si>
    <t>Lucas - Luci d'estate</t>
  </si>
  <si>
    <t>https://pg-plaisio.gr/img/p/2/9/3/1/8/29318.jpg</t>
  </si>
  <si>
    <t>2LA6898</t>
  </si>
  <si>
    <t>Lucas - Vibrazioni d'estate</t>
  </si>
  <si>
    <t>https://pg-plaisio.gr/img/p/2/9/3/1/4/29314.jpg</t>
  </si>
  <si>
    <t>2LA6900</t>
  </si>
  <si>
    <t>Lucas - Natura perfetta</t>
  </si>
  <si>
    <t>https://pg-plaisio.gr/img/p/2/9/3/1/0/29310.jpg</t>
  </si>
  <si>
    <t>2LA6906</t>
  </si>
  <si>
    <t>Lucas - Vibrazione cromatica</t>
  </si>
  <si>
    <t>https://pg-plaisio.gr/img/p/2/9/3/0/6/29306.jpg</t>
  </si>
  <si>
    <t>Luca Villa - Allegro con brio</t>
  </si>
  <si>
    <t>https://pg-plaisio.gr/img/p/1/2/2/5/9/12259.jpg</t>
  </si>
  <si>
    <t>Luca Villa - Magnolie in fiore</t>
  </si>
  <si>
    <t>https://pg-plaisio.gr/img/p/1/2/2/5/5/12255.jpg</t>
  </si>
  <si>
    <t>Luca Villa - Tulipes en Fleur</t>
  </si>
  <si>
    <t>https://pg-plaisio.gr/img/p/1/2/2/5/1/12251.jpg</t>
  </si>
  <si>
    <t>Luca Villa - Purple Queens</t>
  </si>
  <si>
    <t>https://pg-plaisio.gr/img/p/1/2/2/4/7/12247.jpg</t>
  </si>
  <si>
    <t>Luca Villa - Poppies in Spring</t>
  </si>
  <si>
    <t>https://pg-plaisio.gr/img/p/1/8/0/4/5/18045.jpg</t>
  </si>
  <si>
    <t>Luca Villa - Tulips in Spring</t>
  </si>
  <si>
    <t>https://pg-plaisio.gr/img/p/1/8/0/4/7/18047.jpg</t>
  </si>
  <si>
    <t>Luca Villa - Poppies in the wind I</t>
  </si>
  <si>
    <t>https://pg-plaisio.gr/img/p/1/2/2/3/5/12235.jpg</t>
  </si>
  <si>
    <t>Luca Villa - Poppies in the wind II</t>
  </si>
  <si>
    <t>https://pg-plaisio.gr/img/p/1/2/2/3/1/12231.jpg</t>
  </si>
  <si>
    <t>Luca Villa - Tulips &amp; Colors</t>
  </si>
  <si>
    <t>https://pg-plaisio.gr/img/p/1/2/2/2/7/12227.jpg</t>
  </si>
  <si>
    <t>LUCA VILLA - Poppies on Gold</t>
  </si>
  <si>
    <t>https://pg-plaisio.gr/img/p/7/8/0/2//7802.jpg</t>
  </si>
  <si>
    <t>LUCA VILLA - Poppies in White</t>
  </si>
  <si>
    <t>https://pg-plaisio.gr/img/p/7/8/0/6//7806.jpg</t>
  </si>
  <si>
    <t>LUCA VILLA - Poppies in Pink</t>
  </si>
  <si>
    <t>https://pg-plaisio.gr/img/p/7/8/1/0//7810.jpg</t>
  </si>
  <si>
    <t>Luca Villa - Summer Tulips</t>
  </si>
  <si>
    <t>https://pg-plaisio.gr/img/p/1/2/2/2/3/12223.jpg</t>
  </si>
  <si>
    <t>Luca Villa - Pop Yes</t>
  </si>
  <si>
    <t>https://pg-plaisio.gr/img/p/1/9/5/6/1/19561.jpg</t>
  </si>
  <si>
    <t>Luca Villa - White Tulips on Blue</t>
  </si>
  <si>
    <t>https://pg-plaisio.gr/img/p/1/9/5/5/7/19557.jpg</t>
  </si>
  <si>
    <t>Luca Villa - White Tulips (detail)</t>
  </si>
  <si>
    <t>https://pg-plaisio.gr/img/p/1/9/5/5/3/19553.jpg</t>
  </si>
  <si>
    <t>Luca Villa - Grey Tulips</t>
  </si>
  <si>
    <t>https://pg-plaisio.gr/img/p/2/2/6/9/9/22699.jpg</t>
  </si>
  <si>
    <t>Luca Villa - Washed Tulips</t>
  </si>
  <si>
    <t>https://pg-plaisio.gr/img/p/2/2/6/9/5/22695.jpg</t>
  </si>
  <si>
    <t>Luca Villa - Jewel Orchids</t>
  </si>
  <si>
    <t>https://pg-plaisio.gr/img/p/2/2/6/9/1/22691.jpg</t>
  </si>
  <si>
    <t>Luca Villa - Spring Tulips I</t>
  </si>
  <si>
    <t>https://pg-plaisio.gr/img/p/2/2/6/8/7/22687.jpg</t>
  </si>
  <si>
    <t>Luca Villa - Spring Tulips II</t>
  </si>
  <si>
    <t>https://pg-plaisio.gr/img/p/2/2/6/8/3/22683.jpg</t>
  </si>
  <si>
    <t>Luca Villa - Spring Tulips III</t>
  </si>
  <si>
    <t>https://pg-plaisio.gr/img/p/2/2/6/7/9/22679.jpg</t>
  </si>
  <si>
    <t>Luca Villa - Golden Tulips</t>
  </si>
  <si>
    <t>https://pg-plaisio.gr/img/p/2/2/6/7/5/22675.jpg</t>
  </si>
  <si>
    <t>Luca Villa - Field of White Tulips</t>
  </si>
  <si>
    <t>https://pg-plaisio.gr/img/p/2/2/6/7/1/22671.jpg</t>
  </si>
  <si>
    <t>2LC7003</t>
  </si>
  <si>
    <t>Luca Villa - Jewel Callas (detail)</t>
  </si>
  <si>
    <t>https://pg-plaisio.gr/img/p/2/9/3/0/2/29302.jpg</t>
  </si>
  <si>
    <t>Luca Villa - Madame</t>
  </si>
  <si>
    <t>https://pg-plaisio.gr/img/p/1/2/2/1/9/12219.jpg</t>
  </si>
  <si>
    <t>Luca Villa - Reds I</t>
  </si>
  <si>
    <t>https://pg-plaisio.gr/img/p/1/2/2/1/5/12215.jpg</t>
  </si>
  <si>
    <t>Luca Villa - Reds II</t>
  </si>
  <si>
    <t>https://pg-plaisio.gr/img/p/1/2/2/1/1/12211.jpg</t>
  </si>
  <si>
    <t>Luca Villa - Reds III</t>
  </si>
  <si>
    <t>https://pg-plaisio.gr/img/p/1/2/2/0/7/12207.jpg</t>
  </si>
  <si>
    <t>Edwin Levick - J Class Sailboat, 1934 (detail)</t>
  </si>
  <si>
    <t>https://pg-plaisio.gr/img/p/1/6/8/8/3/16883.jpg</t>
  </si>
  <si>
    <t>Edwin Levick - Schooner Race (detail)</t>
  </si>
  <si>
    <t>https://pg-plaisio.gr/img/p/1/6/8/7/9/16879.jpg</t>
  </si>
  <si>
    <t>Edwin Levick - Cleopatra's Barge, 1922 (detail)</t>
  </si>
  <si>
    <t>https://pg-plaisio.gr/img/p/1/6/8/7/5/16875.jpg</t>
  </si>
  <si>
    <t>Frederic Leighton - Mother and Child</t>
  </si>
  <si>
    <t>https://pg-plaisio.gr/img/p/9/4/7/2//9472.jpg</t>
  </si>
  <si>
    <t>Ludwig Maun - Waterfront</t>
  </si>
  <si>
    <t>https://pg-plaisio.gr/img/p/1/2/2/0/3/12203.jpg</t>
  </si>
  <si>
    <t>LUDWIG MAUN - Abstract Levitation</t>
  </si>
  <si>
    <t>https://pg-plaisio.gr/img/p/7/8/1/4//7814.jpg</t>
  </si>
  <si>
    <t>Ludwig Maun - Natural</t>
  </si>
  <si>
    <t>https://pg-plaisio.gr/img/p/1/9/5/4/9/19549.jpg</t>
  </si>
  <si>
    <t>Ludwig Maun - Libra</t>
  </si>
  <si>
    <t>https://pg-plaisio.gr/img/p/2/2/6/6/7/22667.jpg</t>
  </si>
  <si>
    <t>Ludwig Maun - Gemini</t>
  </si>
  <si>
    <t>https://pg-plaisio.gr/img/p/2/2/6/6/3/22663.jpg</t>
  </si>
  <si>
    <t>Ludwig Maun - Virgo</t>
  </si>
  <si>
    <t>https://pg-plaisio.gr/img/p/2/2/6/5/9/22659.jpg</t>
  </si>
  <si>
    <t>2LM6960</t>
  </si>
  <si>
    <t>Ludwig Maun - Moments in Summer</t>
  </si>
  <si>
    <t>https://pg-plaisio.gr/img/p/2/9/2/9/8/29298.jpg</t>
  </si>
  <si>
    <t>Leonardo Sanna - Composizione in bianco</t>
  </si>
  <si>
    <t>https://pg-plaisio.gr/img/p/1/2/1/9/9/12199.jpg</t>
  </si>
  <si>
    <t>Leonardo Sanna - Bouquet blanc</t>
  </si>
  <si>
    <t>https://pg-plaisio.gr/img/p/1/2/1/9/5/12195.jpg</t>
  </si>
  <si>
    <t>Leonardo Sanna - Tulipes blanches</t>
  </si>
  <si>
    <t>https://pg-plaisio.gr/img/p/1/2/1/9/1/12191.jpg</t>
  </si>
  <si>
    <t>LEONARDO SANNA - Washed Poppies (Red &amp; Gold)</t>
  </si>
  <si>
    <t>https://pg-plaisio.gr/img/p/7/8/1/8//7818.jpg</t>
  </si>
  <si>
    <t>LEONARDO SANNA - Washed Poppies (Aqua)</t>
  </si>
  <si>
    <t>https://pg-plaisio.gr/img/p/7/8/2/2//7822.jpg</t>
  </si>
  <si>
    <t>Leonardo Sanna - Poppy Arrangement (Chalkboard)</t>
  </si>
  <si>
    <t>https://pg-plaisio.gr/img/p/6/0/7/1//6071.jpg</t>
  </si>
  <si>
    <t>Leonardo Sanna - Poppy Arrangement (Mint)</t>
  </si>
  <si>
    <t>https://pg-plaisio.gr/img/p/6/0/7/5//6075.jpg</t>
  </si>
  <si>
    <t>Leonardo Sanna - Poppy Arrangement (Taupe)</t>
  </si>
  <si>
    <t>https://pg-plaisio.gr/img/p/6/0/7/9//6079.jpg</t>
  </si>
  <si>
    <t>Leonardo Sanna - Tulipes</t>
  </si>
  <si>
    <t>https://pg-plaisio.gr/img/p/1/2/1/8/7/12187.jpg</t>
  </si>
  <si>
    <t>Luigi Florio - Portofino d'estate</t>
  </si>
  <si>
    <t>https://pg-plaisio.gr/img/p/1/2/1/8/3/12183.jpg</t>
  </si>
  <si>
    <t>Luigi Florio - Sogno mediterraneo</t>
  </si>
  <si>
    <t>https://pg-plaisio.gr/img/p/1/2/1/7/9/12179.jpg</t>
  </si>
  <si>
    <t>Luigi Florio - Borgo mediterraneo</t>
  </si>
  <si>
    <t>https://pg-plaisio.gr/img/p/1/2/1/7/5/12175.jpg</t>
  </si>
  <si>
    <t>Luigi Florio - Campo di girasoli</t>
  </si>
  <si>
    <t>https://pg-plaisio.gr/img/p/1/2/1/7/1/12171.jpg</t>
  </si>
  <si>
    <t>Luigi Florio - Papaveri</t>
  </si>
  <si>
    <t>https://pg-plaisio.gr/img/p/1/2/1/6/7/12167.jpg</t>
  </si>
  <si>
    <t>Luigi Florio - Metropolis II</t>
  </si>
  <si>
    <t>https://pg-plaisio.gr/img/p/1/2/1/6/3/12163.jpg</t>
  </si>
  <si>
    <t>Luigi Florio - Casa in collina</t>
  </si>
  <si>
    <t>https://pg-plaisio.gr/img/p/1/2/1/5/9/12159.jpg</t>
  </si>
  <si>
    <t>Luigi Florio - Paese sul Lago</t>
  </si>
  <si>
    <t>https://pg-plaisio.gr/img/p/1/2/1/5/5/12155.jpg</t>
  </si>
  <si>
    <t>Luigi Florio - Mattino a New York</t>
  </si>
  <si>
    <t>https://pg-plaisio.gr/img/p/1/2/1/5/1/12151.jpg</t>
  </si>
  <si>
    <t>Luigi Florio - Splendida Roma</t>
  </si>
  <si>
    <t>https://pg-plaisio.gr/img/p/1/2/1/4/7/12147.jpg</t>
  </si>
  <si>
    <t>Luigi Florio - Casa nelle Cicladi</t>
  </si>
  <si>
    <t>https://pg-plaisio.gr/img/p/1/8/0/2/7/18027.jpg</t>
  </si>
  <si>
    <t>Luigi Florio - Thira</t>
  </si>
  <si>
    <t>https://pg-plaisio.gr/img/p/1/2/1/3/9/12139.jpg</t>
  </si>
  <si>
    <t>Luigi Florio - Tra le onde</t>
  </si>
  <si>
    <t>https://pg-plaisio.gr/img/p/1/2/1/3/5/12135.jpg</t>
  </si>
  <si>
    <t>Luigi Florio - New York, riflessi del mattino</t>
  </si>
  <si>
    <t>https://pg-plaisio.gr/img/p/9/4/6/8//9468.jpg</t>
  </si>
  <si>
    <t>Luigi Florio - Sera su New York</t>
  </si>
  <si>
    <t>https://pg-plaisio.gr/img/p/9/4/6/4//9464.jpg</t>
  </si>
  <si>
    <t>Luigi Florio - Campo in Primavera</t>
  </si>
  <si>
    <t>https://pg-plaisio.gr/img/p/9/4/6/0//9460.jpg</t>
  </si>
  <si>
    <t>https://pg-plaisio.gr/img/p/9/4/5/6//9456.jpg</t>
  </si>
  <si>
    <t>Luigi Florio - Paese sul lago</t>
  </si>
  <si>
    <t>https://pg-plaisio.gr/img/p/1/8/0/3/5/18035.jpg</t>
  </si>
  <si>
    <t>Luigi Florio - Campo d'estate</t>
  </si>
  <si>
    <t>https://pg-plaisio.gr/img/p/9/4/4/8//9448.jpg</t>
  </si>
  <si>
    <t>Luigi Florio - Tramonto su Roma</t>
  </si>
  <si>
    <t>https://pg-plaisio.gr/img/p/9/4/4/4//9444.jpg</t>
  </si>
  <si>
    <t>Luigi Florio - Washed Tree</t>
  </si>
  <si>
    <t>https://pg-plaisio.gr/img/p/9/4/4/0//9440.jpg</t>
  </si>
  <si>
    <t>Luigi Florio - Colore dei campi I</t>
  </si>
  <si>
    <t>https://pg-plaisio.gr/img/p/9/4/3/6//9436.jpg</t>
  </si>
  <si>
    <t>Luigi Florio - Colore dei campi II</t>
  </si>
  <si>
    <t>https://pg-plaisio.gr/img/p/9/4/3/2//9432.jpg</t>
  </si>
  <si>
    <t>Luigi Florio - Colore dei campi III</t>
  </si>
  <si>
    <t>https://pg-plaisio.gr/img/p/9/4/2/8//9428.jpg</t>
  </si>
  <si>
    <t>Luigi Florio - Peasaggio italiano</t>
  </si>
  <si>
    <t>https://pg-plaisio.gr/img/p/1/8/0/3/7/18037.jpg</t>
  </si>
  <si>
    <t>Luigi Florio - Vele al tramonto</t>
  </si>
  <si>
    <t>https://pg-plaisio.gr/img/p/1/8/0/2/9/18029.jpg</t>
  </si>
  <si>
    <t>Luigi Florio - Costa mediterranea (detail)</t>
  </si>
  <si>
    <t>https://pg-plaisio.gr/img/p/1/8/0/3/9/18039.jpg</t>
  </si>
  <si>
    <t>Luigi Florio - Estate mediterranea (detail)</t>
  </si>
  <si>
    <t>https://pg-plaisio.gr/img/p/9/4/1/6//9416.jpg</t>
  </si>
  <si>
    <t>Luigi Florio - Albero in fiore</t>
  </si>
  <si>
    <t>https://pg-plaisio.gr/img/p/9/4/1/2//9412.jpg</t>
  </si>
  <si>
    <t>Luigi Florio - Vento sugli alberi</t>
  </si>
  <si>
    <t>https://pg-plaisio.gr/img/p/1/8/0/4/1/18041.jpg</t>
  </si>
  <si>
    <t>Luigi Florio - Sognando Roma</t>
  </si>
  <si>
    <t>https://pg-plaisio.gr/img/p/1/2/1/2/7/12127.jpg</t>
  </si>
  <si>
    <t>LUIGI FLORIO - Nel vento</t>
  </si>
  <si>
    <t>https://pg-plaisio.gr/img/p/7/8/2/6//7826.jpg</t>
  </si>
  <si>
    <t>Luigi Florio - L’albero rosa</t>
  </si>
  <si>
    <t>https://pg-plaisio.gr/img/p/1/2/1/2/3/12123.jpg</t>
  </si>
  <si>
    <t>Luigi Florio - Colline assolate</t>
  </si>
  <si>
    <t>https://pg-plaisio.gr/img/p/1/8/0/4/3/18043.jpg</t>
  </si>
  <si>
    <t>LUIGI FLORIO - NYC-1</t>
  </si>
  <si>
    <t>https://pg-plaisio.gr/img/p/7/8/3/0//7830.jpg</t>
  </si>
  <si>
    <t>LUIGI FLORIO - NYC-2</t>
  </si>
  <si>
    <t>https://pg-plaisio.gr/img/p/7/8/3/4//7834.jpg</t>
  </si>
  <si>
    <t>LUIGI FLORIO - NYC-3</t>
  </si>
  <si>
    <t>https://pg-plaisio.gr/img/p/7/8/3/8//7838.jpg</t>
  </si>
  <si>
    <t>LUIGI FLORIO - Borgo italiano</t>
  </si>
  <si>
    <t>https://pg-plaisio.gr/img/p/7/8/4/2//7842.jpg</t>
  </si>
  <si>
    <t>LUIGI FLORIO - Borgo sul mare</t>
  </si>
  <si>
    <t>https://pg-plaisio.gr/img/p/7/8/4/6//7846.jpg</t>
  </si>
  <si>
    <t>LUIGI FLORIO - Albero felice</t>
  </si>
  <si>
    <t>https://pg-plaisio.gr/img/p/7/8/5/0//7850.jpg</t>
  </si>
  <si>
    <t>LUIGI FLORIO - Campo in fiore</t>
  </si>
  <si>
    <t>https://pg-plaisio.gr/img/p/7/8/5/4//7854.jpg</t>
  </si>
  <si>
    <t>Luigi Florio - Gemme in fiore</t>
  </si>
  <si>
    <t>https://pg-plaisio.gr/img/p/6/0/8/3//6083.jpg</t>
  </si>
  <si>
    <t>Luigi Florio - Meriggiare mediterraneo</t>
  </si>
  <si>
    <t>https://pg-plaisio.gr/img/p/6/0/8/7//6087.jpg</t>
  </si>
  <si>
    <t>Luigi Florio - Nel mare dei Tropici</t>
  </si>
  <si>
    <t>https://pg-plaisio.gr/img/p/6/0/9/1//6091.jpg</t>
  </si>
  <si>
    <t>Luigi Florio - Paese mediterraneo</t>
  </si>
  <si>
    <t>https://pg-plaisio.gr/img/p/6/0/9/5//6095.jpg</t>
  </si>
  <si>
    <t>Luigi Florio - Piazzetta mediterranea</t>
  </si>
  <si>
    <t>https://pg-plaisio.gr/img/p/6/0/9/9//6099.jpg</t>
  </si>
  <si>
    <t>Luigi Florio - Fiori in primavera</t>
  </si>
  <si>
    <t>https://pg-plaisio.gr/img/p/1/7/5/5/0/17550.jpg</t>
  </si>
  <si>
    <t>Luigi Florio - Flora I</t>
  </si>
  <si>
    <t>https://pg-plaisio.gr/img/p/1/7/5/4/6/17546.jpg</t>
  </si>
  <si>
    <t>Luigi Florio - Flora II</t>
  </si>
  <si>
    <t>https://pg-plaisio.gr/img/p/1/7/5/4/2/17542.jpg</t>
  </si>
  <si>
    <t>Luigi Florio - Colori a Manhattan</t>
  </si>
  <si>
    <t>https://pg-plaisio.gr/img/p/1/9/5/4/5/19545.jpg</t>
  </si>
  <si>
    <t>Luigi Florio - Skyline a colori</t>
  </si>
  <si>
    <t>https://pg-plaisio.gr/img/p/1/9/5/4/1/19541.jpg</t>
  </si>
  <si>
    <t>Luigi Florio - Campo di fiori in Primavera I (detail)</t>
  </si>
  <si>
    <t>https://pg-plaisio.gr/img/p/1/9/5/3/7/19537.jpg</t>
  </si>
  <si>
    <t>Luigi Florio - Sognando New York</t>
  </si>
  <si>
    <t>https://pg-plaisio.gr/img/p/1/8/0/3/1/18031.jpg</t>
  </si>
  <si>
    <t>Luigi Florio - New York astratta</t>
  </si>
  <si>
    <t>https://pg-plaisio.gr/img/p/1/8/0/3/3/18033.jpg</t>
  </si>
  <si>
    <t>https://pg-plaisio.gr/img/p/2/2/6/5/5/22655.jpg</t>
  </si>
  <si>
    <t>Luigi Florio - Borgo sul mare</t>
  </si>
  <si>
    <t>https://pg-plaisio.gr/img/p/2/2/6/5/1/22651.jpg</t>
  </si>
  <si>
    <t>2LR6835</t>
  </si>
  <si>
    <t>Luigi Florio - Palma nel sole</t>
  </si>
  <si>
    <t>https://pg-plaisio.gr/img/p/2/9/2/9/4/29294.jpg</t>
  </si>
  <si>
    <t>2LR6837</t>
  </si>
  <si>
    <t>https://pg-plaisio.gr/img/p/2/9/2/9/0/29290.jpg</t>
  </si>
  <si>
    <t>2LR6842</t>
  </si>
  <si>
    <t>Luigi Florio - Vele in gara</t>
  </si>
  <si>
    <t>https://pg-plaisio.gr/img/p/2/9/2/8/4/29284.jpg</t>
  </si>
  <si>
    <t>2LR6843</t>
  </si>
  <si>
    <t>Luigi Florio - Moto di vele in regata</t>
  </si>
  <si>
    <t>https://pg-plaisio.gr/img/p/2/9/2/8/0/29280.jpg</t>
  </si>
  <si>
    <t>2LR6846</t>
  </si>
  <si>
    <t>Luigi Florio - Vele multicolori II</t>
  </si>
  <si>
    <t>https://pg-plaisio.gr/img/p/2/9/2/7/6/29276.jpg</t>
  </si>
  <si>
    <t>2LR6847</t>
  </si>
  <si>
    <t>Luigi Florio - Vele multicolori III</t>
  </si>
  <si>
    <t>https://pg-plaisio.gr/img/p/2/9/2/7/2/29272.jpg</t>
  </si>
  <si>
    <t>2LR6907</t>
  </si>
  <si>
    <t>Luigi Florio - Mattino nella radura</t>
  </si>
  <si>
    <t>https://pg-plaisio.gr/img/p/2/9/2/6/8/29268.jpg</t>
  </si>
  <si>
    <t>Leonardo Da Vinci - L'ultima cena</t>
  </si>
  <si>
    <t>https://pg-plaisio.gr/img/p/1/5/2/1/0/15210.jpg</t>
  </si>
  <si>
    <t>Leonardo Da Vinci - Annunciazione</t>
  </si>
  <si>
    <t>https://pg-plaisio.gr/img/p/1/5/2/0/5/15205.jpg</t>
  </si>
  <si>
    <t>Michaelangelo Buonarroti - La creazione di Adamo</t>
  </si>
  <si>
    <t>https://pg-plaisio.gr/img/p/1/5/2/0/1/15201.jpg</t>
  </si>
  <si>
    <t>Michaelangelo Buonarroti - La creazione di Adamo (detail)</t>
  </si>
  <si>
    <t>https://pg-plaisio.gr/img/p/1/5/1/9/7/15197.jpg</t>
  </si>
  <si>
    <t>Michaelangelo Buonarroti - La creazione di Adamo (restored)</t>
  </si>
  <si>
    <t>https://pg-plaisio.gr/img/p/1/7/5/3/8/17538.jpg</t>
  </si>
  <si>
    <t>Michelle Clair - I Love Fashion</t>
  </si>
  <si>
    <t>https://pg-plaisio.gr/img/p/9/4/0/4//9404.jpg</t>
  </si>
  <si>
    <t>MICHELLE CLAIR - Floral Fantasy</t>
  </si>
  <si>
    <t>https://pg-plaisio.gr/img/p/7/8/5/8//7858.jpg</t>
  </si>
  <si>
    <t>MICHELLE CLAIR - Waterflowers</t>
  </si>
  <si>
    <t>https://pg-plaisio.gr/img/p/7/8/6/2//7862.jpg</t>
  </si>
  <si>
    <t>Malia Rodrigues - Tree of Humanity</t>
  </si>
  <si>
    <t>https://pg-plaisio.gr/img/p/9/4/0/0//9400.jpg</t>
  </si>
  <si>
    <t>Malia Rodrigues - Tree of Peace</t>
  </si>
  <si>
    <t>https://pg-plaisio.gr/img/p/1/8/0/9/5/18095.jpg</t>
  </si>
  <si>
    <t>Malia Rodrigues - Tree of Love</t>
  </si>
  <si>
    <t>https://pg-plaisio.gr/img/p/1/8/0/9/7/18097.jpg</t>
  </si>
  <si>
    <t>Masterfunk Collective - Life is beautiful</t>
  </si>
  <si>
    <t>https://pg-plaisio.gr/img/p/1/2/1/1/0/12110.jpg</t>
  </si>
  <si>
    <t>Masterfunk Collective - Revolution</t>
  </si>
  <si>
    <t>https://pg-plaisio.gr/img/p/1/2/1/0/6/12106.jpg</t>
  </si>
  <si>
    <t>Masterfunk Collective - Don't grow up</t>
  </si>
  <si>
    <t>https://pg-plaisio.gr/img/p/1/2/1/0/2/12102.jpg</t>
  </si>
  <si>
    <t>Masterfunk Collective - Think outside of the box</t>
  </si>
  <si>
    <t>https://pg-plaisio.gr/img/p/1/2/0/9/8/12098.jpg</t>
  </si>
  <si>
    <t>Masterfunk Collective - Stroke your Chin</t>
  </si>
  <si>
    <t>https://pg-plaisio.gr/img/p/1/2/0/9/4/12094.jpg</t>
  </si>
  <si>
    <t>Masterfunk Collective - Floating Through Space</t>
  </si>
  <si>
    <t>https://pg-plaisio.gr/img/p/1/2/0/9/0/12090.jpg</t>
  </si>
  <si>
    <t>Masterfunk Collective - Forgiveness</t>
  </si>
  <si>
    <t>https://pg-plaisio.gr/img/p/1/2/0/8/6/12086.jpg</t>
  </si>
  <si>
    <t>Masterfunk Collective - Occupy the Sky</t>
  </si>
  <si>
    <t>https://pg-plaisio.gr/img/p/1/2/0/8/2/12082.jpg</t>
  </si>
  <si>
    <t>Masterfunk Collective - Everybody Be Cool!!!</t>
  </si>
  <si>
    <t>https://pg-plaisio.gr/img/p/9/3/8/8//9388.jpg</t>
  </si>
  <si>
    <t>Masterfunk Collective - Dream Big!</t>
  </si>
  <si>
    <t>https://pg-plaisio.gr/img/p/9/3/8/4//9384.jpg</t>
  </si>
  <si>
    <t>Masterfunk Collective - HOPE! (New Orleans)</t>
  </si>
  <si>
    <t>https://pg-plaisio.gr/img/p/9/3/8/0//9380.jpg</t>
  </si>
  <si>
    <t>MASTERFUNK COLLECTIVE - Sowing the seeds of Love</t>
  </si>
  <si>
    <t>https://pg-plaisio.gr/img/p/7/8/6/6//7866.jpg</t>
  </si>
  <si>
    <t>MASTERFUNK COLLECTIVE - When the going gets tough....</t>
  </si>
  <si>
    <t>https://pg-plaisio.gr/img/p/7/8/7/0//7870.jpg</t>
  </si>
  <si>
    <t>MASTERFUNK COLLECTIVE - Learn to Fly</t>
  </si>
  <si>
    <t>https://pg-plaisio.gr/img/p/7/8/7/4//7874.jpg</t>
  </si>
  <si>
    <t>MASTERFUNK COLLECTIVE - Waiting for You, Mexico City</t>
  </si>
  <si>
    <t>https://pg-plaisio.gr/img/p/7/8/7/8//7878.jpg</t>
  </si>
  <si>
    <t>MASTERFUNK COLLECTIVE - Angels Like Us</t>
  </si>
  <si>
    <t>https://pg-plaisio.gr/img/p/7/8/8/2//7882.jpg</t>
  </si>
  <si>
    <t>MASTERFUNK COLLECTIVE - Two Beers or Not Two Beers (detail)</t>
  </si>
  <si>
    <t>https://pg-plaisio.gr/img/p/7/8/8/6//7886.jpg</t>
  </si>
  <si>
    <t>MASTERFUNK COLLECTIVE - Angels Like Us (Aqua)</t>
  </si>
  <si>
    <t>https://pg-plaisio.gr/img/p/7/8/9/0//7890.jpg</t>
  </si>
  <si>
    <t>Masterfunk Collective - Off the Wall, Santa Cruz, CA</t>
  </si>
  <si>
    <t>https://pg-plaisio.gr/img/p/6/1/0/3//6103.jpg</t>
  </si>
  <si>
    <t>Masterfunk Collective - COLLECTIVE The Grand Daughters</t>
  </si>
  <si>
    <t>https://pg-plaisio.gr/img/p/1/9/5/3/3/19533.jpg</t>
  </si>
  <si>
    <t>Martin Johnson Heade - Magnolias on Gold Velvet Cloth</t>
  </si>
  <si>
    <t>https://pg-plaisio.gr/img/p/1/5/1/9/3/15193.jpg</t>
  </si>
  <si>
    <t>Shin Mills - Enlightened</t>
  </si>
  <si>
    <t>https://pg-plaisio.gr/img/p/1/2/0/7/8/12078.jpg</t>
  </si>
  <si>
    <t>Shin Mills - Calla Arrangement</t>
  </si>
  <si>
    <t>https://pg-plaisio.gr/img/p/1/2/0/7/4/12074.jpg</t>
  </si>
  <si>
    <t>Shin Mills - Orchid Arrangement</t>
  </si>
  <si>
    <t>https://pg-plaisio.gr/img/p/1/2/0/7/0/12070.jpg</t>
  </si>
  <si>
    <t>Shin Mills - Arrangement of Callas</t>
  </si>
  <si>
    <t>https://pg-plaisio.gr/img/p/1/2/0/6/6/12066.jpg</t>
  </si>
  <si>
    <t>Shin Mills - Arrangement of Orchids</t>
  </si>
  <si>
    <t>https://pg-plaisio.gr/img/p/1/2/0/6/2/12062.jpg</t>
  </si>
  <si>
    <t>2MK6790</t>
  </si>
  <si>
    <t>Sayaka Miko - Tidal Wave (detail)</t>
  </si>
  <si>
    <t>https://pg-plaisio.gr/img/p/2/9/2/6/4/29264.jpg</t>
  </si>
  <si>
    <t>2MK6791</t>
  </si>
  <si>
    <t>Sayaka Miko - Moonlight</t>
  </si>
  <si>
    <t>https://pg-plaisio.gr/img/p/2/9/2/6/0/29260.jpg</t>
  </si>
  <si>
    <t>2MK6792</t>
  </si>
  <si>
    <t>Sayaka Miko - Dunes of Tranquillity</t>
  </si>
  <si>
    <t>https://pg-plaisio.gr/img/p/2/9/2/5/6/29256.jpg</t>
  </si>
  <si>
    <t>2MK6793</t>
  </si>
  <si>
    <t>Sayaka Miko - The Big Wave (detail)</t>
  </si>
  <si>
    <t>https://pg-plaisio.gr/img/p/2/9/2/5/2/29252.jpg</t>
  </si>
  <si>
    <t>2MK6794</t>
  </si>
  <si>
    <t>Sayaka Miko - Golden Tree</t>
  </si>
  <si>
    <t>https://pg-plaisio.gr/img/p/2/9/2/4/8/29248.jpg</t>
  </si>
  <si>
    <t>2MK6795</t>
  </si>
  <si>
    <t>Sayaka Miko - Peace Tree</t>
  </si>
  <si>
    <t>https://pg-plaisio.gr/img/p/2/9/2/4/4/29244.jpg</t>
  </si>
  <si>
    <t>Paolo Forlani - Universale descrittione di tutta la terra, 1565</t>
  </si>
  <si>
    <t>https://pg-plaisio.gr/img/p/1/5/1/8/9/15189.jpg</t>
  </si>
  <si>
    <t>Herman Moll - A New &amp; Correct Map of the Whole World, 1719</t>
  </si>
  <si>
    <t>https://pg-plaisio.gr/img/p/1/5/1/8/5/15185.jpg</t>
  </si>
  <si>
    <t>Matthaus Merian - Panoramic View of Rome, 1640</t>
  </si>
  <si>
    <t>https://pg-plaisio.gr/img/p/6/1/0/7//6107.jpg</t>
  </si>
  <si>
    <t>Suido Nakajima - Japanese Map of the World, 1853</t>
  </si>
  <si>
    <t>https://pg-plaisio.gr/img/p/6/1/1/1//6111.jpg</t>
  </si>
  <si>
    <t>Samuel Thornton - Nova &amp; accuratissima totius terrarum orbis tabula nautica, 1707</t>
  </si>
  <si>
    <t>https://pg-plaisio.gr/img/p/2/2/6/4/7/22647.jpg</t>
  </si>
  <si>
    <t>Marc Moreau - Praying by the River</t>
  </si>
  <si>
    <t>https://pg-plaisio.gr/img/p/9/3/7/7//9377.jpg</t>
  </si>
  <si>
    <t>Marc Moreau - La Fille de la Mer</t>
  </si>
  <si>
    <t>https://pg-plaisio.gr/img/p/2/2/6/4/3/22643.jpg</t>
  </si>
  <si>
    <t>Marc Moreau - La Fille de la Mer (couleur)</t>
  </si>
  <si>
    <t>https://pg-plaisio.gr/img/p/2/2/6/3/9/22639.jpg</t>
  </si>
  <si>
    <t>Michel Setboun - Fifth avenue and Midtown Manhattan, NYC</t>
  </si>
  <si>
    <t>https://pg-plaisio.gr/img/p/1/6/8/7/1/16871.jpg</t>
  </si>
  <si>
    <t>Michel Setboun - Yellow taxi in Times Square, NYC</t>
  </si>
  <si>
    <t>https://pg-plaisio.gr/img/p/1/6/8/6/7/16867.jpg</t>
  </si>
  <si>
    <t>Michel Setboun - Queensboro Bridge and Manhattan from Brooklyn, NYC</t>
  </si>
  <si>
    <t>https://pg-plaisio.gr/img/p/1/6/8/6/3/16863.jpg</t>
  </si>
  <si>
    <t>Michel Setboun - Taxi and mural painting in Soho, NYC</t>
  </si>
  <si>
    <t>https://pg-plaisio.gr/img/p/1/6/8/5/9/16859.jpg</t>
  </si>
  <si>
    <t>Michel Setboun - Aerial view of Manhattan, NYC</t>
  </si>
  <si>
    <t>https://pg-plaisio.gr/img/p/1/6/8/5/5/16855.jpg</t>
  </si>
  <si>
    <t>Michel Setboun - Panoramic view of Lower Manhattan at dusk, NYC</t>
  </si>
  <si>
    <t>https://pg-plaisio.gr/img/p/1/6/8/5/1/16851.jpg</t>
  </si>
  <si>
    <t>Michel Setboun - Bridges over the Seine river, Paris</t>
  </si>
  <si>
    <t>https://pg-plaisio.gr/img/p/1/6/8/3/9/16839.jpg</t>
  </si>
  <si>
    <t>https://pg-plaisio.gr/img/p/1/6/8/3/5/16835.jpg</t>
  </si>
  <si>
    <t>Cristina Mavaracchio - Bouquet</t>
  </si>
  <si>
    <t>https://pg-plaisio.gr/img/p/1/2/0/5/8/12058.jpg</t>
  </si>
  <si>
    <t>Dario Marzi - Barca sulla riva</t>
  </si>
  <si>
    <t>https://pg-plaisio.gr/img/p/1/7/5/3/4/17534.jpg</t>
  </si>
  <si>
    <t>2MZ7035</t>
  </si>
  <si>
    <t>Dario Marzi - Serenity Cove</t>
  </si>
  <si>
    <t>https://pg-plaisio.gr/img/p/2/9/2/4/0/29240.jpg</t>
  </si>
  <si>
    <t>2MZ7036</t>
  </si>
  <si>
    <t>Dario Marzi - Tropical Retreat (detail)</t>
  </si>
  <si>
    <t>https://pg-plaisio.gr/img/p/2/9/2/3/6/29236.jpg</t>
  </si>
  <si>
    <t>Sandro Nava - Connessione geometrica</t>
  </si>
  <si>
    <t>https://pg-plaisio.gr/img/p/1/8/0/2/3/18023.jpg</t>
  </si>
  <si>
    <t>Sandro Nava - Universo circolare</t>
  </si>
  <si>
    <t>https://pg-plaisio.gr/img/p/1/8/0/2/5/18025.jpg</t>
  </si>
  <si>
    <t>Sandro Nava - Carousel</t>
  </si>
  <si>
    <t>https://pg-plaisio.gr/img/p/1/2/0/4/6/12046.jpg</t>
  </si>
  <si>
    <t>Sandro Nava - Parade</t>
  </si>
  <si>
    <t>https://pg-plaisio.gr/img/p/1/2/0/4/2/12042.jpg</t>
  </si>
  <si>
    <t>Sandro Nava - Hottical</t>
  </si>
  <si>
    <t>https://pg-plaisio.gr/img/p/1/2/0/3/8/12038.jpg</t>
  </si>
  <si>
    <t>Sandro Nava - May I Have your Attention, Please?</t>
  </si>
  <si>
    <t>https://pg-plaisio.gr/img/p/1/2/0/3/4/12034.jpg</t>
  </si>
  <si>
    <t>Sandro Nava - Happiness Happening</t>
  </si>
  <si>
    <t>https://pg-plaisio.gr/img/p/1/2/0/3/0/12030.jpg</t>
  </si>
  <si>
    <t>Sandro Nava - Northern Summer</t>
  </si>
  <si>
    <t>https://pg-plaisio.gr/img/p/2/2/6/3/5/22635.jpg</t>
  </si>
  <si>
    <t>Sandro Nava - Supergraphics</t>
  </si>
  <si>
    <t>https://pg-plaisio.gr/img/p/2/2/6/3/1/22631.jpg</t>
  </si>
  <si>
    <t>2NA6721</t>
  </si>
  <si>
    <t>Sandro Nava - Morning Phase</t>
  </si>
  <si>
    <t>https://pg-plaisio.gr/img/p/2/9/2/3/2/29232.jpg</t>
  </si>
  <si>
    <t>2NA6729</t>
  </si>
  <si>
    <t>Sandro Nava - Supergraphic</t>
  </si>
  <si>
    <t>https://pg-plaisio.gr/img/p/2/9/2/2/8/29228.jpg</t>
  </si>
  <si>
    <t>2NA6885</t>
  </si>
  <si>
    <t>Sandro Nava - Luxury Pattern</t>
  </si>
  <si>
    <t>https://pg-plaisio.gr/img/p/2/9/2/2/4/29224.jpg</t>
  </si>
  <si>
    <t>2NA6888</t>
  </si>
  <si>
    <t>Sandro Nava - Once Upon a Time in Hollywood (detail)</t>
  </si>
  <si>
    <t>https://pg-plaisio.gr/img/p/2/9/2/2/0/29220.jpg</t>
  </si>
  <si>
    <t>2NA6895</t>
  </si>
  <si>
    <t>Sandro Nava - Washed Sophistication (detail)</t>
  </si>
  <si>
    <t>https://pg-plaisio.gr/img/p/2/9/2/1/6/29216.jpg</t>
  </si>
  <si>
    <t>Nino Mustica - Mercoledì 26 Agosto 1998, dettaglio</t>
  </si>
  <si>
    <t>https://pg-plaisio.gr/img/p/1/8/0/1/9/18019.jpg</t>
  </si>
  <si>
    <t>Nino Mustica - Lunedì 2 Settembre 1996</t>
  </si>
  <si>
    <t>https://pg-plaisio.gr/img/p/1/8/0/2/1/18021.jpg</t>
  </si>
  <si>
    <t>Patrizia Novello - Modulo</t>
  </si>
  <si>
    <t>https://pg-plaisio.gr/img/p/2/2/6/2/7/22627.jpg</t>
  </si>
  <si>
    <t>Angelo Masera - Betulle Rosse</t>
  </si>
  <si>
    <t>https://pg-plaisio.gr/img/p/1/8/0/1/5/18015.jpg</t>
  </si>
  <si>
    <t>Angelo Masera - Bosco d’autunno</t>
  </si>
  <si>
    <t>https://pg-plaisio.gr/img/p/1/8/0/1/7/18017.jpg</t>
  </si>
  <si>
    <t>ANGELO MASERA - Mediterraneo (detail)</t>
  </si>
  <si>
    <t>https://pg-plaisio.gr/img/p/7/8/9/4//7894.jpg</t>
  </si>
  <si>
    <t>ANGELO MASERA - Pianure serene (detail)</t>
  </si>
  <si>
    <t>https://pg-plaisio.gr/img/p/7/8/9/8//7898.jpg</t>
  </si>
  <si>
    <t>ANGELO MASERA - Bosco sul lago</t>
  </si>
  <si>
    <t>https://pg-plaisio.gr/img/p/7/9/0/2//7902.jpg</t>
  </si>
  <si>
    <t>ANGELO MASERA - Riflessi sul lago</t>
  </si>
  <si>
    <t>https://pg-plaisio.gr/img/p/7/9/0/6//7906.jpg</t>
  </si>
  <si>
    <t>Manuel Navarro - Big Sur</t>
  </si>
  <si>
    <t>https://pg-plaisio.gr/img/p/1/1/9/7/7/11977.jpg</t>
  </si>
  <si>
    <t>Nel Whatmore - Cherries and Apples (detail)</t>
  </si>
  <si>
    <t>https://pg-plaisio.gr/img/p/1/1/9/7/3/11973.jpg</t>
  </si>
  <si>
    <t>Nel Whatmore - Drift on By</t>
  </si>
  <si>
    <t>https://pg-plaisio.gr/img/p/1/1/9/6/9/11969.jpg</t>
  </si>
  <si>
    <t>Nel Whatmore - A Healthy Obsession I</t>
  </si>
  <si>
    <t>https://pg-plaisio.gr/img/p/1/1/9/6/5/11965.jpg</t>
  </si>
  <si>
    <t>Nel Whatmore - A Healthy Obsession II</t>
  </si>
  <si>
    <t>https://pg-plaisio.gr/img/p/1/1/9/6/1/11961.jpg</t>
  </si>
  <si>
    <t>Nel Whatmore - A Healthy Obsession III</t>
  </si>
  <si>
    <t>https://pg-plaisio.gr/img/p/1/1/9/5/7/11957.jpg</t>
  </si>
  <si>
    <t>Nel Whatmore - Jumping for Joy (detail)</t>
  </si>
  <si>
    <t>https://pg-plaisio.gr/img/p/1/1/9/5/3/11953.jpg</t>
  </si>
  <si>
    <t>Nel Whatmore - Beautiful Array</t>
  </si>
  <si>
    <t>https://pg-plaisio.gr/img/p/1/1/9/4/9/11949.jpg</t>
  </si>
  <si>
    <t>Nel Whatmore - Bundles of Joy</t>
  </si>
  <si>
    <t>https://pg-plaisio.gr/img/p/1/1/9/4/5/11945.jpg</t>
  </si>
  <si>
    <t>Nel Whatmore - Roses and Lilacs</t>
  </si>
  <si>
    <t>https://pg-plaisio.gr/img/p/1/1/9/4/0/11940.jpg</t>
  </si>
  <si>
    <t>2NW7039</t>
  </si>
  <si>
    <t>Nel Whatmore - Summer Breeze</t>
  </si>
  <si>
    <t>https://pg-plaisio.gr/img/p/2/9/2/1/2/29212.jpg</t>
  </si>
  <si>
    <t>2NW7058</t>
  </si>
  <si>
    <t>Nel Whatmore - Soft Light Calm Thoughts</t>
  </si>
  <si>
    <t>https://pg-plaisio.gr/img/p/2/9/2/0/8/29208.jpg</t>
  </si>
  <si>
    <t>2NW7059</t>
  </si>
  <si>
    <t>Nel Whatmore - Altogether now</t>
  </si>
  <si>
    <t>https://pg-plaisio.gr/img/p/2/9/2/0/4/29204.jpg</t>
  </si>
  <si>
    <t>Patrick William Adam - Flourished Border</t>
  </si>
  <si>
    <t>https://pg-plaisio.gr/img/p/1/5/1/8/1/15181.jpg</t>
  </si>
  <si>
    <t>Pg-Plaisio - Brooklyn Bridge Night</t>
  </si>
  <si>
    <t>https://pg-plaisio.gr/img/p/2/5/8/3//2583.jpg</t>
  </si>
  <si>
    <t>Pg-Plaisio - New York City - Brooklyn Bridge</t>
  </si>
  <si>
    <t>https://pg-plaisio.gr/img/p/2/5/8/7//2587.jpg</t>
  </si>
  <si>
    <t>Pg-Plaisio - Brooklyn Afternoon</t>
  </si>
  <si>
    <t>https://pg-plaisio.gr/img/p/2/5/9/1//2591.jpg</t>
  </si>
  <si>
    <t>Pg-Plaisio - River in Paris</t>
  </si>
  <si>
    <t>https://pg-plaisio.gr/img/p/2/5/9/5//2595.jpg</t>
  </si>
  <si>
    <t>Pg-Plaisio - Brooklyn Bridge and Skyline</t>
  </si>
  <si>
    <t>https://pg-plaisio.gr/img/p/2/5/9/9//2599.jpg</t>
  </si>
  <si>
    <t>Pg-Plaisio - Brooklyn Bridge with twin Towers</t>
  </si>
  <si>
    <t>https://pg-plaisio.gr/img/p/2/6/0/3//2603.jpg</t>
  </si>
  <si>
    <t>Angelica S. - Ντάλια ΙΙ</t>
  </si>
  <si>
    <t>https://pg-plaisio.gr/img/p/1/3/9/0//1390.jpg</t>
  </si>
  <si>
    <t>Angelica S. - Ντάλια Ι</t>
  </si>
  <si>
    <t>https://pg-plaisio.gr/img/p/1/3/9/4//1394.jpg</t>
  </si>
  <si>
    <t>Angelica S. - Κρίνος Ι</t>
  </si>
  <si>
    <t>https://pg-plaisio.gr/img/p/1/3/9/9//1399.jpg</t>
  </si>
  <si>
    <t>Angelica S. - Κρίνος ΙI</t>
  </si>
  <si>
    <t>https://pg-plaisio.gr/img/p/1/4/0/3//1403.jpg</t>
  </si>
  <si>
    <t>A.Susana - Λευκές και κόκκινες παιόνιες</t>
  </si>
  <si>
    <t>https://pg-plaisio.gr/img/p/1/4/0/7//1407.jpg</t>
  </si>
  <si>
    <t>A.Susana - Λευκές και μωβ παιόνιες</t>
  </si>
  <si>
    <t>https://pg-plaisio.gr/img/p/1/4/1/1//1411.jpg</t>
  </si>
  <si>
    <t>Βασιλειάδου Α. - Παπαρούνες</t>
  </si>
  <si>
    <t>https://pg-plaisio.gr/img/p/1/4/1/5//1415.jpg</t>
  </si>
  <si>
    <t>Χαραυγή Γ. - Κεραμιδί Εξοχή</t>
  </si>
  <si>
    <t>https://pg-plaisio.gr/img/p/3/9/9///399.jpg</t>
  </si>
  <si>
    <t>Χαραυγή Γ. - Δρόμος με τέλος</t>
  </si>
  <si>
    <t>https://pg-plaisio.gr/img/p/3/9/7///397.jpg</t>
  </si>
  <si>
    <t>Αναστασία - Φθινοπωρινό Λιβάδι Ι</t>
  </si>
  <si>
    <t>https://pg-plaisio.gr/img/p/7/8/0///780.jpg</t>
  </si>
  <si>
    <t>Αναστασία - Φθινοπωρινό Λιβάδι ΙI</t>
  </si>
  <si>
    <t>https://pg-plaisio.gr/img/p/7/8/4///784.jpg</t>
  </si>
  <si>
    <t>Βασιλειάδου Α. - Φθινόπωρο στο δάσος</t>
  </si>
  <si>
    <t>https://pg-plaisio.gr/img/p/7/8/8///788.jpg</t>
  </si>
  <si>
    <t>Βαλέρια Κουσίδου - Κόκκινο Ηλιοβασίλεμα</t>
  </si>
  <si>
    <t>https://pg-plaisio.gr/img/p/7/9/2///792.jpg</t>
  </si>
  <si>
    <t>Αλέξανδρος Λ. - Παράλληλοι Κορμοί</t>
  </si>
  <si>
    <t>https://pg-plaisio.gr/img/p/7/9/6///796.jpg</t>
  </si>
  <si>
    <t>Βαλέρια Κουσίδου - Γέρικη ελιά</t>
  </si>
  <si>
    <t>https://pg-plaisio.gr/img/p/8/0/0///800.jpg</t>
  </si>
  <si>
    <t>Βαλέρια Κουσίδου - Παθιασμένο δέντρο</t>
  </si>
  <si>
    <t>https://pg-plaisio.gr/img/p/8/0/4///804.jpg</t>
  </si>
  <si>
    <t>Βαλέρια Κουσίδου - Ασημένια Μουριά</t>
  </si>
  <si>
    <t>https://pg-plaisio.gr/img/p/8/0/8///808.jpg</t>
  </si>
  <si>
    <t>Βαλέρια Κουσίδου - Καρπός Ελιάς</t>
  </si>
  <si>
    <t>https://pg-plaisio.gr/img/p/8/1/0///810.jpg</t>
  </si>
  <si>
    <t>Βαλέρια Κουσίδου - Καρπός Ροδιάς</t>
  </si>
  <si>
    <t>https://pg-plaisio.gr/img/p/8/1/2///812.jpg</t>
  </si>
  <si>
    <t>Βαλέρια Κουσίδου - Πορτοκαλιές</t>
  </si>
  <si>
    <t>https://pg-plaisio.gr/img/p/8/1/6///816.jpg</t>
  </si>
  <si>
    <t>Laura G. - Δροσερός Άνεμος</t>
  </si>
  <si>
    <t>https://pg-plaisio.gr/img/p/8/2/0///820.jpg</t>
  </si>
  <si>
    <t>Βασιλειάδου Α. - Αρσενικό - Θηλυκό</t>
  </si>
  <si>
    <t>https://pg-plaisio.gr/img/p/4/2/5///425.jpg</t>
  </si>
  <si>
    <t>Βαλέρια Κουσίδου - Ασυμμετρία</t>
  </si>
  <si>
    <t>https://pg-plaisio.gr/img/p/6/4////64.jpg</t>
  </si>
  <si>
    <t>Arthur Pima - Colors of Summer</t>
  </si>
  <si>
    <t>https://pg-plaisio.gr/img/p/1/8/0/0/7/18007.jpg</t>
  </si>
  <si>
    <t>Arthur Pima - Moonlight</t>
  </si>
  <si>
    <t>https://pg-plaisio.gr/img/p/1/8/0/0/9/18009.jpg</t>
  </si>
  <si>
    <t>Arthur Pima - Morning Light</t>
  </si>
  <si>
    <t>https://pg-plaisio.gr/img/p/1/8/0/1/1/18011.jpg</t>
  </si>
  <si>
    <t>Arthur Pima - Youth (detail)</t>
  </si>
  <si>
    <t>https://pg-plaisio.gr/img/p/1/8/0/1/3/18013.jpg</t>
  </si>
  <si>
    <t>Paul Klee - Die Vase</t>
  </si>
  <si>
    <t>https://pg-plaisio.gr/img/p/1/5/1/7/3/15173.jpg</t>
  </si>
  <si>
    <t>Paul Klee - Insula Dulcamara</t>
  </si>
  <si>
    <t>https://pg-plaisio.gr/img/p/1/5/1/6/9/15169.jpg</t>
  </si>
  <si>
    <t>Paul Klee - Dramatic Landscape</t>
  </si>
  <si>
    <t>https://pg-plaisio.gr/img/p/1/5/1/6/5/15165.jpg</t>
  </si>
  <si>
    <t>Paul Klee - Oceanic Landscape</t>
  </si>
  <si>
    <t>https://pg-plaisio.gr/img/p/1/5/1/6/1/15161.jpg</t>
  </si>
  <si>
    <t>Paul Klee - Rich Harbour (detail)</t>
  </si>
  <si>
    <t>https://pg-plaisio.gr/img/p/1/5/1/5/7/15157.jpg</t>
  </si>
  <si>
    <t>Paul Klee - Municipal Jewel</t>
  </si>
  <si>
    <t>https://pg-plaisio.gr/img/p/1/5/1/5/3/15153.jpg</t>
  </si>
  <si>
    <t>2PK6858</t>
  </si>
  <si>
    <t>Paul Klee - Colourful Landscape</t>
  </si>
  <si>
    <t>https://pg-plaisio.gr/img/p/2/9/2/0/0/29200.jpg</t>
  </si>
  <si>
    <t>Muriel Phelipau - Classic Tulips</t>
  </si>
  <si>
    <t>https://pg-plaisio.gr/img/p/6/1/1/5//6115.jpg</t>
  </si>
  <si>
    <t>Muriel Phelipau - Crimson Tulips</t>
  </si>
  <si>
    <t>https://pg-plaisio.gr/img/p/6/1/1/9//6119.jpg</t>
  </si>
  <si>
    <t>Muriel Phelipau - Divertissement d'eté</t>
  </si>
  <si>
    <t>https://pg-plaisio.gr/img/p/6/1/2/3//6123.jpg</t>
  </si>
  <si>
    <t>Maurizio Piovan - Giovinezza</t>
  </si>
  <si>
    <t>https://pg-plaisio.gr/img/p/1/1/9/3/5/11935.jpg</t>
  </si>
  <si>
    <t>Maurizio Piovan - Tempi remoti</t>
  </si>
  <si>
    <t>https://pg-plaisio.gr/img/p/1/1/9/3/1/11931.jpg</t>
  </si>
  <si>
    <t>Maurizio Piovan - Una pace riacquistata</t>
  </si>
  <si>
    <t>https://pg-plaisio.gr/img/p/1/1/9/2/7/11927.jpg</t>
  </si>
  <si>
    <t>Maurizio Piovan - Nuovi incontri I</t>
  </si>
  <si>
    <t>https://pg-plaisio.gr/img/p/1/1/9/2/3/11923.jpg</t>
  </si>
  <si>
    <t>Maurizio Piovan - Nuovi incontri II</t>
  </si>
  <si>
    <t>https://pg-plaisio.gr/img/p/1/1/9/1/9/11919.jpg</t>
  </si>
  <si>
    <t>Maurizio Piovan - Nuovi incontri III</t>
  </si>
  <si>
    <t>https://pg-plaisio.gr/img/p/1/1/9/1/5/11915.jpg</t>
  </si>
  <si>
    <t>Maurizio Piovan - La seconda estate</t>
  </si>
  <si>
    <t>https://pg-plaisio.gr/img/p/1/1/9/1/1/11911.jpg</t>
  </si>
  <si>
    <t>Maurizio Piovan - La mietitura</t>
  </si>
  <si>
    <t>https://pg-plaisio.gr/img/p/1/1/9/0/7/11907.jpg</t>
  </si>
  <si>
    <t>Maurizio Piovan - Un viaggio I</t>
  </si>
  <si>
    <t>https://pg-plaisio.gr/img/p/1/1/9/0/3/11903.jpg</t>
  </si>
  <si>
    <t>Maurizio Piovan - Un viaggio II</t>
  </si>
  <si>
    <t>https://pg-plaisio.gr/img/p/1/1/8/9/9/11899.jpg</t>
  </si>
  <si>
    <t>Maurizio Piovan - Un viaggio III</t>
  </si>
  <si>
    <t>https://pg-plaisio.gr/img/p/1/1/8/9/5/11895.jpg</t>
  </si>
  <si>
    <t>2PV6867</t>
  </si>
  <si>
    <t>Giuseppe Pellizza da Volpedo - Il Quarto Stato</t>
  </si>
  <si>
    <t>https://pg-plaisio.gr/img/p/2/9/1/9/6/29196.jpg</t>
  </si>
  <si>
    <t>Peter Winkel - Travelling Gestures</t>
  </si>
  <si>
    <t>https://pg-plaisio.gr/img/p/6/1/2/7//6127.jpg</t>
  </si>
  <si>
    <t>Peter Winkel - Pop Love 1</t>
  </si>
  <si>
    <t>https://pg-plaisio.gr/img/p/2/2/6/2/3/22623.jpg</t>
  </si>
  <si>
    <t>Peter Winkel - Pop Love 2</t>
  </si>
  <si>
    <t>https://pg-plaisio.gr/img/p/2/2/6/1/9/22619.jpg</t>
  </si>
  <si>
    <t>2PW6769</t>
  </si>
  <si>
    <t>Peter Winkel - Archaic Village (detail)</t>
  </si>
  <si>
    <t>https://pg-plaisio.gr/img/p/2/9/1/9/2/29192.jpg</t>
  </si>
  <si>
    <t>2PX7154</t>
  </si>
  <si>
    <t>Pixeland - The Pixelation of Adam</t>
  </si>
  <si>
    <t>https://pg-plaisio.gr/img/p/2/9/1/8/8/29188.jpg</t>
  </si>
  <si>
    <t>Richard Berenholtz - Midtown Manhattan (detail)</t>
  </si>
  <si>
    <t>https://pg-plaisio.gr/img/p/1/6/8/3/1/16831.jpg</t>
  </si>
  <si>
    <t>Richard Berenholtz - Manhattan Bridge and Skyline</t>
  </si>
  <si>
    <t>https://pg-plaisio.gr/img/p/1/6/8/2/7/16827.jpg</t>
  </si>
  <si>
    <t>Richard Berenholtz - Brooklyn Bridge, NYC</t>
  </si>
  <si>
    <t>https://pg-plaisio.gr/img/p/1/6/8/2/3/16823.jpg</t>
  </si>
  <si>
    <t>https://pg-plaisio.gr/img/p/1/8/0/0/5/18005.jpg</t>
  </si>
  <si>
    <t>Richard Berenholtz - Chelsea and Midtown Manhattan (detail)</t>
  </si>
  <si>
    <t>https://pg-plaisio.gr/img/p/1/7/5/3/0/17530.jpg</t>
  </si>
  <si>
    <t>Richard Berenholtz - Abandoned Theatre, New Jersey (detail I)</t>
  </si>
  <si>
    <t>https://pg-plaisio.gr/img/p/1/7/5/2/6/17526.jpg</t>
  </si>
  <si>
    <t>Richard Berenholtz - Abandoned Theatre, New Jersey (detail II)</t>
  </si>
  <si>
    <t>https://pg-plaisio.gr/img/p/1/7/5/2/2/17522.jpg</t>
  </si>
  <si>
    <t>Richard Berenholtz - Chelsea and Midtown Manhattan (BW detail)</t>
  </si>
  <si>
    <t>https://pg-plaisio.gr/img/p/1/7/5/1/8/17518.jpg</t>
  </si>
  <si>
    <t>Richard Berenholtz - Midtown Manhattan</t>
  </si>
  <si>
    <t>https://pg-plaisio.gr/img/p/1/7/5/1/4/17514.jpg</t>
  </si>
  <si>
    <t>Richard Berenholtz - Midtown Manhattan BW</t>
  </si>
  <si>
    <t>https://pg-plaisio.gr/img/p/1/7/5/1/0/17510.jpg</t>
  </si>
  <si>
    <t>Richard Berenholtz - Abandoned Resort Pool, Upstate NY (detail)</t>
  </si>
  <si>
    <t>https://pg-plaisio.gr/img/p/1/7/5/0/6/17506.jpg</t>
  </si>
  <si>
    <t>Roland Caine - Endless Possibilities</t>
  </si>
  <si>
    <t>https://pg-plaisio.gr/img/p/1/9/5/2/9/19529.jpg</t>
  </si>
  <si>
    <t>Roland Caine - Waves in motion</t>
  </si>
  <si>
    <t>https://pg-plaisio.gr/img/p/1/9/5/2/5/19525.jpg</t>
  </si>
  <si>
    <t>Roland Caine - Fragmented Springtime</t>
  </si>
  <si>
    <t>https://pg-plaisio.gr/img/p/2/2/6/1/5/22615.jpg</t>
  </si>
  <si>
    <t>Roland Caine - Funky Summer</t>
  </si>
  <si>
    <t>https://pg-plaisio.gr/img/p/2/2/6/1/1/22611.jpg</t>
  </si>
  <si>
    <t>Raffaello - Trionfo di Galatea (detail)</t>
  </si>
  <si>
    <t>https://pg-plaisio.gr/img/p/1/5/1/4/9/15149.jpg</t>
  </si>
  <si>
    <t>Raffaello - Angeli - Madonna Sistina (detail)</t>
  </si>
  <si>
    <t>https://pg-plaisio.gr/img/p/1/5/1/4/5/15145.jpg</t>
  </si>
  <si>
    <t>Remo Barbieri - Red Apples</t>
  </si>
  <si>
    <t>https://pg-plaisio.gr/img/p/1/1/8/9/1/11891.jpg</t>
  </si>
  <si>
    <t>Remo Barbieri - Green Apples</t>
  </si>
  <si>
    <t>https://pg-plaisio.gr/img/p/1/1/8/8/7/11887.jpg</t>
  </si>
  <si>
    <t>Remo Barbieri - Les cerises</t>
  </si>
  <si>
    <t>https://pg-plaisio.gr/img/p/6/1/3/1//6131.jpg</t>
  </si>
  <si>
    <t>Simon Roux - Maternité III</t>
  </si>
  <si>
    <t>https://pg-plaisio.gr/img/p/1/7/9/9/5/17995.jpg</t>
  </si>
  <si>
    <t>Simon Roux - Maternité II</t>
  </si>
  <si>
    <t>https://pg-plaisio.gr/img/p/1/7/9/9/7/17997.jpg</t>
  </si>
  <si>
    <t>Simon Roux - Maternite I</t>
  </si>
  <si>
    <t>https://pg-plaisio.gr/img/p/1/8/0/0/3/18003.jpg</t>
  </si>
  <si>
    <t>Simon Roux - Virgin Mary (after Bronzino)</t>
  </si>
  <si>
    <t>https://pg-plaisio.gr/img/p/1/1/8/7/5/11875.jpg</t>
  </si>
  <si>
    <t>Simon Roux - Madonna del Candelabro (after Raffaello)</t>
  </si>
  <si>
    <t>https://pg-plaisio.gr/img/p/1/1/8/7/1/11871.jpg</t>
  </si>
  <si>
    <t>Simon Roux - Madonna and Child (after Van Dyck)</t>
  </si>
  <si>
    <t>https://pg-plaisio.gr/img/p/1/1/8/6/7/11867.jpg</t>
  </si>
  <si>
    <t>Simon Roux - Madonna and Child (after Procaccini)</t>
  </si>
  <si>
    <t>https://pg-plaisio.gr/img/p/1/1/8/6/3/11863.jpg</t>
  </si>
  <si>
    <t>Simon Roux - Nativity (after G. Antonio Bazzi)</t>
  </si>
  <si>
    <t>https://pg-plaisio.gr/img/p/1/1/8/5/9/11859.jpg</t>
  </si>
  <si>
    <t>Simon Roux - Holy Virgin (After Sassoferrato)</t>
  </si>
  <si>
    <t>https://pg-plaisio.gr/img/p/1/1/8/5/5/11855.jpg</t>
  </si>
  <si>
    <t>Simon Roux - Holy Virgin (Italian school)</t>
  </si>
  <si>
    <t>https://pg-plaisio.gr/img/p/1/1/8/5/0/11850.jpg</t>
  </si>
  <si>
    <t>Simon Roux - Maternité III (taupe)</t>
  </si>
  <si>
    <t>https://pg-plaisio.gr/img/p/1/9/5/2/1/19521.jpg</t>
  </si>
  <si>
    <t>Simon Roux - Maternité II (neutral)</t>
  </si>
  <si>
    <t>https://pg-plaisio.gr/img/p/1/9/5/1/7/19517.jpg</t>
  </si>
  <si>
    <t>Simon Roux - Maternité I (grey)</t>
  </si>
  <si>
    <t>https://pg-plaisio.gr/img/p/1/9/5/1/3/19513.jpg</t>
  </si>
  <si>
    <t>Simon Roux - Pensee</t>
  </si>
  <si>
    <t>https://pg-plaisio.gr/img/p/1/8/0/0/1/18001.jpg</t>
  </si>
  <si>
    <t>Simon Roux - Moment</t>
  </si>
  <si>
    <t>https://pg-plaisio.gr/img/p/1/7/9/9/9/17999.jpg</t>
  </si>
  <si>
    <t>Richard Young - Equilibrium</t>
  </si>
  <si>
    <t>https://pg-plaisio.gr/img/p/9/3/5/6//9356.jpg</t>
  </si>
  <si>
    <t>Richard Young - Exclusivity</t>
  </si>
  <si>
    <t>https://pg-plaisio.gr/img/p/9/3/5/2//9352.jpg</t>
  </si>
  <si>
    <t>Egon Schiele - The Embrace</t>
  </si>
  <si>
    <t>https://pg-plaisio.gr/img/p/1/5/1/4/1/15141.jpg</t>
  </si>
  <si>
    <t>Serena Biffi - Calla composition</t>
  </si>
  <si>
    <t>https://pg-plaisio.gr/img/p/1/1/8/4/6/11846.jpg</t>
  </si>
  <si>
    <t>Serena Biffi - Rose composition</t>
  </si>
  <si>
    <t>https://pg-plaisio.gr/img/p/1/1/8/4/2/11842.jpg</t>
  </si>
  <si>
    <t>Serena Biffi - Calle in rosso</t>
  </si>
  <si>
    <t>https://pg-plaisio.gr/img/p/1/1/8/3/8/11838.jpg</t>
  </si>
  <si>
    <t>Serena Biffi - Rose classiche</t>
  </si>
  <si>
    <t>https://pg-plaisio.gr/img/p/1/1/8/3/4/11834.jpg</t>
  </si>
  <si>
    <t>Serena Biffi - Bouquet di tulipani</t>
  </si>
  <si>
    <t>https://pg-plaisio.gr/img/p/1/1/8/3/0/11830.jpg</t>
  </si>
  <si>
    <t>Serena Biffi - Calle su Verde</t>
  </si>
  <si>
    <t>https://pg-plaisio.gr/img/p/1/1/8/2/6/11826.jpg</t>
  </si>
  <si>
    <t>Serena Biffi - Calle bianche</t>
  </si>
  <si>
    <t>https://pg-plaisio.gr/img/p/1/1/8/2/2/11822.jpg</t>
  </si>
  <si>
    <t>Serena Biffi - Tulipani bianchi</t>
  </si>
  <si>
    <t>https://pg-plaisio.gr/img/p/1/7/9/9/1/17991.jpg</t>
  </si>
  <si>
    <t>Serena Biffi - French Poppies</t>
  </si>
  <si>
    <t>https://pg-plaisio.gr/img/p/1/1/8/1/4/11814.jpg</t>
  </si>
  <si>
    <t>Serena Biffi - French Tulips</t>
  </si>
  <si>
    <t>https://pg-plaisio.gr/img/p/1/7/9/9/3/17993.jpg</t>
  </si>
  <si>
    <t>Sandro Ferrari - Grand Cru Wines (detail)</t>
  </si>
  <si>
    <t>https://pg-plaisio.gr/img/p/1/1/8/0/5/11805.jpg</t>
  </si>
  <si>
    <t>Sandro Ferrari - Four Aces (Red)</t>
  </si>
  <si>
    <t>https://pg-plaisio.gr/img/p/6/1/3/5//6135.jpg</t>
  </si>
  <si>
    <t>Sandro Ferrari - Four Aces (Gold)</t>
  </si>
  <si>
    <t>https://pg-plaisio.gr/img/p/6/1/3/9//6139.jpg</t>
  </si>
  <si>
    <t>Steven Hill - Rock'n'Roll Wall</t>
  </si>
  <si>
    <t>https://pg-plaisio.gr/img/p/1/1/8/0/1/11801.jpg</t>
  </si>
  <si>
    <t>Steven Hill - Jazz Club Collection</t>
  </si>
  <si>
    <t>https://pg-plaisio.gr/img/p/9/3/4/8//9348.jpg</t>
  </si>
  <si>
    <t>Steven Hill - Rock Collection</t>
  </si>
  <si>
    <t>https://pg-plaisio.gr/img/p/9/3/4/4//9344.jpg</t>
  </si>
  <si>
    <t>Steven Hill - The evolution of funk</t>
  </si>
  <si>
    <t>https://pg-plaisio.gr/img/p/6/1/4/3//6143.jpg</t>
  </si>
  <si>
    <t>Steven Hill - The evolution of style</t>
  </si>
  <si>
    <t>https://pg-plaisio.gr/img/p/6/1/4/8//6148.jpg</t>
  </si>
  <si>
    <t>Steven Hill - It's always impossible...</t>
  </si>
  <si>
    <t>https://pg-plaisio.gr/img/p/6/1/5/2//6152.jpg</t>
  </si>
  <si>
    <t>Steven Hill - Never stop...</t>
  </si>
  <si>
    <t>https://pg-plaisio.gr/img/p/6/1/5/6//6156.jpg</t>
  </si>
  <si>
    <t>Steven Hill - Believe you can...</t>
  </si>
  <si>
    <t>https://pg-plaisio.gr/img/p/6/1/6/0//6160.jpg</t>
  </si>
  <si>
    <t>Steven Hill - Stattoo I - David</t>
  </si>
  <si>
    <t>https://pg-plaisio.gr/img/p/1/9/5/0/9/19509.jpg</t>
  </si>
  <si>
    <t>Steven Hill - Stattoo II - Venus</t>
  </si>
  <si>
    <t>https://pg-plaisio.gr/img/p/1/9/5/0/5/19505.jpg</t>
  </si>
  <si>
    <t>Steven Hill - An Art Night Out</t>
  </si>
  <si>
    <t>https://pg-plaisio.gr/img/p/2/2/6/0/7/22607.jpg</t>
  </si>
  <si>
    <t>2SH6849</t>
  </si>
  <si>
    <t>Steven Hill - Tattooed Naiad</t>
  </si>
  <si>
    <t>https://pg-plaisio.gr/img/p/2/9/1/8/4/29184.jpg</t>
  </si>
  <si>
    <t>2SH6850</t>
  </si>
  <si>
    <t>Steven Hill - Tattooed Hercules</t>
  </si>
  <si>
    <t>https://pg-plaisio.gr/img/p/2/9/1/8/0/29180.jpg</t>
  </si>
  <si>
    <t>Steven Hill - Vive le Rock</t>
  </si>
  <si>
    <t>https://pg-plaisio.gr/img/p/1/1/7/9/7/11797.jpg</t>
  </si>
  <si>
    <t>Steven Hill - Rockstar</t>
  </si>
  <si>
    <t>https://pg-plaisio.gr/img/p/1/1/7/9/3/11793.jpg</t>
  </si>
  <si>
    <t>Sergio Jannace - Gala</t>
  </si>
  <si>
    <t>https://pg-plaisio.gr/img/p/1/1/7/8/9/11789.jpg</t>
  </si>
  <si>
    <t>Sergio Jannace - Lady of Pearls</t>
  </si>
  <si>
    <t>https://pg-plaisio.gr/img/p/1/7/9/8/9/17989.jpg</t>
  </si>
  <si>
    <t>Sergio Jannace - Fashionable</t>
  </si>
  <si>
    <t>https://pg-plaisio.gr/img/p/1/1/7/8/1/11781.jpg</t>
  </si>
  <si>
    <t>Sergio Jannace - Red Gala</t>
  </si>
  <si>
    <t>https://pg-plaisio.gr/img/p/1/7/5/0/0/17500.jpg</t>
  </si>
  <si>
    <t>Stef Lamanche - Tropical fish I, After Bloch</t>
  </si>
  <si>
    <t>https://pg-plaisio.gr/img/p/1/9/5/0/1/19501.jpg</t>
  </si>
  <si>
    <t>Stef Lamanche - Tropical fish II, After Bloch</t>
  </si>
  <si>
    <t>https://pg-plaisio.gr/img/p/1/9/4/9/7/19497.jpg</t>
  </si>
  <si>
    <t>Stef Lamanche - Tropical fish III, After Bloch</t>
  </si>
  <si>
    <t>https://pg-plaisio.gr/img/p/1/9/4/9/3/19493.jpg</t>
  </si>
  <si>
    <t>Stef Lamanche - Valley of clouds</t>
  </si>
  <si>
    <t>https://pg-plaisio.gr/img/p/1/9/4/8/9/19489.jpg</t>
  </si>
  <si>
    <t>Silvia Mei - Calle danzanti</t>
  </si>
  <si>
    <t>https://pg-plaisio.gr/img/p/1/1/7/7/7/11777.jpg</t>
  </si>
  <si>
    <t>Silvia Mei - The Bouquet</t>
  </si>
  <si>
    <t>https://pg-plaisio.gr/img/p/1/1/7/7/3/11773.jpg</t>
  </si>
  <si>
    <t>Silvia Mei - Field of Flowers</t>
  </si>
  <si>
    <t>https://pg-plaisio.gr/img/p/1/1/7/6/9/11769.jpg</t>
  </si>
  <si>
    <t>Silvia Mei - Poppy Field</t>
  </si>
  <si>
    <t>https://pg-plaisio.gr/img/p/1/1/7/6/5/11765.jpg</t>
  </si>
  <si>
    <t>Silvia Mei - Ciliegio in fiore</t>
  </si>
  <si>
    <t>https://pg-plaisio.gr/img/p/1/1/7/6/1/11761.jpg</t>
  </si>
  <si>
    <t>Silvia Mei - Albero fiorito</t>
  </si>
  <si>
    <t>https://pg-plaisio.gr/img/p/1/1/7/5/7/11757.jpg</t>
  </si>
  <si>
    <t>Silvia Mei - Sotto l'albero in fiore</t>
  </si>
  <si>
    <t>https://pg-plaisio.gr/img/p/1/1/7/5/3/11753.jpg</t>
  </si>
  <si>
    <t>Jim Stone - Into the fire</t>
  </si>
  <si>
    <t>https://pg-plaisio.gr/img/p/1/1/7/4/9/11749.jpg</t>
  </si>
  <si>
    <t>Jim Stone - Eclipse</t>
  </si>
  <si>
    <t>https://pg-plaisio.gr/img/p/1/1/7/4/5/11745.jpg</t>
  </si>
  <si>
    <t>Jim Stone - Seasons</t>
  </si>
  <si>
    <t>https://pg-plaisio.gr/img/p/1/1/7/4/1/11741.jpg</t>
  </si>
  <si>
    <t>Jim Stone - Red Tornado</t>
  </si>
  <si>
    <t>https://pg-plaisio.gr/img/p/1/7/9/8/5/17985.jpg</t>
  </si>
  <si>
    <t>Jim Stone - Rules of Attraction</t>
  </si>
  <si>
    <t>https://pg-plaisio.gr/img/p/1/1/7/3/3/11733.jpg</t>
  </si>
  <si>
    <t>Jim Stone - Affirmation</t>
  </si>
  <si>
    <t>https://pg-plaisio.gr/img/p/9/3/4/0//9340.jpg</t>
  </si>
  <si>
    <t>Jim Stone - Avalanche</t>
  </si>
  <si>
    <t>https://pg-plaisio.gr/img/p/9/3/3/6//9336.jpg</t>
  </si>
  <si>
    <t>Jim Stone - Consequence</t>
  </si>
  <si>
    <t>https://pg-plaisio.gr/img/p/9/3/3/2//9332.jpg</t>
  </si>
  <si>
    <t>JIM STONE - High Tide</t>
  </si>
  <si>
    <t>https://pg-plaisio.gr/img/p/7/9/1/0//7910.jpg</t>
  </si>
  <si>
    <t>JIM STONE - Ride the Tiger</t>
  </si>
  <si>
    <t>https://pg-plaisio.gr/img/p/7/9/1/4//7914.jpg</t>
  </si>
  <si>
    <t>JIM STONE - Oranges &amp; Blues</t>
  </si>
  <si>
    <t>https://pg-plaisio.gr/img/p/7/9/1/8//7918.jpg</t>
  </si>
  <si>
    <t>JIM STONE - Primal Intersection</t>
  </si>
  <si>
    <t>https://pg-plaisio.gr/img/p/7/9/2/2//7922.jpg</t>
  </si>
  <si>
    <t>Jim Stone - Reminiscence</t>
  </si>
  <si>
    <t>https://pg-plaisio.gr/img/p/6/1/6/4//6164.jpg</t>
  </si>
  <si>
    <t>Jim Stone - Stone Garden</t>
  </si>
  <si>
    <t>https://pg-plaisio.gr/img/p/1/9/4/8/5/19485.jpg</t>
  </si>
  <si>
    <t>Jim Stone - Indian Summer</t>
  </si>
  <si>
    <t>https://pg-plaisio.gr/img/p/1/9/4/8/1/19481.jpg</t>
  </si>
  <si>
    <t>Jim Stone - Colors Dancing</t>
  </si>
  <si>
    <t>https://pg-plaisio.gr/img/p/2/2/6/0/3/22603.jpg</t>
  </si>
  <si>
    <t>Jim Stone - Colors Rumbling</t>
  </si>
  <si>
    <t>https://pg-plaisio.gr/img/p/2/2/5/9/9/22599.jpg</t>
  </si>
  <si>
    <t>Jim Stone - Floating Flowers (detail)</t>
  </si>
  <si>
    <t>https://pg-plaisio.gr/img/p/2/2/5/9/5/22595.jpg</t>
  </si>
  <si>
    <t>Jim Stone - Field of Colorful Tulips</t>
  </si>
  <si>
    <t>https://pg-plaisio.gr/img/p/2/2/5/9/1/22591.jpg</t>
  </si>
  <si>
    <t>Jim Stone - Red &amp; White Tulips</t>
  </si>
  <si>
    <t>https://pg-plaisio.gr/img/p/2/2/5/8/7/22587.jpg</t>
  </si>
  <si>
    <t>Jim Stone - Field of Tulips</t>
  </si>
  <si>
    <t>https://pg-plaisio.gr/img/p/2/2/5/8/3/22583.jpg</t>
  </si>
  <si>
    <t>Jim Stone - Of Wood and Stone</t>
  </si>
  <si>
    <t>https://pg-plaisio.gr/img/p/1/7/9/8/7/17987.jpg</t>
  </si>
  <si>
    <t>MATT SPENCER - Loverboy</t>
  </si>
  <si>
    <t>https://pg-plaisio.gr/img/p/7/9/2/6//7926.jpg</t>
  </si>
  <si>
    <t>MATT SPENCER - Pretty Girl</t>
  </si>
  <si>
    <t>https://pg-plaisio.gr/img/p/7/9/3/0//7930.jpg</t>
  </si>
  <si>
    <t>Steve Roja - Calligraphy in Motion</t>
  </si>
  <si>
    <t>https://pg-plaisio.gr/img/p/2/2/5/7/9/22579.jpg</t>
  </si>
  <si>
    <t>Steve Roja - Tags in Motion</t>
  </si>
  <si>
    <t>https://pg-plaisio.gr/img/p/2/2/5/7/5/22575.jpg</t>
  </si>
  <si>
    <t>2SR6982</t>
  </si>
  <si>
    <t>Steve Roja - Pale Winter</t>
  </si>
  <si>
    <t>https://pg-plaisio.gr/img/p/2/9/1/7/6/29176.jpg</t>
  </si>
  <si>
    <t>2SR6983</t>
  </si>
  <si>
    <t>Steve Roja - Double Fantasy</t>
  </si>
  <si>
    <t>https://pg-plaisio.gr/img/p/2/9/1/7/2/29172.jpg</t>
  </si>
  <si>
    <t>2SR6985</t>
  </si>
  <si>
    <t>Steve Roja - Road to the Horizon</t>
  </si>
  <si>
    <t>https://pg-plaisio.gr/img/p/2/9/1/6/8/29168.jpg</t>
  </si>
  <si>
    <t>2SR6987</t>
  </si>
  <si>
    <t>Steve Roja - Pale Summer</t>
  </si>
  <si>
    <t>https://pg-plaisio.gr/img/p/2/9/1/6/4/29164.jpg</t>
  </si>
  <si>
    <t>2ST6976</t>
  </si>
  <si>
    <t>Sonne Taylor - Smiling Planets</t>
  </si>
  <si>
    <t>https://pg-plaisio.gr/img/p/2/9/1/6/0/29160.jpg</t>
  </si>
  <si>
    <t>Terry Farrell - Urbana I</t>
  </si>
  <si>
    <t>https://pg-plaisio.gr/img/p/1/1/7/2/5/11725.jpg</t>
  </si>
  <si>
    <t>Tebo Marzari - Piacevoli emozioni</t>
  </si>
  <si>
    <t>https://pg-plaisio.gr/img/p/1/1/7/2/1/11721.jpg</t>
  </si>
  <si>
    <t>Tebo Marzari - Quartieri di Rio</t>
  </si>
  <si>
    <t>https://pg-plaisio.gr/img/p/1/7/9/8/1/17981.jpg</t>
  </si>
  <si>
    <t>Tebo Marzari - Pianura in fiore</t>
  </si>
  <si>
    <t>https://pg-plaisio.gr/img/p/1/1/7/1/3/11713.jpg</t>
  </si>
  <si>
    <t>Tebo Marzari - Papaveri sulla baia</t>
  </si>
  <si>
    <t>https://pg-plaisio.gr/img/p/1/7/9/8/3/17983.jpg</t>
  </si>
  <si>
    <t>Tebo Marzari - Città sulla collina</t>
  </si>
  <si>
    <t>https://pg-plaisio.gr/img/p/1/1/7/0/5/11705.jpg</t>
  </si>
  <si>
    <t>Tebo Marzari - Campagna dolce campagna</t>
  </si>
  <si>
    <t>https://pg-plaisio.gr/img/p/1/1/7/0/1/11701.jpg</t>
  </si>
  <si>
    <t>Tebo Marzari - Le colline in fiore</t>
  </si>
  <si>
    <t>https://pg-plaisio.gr/img/p/1/1/6/9/7/11697.jpg</t>
  </si>
  <si>
    <t>Tebo Marzari - Girasoli</t>
  </si>
  <si>
    <t>https://pg-plaisio.gr/img/p/1/1/6/9/3/11693.jpg</t>
  </si>
  <si>
    <t>Teo Rizzardi - Trés Jolie</t>
  </si>
  <si>
    <t>https://pg-plaisio.gr/img/p/1/1/6/8/9/11689.jpg</t>
  </si>
  <si>
    <t>Teo Rizzardi - Bouquet d'Eté</t>
  </si>
  <si>
    <t>https://pg-plaisio.gr/img/p/1/1/6/8/5/11685.jpg</t>
  </si>
  <si>
    <t>Teo Rizzardi - Springtime</t>
  </si>
  <si>
    <t>https://pg-plaisio.gr/img/p/1/1/6/8/1/11681.jpg</t>
  </si>
  <si>
    <t>Teo Rizzardi - Orchids &amp; Butterflies</t>
  </si>
  <si>
    <t>https://pg-plaisio.gr/img/p/1/1/6/7/7/11677.jpg</t>
  </si>
  <si>
    <t>Teo Rizzardi - Me.</t>
  </si>
  <si>
    <t>https://pg-plaisio.gr/img/p/1/1/6/7/3/11673.jpg</t>
  </si>
  <si>
    <t>Teo Rizzardi - You</t>
  </si>
  <si>
    <t>https://pg-plaisio.gr/img/p/1/1/6/6/9/11669.jpg</t>
  </si>
  <si>
    <t>Teo Rizzardi - Vintage Glories</t>
  </si>
  <si>
    <t>https://pg-plaisio.gr/img/p/1/1/6/6/5/11665.jpg</t>
  </si>
  <si>
    <t>Teo Rizzardi - Uk's Most Wanted</t>
  </si>
  <si>
    <t>https://pg-plaisio.gr/img/p/1/1/6/6/1/11661.jpg</t>
  </si>
  <si>
    <t>Teo Rizzardi - Ara Parade</t>
  </si>
  <si>
    <t>https://pg-plaisio.gr/img/p/1/1/6/5/7/11657.jpg</t>
  </si>
  <si>
    <t>Teo Rizzardi - Two fo Us</t>
  </si>
  <si>
    <t>https://pg-plaisio.gr/img/p/1/1/6/5/3/11653.jpg</t>
  </si>
  <si>
    <t>Teo Rizzardi - Tropical People</t>
  </si>
  <si>
    <t>https://pg-plaisio.gr/img/p/1/1/6/4/9/11649.jpg</t>
  </si>
  <si>
    <t>Teo Rizzardi - Purple Dame</t>
  </si>
  <si>
    <t>https://pg-plaisio.gr/img/p/1/1/6/4/5/11645.jpg</t>
  </si>
  <si>
    <t>Teo Rizzardi - Hommage</t>
  </si>
  <si>
    <t>https://pg-plaisio.gr/img/p/1/1/6/4/1/11641.jpg</t>
  </si>
  <si>
    <t>Teo Rizzardi - Ballet Dancer</t>
  </si>
  <si>
    <t>https://pg-plaisio.gr/img/p/1/7/9/7/9/17979.jpg</t>
  </si>
  <si>
    <t>Teo Rizzardi - Colorscape I</t>
  </si>
  <si>
    <t>https://pg-plaisio.gr/img/p/9/3/2/4//9324.jpg</t>
  </si>
  <si>
    <t>TEO RIZZARDI - Nympheas</t>
  </si>
  <si>
    <t>https://pg-plaisio.gr/img/p/7/9/3/4//7934.jpg</t>
  </si>
  <si>
    <t>TEO RIZZARDI - Flamingos</t>
  </si>
  <si>
    <t>https://pg-plaisio.gr/img/p/7/9/3/8//7938.jpg</t>
  </si>
  <si>
    <t>2TR6805</t>
  </si>
  <si>
    <t>Teo Rizzardi - Pond with Koi-Fish (detail)</t>
  </si>
  <si>
    <t>https://pg-plaisio.gr/img/p/2/9/1/5/6/29156.jpg</t>
  </si>
  <si>
    <t>2TR6834</t>
  </si>
  <si>
    <t>Teo Rizzardi - Flowered Pond</t>
  </si>
  <si>
    <t>https://pg-plaisio.gr/img/p/2/9/1/5/3/29153.jpg</t>
  </si>
  <si>
    <t>Heather Taylor - Breathe</t>
  </si>
  <si>
    <t>https://pg-plaisio.gr/img/p/1/1/6/3/7/11637.jpg</t>
  </si>
  <si>
    <t>Heather Taylor - Bangalore</t>
  </si>
  <si>
    <t>https://pg-plaisio.gr/img/p/1/1/6/3/3/11633.jpg</t>
  </si>
  <si>
    <t>Heather Taylor - Samsara</t>
  </si>
  <si>
    <t>https://pg-plaisio.gr/img/p/1/1/6/2/9/11629.jpg</t>
  </si>
  <si>
    <t>Heather Taylor - Up in the Skyes</t>
  </si>
  <si>
    <t>https://pg-plaisio.gr/img/p/1/1/6/2/5/11625.jpg</t>
  </si>
  <si>
    <t>Vincent Van Gogh - Mandorlo in fiore (detail)</t>
  </si>
  <si>
    <t>https://pg-plaisio.gr/img/p/1/5/1/3/7/15137.jpg</t>
  </si>
  <si>
    <t>Vincent Van Gogh - Wheat Field with Crows</t>
  </si>
  <si>
    <t>https://pg-plaisio.gr/img/p/1/5/1/3/3/15133.jpg</t>
  </si>
  <si>
    <t>Vincent Van Gogh - The Starry Night (detail)</t>
  </si>
  <si>
    <t>https://pg-plaisio.gr/img/p/1/5/1/2/9/15129.jpg</t>
  </si>
  <si>
    <t>Vincent Van Gogh - Landscape at twilight</t>
  </si>
  <si>
    <t>https://pg-plaisio.gr/img/p/1/5/1/2/5/15125.jpg</t>
  </si>
  <si>
    <t>Vincent Van Gogh - Wheatfield under thunderclouds</t>
  </si>
  <si>
    <t>https://pg-plaisio.gr/img/p/1/5/1/2/1/15121.jpg</t>
  </si>
  <si>
    <t>Vincent Van Gogh - Undergrowth with two figures</t>
  </si>
  <si>
    <t>https://pg-plaisio.gr/img/p/1/5/1/1/7/15117.jpg</t>
  </si>
  <si>
    <t>Vincent Van Gogh - La plaine d'Auvers</t>
  </si>
  <si>
    <t>https://pg-plaisio.gr/img/p/1/5/1/1/3/15113.jpg</t>
  </si>
  <si>
    <t>Vincent Van Gogh - Mandorlo in fiore (red variation, detail)</t>
  </si>
  <si>
    <t>https://pg-plaisio.gr/img/p/1/5/1/0/9/15109.jpg</t>
  </si>
  <si>
    <t>Van Haal - Reclined Beauty I</t>
  </si>
  <si>
    <t>https://pg-plaisio.gr/img/p/1/7/4/9/6/17496.jpg</t>
  </si>
  <si>
    <t>Van Haal - Reclined Beauty II</t>
  </si>
  <si>
    <t>https://pg-plaisio.gr/img/p/1/7/4/9/2/17492.jpg</t>
  </si>
  <si>
    <t>Robys - Bitter Secrestat, 1935</t>
  </si>
  <si>
    <t>https://pg-plaisio.gr/img/p/1/1/6/1/9/11619.jpg</t>
  </si>
  <si>
    <t>Teo Vals Perelli - Ipanema</t>
  </si>
  <si>
    <t>https://pg-plaisio.gr/img/p/1/1/6/1/5/11615.jpg</t>
  </si>
  <si>
    <t>Teo Vals Perelli - Butterflies</t>
  </si>
  <si>
    <t>https://pg-plaisio.gr/img/p/1/1/6/1/1/11611.jpg</t>
  </si>
  <si>
    <t>Teo Vals Perelli - Tropicalia</t>
  </si>
  <si>
    <t>https://pg-plaisio.gr/img/p/1/1/6/0/7/11607.jpg</t>
  </si>
  <si>
    <t>TEO RIZZARDI - Aventure</t>
  </si>
  <si>
    <t>https://pg-plaisio.gr/img/p/7/9/4/4//7944.jpg</t>
  </si>
  <si>
    <t>TEO VALS PERELLI - Interlude</t>
  </si>
  <si>
    <t>https://pg-plaisio.gr/img/p/7/9/4/6//7946.jpg</t>
  </si>
  <si>
    <t>Vadim Ratsenskiy - Times Square, Manhattan</t>
  </si>
  <si>
    <t>https://pg-plaisio.gr/img/p/1/6/8/1/5/16815.jpg</t>
  </si>
  <si>
    <t>Vadim Ratsenskiy - A road in Tuscany</t>
  </si>
  <si>
    <t>https://pg-plaisio.gr/img/p/1/6/8/1/1/16811.jpg</t>
  </si>
  <si>
    <t>Vadim Ratsenskiy - Country houses in Tuscany</t>
  </si>
  <si>
    <t>https://pg-plaisio.gr/img/p/1/6/8/0/7/16807.jpg</t>
  </si>
  <si>
    <t>Vadim Ratsenskiy - Las Vegas</t>
  </si>
  <si>
    <t>https://pg-plaisio.gr/img/p/1/6/8/0/3/16803.jpg</t>
  </si>
  <si>
    <t>Vadim Ratsenskiy - Under the Big Ben</t>
  </si>
  <si>
    <t>https://pg-plaisio.gr/img/p/1/6/7/9/5/16795.jpg</t>
  </si>
  <si>
    <t>Vadim Ratsenskiy - Manhattan Bridge and New York City Skyline, NYC</t>
  </si>
  <si>
    <t>https://pg-plaisio.gr/img/p/1/6/7/9/1/16791.jpg</t>
  </si>
  <si>
    <t>Vadim Ratsenskiy - Piazza San Marco, Venice</t>
  </si>
  <si>
    <t>https://pg-plaisio.gr/img/p/1/6/7/8/3/16783.jpg</t>
  </si>
  <si>
    <t>Vadim Ratsenskiy - Taxi in Manhattan, NYC</t>
  </si>
  <si>
    <t>https://pg-plaisio.gr/img/p/1/6/7/7/9/16779.jpg</t>
  </si>
  <si>
    <t>Vadim Ratsenskiy - Taxi in Times Square, NYC</t>
  </si>
  <si>
    <t>https://pg-plaisio.gr/img/p/1/6/7/7/5/16775.jpg</t>
  </si>
  <si>
    <t>Vadim Ratsenskiy - Vintage gas station on Route 66</t>
  </si>
  <si>
    <t>https://pg-plaisio.gr/img/p/1/6/7/7/1/16771.jpg</t>
  </si>
  <si>
    <t>Vadim Ratsenskiy - Rome at night</t>
  </si>
  <si>
    <t>https://pg-plaisio.gr/img/p/1/6/7/6/7/16767.jpg</t>
  </si>
  <si>
    <t>Vadim Ratsenskiy - Paris Panorama</t>
  </si>
  <si>
    <t>https://pg-plaisio.gr/img/p/1/6/7/6/3/16763.jpg</t>
  </si>
  <si>
    <t>Vadim Ratsenskiy - Aerial view of Manhattan, NYC</t>
  </si>
  <si>
    <t>https://pg-plaisio.gr/img/p/1/6/7/5/9/16759.jpg</t>
  </si>
  <si>
    <t>Vadim Ratsenskiy - View of Paris</t>
  </si>
  <si>
    <t>https://pg-plaisio.gr/img/p/1/6/7/5/5/16755.jpg</t>
  </si>
  <si>
    <t>Valerio Sella - Campo al tramonto</t>
  </si>
  <si>
    <t>https://pg-plaisio.gr/img/p/1/1/6/0/4/11604.jpg</t>
  </si>
  <si>
    <t>Gaspar Van Wittel - The Tiber in Rome</t>
  </si>
  <si>
    <t>https://pg-plaisio.gr/img/p/1/7/9/7/7/17977.jpg</t>
  </si>
  <si>
    <t>Gaspar Van Wittel - Veduta del Colosseo</t>
  </si>
  <si>
    <t>https://pg-plaisio.gr/img/p/1/5/1/0/1/15101.jpg</t>
  </si>
  <si>
    <t>Wallas - Tramonto sul lago</t>
  </si>
  <si>
    <t>https://pg-plaisio.gr/img/p/9/3/2/0//9320.jpg</t>
  </si>
  <si>
    <t>Wallas - Il paese vive sulla piccola barca</t>
  </si>
  <si>
    <t>https://pg-plaisio.gr/img/p/9/3/1/6//9316.jpg</t>
  </si>
  <si>
    <t>Wallas - Faro nella notte</t>
  </si>
  <si>
    <t>https://pg-plaisio.gr/img/p/9/3/1/2//9312.jpg</t>
  </si>
  <si>
    <t>Wallas - Quando soffia il vento II</t>
  </si>
  <si>
    <t>https://pg-plaisio.gr/img/p/6/1/6/8//6168.jpg</t>
  </si>
  <si>
    <t>Wallas - Citycolor</t>
  </si>
  <si>
    <t>https://pg-plaisio.gr/img/p/1/9/4/7/7/19477.jpg</t>
  </si>
  <si>
    <t>Wallas - Inside</t>
  </si>
  <si>
    <t>https://pg-plaisio.gr/img/p/1/9/4/7/3/19473.jpg</t>
  </si>
  <si>
    <t>Wallas - Tra di noi c’è amore</t>
  </si>
  <si>
    <t>https://pg-plaisio.gr/img/p/2/2/5/7/1/22571.jpg</t>
  </si>
  <si>
    <t>Wassily Kandinsky - Zeichen mit Begleitung</t>
  </si>
  <si>
    <t>https://pg-plaisio.gr/img/p/1/5/0/9/7/15097.jpg</t>
  </si>
  <si>
    <t>Wassily Kandinsky - Composition VIII (detail)</t>
  </si>
  <si>
    <t>https://pg-plaisio.gr/img/p/1/5/0/8/9/15089.jpg</t>
  </si>
  <si>
    <t>Victor Gabriel Gilbert - The Ball</t>
  </si>
  <si>
    <t>https://pg-plaisio.gr/img/p/1/5/0/8/1/15081.jpg</t>
  </si>
  <si>
    <t>Mihaly Munkacsy - A Willing Helper</t>
  </si>
  <si>
    <t>https://pg-plaisio.gr/img/p/1/5/0/7/7/15077.jpg</t>
  </si>
  <si>
    <t>Raoul De Longpre - A Still Life with Roses</t>
  </si>
  <si>
    <t>https://pg-plaisio.gr/img/p/1/5/0/7/3/15073.jpg</t>
  </si>
  <si>
    <t>Georges Jeannin - A Still Life of Lilacs</t>
  </si>
  <si>
    <t>https://pg-plaisio.gr/img/p/1/5/0/6/9/15069.jpg</t>
  </si>
  <si>
    <t>Jan Van Os - Poppies, Peonies and other Flowers in a Terracotta Vase</t>
  </si>
  <si>
    <t>https://pg-plaisio.gr/img/p/1/5/0/6/5/15065.jpg</t>
  </si>
  <si>
    <t>William John Wainwright - A Vase of Summer Flowers and Fruit</t>
  </si>
  <si>
    <t>https://pg-plaisio.gr/img/p/1/5/0/6/1/15061.jpg</t>
  </si>
  <si>
    <t>William John Wainwright - A Vase of Assorted Flowers</t>
  </si>
  <si>
    <t>https://pg-plaisio.gr/img/p/1/5/0/5/7/15057.jpg</t>
  </si>
  <si>
    <t>Gustave Caillebotte - Paris Street, rainy day</t>
  </si>
  <si>
    <t>https://pg-plaisio.gr/img/p/1/7/9/7/1/17971.jpg</t>
  </si>
  <si>
    <t>https://pg-plaisio.gr/img/p/1/5/0/4/9/15049.jpg</t>
  </si>
  <si>
    <t>Carl Blechen - Das Innere des Palmenhauses</t>
  </si>
  <si>
    <t>https://pg-plaisio.gr/img/p/1/5/0/4/5/15045.jpg</t>
  </si>
  <si>
    <t>Charles Giraud - Veranda de la Princesse Mathilde</t>
  </si>
  <si>
    <t>https://pg-plaisio.gr/img/p/1/5/0/4/1/15041.jpg</t>
  </si>
  <si>
    <t>Abbott Handerson Thayer - Roses</t>
  </si>
  <si>
    <t>https://pg-plaisio.gr/img/p/1/5/0/3/7/15037.jpg</t>
  </si>
  <si>
    <t>Caravaggio - Canestra di frutta</t>
  </si>
  <si>
    <t>https://pg-plaisio.gr/img/p/1/5/0/3/3/15033.jpg</t>
  </si>
  <si>
    <t>Paul Ranson - Apple tree with red fruit</t>
  </si>
  <si>
    <t>https://pg-plaisio.gr/img/p/1/5/0/2/9/15029.jpg</t>
  </si>
  <si>
    <t>Joaquin Sorolla Y Bastida - Under the awning, on the Beach at Zarauz</t>
  </si>
  <si>
    <t>https://pg-plaisio.gr/img/p/1/5/0/2/5/15025.jpg</t>
  </si>
  <si>
    <t>Joaquin Sorolla Y Bastida - Capturing the moment</t>
  </si>
  <si>
    <t>https://pg-plaisio.gr/img/p/1/5/0/2/1/15021.jpg</t>
  </si>
  <si>
    <t>Peder Severin Kroyer - Seated in the garden of roses</t>
  </si>
  <si>
    <t>https://pg-plaisio.gr/img/p/1/5/0/1/7/15017.jpg</t>
  </si>
  <si>
    <t>Jules Antoine Voirin - The Quays of the Seine, Paris</t>
  </si>
  <si>
    <t>https://pg-plaisio.gr/img/p/1/5/0/1/3/15013.jpg</t>
  </si>
  <si>
    <t>Frederick Childe Hassam - Garden, Isle of Shoals, Maine</t>
  </si>
  <si>
    <t>https://pg-plaisio.gr/img/p/1/5/0/0/9/15009.jpg</t>
  </si>
  <si>
    <t>Frederick Childe Hassam - The Water Garden</t>
  </si>
  <si>
    <t>https://pg-plaisio.gr/img/p/1/5/0/0/5/15005.jpg</t>
  </si>
  <si>
    <t>Gustave Caillebotte - The Floor Planers</t>
  </si>
  <si>
    <t>https://pg-plaisio.gr/img/p/1/7/9/7/3/17973.jpg</t>
  </si>
  <si>
    <t>Jean-Baptiste Robie - Composition with Peonies</t>
  </si>
  <si>
    <t>https://pg-plaisio.gr/img/p/1/4/9/9/7/14997.jpg</t>
  </si>
  <si>
    <t>Jean-Baptiste Robie - Composition with Roses</t>
  </si>
  <si>
    <t>https://pg-plaisio.gr/img/p/1/4/9/9/4/14994.jpg</t>
  </si>
  <si>
    <t>Hendrik Hondius - Nova totius Terrarum Orbis geographica ac hydrographica tabula</t>
  </si>
  <si>
    <t>https://pg-plaisio.gr/img/p/1/4/9/8/8/14988.jpg</t>
  </si>
  <si>
    <t>Hendrik Hondius - Vera Totius Expeditionis Nauticae, 1595</t>
  </si>
  <si>
    <t>https://pg-plaisio.gr/img/p/1/4/9/8/4/14984.jpg</t>
  </si>
  <si>
    <t>Jacques Nicolas Bellin - Essay d'une Carte reduite du Globe Terrestre, 1778</t>
  </si>
  <si>
    <t>https://pg-plaisio.gr/img/p/1/4/9/8/0/14980.jpg</t>
  </si>
  <si>
    <t>Jacob Van Hulsdonck - Still Life with Lemons, Oranges and a Pomegranate</t>
  </si>
  <si>
    <t>https://pg-plaisio.gr/img/p/1/4/9/7/6/14976.jpg</t>
  </si>
  <si>
    <t>Beato Angelico - The Annunciation</t>
  </si>
  <si>
    <t>https://pg-plaisio.gr/img/p/1/4/9/7/2/14972.jpg</t>
  </si>
  <si>
    <t>Ambrosius Bosschaert The Elder - Flower Still Life</t>
  </si>
  <si>
    <t>https://pg-plaisio.gr/img/p/1/4/9/6/8/14968.jpg</t>
  </si>
  <si>
    <t>Carl Frederic Aagaard - Pergola in Amalfi</t>
  </si>
  <si>
    <t>https://pg-plaisio.gr/img/p/1/4/9/6/4/14964.jpg</t>
  </si>
  <si>
    <t>Angelo Jank - Horse race</t>
  </si>
  <si>
    <t>https://pg-plaisio.gr/img/p/1/4/9/6/0/14960.jpg</t>
  </si>
  <si>
    <t>James E. Buttersworth - Yachting in Boston Harbor</t>
  </si>
  <si>
    <t>https://pg-plaisio.gr/img/p/1/4/9/5/6/14956.jpg</t>
  </si>
  <si>
    <t>Gustave Courbet - Bouquet of flowers in a vase</t>
  </si>
  <si>
    <t>https://pg-plaisio.gr/img/p/1/4/9/5/2/14952.jpg</t>
  </si>
  <si>
    <t>Eric Waugh - The risen moon</t>
  </si>
  <si>
    <t>https://pg-plaisio.gr/img/p/1/4/9/4/8/14948.jpg</t>
  </si>
  <si>
    <t>Ossip Leonovitch Linde - Overlooking the canal</t>
  </si>
  <si>
    <t>https://pg-plaisio.gr/img/p/1/4/9/4/4/14944.jpg</t>
  </si>
  <si>
    <t>Emanuel Phillips Fox - The Ferry</t>
  </si>
  <si>
    <t>https://pg-plaisio.gr/img/p/1/4/9/4/0/14940.jpg</t>
  </si>
  <si>
    <t>Emil Volkers - Bay in a stable</t>
  </si>
  <si>
    <t>https://pg-plaisio.gr/img/p/1/4/9/3/6/14936.jpg</t>
  </si>
  <si>
    <t>Emil Volkers - Saddled sport horse</t>
  </si>
  <si>
    <t>https://pg-plaisio.gr/img/p/1/4/9/3/2/14932.jpg</t>
  </si>
  <si>
    <t>Emilie Preyer - Still life with summer fruits and champagne</t>
  </si>
  <si>
    <t>https://pg-plaisio.gr/img/p/1/4/9/2/8/14928.jpg</t>
  </si>
  <si>
    <t>Filippo Palizzi - La fanciulla sulla roccia a Sorrento</t>
  </si>
  <si>
    <t>https://pg-plaisio.gr/img/p/1/4/9/2/4/14924.jpg</t>
  </si>
  <si>
    <t>James Gale Tyler - America's Cup Racing</t>
  </si>
  <si>
    <t>https://pg-plaisio.gr/img/p/1/4/9/2/0/14920.jpg</t>
  </si>
  <si>
    <t>Johan Laurentz Jensen - White and violet lilac</t>
  </si>
  <si>
    <t>https://pg-plaisio.gr/img/p/1/4/9/1/6/14916.jpg</t>
  </si>
  <si>
    <t>John Singer Sargent - Morning walk</t>
  </si>
  <si>
    <t>https://pg-plaisio.gr/img/p/1/4/9/1/2/14912.jpg</t>
  </si>
  <si>
    <t>Jonas Lie - Romantic sunset, Maine</t>
  </si>
  <si>
    <t>https://pg-plaisio.gr/img/p/1/4/9/0/8/14908.jpg</t>
  </si>
  <si>
    <t>Julian Onderdonk - Peach orchard on Mavericks farm</t>
  </si>
  <si>
    <t>https://pg-plaisio.gr/img/p/1/4/9/0/4/14904.jpg</t>
  </si>
  <si>
    <t>Peder Mork Monsted - A woodland stream</t>
  </si>
  <si>
    <t>https://pg-plaisio.gr/img/p/1/4/9/0/0/14900.jpg</t>
  </si>
  <si>
    <t>Pierre Adrien Chabal-Dussergey - Rot und weiß blühender Oleander</t>
  </si>
  <si>
    <t>https://pg-plaisio.gr/img/p/1/4/8/9/6/14896.jpg</t>
  </si>
  <si>
    <t>Severin Roesen - Still life with fruit and bird's nest</t>
  </si>
  <si>
    <t>https://pg-plaisio.gr/img/p/1/4/8/9/2/14892.jpg</t>
  </si>
  <si>
    <t>William Herbert Dunton - Vaso di fiori</t>
  </si>
  <si>
    <t>https://pg-plaisio.gr/img/p/1/4/8/8/8/14888.jpg</t>
  </si>
  <si>
    <t>Arthur Streeton - Sunlight (Cutting on a hot road)</t>
  </si>
  <si>
    <t>https://pg-plaisio.gr/img/p/1/4/8/8/4/14884.jpg</t>
  </si>
  <si>
    <t>Archibald Thorburn - Peacock and Peacock Butterfly</t>
  </si>
  <si>
    <t>https://pg-plaisio.gr/img/p/1/4/8/8/0/14880.jpg</t>
  </si>
  <si>
    <t>https://pg-plaisio.gr/img/p/1/4/8/7/6/14876.jpg</t>
  </si>
  <si>
    <t>Giovanni Paolo Panini - Galleria con vedute di Roma antica</t>
  </si>
  <si>
    <t>https://pg-plaisio.gr/img/p/9/3/0/8//9308.jpg</t>
  </si>
  <si>
    <t>Isaac Levitan - Golden Autumn</t>
  </si>
  <si>
    <t>https://pg-plaisio.gr/img/p/9/3/0/4//9304.jpg</t>
  </si>
  <si>
    <t>Millet Jean-François - The Angelus</t>
  </si>
  <si>
    <t>https://pg-plaisio.gr/img/p/9/3/0/0//9300.jpg</t>
  </si>
  <si>
    <t>Clara Peeters - Still life with a tart, roast chicken, bread, rice and olives</t>
  </si>
  <si>
    <t>https://pg-plaisio.gr/img/p/9/2/9/6//9296.jpg</t>
  </si>
  <si>
    <t>Clara Peeters - Still Life of Flowers and Dried Fruit</t>
  </si>
  <si>
    <t>https://pg-plaisio.gr/img/p/9/2/9/2//9292.jpg</t>
  </si>
  <si>
    <t>Edward Petrovich Hau - Interiors of the Winter Palace: the Fourth Reserved Apartment</t>
  </si>
  <si>
    <t>https://pg-plaisio.gr/img/p/9/2/8/8//9288.jpg</t>
  </si>
  <si>
    <t>Edward Petrovich Hau - Interiors of the Winter Palace: the Raspberry Study</t>
  </si>
  <si>
    <t>https://pg-plaisio.gr/img/p/9/2/8/4//9284.jpg</t>
  </si>
  <si>
    <t>Konstantin Andreyevich Ukhtomsky - Interiors of the Winter Palace: the Winter Garden</t>
  </si>
  <si>
    <t>https://pg-plaisio.gr/img/p/9/2/8/0//9280.jpg</t>
  </si>
  <si>
    <t>Konstantin Andreyevich Ukhtomsky - Interiors of the Winter Palace: the Small Winter Garden</t>
  </si>
  <si>
    <t>https://pg-plaisio.gr/img/p/9/2/7/6//9276.jpg</t>
  </si>
  <si>
    <t>Jan Bruegel The Younger - A Basket of Flowers</t>
  </si>
  <si>
    <t>https://pg-plaisio.gr/img/p/9/2/7/2//9272.jpg</t>
  </si>
  <si>
    <t>Jan Van Huysum - Vase</t>
  </si>
  <si>
    <t>https://pg-plaisio.gr/img/p/9/2/6/8//9268.jpg</t>
  </si>
  <si>
    <t>Gustave Caillebotte - Chrysanthemums in the Garden at Petit-Gennevilliers</t>
  </si>
  <si>
    <t>https://pg-plaisio.gr/img/p/9/2/6/4//9264.jpg</t>
  </si>
  <si>
    <t>Severin Roesen - Flowers and Fruits</t>
  </si>
  <si>
    <t>https://pg-plaisio.gr/img/p/9/2/6/0//9260.jpg</t>
  </si>
  <si>
    <t>William Merritt Chase - Pink Azalea-Chinese Vase</t>
  </si>
  <si>
    <t>https://pg-plaisio.gr/img/p/9/2/5/6//9256.jpg</t>
  </si>
  <si>
    <t>Eugene Henri Cauchois - Fliederzweige und Stockrosen</t>
  </si>
  <si>
    <t>https://pg-plaisio.gr/img/p/9/2/5/2//9252.jpg</t>
  </si>
  <si>
    <t>Millet Jean-François - Gleaners</t>
  </si>
  <si>
    <t>https://pg-plaisio.gr/img/p/9/2/4/8//9248.jpg</t>
  </si>
  <si>
    <t>Pieter Bruegel The Elder - Hunters in the Snow (Winter)</t>
  </si>
  <si>
    <t>https://pg-plaisio.gr/img/p/9/2/4/4//9244.jpg</t>
  </si>
  <si>
    <t>Joseph Wopfner - Chiemseespiegel</t>
  </si>
  <si>
    <t>https://pg-plaisio.gr/img/p/9/2/4/0//9240.jpg</t>
  </si>
  <si>
    <t>August Zimmermann - Blick vom Posillipo</t>
  </si>
  <si>
    <t>https://pg-plaisio.gr/img/p/1/7/9/7/5/17975.jpg</t>
  </si>
  <si>
    <t>FRANCOIS PASCAL SIMON GERARD - Cupid and Psyche</t>
  </si>
  <si>
    <t>https://pg-plaisio.gr/img/p/7/9/5/2//7952.jpg</t>
  </si>
  <si>
    <t>PETER BINOIT - Still Life with Tulips</t>
  </si>
  <si>
    <t>https://pg-plaisio.gr/img/p/7/9/5/6//7956.jpg</t>
  </si>
  <si>
    <t>PETER BINOIT - Still Life with Iris</t>
  </si>
  <si>
    <t>https://pg-plaisio.gr/img/p/7/9/6/0//7960.jpg</t>
  </si>
  <si>
    <t>SEVERIN ROESEN - Still Life, Flowers, and Fruit</t>
  </si>
  <si>
    <t>https://pg-plaisio.gr/img/p/7/9/6/4//7964.jpg</t>
  </si>
  <si>
    <t>JAN VAN HUYSUM - Still Life with Flowers and Fruit</t>
  </si>
  <si>
    <t>https://pg-plaisio.gr/img/p/7/9/6/8//7968.jpg</t>
  </si>
  <si>
    <t>ANONYMOUS - Unicorn in Captivity</t>
  </si>
  <si>
    <t>https://pg-plaisio.gr/img/p/7/9/7/2//7972.jpg</t>
  </si>
  <si>
    <t>EVARISTO BASCHENIS - Still Life with Musical Instruments, Books and Sculpture</t>
  </si>
  <si>
    <t>https://pg-plaisio.gr/img/p/7/9/7/6//7976.jpg</t>
  </si>
  <si>
    <t>RUPERT BUNNY - A Summer Morning</t>
  </si>
  <si>
    <t>https://pg-plaisio.gr/img/p/7/9/8/0//7980.jpg</t>
  </si>
  <si>
    <t>Kasimir Malevich - Suprematist Composition</t>
  </si>
  <si>
    <t>https://pg-plaisio.gr/img/p/6/1/7/4//6174.jpg</t>
  </si>
  <si>
    <t>Kasimir Malevich - Suprematism</t>
  </si>
  <si>
    <t>https://pg-plaisio.gr/img/p/6/1/7/8//6178.jpg</t>
  </si>
  <si>
    <t>George Hitchcock - Calypso</t>
  </si>
  <si>
    <t>https://pg-plaisio.gr/img/p/6/1/8/2//6182.jpg</t>
  </si>
  <si>
    <t>Giovanna Garzoni - Natura morta con cedri</t>
  </si>
  <si>
    <t>https://pg-plaisio.gr/img/p/6/1/8/6//6186.jpg</t>
  </si>
  <si>
    <t>Craen Laurens - Still life with imaginary view</t>
  </si>
  <si>
    <t>https://pg-plaisio.gr/img/p/6/1/9/0//6190.jpg</t>
  </si>
  <si>
    <t>Jacques-Louis David - Bonaparte franchissant le Grand Saint-Bernard</t>
  </si>
  <si>
    <t>https://pg-plaisio.gr/img/p/6/1/9/4//6194.jpg</t>
  </si>
  <si>
    <t>James Whitley Sayer - Great Sulphur-Crested Cockatoo</t>
  </si>
  <si>
    <t>https://pg-plaisio.gr/img/p/6/1/9/8//6198.jpg</t>
  </si>
  <si>
    <t>James Whitley Sayer - Leadbeaters Cockatoo</t>
  </si>
  <si>
    <t>https://pg-plaisio.gr/img/p/6/2/0/2//6202.jpg</t>
  </si>
  <si>
    <t>Peter Winkel - Portrait of a Young Woman</t>
  </si>
  <si>
    <t>https://pg-plaisio.gr/img/p/6/2/0/6//6206.jpg</t>
  </si>
  <si>
    <t>Jan Van Eyck - Portrait of a Man in a Turban</t>
  </si>
  <si>
    <t>https://pg-plaisio.gr/img/p/6/2/1/0//6210.jpg</t>
  </si>
  <si>
    <t>William Merritt Chase - Idle Hours</t>
  </si>
  <si>
    <t>https://pg-plaisio.gr/img/p/6/2/1/4//6214.jpg</t>
  </si>
  <si>
    <t>John James Audubon - Brown Pelican</t>
  </si>
  <si>
    <t>https://pg-plaisio.gr/img/p/6/2/1/8//6218.jpg</t>
  </si>
  <si>
    <t>John James Audubon - Great Blue Heron</t>
  </si>
  <si>
    <t>https://pg-plaisio.gr/img/p/6/2/2/2//6222.jpg</t>
  </si>
  <si>
    <t>John James Audubon - Great White Heron</t>
  </si>
  <si>
    <t>https://pg-plaisio.gr/img/p/6/2/2/6//6226.jpg</t>
  </si>
  <si>
    <t>John James Audubon - Louisiana Heron</t>
  </si>
  <si>
    <t>https://pg-plaisio.gr/img/p/6/2/3/0//6230.jpg</t>
  </si>
  <si>
    <t>John James Audubon - Purple Heron</t>
  </si>
  <si>
    <t>https://pg-plaisio.gr/img/p/6/2/3/4//6234.jpg</t>
  </si>
  <si>
    <t>John James Audubon - Roseate Spoonbill</t>
  </si>
  <si>
    <t>https://pg-plaisio.gr/img/p/6/2/3/8//6238.jpg</t>
  </si>
  <si>
    <t>John James Audubon - Snowy Heron or White Egret</t>
  </si>
  <si>
    <t>https://pg-plaisio.gr/img/p/6/2/4/2//6242.jpg</t>
  </si>
  <si>
    <t>John James Audubon - Carolina Parrot</t>
  </si>
  <si>
    <t>https://pg-plaisio.gr/img/p/6/2/4/6//6246.jpg</t>
  </si>
  <si>
    <t>John James Audubon - Mangrove Humming Bird</t>
  </si>
  <si>
    <t>https://pg-plaisio.gr/img/p/6/2/5/0//6250.jpg</t>
  </si>
  <si>
    <t>Nicolas Enriquez - The Virgin of Guadalupe with the Four Apparitions</t>
  </si>
  <si>
    <t>https://pg-plaisio.gr/img/p/6/2/5/4//6254.jpg</t>
  </si>
  <si>
    <t>Johann Wilhelm Preyer - Natura morta con frutta</t>
  </si>
  <si>
    <t>https://pg-plaisio.gr/img/p/6/2/5/8//6258.jpg</t>
  </si>
  <si>
    <t>Evert Collier - Still Life</t>
  </si>
  <si>
    <t>https://pg-plaisio.gr/img/p/1/7/4/8/8/17488.jpg</t>
  </si>
  <si>
    <t>Johannes Bosschaert - Still Life with Tulips</t>
  </si>
  <si>
    <t>https://pg-plaisio.gr/img/p/1/7/4/8/4/17484.jpg</t>
  </si>
  <si>
    <t>George Cochran Lambdin - Side of a Greenhouse</t>
  </si>
  <si>
    <t>https://pg-plaisio.gr/img/p/1/9/4/6/9/19469.jpg</t>
  </si>
  <si>
    <t>Robert John Thornton - Tulips from The Temple of Flora</t>
  </si>
  <si>
    <t>https://pg-plaisio.gr/img/p/1/9/4/6/5/19465.jpg</t>
  </si>
  <si>
    <t>Anders Zorn - The Artist's Wife</t>
  </si>
  <si>
    <t>https://pg-plaisio.gr/img/p/1/9/4/6/1/19461.jpg</t>
  </si>
  <si>
    <t>Jozef Israels - Dreaming</t>
  </si>
  <si>
    <t>https://pg-plaisio.gr/img/p/1/9/4/5/7/19457.jpg</t>
  </si>
  <si>
    <t>Peder Mork Monsted - A forest lake with a rowboat</t>
  </si>
  <si>
    <t>https://pg-plaisio.gr/img/p/1/9/4/5/3/19453.jpg</t>
  </si>
  <si>
    <t>Peder Mork Monsted - A summer day in the forest</t>
  </si>
  <si>
    <t>https://pg-plaisio.gr/img/p/1/9/4/4/9/19449.jpg</t>
  </si>
  <si>
    <t>Peder Mork Monsted - A Stream in the forest</t>
  </si>
  <si>
    <t>https://pg-plaisio.gr/img/p/1/9/4/4/5/19445.jpg</t>
  </si>
  <si>
    <t>Frederick Childe Hassam - Poppies, Isles of Shoals</t>
  </si>
  <si>
    <t>https://pg-plaisio.gr/img/p/1/9/4/4/1/19441.jpg</t>
  </si>
  <si>
    <t>Joaquin Sorolla Y Bastida - Rock at Jávea and the White Boat</t>
  </si>
  <si>
    <t>https://pg-plaisio.gr/img/p/1/9/4/3/7/19437.jpg</t>
  </si>
  <si>
    <t>Joaquin Sorolla Y Bastida - Under the Awning, Zarauz</t>
  </si>
  <si>
    <t>https://pg-plaisio.gr/img/p/1/9/4/3/3/19433.jpg</t>
  </si>
  <si>
    <t>Ernst Haeckel - Filicinae</t>
  </si>
  <si>
    <t>https://pg-plaisio.gr/img/p/1/9/4/2/9/19429.jpg</t>
  </si>
  <si>
    <t>Ernst Haeckel - Orchidaeacae</t>
  </si>
  <si>
    <t>https://pg-plaisio.gr/img/p/1/9/4/2/5/19425.jpg</t>
  </si>
  <si>
    <t>Ernst Haeckel - Trochilidae</t>
  </si>
  <si>
    <t>https://pg-plaisio.gr/img/p/1/9/4/2/1/19421.jpg</t>
  </si>
  <si>
    <t>Martin Johnson Heade - Hummingbird and Passionflowers</t>
  </si>
  <si>
    <t>https://pg-plaisio.gr/img/p/1/9/4/1/7/19417.jpg</t>
  </si>
  <si>
    <t>Adolphe Millot - Fruits and Vegetables</t>
  </si>
  <si>
    <t>https://pg-plaisio.gr/img/p/1/9/4/1/3/19413.jpg</t>
  </si>
  <si>
    <t>Johan Zoffany - Tribuna of the Uffizi</t>
  </si>
  <si>
    <t>https://pg-plaisio.gr/img/p/2/2/5/6/7/22567.jpg</t>
  </si>
  <si>
    <t>Jean-Leon Gerome - Pygmalion and Galatea</t>
  </si>
  <si>
    <t>https://pg-plaisio.gr/img/p/2/2/5/6/3/22563.jpg</t>
  </si>
  <si>
    <t>Ambrosius Bosschaert the Elder - Bouquet of Flowers on a Ledge</t>
  </si>
  <si>
    <t>https://pg-plaisio.gr/img/p/2/2/5/5/9/22559.jpg</t>
  </si>
  <si>
    <t>Anonymous - Bouquet of Flowers</t>
  </si>
  <si>
    <t>https://pg-plaisio.gr/img/p/2/2/5/5/5/22555.jpg</t>
  </si>
  <si>
    <t>Herman Henstenburgh - Flowers in a glass vase</t>
  </si>
  <si>
    <t>https://pg-plaisio.gr/img/p/2/2/5/5/1/22551.jpg</t>
  </si>
  <si>
    <t>Bocskay Hoefnagel - From the Model Book of Calligraphy, I</t>
  </si>
  <si>
    <t>https://pg-plaisio.gr/img/p/2/2/5/4/7/22547.jpg</t>
  </si>
  <si>
    <t>Bocskay Hoefnagel - From the Model Book of Calligraphy, II</t>
  </si>
  <si>
    <t>https://pg-plaisio.gr/img/p/2/2/5/4/3/22543.jpg</t>
  </si>
  <si>
    <t>Bocskay Hoefnagel - From the Model Book of Calligraphy, III</t>
  </si>
  <si>
    <t>https://pg-plaisio.gr/img/p/2/2/5/3/9/22539.jpg</t>
  </si>
  <si>
    <t>Bocskay Hoefnagel - From the Model Book of Calligraphy, IV</t>
  </si>
  <si>
    <t>https://pg-plaisio.gr/img/p/2/2/5/3/5/22535.jpg</t>
  </si>
  <si>
    <t>Bocskay Hoefnagel - From the Model Book of Calligraphy, V</t>
  </si>
  <si>
    <t>https://pg-plaisio.gr/img/p/2/2/5/3/1/22531.jpg</t>
  </si>
  <si>
    <t>Bocskay Hoefnagel - From the Model Book of Calligraphy, VI</t>
  </si>
  <si>
    <t>https://pg-plaisio.gr/img/p/2/2/5/2/6/22526.jpg</t>
  </si>
  <si>
    <t>Bocskay Hoefnagel - From the Model Book of Calligraphy, VII</t>
  </si>
  <si>
    <t>https://pg-plaisio.gr/img/p/2/2/5/2/2/22522.jpg</t>
  </si>
  <si>
    <t>Bocskay Hoefnagel - From the Model Book of Calligraphy, VIII</t>
  </si>
  <si>
    <t>https://pg-plaisio.gr/img/p/2/2/5/1/8/22518.jpg</t>
  </si>
  <si>
    <t>Charles Dessalines D’Orbigny - Didier’s Tulip</t>
  </si>
  <si>
    <t>https://pg-plaisio.gr/img/p/2/2/5/1/2/22512.jpg</t>
  </si>
  <si>
    <t>Mary Vaux Walcott - Rose Bay Rhododendron, 1932</t>
  </si>
  <si>
    <t>https://pg-plaisio.gr/img/p/2/2/5/0/8/22508.jpg</t>
  </si>
  <si>
    <t>Mary Vaux Walcott - Red Lily, 1923</t>
  </si>
  <si>
    <t>https://pg-plaisio.gr/img/p/2/2/5/0/4/22504.jpg</t>
  </si>
  <si>
    <t>Mary Vaux Walcott - Fireweed, 1902</t>
  </si>
  <si>
    <t>https://pg-plaisio.gr/img/p/2/2/5/0/0/22500.jpg</t>
  </si>
  <si>
    <t>Mary Vaux Walcott - Perennial Phlox</t>
  </si>
  <si>
    <t>https://pg-plaisio.gr/img/p/2/2/4/9/6/22496.jpg</t>
  </si>
  <si>
    <t>Mary Vaux Walcott - Sabbalia angularis, 1880</t>
  </si>
  <si>
    <t>https://pg-plaisio.gr/img/p/2/2/4/9/2/22492.jpg</t>
  </si>
  <si>
    <t>Mary Vaux Walcott - Wild Sweet Crab, 1920</t>
  </si>
  <si>
    <t>https://pg-plaisio.gr/img/p/2/2/4/8/8/22488.jpg</t>
  </si>
  <si>
    <t>Mary Vaux Walcott - Blueflag Iris, 1919</t>
  </si>
  <si>
    <t>https://pg-plaisio.gr/img/p/2/2/4/8/4/22484.jpg</t>
  </si>
  <si>
    <t>Mary Vaux Walcott - Calla Lily, 1877</t>
  </si>
  <si>
    <t>https://pg-plaisio.gr/img/p/2/2/4/8/0/22480.jpg</t>
  </si>
  <si>
    <t>Mary Vaux Walcott - American Waterlily, 1920</t>
  </si>
  <si>
    <t>https://pg-plaisio.gr/img/p/2/2/4/7/5/22475.jpg</t>
  </si>
  <si>
    <t>Mary Vaux Walcott - Mountain Rose Bay, 1932</t>
  </si>
  <si>
    <t>https://pg-plaisio.gr/img/p/2/2/4/7/1/22471.jpg</t>
  </si>
  <si>
    <t>Giorgio Bonelli - Tithymalus</t>
  </si>
  <si>
    <t>https://pg-plaisio.gr/img/p/2/2/4/6/7/22467.jpg</t>
  </si>
  <si>
    <t>Giorgio Bonelli - Euphorbio-Spinosum</t>
  </si>
  <si>
    <t>https://pg-plaisio.gr/img/p/2/2/4/6/3/22463.jpg</t>
  </si>
  <si>
    <t>Walter Hood Fitch - Magnolia Hodgsonii, 1855</t>
  </si>
  <si>
    <t>https://pg-plaisio.gr/img/p/2/2/4/5/9/22459.jpg</t>
  </si>
  <si>
    <t>Michiel van Huysum - Fruits I</t>
  </si>
  <si>
    <t>https://pg-plaisio.gr/img/p/2/2/4/5/5/22455.jpg</t>
  </si>
  <si>
    <t>Michiel van Huysum - Fruits II</t>
  </si>
  <si>
    <t>https://pg-plaisio.gr/img/p/2/2/4/5/1/22451.jpg</t>
  </si>
  <si>
    <t>Robert John Thornton - Hand drawn pink flowers</t>
  </si>
  <si>
    <t>https://pg-plaisio.gr/img/p/2/2/4/4/7/22447.jpg</t>
  </si>
  <si>
    <t>Robert John Thornton - Sensitive Plant from The Temple of Flora</t>
  </si>
  <si>
    <t>https://pg-plaisio.gr/img/p/2/2/4/4/3/22443.jpg</t>
  </si>
  <si>
    <t>Robert John Thornton - The Nodding Renealmia from The Temple of Flora</t>
  </si>
  <si>
    <t>https://pg-plaisio.gr/img/p/2/2/4/3/9/22439.jpg</t>
  </si>
  <si>
    <t>Robert John Thornton - Begonia from The Temple of Flora</t>
  </si>
  <si>
    <t>https://pg-plaisio.gr/img/p/2/2/4/3/5/22435.jpg</t>
  </si>
  <si>
    <t>Robert John Thornton - The Lily from The Temple of Flora</t>
  </si>
  <si>
    <t>https://pg-plaisio.gr/img/p/2/2/4/3/1/22431.jpg</t>
  </si>
  <si>
    <t>Anonymous - Basket of blooming flowers II</t>
  </si>
  <si>
    <t>https://pg-plaisio.gr/img/p/2/2/4/2/7/22427.jpg</t>
  </si>
  <si>
    <t>Anonymous - Basket of blooming flowers</t>
  </si>
  <si>
    <t>https://pg-plaisio.gr/img/p/2/2/4/2/3/22423.jpg</t>
  </si>
  <si>
    <t>Anonymous - Basket of lemons</t>
  </si>
  <si>
    <t>https://pg-plaisio.gr/img/p/2/2/4/1/9/22419.jpg</t>
  </si>
  <si>
    <t>Anonymous - Basket of pomegranates</t>
  </si>
  <si>
    <t>https://pg-plaisio.gr/img/p/2/2/4/1/5/22415.jpg</t>
  </si>
  <si>
    <t>James M. Sommerv ille - Ocean Life</t>
  </si>
  <si>
    <t>https://pg-plaisio.gr/img/p/2/2/4/1/1/22411.jpg</t>
  </si>
  <si>
    <t>Anonymous - A Bird on a branch with Rose, Tulip and Butterflies</t>
  </si>
  <si>
    <t>https://pg-plaisio.gr/img/p/2/2/4/0/7/22407.jpg</t>
  </si>
  <si>
    <t>Anonymous - A bird on rose branch</t>
  </si>
  <si>
    <t>https://pg-plaisio.gr/img/p/2/2/4/0/3/22403.jpg</t>
  </si>
  <si>
    <t>Anonymous - A Bird on Tulip stem with Daffodils</t>
  </si>
  <si>
    <t>https://pg-plaisio.gr/img/p/2/2/3/9/9/22399.jpg</t>
  </si>
  <si>
    <t>Anonymous - A bird perched on a branch I</t>
  </si>
  <si>
    <t>https://pg-plaisio.gr/img/p/2/2/3/9/5/22395.jpg</t>
  </si>
  <si>
    <t>Anonymous - Bouquet of carnations and tulip</t>
  </si>
  <si>
    <t>https://pg-plaisio.gr/img/p/2/2/3/9/1/22391.jpg</t>
  </si>
  <si>
    <t>August Macke - Garden on Lake Thun</t>
  </si>
  <si>
    <t>https://pg-plaisio.gr/img/p/2/2/3/8/7/22387.jpg</t>
  </si>
  <si>
    <t>August Macke - Turkish Cafe</t>
  </si>
  <si>
    <t>https://pg-plaisio.gr/img/p/2/2/3/8/3/22383.jpg</t>
  </si>
  <si>
    <t>August Macke - Promenade</t>
  </si>
  <si>
    <t>https://pg-plaisio.gr/img/p/2/2/3/7/9/22379.jpg</t>
  </si>
  <si>
    <t>Jean-Leon Gerome - The Carpet Merchant</t>
  </si>
  <si>
    <t>https://pg-plaisio.gr/img/p/2/2/3/7/5/22375.jpg</t>
  </si>
  <si>
    <t>Frederick Childe Hassam - Point Lobos, Carmel</t>
  </si>
  <si>
    <t>https://pg-plaisio.gr/img/p/2/2/3/7/1/22371.jpg</t>
  </si>
  <si>
    <t>Odilon Redon - Village by the Sea in Brittany</t>
  </si>
  <si>
    <t>https://pg-plaisio.gr/img/p/2/2/3/6/7/22367.jpg</t>
  </si>
  <si>
    <t>Giovanni Battista Tiepolo - Madonna of the goldfinch</t>
  </si>
  <si>
    <t>https://pg-plaisio.gr/img/p/2/2/3/6/3/22363.jpg</t>
  </si>
  <si>
    <t>George Cochran Lambdin - Vase of flowers</t>
  </si>
  <si>
    <t>https://pg-plaisio.gr/img/p/2/2/3/5/9/22359.jpg</t>
  </si>
  <si>
    <t>Jan Philips van Thielen - Roses and a Tulip in a Glass Vase</t>
  </si>
  <si>
    <t>https://pg-plaisio.gr/img/p/2/2/3/5/5/22355.jpg</t>
  </si>
  <si>
    <t>https://pg-plaisio.gr/img/p/1/4/8/7/2/14872.jpg</t>
  </si>
  <si>
    <t>Franz Marc - Der Traum</t>
  </si>
  <si>
    <t>https://pg-plaisio.gr/img/p/2/2/3/5/1/22351.jpg</t>
  </si>
  <si>
    <t>Franz Marc - Nudes under Trees</t>
  </si>
  <si>
    <t>https://pg-plaisio.gr/img/p/2/2/3/4/7/22347.jpg</t>
  </si>
  <si>
    <t>Franz Marc - Deer in a Monastery Garden</t>
  </si>
  <si>
    <t>https://pg-plaisio.gr/img/p/2/2/3/4/3/22343.jpg</t>
  </si>
  <si>
    <t>Franz Marc - Blue Horse I</t>
  </si>
  <si>
    <t>https://pg-plaisio.gr/img/p/2/2/3/3/9/22339.jpg</t>
  </si>
  <si>
    <t>Franz Marc - The Little Mountain Goats</t>
  </si>
  <si>
    <t>https://pg-plaisio.gr/img/p/2/2/3/3/5/22335.jpg</t>
  </si>
  <si>
    <t>Ernst Ludwig Kirchner - Three Bathers by Stones</t>
  </si>
  <si>
    <t>https://pg-plaisio.gr/img/p/2/2/3/3/0/22330.jpg</t>
  </si>
  <si>
    <t>Ernst Ludwig Kirchner - Nude Women with a Child in the Forest</t>
  </si>
  <si>
    <t>https://pg-plaisio.gr/img/p/2/2/3/2/6/22326.jpg</t>
  </si>
  <si>
    <t>Ernst Ludwig Kirchner - Dance Hall Bellevue</t>
  </si>
  <si>
    <t>https://pg-plaisio.gr/img/p/2/2/3/2/2/22322.jpg</t>
  </si>
  <si>
    <t>Henry Lyman - Calligraphic Interior</t>
  </si>
  <si>
    <t>https://pg-plaisio.gr/img/p/2/2/3/1/7/22317.jpg</t>
  </si>
  <si>
    <t>Henry Lyman - Grape Arbor</t>
  </si>
  <si>
    <t>https://pg-plaisio.gr/img/p/2/2/3/1/3/22313.jpg</t>
  </si>
  <si>
    <t>Henry Lyman - Nudes</t>
  </si>
  <si>
    <t>https://pg-plaisio.gr/img/p/2/2/3/0/9/22309.jpg</t>
  </si>
  <si>
    <t>Roger de La Fresnaye - The Bathers</t>
  </si>
  <si>
    <t>https://pg-plaisio.gr/img/p/2/2/3/0/5/22305.jpg</t>
  </si>
  <si>
    <t>John William Godward - A Fair Reflection</t>
  </si>
  <si>
    <t>https://pg-plaisio.gr/img/p/2/2/3/0/1/22301.jpg</t>
  </si>
  <si>
    <t>William-Adolphe Bouguereau - A Young Girl Defending Herself against Eros</t>
  </si>
  <si>
    <t>https://pg-plaisio.gr/img/p/2/2/2/9/7/22297.jpg</t>
  </si>
  <si>
    <t>William Merritt Chase - Gathering Flowers, Shinnecock, Long Island</t>
  </si>
  <si>
    <t>https://pg-plaisio.gr/img/p/2/2/2/9/3/22293.jpg</t>
  </si>
  <si>
    <t>Domenico Ghirlandaio - Madonna and Child</t>
  </si>
  <si>
    <t>https://pg-plaisio.gr/img/p/2/2/2/8/8/22288.jpg</t>
  </si>
  <si>
    <t>Caravaggio - I bari</t>
  </si>
  <si>
    <t>https://pg-plaisio.gr/img/p/2/2/2/8/4/22284.jpg</t>
  </si>
  <si>
    <t>Caravaggio - Narciso</t>
  </si>
  <si>
    <t>https://pg-plaisio.gr/img/p/2/2/2/8/0/22280.jpg</t>
  </si>
  <si>
    <t>Caravaggio - Concerto (I musici)</t>
  </si>
  <si>
    <t>https://pg-plaisio.gr/img/p/2/2/2/7/6/22276.jpg</t>
  </si>
  <si>
    <t>Odilon Redon - Large Vase with Flowers</t>
  </si>
  <si>
    <t>https://pg-plaisio.gr/img/p/2/2/2/7/2/22272.jpg</t>
  </si>
  <si>
    <t>Spencer Frederick Gore - Blue and Green Bottles and Oranges</t>
  </si>
  <si>
    <t>https://pg-plaisio.gr/img/p/2/2/2/6/8/22268.jpg</t>
  </si>
  <si>
    <t>https://pg-plaisio.gr/img/p/2/2/2/6/4/22264.jpg</t>
  </si>
  <si>
    <t>3AA6872</t>
  </si>
  <si>
    <t>Antonio De Simone - The racing Ketch Xarifa in the Bay of Naples, 1913</t>
  </si>
  <si>
    <t>https://pg-plaisio.gr/img/p/2/9/1/4/8/29148.jpg</t>
  </si>
  <si>
    <t>3AA6873</t>
  </si>
  <si>
    <t>Anonymous - The Ship Brynymor at Sea</t>
  </si>
  <si>
    <t>https://pg-plaisio.gr/img/p/2/9/1/4/4/29144.jpg</t>
  </si>
  <si>
    <t>3AA7137</t>
  </si>
  <si>
    <t>János Vaszary - French Riviera, 1920</t>
  </si>
  <si>
    <t>https://pg-plaisio.gr/img/p/2/9/1/4/0/29140.jpg</t>
  </si>
  <si>
    <t>Sassoferrato - Beata Vergine con Bambino (detail)</t>
  </si>
  <si>
    <t>https://pg-plaisio.gr/img/p/1/4/8/6/8/14868.jpg</t>
  </si>
  <si>
    <t>3AC6763</t>
  </si>
  <si>
    <t>Atelier Deco - Summer Scene I (detail)</t>
  </si>
  <si>
    <t>https://pg-plaisio.gr/img/p/2/9/1/3/6/29136.jpg</t>
  </si>
  <si>
    <t>3AC6764</t>
  </si>
  <si>
    <t>Atelier Deco - Summer Scene III (detail)</t>
  </si>
  <si>
    <t>https://pg-plaisio.gr/img/p/2/9/1/3/2/29132.jpg</t>
  </si>
  <si>
    <t>3AC6765</t>
  </si>
  <si>
    <t>Atelier Deco - Summer Scene IV (detail)</t>
  </si>
  <si>
    <t>https://pg-plaisio.gr/img/p/2/9/1/2/8/29128.jpg</t>
  </si>
  <si>
    <t>3AC6766</t>
  </si>
  <si>
    <t>Atelier Deco - Summer Scene VI (detail)</t>
  </si>
  <si>
    <t>https://pg-plaisio.gr/img/p/2/9/1/2/4/29124.jpg</t>
  </si>
  <si>
    <t>3AC6808</t>
  </si>
  <si>
    <t>Atelier Deco - Playing in the Waves I</t>
  </si>
  <si>
    <t>https://pg-plaisio.gr/img/p/2/9/1/2/0/29120.jpg</t>
  </si>
  <si>
    <t>3AC6809</t>
  </si>
  <si>
    <t>Atelier Deco - Playing in the Waves II</t>
  </si>
  <si>
    <t>https://pg-plaisio.gr/img/p/2/9/1/1/6/29116.jpg</t>
  </si>
  <si>
    <t>3AC6810</t>
  </si>
  <si>
    <t>Atelier Deco - Playing in the Waves III</t>
  </si>
  <si>
    <t>https://pg-plaisio.gr/img/p/2/9/1/1/2/29112.jpg</t>
  </si>
  <si>
    <t>3AC6811</t>
  </si>
  <si>
    <t>Atelier Deco - Botanics I</t>
  </si>
  <si>
    <t>https://pg-plaisio.gr/img/p/2/9/1/0/8/29108.jpg</t>
  </si>
  <si>
    <t>3AC6812</t>
  </si>
  <si>
    <t>Atelier Deco - Botanics II</t>
  </si>
  <si>
    <t>https://pg-plaisio.gr/img/p/2/9/1/0/4/29104.jpg</t>
  </si>
  <si>
    <t>3AC6813</t>
  </si>
  <si>
    <t>Atelier Deco - Botanics III</t>
  </si>
  <si>
    <t>https://pg-plaisio.gr/img/p/2/9/1/0/0/29100.jpg</t>
  </si>
  <si>
    <t>3AC6816</t>
  </si>
  <si>
    <t>Atelier Deco - Feminine Beauty I</t>
  </si>
  <si>
    <t>https://pg-plaisio.gr/img/p/2/9/0/9/6/29096.jpg</t>
  </si>
  <si>
    <t>3AC6817</t>
  </si>
  <si>
    <t>Atelier Deco - Feminine Beauty II</t>
  </si>
  <si>
    <t>https://pg-plaisio.gr/img/p/2/9/0/9/2/29092.jpg</t>
  </si>
  <si>
    <t>3AC6818</t>
  </si>
  <si>
    <t>Atelier Deco - Feminine Beauty III</t>
  </si>
  <si>
    <t>https://pg-plaisio.gr/img/p/2/9/0/8/8/29088.jpg</t>
  </si>
  <si>
    <t>3AC6819</t>
  </si>
  <si>
    <t>Atelier Deco - Study on Feminine Beauty I</t>
  </si>
  <si>
    <t>https://pg-plaisio.gr/img/p/2/9/0/8/4/29084.jpg</t>
  </si>
  <si>
    <t>3AC6820</t>
  </si>
  <si>
    <t>Atelier Deco - Study on Feminine Beauty II</t>
  </si>
  <si>
    <t>https://pg-plaisio.gr/img/p/2/9/0/8/0/29080.jpg</t>
  </si>
  <si>
    <t>3AC6821</t>
  </si>
  <si>
    <t>Atelier Deco - Study on Feminine Beauty III</t>
  </si>
  <si>
    <t>https://pg-plaisio.gr/img/p/2/9/0/7/6/29076.jpg</t>
  </si>
  <si>
    <t>https://pg-plaisio.gr/img/p/1/1/5/9/7/11597.jpg</t>
  </si>
  <si>
    <t>Adriano Galasso - Villaggio sui monti</t>
  </si>
  <si>
    <t>https://pg-plaisio.gr/img/p/1/1/5/9/3/11593.jpg</t>
  </si>
  <si>
    <t>Adriano Galasso - Lavandou</t>
  </si>
  <si>
    <t>https://pg-plaisio.gr/img/p/1/1/5/8/8/11588.jpg</t>
  </si>
  <si>
    <t>Adriano Galasso - Al mattino</t>
  </si>
  <si>
    <t>https://pg-plaisio.gr/img/p/1/1/5/8/4/11584.jpg</t>
  </si>
  <si>
    <t>https://pg-plaisio.gr/img/p/1/1/5/8/0/11580.jpg</t>
  </si>
  <si>
    <t>Adriano Galasso - Alba sulla battigia</t>
  </si>
  <si>
    <t>https://pg-plaisio.gr/img/p/1/1/5/7/6/11576.jpg</t>
  </si>
  <si>
    <t>Adriano Galasso - Sardegna</t>
  </si>
  <si>
    <t>https://pg-plaisio.gr/img/p/1/1/5/7/2/11572.jpg</t>
  </si>
  <si>
    <t>Adriano Galasso - Borgo degli ulivi</t>
  </si>
  <si>
    <t>https://pg-plaisio.gr/img/p/1/1/5/6/8/11568.jpg</t>
  </si>
  <si>
    <t>Adriano Galasso - Sentiero tra i boschi</t>
  </si>
  <si>
    <t>https://pg-plaisio.gr/img/p/1/1/5/6/4/11564.jpg</t>
  </si>
  <si>
    <t>Adriano Galasso - Costa del Mediterraneo</t>
  </si>
  <si>
    <t>https://pg-plaisio.gr/img/p/1/1/5/6/0/11560.jpg</t>
  </si>
  <si>
    <t>Adriano Galasso - Isola tropicale</t>
  </si>
  <si>
    <t>https://pg-plaisio.gr/img/p/1/1/5/5/6/11556.jpg</t>
  </si>
  <si>
    <t>Adriano Galasso - Manarola (Le Cinque Terre)</t>
  </si>
  <si>
    <t>https://pg-plaisio.gr/img/p/1/7/9/6/5/17965.jpg</t>
  </si>
  <si>
    <t>Adriano Galasso - Barche sulla spiaggia</t>
  </si>
  <si>
    <t>https://pg-plaisio.gr/img/p/1/7/9/6/7/17967.jpg</t>
  </si>
  <si>
    <t>Adriano Galasso - Baia mediterranea</t>
  </si>
  <si>
    <t>https://pg-plaisio.gr/img/p/1/7/9/6/9/17969.jpg</t>
  </si>
  <si>
    <t>Adriano Galasso - Barche nella caletta, Sardegna</t>
  </si>
  <si>
    <t>https://pg-plaisio.gr/img/p/1/9/4/0/9/19409.jpg</t>
  </si>
  <si>
    <t>Adriano Galasso - Fiume sereno</t>
  </si>
  <si>
    <t>https://pg-plaisio.gr/img/p/1/9/4/0/5/19405.jpg</t>
  </si>
  <si>
    <t>Adriano Galasso - Ristoro sul sentiero</t>
  </si>
  <si>
    <t>https://pg-plaisio.gr/img/p/1/9/4/0/1/19401.jpg</t>
  </si>
  <si>
    <t>Adriano Galasso - Sentiero nel bosco</t>
  </si>
  <si>
    <t>https://pg-plaisio.gr/img/p/1/9/3/9/7/19397.jpg</t>
  </si>
  <si>
    <t>Adriano Galasso - Sulla sponda del fiume</t>
  </si>
  <si>
    <t>https://pg-plaisio.gr/img/p/1/9/3/9/3/19393.jpg</t>
  </si>
  <si>
    <t>https://pg-plaisio.gr/img/p/2/2/2/6/0/22260.jpg</t>
  </si>
  <si>
    <t>Adriano Galasso - Casa tra i monti</t>
  </si>
  <si>
    <t>https://pg-plaisio.gr/img/p/2/2/2/5/6/22256.jpg</t>
  </si>
  <si>
    <t>3AD7021</t>
  </si>
  <si>
    <t>https://pg-plaisio.gr/img/p/2/9/0/7/2/29072.jpg</t>
  </si>
  <si>
    <t>Andrea Del Missier - Paesaggio toscano</t>
  </si>
  <si>
    <t>https://pg-plaisio.gr/img/p/1/1/5/4/0/11540.jpg</t>
  </si>
  <si>
    <t>Andrea Del Missier - Strada dei girasoli</t>
  </si>
  <si>
    <t>https://pg-plaisio.gr/img/p/1/1/5/3/6/11536.jpg</t>
  </si>
  <si>
    <t>Andrea Del Missier - Finestra in provenza</t>
  </si>
  <si>
    <t>https://pg-plaisio.gr/img/p/1/1/5/3/2/11532.jpg</t>
  </si>
  <si>
    <t>https://pg-plaisio.gr/img/p/1/1/5/2/8/11528.jpg</t>
  </si>
  <si>
    <t>Andrea Del Missier - Finestra sul faro</t>
  </si>
  <si>
    <t>https://pg-plaisio.gr/img/p/9/2/3/2//9232.jpg</t>
  </si>
  <si>
    <t>Andrea Del Missier - Campo di papaveri</t>
  </si>
  <si>
    <t>https://pg-plaisio.gr/img/p/9/2/2/8//9228.jpg</t>
  </si>
  <si>
    <t>Andrea Del Missier - Cascata tropicale (detail)</t>
  </si>
  <si>
    <t>https://pg-plaisio.gr/img/p/9/2/2/4//9224.jpg</t>
  </si>
  <si>
    <t>Andrea Del Missier - Verso le colline</t>
  </si>
  <si>
    <t>https://pg-plaisio.gr/img/p/9/2/2/0//9220.jpg</t>
  </si>
  <si>
    <t>ANDREA DEL MISSIER - Giardino italiano</t>
  </si>
  <si>
    <t>https://pg-plaisio.gr/img/p/7/9/8/4//7984.jpg</t>
  </si>
  <si>
    <t>Andrea Del Missier - Casolare tra i girasoli</t>
  </si>
  <si>
    <t>https://pg-plaisio.gr/img/p/1/9/3/8/9/19389.jpg</t>
  </si>
  <si>
    <t>Albert-Tibulle Furcy De Lavault - Pansies and Forget Me Not</t>
  </si>
  <si>
    <t>https://pg-plaisio.gr/img/p/1/4/8/6/4/14864.jpg</t>
  </si>
  <si>
    <t>Alessio Aprile - A Dream in Green</t>
  </si>
  <si>
    <t>https://pg-plaisio.gr/img/p/1/1/5/2/4/11524.jpg</t>
  </si>
  <si>
    <t>Alessio Aprile - Forest in Springtime</t>
  </si>
  <si>
    <t>https://pg-plaisio.gr/img/p/1/1/5/2/0/11520.jpg</t>
  </si>
  <si>
    <t>Alessio Aprile - Golden Tree</t>
  </si>
  <si>
    <t>https://pg-plaisio.gr/img/p/1/7/9/5/9/17959.jpg</t>
  </si>
  <si>
    <t>Alessio Aprile - Sacred Oak</t>
  </si>
  <si>
    <t>https://pg-plaisio.gr/img/p/1/7/9/6/1/17961.jpg</t>
  </si>
  <si>
    <t>Alessio Aprile - Purple Oak</t>
  </si>
  <si>
    <t>https://pg-plaisio.gr/img/p/1/7/9/6/3/17963.jpg</t>
  </si>
  <si>
    <t>ALESSIO APRILE - Golden Tree</t>
  </si>
  <si>
    <t>https://pg-plaisio.gr/img/p/7/9/8/8//7988.jpg</t>
  </si>
  <si>
    <t>ALESSIO APRILE - Silver Tree</t>
  </si>
  <si>
    <t>https://pg-plaisio.gr/img/p/7/9/9/2//7992.jpg</t>
  </si>
  <si>
    <t>Alessio Aprile - Treescape 1 (Subdued)</t>
  </si>
  <si>
    <t>https://pg-plaisio.gr/img/p/6/2/6/2//6262.jpg</t>
  </si>
  <si>
    <t>Alessio Aprile - Pale Tree</t>
  </si>
  <si>
    <t>https://pg-plaisio.gr/img/p/1/9/3/8/5/19385.jpg</t>
  </si>
  <si>
    <t>Alessio Aprile - Below My Tree I</t>
  </si>
  <si>
    <t>https://pg-plaisio.gr/img/p/2/2/2/5/2/22252.jpg</t>
  </si>
  <si>
    <t>Alessio Aprile - Below My Tree II</t>
  </si>
  <si>
    <t>https://pg-plaisio.gr/img/p/2/2/2/4/8/22248.jpg</t>
  </si>
  <si>
    <t>Alessio Aprile - Look Up</t>
  </si>
  <si>
    <t>https://pg-plaisio.gr/img/p/2/2/2/4/4/22244.jpg</t>
  </si>
  <si>
    <t>3AI7032</t>
  </si>
  <si>
    <t>Alessio Aprile - Baudelaire's Tree</t>
  </si>
  <si>
    <t>https://pg-plaisio.gr/img/p/2/9/0/6/8/29068.jpg</t>
  </si>
  <si>
    <t>3AI7033</t>
  </si>
  <si>
    <t>Alessio Aprile - Gautier's Tree I</t>
  </si>
  <si>
    <t>https://pg-plaisio.gr/img/p/2/9/0/6/4/29064.jpg</t>
  </si>
  <si>
    <t>3AI7034</t>
  </si>
  <si>
    <t>Alessio Aprile - Gautier's Tree II</t>
  </si>
  <si>
    <t>https://pg-plaisio.gr/img/p/2/9/0/6/0/29060.jpg</t>
  </si>
  <si>
    <t>Amber King - Funny Games</t>
  </si>
  <si>
    <t>https://pg-plaisio.gr/img/p/1/1/5/1/2/11512.jpg</t>
  </si>
  <si>
    <t>Modigliani Amedeo Clemente - Portrait of Jeanne Hebuterne</t>
  </si>
  <si>
    <t>https://pg-plaisio.gr/img/p/1/4/8/6/0/14860.jpg</t>
  </si>
  <si>
    <t>Modigliani Amedeo Clemente - Red Head</t>
  </si>
  <si>
    <t>https://pg-plaisio.gr/img/p/1/4/8/5/6/14856.jpg</t>
  </si>
  <si>
    <t>Modigliani Amedeo Clemente - Jeanne Hèbuterne</t>
  </si>
  <si>
    <t>https://pg-plaisio.gr/img/p/1/4/8/5/2/14852.jpg</t>
  </si>
  <si>
    <t>AMEDEO MODIGLIANI - Jeune fille rousse en robe de soir (detail)</t>
  </si>
  <si>
    <t>https://pg-plaisio.gr/img/p/7/9/9/6//7996.jpg</t>
  </si>
  <si>
    <t>AMEDEO MODIGLIANI - Seated Female Nude</t>
  </si>
  <si>
    <t>https://pg-plaisio.gr/img/p/8/0/0/0//8000.jpg</t>
  </si>
  <si>
    <t>Amedeo Modigliani - Reclining Nude from the Back</t>
  </si>
  <si>
    <t>https://pg-plaisio.gr/img/p/2/2/2/4/0/22240.jpg</t>
  </si>
  <si>
    <t>Amedeo Modigliani - Adrienne (woman with bangs)</t>
  </si>
  <si>
    <t>https://pg-plaisio.gr/img/p/2/2/2/3/6/22236.jpg</t>
  </si>
  <si>
    <t>Alphonse Mucha - Salon des cent</t>
  </si>
  <si>
    <t>https://pg-plaisio.gr/img/p/2/2/2/3/2/22232.jpg</t>
  </si>
  <si>
    <t>Alphonse Mucha - Rêverie</t>
  </si>
  <si>
    <t>https://pg-plaisio.gr/img/p/2/2/2/2/8/22228.jpg</t>
  </si>
  <si>
    <t>Cynthia Ann - Poppies in crystal vases (Aqua palette)</t>
  </si>
  <si>
    <t>https://pg-plaisio.gr/img/p/6/2/6/6//6266.jpg</t>
  </si>
  <si>
    <t>Cynthia Ann - Poppies in crystal vases (Purple palette)</t>
  </si>
  <si>
    <t>https://pg-plaisio.gr/img/p/6/2/7/0//6270.jpg</t>
  </si>
  <si>
    <t>Ivan Cholakov - Vintage Airplane (detail)</t>
  </si>
  <si>
    <t>https://pg-plaisio.gr/img/p/1/6/7/5/1/16751.jpg</t>
  </si>
  <si>
    <t>Luminate Studio - Vintage Propeller Airplane</t>
  </si>
  <si>
    <t>https://pg-plaisio.gr/img/p/1/6/7/4/7/16747.jpg</t>
  </si>
  <si>
    <t>Victor Jorgensen - Kissing the War Goodbye in Times Square, 1945 (detail)</t>
  </si>
  <si>
    <t>https://pg-plaisio.gr/img/p/1/6/7/2/7/16727.jpg</t>
  </si>
  <si>
    <t>Neil Rabinowitz - Sailboat Leaning to the Side</t>
  </si>
  <si>
    <t>https://pg-plaisio.gr/img/p/1/6/7/1/9/16719.jpg</t>
  </si>
  <si>
    <t>Anonymous - Dancers performing the Tango</t>
  </si>
  <si>
    <t>https://pg-plaisio.gr/img/p/1/6/7/1/1/16711.jpg</t>
  </si>
  <si>
    <t>Anonymous - Couple dancing Tango on cobblestone road</t>
  </si>
  <si>
    <t>https://pg-plaisio.gr/img/p/1/6/7/0/7/16707.jpg</t>
  </si>
  <si>
    <t>Ivan Cholov - Tiger</t>
  </si>
  <si>
    <t>https://pg-plaisio.gr/img/p/1/6/7/0/3/16703.jpg</t>
  </si>
  <si>
    <t>William Franklin - Male Lion</t>
  </si>
  <si>
    <t>https://pg-plaisio.gr/img/p/1/6/6/9/9/16699.jpg</t>
  </si>
  <si>
    <t>Dimitri Ersler - Young Leopard</t>
  </si>
  <si>
    <t>https://pg-plaisio.gr/img/p/1/6/6/8/7/16687.jpg</t>
  </si>
  <si>
    <t>Anonymous - African Elephant</t>
  </si>
  <si>
    <t>https://pg-plaisio.gr/img/p/1/6/6/8/3/16683.jpg</t>
  </si>
  <si>
    <t>Anonymous - Elegant Woman with Cheetah</t>
  </si>
  <si>
    <t>https://pg-plaisio.gr/img/p/1/6/6/7/1/16671.jpg</t>
  </si>
  <si>
    <t>Emma Rian - Cheetah looking in mirror</t>
  </si>
  <si>
    <t>https://pg-plaisio.gr/img/p/1/6/6/6/7/16667.jpg</t>
  </si>
  <si>
    <t>Anonymous - Portrait of leopard, South Africa</t>
  </si>
  <si>
    <t>https://pg-plaisio.gr/img/p/1/6/6/6/3/16663.jpg</t>
  </si>
  <si>
    <t>Peter Berry - Times Square Multiexposure I</t>
  </si>
  <si>
    <t>https://pg-plaisio.gr/img/p/1/1/5/1/6/11516.jpg</t>
  </si>
  <si>
    <t>Anonymous - Cutter sailing on the ocean, 1910</t>
  </si>
  <si>
    <t>https://pg-plaisio.gr/img/p/1/6/6/5/9/16659.jpg</t>
  </si>
  <si>
    <t>Anonymous - DC-3 in air field, Arizona</t>
  </si>
  <si>
    <t>https://pg-plaisio.gr/img/p/1/6/6/5/5/16655.jpg</t>
  </si>
  <si>
    <t>https://pg-plaisio.gr/img/p/1/6/6/5/1/16651.jpg</t>
  </si>
  <si>
    <t>Anonymous - Sailing in Sydney Harbour</t>
  </si>
  <si>
    <t>https://pg-plaisio.gr/img/p/1/6/6/4/7/16647.jpg</t>
  </si>
  <si>
    <t>Anonymous - Sloop and Channel Pile Light on Sydney Harbour</t>
  </si>
  <si>
    <t>https://pg-plaisio.gr/img/p/1/6/6/4/3/16643.jpg</t>
  </si>
  <si>
    <t>Anonymous - Taxi on Brooklyn Bridge, NYC</t>
  </si>
  <si>
    <t>https://pg-plaisio.gr/img/p/1/6/6/3/9/16639.jpg</t>
  </si>
  <si>
    <t>Anonymous - Victorian sloop on Sydney Harbour, 1930</t>
  </si>
  <si>
    <t>https://pg-plaisio.gr/img/p/1/6/6/3/5/16635.jpg</t>
  </si>
  <si>
    <t>Anonymous - Vintage DC-3 in air field</t>
  </si>
  <si>
    <t>https://pg-plaisio.gr/img/p/1/6/6/3/1/16631.jpg</t>
  </si>
  <si>
    <t>Anonymous - Train wreck at Montparnasse, Paris, 1895</t>
  </si>
  <si>
    <t>https://pg-plaisio.gr/img/p/1/6/6/2/7/16627.jpg</t>
  </si>
  <si>
    <t>Anonymous - Under sail, Sydney Harbour</t>
  </si>
  <si>
    <t>https://pg-plaisio.gr/img/p/1/6/6/2/3/16623.jpg</t>
  </si>
  <si>
    <t>Gasoline Images - Propeller</t>
  </si>
  <si>
    <t>https://pg-plaisio.gr/img/p/1/6/6/1/9/16619.jpg</t>
  </si>
  <si>
    <t>Gasoline Images - DC-3</t>
  </si>
  <si>
    <t>https://pg-plaisio.gr/img/p/1/6/6/1/5/16615.jpg</t>
  </si>
  <si>
    <t>Gasoline Images - Vintage American motorbike (detail)</t>
  </si>
  <si>
    <t>https://pg-plaisio.gr/img/p/1/6/6/1/1/16611.jpg</t>
  </si>
  <si>
    <t>Gasoline Images - Vintage American V-Twin engine (detail)</t>
  </si>
  <si>
    <t>https://pg-plaisio.gr/img/p/1/6/6/0/7/16607.jpg</t>
  </si>
  <si>
    <t>Gasoline Images - Silverstone Classic Race</t>
  </si>
  <si>
    <t>https://pg-plaisio.gr/img/p/1/6/6/0/2/16602.jpg</t>
  </si>
  <si>
    <t>Gasoline Images - Classic American car in Habana, Cuba</t>
  </si>
  <si>
    <t>https://pg-plaisio.gr/img/p/1/6/5/9/6/16596.jpg</t>
  </si>
  <si>
    <t>Gasoline Images - Vintage American car in Habana, Cuba</t>
  </si>
  <si>
    <t>https://pg-plaisio.gr/img/p/1/6/5/9/2/16592.jpg</t>
  </si>
  <si>
    <t>Pangea Images - Birch woods in spring</t>
  </si>
  <si>
    <t>https://pg-plaisio.gr/img/p/1/6/5/8/8/16588.jpg</t>
  </si>
  <si>
    <t>https://pg-plaisio.gr/img/p/1/6/5/8/4/16584.jpg</t>
  </si>
  <si>
    <t>Anonymous - Grand Central Station, New York</t>
  </si>
  <si>
    <t>https://pg-plaisio.gr/img/p/1/6/5/8/0/16580.jpg</t>
  </si>
  <si>
    <t>Anonymous - Eiffel Tower from the Trocadero Palace, Paris</t>
  </si>
  <si>
    <t>https://pg-plaisio.gr/img/p/1/6/5/5/6/16556.jpg</t>
  </si>
  <si>
    <t>Anonymous - Polo players, Argentina</t>
  </si>
  <si>
    <t>https://pg-plaisio.gr/img/p/1/6/5/4/8/16548.jpg</t>
  </si>
  <si>
    <t>Anonymous - Vintage sport cars at Grand Prix, Nürburgring</t>
  </si>
  <si>
    <t>https://pg-plaisio.gr/img/p/1/6/5/4/4/16544.jpg</t>
  </si>
  <si>
    <t>Anonymous - Swan Lake ballet</t>
  </si>
  <si>
    <t>https://pg-plaisio.gr/img/p/1/6/5/4/0/16540.jpg</t>
  </si>
  <si>
    <t>Anonymous - Polo players, New York</t>
  </si>
  <si>
    <t>https://pg-plaisio.gr/img/p/1/6/5/3/6/16536.jpg</t>
  </si>
  <si>
    <t>Anonymous - Classic sailboat</t>
  </si>
  <si>
    <t>https://pg-plaisio.gr/img/p/1/6/5/3/2/16532.jpg</t>
  </si>
  <si>
    <t>Anonymous - Leopard hunting</t>
  </si>
  <si>
    <t>https://pg-plaisio.gr/img/p/1/6/5/2/8/16528.jpg</t>
  </si>
  <si>
    <t>Anonymous - Classic racing sailboat</t>
  </si>
  <si>
    <t>https://pg-plaisio.gr/img/p/1/6/5/2/4/16524.jpg</t>
  </si>
  <si>
    <t>Anonymous - Tropical beach, Seychelles (detail)</t>
  </si>
  <si>
    <t>https://pg-plaisio.gr/img/p/1/6/5/2/0/16520.jpg</t>
  </si>
  <si>
    <t>Anonymous - Vintage airplane propeller</t>
  </si>
  <si>
    <t>https://pg-plaisio.gr/img/p/1/6/5/1/6/16516.jpg</t>
  </si>
  <si>
    <t>Anonymous - Vintage aircraft propeller</t>
  </si>
  <si>
    <t>https://pg-plaisio.gr/img/p/1/6/5/1/2/16512.jpg</t>
  </si>
  <si>
    <t>Anonymous - Male lion</t>
  </si>
  <si>
    <t>https://pg-plaisio.gr/img/p/1/6/5/0/8/16508.jpg</t>
  </si>
  <si>
    <t>https://pg-plaisio.gr/img/p/1/6/5/0/4/16504.jpg</t>
  </si>
  <si>
    <t>Anonymous - Baker beach and Golden Gate Bridge, San Francisco</t>
  </si>
  <si>
    <t>https://pg-plaisio.gr/img/p/1/6/5/0/0/16500.jpg</t>
  </si>
  <si>
    <t>https://pg-plaisio.gr/img/p/1/6/4/9/6/16496.jpg</t>
  </si>
  <si>
    <t>Gasoline Images - Shelby Cobra</t>
  </si>
  <si>
    <t>https://pg-plaisio.gr/img/p/1/6/4/9/2/16492.jpg</t>
  </si>
  <si>
    <t>Gasoline Images - Historical race-cars</t>
  </si>
  <si>
    <t>https://pg-plaisio.gr/img/p/1/6/4/8/8/16488.jpg</t>
  </si>
  <si>
    <t>https://pg-plaisio.gr/img/p/1/6/4/8/4/16484.jpg</t>
  </si>
  <si>
    <t>Gasoline Images - Vintage sports-car 1</t>
  </si>
  <si>
    <t>https://pg-plaisio.gr/img/p/1/6/4/8/0/16480.jpg</t>
  </si>
  <si>
    <t>Gasoline Images - Vintage sports-car 2</t>
  </si>
  <si>
    <t>https://pg-plaisio.gr/img/p/1/6/4/7/6/16476.jpg</t>
  </si>
  <si>
    <t>Gasoline Images - Vintage Roadster</t>
  </si>
  <si>
    <t>https://pg-plaisio.gr/img/p/1/6/4/7/2/16472.jpg</t>
  </si>
  <si>
    <t>Anonymous - Victorian sloop on Sydney Harbour</t>
  </si>
  <si>
    <t>https://pg-plaisio.gr/img/p/1/6/4/6/8/16468.jpg</t>
  </si>
  <si>
    <t>Anonymous - Yacht on Sydney Harbour</t>
  </si>
  <si>
    <t>https://pg-plaisio.gr/img/p/1/6/4/6/4/16464.jpg</t>
  </si>
  <si>
    <t>Gasoline Images - 1941 Cadillac Fleetwood Touring Sedan</t>
  </si>
  <si>
    <t>https://pg-plaisio.gr/img/p/1/6/4/6/0/16460.jpg</t>
  </si>
  <si>
    <t>Gasoline Images - 1947 Buick Roadmaster Convertible</t>
  </si>
  <si>
    <t>https://pg-plaisio.gr/img/p/1/6/4/5/6/16456.jpg</t>
  </si>
  <si>
    <t>Pangea Images - Golden Gate Bridge, San Francisco</t>
  </si>
  <si>
    <t>https://pg-plaisio.gr/img/p/1/6/4/5/2/16452.jpg</t>
  </si>
  <si>
    <t>Anonymous - Vintage yacht</t>
  </si>
  <si>
    <t>https://pg-plaisio.gr/img/p/1/6/4/4/8/16448.jpg</t>
  </si>
  <si>
    <t>Delius - Depart du Grand Prix automobile de Nice 1934</t>
  </si>
  <si>
    <t>https://pg-plaisio.gr/img/p/9/2/0/0//9200.jpg</t>
  </si>
  <si>
    <t>Haute Photo Collection - Thermae Diocletiani, Rome</t>
  </si>
  <si>
    <t>https://pg-plaisio.gr/img/p/9/1/9/6//9196.jpg</t>
  </si>
  <si>
    <t>https://pg-plaisio.gr/img/p/9/1/9/0//9190.jpg</t>
  </si>
  <si>
    <t>Anonymous - Grey wolves huddle together during a snowstorm, Quebec</t>
  </si>
  <si>
    <t>https://pg-plaisio.gr/img/p/9/1/8/6//9186.jpg</t>
  </si>
  <si>
    <t>Anonymous - Cherry trees bloom, Washington, USA</t>
  </si>
  <si>
    <t>https://pg-plaisio.gr/img/p/9/1/8/2//9182.jpg</t>
  </si>
  <si>
    <t>Pangea Images - Bamboo Forest, Kyoto, Japan</t>
  </si>
  <si>
    <t>https://pg-plaisio.gr/img/p/9/1/7/4//9174.jpg</t>
  </si>
  <si>
    <t>Pangea Images - Leia, Andalusian Pony</t>
  </si>
  <si>
    <t>https://pg-plaisio.gr/img/p/9/1/7/0//9170.jpg</t>
  </si>
  <si>
    <t>Pangea Images - Orpheus, Arab Horse</t>
  </si>
  <si>
    <t>https://pg-plaisio.gr/img/p/9/1/6/6//9166.jpg</t>
  </si>
  <si>
    <t>Pangea Images - King Mamba, Stallion</t>
  </si>
  <si>
    <t>https://pg-plaisio.gr/img/p/9/1/6/2//9162.jpg</t>
  </si>
  <si>
    <t>Haute Photo Collection - From the Colosseum, Rome</t>
  </si>
  <si>
    <t>https://pg-plaisio.gr/img/p/9/1/5/8//9158.jpg</t>
  </si>
  <si>
    <t>Haute Photo Collection - At the Palace</t>
  </si>
  <si>
    <t>https://pg-plaisio.gr/img/p/9/1/5/4//9154.jpg</t>
  </si>
  <si>
    <t>Haute Photo Collection - Walking Down a Road</t>
  </si>
  <si>
    <t>https://pg-plaisio.gr/img/p/9/1/5/0//9150.jpg</t>
  </si>
  <si>
    <t>Gasoline Images - Woman in traditional Sari walking towards Taj Mahal</t>
  </si>
  <si>
    <t>https://pg-plaisio.gr/img/p/9/1/4/6//9146.jpg</t>
  </si>
  <si>
    <t>Gasoline Images - Woman in traditional Sari walking towards Taj Mahal (BW)</t>
  </si>
  <si>
    <t>https://pg-plaisio.gr/img/p/9/1/4/2//9142.jpg</t>
  </si>
  <si>
    <t>Gasoline Images - Women in traditional dress, India</t>
  </si>
  <si>
    <t>https://pg-plaisio.gr/img/p/9/1/3/8//9138.jpg</t>
  </si>
  <si>
    <t>Gasoline Images - Under the Golden Gate Bridge, San Francisco</t>
  </si>
  <si>
    <t>https://pg-plaisio.gr/img/p/9/1/3/4//9134.jpg</t>
  </si>
  <si>
    <t>Gasoline Images - Under the Golden Gate Bridge, San Francisco (BW)</t>
  </si>
  <si>
    <t>https://pg-plaisio.gr/img/p/9/1/3/0//9130.jpg</t>
  </si>
  <si>
    <t>Gasoline Images - Luxury Car in front of Classic Palace</t>
  </si>
  <si>
    <t>https://pg-plaisio.gr/img/p/9/1/2/6//9126.jpg</t>
  </si>
  <si>
    <t>Gasoline Images - Luxury Car in front of Classic Palace (BW)</t>
  </si>
  <si>
    <t>https://pg-plaisio.gr/img/p/9/1/2/1//9121.jpg</t>
  </si>
  <si>
    <t>Gasoline Images - Roadster in front of Classic Palace</t>
  </si>
  <si>
    <t>https://pg-plaisio.gr/img/p/9/1/1/7//9117.jpg</t>
  </si>
  <si>
    <t>Gasoline Images - Roadster in front of Classic Palace (BW)</t>
  </si>
  <si>
    <t>https://pg-plaisio.gr/img/p/9/1/1/3//9113.jpg</t>
  </si>
  <si>
    <t>https://pg-plaisio.gr/img/p/9/1/0/9//9109.jpg</t>
  </si>
  <si>
    <t>Haute Photo Collection - Leaping Beauty</t>
  </si>
  <si>
    <t>https://pg-plaisio.gr/img/p/9/1/0/5//9105.jpg</t>
  </si>
  <si>
    <t>Pangea Images - Morning Lights on a Jetty</t>
  </si>
  <si>
    <t>https://pg-plaisio.gr/img/p/9/1/0/1//9101.jpg</t>
  </si>
  <si>
    <t>Pangea Images - Young Buddhist Monk praying, Thailand</t>
  </si>
  <si>
    <t>https://pg-plaisio.gr/img/p/9/0/9/7//9097.jpg</t>
  </si>
  <si>
    <t>Pangea Images - Young Buddhist Monk praying, Thailand (sepia)</t>
  </si>
  <si>
    <t>https://pg-plaisio.gr/img/p/9/0/9/3//9093.jpg</t>
  </si>
  <si>
    <t>Pangea Images - Praying the reclined Buddha, Wat Pho, Bangkok, Thailand</t>
  </si>
  <si>
    <t>https://pg-plaisio.gr/img/p/9/0/8/9//9089.jpg</t>
  </si>
  <si>
    <t>Pangea Images - Praying the reclined Buddha, Wat Pho, Bangkok, Thailand (sepia)</t>
  </si>
  <si>
    <t>https://pg-plaisio.gr/img/p/9/0/8/5//9085.jpg</t>
  </si>
  <si>
    <t>Julian Lauren - Fire Escapes in Manhattan, NYC</t>
  </si>
  <si>
    <t>https://pg-plaisio.gr/img/p/9/0/8/1//9081.jpg</t>
  </si>
  <si>
    <t>Julian Lauren - Shimmering Goddess</t>
  </si>
  <si>
    <t>https://pg-plaisio.gr/img/p/9/0/7/7//9077.jpg</t>
  </si>
  <si>
    <t>Julian Lauren - Woman with Feathered Scarf</t>
  </si>
  <si>
    <t>https://pg-plaisio.gr/img/p/9/0/7/3//9073.jpg</t>
  </si>
  <si>
    <t>Haute Photo Collection - Ballerina Dancing</t>
  </si>
  <si>
    <t>https://pg-plaisio.gr/img/p/9/0/6/9//9069.jpg</t>
  </si>
  <si>
    <t>Haute Photo Collection - Ballerina in Red</t>
  </si>
  <si>
    <t>https://pg-plaisio.gr/img/p/9/0/6/5//9065.jpg</t>
  </si>
  <si>
    <t>Julian Lauren - Walking in Paris</t>
  </si>
  <si>
    <t>https://pg-plaisio.gr/img/p/9/0/6/1//9061.jpg</t>
  </si>
  <si>
    <t>Haute Photo Collection - Ballerina Rehearsing</t>
  </si>
  <si>
    <t>https://pg-plaisio.gr/img/p/9/0/5/7//9057.jpg</t>
  </si>
  <si>
    <t>PANGEA IMAGES - Together</t>
  </si>
  <si>
    <t>https://pg-plaisio.gr/img/p/8/0/0/4//8004.jpg</t>
  </si>
  <si>
    <t>JULIAN LAUREN - En Vogue</t>
  </si>
  <si>
    <t>https://pg-plaisio.gr/img/p/8/0/0/8//8008.jpg</t>
  </si>
  <si>
    <t>JULIAN LAUREN - Trocadero View (detail)</t>
  </si>
  <si>
    <t>https://pg-plaisio.gr/img/p/8/0/1/2//8012.jpg</t>
  </si>
  <si>
    <t>PANGEA IMAGES - King of Africa</t>
  </si>
  <si>
    <t>https://pg-plaisio.gr/img/p/8/0/1/6//8016.jpg</t>
  </si>
  <si>
    <t>ANONYMOUS - Airplane over Paris</t>
  </si>
  <si>
    <t>https://pg-plaisio.gr/img/p/8/0/2/0//8020.jpg</t>
  </si>
  <si>
    <t>ANONYMOUS - Lower Manhattan seen from the S.S. Coamo leaving New York</t>
  </si>
  <si>
    <t>https://pg-plaisio.gr/img/p/8/0/2/4//8024.jpg</t>
  </si>
  <si>
    <t>ANONYMOUS - Cars at the start line of the Sheepshead Bay Race Track, New York, 1918</t>
  </si>
  <si>
    <t>https://pg-plaisio.gr/img/p/8/0/2/8//8028.jpg</t>
  </si>
  <si>
    <t>JULIAN LAUREN -Lady with a hat</t>
  </si>
  <si>
    <t>https://pg-plaisio.gr/img/p/8/0/3/2//8032.jpg</t>
  </si>
  <si>
    <t>JULIAN LAUREN - Brotherhood (detail)</t>
  </si>
  <si>
    <t>https://pg-plaisio.gr/img/p/8/0/3/6//8036.jpg</t>
  </si>
  <si>
    <t>JULIAN LAUREN - TriBeCa Beauty, NYC</t>
  </si>
  <si>
    <t>https://pg-plaisio.gr/img/p/8/0/4/0//8040.jpg</t>
  </si>
  <si>
    <t>JULIAN LAUREN - Arab King</t>
  </si>
  <si>
    <t>https://pg-plaisio.gr/img/p/8/0/4/4//8044.jpg</t>
  </si>
  <si>
    <t>JULIAN LAUREN - Arab King (BW)</t>
  </si>
  <si>
    <t>https://pg-plaisio.gr/img/p/8/0/4/8//8048.jpg</t>
  </si>
  <si>
    <t>JULIAN LAUREN - Painted Horse</t>
  </si>
  <si>
    <t>https://pg-plaisio.gr/img/p/8/0/5/2//8052.jpg</t>
  </si>
  <si>
    <t>JULIAN LAUREN - Painted Horse (BW)</t>
  </si>
  <si>
    <t>https://pg-plaisio.gr/img/p/8/0/5/6//8056.jpg</t>
  </si>
  <si>
    <t>ARLO WREN PHOTOS - Oceanic Savannah</t>
  </si>
  <si>
    <t>https://pg-plaisio.gr/img/p/8/0/6/0//8060.jpg</t>
  </si>
  <si>
    <t>ARLO WREN PHOTOS - Kings of the Wild Frontier</t>
  </si>
  <si>
    <t>https://pg-plaisio.gr/img/p/8/0/6/4//8064.jpg</t>
  </si>
  <si>
    <t>ARLO WREN PHOTOS - Lord of the Woods</t>
  </si>
  <si>
    <t>https://pg-plaisio.gr/img/p/8/0/6/8//8068.jpg</t>
  </si>
  <si>
    <t>ARLO WREN PHOTOS - Silent Hunter</t>
  </si>
  <si>
    <t>https://pg-plaisio.gr/img/p/8/0/7/2//8072.jpg</t>
  </si>
  <si>
    <t>ARLO WREN PHOTOS - Seas of Serenity</t>
  </si>
  <si>
    <t>https://pg-plaisio.gr/img/p/8/0/7/6//8076.jpg</t>
  </si>
  <si>
    <t>ARLO WREN PHOTOS - The Wilderness</t>
  </si>
  <si>
    <t>https://pg-plaisio.gr/img/p/8/0/8/0//8080.jpg</t>
  </si>
  <si>
    <t>Haute Photo Collection - Escalier en Italie (detail)</t>
  </si>
  <si>
    <t>https://pg-plaisio.gr/img/p/6/2/7/4//6274.jpg</t>
  </si>
  <si>
    <t>Haute Photo Collection - Under a Roman Colonnade</t>
  </si>
  <si>
    <t>https://pg-plaisio.gr/img/p/6/2/7/8//6278.jpg</t>
  </si>
  <si>
    <t>Haute Photo Collection - Balcony on a boulevard, Paris</t>
  </si>
  <si>
    <t>https://pg-plaisio.gr/img/p/6/2/8/2//6282.jpg</t>
  </si>
  <si>
    <t>Julian Lauren - Hotel Room</t>
  </si>
  <si>
    <t>https://pg-plaisio.gr/img/p/6/2/8/6//6286.jpg</t>
  </si>
  <si>
    <t>Julian Lauren - Up in the sky (Manhattan)</t>
  </si>
  <si>
    <t>https://pg-plaisio.gr/img/p/6/2/9/0//6290.jpg</t>
  </si>
  <si>
    <t>Gasoline Images - Princess at the Palace (detail)</t>
  </si>
  <si>
    <t>https://pg-plaisio.gr/img/p/6/2/9/4//6294.jpg</t>
  </si>
  <si>
    <t>Gasoline Images - Roadster in NYC</t>
  </si>
  <si>
    <t>https://pg-plaisio.gr/img/p/6/2/9/8//6298.jpg</t>
  </si>
  <si>
    <t>https://pg-plaisio.gr/img/p/6/3/0/2//6302.jpg</t>
  </si>
  <si>
    <t>Pangea Images - Metropolitain, Paris</t>
  </si>
  <si>
    <t>https://pg-plaisio.gr/img/p/6/3/0/6//6306.jpg</t>
  </si>
  <si>
    <t>Pangea Images - Parisienne architectures</t>
  </si>
  <si>
    <t>https://pg-plaisio.gr/img/p/6/3/1/0//6310.jpg</t>
  </si>
  <si>
    <t>Pangea Images - The Grand Canal, Venice</t>
  </si>
  <si>
    <t>https://pg-plaisio.gr/img/p/6/3/1/4//6314.jpg</t>
  </si>
  <si>
    <t>Gasoline Images - Roadster in tree lined road, Paris</t>
  </si>
  <si>
    <t>https://pg-plaisio.gr/img/p/6/3/1/8//6318.jpg</t>
  </si>
  <si>
    <t>Gasoline Images - Roadster in tree lined road, Paris (BW)</t>
  </si>
  <si>
    <t>https://pg-plaisio.gr/img/p/6/3/2/2//6322.jpg</t>
  </si>
  <si>
    <t>Gasoline Images - Coast to Coast, Albuquerque, New Mexico</t>
  </si>
  <si>
    <t>https://pg-plaisio.gr/img/p/6/3/2/6//6326.jpg</t>
  </si>
  <si>
    <t>Gasoline Images - Blue Lightning, Santa Barbara, California</t>
  </si>
  <si>
    <t>https://pg-plaisio.gr/img/p/6/3/3/0//6330.jpg</t>
  </si>
  <si>
    <t>Gasoline Images - Abandoned gas station, New Mexico</t>
  </si>
  <si>
    <t>https://pg-plaisio.gr/img/p/6/3/3/4//6334.jpg</t>
  </si>
  <si>
    <t>Julian Lauren - Black Pearl</t>
  </si>
  <si>
    <t>https://pg-plaisio.gr/img/p/6/3/3/8//6338.jpg</t>
  </si>
  <si>
    <t>Pangea Images - Surfing the big wave, Tasmania</t>
  </si>
  <si>
    <t>https://pg-plaisio.gr/img/p/6/3/4/2//6342.jpg</t>
  </si>
  <si>
    <t>Pangea Images - Waves crashing, Point Reyes, California</t>
  </si>
  <si>
    <t>https://pg-plaisio.gr/img/p/6/3/4/6//6346.jpg</t>
  </si>
  <si>
    <t>Pangea Images - Wave crashing on the beach, Kauai Island, Hawaii</t>
  </si>
  <si>
    <t>https://pg-plaisio.gr/img/p/6/3/5/0//6350.jpg</t>
  </si>
  <si>
    <t>Pangea Images - Waterfall in Santa Rosa de Cabal, Colombia</t>
  </si>
  <si>
    <t>https://pg-plaisio.gr/img/p/6/3/5/4//6354.jpg</t>
  </si>
  <si>
    <t>https://pg-plaisio.gr/img/p/6/3/5/8//6358.jpg</t>
  </si>
  <si>
    <t>Anonymous - Male lion, Namibia</t>
  </si>
  <si>
    <t>https://pg-plaisio.gr/img/p/6/3/6/2//6362.jpg</t>
  </si>
  <si>
    <t>Anonymous - Male lion, Namibia (BW)</t>
  </si>
  <si>
    <t>https://pg-plaisio.gr/img/p/6/3/6/6//6366.jpg</t>
  </si>
  <si>
    <t>Pangea Images - Male lion, Serengeti National Park</t>
  </si>
  <si>
    <t>https://pg-plaisio.gr/img/p/6/3/7/1//6371.jpg</t>
  </si>
  <si>
    <t>Julian Lauren - Panthera Leo</t>
  </si>
  <si>
    <t>https://pg-plaisio.gr/img/p/6/3/7/4//6374.jpg</t>
  </si>
  <si>
    <t>Julian Lauren - Panthera Tigris</t>
  </si>
  <si>
    <t>https://pg-plaisio.gr/img/p/6/3/7/8//6378.jpg</t>
  </si>
  <si>
    <t>Anonymous - Wolves in the snow, Germany</t>
  </si>
  <si>
    <t>https://pg-plaisio.gr/img/p/6/3/8/2//6382.jpg</t>
  </si>
  <si>
    <t>Anonymous - Wolves in the snow, Germany (BW)</t>
  </si>
  <si>
    <t>https://pg-plaisio.gr/img/p/6/3/8/6//6386.jpg</t>
  </si>
  <si>
    <t>Pangea Images - Waves crashing, Point Reyes, California (BW)</t>
  </si>
  <si>
    <t>https://pg-plaisio.gr/img/p/6/3/9/0//6390.jpg</t>
  </si>
  <si>
    <t>Gasoline Images - Vintage Roadster in a Park</t>
  </si>
  <si>
    <t>https://pg-plaisio.gr/img/p/1/7/4/8/0/17480.jpg</t>
  </si>
  <si>
    <t>Julian Lauren - Winged Beauty  1 (detail)</t>
  </si>
  <si>
    <t>https://pg-plaisio.gr/img/p/1/7/4/7/6/17476.jpg</t>
  </si>
  <si>
    <t>Julian Lauren - Flowerchild 1</t>
  </si>
  <si>
    <t>https://pg-plaisio.gr/img/p/1/7/4/7/2/17472.jpg</t>
  </si>
  <si>
    <t>Julian Lauren - Flowerchild 2</t>
  </si>
  <si>
    <t>https://pg-plaisio.gr/img/p/1/7/4/6/8/17468.jpg</t>
  </si>
  <si>
    <t>Julian Lauren - Winged Beauty 3</t>
  </si>
  <si>
    <t>https://pg-plaisio.gr/img/p/1/7/4/6/4/17464.jpg</t>
  </si>
  <si>
    <t>Julian Lauren - In the Wilderness</t>
  </si>
  <si>
    <t>https://pg-plaisio.gr/img/p/1/7/4/6/0/17460.jpg</t>
  </si>
  <si>
    <t>Julian Lauren - In Manhattan</t>
  </si>
  <si>
    <t>https://pg-plaisio.gr/img/p/1/7/4/5/6/17456.jpg</t>
  </si>
  <si>
    <t>Pangea Images - Avenida in Havana, Cuba</t>
  </si>
  <si>
    <t>https://pg-plaisio.gr/img/p/1/7/4/5/2/17452.jpg</t>
  </si>
  <si>
    <t>Pangea Images - Cars parked in Havana, Cuba</t>
  </si>
  <si>
    <t>https://pg-plaisio.gr/img/p/1/7/4/4/8/17448.jpg</t>
  </si>
  <si>
    <t>Anonymous - Britannia</t>
  </si>
  <si>
    <t>https://pg-plaisio.gr/img/p/1/9/3/7/9/19379.jpg</t>
  </si>
  <si>
    <t>Anonymous - Colonia</t>
  </si>
  <si>
    <t>https://pg-plaisio.gr/img/p/1/9/3/7/5/19375.jpg</t>
  </si>
  <si>
    <t>Anonymous - Columbia &amp; Shamrock, 1901</t>
  </si>
  <si>
    <t>https://pg-plaisio.gr/img/p/1/9/3/7/1/19371.jpg</t>
  </si>
  <si>
    <t>Anonymous - Merlin</t>
  </si>
  <si>
    <t>https://pg-plaisio.gr/img/p/1/9/3/6/7/19367.jpg</t>
  </si>
  <si>
    <t>Pangea Images - Sailing</t>
  </si>
  <si>
    <t>https://pg-plaisio.gr/img/p/1/9/3/6/3/19363.jpg</t>
  </si>
  <si>
    <t>Pangea Images - Set Sails</t>
  </si>
  <si>
    <t>https://pg-plaisio.gr/img/p/1/9/3/5/9/19359.jpg</t>
  </si>
  <si>
    <t>Anonymous - Wasp</t>
  </si>
  <si>
    <t>https://pg-plaisio.gr/img/p/1/9/3/5/5/19355.jpg</t>
  </si>
  <si>
    <t>Pangea Images - Two Bengal Tigers (BW)</t>
  </si>
  <si>
    <t>https://pg-plaisio.gr/img/p/1/9/3/5/1/19351.jpg</t>
  </si>
  <si>
    <t>Pangea Images - Two Bengal Tigers</t>
  </si>
  <si>
    <t>https://pg-plaisio.gr/img/p/1/9/3/4/7/19347.jpg</t>
  </si>
  <si>
    <t>Pangea Images - Bengal Tigers</t>
  </si>
  <si>
    <t>https://pg-plaisio.gr/img/p/1/9/3/4/3/19343.jpg</t>
  </si>
  <si>
    <t>Pangea Images - Bengal Tigers (BW)</t>
  </si>
  <si>
    <t>https://pg-plaisio.gr/img/p/1/9/3/3/9/19339.jpg</t>
  </si>
  <si>
    <t>Pangea Images - Brothers, Masai Mara, Kenya</t>
  </si>
  <si>
    <t>https://pg-plaisio.gr/img/p/1/9/3/3/5/19335.jpg</t>
  </si>
  <si>
    <t>https://pg-plaisio.gr/img/p/1/9/3/3/1/19331.jpg</t>
  </si>
  <si>
    <t>Vizlab - Black Chick</t>
  </si>
  <si>
    <t>https://pg-plaisio.gr/img/p/1/9/3/2/7/19327.jpg</t>
  </si>
  <si>
    <t>Vizlab - Leopunk</t>
  </si>
  <si>
    <t>https://pg-plaisio.gr/img/p/1/9/3/2/3/19323.jpg</t>
  </si>
  <si>
    <t>Vizlab - Wild Child</t>
  </si>
  <si>
    <t>https://pg-plaisio.gr/img/p/1/9/3/1/9/19319.jpg</t>
  </si>
  <si>
    <t>Julian Lauren - Wild Beauty (BW)</t>
  </si>
  <si>
    <t>https://pg-plaisio.gr/img/p/1/9/3/1/5/19315.jpg</t>
  </si>
  <si>
    <t>Julian Lauren - Wild Beauty</t>
  </si>
  <si>
    <t>https://pg-plaisio.gr/img/p/1/9/3/1/1/19311.jpg</t>
  </si>
  <si>
    <t>Julian Lauren - Ballerina in a palace hall</t>
  </si>
  <si>
    <t>https://pg-plaisio.gr/img/p/1/9/3/0/7/19307.jpg</t>
  </si>
  <si>
    <t>Julian Lauren - Luxurious Wilderness I</t>
  </si>
  <si>
    <t>https://pg-plaisio.gr/img/p/1/9/3/0/3/19303.jpg</t>
  </si>
  <si>
    <t>Julian Lauren - Luxurious Wilderness II</t>
  </si>
  <si>
    <t>https://pg-plaisio.gr/img/p/1/9/2/9/9/19299.jpg</t>
  </si>
  <si>
    <t>Julian Lauren - Luxurious Wilderness III</t>
  </si>
  <si>
    <t>https://pg-plaisio.gr/img/p/1/9/2/9/5/19295.jpg</t>
  </si>
  <si>
    <t>Julian Lauren - Luxurious Wilderness IV</t>
  </si>
  <si>
    <t>https://pg-plaisio.gr/img/p/1/9/2/9/1/19291.jpg</t>
  </si>
  <si>
    <t>Marc Moureau - Memories of Africa I</t>
  </si>
  <si>
    <t>https://pg-plaisio.gr/img/p/1/9/2/8/7/19287.jpg</t>
  </si>
  <si>
    <t>Marc Moureau - Memories of Africa II</t>
  </si>
  <si>
    <t>https://pg-plaisio.gr/img/p/1/9/2/8/3/19283.jpg</t>
  </si>
  <si>
    <t>Neil Rabinowitz - Sailboat Leaning to the Side (BW)</t>
  </si>
  <si>
    <t>https://pg-plaisio.gr/img/p/1/9/2/7/9/19279.jpg</t>
  </si>
  <si>
    <t>Gasoline Images - Interstate '59</t>
  </si>
  <si>
    <t>https://pg-plaisio.gr/img/p/2/2/2/2/4/22224.jpg</t>
  </si>
  <si>
    <t>https://pg-plaisio.gr/img/p/2/2/2/2/0/22220.jpg</t>
  </si>
  <si>
    <t>Gasoline Images - Boulevard in Hollywood (BW)</t>
  </si>
  <si>
    <t>https://pg-plaisio.gr/img/p/2/2/2/1/6/22216.jpg</t>
  </si>
  <si>
    <t>Gasoline Images - Boulevard in Hollywood</t>
  </si>
  <si>
    <t>https://pg-plaisio.gr/img/p/2/2/2/1/2/22212.jpg</t>
  </si>
  <si>
    <t>Gasoline Images - By the Manhattan Bridge (BW)</t>
  </si>
  <si>
    <t>https://pg-plaisio.gr/img/p/2/2/2/0/8/22208.jpg</t>
  </si>
  <si>
    <t>Gasoline Images - By the Manhattan Bridge</t>
  </si>
  <si>
    <t>https://pg-plaisio.gr/img/p/2/2/2/0/4/22204.jpg</t>
  </si>
  <si>
    <t>Gasoline Images - Vintage Spyder in NYC (BW)</t>
  </si>
  <si>
    <t>https://pg-plaisio.gr/img/p/2/2/2/0/0/22200.jpg</t>
  </si>
  <si>
    <t>Gasoline Images - Vintage Spyder in NYC</t>
  </si>
  <si>
    <t>https://pg-plaisio.gr/img/p/2/2/1/9/6/22196.jpg</t>
  </si>
  <si>
    <t>Gasoline Images - Coupe de Ville</t>
  </si>
  <si>
    <t>https://pg-plaisio.gr/img/p/2/2/1/9/2/22192.jpg</t>
  </si>
  <si>
    <t>Gasoline Images - Vintage Roadsters at French Castle</t>
  </si>
  <si>
    <t>https://pg-plaisio.gr/img/p/2/2/1/8/8/22188.jpg</t>
  </si>
  <si>
    <t>Gasoline Images - Roadster under the Eiffel Tower (BW)</t>
  </si>
  <si>
    <t>https://pg-plaisio.gr/img/p/2/2/1/8/4/22184.jpg</t>
  </si>
  <si>
    <t>Gasoline Images - Italian Beauty (BW)</t>
  </si>
  <si>
    <t>https://pg-plaisio.gr/img/p/2/2/1/8/0/22180.jpg</t>
  </si>
  <si>
    <t>Gasoline Images - The Great Beauty</t>
  </si>
  <si>
    <t>https://pg-plaisio.gr/img/p/2/2/1/7/6/22176.jpg</t>
  </si>
  <si>
    <t>Gasoline Images - Beauty in Italy</t>
  </si>
  <si>
    <t>https://pg-plaisio.gr/img/p/2/2/1/7/2/22172.jpg</t>
  </si>
  <si>
    <t>Julian Lauren - Waiting for Her</t>
  </si>
  <si>
    <t>https://pg-plaisio.gr/img/p/2/2/1/6/8/22168.jpg</t>
  </si>
  <si>
    <t>Julian Lauren - A Kiss in Paris</t>
  </si>
  <si>
    <t>https://pg-plaisio.gr/img/p/2/2/1/6/4/22164.jpg</t>
  </si>
  <si>
    <t>Julian Lauren - Twilight Dancer</t>
  </si>
  <si>
    <t>https://pg-plaisio.gr/img/p/2/2/1/6/0/22160.jpg</t>
  </si>
  <si>
    <t>Julian Lauren - Mother Nature</t>
  </si>
  <si>
    <t>https://pg-plaisio.gr/img/p/2/2/1/5/6/22156.jpg</t>
  </si>
  <si>
    <t>Julian Lauren - Serengeti Queen</t>
  </si>
  <si>
    <t>https://pg-plaisio.gr/img/p/2/2/1/5/2/22152.jpg</t>
  </si>
  <si>
    <t>Pangea Images - Underwater life</t>
  </si>
  <si>
    <t>https://pg-plaisio.gr/img/p/2/2/1/4/8/22148.jpg</t>
  </si>
  <si>
    <t>Pangea Images - Rainforest waterfall (detail)</t>
  </si>
  <si>
    <t>https://pg-plaisio.gr/img/p/2/2/1/4/4/22144.jpg</t>
  </si>
  <si>
    <t>Pangea Images - In the Jungle</t>
  </si>
  <si>
    <t>https://pg-plaisio.gr/img/p/2/2/1/4/0/22140.jpg</t>
  </si>
  <si>
    <t>VizLab - Reservoir Dogs</t>
  </si>
  <si>
    <t>https://pg-plaisio.gr/img/p/2/2/1/3/6/22136.jpg</t>
  </si>
  <si>
    <t>VizLab - Reservoir Dogs (Pop Version)</t>
  </si>
  <si>
    <t>https://pg-plaisio.gr/img/p/2/2/1/3/2/22132.jpg</t>
  </si>
  <si>
    <t>VizLab - Pensive Leader (BW)</t>
  </si>
  <si>
    <t>https://pg-plaisio.gr/img/p/2/2/1/2/8/22128.jpg</t>
  </si>
  <si>
    <t>VizLab - Pensive Leader (Pop Version)</t>
  </si>
  <si>
    <t>https://pg-plaisio.gr/img/p/2/2/1/2/4/22124.jpg</t>
  </si>
  <si>
    <t>VizLab - Ape in a Suit</t>
  </si>
  <si>
    <t>https://pg-plaisio.gr/img/p/2/2/1/2/0/22120.jpg</t>
  </si>
  <si>
    <t>VizLab - Ape in a Suit (Pop Version)</t>
  </si>
  <si>
    <t>https://pg-plaisio.gr/img/p/2/2/1/1/6/22116.jpg</t>
  </si>
  <si>
    <t>VizLab - Dark Knight</t>
  </si>
  <si>
    <t>https://pg-plaisio.gr/img/p/2/2/1/1/2/22112.jpg</t>
  </si>
  <si>
    <t>VizLab - Dark Knight (Pop Version)</t>
  </si>
  <si>
    <t>https://pg-plaisio.gr/img/p/2/2/1/0/8/22108.jpg</t>
  </si>
  <si>
    <t>Julian Lauren - Aperitif (BW)</t>
  </si>
  <si>
    <t>https://pg-plaisio.gr/img/p/2/2/1/0/4/22104.jpg</t>
  </si>
  <si>
    <t>Julian Lauren - Aperitif</t>
  </si>
  <si>
    <t>https://pg-plaisio.gr/img/p/2/2/1/0/0/22100.jpg</t>
  </si>
  <si>
    <t>Haute Photo Collection - Young Woman at the Chateau de Chambord (BW)</t>
  </si>
  <si>
    <t>https://pg-plaisio.gr/img/p/2/2/0/9/6/22096.jpg</t>
  </si>
  <si>
    <t>Haute Photo Collection - Young Woman at the Chateau de Chambord</t>
  </si>
  <si>
    <t>https://pg-plaisio.gr/img/p/2/2/0/9/2/22092.jpg</t>
  </si>
  <si>
    <t>Astrolabs - Lunar Golf (NASA)</t>
  </si>
  <si>
    <t>https://pg-plaisio.gr/img/p/2/2/0/8/8/22088.jpg</t>
  </si>
  <si>
    <t>Astrolabs - Moonskating (NASA)</t>
  </si>
  <si>
    <t>https://pg-plaisio.gr/img/p/2/2/0/8/4/22084.jpg</t>
  </si>
  <si>
    <t>Astrolabs - Spaceball (NASA)</t>
  </si>
  <si>
    <t>https://pg-plaisio.gr/img/p/2/2/0/8/0/22080.jpg</t>
  </si>
  <si>
    <t>Gasoline Images - Waiting for the Waves, Miami Beach</t>
  </si>
  <si>
    <t>https://pg-plaisio.gr/img/p/2/2/0/7/6/22076.jpg</t>
  </si>
  <si>
    <t>Gasoline Images - Waiting for the Waves, Miami Beach (BW)</t>
  </si>
  <si>
    <t>https://pg-plaisio.gr/img/p/2/2/0/7/2/22072.jpg</t>
  </si>
  <si>
    <t>Gasoline Images - Coupe de Ville (BW)</t>
  </si>
  <si>
    <t>https://pg-plaisio.gr/img/p/2/2/0/6/7/22067.jpg</t>
  </si>
  <si>
    <t>Anonymous - After the start of the 1931 Monaco Grand Prix</t>
  </si>
  <si>
    <t>https://pg-plaisio.gr/img/p/2/2/0/6/3/22063.jpg</t>
  </si>
  <si>
    <t>Anonymous - Grid of the 1934 French Grand Prix</t>
  </si>
  <si>
    <t>https://pg-plaisio.gr/img/p/2/2/0/5/9/22059.jpg</t>
  </si>
  <si>
    <t>Anonymous - Passing at the 1932 Monaco Grand Prix</t>
  </si>
  <si>
    <t>https://pg-plaisio.gr/img/p/2/2/0/5/5/22055.jpg</t>
  </si>
  <si>
    <t>Anonymous - Start of the 1933 Nice Grand Prix</t>
  </si>
  <si>
    <t>https://pg-plaisio.gr/img/p/2/2/0/5/1/22051.jpg</t>
  </si>
  <si>
    <t>Julian Lauren - Head over Heels</t>
  </si>
  <si>
    <t>https://pg-plaisio.gr/img/p/2/2/0/4/7/22047.jpg</t>
  </si>
  <si>
    <t>Julian Lauren - Let's Dance!</t>
  </si>
  <si>
    <t>https://pg-plaisio.gr/img/p/2/2/0/4/3/22043.jpg</t>
  </si>
  <si>
    <t>Julian Lauren - Nature’s Beauty</t>
  </si>
  <si>
    <t>https://pg-plaisio.gr/img/p/2/2/0/3/9/22039.jpg</t>
  </si>
  <si>
    <t>https://pg-plaisio.gr/img/p/2/2/0/3/5/22035.jpg</t>
  </si>
  <si>
    <t>Julian Lauren - Sakura Girl</t>
  </si>
  <si>
    <t>https://pg-plaisio.gr/img/p/2/2/0/3/1/22031.jpg</t>
  </si>
  <si>
    <t>Julian Lauren - Dame à l'escalier</t>
  </si>
  <si>
    <t>https://pg-plaisio.gr/img/p/2/2/0/2/7/22027.jpg</t>
  </si>
  <si>
    <t>Julian Lauren - Dame à l’escalier (BW)</t>
  </si>
  <si>
    <t>https://pg-plaisio.gr/img/p/2/2/0/2/3/22023.jpg</t>
  </si>
  <si>
    <t>Julian Lauren - Cocktail for Two</t>
  </si>
  <si>
    <t>https://pg-plaisio.gr/img/p/2/2/0/1/9/22019.jpg</t>
  </si>
  <si>
    <t>Julian Lauren - Cocktail for Two (BW)</t>
  </si>
  <si>
    <t>https://pg-plaisio.gr/img/p/2/2/0/1/5/22015.jpg</t>
  </si>
  <si>
    <t>Julian Lauren - Unconventional Womenscape 2, Jardin d'Hiver</t>
  </si>
  <si>
    <t>https://pg-plaisio.gr/img/p/2/2/0/0/3/22003.jpg</t>
  </si>
  <si>
    <t>Julian Lauren - Unconventional Womenscape 2, Jardin d'Hiver (BW)</t>
  </si>
  <si>
    <t>https://pg-plaisio.gr/img/p/2/1/9/9/9/21999.jpg</t>
  </si>
  <si>
    <t>Julian Lauren - Unconventional Womenscape 2, Jardin d’Hiver (detail)</t>
  </si>
  <si>
    <t>https://pg-plaisio.gr/img/p/2/1/9/9/5/21995.jpg</t>
  </si>
  <si>
    <t>Julian Lauren - Unconventional Womenscape 2, Jardin d’Hiver, detail (BW)</t>
  </si>
  <si>
    <t>https://pg-plaisio.gr/img/p/2/1/9/9/1/21991.jpg</t>
  </si>
  <si>
    <t>Julian Lauren - Unconventional Womenscape 3</t>
  </si>
  <si>
    <t>https://pg-plaisio.gr/img/p/2/1/9/8/7/21987.jpg</t>
  </si>
  <si>
    <t>Julian Lauren - Unconventional Womenscape 3 (BW)</t>
  </si>
  <si>
    <t>https://pg-plaisio.gr/img/p/2/1/9/8/3/21983.jpg</t>
  </si>
  <si>
    <t>Julian Lauren - Unconventional Womenscape 4</t>
  </si>
  <si>
    <t>https://pg-plaisio.gr/img/p/2/1/9/7/9/21979.jpg</t>
  </si>
  <si>
    <t>Julian Lauren - Unconventional Womenscape 4 (BW)</t>
  </si>
  <si>
    <t>https://pg-plaisio.gr/img/p/2/1/9/7/5/21975.jpg</t>
  </si>
  <si>
    <t>Julian Lauren - Unconventional Womenscape 5, Indigo</t>
  </si>
  <si>
    <t>https://pg-plaisio.gr/img/p/2/1/9/7/1/21971.jpg</t>
  </si>
  <si>
    <t>Julian Lauren - Unconventional Womenscape 5 (BW)</t>
  </si>
  <si>
    <t>https://pg-plaisio.gr/img/p/2/1/9/6/7/21967.jpg</t>
  </si>
  <si>
    <t>Julian Lauren - Unconventional Womenscape 6</t>
  </si>
  <si>
    <t>https://pg-plaisio.gr/img/p/2/1/9/6/3/21963.jpg</t>
  </si>
  <si>
    <t>Julian Lauren - Unconventional Womenscape 6 (BW)</t>
  </si>
  <si>
    <t>https://pg-plaisio.gr/img/p/2/1/9/5/9/21959.jpg</t>
  </si>
  <si>
    <t>Julian Lauren - Unconventional Womenscape 7, In the Palace</t>
  </si>
  <si>
    <t>https://pg-plaisio.gr/img/p/2/1/9/5/5/21955.jpg</t>
  </si>
  <si>
    <t>Julian Lauren - Unconventional Womenscape 7, In the Palace (BW)</t>
  </si>
  <si>
    <t>https://pg-plaisio.gr/img/p/2/1/9/5/1/21951.jpg</t>
  </si>
  <si>
    <t>Julian Lauren - Unconventional Womenscape 8, The Factory</t>
  </si>
  <si>
    <t>https://pg-plaisio.gr/img/p/2/1/9/4/7/21947.jpg</t>
  </si>
  <si>
    <t>Julian Lauren - Unconventional Womenscape 8, The Factory (BW)</t>
  </si>
  <si>
    <t>https://pg-plaisio.gr/img/p/2/1/9/4/3/21943.jpg</t>
  </si>
  <si>
    <t>Julian Lauren - Marfa, Texas</t>
  </si>
  <si>
    <t>https://pg-plaisio.gr/img/p/2/1/9/3/9/21939.jpg</t>
  </si>
  <si>
    <t>Julian Lauren - Marfa, Texas (BW)</t>
  </si>
  <si>
    <t>https://pg-plaisio.gr/img/p/2/1/9/3/5/21935.jpg</t>
  </si>
  <si>
    <t>Julian Lauren - Rodeo Drive, Beverly Hills, California</t>
  </si>
  <si>
    <t>https://pg-plaisio.gr/img/p/2/1/9/3/1/21931.jpg</t>
  </si>
  <si>
    <t>Julian Lauren - Rodeo Drive, Beverly Hills, California (BW)</t>
  </si>
  <si>
    <t>https://pg-plaisio.gr/img/p/2/1/9/2/7/21927.jpg</t>
  </si>
  <si>
    <t>Julian Lauren - Skating in San Francisco</t>
  </si>
  <si>
    <t>https://pg-plaisio.gr/img/p/2/1/9/2/3/21923.jpg</t>
  </si>
  <si>
    <t>Julian Lauren - Mermaid Resting</t>
  </si>
  <si>
    <t>https://pg-plaisio.gr/img/p/2/1/9/1/9/21919.jpg</t>
  </si>
  <si>
    <t>Julian Lauren - Attitude</t>
  </si>
  <si>
    <t>https://pg-plaisio.gr/img/p/2/1/9/1/5/21915.jpg</t>
  </si>
  <si>
    <t>Pangea Images - Dog Pups in a Suitcase (detail)</t>
  </si>
  <si>
    <t>https://pg-plaisio.gr/img/p/2/1/9/1/1/21911.jpg</t>
  </si>
  <si>
    <t>Pangea Images - Stag in Birch Forest, Norway</t>
  </si>
  <si>
    <t>https://pg-plaisio.gr/img/p/2/1/9/0/7/21907.jpg</t>
  </si>
  <si>
    <t>Pangea Images - Pack of Wolves in the Woods</t>
  </si>
  <si>
    <t>https://pg-plaisio.gr/img/p/2/1/9/0/3/21903.jpg</t>
  </si>
  <si>
    <t>Pangea Images - Pack of Wolves in the Woods (BW)</t>
  </si>
  <si>
    <t>https://pg-plaisio.gr/img/p/2/1/8/9/9/21899.jpg</t>
  </si>
  <si>
    <t>Pangea Images - Stepwell in Jaipur, India</t>
  </si>
  <si>
    <t>https://pg-plaisio.gr/img/p/2/1/8/9/5/21895.jpg</t>
  </si>
  <si>
    <t>Pangea Images - Val d'Orcia, Siena, Tuscany</t>
  </si>
  <si>
    <t>https://pg-plaisio.gr/img/p/2/1/8/9/1/21891.jpg</t>
  </si>
  <si>
    <t>Pangea Images - Val d’Orcia, Siena, Tuscany (BW)</t>
  </si>
  <si>
    <t>https://pg-plaisio.gr/img/p/2/1/8/8/7/21887.jpg</t>
  </si>
  <si>
    <t>Pangea Images - Surfing at Sunset, Australia</t>
  </si>
  <si>
    <t>https://pg-plaisio.gr/img/p/2/1/8/8/3/21883.jpg</t>
  </si>
  <si>
    <t>Pangea Images - Heart Shaped Atoll, Fiji</t>
  </si>
  <si>
    <t>https://pg-plaisio.gr/img/p/2/1/8/7/9/21879.jpg</t>
  </si>
  <si>
    <t>Gasoline Images - Sportscar in Tuscany</t>
  </si>
  <si>
    <t>https://pg-plaisio.gr/img/p/2/1/8/7/5/21875.jpg</t>
  </si>
  <si>
    <t>Gasoline Images - Sportscar in Tuscany (BW)</t>
  </si>
  <si>
    <t>https://pg-plaisio.gr/img/p/2/1/8/7/1/21871.jpg</t>
  </si>
  <si>
    <t>Julian Lauren - Quai de la Seine</t>
  </si>
  <si>
    <t>https://pg-plaisio.gr/img/p/2/1/8/6/7/21867.jpg</t>
  </si>
  <si>
    <t>Julian Lauren - Quai de la Seine (BW)</t>
  </si>
  <si>
    <t>https://pg-plaisio.gr/img/p/2/1/8/6/3/21863.jpg</t>
  </si>
  <si>
    <t>Julian Lauren - Femme sur l’escalier</t>
  </si>
  <si>
    <t>https://pg-plaisio.gr/img/p/2/1/8/5/9/21859.jpg</t>
  </si>
  <si>
    <t>Pangea Images - Scottish Highland Bull</t>
  </si>
  <si>
    <t>https://pg-plaisio.gr/img/p/2/1/8/5/5/21855.jpg</t>
  </si>
  <si>
    <t>Pangea Images - Scottish Highland Bull (BW)</t>
  </si>
  <si>
    <t>https://pg-plaisio.gr/img/p/2/1/8/5/1/21851.jpg</t>
  </si>
  <si>
    <t>Pangea Images - Scottish Highland Cattle (BW)</t>
  </si>
  <si>
    <t>https://pg-plaisio.gr/img/p/2/1/8/4/7/21847.jpg</t>
  </si>
  <si>
    <t>Pangea Images - Fushimi Inari Shrine, Kyoto</t>
  </si>
  <si>
    <t>https://pg-plaisio.gr/img/p/2/1/8/4/3/21843.jpg</t>
  </si>
  <si>
    <t>Pangea Images - Itsukushima Shrine, Hiroshima, Japan</t>
  </si>
  <si>
    <t>https://pg-plaisio.gr/img/p/2/1/8/3/9/21839.jpg</t>
  </si>
  <si>
    <t>Pangea Images - Itsukushima Shrine, Hiroshima, Japan (BW)</t>
  </si>
  <si>
    <t>https://pg-plaisio.gr/img/p/2/1/8/3/5/21835.jpg</t>
  </si>
  <si>
    <t>Julian Lauren - Earth Mother</t>
  </si>
  <si>
    <t>https://pg-plaisio.gr/img/p/2/1/8/3/1/21831.jpg</t>
  </si>
  <si>
    <t>Julian Lauren - Gaia</t>
  </si>
  <si>
    <t>https://pg-plaisio.gr/img/p/2/1/8/2/7/21827.jpg</t>
  </si>
  <si>
    <t>A. Loeffler - Brooklyn Bridge, New York, 1900</t>
  </si>
  <si>
    <t>https://pg-plaisio.gr/img/p/1/6/4/3/2/16432.jpg</t>
  </si>
  <si>
    <t>3AP6581</t>
  </si>
  <si>
    <t>https://pg-plaisio.gr/img/p/2/9/0/5/6/29056.jpg</t>
  </si>
  <si>
    <t>3AP6652</t>
  </si>
  <si>
    <t>VizLab - Reservoir Dogs I</t>
  </si>
  <si>
    <t>https://pg-plaisio.gr/img/p/2/9/0/5/2/29052.jpg</t>
  </si>
  <si>
    <t>3AP6653</t>
  </si>
  <si>
    <t>VizLab - Reservoir Dogs II</t>
  </si>
  <si>
    <t>https://pg-plaisio.gr/img/p/2/9/0/4/8/29048.jpg</t>
  </si>
  <si>
    <t>3AP6654</t>
  </si>
  <si>
    <t>https://pg-plaisio.gr/img/p/2/9/0/4/4/29044.jpg</t>
  </si>
  <si>
    <t>3AP6677</t>
  </si>
  <si>
    <t>Pangea Images - Storm on Monument Valley, Utah</t>
  </si>
  <si>
    <t>https://pg-plaisio.gr/img/p/2/9/0/4/0/29040.jpg</t>
  </si>
  <si>
    <t>3AP6678</t>
  </si>
  <si>
    <t>Pangea Images - Storm on Monument Valley, Utah (B&amp;W)</t>
  </si>
  <si>
    <t>https://pg-plaisio.gr/img/p/2/9/0/3/6/29036.jpg</t>
  </si>
  <si>
    <t>3AP6679</t>
  </si>
  <si>
    <t>Pangea Images - Aurora Borealis, Iceland</t>
  </si>
  <si>
    <t>https://pg-plaisio.gr/img/p/2/9/0/3/2/29032.jpg</t>
  </si>
  <si>
    <t>3AP6682</t>
  </si>
  <si>
    <t>Pangea Images - Flamingos Reflection, Camargue, France</t>
  </si>
  <si>
    <t>https://pg-plaisio.gr/img/p/2/9/0/2/8/29028.jpg</t>
  </si>
  <si>
    <t>3AP6685</t>
  </si>
  <si>
    <t>Pangea Images - Sky is the Limit</t>
  </si>
  <si>
    <t>https://pg-plaisio.gr/img/p/2/9/0/2/4/29024.jpg</t>
  </si>
  <si>
    <t>3AP6692</t>
  </si>
  <si>
    <t>Julian Lauren - California</t>
  </si>
  <si>
    <t>https://pg-plaisio.gr/img/p/2/9/0/2/0/29020.jpg</t>
  </si>
  <si>
    <t>3AP6693</t>
  </si>
  <si>
    <t>Julian Lauren - Manhattan Ballet II</t>
  </si>
  <si>
    <t>https://pg-plaisio.gr/img/p/2/9/0/1/6/29016.jpg</t>
  </si>
  <si>
    <t>3AP6694</t>
  </si>
  <si>
    <t>Julian Lauren - Manhattan Ballet II (B&amp;W)</t>
  </si>
  <si>
    <t>https://pg-plaisio.gr/img/p/2/9/0/1/2/29012.jpg</t>
  </si>
  <si>
    <t>3AP6695</t>
  </si>
  <si>
    <t>Julian Lauren - Morning in Paris</t>
  </si>
  <si>
    <t>https://pg-plaisio.gr/img/p/2/9/0/0/8/29008.jpg</t>
  </si>
  <si>
    <t>3AP6696</t>
  </si>
  <si>
    <t>Julian Lauren - Belle in Malibu</t>
  </si>
  <si>
    <t>https://pg-plaisio.gr/img/p/2/9/0/0/4/29004.jpg</t>
  </si>
  <si>
    <t>3AP6697</t>
  </si>
  <si>
    <t>Julian Lauren - On the roofs in Paris</t>
  </si>
  <si>
    <t>https://pg-plaisio.gr/img/p/2/9/0/0/0/29000.jpg</t>
  </si>
  <si>
    <t>3AP6698</t>
  </si>
  <si>
    <t>Julian Lauren - Dark Lady and her Pets</t>
  </si>
  <si>
    <t>https://pg-plaisio.gr/img/p/2/8/9/9/6/28996.jpg</t>
  </si>
  <si>
    <t>3AP6699</t>
  </si>
  <si>
    <t>Julian Lauren - Sans Souci</t>
  </si>
  <si>
    <t>https://pg-plaisio.gr/img/p/2/8/9/9/2/28992.jpg</t>
  </si>
  <si>
    <t>3AP6700</t>
  </si>
  <si>
    <t>Julian Lauren - Sans Souci (B&amp;W)</t>
  </si>
  <si>
    <t>https://pg-plaisio.gr/img/p/2/8/9/8/8/28988.jpg</t>
  </si>
  <si>
    <t>3AP6701</t>
  </si>
  <si>
    <t>Julian Lauren - White Sands</t>
  </si>
  <si>
    <t>https://pg-plaisio.gr/img/p/2/8/9/8/4/28984.jpg</t>
  </si>
  <si>
    <t>3AP6702</t>
  </si>
  <si>
    <t>Gasoline Images - Urban Landscape with Muscle Cars</t>
  </si>
  <si>
    <t>https://pg-plaisio.gr/img/p/2/8/9/8/0/28980.jpg</t>
  </si>
  <si>
    <t>3AP6703</t>
  </si>
  <si>
    <t>Gasoline Images - Urban Landscape with Muscle Cars (B&amp;W)</t>
  </si>
  <si>
    <t>https://pg-plaisio.gr/img/p/2/8/9/7/6/28976.jpg</t>
  </si>
  <si>
    <t>3AP6704</t>
  </si>
  <si>
    <t>Gasoline Images - After the Rain  (B&amp;W)</t>
  </si>
  <si>
    <t>https://pg-plaisio.gr/img/p/2/8/9/7/1/28971.jpg</t>
  </si>
  <si>
    <t>3AP6705</t>
  </si>
  <si>
    <t>Haute Photo Collection - La Piscine I</t>
  </si>
  <si>
    <t>https://pg-plaisio.gr/img/p/2/8/9/6/7/28967.jpg</t>
  </si>
  <si>
    <t>3AP6706</t>
  </si>
  <si>
    <t>Haute Photo Collection - La Piscine II</t>
  </si>
  <si>
    <t>https://pg-plaisio.gr/img/p/2/8/9/6/3/28963.jpg</t>
  </si>
  <si>
    <t>3AP6707</t>
  </si>
  <si>
    <t>Haute Photo Collection - La Piscine III</t>
  </si>
  <si>
    <t>https://pg-plaisio.gr/img/p/2/8/9/5/9/28959.jpg</t>
  </si>
  <si>
    <t>3AP6708</t>
  </si>
  <si>
    <t>Haute Photo Collection - La Piscine IV</t>
  </si>
  <si>
    <t>https://pg-plaisio.gr/img/p/2/8/9/5/5/28955.jpg</t>
  </si>
  <si>
    <t>3AP6709</t>
  </si>
  <si>
    <t>Haute Photo Collection - La Piscine I (B&amp;W)</t>
  </si>
  <si>
    <t>https://pg-plaisio.gr/img/p/2/8/9/5/1/28951.jpg</t>
  </si>
  <si>
    <t>3AP6710</t>
  </si>
  <si>
    <t>Haute Photo Collection - La Piscine II (B&amp;W)</t>
  </si>
  <si>
    <t>https://pg-plaisio.gr/img/p/2/8/9/4/7/28947.jpg</t>
  </si>
  <si>
    <t>3AP6711</t>
  </si>
  <si>
    <t>Haute Photo Collection - La Piscine III (B&amp;W)</t>
  </si>
  <si>
    <t>https://pg-plaisio.gr/img/p/2/8/9/4/3/28943.jpg</t>
  </si>
  <si>
    <t>3AP6712</t>
  </si>
  <si>
    <t>Haute Photo Collection - La Piscine IV (B&amp;W)</t>
  </si>
  <si>
    <t>https://pg-plaisio.gr/img/p/2/8/9/3/7/28937.jpg</t>
  </si>
  <si>
    <t>3AP6713</t>
  </si>
  <si>
    <t>VizLab - Gentleman #1</t>
  </si>
  <si>
    <t>https://pg-plaisio.gr/img/p/2/8/9/3/3/28933.jpg</t>
  </si>
  <si>
    <t>3AP6714</t>
  </si>
  <si>
    <t>VizLab - Gentleman #2</t>
  </si>
  <si>
    <t>https://pg-plaisio.gr/img/p/2/8/9/2/9/28929.jpg</t>
  </si>
  <si>
    <t>3AP6715</t>
  </si>
  <si>
    <t>VizLab - Dandy Boy</t>
  </si>
  <si>
    <t>https://pg-plaisio.gr/img/p/2/8/9/2/5/28925.jpg</t>
  </si>
  <si>
    <t>3AP6716</t>
  </si>
  <si>
    <t>VizLab - El Tigre</t>
  </si>
  <si>
    <t>https://pg-plaisio.gr/img/p/2/8/9/2/1/28921.jpg</t>
  </si>
  <si>
    <t>3AP6717</t>
  </si>
  <si>
    <t>VizLab - Gentleman #1 (B&amp;W)</t>
  </si>
  <si>
    <t>https://pg-plaisio.gr/img/p/2/8/9/1/7/28917.jpg</t>
  </si>
  <si>
    <t>3AP6718</t>
  </si>
  <si>
    <t>VizLab - Gentleman #2 (B&amp;W)</t>
  </si>
  <si>
    <t>https://pg-plaisio.gr/img/p/2/8/9/1/3/28913.jpg</t>
  </si>
  <si>
    <t>3AP6719</t>
  </si>
  <si>
    <t>VizLab - Dandy Boy (B&amp;W)</t>
  </si>
  <si>
    <t>https://pg-plaisio.gr/img/p/2/8/9/0/9/28909.jpg</t>
  </si>
  <si>
    <t>3AP6720</t>
  </si>
  <si>
    <t>VizLab - El Tigre (B&amp;W)</t>
  </si>
  <si>
    <t>https://pg-plaisio.gr/img/p/2/8/9/0/5/28905.jpg</t>
  </si>
  <si>
    <t>3AP7093</t>
  </si>
  <si>
    <t>Pangea Images -  Lighthouse in Guadalupe</t>
  </si>
  <si>
    <t>https://pg-plaisio.gr/img/p/2/8/9/0/1/28901.jpg</t>
  </si>
  <si>
    <t>3AP7094</t>
  </si>
  <si>
    <t>Pangea Images -  Lighthouse in Guadalupe (B&amp;W)</t>
  </si>
  <si>
    <t>https://pg-plaisio.gr/img/p/2/8/8/9/7/28897.jpg</t>
  </si>
  <si>
    <t>3AP7095</t>
  </si>
  <si>
    <t>Pangea Images -  Lighthouse in raging Sea</t>
  </si>
  <si>
    <t>https://pg-plaisio.gr/img/p/2/8/8/9/3/28893.jpg</t>
  </si>
  <si>
    <t>3AP7096</t>
  </si>
  <si>
    <t>Pangea Images -  Lighthouse in raging Sea (B&amp;W)</t>
  </si>
  <si>
    <t>https://pg-plaisio.gr/img/p/2/8/8/8/9/28889.jpg</t>
  </si>
  <si>
    <t>3AP7097</t>
  </si>
  <si>
    <t>Pangea Images -  Lighthouse in the Mediterranean Sea</t>
  </si>
  <si>
    <t>https://pg-plaisio.gr/img/p/2/8/8/8/5/28885.jpg</t>
  </si>
  <si>
    <t>3AP7098</t>
  </si>
  <si>
    <t>Pangea Images -  Lighthouse in the Mediterranean Sea (BW)</t>
  </si>
  <si>
    <t>https://pg-plaisio.gr/img/p/2/8/8/8/1/28881.jpg</t>
  </si>
  <si>
    <t>3AP7099</t>
  </si>
  <si>
    <t>Pangea Images -  Lighthouse in the Storm</t>
  </si>
  <si>
    <t>https://pg-plaisio.gr/img/p/2/8/8/7/7/28877.jpg</t>
  </si>
  <si>
    <t>3AP7100</t>
  </si>
  <si>
    <t>Pangea Images -  Lighthouse in the Storm (B&amp;W)</t>
  </si>
  <si>
    <t>https://pg-plaisio.gr/img/p/2/8/8/7/3/28873.jpg</t>
  </si>
  <si>
    <t>3AP7101</t>
  </si>
  <si>
    <t>Pangea Images -  The Big Wave</t>
  </si>
  <si>
    <t>https://pg-plaisio.gr/img/p/2/8/8/6/9/28869.jpg</t>
  </si>
  <si>
    <t>3AP7102</t>
  </si>
  <si>
    <t>Pangea Images -  The Big Wave (B&amp;W)</t>
  </si>
  <si>
    <t>https://pg-plaisio.gr/img/p/2/8/8/6/5/28865.jpg</t>
  </si>
  <si>
    <t>3AP7103</t>
  </si>
  <si>
    <t>Pangea Images -  Lighthouse in the Mediterranean Sea (detail)</t>
  </si>
  <si>
    <t>https://pg-plaisio.gr/img/p/2/8/8/6/1/28861.jpg</t>
  </si>
  <si>
    <t>3AP7104</t>
  </si>
  <si>
    <t>Pangea Images -  Lighthouse in the Mediterranean Sea (detail, B&amp;W)</t>
  </si>
  <si>
    <t>https://pg-plaisio.gr/img/p/2/8/8/5/7/28857.jpg</t>
  </si>
  <si>
    <t>3AP7105</t>
  </si>
  <si>
    <t>Pangea Images -  Lighthouse, North Sea</t>
  </si>
  <si>
    <t>https://pg-plaisio.gr/img/p/2/8/8/5/3/28853.jpg</t>
  </si>
  <si>
    <t>3AP7106</t>
  </si>
  <si>
    <t>Pangea Images -  Lighthouse, North Sea (B&amp;W)</t>
  </si>
  <si>
    <t>https://pg-plaisio.gr/img/p/2/8/8/4/9/28849.jpg</t>
  </si>
  <si>
    <t>3AP7107</t>
  </si>
  <si>
    <t>Pangea Images -  Sailboat approaching Lighthouse, Mediterranean Sea</t>
  </si>
  <si>
    <t>https://pg-plaisio.gr/img/p/2/8/8/4/5/28845.jpg</t>
  </si>
  <si>
    <t>3AP7109</t>
  </si>
  <si>
    <t>Anonymous - Crew on the yacht Reliance, America’s Cup, 1903</t>
  </si>
  <si>
    <t>https://pg-plaisio.gr/img/p/2/8/8/4/1/28841.jpg</t>
  </si>
  <si>
    <t>3AP7110</t>
  </si>
  <si>
    <t>Anonymous - Crew of the Reliance, America's Cup, 1903</t>
  </si>
  <si>
    <t>https://pg-plaisio.gr/img/p/2/8/8/3/7/28837.jpg</t>
  </si>
  <si>
    <t>3AP7111</t>
  </si>
  <si>
    <t>Anonymous - Side view of the yacht Reliance, America's Cup, 1903</t>
  </si>
  <si>
    <t>https://pg-plaisio.gr/img/p/2/8/8/3/3/28833.jpg</t>
  </si>
  <si>
    <t>3AP7112</t>
  </si>
  <si>
    <t>Astrolabs - Space Splash</t>
  </si>
  <si>
    <t>https://pg-plaisio.gr/img/p/2/8/8/2/9/28829.jpg</t>
  </si>
  <si>
    <t>3AP7113</t>
  </si>
  <si>
    <t>Astrolabs - Moon Pool</t>
  </si>
  <si>
    <t>https://pg-plaisio.gr/img/p/2/8/8/2/5/28825.jpg</t>
  </si>
  <si>
    <t>3AP7114</t>
  </si>
  <si>
    <t>Astrolabs - Space Splash (detail)</t>
  </si>
  <si>
    <t>https://pg-plaisio.gr/img/p/2/8/8/2/1/28821.jpg</t>
  </si>
  <si>
    <t>3AP7115</t>
  </si>
  <si>
    <t>Astrolabs - Moon Pool (detail)</t>
  </si>
  <si>
    <t>https://pg-plaisio.gr/img/p/2/8/8/1/7/28817.jpg</t>
  </si>
  <si>
    <t>3AP7117</t>
  </si>
  <si>
    <t>Eadweard Muybridge - Animal Locomotion, Plate 637</t>
  </si>
  <si>
    <t>https://pg-plaisio.gr/img/p/2/8/8/1/3/28813.jpg</t>
  </si>
  <si>
    <t>3AP7118</t>
  </si>
  <si>
    <t>Julian Lauren - Urban Angel</t>
  </si>
  <si>
    <t>https://pg-plaisio.gr/img/p/2/8/8/0/9/28809.jpg</t>
  </si>
  <si>
    <t>3AP7119</t>
  </si>
  <si>
    <t>VizLab - The Wild Bunch I</t>
  </si>
  <si>
    <t>https://pg-plaisio.gr/img/p/2/8/8/0/5/28805.jpg</t>
  </si>
  <si>
    <t>3AP7120</t>
  </si>
  <si>
    <t>VizLab - The Wild Bunch II</t>
  </si>
  <si>
    <t>https://pg-plaisio.gr/img/p/2/8/8/0/1/28801.jpg</t>
  </si>
  <si>
    <t>Anonymous - A female ballet dancer</t>
  </si>
  <si>
    <t>https://pg-plaisio.gr/img/p/1/6/4/2/8/16428.jpg</t>
  </si>
  <si>
    <t>Anonymous - Hammock at Bora Bora, Tahiti</t>
  </si>
  <si>
    <t>https://pg-plaisio.gr/img/p/1/6/4/2/0/16420.jpg</t>
  </si>
  <si>
    <t>Asia Rivieri - Colorful Sensations</t>
  </si>
  <si>
    <t>https://pg-plaisio.gr/img/p/1/7/4/4/4/17444.jpg</t>
  </si>
  <si>
    <t>Asia Rivieri - Colorful Sensation I</t>
  </si>
  <si>
    <t>https://pg-plaisio.gr/img/p/1/7/4/4/0/17440.jpg</t>
  </si>
  <si>
    <t>Asia Rivieri - Colorful Sensation II</t>
  </si>
  <si>
    <t>https://pg-plaisio.gr/img/p/1/7/4/3/6/17436.jpg</t>
  </si>
  <si>
    <t>ARTURO ARMENTI - Arcadia</t>
  </si>
  <si>
    <t>https://pg-plaisio.gr/img/p/8/0/8/4//8084.jpg</t>
  </si>
  <si>
    <t>Andrea Antinori - Red Tulips in a Glass Vase</t>
  </si>
  <si>
    <t>https://pg-plaisio.gr/img/p/1/7/4/3/2/17432.jpg</t>
  </si>
  <si>
    <t>Andrea Antinori - White Callas in a Glass Vase</t>
  </si>
  <si>
    <t>https://pg-plaisio.gr/img/p/1/7/4/2/8/17428.jpg</t>
  </si>
  <si>
    <t>Anne Munson - Collective Spirit</t>
  </si>
  <si>
    <t>https://pg-plaisio.gr/img/p/2/1/8/2/3/21823.jpg</t>
  </si>
  <si>
    <t>Anne Munson - Collective Spirit I</t>
  </si>
  <si>
    <t>https://pg-plaisio.gr/img/p/2/1/8/1/9/21819.jpg</t>
  </si>
  <si>
    <t>Anne Munson - Collective Spirit II</t>
  </si>
  <si>
    <t>https://pg-plaisio.gr/img/p/2/1/8/1/5/21815.jpg</t>
  </si>
  <si>
    <t>Leonardo Bacci - Mattino</t>
  </si>
  <si>
    <t>https://pg-plaisio.gr/img/p/1/7/9/5/7/17957.jpg</t>
  </si>
  <si>
    <t>Leonardo Bacci - Multiculti</t>
  </si>
  <si>
    <t>https://pg-plaisio.gr/img/p/9/0/5/3//9053.jpg</t>
  </si>
  <si>
    <t>Leonardo Bacci - Spirit of Be-Bop</t>
  </si>
  <si>
    <t>https://pg-plaisio.gr/img/p/2/1/8/1/1/21811.jpg</t>
  </si>
  <si>
    <t>3BA6744</t>
  </si>
  <si>
    <t>Leonardo Bacci - Access (detail)</t>
  </si>
  <si>
    <t>https://pg-plaisio.gr/img/p/2/8/7/9/7/28797.jpg</t>
  </si>
  <si>
    <t>3BA6802</t>
  </si>
  <si>
    <t>Leonardo Bacci - Funky Florals I</t>
  </si>
  <si>
    <t>https://pg-plaisio.gr/img/p/2/8/7/9/3/28793.jpg</t>
  </si>
  <si>
    <t>3BA6803</t>
  </si>
  <si>
    <t>Leonardo Bacci - Funky Florals II</t>
  </si>
  <si>
    <t>https://pg-plaisio.gr/img/p/2/8/7/8/9/28789.jpg</t>
  </si>
  <si>
    <t>3BA6851</t>
  </si>
  <si>
    <t>Leonardo Bacci - Funky Florals III</t>
  </si>
  <si>
    <t>https://pg-plaisio.gr/img/p/2/8/7/8/5/28785.jpg</t>
  </si>
  <si>
    <t>3BA6852</t>
  </si>
  <si>
    <t>Leonardo Bacci - Funky Florals IV</t>
  </si>
  <si>
    <t>https://pg-plaisio.gr/img/p/2/8/7/8/1/28781.jpg</t>
  </si>
  <si>
    <t>3BA6853</t>
  </si>
  <si>
    <t>Leonardo Bacci - Funky Florals</t>
  </si>
  <si>
    <t>https://pg-plaisio.gr/img/p/2/8/7/7/7/28777.jpg</t>
  </si>
  <si>
    <t>Bob Ferri - Games in the sun</t>
  </si>
  <si>
    <t>https://pg-plaisio.gr/img/p/1/1/5/0/3/11503.jpg</t>
  </si>
  <si>
    <t>Bob Ferri - Party Time</t>
  </si>
  <si>
    <t>https://pg-plaisio.gr/img/p/1/1/4/9/9/11499.jpg</t>
  </si>
  <si>
    <t>Pierre Benson - Grand Palais (detail)</t>
  </si>
  <si>
    <t>https://pg-plaisio.gr/img/p/1/1/4/9/5/11495.jpg</t>
  </si>
  <si>
    <t>Pierre Benson - Kiss in Park Avenue</t>
  </si>
  <si>
    <t>https://pg-plaisio.gr/img/p/1/1/4/9/1/11491.jpg</t>
  </si>
  <si>
    <t>Pierre Benson - Love Journey</t>
  </si>
  <si>
    <t>https://pg-plaisio.gr/img/p/1/1/4/8/7/11487.jpg</t>
  </si>
  <si>
    <t>Pierre Benson - Jewel</t>
  </si>
  <si>
    <t>https://pg-plaisio.gr/img/p/1/1/4/8/3/11483.jpg</t>
  </si>
  <si>
    <t>Pierre Benson - Midtown Breeze</t>
  </si>
  <si>
    <t>https://pg-plaisio.gr/img/p/1/1/4/7/9/11479.jpg</t>
  </si>
  <si>
    <t>Pierre Benson - Lovers in Rome</t>
  </si>
  <si>
    <t>https://pg-plaisio.gr/img/p/1/1/4/7/5/11475.jpg</t>
  </si>
  <si>
    <t>Pierre Benson - Appassionata</t>
  </si>
  <si>
    <t>https://pg-plaisio.gr/img/p/1/1/4/7/1/11471.jpg</t>
  </si>
  <si>
    <t>Pierre Benson - Kissing in Paris</t>
  </si>
  <si>
    <t>https://pg-plaisio.gr/img/p/1/1/4/6/7/11467.jpg</t>
  </si>
  <si>
    <t>Pierre Benson - Romance in Paris (detail)</t>
  </si>
  <si>
    <t>https://pg-plaisio.gr/img/p/1/1/4/6/3/11463.jpg</t>
  </si>
  <si>
    <t>Pierre Benson - Romance in New York (detail)</t>
  </si>
  <si>
    <t>https://pg-plaisio.gr/img/p/1/1/4/5/9/11459.jpg</t>
  </si>
  <si>
    <t>Pierre Benson - Collecting waves (detail)</t>
  </si>
  <si>
    <t>https://pg-plaisio.gr/img/p/1/1/4/5/5/11455.jpg</t>
  </si>
  <si>
    <t>https://pg-plaisio.gr/img/p/1/1/4/5/1/11451.jpg</t>
  </si>
  <si>
    <t>Pierre Benson - In the Grand Palace I (detail)</t>
  </si>
  <si>
    <t>https://pg-plaisio.gr/img/p/1/1/4/4/7/11447.jpg</t>
  </si>
  <si>
    <t>Pierre Benson - In the Grand Palace II (detail)</t>
  </si>
  <si>
    <t>https://pg-plaisio.gr/img/p/1/1/4/4/3/11443.jpg</t>
  </si>
  <si>
    <t>Pierre Benson - The White Sofa</t>
  </si>
  <si>
    <t>https://pg-plaisio.gr/img/p/1/1/4/3/9/11439.jpg</t>
  </si>
  <si>
    <t>Pierre Benson - A Grand Night Out</t>
  </si>
  <si>
    <t>https://pg-plaisio.gr/img/p/1/1/4/3/5/11435.jpg</t>
  </si>
  <si>
    <t>Pierre Benson - Night Out I</t>
  </si>
  <si>
    <t>https://pg-plaisio.gr/img/p/1/1/4/3/1/11431.jpg</t>
  </si>
  <si>
    <t>Pierre Benson - Night Out II</t>
  </si>
  <si>
    <t>https://pg-plaisio.gr/img/p/1/1/4/2/7/11427.jpg</t>
  </si>
  <si>
    <t>Pierre Benson - My Beloved One</t>
  </si>
  <si>
    <t>https://pg-plaisio.gr/img/p/1/1/4/2/3/11423.jpg</t>
  </si>
  <si>
    <t>Pierre Benson - Evening</t>
  </si>
  <si>
    <t>https://pg-plaisio.gr/img/p/1/1/4/1/9/11419.jpg</t>
  </si>
  <si>
    <t>Pierre Benson - Sweetest Song</t>
  </si>
  <si>
    <t>https://pg-plaisio.gr/img/p/1/1/4/1/5/11415.jpg</t>
  </si>
  <si>
    <t>Pierre Benson - Stillness in Time</t>
  </si>
  <si>
    <t>https://pg-plaisio.gr/img/p/9/0/4/9//9049.jpg</t>
  </si>
  <si>
    <t>Pierre Benson - Ocean Escape (detail)</t>
  </si>
  <si>
    <t>https://pg-plaisio.gr/img/p/9/0/4/5//9045.jpg</t>
  </si>
  <si>
    <t>Pierre Benson - Window by the Sea</t>
  </si>
  <si>
    <t>https://pg-plaisio.gr/img/p/9/0/4/1//9041.jpg</t>
  </si>
  <si>
    <t>Pierre Benson - Emerald Seascape (detail)</t>
  </si>
  <si>
    <t>https://pg-plaisio.gr/img/p/9/0/3/7//9037.jpg</t>
  </si>
  <si>
    <t>Pierre Benson - Interior in NYC</t>
  </si>
  <si>
    <t>https://pg-plaisio.gr/img/p/9/0/3/3//9033.jpg</t>
  </si>
  <si>
    <t>Pierre Benson - Morning Light</t>
  </si>
  <si>
    <t>https://pg-plaisio.gr/img/p/9/0/2/9//9029.jpg</t>
  </si>
  <si>
    <t>Pierre Benson - Morning Light (detail)</t>
  </si>
  <si>
    <t>https://pg-plaisio.gr/img/p/9/0/2/5//9025.jpg</t>
  </si>
  <si>
    <t>3BN6929</t>
  </si>
  <si>
    <t>Pierre Benson - Flying on the Water</t>
  </si>
  <si>
    <t>https://pg-plaisio.gr/img/p/2/8/7/7/3/28773.jpg</t>
  </si>
  <si>
    <t>3BN6931</t>
  </si>
  <si>
    <t>https://pg-plaisio.gr/img/p/2/8/7/6/9/28769.jpg</t>
  </si>
  <si>
    <t>3BN6932</t>
  </si>
  <si>
    <t>Pierre Benson - Dancing on the Beach</t>
  </si>
  <si>
    <t>https://pg-plaisio.gr/img/p/2/8/7/6/5/28765.jpg</t>
  </si>
  <si>
    <t>3BN6934</t>
  </si>
  <si>
    <t>https://pg-plaisio.gr/img/p/2/8/7/6/1/28761.jpg</t>
  </si>
  <si>
    <t>Anna Borgese - Festone di Fiori (azure)</t>
  </si>
  <si>
    <t>https://pg-plaisio.gr/img/p/2/1/8/0/7/21807.jpg</t>
  </si>
  <si>
    <t>Anna Borgese - Festone di Fiori (beige)</t>
  </si>
  <si>
    <t>https://pg-plaisio.gr/img/p/2/1/8/0/3/21803.jpg</t>
  </si>
  <si>
    <t>Anna Borgese - Festa dei Fiori I</t>
  </si>
  <si>
    <t>https://pg-plaisio.gr/img/p/2/1/7/9/9/21799.jpg</t>
  </si>
  <si>
    <t>Anna Borgese - Festa dei Fiori II</t>
  </si>
  <si>
    <t>https://pg-plaisio.gr/img/p/2/1/7/9/5/21795.jpg</t>
  </si>
  <si>
    <t>Anna Borgese - Festa dei Fiori III</t>
  </si>
  <si>
    <t>https://pg-plaisio.gr/img/p/2/1/7/9/1/21791.jpg</t>
  </si>
  <si>
    <t>Banksy - Grange Road, Bermondsey, London</t>
  </si>
  <si>
    <t>https://pg-plaisio.gr/img/p/1/1/4/1/1/11411.jpg</t>
  </si>
  <si>
    <t>https://pg-plaisio.gr/img/p/1/1/4/0/7/11407.jpg</t>
  </si>
  <si>
    <t>Banksy - Leake Street, London</t>
  </si>
  <si>
    <t>https://pg-plaisio.gr/img/p/1/1/4/0/3/11403.jpg</t>
  </si>
  <si>
    <t>Banksy - Essex Street, Boston</t>
  </si>
  <si>
    <t>https://pg-plaisio.gr/img/p/1/1/3/9/9/11399.jpg</t>
  </si>
  <si>
    <t>https://pg-plaisio.gr/img/p/1/1/3/9/5/11395.jpg</t>
  </si>
  <si>
    <t>Banksy - Westwood, Los Angeles</t>
  </si>
  <si>
    <t>https://pg-plaisio.gr/img/p/1/1/3/9/1/11391.jpg</t>
  </si>
  <si>
    <t>Banksy - 79th Street/Broadway, NYC</t>
  </si>
  <si>
    <t>https://pg-plaisio.gr/img/p/1/1/3/8/7/11387.jpg</t>
  </si>
  <si>
    <t>https://pg-plaisio.gr/img/p/1/1/3/8/3/11383.jpg</t>
  </si>
  <si>
    <t>Banksy - New Orleans</t>
  </si>
  <si>
    <t>https://pg-plaisio.gr/img/p/1/1/3/7/9/11379.jpg</t>
  </si>
  <si>
    <t>Banksy - 68th Str/38th Avenue, Queens, NYC</t>
  </si>
  <si>
    <t>https://pg-plaisio.gr/img/p/1/1/3/7/5/11375.jpg</t>
  </si>
  <si>
    <t>Banksy - Stillwell Avenue, Coney Island, NYC</t>
  </si>
  <si>
    <t>https://pg-plaisio.gr/img/p/1/1/3/7/1/11371.jpg</t>
  </si>
  <si>
    <t>Banksy - Erie and Mission Street, San Francisco</t>
  </si>
  <si>
    <t>https://pg-plaisio.gr/img/p/1/1/3/6/7/11367.jpg</t>
  </si>
  <si>
    <t>Banksy - Building in Bristol</t>
  </si>
  <si>
    <t>https://pg-plaisio.gr/img/p/1/1/3/6/3/11363.jpg</t>
  </si>
  <si>
    <t>Banksy - Park Street, Bristol</t>
  </si>
  <si>
    <t>https://pg-plaisio.gr/img/p/1/1/3/5/9/11359.jpg</t>
  </si>
  <si>
    <t>Banksy - Hanover Place, Bristol</t>
  </si>
  <si>
    <t>https://pg-plaisio.gr/img/p/1/1/3/5/5/11355.jpg</t>
  </si>
  <si>
    <t>Banksy - Clipstone Street, London</t>
  </si>
  <si>
    <t>https://pg-plaisio.gr/img/p/1/1/3/5/1/11351.jpg</t>
  </si>
  <si>
    <t>Banksy - Jackson Avenue, New Orleans</t>
  </si>
  <si>
    <t>https://pg-plaisio.gr/img/p/1/1/3/4/7/11347.jpg</t>
  </si>
  <si>
    <t>Banksy - Bethlehem, Palestine</t>
  </si>
  <si>
    <t>https://pg-plaisio.gr/img/p/1/1/3/4/3/11343.jpg</t>
  </si>
  <si>
    <t>Banksy - Noel Street, Soho, London</t>
  </si>
  <si>
    <t>https://pg-plaisio.gr/img/p/1/1/3/3/9/11339.jpg</t>
  </si>
  <si>
    <t>https://pg-plaisio.gr/img/p/1/1/3/3/5/11335.jpg</t>
  </si>
  <si>
    <t>Banksy - Boy – North 6th Avenue, NYC</t>
  </si>
  <si>
    <t>https://pg-plaisio.gr/img/p/1/1/3/3/1/11331.jpg</t>
  </si>
  <si>
    <t>Banksy - Girl – North 6th Avenue, NYC</t>
  </si>
  <si>
    <t>https://pg-plaisio.gr/img/p/1/1/3/2/7/11327.jpg</t>
  </si>
  <si>
    <t>Banksy - Fairview Road and Hewlett Road in Cheltenham, Gloucestershire</t>
  </si>
  <si>
    <t>https://pg-plaisio.gr/img/p/1/1/3/2/3/11323.jpg</t>
  </si>
  <si>
    <t>Banksy - Rumford Street, Liverpool (graffiti attributed to Banksy), detail</t>
  </si>
  <si>
    <t>https://pg-plaisio.gr/img/p/1/1/3/1/9/11319.jpg</t>
  </si>
  <si>
    <t>Banksy - Pollard Street, London (graffiti attributed to Banksy)</t>
  </si>
  <si>
    <t>https://pg-plaisio.gr/img/p/9/0/2/1//9021.jpg</t>
  </si>
  <si>
    <t>BANKSY - Borough of Hounslow</t>
  </si>
  <si>
    <t>https://pg-plaisio.gr/img/p/8/0/8/8//8088.jpg</t>
  </si>
  <si>
    <t>BANKSY - Outside Barbican Centre, London</t>
  </si>
  <si>
    <t>https://pg-plaisio.gr/img/p/8/0/9/2//8092.jpg</t>
  </si>
  <si>
    <t>3BY6569</t>
  </si>
  <si>
    <t>Anonymous - Great Eastern Street, Shoreditch</t>
  </si>
  <si>
    <t>https://pg-plaisio.gr/img/p/2/8/7/5/7/28757.jpg</t>
  </si>
  <si>
    <t>3BY6571</t>
  </si>
  <si>
    <t>Anonymous - Grange Road, Bermondsey, London (graffiti attributed to Banksy)</t>
  </si>
  <si>
    <t>https://pg-plaisio.gr/img/p/2/8/7/5/3/28753.jpg</t>
  </si>
  <si>
    <t>3BY6572</t>
  </si>
  <si>
    <t>Anonymous-Pollard Street, London (graffiti attributed to Banksy)</t>
  </si>
  <si>
    <t>https://pg-plaisio.gr/img/p/2/8/7/4/9/28749.jpg</t>
  </si>
  <si>
    <t>Canaletto - The Bucintoro at the Molo on Ascension Day</t>
  </si>
  <si>
    <t>https://pg-plaisio.gr/img/p/1/4/8/4/4/14844.jpg</t>
  </si>
  <si>
    <t>Canaletto - The Entrance to the Grand Canal, Venice</t>
  </si>
  <si>
    <t>https://pg-plaisio.gr/img/p/1/4/8/4/0/14840.jpg</t>
  </si>
  <si>
    <t>Canaletto - Il ritorno del Bucintoro al molo davanti a Palazzo Ducale</t>
  </si>
  <si>
    <t>https://pg-plaisio.gr/img/p/1/4/8/3/6/14836.jpg</t>
  </si>
  <si>
    <t>Canaletto - Piazza San Marco</t>
  </si>
  <si>
    <t>https://pg-plaisio.gr/img/p/2/1/7/8/7/21787.jpg</t>
  </si>
  <si>
    <t>Laura Ceccarelli - Open Your Mind</t>
  </si>
  <si>
    <t>https://pg-plaisio.gr/img/p/1/1/3/1/5/11315.jpg</t>
  </si>
  <si>
    <t>Laura Ceccarelli - Tramonto</t>
  </si>
  <si>
    <t>https://pg-plaisio.gr/img/p/1/1/3/1/1/11311.jpg</t>
  </si>
  <si>
    <t>Laura Ceccarelli - Transmission</t>
  </si>
  <si>
    <t>https://pg-plaisio.gr/img/p/1/1/3/0/7/11307.jpg</t>
  </si>
  <si>
    <t>Laura Ceccarelli - Uno di due</t>
  </si>
  <si>
    <t>https://pg-plaisio.gr/img/p/1/1/3/0/3/11303.jpg</t>
  </si>
  <si>
    <t>Laura Ceccarelli - Due di due</t>
  </si>
  <si>
    <t>https://pg-plaisio.gr/img/p/1/1/2/9/9/11299.jpg</t>
  </si>
  <si>
    <t>Cameron Davidson - Aerial view of Wall Street</t>
  </si>
  <si>
    <t>https://pg-plaisio.gr/img/p/1/6/4/1/2/16412.jpg</t>
  </si>
  <si>
    <t>Charles C. Ebbets - New York Construction Workers Lunching on a Crossbeam, 1932</t>
  </si>
  <si>
    <t>https://pg-plaisio.gr/img/p/1/6/4/0/8/16408.jpg</t>
  </si>
  <si>
    <t>Caspar David Friedrich - Wanderer Above the Sea of Fog</t>
  </si>
  <si>
    <t>https://pg-plaisio.gr/img/p/1/4/8/4/8/14848.jpg</t>
  </si>
  <si>
    <t>Eve C. Grant - Palm Leaves Gold I</t>
  </si>
  <si>
    <t>https://pg-plaisio.gr/img/p/1/9/2/7/3/19273.jpg</t>
  </si>
  <si>
    <t>Eve C. Grant - Palm Leaves Gold II</t>
  </si>
  <si>
    <t>https://pg-plaisio.gr/img/p/1/9/2/6/9/19269.jpg</t>
  </si>
  <si>
    <t>Eve C. Grant - Palm Leaves Gold III</t>
  </si>
  <si>
    <t>https://pg-plaisio.gr/img/p/1/9/2/6/5/19265.jpg</t>
  </si>
  <si>
    <t>Eve C. Grant - Palm Leaves Silver I</t>
  </si>
  <si>
    <t>https://pg-plaisio.gr/img/p/1/9/2/6/1/19261.jpg</t>
  </si>
  <si>
    <t>Eve C. Grant - Palm Leaves Silver II</t>
  </si>
  <si>
    <t>https://pg-plaisio.gr/img/p/1/9/2/5/7/19257.jpg</t>
  </si>
  <si>
    <t>Eve C. Grant - Palm Leaves Silver III</t>
  </si>
  <si>
    <t>https://pg-plaisio.gr/img/p/1/9/2/5/3/19253.jpg</t>
  </si>
  <si>
    <t>Eve C. Grant - Palm Panel</t>
  </si>
  <si>
    <t>https://pg-plaisio.gr/img/p/2/1/7/8/3/21783.jpg</t>
  </si>
  <si>
    <t>Eve C. Grant - Tropical Leaves I</t>
  </si>
  <si>
    <t>https://pg-plaisio.gr/img/p/2/1/7/7/9/21779.jpg</t>
  </si>
  <si>
    <t>Eve C. Grant - Tropical Leaves II</t>
  </si>
  <si>
    <t>https://pg-plaisio.gr/img/p/2/1/7/7/5/21775.jpg</t>
  </si>
  <si>
    <t>Eve C. Grant - Grey Palms Panel I</t>
  </si>
  <si>
    <t>https://pg-plaisio.gr/img/p/2/1/7/7/1/21771.jpg</t>
  </si>
  <si>
    <t>Eve C. Grant - Grey Palms Panel II</t>
  </si>
  <si>
    <t>https://pg-plaisio.gr/img/p/2/1/7/6/7/21767.jpg</t>
  </si>
  <si>
    <t>Eve C. Grant - Grey Palms Panel III</t>
  </si>
  <si>
    <t>https://pg-plaisio.gr/img/p/2/1/7/6/3/21763.jpg</t>
  </si>
  <si>
    <t>Eve C. Grant - Golden Palms Panel I</t>
  </si>
  <si>
    <t>https://pg-plaisio.gr/img/p/2/1/7/5/9/21759.jpg</t>
  </si>
  <si>
    <t>Eve C. Grant - Golden Palms Panel II</t>
  </si>
  <si>
    <t>https://pg-plaisio.gr/img/p/2/1/7/5/5/21755.jpg</t>
  </si>
  <si>
    <t>Eve C. Grant - Golden Palms Panel III</t>
  </si>
  <si>
    <t>https://pg-plaisio.gr/img/p/2/1/7/5/0/21750.jpg</t>
  </si>
  <si>
    <t>Eve C. Grant - Natural Texture 1</t>
  </si>
  <si>
    <t>https://pg-plaisio.gr/img/p/2/1/7/4/6/21746.jpg</t>
  </si>
  <si>
    <t>Eve C. Grant - Natural Texture 2</t>
  </si>
  <si>
    <t>https://pg-plaisio.gr/img/p/2/1/7/4/2/21742.jpg</t>
  </si>
  <si>
    <t>3CG6786</t>
  </si>
  <si>
    <t>Eve C. Grant - Jungle Panel I (detail)</t>
  </si>
  <si>
    <t>https://pg-plaisio.gr/img/p/2/8/7/4/5/28745.jpg</t>
  </si>
  <si>
    <t>3CG6787</t>
  </si>
  <si>
    <t>Eve C. Grant - Jungle Panel III (detail)</t>
  </si>
  <si>
    <t>https://pg-plaisio.gr/img/p/2/8/7/4/1/28741.jpg</t>
  </si>
  <si>
    <t>3CG6788</t>
  </si>
  <si>
    <t>Eve C. Grant - Jungle Panel II (detail)</t>
  </si>
  <si>
    <t>https://pg-plaisio.gr/img/p/2/8/7/3/7/28737.jpg</t>
  </si>
  <si>
    <t>3CG6789</t>
  </si>
  <si>
    <t>Eve C. Grant - Jungle Panel IV (detail)</t>
  </si>
  <si>
    <t>https://pg-plaisio.gr/img/p/2/8/7/3/3/28733.jpg</t>
  </si>
  <si>
    <t>Charaka Simoncelli - Caress</t>
  </si>
  <si>
    <t>https://pg-plaisio.gr/img/p/1/1/2/9/5/11295.jpg</t>
  </si>
  <si>
    <t>Charaka Simoncelli - Memorie sottili</t>
  </si>
  <si>
    <t>https://pg-plaisio.gr/img/p/1/1/2/9/1/11291.jpg</t>
  </si>
  <si>
    <t>Charaka Simoncelli - Roses for You</t>
  </si>
  <si>
    <t>https://pg-plaisio.gr/img/p/1/1/2/8/7/11287.jpg</t>
  </si>
  <si>
    <t>Claude Monet - Waterlilies</t>
  </si>
  <si>
    <t>https://pg-plaisio.gr/img/p/1/4/8/3/2/14832.jpg</t>
  </si>
  <si>
    <t>Claude Monet - The Marina at Argenteuil</t>
  </si>
  <si>
    <t>https://pg-plaisio.gr/img/p/1/4/8/2/8/14828.jpg</t>
  </si>
  <si>
    <t>Claude Monet - Meadow with Poplars (detail)</t>
  </si>
  <si>
    <t>https://pg-plaisio.gr/img/p/1/4/8/2/4/14824.jpg</t>
  </si>
  <si>
    <t>Claude Monet - Sun Setting over the Seine at Lavacourt</t>
  </si>
  <si>
    <t>https://pg-plaisio.gr/img/p/1/4/8/2/0/14820.jpg</t>
  </si>
  <si>
    <t>Claude Monet - The Bridge at Argenteuil</t>
  </si>
  <si>
    <t>https://pg-plaisio.gr/img/p/1/4/8/1/6/14816.jpg</t>
  </si>
  <si>
    <t>Claude Monet - Woman with a Parasol (Right)</t>
  </si>
  <si>
    <t>https://pg-plaisio.gr/img/p/1/4/8/1/2/14812.jpg</t>
  </si>
  <si>
    <t>Claude Monet - The Artist's Garden at Giverny</t>
  </si>
  <si>
    <t>https://pg-plaisio.gr/img/p/1/4/8/0/8/14808.jpg</t>
  </si>
  <si>
    <t>Claude Monet - Woman with Parasol (Left)</t>
  </si>
  <si>
    <t>https://pg-plaisio.gr/img/p/1/4/8/0/4/14804.jpg</t>
  </si>
  <si>
    <t>Claude Monet - Coquelicots</t>
  </si>
  <si>
    <t>https://pg-plaisio.gr/img/p/1/4/8/0/0/14800.jpg</t>
  </si>
  <si>
    <t>Claude Monet - Young Woman in a Garden</t>
  </si>
  <si>
    <t>https://pg-plaisio.gr/img/p/1/4/7/9/6/14796.jpg</t>
  </si>
  <si>
    <t>Claude Monet - Wooded Scene</t>
  </si>
  <si>
    <t>https://pg-plaisio.gr/img/p/1/4/7/9/2/14792.jpg</t>
  </si>
  <si>
    <t>Claude Monet - Impression au soleil levant</t>
  </si>
  <si>
    <t>https://pg-plaisio.gr/img/p/1/4/7/8/4/14784.jpg</t>
  </si>
  <si>
    <t>Claude Monet - Femme à l’ombrelle</t>
  </si>
  <si>
    <t>https://pg-plaisio.gr/img/p/1/4/7/8/0/14780.jpg</t>
  </si>
  <si>
    <t>Claude Monet - Les roses</t>
  </si>
  <si>
    <t>https://pg-plaisio.gr/img/p/1/4/7/7/6/14776.jpg</t>
  </si>
  <si>
    <t>Claude Monet - Cliff Walk at Pourville</t>
  </si>
  <si>
    <t>https://pg-plaisio.gr/img/p/1/4/7/7/2/14772.jpg</t>
  </si>
  <si>
    <t>Claude Monet - Plage de Trouville</t>
  </si>
  <si>
    <t>https://pg-plaisio.gr/img/p/1/7/9/5/3/17953.jpg</t>
  </si>
  <si>
    <t>Claude Monet - The Beach at Sainte-Adresse</t>
  </si>
  <si>
    <t>https://pg-plaisio.gr/img/p/1/4/7/6/0/14760.jpg</t>
  </si>
  <si>
    <t>Claude Monet - Morning, Antibes</t>
  </si>
  <si>
    <t>https://pg-plaisio.gr/img/p/1/4/7/5/6/14756.jpg</t>
  </si>
  <si>
    <t>https://pg-plaisio.gr/img/p/1/4/7/5/2/14752.jpg</t>
  </si>
  <si>
    <t>Claude Monet - Waterlilies: Green Reflections</t>
  </si>
  <si>
    <t>https://pg-plaisio.gr/img/p/1/4/7/4/8/14748.jpg</t>
  </si>
  <si>
    <t>Claude Monet - Water Lily Pool</t>
  </si>
  <si>
    <t>https://pg-plaisio.gr/img/p/1/4/7/4/4/14744.jpg</t>
  </si>
  <si>
    <t>Claude Monet - The Japanese Bridge, Pond with Water Lillies (detail)</t>
  </si>
  <si>
    <t>https://pg-plaisio.gr/img/p/1/4/7/4/0/14740.jpg</t>
  </si>
  <si>
    <t>Claude Monet - Poplars on the Banks of the l'Epte, Autumn</t>
  </si>
  <si>
    <t>https://pg-plaisio.gr/img/p/1/4/7/3/6/14736.jpg</t>
  </si>
  <si>
    <t>Claude Monet - Vétheuil</t>
  </si>
  <si>
    <t>https://pg-plaisio.gr/img/p/1/4/7/3/2/14732.jpg</t>
  </si>
  <si>
    <t>Claude Monet - Argenteuil</t>
  </si>
  <si>
    <t>https://pg-plaisio.gr/img/p/1/4/7/2/8/14728.jpg</t>
  </si>
  <si>
    <t>Claude Monet - A corner of the Garden at Montgeron</t>
  </si>
  <si>
    <t>https://pg-plaisio.gr/img/p/1/4/7/2/4/14724.jpg</t>
  </si>
  <si>
    <t>Claude Monet - Coucher De Soleil à Pourville, Pleine Mer</t>
  </si>
  <si>
    <t>https://pg-plaisio.gr/img/p/1/4/7/2/0/14720.jpg</t>
  </si>
  <si>
    <t>Claude Monet - The Parc Monceau</t>
  </si>
  <si>
    <t>https://pg-plaisio.gr/img/p/1/4/7/1/6/14716.jpg</t>
  </si>
  <si>
    <t>Claude Monet - Chrysanthemums</t>
  </si>
  <si>
    <t>https://pg-plaisio.gr/img/p/1/4/7/1/2/14712.jpg</t>
  </si>
  <si>
    <t>Claude Monet - The Road to Vétheuil</t>
  </si>
  <si>
    <t>https://pg-plaisio.gr/img/p/1/4/7/0/8/14708.jpg</t>
  </si>
  <si>
    <t>Claude Monet - View of Bordighera,Italy</t>
  </si>
  <si>
    <t>https://pg-plaisio.gr/img/p/1/4/7/0/4/14704.jpg</t>
  </si>
  <si>
    <t>Claude Monet - The bridge at Argenteuil</t>
  </si>
  <si>
    <t>https://pg-plaisio.gr/img/p/1/4/7/0/0/14700.jpg</t>
  </si>
  <si>
    <t>Claude Monet - Still life with flowers and fruit</t>
  </si>
  <si>
    <t>https://pg-plaisio.gr/img/p/1/4/6/9/4/14694.jpg</t>
  </si>
  <si>
    <t>Claude Monet - Poppy Fields near Argenteuil</t>
  </si>
  <si>
    <t>https://pg-plaisio.gr/img/p/9/0/1/7//9017.jpg</t>
  </si>
  <si>
    <t>Claude Monet - Le train dans la neige</t>
  </si>
  <si>
    <t>https://pg-plaisio.gr/img/p/1/7/9/5/5/17955.jpg</t>
  </si>
  <si>
    <t>Claude Monet - Sunflowers</t>
  </si>
  <si>
    <t>https://pg-plaisio.gr/img/p/9/0/0/9//9009.jpg</t>
  </si>
  <si>
    <t>Claude Monet - Sunflowers (detail)</t>
  </si>
  <si>
    <t>https://pg-plaisio.gr/img/p/9/0/0/5//9005.jpg</t>
  </si>
  <si>
    <t>CLAUDE MONET - Water Lilies</t>
  </si>
  <si>
    <t>https://pg-plaisio.gr/img/p/8/0/9/7//8097.jpg</t>
  </si>
  <si>
    <t>CLAUDE MONET - The Willows</t>
  </si>
  <si>
    <t>https://pg-plaisio.gr/img/p/8/1/0/1//8101.jpg</t>
  </si>
  <si>
    <t>CLAUDE MONET - The Artist's Garden in Argenteuil</t>
  </si>
  <si>
    <t>https://pg-plaisio.gr/img/p/8/1/0/5//8105.jpg</t>
  </si>
  <si>
    <t>Claude Monet - Automne sur la Seine, Argenteuil</t>
  </si>
  <si>
    <t>https://pg-plaisio.gr/img/p/6/3/9/4//6394.jpg</t>
  </si>
  <si>
    <t>Claude Monet - Sunrise (Marine)</t>
  </si>
  <si>
    <t>https://pg-plaisio.gr/img/p/6/3/9/8//6398.jpg</t>
  </si>
  <si>
    <t>Claude Monet - Gardener's House at Antibes</t>
  </si>
  <si>
    <t>https://pg-plaisio.gr/img/p/1/7/4/2/4/17424.jpg</t>
  </si>
  <si>
    <t>Claude Monet - Boulevard des Capucines</t>
  </si>
  <si>
    <t>https://pg-plaisio.gr/img/p/1/9/2/4/9/19249.jpg</t>
  </si>
  <si>
    <t>Claude Monet - Spring by the Seine</t>
  </si>
  <si>
    <t>https://pg-plaisio.gr/img/p/1/9/2/4/5/19245.jpg</t>
  </si>
  <si>
    <t>Claude Monet - The Promenade with the Railroad Bridge, Argenteuil</t>
  </si>
  <si>
    <t>https://pg-plaisio.gr/img/p/1/9/2/4/1/19241.jpg</t>
  </si>
  <si>
    <t>Claude Monet - Voiliers sur la Seine</t>
  </si>
  <si>
    <t>https://pg-plaisio.gr/img/p/1/9/2/3/7/19237.jpg</t>
  </si>
  <si>
    <t>Claude Monet - Sunrise at Etretat</t>
  </si>
  <si>
    <t>https://pg-plaisio.gr/img/p/1/9/2/3/3/19233.jpg</t>
  </si>
  <si>
    <t>https://pg-plaisio.gr/img/p/1/9/2/2/9/19229.jpg</t>
  </si>
  <si>
    <t>Claude Monet - Bend in the Epte River near Giverny</t>
  </si>
  <si>
    <t>https://pg-plaisio.gr/img/p/1/4/6/9/6/14696.jpg</t>
  </si>
  <si>
    <t>Claude Monet - The Water-Lily Pond</t>
  </si>
  <si>
    <t>https://pg-plaisio.gr/img/p/2/1/7/3/8/21738.jpg</t>
  </si>
  <si>
    <t>3CM6864</t>
  </si>
  <si>
    <t>Claude Monet - The Artist's Garden at Vétheuil, 1881</t>
  </si>
  <si>
    <t>https://pg-plaisio.gr/img/p/2/8/7/2/9/28729.jpg</t>
  </si>
  <si>
    <t>3CM6865</t>
  </si>
  <si>
    <t>Claude Monet - Poplars, Pink Effect, 1891</t>
  </si>
  <si>
    <t>https://pg-plaisio.gr/img/p/2/8/7/2/5/28725.jpg</t>
  </si>
  <si>
    <t>Giuliano Censini - Di sera in Valdichiana</t>
  </si>
  <si>
    <t>https://pg-plaisio.gr/img/p/1/1/2/8/3/11283.jpg</t>
  </si>
  <si>
    <t>Giuliano Censini - Nebbie d'aprile</t>
  </si>
  <si>
    <t>https://pg-plaisio.gr/img/p/1/1/2/7/9/11279.jpg</t>
  </si>
  <si>
    <t>Giuliano Censini - Attimo fuggente</t>
  </si>
  <si>
    <t>https://pg-plaisio.gr/img/p/1/1/2/7/5/11275.jpg</t>
  </si>
  <si>
    <t>Giuliano Censini - Di vino e sole</t>
  </si>
  <si>
    <t>https://pg-plaisio.gr/img/p/1/1/2/7/1/11271.jpg</t>
  </si>
  <si>
    <t>Carlos Beyon - Happiness Soup</t>
  </si>
  <si>
    <t>https://pg-plaisio.gr/img/p/6/4/0/2//6402.jpg</t>
  </si>
  <si>
    <t>Carlos Beyon - Hope Soup</t>
  </si>
  <si>
    <t>https://pg-plaisio.gr/img/p/6/4/0/6//6406.jpg</t>
  </si>
  <si>
    <t>Carlos Beyon - Love Soup</t>
  </si>
  <si>
    <t>https://pg-plaisio.gr/img/p/6/4/1/0//6410.jpg</t>
  </si>
  <si>
    <t>Carlos Beyon - Passion Soup</t>
  </si>
  <si>
    <t>https://pg-plaisio.gr/img/p/6/4/1/4//6414.jpg</t>
  </si>
  <si>
    <t>Remy Dellal - Révérie</t>
  </si>
  <si>
    <t>https://pg-plaisio.gr/img/p/1/1/2/6/7/11267.jpg</t>
  </si>
  <si>
    <t>Remy Dellal - Chandelier</t>
  </si>
  <si>
    <t>https://pg-plaisio.gr/img/p/1/1/2/6/3/11263.jpg</t>
  </si>
  <si>
    <t>Remy Dellal - Memories of the Ocean</t>
  </si>
  <si>
    <t>https://pg-plaisio.gr/img/p/1/1/2/5/9/11259.jpg</t>
  </si>
  <si>
    <t>Remy Dellal - Ocean View</t>
  </si>
  <si>
    <t>https://pg-plaisio.gr/img/p/1/1/2/5/5/11255.jpg</t>
  </si>
  <si>
    <t>Remy Dellal - Country Bouquet</t>
  </si>
  <si>
    <t>https://pg-plaisio.gr/img/p/9/0/0/1//9001.jpg</t>
  </si>
  <si>
    <t>Remy Dellal - Botanique Moderne I</t>
  </si>
  <si>
    <t>https://pg-plaisio.gr/img/p/8/9/9/7//8997.jpg</t>
  </si>
  <si>
    <t>Remy Dellal - Botanique Moderne II</t>
  </si>
  <si>
    <t>https://pg-plaisio.gr/img/p/8/9/9/3//8993.jpg</t>
  </si>
  <si>
    <t>Remy Dellal - Botanique Moderne III</t>
  </si>
  <si>
    <t>https://pg-plaisio.gr/img/p/8/9/8/9//8989.jpg</t>
  </si>
  <si>
    <t>Remy Dellal - Botanique Moderne IV</t>
  </si>
  <si>
    <t>https://pg-plaisio.gr/img/p/8/9/8/5//8985.jpg</t>
  </si>
  <si>
    <t>REMY DELLAL - Hydrangeas I (Aqua)</t>
  </si>
  <si>
    <t>https://pg-plaisio.gr/img/p/8/1/0/9//8109.jpg</t>
  </si>
  <si>
    <t>REMY DELLAL - Hydrangeas I (Neutre)</t>
  </si>
  <si>
    <t>https://pg-plaisio.gr/img/p/8/1/1/3//8113.jpg</t>
  </si>
  <si>
    <t>REMY DELLAL - Orchid Vase</t>
  </si>
  <si>
    <t>https://pg-plaisio.gr/img/p/8/1/1/7//8117.jpg</t>
  </si>
  <si>
    <t>Remy Dellal - Fruits de saison, Figues</t>
  </si>
  <si>
    <t>https://pg-plaisio.gr/img/p/6/4/1/8//6418.jpg</t>
  </si>
  <si>
    <t>Remy Dellal - Fruits de saison, Pommes</t>
  </si>
  <si>
    <t>https://pg-plaisio.gr/img/p/6/4/2/2//6422.jpg</t>
  </si>
  <si>
    <t>Remy Dellal - Vintage Botany I</t>
  </si>
  <si>
    <t>https://pg-plaisio.gr/img/p/6/4/2/6//6426.jpg</t>
  </si>
  <si>
    <t>Remy Dellal - Vintage Botany II</t>
  </si>
  <si>
    <t>https://pg-plaisio.gr/img/p/6/4/3/0//6430.jpg</t>
  </si>
  <si>
    <t>Remy Dellal - Vintage Botany III</t>
  </si>
  <si>
    <t>https://pg-plaisio.gr/img/p/6/4/3/4//6434.jpg</t>
  </si>
  <si>
    <t>Remy Dellal - Mediterranée</t>
  </si>
  <si>
    <t>https://pg-plaisio.gr/img/p/6/4/3/8//6438.jpg</t>
  </si>
  <si>
    <t>Remy Dellal - Mediterranée I</t>
  </si>
  <si>
    <t>https://pg-plaisio.gr/img/p/6/4/4/2//6442.jpg</t>
  </si>
  <si>
    <t>Remy Dellal - Mediterranée II</t>
  </si>
  <si>
    <t>https://pg-plaisio.gr/img/p/6/4/4/6//6446.jpg</t>
  </si>
  <si>
    <t>Remy Dellal - Baie tropicale</t>
  </si>
  <si>
    <t>https://pg-plaisio.gr/img/p/1/9/2/2/5/19225.jpg</t>
  </si>
  <si>
    <t>Remy Dellal - Plage tropicale</t>
  </si>
  <si>
    <t>https://pg-plaisio.gr/img/p/1/9/2/2/1/19221.jpg</t>
  </si>
  <si>
    <t>Remy Dellal - Baie méditerranéenne</t>
  </si>
  <si>
    <t>https://pg-plaisio.gr/img/p/1/9/2/1/7/19217.jpg</t>
  </si>
  <si>
    <t>Remy Dellal - Cherries, After J. Wright</t>
  </si>
  <si>
    <t>https://pg-plaisio.gr/img/p/1/9/2/1/3/19213.jpg</t>
  </si>
  <si>
    <t>Remy Dellal - Apple, After Redouté</t>
  </si>
  <si>
    <t>https://pg-plaisio.gr/img/p/1/9/2/0/9/19209.jpg</t>
  </si>
  <si>
    <t>Remy Dellal - Apricot, After Redouté</t>
  </si>
  <si>
    <t>https://pg-plaisio.gr/img/p/1/9/2/0/5/19205.jpg</t>
  </si>
  <si>
    <t>Remy Dellal - Grapefruit, After Redouté</t>
  </si>
  <si>
    <t>https://pg-plaisio.gr/img/p/1/9/2/0/1/19201.jpg</t>
  </si>
  <si>
    <t>Remy Dellal - Pears, After Redouté</t>
  </si>
  <si>
    <t>https://pg-plaisio.gr/img/p/1/9/1/9/7/19197.jpg</t>
  </si>
  <si>
    <t>Remy Dellal - Pineapple, After Redouté</t>
  </si>
  <si>
    <t>https://pg-plaisio.gr/img/p/1/9/1/9/3/19193.jpg</t>
  </si>
  <si>
    <t>Remy Dellal - Josephine's lily, After Redouté</t>
  </si>
  <si>
    <t>https://pg-plaisio.gr/img/p/1/9/1/8/9/19189.jpg</t>
  </si>
  <si>
    <t>Remy Dellal - Fruits du Monde</t>
  </si>
  <si>
    <t>https://pg-plaisio.gr/img/p/1/9/1/8/5/19185.jpg</t>
  </si>
  <si>
    <t>Remy Dellal - Baie méditerranéenne I</t>
  </si>
  <si>
    <t>https://pg-plaisio.gr/img/p/1/9/1/8/1/19181.jpg</t>
  </si>
  <si>
    <t>Remy Dellal - Baie méditerranéenne II</t>
  </si>
  <si>
    <t>https://pg-plaisio.gr/img/p/1/9/1/7/7/19177.jpg</t>
  </si>
  <si>
    <t>Remy Dellal - Country Bouquet (neutral)</t>
  </si>
  <si>
    <t>https://pg-plaisio.gr/img/p/2/1/7/3/4/21734.jpg</t>
  </si>
  <si>
    <t>3DE6920</t>
  </si>
  <si>
    <t>Remy Dellal - Sunset on the Sea</t>
  </si>
  <si>
    <t>https://pg-plaisio.gr/img/p/2/8/7/2/1/28721.jpg</t>
  </si>
  <si>
    <t>3DE6921</t>
  </si>
  <si>
    <t>Remy Dellal - View to the Sea</t>
  </si>
  <si>
    <t>https://pg-plaisio.gr/img/p/2/8/7/1/7/28717.jpg</t>
  </si>
  <si>
    <t>3DE6925</t>
  </si>
  <si>
    <t>Remy Dellal - Sunset on the Sea I</t>
  </si>
  <si>
    <t>https://pg-plaisio.gr/img/p/2/8/7/1/3/28713.jpg</t>
  </si>
  <si>
    <t>3DE6926</t>
  </si>
  <si>
    <t>Remy Dellal - Sunset on the Sea II</t>
  </si>
  <si>
    <t>https://pg-plaisio.gr/img/p/2/8/7/0/9/28709.jpg</t>
  </si>
  <si>
    <t>3DE6927</t>
  </si>
  <si>
    <t>Remy Dellal - View to the Sea I</t>
  </si>
  <si>
    <t>https://pg-plaisio.gr/img/p/2/8/7/0/5/28705.jpg</t>
  </si>
  <si>
    <t>3DE6928</t>
  </si>
  <si>
    <t>Remy Dellal - View to the Sea II</t>
  </si>
  <si>
    <t>https://pg-plaisio.gr/img/p/2/8/7/0/1/28701.jpg</t>
  </si>
  <si>
    <t>3DE7004</t>
  </si>
  <si>
    <t>Remy Dellal - Magnolia Branch in a Vase</t>
  </si>
  <si>
    <t>https://pg-plaisio.gr/img/p/2/8/6/9/7/28697.jpg</t>
  </si>
  <si>
    <t>Don Heiny - 1951 Jaguar C-Type</t>
  </si>
  <si>
    <t>https://pg-plaisio.gr/img/p/1/6/4/0/4/16404.jpg</t>
  </si>
  <si>
    <t>Dianne Loumer - Kissing in a NY Night</t>
  </si>
  <si>
    <t>https://pg-plaisio.gr/img/p/1/7/9/4/7/17947.jpg</t>
  </si>
  <si>
    <t>Dianne Loumer - A Kiss in the Night</t>
  </si>
  <si>
    <t>https://pg-plaisio.gr/img/p/1/7/9/4/9/17949.jpg</t>
  </si>
  <si>
    <t>Dianne Loumer - A Kiss in the Night (BW)</t>
  </si>
  <si>
    <t>https://pg-plaisio.gr/img/p/8/9/7/3//8973.jpg</t>
  </si>
  <si>
    <t>Dianne Loumer - A Date in Paris</t>
  </si>
  <si>
    <t>https://pg-plaisio.gr/img/p/8/9/6/9//8969.jpg</t>
  </si>
  <si>
    <t>Dianne Loumer - A Date in Paris (BW)</t>
  </si>
  <si>
    <t>https://pg-plaisio.gr/img/p/8/9/6/5//8965.jpg</t>
  </si>
  <si>
    <t>Dianne Loumer - Boulevard of Trees (BW)</t>
  </si>
  <si>
    <t>https://pg-plaisio.gr/img/p/1/7/9/5/1/17951.jpg</t>
  </si>
  <si>
    <t>Dianne Loumer - Kissing in London (detail)</t>
  </si>
  <si>
    <t>https://pg-plaisio.gr/img/p/8/9/5/7//8957.jpg</t>
  </si>
  <si>
    <t>Dianne Loumer - Kissing in London (detail, BW)</t>
  </si>
  <si>
    <t>https://pg-plaisio.gr/img/p/8/9/5/3//8953.jpg</t>
  </si>
  <si>
    <t>Donato Larotonda - Vicoli misteriosi</t>
  </si>
  <si>
    <t>https://pg-plaisio.gr/img/p/1/1/2/5/1/11251.jpg</t>
  </si>
  <si>
    <t>Donato Larotonda - Lasciami sognare</t>
  </si>
  <si>
    <t>https://pg-plaisio.gr/img/p/1/1/2/4/7/11247.jpg</t>
  </si>
  <si>
    <t>Donato Larotonda - I colori di una nuova stagione</t>
  </si>
  <si>
    <t>https://pg-plaisio.gr/img/p/1/9/1/7/3/19173.jpg</t>
  </si>
  <si>
    <t>Donato Larotonda - La grande luna sta lì a guardare</t>
  </si>
  <si>
    <t>https://pg-plaisio.gr/img/p/1/9/1/6/9/19169.jpg</t>
  </si>
  <si>
    <t>Dario Moschetta - White Star</t>
  </si>
  <si>
    <t>https://pg-plaisio.gr/img/p/1/1/2/4/3/11243.jpg</t>
  </si>
  <si>
    <t>Elena Dolci - Collection de Memoires</t>
  </si>
  <si>
    <t>https://pg-plaisio.gr/img/p/2/1/7/3/0/21730.jpg</t>
  </si>
  <si>
    <t>Elena Dolci - Fleurs et Memoires</t>
  </si>
  <si>
    <t>https://pg-plaisio.gr/img/p/2/1/7/2/6/21726.jpg</t>
  </si>
  <si>
    <t>3DO7005</t>
  </si>
  <si>
    <t>Elena Dolci - Three Callas</t>
  </si>
  <si>
    <t>https://pg-plaisio.gr/img/p/2/8/6/9/3/28693.jpg</t>
  </si>
  <si>
    <t>3DO7006</t>
  </si>
  <si>
    <t>Elena Dolci - Two Tulips</t>
  </si>
  <si>
    <t>https://pg-plaisio.gr/img/p/2/8/6/8/9/28689.jpg</t>
  </si>
  <si>
    <t>3DO7009</t>
  </si>
  <si>
    <t>Elena Dolci - Calla I</t>
  </si>
  <si>
    <t>https://pg-plaisio.gr/img/p/2/8/6/8/5/28685.jpg</t>
  </si>
  <si>
    <t>3DO7010</t>
  </si>
  <si>
    <t>Elena Dolci - Calla II</t>
  </si>
  <si>
    <t>https://pg-plaisio.gr/img/p/2/8/6/8/1/28681.jpg</t>
  </si>
  <si>
    <t>3DO7011</t>
  </si>
  <si>
    <t>Elena Dolci - Tulip I</t>
  </si>
  <si>
    <t>https://pg-plaisio.gr/img/p/2/8/6/7/7/28677.jpg</t>
  </si>
  <si>
    <t>3DO7012</t>
  </si>
  <si>
    <t>Elena Dolci - Tulip II</t>
  </si>
  <si>
    <t>https://pg-plaisio.gr/img/p/2/8/6/7/3/28673.jpg</t>
  </si>
  <si>
    <t>3DO7013</t>
  </si>
  <si>
    <t>Elena Dolci - Tulip III</t>
  </si>
  <si>
    <t>https://pg-plaisio.gr/img/p/2/8/6/6/9/28669.jpg</t>
  </si>
  <si>
    <t>3DO7014</t>
  </si>
  <si>
    <t>Elena Dolci - Poppy I</t>
  </si>
  <si>
    <t>https://pg-plaisio.gr/img/p/2/8/6/6/5/28665.jpg</t>
  </si>
  <si>
    <t>3DO7015</t>
  </si>
  <si>
    <t>Elena Dolci - Poppy II</t>
  </si>
  <si>
    <t>https://pg-plaisio.gr/img/p/2/8/6/6/1/28661.jpg</t>
  </si>
  <si>
    <t>3DO7016</t>
  </si>
  <si>
    <t>Elena Dolci - Poppy III</t>
  </si>
  <si>
    <t>https://pg-plaisio.gr/img/p/2/8/6/5/7/28657.jpg</t>
  </si>
  <si>
    <t>Sonya Duval - Inspiring Angel</t>
  </si>
  <si>
    <t>https://pg-plaisio.gr/img/p/1/1/2/3/9/11239.jpg</t>
  </si>
  <si>
    <t>Sonya Duval - Reclined Angel</t>
  </si>
  <si>
    <t>https://pg-plaisio.gr/img/p/1/1/2/3/5/11235.jpg</t>
  </si>
  <si>
    <t>ETIENNE BETIE - Racing Dog</t>
  </si>
  <si>
    <t>https://pg-plaisio.gr/img/p/8/1/2/1//8121.jpg</t>
  </si>
  <si>
    <t>Eugene Henri Cauchois - Roses on a Dressing Table</t>
  </si>
  <si>
    <t>https://pg-plaisio.gr/img/p/1/4/6/8/8/14688.jpg</t>
  </si>
  <si>
    <t>Degas Edgar Germain Hilaire - After the Bath</t>
  </si>
  <si>
    <t>https://pg-plaisio.gr/img/p/1/9/1/6/5/19165.jpg</t>
  </si>
  <si>
    <t>Degas Edgar Germain Hilaire - Woman Combing her Hair</t>
  </si>
  <si>
    <t>https://pg-plaisio.gr/img/p/1/9/1/6/1/19161.jpg</t>
  </si>
  <si>
    <t>Edgar Degas - Dancer posing</t>
  </si>
  <si>
    <t>https://pg-plaisio.gr/img/p/2/1/7/2/2/21722.jpg</t>
  </si>
  <si>
    <t>Edgar Degas - Dancers</t>
  </si>
  <si>
    <t>https://pg-plaisio.gr/img/p/2/1/7/1/8/21718.jpg</t>
  </si>
  <si>
    <t>Eric Chestier - Mona Lisa 2.0</t>
  </si>
  <si>
    <t>https://pg-plaisio.gr/img/p/1/1/2/3/1/11231.jpg</t>
  </si>
  <si>
    <t>Eric Chestier - Vermeer`s Girl 2.0</t>
  </si>
  <si>
    <t>https://pg-plaisio.gr/img/p/1/1/2/2/7/11227.jpg</t>
  </si>
  <si>
    <t>Eric Chestier - Hokusai's Wave 2.0</t>
  </si>
  <si>
    <t>https://pg-plaisio.gr/img/p/1/1/2/2/3/11223.jpg</t>
  </si>
  <si>
    <t>Eric Chestier - Botticelli's Venus 2.0</t>
  </si>
  <si>
    <t>https://pg-plaisio.gr/img/p/1/1/2/1/9/11219.jpg</t>
  </si>
  <si>
    <t>Eric Chestier - Klimt's Tree 2.0</t>
  </si>
  <si>
    <t>https://pg-plaisio.gr/img/p/1/1/2/1/5/11215.jpg</t>
  </si>
  <si>
    <t>Eric Chestier - Hayez's Kiss 2.0</t>
  </si>
  <si>
    <t>https://pg-plaisio.gr/img/p/1/1/2/1/1/11211.jpg</t>
  </si>
  <si>
    <t>Eric Chestier - Klimt's Kiss 2.0</t>
  </si>
  <si>
    <t>https://pg-plaisio.gr/img/p/1/1/2/0/7/11207.jpg</t>
  </si>
  <si>
    <t>Eric Chestier - Kissing the War Goodbye 2.0</t>
  </si>
  <si>
    <t>https://pg-plaisio.gr/img/p/8/9/4/9//8949.jpg</t>
  </si>
  <si>
    <t>Eric Chestier - Taxis in Times Square 2.0</t>
  </si>
  <si>
    <t>https://pg-plaisio.gr/img/p/1/7/9/4/5/17945.jpg</t>
  </si>
  <si>
    <t>Eric Chestier - Cupid &amp; Psyche</t>
  </si>
  <si>
    <t>https://pg-plaisio.gr/img/p/6/4/5/0//6450.jpg</t>
  </si>
  <si>
    <t>Eric Chestier - Map of the World 2.0</t>
  </si>
  <si>
    <t>https://pg-plaisio.gr/img/p/6/4/5/4//6454.jpg</t>
  </si>
  <si>
    <t>Eric Chestier - Urban Jungle I</t>
  </si>
  <si>
    <t>https://pg-plaisio.gr/img/p/1/9/1/5/7/19157.jpg</t>
  </si>
  <si>
    <t>Eric Chestier - Urban Savannah I</t>
  </si>
  <si>
    <t>https://pg-plaisio.gr/img/p/1/9/1/5/3/19153.jpg</t>
  </si>
  <si>
    <t>Eric Chestier - Napoleon 2.0</t>
  </si>
  <si>
    <t>https://pg-plaisio.gr/img/p/2/1/7/1/4/21714.jpg</t>
  </si>
  <si>
    <t>Eric Chestier - Hommage to Chokosai</t>
  </si>
  <si>
    <t>https://pg-plaisio.gr/img/p/2/1/7/1/0/21710.jpg</t>
  </si>
  <si>
    <t>Eric Chestier - Hommage to Kitagawa</t>
  </si>
  <si>
    <t>https://pg-plaisio.gr/img/p/2/1/7/0/6/21706.jpg</t>
  </si>
  <si>
    <t>Eric Chestier - Hommage to Hashimoto</t>
  </si>
  <si>
    <t>https://pg-plaisio.gr/img/p/2/1/7/0/2/21702.jpg</t>
  </si>
  <si>
    <t>Emilio Ciccone - Aquamarine Beauty</t>
  </si>
  <si>
    <t>https://pg-plaisio.gr/img/p/8/9/4/1//8941.jpg</t>
  </si>
  <si>
    <t>Emilio Ciccone - Caprice</t>
  </si>
  <si>
    <t>https://pg-plaisio.gr/img/p/1/7/9/4/3/17943.jpg</t>
  </si>
  <si>
    <t>Edouard Manet - Lilas et roses</t>
  </si>
  <si>
    <t>https://pg-plaisio.gr/img/p/1/9/1/4/9/19149.jpg</t>
  </si>
  <si>
    <t>Edouard Manet - Flowers in a Crystal Vase</t>
  </si>
  <si>
    <t>https://pg-plaisio.gr/img/p/1/9/1/4/5/19145.jpg</t>
  </si>
  <si>
    <t>Edouard Manet - Vase of White Lilacs and Rose</t>
  </si>
  <si>
    <t>https://pg-plaisio.gr/img/p/1/9/1/4/1/19141.jpg</t>
  </si>
  <si>
    <t>Edouard Manet - Moss Roses in a Vase</t>
  </si>
  <si>
    <t>https://pg-plaisio.gr/img/p/2/1/6/9/8/21698.jpg</t>
  </si>
  <si>
    <t>ERICA PAGNONI - Fairy of Spring</t>
  </si>
  <si>
    <t>https://pg-plaisio.gr/img/p/8/1/2/5//8125.jpg</t>
  </si>
  <si>
    <t>Erica Pagnoni - Fairy of the Pale Skies</t>
  </si>
  <si>
    <t>https://pg-plaisio.gr/img/p/1/7/4/2/0/17420.jpg</t>
  </si>
  <si>
    <t>Erica Pagnoni - Fairy of the Roses</t>
  </si>
  <si>
    <t>https://pg-plaisio.gr/img/p/1/7/4/1/6/17416.jpg</t>
  </si>
  <si>
    <t>Erica Pagnoni - Waves of Magic</t>
  </si>
  <si>
    <t>https://pg-plaisio.gr/img/p/1/9/1/3/7/19137.jpg</t>
  </si>
  <si>
    <t>3EP6935</t>
  </si>
  <si>
    <t>Erica Pagnoni - Lady of the Clouds  (detail)</t>
  </si>
  <si>
    <t>https://pg-plaisio.gr/img/p/2/8/6/5/3/28653.jpg</t>
  </si>
  <si>
    <t>3EP6936</t>
  </si>
  <si>
    <t>Erica Pagnoni - Lady of the Earth (detail)</t>
  </si>
  <si>
    <t>https://pg-plaisio.gr/img/p/2/8/6/4/9/28649.jpg</t>
  </si>
  <si>
    <t>3EP6937</t>
  </si>
  <si>
    <t>Erica Pagnoni - Lady of the Water (detail)</t>
  </si>
  <si>
    <t>https://pg-plaisio.gr/img/p/2/8/6/4/5/28645.jpg</t>
  </si>
  <si>
    <t>3EP7087</t>
  </si>
  <si>
    <t>Erica Pagnoni - Elemental</t>
  </si>
  <si>
    <t>https://pg-plaisio.gr/img/p/2/8/6/4/1/28641.jpg</t>
  </si>
  <si>
    <t>3EP7088</t>
  </si>
  <si>
    <t>Erica Pagnoni - Transcending</t>
  </si>
  <si>
    <t>https://pg-plaisio.gr/img/p/2/8/6/3/7/28637.jpg</t>
  </si>
  <si>
    <t>3EP7089</t>
  </si>
  <si>
    <t>Erica Pagnoni - Essence (detail)</t>
  </si>
  <si>
    <t>https://pg-plaisio.gr/img/p/2/8/6/3/3/28633.jpg</t>
  </si>
  <si>
    <t>3EP7090</t>
  </si>
  <si>
    <t>Erica Pagnoni - Rebirth (detail)</t>
  </si>
  <si>
    <t>https://pg-plaisio.gr/img/p/2/8/6/2/9/28629.jpg</t>
  </si>
  <si>
    <t>3EP7091</t>
  </si>
  <si>
    <t>Erica Pagnoni - Essence</t>
  </si>
  <si>
    <t>https://pg-plaisio.gr/img/p/2/8/6/2/5/28625.jpg</t>
  </si>
  <si>
    <t>3EP7092</t>
  </si>
  <si>
    <t>Erica Pagnoni - Rebirth</t>
  </si>
  <si>
    <t>https://pg-plaisio.gr/img/p/2/8/6/2/1/28621.jpg</t>
  </si>
  <si>
    <t>Ernest Spence - The Garden, Sutton Place, England</t>
  </si>
  <si>
    <t>https://pg-plaisio.gr/img/p/1/4/6/8/0/14680.jpg</t>
  </si>
  <si>
    <t>ELEANOR SETTI - From Her to Eternity</t>
  </si>
  <si>
    <t>https://pg-plaisio.gr/img/p/8/1/2/9//8129.jpg</t>
  </si>
  <si>
    <t>ELEANOR SETTI - Eternal Beauty (detail)</t>
  </si>
  <si>
    <t>https://pg-plaisio.gr/img/p/8/1/3/3//8133.jpg</t>
  </si>
  <si>
    <t>ELEANOR SETTI - Eternal Lovers (detail)</t>
  </si>
  <si>
    <t>https://pg-plaisio.gr/img/p/8/1/3/7//8137.jpg</t>
  </si>
  <si>
    <t>Edvard Munch - Seascape</t>
  </si>
  <si>
    <t>https://pg-plaisio.gr/img/p/1/4/6/7/6/14676.jpg</t>
  </si>
  <si>
    <t>Edvard Munch - The Scream</t>
  </si>
  <si>
    <t>https://pg-plaisio.gr/img/p/1/4/6/7/2/14672.jpg</t>
  </si>
  <si>
    <t>Edvard Munch - The Kiss</t>
  </si>
  <si>
    <t>https://pg-plaisio.gr/img/p/1/4/6/6/6/14666.jpg</t>
  </si>
  <si>
    <t>Edvard Munch - Shore with Red House</t>
  </si>
  <si>
    <t>https://pg-plaisio.gr/img/p/2/1/6/9/4/21694.jpg</t>
  </si>
  <si>
    <t>3EU6861</t>
  </si>
  <si>
    <t>https://pg-plaisio.gr/img/p/2/8/6/1/7/28617.jpg</t>
  </si>
  <si>
    <t>3EU6862</t>
  </si>
  <si>
    <t>Edvard Munch - Madonna, 1894-1895</t>
  </si>
  <si>
    <t>https://pg-plaisio.gr/img/p/2/8/6/1/3/28613.jpg</t>
  </si>
  <si>
    <t>3EU7133</t>
  </si>
  <si>
    <t>Edvard Munch - Moonlight</t>
  </si>
  <si>
    <t>https://pg-plaisio.gr/img/p/2/8/6/0/9/28609.jpg</t>
  </si>
  <si>
    <t>Ruggero Falcone - Mood</t>
  </si>
  <si>
    <t>https://pg-plaisio.gr/img/p/1/1/1/9/9/11199.jpg</t>
  </si>
  <si>
    <t>Ruggero Falcone - Aventure</t>
  </si>
  <si>
    <t>https://pg-plaisio.gr/img/p/8/9/3/7//8937.jpg</t>
  </si>
  <si>
    <t>Francesco Cerana - Ruscello silvestre</t>
  </si>
  <si>
    <t>https://pg-plaisio.gr/img/p/1/1/1/9/5/11195.jpg</t>
  </si>
  <si>
    <t>Hayez Francesco - The Kiss</t>
  </si>
  <si>
    <t>https://pg-plaisio.gr/img/p/1/4/6/5/8/14658.jpg</t>
  </si>
  <si>
    <t>Frank Krahmer - Boat ramp and fog bench, Bavaria, Germany</t>
  </si>
  <si>
    <t>https://pg-plaisio.gr/img/p/1/6/3/9/6/16396.jpg</t>
  </si>
  <si>
    <t>Frank Krahmer - African elephants, Okavango, Botswana</t>
  </si>
  <si>
    <t>https://pg-plaisio.gr/img/p/1/6/3/9/2/16392.jpg</t>
  </si>
  <si>
    <t>Frank Krahmer - Cheetah, Namibia, Africa</t>
  </si>
  <si>
    <t>https://pg-plaisio.gr/img/p/1/6/3/8/8/16388.jpg</t>
  </si>
  <si>
    <t>Frank Krahmer - Mute swan, Munich, Germany</t>
  </si>
  <si>
    <t>https://pg-plaisio.gr/img/p/1/6/3/8/4/16384.jpg</t>
  </si>
  <si>
    <t>Frank Krahmer - African elephant, Ngorongoro Crater, Tanzania</t>
  </si>
  <si>
    <t>https://pg-plaisio.gr/img/p/1/6/3/8/0/16380.jpg</t>
  </si>
  <si>
    <t>Frank Krahmer - African lion, Masai Mara, Kenya</t>
  </si>
  <si>
    <t>https://pg-plaisio.gr/img/p/1/6/3/7/6/16376.jpg</t>
  </si>
  <si>
    <t>https://pg-plaisio.gr/img/p/1/6/3/7/2/16372.jpg</t>
  </si>
  <si>
    <t>https://pg-plaisio.gr/img/p/1/6/3/6/8/16368.jpg</t>
  </si>
  <si>
    <t>https://pg-plaisio.gr/img/p/1/6/3/6/4/16364.jpg</t>
  </si>
  <si>
    <t>https://pg-plaisio.gr/img/p/1/6/3/6/0/16360.jpg</t>
  </si>
  <si>
    <t>https://pg-plaisio.gr/img/p/1/6/3/5/6/16356.jpg</t>
  </si>
  <si>
    <t>https://pg-plaisio.gr/img/p/1/6/3/5/2/16352.jpg</t>
  </si>
  <si>
    <t>Frank Krahmer - Tropical lagoon with palm island, Maldives</t>
  </si>
  <si>
    <t>https://pg-plaisio.gr/img/p/1/6/3/4/8/16348.jpg</t>
  </si>
  <si>
    <t>Frank Krahmer - Forest in autumn colours, Sichuan, China</t>
  </si>
  <si>
    <t>https://pg-plaisio.gr/img/p/1/6/3/4/4/16344.jpg</t>
  </si>
  <si>
    <t>Frank Krahmer - Parrot tulip close-up</t>
  </si>
  <si>
    <t>https://pg-plaisio.gr/img/p/1/6/3/4/0/16340.jpg</t>
  </si>
  <si>
    <t>Frank Krahmer - Dark columbine close-up</t>
  </si>
  <si>
    <t>https://pg-plaisio.gr/img/p/1/6/3/3/6/16336.jpg</t>
  </si>
  <si>
    <t>Frank Krahmer - Emperor penguin group, Antarctica</t>
  </si>
  <si>
    <t>https://pg-plaisio.gr/img/p/1/6/3/3/2/16332.jpg</t>
  </si>
  <si>
    <t>Frank Krahmer - Beech forest with bluebells, Belgium</t>
  </si>
  <si>
    <t>https://pg-plaisio.gr/img/p/1/6/3/2/8/16328.jpg</t>
  </si>
  <si>
    <t>https://pg-plaisio.gr/img/p/1/6/3/2/4/16324.jpg</t>
  </si>
  <si>
    <t>Frank Krahmer - Sunset on the ocean, New South Wales, Australia</t>
  </si>
  <si>
    <t>https://pg-plaisio.gr/img/p/1/6/3/2/0/16320.jpg</t>
  </si>
  <si>
    <t>Frank Krahmer - Beech forest in autumn, Ilse Valley, Germany</t>
  </si>
  <si>
    <t>https://pg-plaisio.gr/img/p/1/6/3/1/5/16315.jpg</t>
  </si>
  <si>
    <t>https://pg-plaisio.gr/img/p/1/6/3/1/1/16311.jpg</t>
  </si>
  <si>
    <t>Frank Krahmer - Fog impression at Sindelbachfilz, Bavaria, Germany</t>
  </si>
  <si>
    <t>https://pg-plaisio.gr/img/p/1/6/3/0/7/16307.jpg</t>
  </si>
  <si>
    <t>FRANK KRAHMER - Oak and clouds, Bavaria, Germany</t>
  </si>
  <si>
    <t>https://pg-plaisio.gr/img/p/8/1/4/1//8141.jpg</t>
  </si>
  <si>
    <t>FRANK KRAHMER - Iguazu Falls, Brazil</t>
  </si>
  <si>
    <t>https://pg-plaisio.gr/img/p/8/1/4/5//8145.jpg</t>
  </si>
  <si>
    <t>FRANK KRAHMER - Valle Verzasca, Switzerland</t>
  </si>
  <si>
    <t>https://pg-plaisio.gr/img/p/8/1/4/9//8149.jpg</t>
  </si>
  <si>
    <t>FRANK KRAHMER - The Wave in Vermillion Cliffs, Arizona</t>
  </si>
  <si>
    <t>https://pg-plaisio.gr/img/p/8/1/5/3//8153.jpg</t>
  </si>
  <si>
    <t>FRANK KRAHMER - Waves breaking, Iceland</t>
  </si>
  <si>
    <t>https://pg-plaisio.gr/img/p/8/1/5/7//8157.jpg</t>
  </si>
  <si>
    <t>FRANK KRAHMER - Winter landscape at Loisach, Germany</t>
  </si>
  <si>
    <t>https://pg-plaisio.gr/img/p/8/1/6/1//8161.jpg</t>
  </si>
  <si>
    <t>FRANK KRAHMER - Winter landscape at Loisach, Germany (BW)</t>
  </si>
  <si>
    <t>https://pg-plaisio.gr/img/p/8/1/6/5//8165.jpg</t>
  </si>
  <si>
    <t>FRANK KRAHMER - Allgaeu Alps and Hopfensee lake, Bavaria, Germany</t>
  </si>
  <si>
    <t>https://pg-plaisio.gr/img/p/8/1/6/9//8169.jpg</t>
  </si>
  <si>
    <t>FRANK KRAHMER - Allgaeu Alps and Hopfensee lake, Bavaria, Germany (BW)</t>
  </si>
  <si>
    <t>https://pg-plaisio.gr/img/p/8/1/7/3//8173.jpg</t>
  </si>
  <si>
    <t>Frank Krahmer - Cypress alley, San Quirico d'Orcia, Tuscany</t>
  </si>
  <si>
    <t>https://pg-plaisio.gr/img/p/1/9/1/3/3/19133.jpg</t>
  </si>
  <si>
    <t>https://pg-plaisio.gr/img/p/1/9/1/2/9/19129.jpg</t>
  </si>
  <si>
    <t>Frank Krahmer - Farmhouse with Cypresses and Poppies, Val d'Orcia, Tuscany (BW)</t>
  </si>
  <si>
    <t>https://pg-plaisio.gr/img/p/1/9/1/2/5/19125.jpg</t>
  </si>
  <si>
    <t>Frank Krahmer - King penguin colony, Antarctica</t>
  </si>
  <si>
    <t>https://pg-plaisio.gr/img/p/1/9/1/2/1/19121.jpg</t>
  </si>
  <si>
    <t>Frank Krahmer - Cascade des Tufs (Alps, French Jura)</t>
  </si>
  <si>
    <t>https://pg-plaisio.gr/img/p/1/9/1/1/7/19117.jpg</t>
  </si>
  <si>
    <t>Frank Krahmer - Forest brook through beech forest, Bavaria, Germany</t>
  </si>
  <si>
    <t>https://pg-plaisio.gr/img/p/1/9/1/1/3/19113.jpg</t>
  </si>
  <si>
    <t>Frank Krahmer - Taranaki Mountain and Lake Mangamahoe, New Zealand</t>
  </si>
  <si>
    <t>https://pg-plaisio.gr/img/p/1/9/1/0/9/19109.jpg</t>
  </si>
  <si>
    <t>Frank Krahmer - Semeru, Bromo, Batok Volcanoes, Java, Indonesia</t>
  </si>
  <si>
    <t>https://pg-plaisio.gr/img/p/1/9/1/0/5/19105.jpg</t>
  </si>
  <si>
    <t>HENRI FANTIN-LATOUR - Still Life</t>
  </si>
  <si>
    <t>https://pg-plaisio.gr/img/p/8/1/7/7//8177.jpg</t>
  </si>
  <si>
    <t>HENRI FANTIN-LATOUR - Vase with Summer Flowers</t>
  </si>
  <si>
    <t>https://pg-plaisio.gr/img/p/8/1/8/1//8181.jpg</t>
  </si>
  <si>
    <t>Search - Stylish</t>
  </si>
  <si>
    <t>https://pg-plaisio.gr/img/p/1/7/9/4/1/17941.jpg</t>
  </si>
  <si>
    <t>Fulvio Ferrua - Sottozero</t>
  </si>
  <si>
    <t>https://pg-plaisio.gr/img/p/1/6/3/0/3/16303.jpg</t>
  </si>
  <si>
    <t>Fulvio Ferrua - Dominante rossa</t>
  </si>
  <si>
    <t>https://pg-plaisio.gr/img/p/1/6/2/9/9/16299.jpg</t>
  </si>
  <si>
    <t>Giovanni Gagliard - New York sky</t>
  </si>
  <si>
    <t>https://pg-plaisio.gr/img/p/1/6/2/9/5/16295.jpg</t>
  </si>
  <si>
    <t>https://pg-plaisio.gr/img/p/1/4/6/5/4/14654.jpg</t>
  </si>
  <si>
    <t>Gustav Klimt - Hope</t>
  </si>
  <si>
    <t>https://pg-plaisio.gr/img/p/1/4/6/5/0/14650.jpg</t>
  </si>
  <si>
    <t>https://pg-plaisio.gr/img/p/1/4/6/4/6/14646.jpg</t>
  </si>
  <si>
    <t>Gustav Klimt - The Tree of Life (detail)</t>
  </si>
  <si>
    <t>https://pg-plaisio.gr/img/p/1/4/6/4/2/14642.jpg</t>
  </si>
  <si>
    <t>Gustav Klimt - Tree of Life (Brown Variation) (detail)</t>
  </si>
  <si>
    <t>https://pg-plaisio.gr/img/p/1/4/6/3/8/14638.jpg</t>
  </si>
  <si>
    <t>Gustav Klimt - Medicina</t>
  </si>
  <si>
    <t>https://pg-plaisio.gr/img/p/1/4/6/3/4/14634.jpg</t>
  </si>
  <si>
    <t>GUSTAV KLIMT - The Kiss (detail)</t>
  </si>
  <si>
    <t>https://pg-plaisio.gr/img/p/8/1/8/5//8185.jpg</t>
  </si>
  <si>
    <t>https://pg-plaisio.gr/img/p/8/1/8/9//8189.jpg</t>
  </si>
  <si>
    <t>https://pg-plaisio.gr/img/p/8/1/9/3//8193.jpg</t>
  </si>
  <si>
    <t>3GL6746</t>
  </si>
  <si>
    <t>Alex Ingalls - New Directions</t>
  </si>
  <si>
    <t>https://pg-plaisio.gr/img/p/2/8/6/0/5/28605.jpg</t>
  </si>
  <si>
    <t>3GL6755</t>
  </si>
  <si>
    <t>Alex Ingalls - New Directions I</t>
  </si>
  <si>
    <t>https://pg-plaisio.gr/img/p/2/8/6/0/1/28601.jpg</t>
  </si>
  <si>
    <t>3GL6756</t>
  </si>
  <si>
    <t>Alex Ingalls - New Directions II</t>
  </si>
  <si>
    <t>https://pg-plaisio.gr/img/p/2/8/5/9/7/28597.jpg</t>
  </si>
  <si>
    <t>Genevieve Naylor - Black Evening Dress, Roma 1952 (detail)</t>
  </si>
  <si>
    <t>https://pg-plaisio.gr/img/p/1/6/2/9/1/16291.jpg</t>
  </si>
  <si>
    <t>Georges Seurat - Après-midi à l'île de La Grande Jatte</t>
  </si>
  <si>
    <t>https://pg-plaisio.gr/img/p/1/4/6/3/0/14630.jpg</t>
  </si>
  <si>
    <t>Georges Seurat - Bathers at Asnieres (detail)</t>
  </si>
  <si>
    <t>https://pg-plaisio.gr/img/p/1/4/6/2/6/14626.jpg</t>
  </si>
  <si>
    <t>Henri Edmond Cross - Two Women by the Shore, Mediterranean</t>
  </si>
  <si>
    <t>https://pg-plaisio.gr/img/p/2/1/6/9/0/21690.jpg</t>
  </si>
  <si>
    <t>3HE7134</t>
  </si>
  <si>
    <t>Henri Edmond Cross - Cap Layet, 1904</t>
  </si>
  <si>
    <t>https://pg-plaisio.gr/img/p/2/8/5/9/3/28593.jpg</t>
  </si>
  <si>
    <t>Ando Hiroshige - Sea at Satta, 1858</t>
  </si>
  <si>
    <t>https://pg-plaisio.gr/img/p/1/4/6/2/2/14622.jpg</t>
  </si>
  <si>
    <t>ANDO HIROSHIGE - Mount Fuji seen through the waves at Manazato no hama</t>
  </si>
  <si>
    <t>https://pg-plaisio.gr/img/p/8/1/9/7//8197.jpg</t>
  </si>
  <si>
    <t>ANDO HIROSHIGE - The Hoda Coast</t>
  </si>
  <si>
    <t>https://pg-plaisio.gr/img/p/8/2/0/1//8201.jpg</t>
  </si>
  <si>
    <t>ANDO HIROSHIGE - Otsuki Plain in Kai Province</t>
  </si>
  <si>
    <t>https://pg-plaisio.gr/img/p/8/2/0/5//8205.jpg</t>
  </si>
  <si>
    <t>Ando Hiroshige - Naruto Whirlpools, Awa Province</t>
  </si>
  <si>
    <t>https://pg-plaisio.gr/img/p/1/9/1/0/1/19101.jpg</t>
  </si>
  <si>
    <t>Ando Hiroshige - The Nunobiki Waterfall in Settsu Province</t>
  </si>
  <si>
    <t>https://pg-plaisio.gr/img/p/1/9/0/9/7/19097.jpg</t>
  </si>
  <si>
    <t>Ando Hiroshige - Drum bridge at Meguro and Sunset Hill</t>
  </si>
  <si>
    <t>https://pg-plaisio.gr/img/p/2/1/6/8/6/21686.jpg</t>
  </si>
  <si>
    <t>Ando Hiroshige - Mt. Haruna under Snow</t>
  </si>
  <si>
    <t>https://pg-plaisio.gr/img/p/2/1/6/8/2/21682.jpg</t>
  </si>
  <si>
    <t>Ando Hiroshige - Open garden at Fukagawa Hachiman Shrine</t>
  </si>
  <si>
    <t>https://pg-plaisio.gr/img/p/2/1/6/7/8/21678.jpg</t>
  </si>
  <si>
    <t>3HI7149</t>
  </si>
  <si>
    <t>Ando Hiroshige - Maiko Beach in Harima Province</t>
  </si>
  <si>
    <t>https://pg-plaisio.gr/img/p/2/8/5/8/9/28589.jpg</t>
  </si>
  <si>
    <t>3HI7150</t>
  </si>
  <si>
    <t>Ando Hiroshige - Suijin Shrine and Massaki on the Sumida River</t>
  </si>
  <si>
    <t>https://pg-plaisio.gr/img/p/2/8/5/8/5/28585.jpg</t>
  </si>
  <si>
    <t>Katsushika Hokusai - The Wave off Kanagawa</t>
  </si>
  <si>
    <t>https://pg-plaisio.gr/img/p/2/4/9/4/1/24941.jpg</t>
  </si>
  <si>
    <t>Katsushika Hokusai - Fine Wind, Clear Morning</t>
  </si>
  <si>
    <t>https://pg-plaisio.gr/img/p/1/4/6/1/2/14612.jpg</t>
  </si>
  <si>
    <t>Katsushika Hokusai - Mont Fuji derrière la mer agitée</t>
  </si>
  <si>
    <t>https://pg-plaisio.gr/img/p/1/4/6/0/8/14608.jpg</t>
  </si>
  <si>
    <t>Katsushika Hokusai - The Big Wave (from 100 views of Mt. Fuji)</t>
  </si>
  <si>
    <t>https://pg-plaisio.gr/img/p/1/4/6/1/4/14614.jpg</t>
  </si>
  <si>
    <t>Katsushika Hokusai - Temple at Asakusa in the Eastern Capital</t>
  </si>
  <si>
    <t>https://pg-plaisio.gr/img/p/1/7/4/1/2/17412.jpg</t>
  </si>
  <si>
    <t>Katsushika Hokusai - Kamida-Ga-Taki Waterfall</t>
  </si>
  <si>
    <t>https://pg-plaisio.gr/img/p/1/9/0/9/3/19093.jpg</t>
  </si>
  <si>
    <t>Katsushika Hokusai - Kirifuki-No-Taki Waterfall</t>
  </si>
  <si>
    <t>https://pg-plaisio.gr/img/p/1/9/0/8/9/19089.jpg</t>
  </si>
  <si>
    <t>Katsushika Hokusai - Courtesan</t>
  </si>
  <si>
    <t>https://pg-plaisio.gr/img/p/1/9/0/8/5/19085.jpg</t>
  </si>
  <si>
    <t>3HK6874</t>
  </si>
  <si>
    <t>Katsushika Hokusai - Umezawa Manor in Sagami Province, 1830-1833</t>
  </si>
  <si>
    <t>https://pg-plaisio.gr/img/p/2/8/5/8/1/28581.jpg</t>
  </si>
  <si>
    <t>3HK6875</t>
  </si>
  <si>
    <t>Katsushika Hokusai - Tago Bay near Ejiri on the Tokaido</t>
  </si>
  <si>
    <t>https://pg-plaisio.gr/img/p/2/8/5/7/7/28577.jpg</t>
  </si>
  <si>
    <t>3HK6876</t>
  </si>
  <si>
    <t>Katsushika Hokusai - Seven-Mile Beach in Sagami Province, 1830-1833</t>
  </si>
  <si>
    <t>https://pg-plaisio.gr/img/p/2/8/5/7/3/28573.jpg</t>
  </si>
  <si>
    <t>3HK6877</t>
  </si>
  <si>
    <t>Katsushika Hokusai - The Sacred Spring at Jogaku</t>
  </si>
  <si>
    <t>https://pg-plaisio.gr/img/p/2/8/5/6/9/28569.jpg</t>
  </si>
  <si>
    <t>3HK6878</t>
  </si>
  <si>
    <t>Katsushika Hokusai - Morning Glories and Tree Frog, 1833-1834</t>
  </si>
  <si>
    <t>https://pg-plaisio.gr/img/p/2/8/5/6/5/28565.jpg</t>
  </si>
  <si>
    <t>3HK6879</t>
  </si>
  <si>
    <t>Katsushika Hokusai - Irises and Grasshopper, 1833-1834</t>
  </si>
  <si>
    <t>https://pg-plaisio.gr/img/p/2/8/5/6/1/28561.jpg</t>
  </si>
  <si>
    <t>3HK6881</t>
  </si>
  <si>
    <t>Katsushika Hokusai - A View of Mount Fuji Across Lake Suwa</t>
  </si>
  <si>
    <t>https://pg-plaisio.gr/img/p/2/8/5/5/7/28557.jpg</t>
  </si>
  <si>
    <t>3HK6882</t>
  </si>
  <si>
    <t>Katsushika Hokusai - Wave</t>
  </si>
  <si>
    <t>https://pg-plaisio.gr/img/p/2/8/5/5/3/28553.jpg</t>
  </si>
  <si>
    <t>3HK6883</t>
  </si>
  <si>
    <t>Katsushika Hokusai - Samurai</t>
  </si>
  <si>
    <t>https://pg-plaisio.gr/img/p/2/8/5/4/9/28549.jpg</t>
  </si>
  <si>
    <t>3HK7145</t>
  </si>
  <si>
    <t>Katsushika Hokusai - The Jewel River in Musashi Province</t>
  </si>
  <si>
    <t>https://pg-plaisio.gr/img/p/2/8/5/4/5/28545.jpg</t>
  </si>
  <si>
    <t>Winslow Homer - Fishing Schooner, Nassau</t>
  </si>
  <si>
    <t>https://pg-plaisio.gr/img/p/1/4/6/0/1/14601.jpg</t>
  </si>
  <si>
    <t>Winslow Homer - Fishing Boats, Key West</t>
  </si>
  <si>
    <t>https://pg-plaisio.gr/img/p/1/4/5/9/7/14597.jpg</t>
  </si>
  <si>
    <t>Henri Robbe - Peonies, Poppies and Roses</t>
  </si>
  <si>
    <t>https://pg-plaisio.gr/img/p/1/4/5/9/3/14593.jpg</t>
  </si>
  <si>
    <t>Ivan Baldo - Horse Power</t>
  </si>
  <si>
    <t>https://pg-plaisio.gr/img/p/1/7/9/3/9/17939.jpg</t>
  </si>
  <si>
    <t>Italo Corrado - Antigua</t>
  </si>
  <si>
    <t>https://pg-plaisio.gr/img/p/1/1/1/9/1/11191.jpg</t>
  </si>
  <si>
    <t>Italo Corrado - Estrellas</t>
  </si>
  <si>
    <t>https://pg-plaisio.gr/img/p/1/1/1/8/7/11187.jpg</t>
  </si>
  <si>
    <t>Italo Corrado - Iride</t>
  </si>
  <si>
    <t>https://pg-plaisio.gr/img/p/1/1/1/8/3/11183.jpg</t>
  </si>
  <si>
    <t>Italo Corrado - Andalusia</t>
  </si>
  <si>
    <t>https://pg-plaisio.gr/img/p/1/1/1/7/9/11179.jpg</t>
  </si>
  <si>
    <t>Italo Corrado - Cieli immensi</t>
  </si>
  <si>
    <t>https://pg-plaisio.gr/img/p/1/1/1/7/5/11175.jpg</t>
  </si>
  <si>
    <t>Italo Corrado - Mare di luce</t>
  </si>
  <si>
    <t>https://pg-plaisio.gr/img/p/1/1/1/7/1/11171.jpg</t>
  </si>
  <si>
    <t>Italo Corrado - Oceani profondi</t>
  </si>
  <si>
    <t>https://pg-plaisio.gr/img/p/1/1/1/6/7/11167.jpg</t>
  </si>
  <si>
    <t>Italo Corrado - Rosso tramonto</t>
  </si>
  <si>
    <t>https://pg-plaisio.gr/img/p/1/1/1/6/3/11163.jpg</t>
  </si>
  <si>
    <t>Italo Corrado - Haiku VII</t>
  </si>
  <si>
    <t>https://pg-plaisio.gr/img/p/6/4/6/0//6460.jpg</t>
  </si>
  <si>
    <t>Italo Corrado - Haiku VIII</t>
  </si>
  <si>
    <t>https://pg-plaisio.gr/img/p/6/4/6/3//6463.jpg</t>
  </si>
  <si>
    <t>Italo Corrado - Mattino infinito</t>
  </si>
  <si>
    <t>https://pg-plaisio.gr/img/p/6/4/6/7//6467.jpg</t>
  </si>
  <si>
    <t>https://pg-plaisio.gr/img/p/6/4/7/1//6471.jpg</t>
  </si>
  <si>
    <t>Italo Corrado - Tramonto infinito</t>
  </si>
  <si>
    <t>https://pg-plaisio.gr/img/p/6/4/7/5//6475.jpg</t>
  </si>
  <si>
    <t>Italo Corrado - Geo III</t>
  </si>
  <si>
    <t>https://pg-plaisio.gr/img/p/1/7/4/0/8/17408.jpg</t>
  </si>
  <si>
    <t>Italo Corrado - Geo IV</t>
  </si>
  <si>
    <t>https://pg-plaisio.gr/img/p/1/7/4/0/4/17404.jpg</t>
  </si>
  <si>
    <t>Italo Corrado - Giungla colorata</t>
  </si>
  <si>
    <t>https://pg-plaisio.gr/img/p/1/7/4/0/0/17400.jpg</t>
  </si>
  <si>
    <t>Italo Corrado - Sole Cielo Mare</t>
  </si>
  <si>
    <t>https://pg-plaisio.gr/img/p/2/1/6/7/3/21673.jpg</t>
  </si>
  <si>
    <t>Haru Ikeda - Sudden Motion</t>
  </si>
  <si>
    <t>https://pg-plaisio.gr/img/p/8/9/3/3//8933.jpg</t>
  </si>
  <si>
    <t>Haru Ikeda - Waves</t>
  </si>
  <si>
    <t>https://pg-plaisio.gr/img/p/1/7/9/3/5/17935.jpg</t>
  </si>
  <si>
    <t>Haru Ikeda - Happening</t>
  </si>
  <si>
    <t>https://pg-plaisio.gr/img/p/1/7/9/3/7/17937.jpg</t>
  </si>
  <si>
    <t>Haru Ikeda - Waves of Colors</t>
  </si>
  <si>
    <t>https://pg-plaisio.gr/img/p/1/9/0/8/1/19081.jpg</t>
  </si>
  <si>
    <t>Images - Scooter Silhouette</t>
  </si>
  <si>
    <t>https://pg-plaisio.gr/img/p/1/7/9/3/3/17933.jpg</t>
  </si>
  <si>
    <t>JAN EELDER - Golden Oak</t>
  </si>
  <si>
    <t>https://pg-plaisio.gr/img/p/8/2/0/9//8209.jpg</t>
  </si>
  <si>
    <t>JAN EELDER - Orange Oak</t>
  </si>
  <si>
    <t>https://pg-plaisio.gr/img/p/8/2/1/3//8213.jpg</t>
  </si>
  <si>
    <t>Jean Guichard - Phare d'Ar-Men</t>
  </si>
  <si>
    <t>https://pg-plaisio.gr/img/p/1/6/2/8/7/16287.jpg</t>
  </si>
  <si>
    <t>Jean Guichard - Phare de Kéréon</t>
  </si>
  <si>
    <t>https://pg-plaisio.gr/img/p/1/6/2/8/3/16283.jpg</t>
  </si>
  <si>
    <t>Jean Guichard - Kéréon</t>
  </si>
  <si>
    <t>https://pg-plaisio.gr/img/p/1/6/2/7/9/16279.jpg</t>
  </si>
  <si>
    <t>https://pg-plaisio.gr/img/p/1/6/2/7/5/16275.jpg</t>
  </si>
  <si>
    <t>Jean Guichard - Le Creac'h</t>
  </si>
  <si>
    <t>https://pg-plaisio.gr/img/p/1/6/2/7/1/16271.jpg</t>
  </si>
  <si>
    <t>https://pg-plaisio.gr/img/p/1/6/2/6/7/16267.jpg</t>
  </si>
  <si>
    <t>Jean Guichard - Phare du Four, Bretagne</t>
  </si>
  <si>
    <t>https://pg-plaisio.gr/img/p/1/6/2/6/3/16263.jpg</t>
  </si>
  <si>
    <t>Jean Guichard - Phare du Créac'h</t>
  </si>
  <si>
    <t>https://pg-plaisio.gr/img/p/1/6/2/5/9/16259.jpg</t>
  </si>
  <si>
    <t>Jean Guichard - Phare du Four lors d'une tempète</t>
  </si>
  <si>
    <t>https://pg-plaisio.gr/img/p/1/6/2/5/5/16255.jpg</t>
  </si>
  <si>
    <t>https://pg-plaisio.gr/img/p/1/6/2/5/0/16250.jpg</t>
  </si>
  <si>
    <t>Jean Guichard - Phare de Tévennec, mer d'Iroise</t>
  </si>
  <si>
    <t>https://pg-plaisio.gr/img/p/1/6/2/4/6/16246.jpg</t>
  </si>
  <si>
    <t>Jean-Auguste-Dominique Ingres - La Baigneuse Valpinçon</t>
  </si>
  <si>
    <t>https://pg-plaisio.gr/img/p/2/1/6/6/9/21669.jpg</t>
  </si>
  <si>
    <t>John Silver - Cristelle</t>
  </si>
  <si>
    <t>https://pg-plaisio.gr/img/p/1/7/9/3/1/17931.jpg</t>
  </si>
  <si>
    <t>John Silver - Remembering the Dance</t>
  </si>
  <si>
    <t>https://pg-plaisio.gr/img/p/1/1/1/5/9/11159.jpg</t>
  </si>
  <si>
    <t>John Silver - In the Mood for Love I</t>
  </si>
  <si>
    <t>https://pg-plaisio.gr/img/p/1/1/1/5/5/11155.jpg</t>
  </si>
  <si>
    <t>John Silver - In the Mood for Love II</t>
  </si>
  <si>
    <t>https://pg-plaisio.gr/img/p/1/1/1/5/1/11151.jpg</t>
  </si>
  <si>
    <t>John Silver - In the Mood for Love</t>
  </si>
  <si>
    <t>https://pg-plaisio.gr/img/p/1/1/1/4/7/11147.jpg</t>
  </si>
  <si>
    <t>John Silver - Romance in Paris I</t>
  </si>
  <si>
    <t>https://pg-plaisio.gr/img/p/1/1/1/4/3/11143.jpg</t>
  </si>
  <si>
    <t>John Silver - Romance in Paris II</t>
  </si>
  <si>
    <t>https://pg-plaisio.gr/img/p/1/1/1/3/9/11139.jpg</t>
  </si>
  <si>
    <t>John Silver - A sweet memory</t>
  </si>
  <si>
    <t>https://pg-plaisio.gr/img/p/1/1/1/3/5/11135.jpg</t>
  </si>
  <si>
    <t>John Silver - Velvet</t>
  </si>
  <si>
    <t>https://pg-plaisio.gr/img/p/1/7/9/2/9/17929.jpg</t>
  </si>
  <si>
    <t>John Silver - Dim Light</t>
  </si>
  <si>
    <t>https://pg-plaisio.gr/img/p/1/7/9/2/7/17927.jpg</t>
  </si>
  <si>
    <t>Joannoo - Gilded 1859 Map of the World</t>
  </si>
  <si>
    <t>https://pg-plaisio.gr/img/p/1/1/1/3/1/11131.jpg</t>
  </si>
  <si>
    <t>Joannoo - Classic Sailing</t>
  </si>
  <si>
    <t>https://pg-plaisio.gr/img/p/8/9/2/1//8921.jpg</t>
  </si>
  <si>
    <t>Joannoo - Classic Sailing I</t>
  </si>
  <si>
    <t>https://pg-plaisio.gr/img/p/8/9/1/7//8917.jpg</t>
  </si>
  <si>
    <t>Joannoo - Classic Sailing II</t>
  </si>
  <si>
    <t>https://pg-plaisio.gr/img/p/8/9/1/3//8913.jpg</t>
  </si>
  <si>
    <t>Joannoo - Sailing to the World</t>
  </si>
  <si>
    <t>https://pg-plaisio.gr/img/p/6/4/7/9//6479.jpg</t>
  </si>
  <si>
    <t>Joannoo - Cabinet of Curiosities n. 1</t>
  </si>
  <si>
    <t>https://pg-plaisio.gr/img/p/1/9/0/7/5/19075.jpg</t>
  </si>
  <si>
    <t>Joannoo - Cabinet of Curiosities n. 2</t>
  </si>
  <si>
    <t>https://pg-plaisio.gr/img/p/1/9/0/7/1/19071.jpg</t>
  </si>
  <si>
    <t>Joannoo - Cabinet of Curiosities n. 3</t>
  </si>
  <si>
    <t>https://pg-plaisio.gr/img/p/1/9/0/6/7/19067.jpg</t>
  </si>
  <si>
    <t>Joannoo - Cabinet of Curiosities n. 4</t>
  </si>
  <si>
    <t>https://pg-plaisio.gr/img/p/1/9/0/6/3/19063.jpg</t>
  </si>
  <si>
    <t>Joannoo - Modern Map of the World (chalkboard)</t>
  </si>
  <si>
    <t>https://pg-plaisio.gr/img/p/2/1/6/6/5/21665.jpg</t>
  </si>
  <si>
    <t>Joannoo - Hipster Map of the World</t>
  </si>
  <si>
    <t>https://pg-plaisio.gr/img/p/2/1/6/6/1/21661.jpg</t>
  </si>
  <si>
    <t>KUNIYOSHI UTAGAWA - Recovering a jewel from the palace of the dragon king I</t>
  </si>
  <si>
    <t>https://pg-plaisio.gr/img/p/8/2/1/7//8217.jpg</t>
  </si>
  <si>
    <t>KUNIYOSHI UTAGAWA - Recovering a jewel from the palace of the dragon king II</t>
  </si>
  <si>
    <t>https://pg-plaisio.gr/img/p/8/2/2/1//8221.jpg</t>
  </si>
  <si>
    <t>KUNIYOSHI UTAGAWA - Recovering a jewel from the palace of the dragon king III</t>
  </si>
  <si>
    <t>https://pg-plaisio.gr/img/p/8/2/2/5//8225.jpg</t>
  </si>
  <si>
    <t>SUZUKI HARUNOBU - Disguised Immortal</t>
  </si>
  <si>
    <t>https://pg-plaisio.gr/img/p/8/2/2/9//8229.jpg</t>
  </si>
  <si>
    <t>Anonymous - Buddha Ratnasambhava with Wealth Deitie</t>
  </si>
  <si>
    <t>https://pg-plaisio.gr/img/p/6/4/8/3//6483.jpg</t>
  </si>
  <si>
    <t>Anonymous - Buddha Vairocana</t>
  </si>
  <si>
    <t>https://pg-plaisio.gr/img/p/6/4/8/7//6487.jpg</t>
  </si>
  <si>
    <t>Utamaro Kitagawa - Courtesan</t>
  </si>
  <si>
    <t>https://pg-plaisio.gr/img/p/6/4/9/1//6491.jpg</t>
  </si>
  <si>
    <t>Utamaro Kitagawa - Courtesans</t>
  </si>
  <si>
    <t>https://pg-plaisio.gr/img/p/6/4/9/5//6495.jpg</t>
  </si>
  <si>
    <t>Ohara Koson - Blooming lotus flowers</t>
  </si>
  <si>
    <t>https://pg-plaisio.gr/img/p/1/7/3/9/6/17396.jpg</t>
  </si>
  <si>
    <t>Ohara Koson - Songbird on blossom Branch</t>
  </si>
  <si>
    <t>https://pg-plaisio.gr/img/p/1/7/3/9/2/17392.jpg</t>
  </si>
  <si>
    <t>Kono Bairei - Waterfall</t>
  </si>
  <si>
    <t>https://pg-plaisio.gr/img/p/1/9/0/5/7/19057.jpg</t>
  </si>
  <si>
    <t>Utagawa Kuniyoshi - The Courtesan Hanao of Ogi-ya</t>
  </si>
  <si>
    <t>https://pg-plaisio.gr/img/p/1/9/0/5/3/19053.jpg</t>
  </si>
  <si>
    <t>Utagawa Kuniyoshi - Tamaya uchi Usugumo</t>
  </si>
  <si>
    <t>https://pg-plaisio.gr/img/p/1/9/0/4/9/19049.jpg</t>
  </si>
  <si>
    <t>Ohara Koson - Great tit on paulownia branch</t>
  </si>
  <si>
    <t>https://pg-plaisio.gr/img/p/2/1/6/5/7/21657.jpg</t>
  </si>
  <si>
    <t>Ohara Koson - Iris flowers</t>
  </si>
  <si>
    <t>https://pg-plaisio.gr/img/p/2/1/6/5/3/21653.jpg</t>
  </si>
  <si>
    <t>Ohara Koson - Kingfisher with Lotus Flower</t>
  </si>
  <si>
    <t>https://pg-plaisio.gr/img/p/2/1/6/4/9/21649.jpg</t>
  </si>
  <si>
    <t>Ohara Koson - Five seagulls above turbulent sea</t>
  </si>
  <si>
    <t>https://pg-plaisio.gr/img/p/2/1/6/4/5/21645.jpg</t>
  </si>
  <si>
    <t>Ogata Korin - Flock of Japanese red crown cranes</t>
  </si>
  <si>
    <t>https://pg-plaisio.gr/img/p/2/1/6/4/1/21641.jpg</t>
  </si>
  <si>
    <t>Keisai Eisen - Geisha in antique pink kimono</t>
  </si>
  <si>
    <t>https://pg-plaisio.gr/img/p/2/1/6/3/7/21637.jpg</t>
  </si>
  <si>
    <t>Keisai Eisen - Standing woman with box</t>
  </si>
  <si>
    <t>https://pg-plaisio.gr/img/p/2/1/6/3/3/21633.jpg</t>
  </si>
  <si>
    <t>Tsukioka Yoshitoshi - Maple leaf gathering</t>
  </si>
  <si>
    <t>https://pg-plaisio.gr/img/p/2/1/6/2/9/21629.jpg</t>
  </si>
  <si>
    <t>Yoshu (Hashimoto) Chikanobu - Between the banks of the Sumida Bokutei II</t>
  </si>
  <si>
    <t>https://pg-plaisio.gr/img/p/2/1/6/2/5/21625.jpg</t>
  </si>
  <si>
    <t>Tsukioka Yoshitoshi - Phases of manners and customs</t>
  </si>
  <si>
    <t>https://pg-plaisio.gr/img/p/2/1/6/2/0/21620.jpg</t>
  </si>
  <si>
    <t>Kunisada - Five Colors from the Revolving World</t>
  </si>
  <si>
    <t>https://pg-plaisio.gr/img/p/2/1/6/1/6/21616.jpg</t>
  </si>
  <si>
    <t>Ogata Gekko - Dragon rising to the Sky</t>
  </si>
  <si>
    <t>https://pg-plaisio.gr/img/p/2/1/6/1/2/21612.jpg</t>
  </si>
  <si>
    <t>Yoshu (Hashimoto) Chikanobu - Between te banks of the Sumida Bokutei I</t>
  </si>
  <si>
    <t>https://pg-plaisio.gr/img/p/2/1/6/0/8/21608.jpg</t>
  </si>
  <si>
    <t>Utamaro Kitagawa - Woman holding a fan wearing a traditional transparent hat</t>
  </si>
  <si>
    <t>https://pg-plaisio.gr/img/p/2/1/6/0/4/21604.jpg</t>
  </si>
  <si>
    <t>Anonymous - A horseman rides from the town Hagi, 1865</t>
  </si>
  <si>
    <t>https://pg-plaisio.gr/img/p/1/4/5/8/9/14589.jpg</t>
  </si>
  <si>
    <t>Katsukawa Shunsho - Japanese Beauties, 1776</t>
  </si>
  <si>
    <t>https://pg-plaisio.gr/img/p/1/4/5/8/5/14585.jpg</t>
  </si>
  <si>
    <t>Ohara Koson - Two women in the snow on Yanagi Bridge</t>
  </si>
  <si>
    <t>https://pg-plaisio.gr/img/p/2/1/6/0/0/21600.jpg</t>
  </si>
  <si>
    <t>Kono Bairei - Bamboo</t>
  </si>
  <si>
    <t>https://pg-plaisio.gr/img/p/2/1/5/9/5/21595.jpg</t>
  </si>
  <si>
    <t>3JP7147</t>
  </si>
  <si>
    <t>Suzuki Harunobu - Japanese woman picking chrysanthemum</t>
  </si>
  <si>
    <t>https://pg-plaisio.gr/img/p/2/8/5/4/1/28541.jpg</t>
  </si>
  <si>
    <t>3JP7148</t>
  </si>
  <si>
    <t>Utagawa Kuniyoshi - Japanese girls by Ide Tama River, 1847</t>
  </si>
  <si>
    <t>https://pg-plaisio.gr/img/p/2/8/5/3/7/28537.jpg</t>
  </si>
  <si>
    <t>Jenny Thomlinson - Bouquet</t>
  </si>
  <si>
    <t>https://pg-plaisio.gr/img/p/1/1/1/2/7/11127.jpg</t>
  </si>
  <si>
    <t>Jenny Thomlinson - Porcelain</t>
  </si>
  <si>
    <t>https://pg-plaisio.gr/img/p/1/1/1/2/3/11123.jpg</t>
  </si>
  <si>
    <t>Jenny Thomlinson - Académie des Fleurs</t>
  </si>
  <si>
    <t>https://pg-plaisio.gr/img/p/1/1/1/1/9/11119.jpg</t>
  </si>
  <si>
    <t>Jenny Thomlinson - Tulipes</t>
  </si>
  <si>
    <t>https://pg-plaisio.gr/img/p/1/1/1/1/5/11115.jpg</t>
  </si>
  <si>
    <t>Jenny Thomlinson - Multi-colored Callas</t>
  </si>
  <si>
    <t>https://pg-plaisio.gr/img/p/1/1/1/1/1/11111.jpg</t>
  </si>
  <si>
    <t>Jenny Thomlinson - Tulips in Mason Jars</t>
  </si>
  <si>
    <t>https://pg-plaisio.gr/img/p/8/9/0/9//8909.jpg</t>
  </si>
  <si>
    <t>Jenny Thomlinson - Peonies in Mason Jars</t>
  </si>
  <si>
    <t>https://pg-plaisio.gr/img/p/8/9/0/5//8905.jpg</t>
  </si>
  <si>
    <t>JENNY THOMLINSON - Floral composition with Mason Jars</t>
  </si>
  <si>
    <t>https://pg-plaisio.gr/img/p/8/2/3/3//8233.jpg</t>
  </si>
  <si>
    <t>JENNY THOMLINSON - Flowers in Mason Jars (detail)</t>
  </si>
  <si>
    <t>https://pg-plaisio.gr/img/p/8/2/3/9//8239.jpg</t>
  </si>
  <si>
    <t>JENNY THOMLINSON - Poppies in Mason Jars (detail)</t>
  </si>
  <si>
    <t>https://pg-plaisio.gr/img/p/8/2/4/3//8243.jpg</t>
  </si>
  <si>
    <t>JENNY THOMLINSON - Tulips on Royal Red</t>
  </si>
  <si>
    <t>https://pg-plaisio.gr/img/p/8/2/4/8//8248.jpg</t>
  </si>
  <si>
    <t>Jenny Thomlinson - Celadon Orchids</t>
  </si>
  <si>
    <t>https://pg-plaisio.gr/img/p/6/4/9/9//6499.jpg</t>
  </si>
  <si>
    <t>Jenny Thomlinson - Ivory Orchids</t>
  </si>
  <si>
    <t>https://pg-plaisio.gr/img/p/6/5/0/3//6503.jpg</t>
  </si>
  <si>
    <t>https://pg-plaisio.gr/img/p/6/5/0/7//6507.jpg</t>
  </si>
  <si>
    <t>https://pg-plaisio.gr/img/p/6/5/1/1//6511.jpg</t>
  </si>
  <si>
    <t>Jenny Thomlinson - Spring Arrangement I (neutral)</t>
  </si>
  <si>
    <t>https://pg-plaisio.gr/img/p/2/1/5/9/0/21590.jpg</t>
  </si>
  <si>
    <t>Jenny Thomlinson - Spring Arrangement II (neutral)</t>
  </si>
  <si>
    <t>https://pg-plaisio.gr/img/p/2/1/5/8/6/21586.jpg</t>
  </si>
  <si>
    <t>Jenny Thomlinson - Spring Arrangement I</t>
  </si>
  <si>
    <t>https://pg-plaisio.gr/img/p/2/1/5/8/2/21582.jpg</t>
  </si>
  <si>
    <t>Jenny Thomlinson - Spring Arrangement II</t>
  </si>
  <si>
    <t>https://pg-plaisio.gr/img/p/2/1/5/7/8/21578.jpg</t>
  </si>
  <si>
    <t>Jenny Thomlinson - Red Orchids on White Marble (detail)</t>
  </si>
  <si>
    <t>https://pg-plaisio.gr/img/p/2/1/5/7/4/21574.jpg</t>
  </si>
  <si>
    <t>Jenny Thomlinson - Floral Setting on Black Marble (detail)</t>
  </si>
  <si>
    <t>https://pg-plaisio.gr/img/p/2/1/5/7/0/21570.jpg</t>
  </si>
  <si>
    <t>Jan Vermeer - Girl With A Pearl Earring</t>
  </si>
  <si>
    <t>https://pg-plaisio.gr/img/p/1/4/5/8/1/14581.jpg</t>
  </si>
  <si>
    <t>Jan Vermeer - The Milkmaid (detail)</t>
  </si>
  <si>
    <t>https://pg-plaisio.gr/img/p/2/1/5/6/6/21566.jpg</t>
  </si>
  <si>
    <t>Jan Vermeer - The Art of Painting (detail)</t>
  </si>
  <si>
    <t>https://pg-plaisio.gr/img/p/2/1/5/6/2/21562.jpg</t>
  </si>
  <si>
    <t>Jan Vermeer - Woman with a Pearl Necklace (detail)</t>
  </si>
  <si>
    <t>https://pg-plaisio.gr/img/p/2/1/5/5/8/21558.jpg</t>
  </si>
  <si>
    <t>Rei Keiko - Purple Azaleas</t>
  </si>
  <si>
    <t>https://pg-plaisio.gr/img/p/2/1/5/5/4/21554.jpg</t>
  </si>
  <si>
    <t>https://pg-plaisio.gr/img/p/2/1/5/4/7/21547.jpg</t>
  </si>
  <si>
    <t>NASA - Mars Explorers Wanted</t>
  </si>
  <si>
    <t>https://pg-plaisio.gr/img/p/2/1/5/4/3/21543.jpg</t>
  </si>
  <si>
    <t>NASA - The Grand Tour</t>
  </si>
  <si>
    <t>https://pg-plaisio.gr/img/p/2/1/5/3/9/21539.jpg</t>
  </si>
  <si>
    <t>NASA - Jupiter</t>
  </si>
  <si>
    <t>https://pg-plaisio.gr/img/p/2/1/5/3/5/21535.jpg</t>
  </si>
  <si>
    <t>NASA - Mars</t>
  </si>
  <si>
    <t>https://pg-plaisio.gr/img/p/2/1/5/3/1/21531.jpg</t>
  </si>
  <si>
    <t>NASA - PSOJ318</t>
  </si>
  <si>
    <t>https://pg-plaisio.gr/img/p/2/1/5/2/7/21527.jpg</t>
  </si>
  <si>
    <t>NASA - Venus</t>
  </si>
  <si>
    <t>https://pg-plaisio.gr/img/p/2/1/5/2/3/21523.jpg</t>
  </si>
  <si>
    <t>NASA - We Need You</t>
  </si>
  <si>
    <t>https://pg-plaisio.gr/img/p/2/1/5/1/9/21519.jpg</t>
  </si>
  <si>
    <t>KELLY PARR - Ara Ara</t>
  </si>
  <si>
    <t>https://pg-plaisio.gr/img/p/8/2/5/2//8252.jpg</t>
  </si>
  <si>
    <t>Kelly Parr - Orchidreams</t>
  </si>
  <si>
    <t>https://pg-plaisio.gr/img/p/6/5/1/5//6515.jpg</t>
  </si>
  <si>
    <t>Kelly Parr - Bouquet on white background</t>
  </si>
  <si>
    <t>https://pg-plaisio.gr/img/p/1/9/0/4/5/19045.jpg</t>
  </si>
  <si>
    <t>Kelly Parr - Dressed in Flowers I</t>
  </si>
  <si>
    <t>https://pg-plaisio.gr/img/p/2/1/5/1/5/21515.jpg</t>
  </si>
  <si>
    <t>Kelly Parr - Dressed in Flowers II</t>
  </si>
  <si>
    <t>https://pg-plaisio.gr/img/p/2/1/5/1/1/21511.jpg</t>
  </si>
  <si>
    <t>Kelly Parr - Dressed in Flowers I (Garden Green)</t>
  </si>
  <si>
    <t>https://pg-plaisio.gr/img/p/2/1/5/0/7/21507.jpg</t>
  </si>
  <si>
    <t>Kelly Parr - Dressed in Flowers II (Ocean Blue)</t>
  </si>
  <si>
    <t>https://pg-plaisio.gr/img/p/2/1/5/0/3/21503.jpg</t>
  </si>
  <si>
    <t>Kelly Parr - Nympheas</t>
  </si>
  <si>
    <t>https://pg-plaisio.gr/img/p/2/1/4/9/9/21499.jpg</t>
  </si>
  <si>
    <t>Kelly Parr - Flower Branch</t>
  </si>
  <si>
    <t>https://pg-plaisio.gr/img/p/2/1/4/9/5/21495.jpg</t>
  </si>
  <si>
    <t>Kelly Parr - Dress of Butterflies I</t>
  </si>
  <si>
    <t>https://pg-plaisio.gr/img/p/2/1/4/9/1/21491.jpg</t>
  </si>
  <si>
    <t>Kelly Parr - Dress of Butterflies II</t>
  </si>
  <si>
    <t>https://pg-plaisio.gr/img/p/2/1/4/8/7/21487.jpg</t>
  </si>
  <si>
    <t>Kelly Parr - Dripping Roses</t>
  </si>
  <si>
    <t>https://pg-plaisio.gr/img/p/2/1/4/8/3/21483.jpg</t>
  </si>
  <si>
    <t>3KP6615</t>
  </si>
  <si>
    <t>https://pg-plaisio.gr/img/p/2/8/5/3/3/28533.jpg</t>
  </si>
  <si>
    <t>3KP6616</t>
  </si>
  <si>
    <t>https://pg-plaisio.gr/img/p/2/8/5/2/9/28529.jpg</t>
  </si>
  <si>
    <t>3KP6822</t>
  </si>
  <si>
    <t>Kelly Parr - Harmonic Morning</t>
  </si>
  <si>
    <t>https://pg-plaisio.gr/img/p/2/8/5/2/5/28525.jpg</t>
  </si>
  <si>
    <t>3KP6823</t>
  </si>
  <si>
    <t>Kelly Parr - Duet</t>
  </si>
  <si>
    <t>https://pg-plaisio.gr/img/p/2/8/5/2/1/28521.jpg</t>
  </si>
  <si>
    <t>3KP6824</t>
  </si>
  <si>
    <t>Kelly Parr - Harmonic Spring</t>
  </si>
  <si>
    <t>https://pg-plaisio.gr/img/p/2/8/5/1/7/28517.jpg</t>
  </si>
  <si>
    <t>3KP6830</t>
  </si>
  <si>
    <t>Kelly Parr - Harmonic Spring I</t>
  </si>
  <si>
    <t>https://pg-plaisio.gr/img/p/2/8/5/1/3/28513.jpg</t>
  </si>
  <si>
    <t>3KP6831</t>
  </si>
  <si>
    <t>Kelly Parr - Harmonic Spring II</t>
  </si>
  <si>
    <t>https://pg-plaisio.gr/img/p/2/8/5/0/9/28509.jpg</t>
  </si>
  <si>
    <t>KAJ RAMA - Machinery in Motion</t>
  </si>
  <si>
    <t>https://pg-plaisio.gr/img/p/8/2/5/6//8256.jpg</t>
  </si>
  <si>
    <t>Kaj Rama - Chromatic Adventures</t>
  </si>
  <si>
    <t>https://pg-plaisio.gr/img/p/6/5/1/9//6519.jpg</t>
  </si>
  <si>
    <t>Kaj Rama - A different world (Ivory &amp; Gold)</t>
  </si>
  <si>
    <t>https://pg-plaisio.gr/img/p/6/5/2/3//6523.jpg</t>
  </si>
  <si>
    <t>Kaj Rama - A different world (Mint &amp; Gold)</t>
  </si>
  <si>
    <t>https://pg-plaisio.gr/img/p/6/5/2/7//6527.jpg</t>
  </si>
  <si>
    <t>Kaj Rama - A different world (Taupe)</t>
  </si>
  <si>
    <t>https://pg-plaisio.gr/img/p/6/5/3/1//6531.jpg</t>
  </si>
  <si>
    <t>3KR6979</t>
  </si>
  <si>
    <t>Kaj Rama - Funky Signs</t>
  </si>
  <si>
    <t>https://pg-plaisio.gr/img/p/2/8/5/0/5/28505.jpg</t>
  </si>
  <si>
    <t>3KR6980</t>
  </si>
  <si>
    <t>Kaj Rama - Funky Signs I</t>
  </si>
  <si>
    <t>https://pg-plaisio.gr/img/p/2/8/5/0/1/28501.jpg</t>
  </si>
  <si>
    <t>3KR6981</t>
  </si>
  <si>
    <t>Kaj Rama - Funky Signs II</t>
  </si>
  <si>
    <t>https://pg-plaisio.gr/img/p/2/8/4/9/7/28497.jpg</t>
  </si>
  <si>
    <t>Karl Maria Schuster - The Terrace, Capri</t>
  </si>
  <si>
    <t>https://pg-plaisio.gr/img/p/1/4/5/7/7/14577.jpg</t>
  </si>
  <si>
    <t>Karl Maria Schuster - The Terrace, Capri (detail)</t>
  </si>
  <si>
    <t>https://pg-plaisio.gr/img/p/8/9/0/1//8901.jpg</t>
  </si>
  <si>
    <t>KUMI - Asian Deity (detail)</t>
  </si>
  <si>
    <t>https://pg-plaisio.gr/img/p/1/7/3/8/8/17388.jpg</t>
  </si>
  <si>
    <t>KUMI - Feminine Red (detail)</t>
  </si>
  <si>
    <t>https://pg-plaisio.gr/img/p/1/7/3/8/4/17384.jpg</t>
  </si>
  <si>
    <t>https://pg-plaisio.gr/img/p/1/1/1/0/7/11107.jpg</t>
  </si>
  <si>
    <t>Lucas - Estate</t>
  </si>
  <si>
    <t>https://pg-plaisio.gr/img/p/1/7/9/2/5/17925.jpg</t>
  </si>
  <si>
    <t>Lucas - Riflessi del mattino</t>
  </si>
  <si>
    <t>https://pg-plaisio.gr/img/p/6/5/3/5//6535.jpg</t>
  </si>
  <si>
    <t>Lucas - Riflessi del tramonto</t>
  </si>
  <si>
    <t>https://pg-plaisio.gr/img/p/6/5/3/9//6539.jpg</t>
  </si>
  <si>
    <t>Lucas - Tramonto di luna</t>
  </si>
  <si>
    <t>https://pg-plaisio.gr/img/p/6/5/4/3//6543.jpg</t>
  </si>
  <si>
    <t>Lucas - Riflessi del mattino I (detail)</t>
  </si>
  <si>
    <t>https://pg-plaisio.gr/img/p/6/5/4/7//6547.jpg</t>
  </si>
  <si>
    <t>Lucas - Riflessi del mattino II (detail)</t>
  </si>
  <si>
    <t>https://pg-plaisio.gr/img/p/6/5/5/1//6551.jpg</t>
  </si>
  <si>
    <t>Lucas - Tramonto di luna I (detail)</t>
  </si>
  <si>
    <t>https://pg-plaisio.gr/img/p/6/5/5/5//6555.jpg</t>
  </si>
  <si>
    <t>Lucas - Tramonto di luna II (detail)</t>
  </si>
  <si>
    <t>https://pg-plaisio.gr/img/p/6/5/5/9//6559.jpg</t>
  </si>
  <si>
    <t>Lucas - Gemme</t>
  </si>
  <si>
    <t>https://pg-plaisio.gr/img/p/6/5/6/3//6563.jpg</t>
  </si>
  <si>
    <t>Lucas - Astratto cremisi</t>
  </si>
  <si>
    <t>https://pg-plaisio.gr/img/p/6/5/6/7//6567.jpg</t>
  </si>
  <si>
    <t>Lucas - Bosco incantato</t>
  </si>
  <si>
    <t>https://pg-plaisio.gr/img/p/6/5/7/1//6571.jpg</t>
  </si>
  <si>
    <t>Lucas - Colori di Primavera</t>
  </si>
  <si>
    <t>https://pg-plaisio.gr/img/p/6/5/7/5//6575.jpg</t>
  </si>
  <si>
    <t>Lucas - Athmo</t>
  </si>
  <si>
    <t>https://pg-plaisio.gr/img/p/6/5/7/9//6579.jpg</t>
  </si>
  <si>
    <t>Lucas - Sphera</t>
  </si>
  <si>
    <t>https://pg-plaisio.gr/img/p/6/5/8/3//6583.jpg</t>
  </si>
  <si>
    <t>Lucas - Primavera in fiore</t>
  </si>
  <si>
    <t>https://pg-plaisio.gr/img/p/1/7/3/8/0/17380.jpg</t>
  </si>
  <si>
    <t>https://pg-plaisio.gr/img/p/2/1/4/7/9/21479.jpg</t>
  </si>
  <si>
    <t>Lucas - Riflessi di Luna</t>
  </si>
  <si>
    <t>https://pg-plaisio.gr/img/p/2/1/4/7/5/21475.jpg</t>
  </si>
  <si>
    <t>Lucas - Luna piena</t>
  </si>
  <si>
    <t>https://pg-plaisio.gr/img/p/2/1/4/7/1/21471.jpg</t>
  </si>
  <si>
    <t>Lucas - Luna crescente</t>
  </si>
  <si>
    <t>https://pg-plaisio.gr/img/p/2/1/4/6/7/21467.jpg</t>
  </si>
  <si>
    <t>Lucas - Agua de Mar</t>
  </si>
  <si>
    <t>https://pg-plaisio.gr/img/p/2/1/4/6/3/21463.jpg</t>
  </si>
  <si>
    <t>Lucas - Ipanema</t>
  </si>
  <si>
    <t>https://pg-plaisio.gr/img/p/2/1/4/5/9/21459.jpg</t>
  </si>
  <si>
    <t>Lucas - Rio</t>
  </si>
  <si>
    <t>https://pg-plaisio.gr/img/p/2/1/4/5/5/21455.jpg</t>
  </si>
  <si>
    <t>Lucas - Colori riflessi</t>
  </si>
  <si>
    <t>https://pg-plaisio.gr/img/p/2/1/4/5/1/21451.jpg</t>
  </si>
  <si>
    <t>3LA6899</t>
  </si>
  <si>
    <t>Lucas - Vibrazioni d'estate (detail)</t>
  </si>
  <si>
    <t>https://pg-plaisio.gr/img/p/2/8/4/9/3/28493.jpg</t>
  </si>
  <si>
    <t>3LA6903</t>
  </si>
  <si>
    <t>Lucas - Palette</t>
  </si>
  <si>
    <t>https://pg-plaisio.gr/img/p/2/8/4/8/9/28489.jpg</t>
  </si>
  <si>
    <t>3LA6904</t>
  </si>
  <si>
    <t>Lucas - Attenzione</t>
  </si>
  <si>
    <t>https://pg-plaisio.gr/img/p/2/8/4/8/5/28485.jpg</t>
  </si>
  <si>
    <t>3LA6905</t>
  </si>
  <si>
    <t>Lucas - Onda di colori</t>
  </si>
  <si>
    <t>https://pg-plaisio.gr/img/p/2/8/4/7/9/28479.jpg</t>
  </si>
  <si>
    <t>Laura Banfi - Bouquet d'estate</t>
  </si>
  <si>
    <t>https://pg-plaisio.gr/img/p/1/9/0/4/1/19041.jpg</t>
  </si>
  <si>
    <t>Laura Banfi - Bouquet di primavera</t>
  </si>
  <si>
    <t>https://pg-plaisio.gr/img/p/1/9/0/3/7/19037.jpg</t>
  </si>
  <si>
    <t>Luca Villa - Ramo di magnolia</t>
  </si>
  <si>
    <t>https://pg-plaisio.gr/img/p/1/1/0/9/9/11099.jpg</t>
  </si>
  <si>
    <t>Luca Villa - Tulip Funk</t>
  </si>
  <si>
    <t>https://pg-plaisio.gr/img/p/1/1/0/9/5/11095.jpg</t>
  </si>
  <si>
    <t>Luca Villa - Purple tulip close-up</t>
  </si>
  <si>
    <t>https://pg-plaisio.gr/img/p/1/1/0/9/1/11091.jpg</t>
  </si>
  <si>
    <t>Luca Villa - White Tulips</t>
  </si>
  <si>
    <t>https://pg-plaisio.gr/img/p/1/9/0/3/3/19033.jpg</t>
  </si>
  <si>
    <t>Luca Villa - Orchid in the sun</t>
  </si>
  <si>
    <t>https://pg-plaisio.gr/img/p/1/9/0/2/9/19029.jpg</t>
  </si>
  <si>
    <t>Luca Villa - Magnolia Branch (neutral)</t>
  </si>
  <si>
    <t>https://pg-plaisio.gr/img/p/2/1/4/4/7/21447.jpg</t>
  </si>
  <si>
    <t>Luca Villa - Magnolia Branch (turquoise)</t>
  </si>
  <si>
    <t>https://pg-plaisio.gr/img/p/2/1/4/4/3/21443.jpg</t>
  </si>
  <si>
    <t>Luca Villa - Spring Tulips</t>
  </si>
  <si>
    <t>https://pg-plaisio.gr/img/p/2/1/4/3/9/21439.jpg</t>
  </si>
  <si>
    <t>https://pg-plaisio.gr/img/p/2/1/4/3/5/21435.jpg</t>
  </si>
  <si>
    <t>Luca Villa - Golden Tulips (detail)</t>
  </si>
  <si>
    <t>https://pg-plaisio.gr/img/p/2/1/4/3/0/21430.jpg</t>
  </si>
  <si>
    <t>Luca Villa - Ruby Tulips</t>
  </si>
  <si>
    <t>https://pg-plaisio.gr/img/p/2/1/4/2/6/21426.jpg</t>
  </si>
  <si>
    <t>Luca Villa - Fleurs et Histoires</t>
  </si>
  <si>
    <t>https://pg-plaisio.gr/img/p/2/1/4/2/2/21422.jpg</t>
  </si>
  <si>
    <t>Luca Villa - Tulipes et Histoires</t>
  </si>
  <si>
    <t>https://pg-plaisio.gr/img/p/2/1/4/1/8/21418.jpg</t>
  </si>
  <si>
    <t>Luca Villa - Callas et Histoires</t>
  </si>
  <si>
    <t>https://pg-plaisio.gr/img/p/2/1/4/1/4/21414.jpg</t>
  </si>
  <si>
    <t>3LC6832</t>
  </si>
  <si>
    <t>Luca Villa - Modern Tulips</t>
  </si>
  <si>
    <t>https://pg-plaisio.gr/img/p/2/8/4/7/5/28475.jpg</t>
  </si>
  <si>
    <t>3LC7001</t>
  </si>
  <si>
    <t>Luca Villa - Vase of Yellow Callas</t>
  </si>
  <si>
    <t>https://pg-plaisio.gr/img/p/2/8/4/7/1/28471.jpg</t>
  </si>
  <si>
    <t>3LC7002</t>
  </si>
  <si>
    <t>Luca Villa - Jewel Callas</t>
  </si>
  <si>
    <t>https://pg-plaisio.gr/img/p/2/8/4/6/7/28467.jpg</t>
  </si>
  <si>
    <t>Luca Villa - Red Friends</t>
  </si>
  <si>
    <t>https://pg-plaisio.gr/img/p/1/1/0/8/7/11087.jpg</t>
  </si>
  <si>
    <t>Edwin Levick - Saliboats Sailing Downwind, ca. 1900-1920</t>
  </si>
  <si>
    <t>https://pg-plaisio.gr/img/p/1/6/2/4/2/16242.jpg</t>
  </si>
  <si>
    <t>Edwin Levick - The Vanitie during the America's Cup, ca. 1900-1910</t>
  </si>
  <si>
    <t>https://pg-plaisio.gr/img/p/1/6/2/3/8/16238.jpg</t>
  </si>
  <si>
    <t>Edwin Levick - Sloops at Sail, 1915 (detail)</t>
  </si>
  <si>
    <t>https://pg-plaisio.gr/img/p/1/6/2/3/4/16234.jpg</t>
  </si>
  <si>
    <t>Edwin Levick - J Class Sailboat, 1934</t>
  </si>
  <si>
    <t>https://pg-plaisio.gr/img/p/1/6/2/3/0/16230.jpg</t>
  </si>
  <si>
    <t>Edwin Levick - The Schooner Karina at Sail, 1919</t>
  </si>
  <si>
    <t>https://pg-plaisio.gr/img/p/1/6/2/2/6/16226.jpg</t>
  </si>
  <si>
    <t>Edwin Levick - The Vanitie During the America's Cup, 1910</t>
  </si>
  <si>
    <t>https://pg-plaisio.gr/img/p/1/6/2/2/2/16222.jpg</t>
  </si>
  <si>
    <t>Edwin Levick - The Schooner Half Moon at Sail, 1910s</t>
  </si>
  <si>
    <t>https://pg-plaisio.gr/img/p/1/6/2/1/8/16218.jpg</t>
  </si>
  <si>
    <t>Frederic Leighton - Flaming June (detail)</t>
  </si>
  <si>
    <t>https://pg-plaisio.gr/img/p/1/4/5/7/3/14573.jpg</t>
  </si>
  <si>
    <t>Louis Marie Lemaire - Poppies</t>
  </si>
  <si>
    <t>https://pg-plaisio.gr/img/p/1/4/5/6/9/14569.jpg</t>
  </si>
  <si>
    <t>Ludwig Maun - Horizon 1</t>
  </si>
  <si>
    <t>https://pg-plaisio.gr/img/p/1/1/0/8/3/11083.jpg</t>
  </si>
  <si>
    <t>Ludwig Maun - Horizon 2</t>
  </si>
  <si>
    <t>https://pg-plaisio.gr/img/p/1/1/0/7/9/11079.jpg</t>
  </si>
  <si>
    <t>LUDWIG MAUN - Afternoon Seaside</t>
  </si>
  <si>
    <t>https://pg-plaisio.gr/img/p/8/2/6/0//8260.jpg</t>
  </si>
  <si>
    <t>LUDWIG MAUN - Magic Sea</t>
  </si>
  <si>
    <t>https://pg-plaisio.gr/img/p/8/2/6/4//8264.jpg</t>
  </si>
  <si>
    <t>Ludwig Maun - Subtle Education</t>
  </si>
  <si>
    <t>https://pg-plaisio.gr/img/p/1/9/0/2/5/19025.jpg</t>
  </si>
  <si>
    <t>Ludwig Maun - Libra I</t>
  </si>
  <si>
    <t>https://pg-plaisio.gr/img/p/2/1/4/1/0/21410.jpg</t>
  </si>
  <si>
    <t>Ludwig Maun - Libra II</t>
  </si>
  <si>
    <t>https://pg-plaisio.gr/img/p/2/1/4/0/6/21406.jpg</t>
  </si>
  <si>
    <t>3LM6963</t>
  </si>
  <si>
    <t>Ludwig Maun - Mozart in the Desert</t>
  </si>
  <si>
    <t>https://pg-plaisio.gr/img/p/2/8/4/6/3/28463.jpg</t>
  </si>
  <si>
    <t>https://pg-plaisio.gr/img/p/1/1/0/7/5/11075.jpg</t>
  </si>
  <si>
    <t>Leonardo Sanna - Bouquet Blanc II</t>
  </si>
  <si>
    <t>https://pg-plaisio.gr/img/p/1/1/0/7/1/11071.jpg</t>
  </si>
  <si>
    <t>LEONARDO SANNA - Washed Tulips (Ash &amp; Gold)</t>
  </si>
  <si>
    <t>https://pg-plaisio.gr/img/p/8/2/6/8//8268.jpg</t>
  </si>
  <si>
    <t>LEONARDO SANNA - Washed Tulips (Red &amp; Gold)</t>
  </si>
  <si>
    <t>https://pg-plaisio.gr/img/p/8/2/7/2//8272.jpg</t>
  </si>
  <si>
    <t>LEONARDO SANNA - Washed Poppies (Ash &amp; Gold)</t>
  </si>
  <si>
    <t>https://pg-plaisio.gr/img/p/8/2/7/6//8276.jpg</t>
  </si>
  <si>
    <t>https://pg-plaisio.gr/img/p/8/2/8/0//8280.jpg</t>
  </si>
  <si>
    <t>Leonardo Sanna - Bouquet Blanc</t>
  </si>
  <si>
    <t>https://pg-plaisio.gr/img/p/1/1/0/6/7/11067.jpg</t>
  </si>
  <si>
    <t>https://pg-plaisio.gr/img/p/1/1/0/6/3/11063.jpg</t>
  </si>
  <si>
    <t>Luigi Florio - Oceano</t>
  </si>
  <si>
    <t>https://pg-plaisio.gr/img/p/1/1/0/5/9/11059.jpg</t>
  </si>
  <si>
    <t>Luigi Florio - Regata</t>
  </si>
  <si>
    <t>https://pg-plaisio.gr/img/p/1/1/0/5/5/11055.jpg</t>
  </si>
  <si>
    <t>Luigi Florio - Campo di fiori</t>
  </si>
  <si>
    <t>https://pg-plaisio.gr/img/p/1/7/9/2/3/17923.jpg</t>
  </si>
  <si>
    <t>Luigi Florio - Dolce Venezia</t>
  </si>
  <si>
    <t>https://pg-plaisio.gr/img/p/1/1/0/4/7/11047.jpg</t>
  </si>
  <si>
    <t>Luigi Florio - Dolcemente Roma</t>
  </si>
  <si>
    <t>https://pg-plaisio.gr/img/p/1/1/0/4/3/11043.jpg</t>
  </si>
  <si>
    <t>Luigi Florio - Mykonos</t>
  </si>
  <si>
    <t>https://pg-plaisio.gr/img/p/1/1/0/3/9/11039.jpg</t>
  </si>
  <si>
    <t>Luigi Florio - Santorini</t>
  </si>
  <si>
    <t>https://pg-plaisio.gr/img/p/1/1/0/3/5/11035.jpg</t>
  </si>
  <si>
    <t>Luigi Florio - Portofino</t>
  </si>
  <si>
    <t>https://pg-plaisio.gr/img/p/1/1/0/3/1/11031.jpg</t>
  </si>
  <si>
    <t>Luigi Florio - Nel vento</t>
  </si>
  <si>
    <t>https://pg-plaisio.gr/img/p/1/1/0/2/7/11027.jpg</t>
  </si>
  <si>
    <t>Luigi Florio - Maestoso</t>
  </si>
  <si>
    <t>https://pg-plaisio.gr/img/p/1/1/0/2/3/11023.jpg</t>
  </si>
  <si>
    <t>Luigi Florio - Selvaggio</t>
  </si>
  <si>
    <t>https://pg-plaisio.gr/img/p/1/1/0/1/9/11019.jpg</t>
  </si>
  <si>
    <t>Luigi Florio - Colori di primavera</t>
  </si>
  <si>
    <t>https://pg-plaisio.gr/img/p/1/1/0/1/5/11015.jpg</t>
  </si>
  <si>
    <t>Luigi Florio - Tramonto su Manhattan</t>
  </si>
  <si>
    <t>https://pg-plaisio.gr/img/p/1/1/0/1/1/11011.jpg</t>
  </si>
  <si>
    <t>Luigi Florio - Sunset in New York</t>
  </si>
  <si>
    <t>https://pg-plaisio.gr/img/p/1/1/0/0/7/11007.jpg</t>
  </si>
  <si>
    <t>Luigi Florio - Il respiro dei papaveri</t>
  </si>
  <si>
    <t>https://pg-plaisio.gr/img/p/1/1/0/0/3/11003.jpg</t>
  </si>
  <si>
    <t>Luigi Florio - Le mille luci di New York</t>
  </si>
  <si>
    <t>https://pg-plaisio.gr/img/p/8/8/9/7//8897.jpg</t>
  </si>
  <si>
    <t>Luigi Florio - Verso il porto immaginario</t>
  </si>
  <si>
    <t>https://pg-plaisio.gr/img/p/8/8/9/3//8893.jpg</t>
  </si>
  <si>
    <t>Luigi Florio - Papaveri in Estate</t>
  </si>
  <si>
    <t>https://pg-plaisio.gr/img/p/8/8/8/9//8889.jpg</t>
  </si>
  <si>
    <t>Luigi Florio - Borgo sul lago</t>
  </si>
  <si>
    <t>https://pg-plaisio.gr/img/p/8/8/8/5//8885.jpg</t>
  </si>
  <si>
    <t>Luigi Florio - Racconto d'estate</t>
  </si>
  <si>
    <t>https://pg-plaisio.gr/img/p/8/8/8/1//8881.jpg</t>
  </si>
  <si>
    <t>Luigi Florio - Racconto italiano</t>
  </si>
  <si>
    <t>https://pg-plaisio.gr/img/p/8/8/7/7//8877.jpg</t>
  </si>
  <si>
    <t>Luigi Florio - Racconto mediterraneo</t>
  </si>
  <si>
    <t>https://pg-plaisio.gr/img/p/8/8/7/3//8873.jpg</t>
  </si>
  <si>
    <t>Luigi Florio - Vele all’orizzonte (detail)</t>
  </si>
  <si>
    <t>https://pg-plaisio.gr/img/p/1/0/9/9/9/10999.jpg</t>
  </si>
  <si>
    <t>Luigi Florio - Estate mediterranea</t>
  </si>
  <si>
    <t>https://pg-plaisio.gr/img/p/8/8/6/9//8869.jpg</t>
  </si>
  <si>
    <t>Luigi Florio - Vele nel blu</t>
  </si>
  <si>
    <t>https://pg-plaisio.gr/img/p/1/0/9/9/5/10995.jpg</t>
  </si>
  <si>
    <t>Luigi Florio - Milano al tramonto</t>
  </si>
  <si>
    <t>https://pg-plaisio.gr/img/p/1/0/9/9/1/10991.jpg</t>
  </si>
  <si>
    <t>Luigi Florio - Dolce Napoli</t>
  </si>
  <si>
    <t>https://pg-plaisio.gr/img/p/1/0/9/8/7/10987.jpg</t>
  </si>
  <si>
    <t>Luigi Florio - Dolci colline</t>
  </si>
  <si>
    <t>https://pg-plaisio.gr/img/p/1/7/9/2/1/17921.jpg</t>
  </si>
  <si>
    <t>Luigi Florio - Borgo nel sole</t>
  </si>
  <si>
    <t>https://pg-plaisio.gr/img/p/1/7/9/1/9/17919.jpg</t>
  </si>
  <si>
    <t>LUIGI FLORIO - Campo fiorito</t>
  </si>
  <si>
    <t>https://pg-plaisio.gr/img/p/8/2/8/4//8284.jpg</t>
  </si>
  <si>
    <t>LUIGI FLORIO - Roma di sera</t>
  </si>
  <si>
    <t>https://pg-plaisio.gr/img/p/8/2/8/8//8288.jpg</t>
  </si>
  <si>
    <t>https://pg-plaisio.gr/img/p/6/5/8/7//6587.jpg</t>
  </si>
  <si>
    <t>Luigi Florio - Barche sulla spiaggia</t>
  </si>
  <si>
    <t>https://pg-plaisio.gr/img/p/6/5/9/1//6591.jpg</t>
  </si>
  <si>
    <t>Luigi Florio - Colori di Portofino</t>
  </si>
  <si>
    <t>https://pg-plaisio.gr/img/p/6/5/9/5//6595.jpg</t>
  </si>
  <si>
    <t>Luigi Florio - Paese italiano I</t>
  </si>
  <si>
    <t>https://pg-plaisio.gr/img/p/6/5/9/9//6599.jpg</t>
  </si>
  <si>
    <t>Luigi Florio - Paese italiano II</t>
  </si>
  <si>
    <t>https://pg-plaisio.gr/img/p/6/6/0/3//6603.jpg</t>
  </si>
  <si>
    <t>Luigi Florio - Città nascosta</t>
  </si>
  <si>
    <t>https://pg-plaisio.gr/img/p/1/9/0/2/1/19021.jpg</t>
  </si>
  <si>
    <t>Luigi Florio - Mattino a Manhattan</t>
  </si>
  <si>
    <t>https://pg-plaisio.gr/img/p/1/9/0/1/7/19017.jpg</t>
  </si>
  <si>
    <t>Luigi Florio - Albero dei colori</t>
  </si>
  <si>
    <t>https://pg-plaisio.gr/img/p/1/9/0/1/3/19013.jpg</t>
  </si>
  <si>
    <t>Luigi Florio - Albero del sole</t>
  </si>
  <si>
    <t>https://pg-plaisio.gr/img/p/1/9/0/0/9/19009.jpg</t>
  </si>
  <si>
    <t>Luigi Florio - Foresta incantata</t>
  </si>
  <si>
    <t>https://pg-plaisio.gr/img/p/1/9/0/0/5/19005.jpg</t>
  </si>
  <si>
    <t>Luigi Florio - Campo di fiori in Primavera</t>
  </si>
  <si>
    <t>https://pg-plaisio.gr/img/p/1/9/0/0/1/19001.jpg</t>
  </si>
  <si>
    <t>Luigi Florio - Farfalle in volo II</t>
  </si>
  <si>
    <t>https://pg-plaisio.gr/img/p/1/8/9/9/7/18997.jpg</t>
  </si>
  <si>
    <t>Luigi Florio - Farfalle in volo I</t>
  </si>
  <si>
    <t>https://pg-plaisio.gr/img/p/1/8/9/9/3/18993.jpg</t>
  </si>
  <si>
    <t>Luigi Florio - Vele a New York</t>
  </si>
  <si>
    <t>https://pg-plaisio.gr/img/p/2/1/4/0/2/21402.jpg</t>
  </si>
  <si>
    <t>Luigi Florio - Dinamismo di vele sul mare</t>
  </si>
  <si>
    <t>https://pg-plaisio.gr/img/p/2/1/3/9/8/21398.jpg</t>
  </si>
  <si>
    <t>Luigi Florio - Grande Regata</t>
  </si>
  <si>
    <t>https://pg-plaisio.gr/img/p/2/1/3/9/4/21394.jpg</t>
  </si>
  <si>
    <t>Luigi Florio - Vele acquamarina</t>
  </si>
  <si>
    <t>https://pg-plaisio.gr/img/p/2/1/3/9/0/21390.jpg</t>
  </si>
  <si>
    <t>Luigi Florio - Regata notturna</t>
  </si>
  <si>
    <t>https://pg-plaisio.gr/img/p/2/1/3/8/5/21385.jpg</t>
  </si>
  <si>
    <t>Luigi Florio - Vele riflesse</t>
  </si>
  <si>
    <t>https://pg-plaisio.gr/img/p/2/1/3/8/1/21381.jpg</t>
  </si>
  <si>
    <t>Luigi Florio - Dinamismo di una regata</t>
  </si>
  <si>
    <t>https://pg-plaisio.gr/img/p/2/1/3/7/7/21377.jpg</t>
  </si>
  <si>
    <t>Luigi Florio - Vele a colori I</t>
  </si>
  <si>
    <t>https://pg-plaisio.gr/img/p/2/1/3/7/3/21373.jpg</t>
  </si>
  <si>
    <t>Luigi Florio - Vele a colori II</t>
  </si>
  <si>
    <t>https://pg-plaisio.gr/img/p/2/1/3/6/9/21369.jpg</t>
  </si>
  <si>
    <t>Luigi Florio - Regata al tramonto I</t>
  </si>
  <si>
    <t>https://pg-plaisio.gr/img/p/2/1/3/6/5/21365.jpg</t>
  </si>
  <si>
    <t>Luigi Florio - Regata al tramonto II</t>
  </si>
  <si>
    <t>https://pg-plaisio.gr/img/p/2/1/3/6/1/21361.jpg</t>
  </si>
  <si>
    <t>Luigi Florio - Brooklyn Bridge</t>
  </si>
  <si>
    <t>https://pg-plaisio.gr/img/p/1/0/9/7/9/10979.jpg</t>
  </si>
  <si>
    <t>Luigi Florio - Albero d’estate</t>
  </si>
  <si>
    <t>https://pg-plaisio.gr/img/p/2/1/3/5/7/21357.jpg</t>
  </si>
  <si>
    <t>Luigi Florio - Regata estiva</t>
  </si>
  <si>
    <t>https://pg-plaisio.gr/img/p/2/1/3/5/3/21353.jpg</t>
  </si>
  <si>
    <t>Luigi Florio - Regata futurista</t>
  </si>
  <si>
    <t>https://pg-plaisio.gr/img/p/2/1/3/4/9/21349.jpg</t>
  </si>
  <si>
    <t>Luigi Florio - Regata di colori</t>
  </si>
  <si>
    <t>https://pg-plaisio.gr/img/p/2/1/3/4/7/21347.jpg</t>
  </si>
  <si>
    <t>Luigi Florio - Barche all’ormeggio</t>
  </si>
  <si>
    <t>https://pg-plaisio.gr/img/p/2/1/3/4/1/21341.jpg</t>
  </si>
  <si>
    <t>Luigi Florio - Alberi nel sole</t>
  </si>
  <si>
    <t>https://pg-plaisio.gr/img/p/2/1/3/3/7/21337.jpg</t>
  </si>
  <si>
    <t>Luigi Florio - Borgo sul mare (detail)</t>
  </si>
  <si>
    <t>https://pg-plaisio.gr/img/p/2/1/3/3/3/21333.jpg</t>
  </si>
  <si>
    <t>Luigi Florio - Danza di mongolfiere</t>
  </si>
  <si>
    <t>https://pg-plaisio.gr/img/p/2/1/3/2/9/21329.jpg</t>
  </si>
  <si>
    <t>Luigi Florio - Parata di mongolfiere</t>
  </si>
  <si>
    <t>https://pg-plaisio.gr/img/p/2/1/3/2/5/21325.jpg</t>
  </si>
  <si>
    <t>Luigi Florio - Danza di mongolfiere (detail)</t>
  </si>
  <si>
    <t>https://pg-plaisio.gr/img/p/2/1/3/2/1/21321.jpg</t>
  </si>
  <si>
    <t>Luigi Florio - Parata di mongolfiere (detail)</t>
  </si>
  <si>
    <t>https://pg-plaisio.gr/img/p/2/1/3/1/7/21317.jpg</t>
  </si>
  <si>
    <t>Luigi Florio - Vele all’alba</t>
  </si>
  <si>
    <t>https://pg-plaisio.gr/img/p/2/1/3/1/3/21313.jpg</t>
  </si>
  <si>
    <t>Luigi Florio - Vele nel sole</t>
  </si>
  <si>
    <t>https://pg-plaisio.gr/img/p/2/1/3/0/9/21309.jpg</t>
  </si>
  <si>
    <t>Luigi Florio - Arrivo al tramonto</t>
  </si>
  <si>
    <t>https://pg-plaisio.gr/img/p/2/1/3/0/5/21305.jpg</t>
  </si>
  <si>
    <t>3LR6836</t>
  </si>
  <si>
    <t>Luigi Florio - Palme nel sole (detail)</t>
  </si>
  <si>
    <t>https://pg-plaisio.gr/img/p/2/8/4/5/9/28459.jpg</t>
  </si>
  <si>
    <t>3LR6838</t>
  </si>
  <si>
    <t>Luigi Florio - Palme nel sole I</t>
  </si>
  <si>
    <t>https://pg-plaisio.gr/img/p/2/8/4/5/5/28455.jpg</t>
  </si>
  <si>
    <t>3LR6839</t>
  </si>
  <si>
    <t>Luigi Florio - Palme nel sole II</t>
  </si>
  <si>
    <t>https://pg-plaisio.gr/img/p/2/8/4/5/1/28451.jpg</t>
  </si>
  <si>
    <t>3LR6840</t>
  </si>
  <si>
    <t>Luigi Florio - Vele multicolori</t>
  </si>
  <si>
    <t>https://pg-plaisio.gr/img/p/2/8/4/4/7/28447.jpg</t>
  </si>
  <si>
    <t>3LR6841</t>
  </si>
  <si>
    <t>Luigi Florio - Vele nel vento</t>
  </si>
  <si>
    <t>https://pg-plaisio.gr/img/p/2/8/4/4/3/28443.jpg</t>
  </si>
  <si>
    <t>3LR6844</t>
  </si>
  <si>
    <t>Luigi Florio - Regata colorata</t>
  </si>
  <si>
    <t>https://pg-plaisio.gr/img/p/2/8/4/3/9/28439.jpg</t>
  </si>
  <si>
    <t>3LR6845</t>
  </si>
  <si>
    <t>https://pg-plaisio.gr/img/p/2/8/4/3/5/28435.jpg</t>
  </si>
  <si>
    <t>3LR6908</t>
  </si>
  <si>
    <t>Luigi Florio - Mattino nella radura (detail)</t>
  </si>
  <si>
    <t>https://pg-plaisio.gr/img/p/2/8/4/3/1/28431.jpg</t>
  </si>
  <si>
    <t>3LR6909</t>
  </si>
  <si>
    <t>Luigi Florio - Albero colorato</t>
  </si>
  <si>
    <t>https://pg-plaisio.gr/img/p/2/8/4/2/7/28427.jpg</t>
  </si>
  <si>
    <t>3LR6911</t>
  </si>
  <si>
    <t>Luigi Florio - Sole su Firenze</t>
  </si>
  <si>
    <t>https://pg-plaisio.gr/img/p/2/8/4/2/3/28423.jpg</t>
  </si>
  <si>
    <t>3LR6912</t>
  </si>
  <si>
    <t>Luigi Florio - Sole su Firenze (detail)</t>
  </si>
  <si>
    <t>https://pg-plaisio.gr/img/p/2/8/4/1/9/28419.jpg</t>
  </si>
  <si>
    <t>3LR6913</t>
  </si>
  <si>
    <t>Luigi Florio - Tramonto su Milano</t>
  </si>
  <si>
    <t>https://pg-plaisio.gr/img/p/2/8/4/1/5/28415.jpg</t>
  </si>
  <si>
    <t>Leonardo Da Vinci - La dama con l'ermellino</t>
  </si>
  <si>
    <t>https://pg-plaisio.gr/img/p/1/4/5/6/5/14565.jpg</t>
  </si>
  <si>
    <t>Leonardo Da Vinci - Monna Lisa</t>
  </si>
  <si>
    <t>https://pg-plaisio.gr/img/p/1/4/5/6/1/14561.jpg</t>
  </si>
  <si>
    <t>Leonardo Da Vinci - Vitruvian Man</t>
  </si>
  <si>
    <t>https://pg-plaisio.gr/img/p/1/4/5/5/7/14557.jpg</t>
  </si>
  <si>
    <t>LEONARDO DA VINCI - Vergine delle Rocce</t>
  </si>
  <si>
    <t>https://pg-plaisio.gr/img/p/8/2/9/2//8292.jpg</t>
  </si>
  <si>
    <t>Leonardo Da Vinci - Madonna and Child (Madonna Litta)</t>
  </si>
  <si>
    <t>https://pg-plaisio.gr/img/p/6/6/0/7//6607.jpg</t>
  </si>
  <si>
    <t>3LV7138</t>
  </si>
  <si>
    <t>Leonardo da Vinci - The Virgin and Child with Saint Anne, ca 1503</t>
  </si>
  <si>
    <t>https://pg-plaisio.gr/img/p/2/8/4/1/1/28411.jpg</t>
  </si>
  <si>
    <t>3LV7139</t>
  </si>
  <si>
    <t>Leonardo da Vinci - Salvator Mundi, ca. 1500</t>
  </si>
  <si>
    <t>https://pg-plaisio.gr/img/p/2/8/4/0/7/28407.jpg</t>
  </si>
  <si>
    <t>https://pg-plaisio.gr/img/p/1/4/5/5/3/14553.jpg</t>
  </si>
  <si>
    <t>MICHELLE CLAIR - Perfume Bouquet</t>
  </si>
  <si>
    <t>https://pg-plaisio.gr/img/p/8/2/9/6//8296.jpg</t>
  </si>
  <si>
    <t>Masterfunk Collective - Smile</t>
  </si>
  <si>
    <t>https://pg-plaisio.gr/img/p/1/0/9/7/5/10975.jpg</t>
  </si>
  <si>
    <t>Masterfunk Collective - Come together!!!</t>
  </si>
  <si>
    <t>https://pg-plaisio.gr/img/p/1/0/9/7/1/10971.jpg</t>
  </si>
  <si>
    <t>Masterfunk Collective - Balloon over Brooklyn Bridge</t>
  </si>
  <si>
    <t>https://pg-plaisio.gr/img/p/1/0/9/6/7/10967.jpg</t>
  </si>
  <si>
    <t>Masterfunk Collective - Keep your dreams alive!</t>
  </si>
  <si>
    <t>https://pg-plaisio.gr/img/p/8/8/6/5//8865.jpg</t>
  </si>
  <si>
    <t>Masterfunk Collective - Time does not exist</t>
  </si>
  <si>
    <t>https://pg-plaisio.gr/img/p/8/8/6/1//8861.jpg</t>
  </si>
  <si>
    <t>Masterfunk Collective - Swim on! Bronx, NYC</t>
  </si>
  <si>
    <t>https://pg-plaisio.gr/img/p/8/8/5/7//8857.jpg</t>
  </si>
  <si>
    <t>Masterfunk Collective - Escape from your cage</t>
  </si>
  <si>
    <t>https://pg-plaisio.gr/img/p/8/8/5/3//8853.jpg</t>
  </si>
  <si>
    <t>Masterfunk Collective - Opposites attract</t>
  </si>
  <si>
    <t>https://pg-plaisio.gr/img/p/8/8/4/9//8849.jpg</t>
  </si>
  <si>
    <t>Masterfunk Collective - Dream by Day</t>
  </si>
  <si>
    <t>https://pg-plaisio.gr/img/p/8/8/4/5//8845.jpg</t>
  </si>
  <si>
    <t>MASTERFUNK COLLECTIVE - Surfin' NYC</t>
  </si>
  <si>
    <t>https://pg-plaisio.gr/img/p/8/3/0/0//8300.jpg</t>
  </si>
  <si>
    <t>MASTERFUNK COLLECTIVE - Party Responsibly</t>
  </si>
  <si>
    <t>https://pg-plaisio.gr/img/p/8/3/0/5//8305.jpg</t>
  </si>
  <si>
    <t>MASTERFUNK COLLECTIVE - Romance in the Rain</t>
  </si>
  <si>
    <t>https://pg-plaisio.gr/img/p/8/3/0/9//8309.jpg</t>
  </si>
  <si>
    <t>MASTERFUNK COLLECTIVE - Never Underestimate...</t>
  </si>
  <si>
    <t>https://pg-plaisio.gr/img/p/8/3/1/3//8313.jpg</t>
  </si>
  <si>
    <t>MASTERFUNK COLLECTIVE - Learn to Fly (detail)</t>
  </si>
  <si>
    <t>https://pg-plaisio.gr/img/p/8/3/1/7//8317.jpg</t>
  </si>
  <si>
    <t>MASTERFUNK COLLECTIVE - Two Beers or Not Two Beers</t>
  </si>
  <si>
    <t>https://pg-plaisio.gr/img/p/8/3/2/1//8321.jpg</t>
  </si>
  <si>
    <t>MASTERFUNK COLLECTIVE - Love Bubbles</t>
  </si>
  <si>
    <t>https://pg-plaisio.gr/img/p/8/3/2/5//8325.jpg</t>
  </si>
  <si>
    <t>MASTERFUNK COLLECTIVE - Play Free</t>
  </si>
  <si>
    <t>https://pg-plaisio.gr/img/p/8/3/2/9//8329.jpg</t>
  </si>
  <si>
    <t>Masterfunk Collective - No Rain No Rainbow</t>
  </si>
  <si>
    <t>https://pg-plaisio.gr/img/p/6/6/1/1//6611.jpg</t>
  </si>
  <si>
    <t>Masterfunk Collective - No Planet B</t>
  </si>
  <si>
    <t>https://pg-plaisio.gr/img/p/6/6/1/5//6615.jpg</t>
  </si>
  <si>
    <t>Masterfunk Collective - Go Inside</t>
  </si>
  <si>
    <t>https://pg-plaisio.gr/img/p/1/8/9/8/7/18987.jpg</t>
  </si>
  <si>
    <t>Masterfunk Collective - Intelligence</t>
  </si>
  <si>
    <t>https://pg-plaisio.gr/img/p/1/8/9/8/3/18983.jpg</t>
  </si>
  <si>
    <t>Masterfunk Collective - A Thing of Beauty...</t>
  </si>
  <si>
    <t>https://pg-plaisio.gr/img/p/2/1/3/0/1/21301.jpg</t>
  </si>
  <si>
    <t>Masterfunk Collective - See things from both sides</t>
  </si>
  <si>
    <t>https://pg-plaisio.gr/img/p/2/1/2/9/7/21297.jpg</t>
  </si>
  <si>
    <t>Masterfunk Collective - (R)Evolution</t>
  </si>
  <si>
    <t>https://pg-plaisio.gr/img/p/2/1/2/9/3/21293.jpg</t>
  </si>
  <si>
    <t>Masterfunk Collective - Take your Time</t>
  </si>
  <si>
    <t>https://pg-plaisio.gr/img/p/2/1/2/8/9/21289.jpg</t>
  </si>
  <si>
    <t>3MF6552</t>
  </si>
  <si>
    <t>https://pg-plaisio.gr/img/p/2/8/4/0/3/28403.jpg</t>
  </si>
  <si>
    <t>3MF6553</t>
  </si>
  <si>
    <t>Masterfunk Collective - Lesson #1</t>
  </si>
  <si>
    <t>https://pg-plaisio.gr/img/p/2/8/3/9/9/28399.jpg</t>
  </si>
  <si>
    <t>3MF6561</t>
  </si>
  <si>
    <t>Masterfunk Collective - A thing of beauty</t>
  </si>
  <si>
    <t>https://pg-plaisio.gr/img/p/2/8/3/9/5/28395.jpg</t>
  </si>
  <si>
    <t>3MF6562</t>
  </si>
  <si>
    <t>https://pg-plaisio.gr/img/p/2/8/3/9/1/28391.jpg</t>
  </si>
  <si>
    <t>3MF6563</t>
  </si>
  <si>
    <t>https://pg-plaisio.gr/img/p/2/8/3/8/7/28387.jpg</t>
  </si>
  <si>
    <t>3MF6564</t>
  </si>
  <si>
    <t>https://pg-plaisio.gr/img/p/2/8/3/8/3/28383.jpg</t>
  </si>
  <si>
    <t>3MF7074</t>
  </si>
  <si>
    <t>Masterfunk Collective - Royal Guard</t>
  </si>
  <si>
    <t>https://pg-plaisio.gr/img/p/2/8/3/7/9/28379.jpg</t>
  </si>
  <si>
    <t>Martin Johnson Heade - Hummingbird and Apple Blossoms</t>
  </si>
  <si>
    <t>https://pg-plaisio.gr/img/p/1/4/5/4/9/14549.jpg</t>
  </si>
  <si>
    <t>Martin Johnson Heade - Cattleya orchid and three hummingbirds</t>
  </si>
  <si>
    <t>https://pg-plaisio.gr/img/p/2/1/2/8/5/21285.jpg</t>
  </si>
  <si>
    <t>Shin Mills - Velvet Orchids</t>
  </si>
  <si>
    <t>https://pg-plaisio.gr/img/p/1/0/9/6/3/10963.jpg</t>
  </si>
  <si>
    <t>Shin Mills - Balance</t>
  </si>
  <si>
    <t>https://pg-plaisio.gr/img/p/1/0/9/5/9/10959.jpg</t>
  </si>
  <si>
    <t>Piet Mondrian - Composition II</t>
  </si>
  <si>
    <t>https://pg-plaisio.gr/img/p/1/4/5/4/5/14545.jpg</t>
  </si>
  <si>
    <t>Piet Mondrian - Tableau No. 1</t>
  </si>
  <si>
    <t>https://pg-plaisio.gr/img/p/1/4/5/4/1/14541.jpg</t>
  </si>
  <si>
    <t>Piet Mondrian - Evening Red Tree</t>
  </si>
  <si>
    <t>https://pg-plaisio.gr/img/p/1/4/5/3/7/14537.jpg</t>
  </si>
  <si>
    <t>Piet Mondrian - Composition with red, black, yellow, blue and grey</t>
  </si>
  <si>
    <t>https://pg-plaisio.gr/img/p/1/8/9/7/9/18979.jpg</t>
  </si>
  <si>
    <t>Piet Mondrian - Composition with large blue plane, red, black, yellow, and gray</t>
  </si>
  <si>
    <t>https://pg-plaisio.gr/img/p/1/8/9/7/5/18975.jpg</t>
  </si>
  <si>
    <t>Piet Mondrian - Farm near Duivendrecht</t>
  </si>
  <si>
    <t>https://pg-plaisio.gr/img/p/2/1/2/8/1/21281.jpg</t>
  </si>
  <si>
    <t>Abraham Ortelius - Typus Orbis Terrarum, 1587</t>
  </si>
  <si>
    <t>https://pg-plaisio.gr/img/p/1/4/5/3/3/14533.jpg</t>
  </si>
  <si>
    <t>Robert Janvier - Map of Italy, 1770</t>
  </si>
  <si>
    <t>https://pg-plaisio.gr/img/p/6/6/1/9//6619.jpg</t>
  </si>
  <si>
    <t>Jan Aertse va n den Ende - Nova totius terrarum orbis geographica ac hydrographica tabula (1635–1649)</t>
  </si>
  <si>
    <t>https://pg-plaisio.gr/img/p/2/1/2/7/7/21277.jpg</t>
  </si>
  <si>
    <t>Anonymous - Paris Monumental et Métropolitain, 1932</t>
  </si>
  <si>
    <t>https://pg-plaisio.gr/img/p/1/4/5/2/9/14529.jpg</t>
  </si>
  <si>
    <t>Johanne Baptist Homann - Planiglobii terrestris, 1716 (detail)</t>
  </si>
  <si>
    <t>https://pg-plaisio.gr/img/p/1/4/5/2/3/14523.jpg</t>
  </si>
  <si>
    <t>Samuel Dunn - Double hemisphere map of the world, 1794</t>
  </si>
  <si>
    <t>https://pg-plaisio.gr/img/p/1/4/5/1/9/14519.jpg</t>
  </si>
  <si>
    <t>Marc Moreau - Healing Embrace</t>
  </si>
  <si>
    <t>https://pg-plaisio.gr/img/p/8/8/4/1//8841.jpg</t>
  </si>
  <si>
    <t>Marc Moreau - Together</t>
  </si>
  <si>
    <t>https://pg-plaisio.gr/img/p/8/8/3/7//8837.jpg</t>
  </si>
  <si>
    <t>Marc Moreau - Deep Meditation</t>
  </si>
  <si>
    <t>https://pg-plaisio.gr/img/p/8/8/3/3//8833.jpg</t>
  </si>
  <si>
    <t>Marc Moreau - Océane</t>
  </si>
  <si>
    <t>https://pg-plaisio.gr/img/p/2/1/2/7/3/21273.jpg</t>
  </si>
  <si>
    <t>Marc Moreau - Gates of Heaven, Bali</t>
  </si>
  <si>
    <t>https://pg-plaisio.gr/img/p/2/1/2/6/9/21269.jpg</t>
  </si>
  <si>
    <t>Marc Moreau - In the Plains</t>
  </si>
  <si>
    <t>https://pg-plaisio.gr/img/p/2/1/2/6/5/21265.jpg</t>
  </si>
  <si>
    <t>Marc Moreau - In the Plains (detail)</t>
  </si>
  <si>
    <t>https://pg-plaisio.gr/img/p/2/1/2/6/1/21261.jpg</t>
  </si>
  <si>
    <t>Marc Moreau - At the Temple, India</t>
  </si>
  <si>
    <t>https://pg-plaisio.gr/img/p/2/1/2/5/7/21257.jpg</t>
  </si>
  <si>
    <t>Marc Moreau - At the Temple, India (BW)</t>
  </si>
  <si>
    <t>https://pg-plaisio.gr/img/p/2/1/2/5/3/21253.jpg</t>
  </si>
  <si>
    <t>Marc Moreau - Dancing in the Ocean</t>
  </si>
  <si>
    <t>https://pg-plaisio.gr/img/p/2/1/2/4/9/21249.jpg</t>
  </si>
  <si>
    <t>https://pg-plaisio.gr/img/p/1/6/2/1/0/16210.jpg</t>
  </si>
  <si>
    <t>https://pg-plaisio.gr/img/p/1/6/2/0/6/16206.jpg</t>
  </si>
  <si>
    <t>Michel Setboun - Fireworks on Manhattan, NYC</t>
  </si>
  <si>
    <t>https://pg-plaisio.gr/img/p/1/6/2/0/2/16202.jpg</t>
  </si>
  <si>
    <t>Michel Setboun - Taxi and mural painting, NYC</t>
  </si>
  <si>
    <t>https://pg-plaisio.gr/img/p/1/6/1/9/8/16198.jpg</t>
  </si>
  <si>
    <t>https://pg-plaisio.gr/img/p/1/6/1/9/4/16194.jpg</t>
  </si>
  <si>
    <t>Michel Setboun - Manhattan skyline at dusk, NYC</t>
  </si>
  <si>
    <t>https://pg-plaisio.gr/img/p/1/6/1/9/2/16192.jpg</t>
  </si>
  <si>
    <t>https://pg-plaisio.gr/img/p/1/6/1/8/8/16188.jpg</t>
  </si>
  <si>
    <t>Michel Setboun - Aerial view of Flatiron Building, NYC</t>
  </si>
  <si>
    <t>https://pg-plaisio.gr/img/p/1/6/1/8/2/16182.jpg</t>
  </si>
  <si>
    <t>Michel Setboun - Aerial view of Manhattan with Flatiron Building, NYC</t>
  </si>
  <si>
    <t>https://pg-plaisio.gr/img/p/1/6/1/7/8/16178.jpg</t>
  </si>
  <si>
    <t>Michel Setboun - Traffic in Times Square, NYC</t>
  </si>
  <si>
    <t>https://pg-plaisio.gr/img/p/1/6/1/7/4/16174.jpg</t>
  </si>
  <si>
    <t>Michel Setboun - Manhattan Skyline with the Empire State Building, NYC</t>
  </si>
  <si>
    <t>https://pg-plaisio.gr/img/p/1/6/1/7/0/16170.jpg</t>
  </si>
  <si>
    <t>Michel Setboun - On Brooklyn Bridge by night, NYC</t>
  </si>
  <si>
    <t>https://pg-plaisio.gr/img/p/1/6/1/6/6/16166.jpg</t>
  </si>
  <si>
    <t>Michel Setboun - Brookyn bridge and Downtown skyline, NYC</t>
  </si>
  <si>
    <t>https://pg-plaisio.gr/img/p/1/6/1/6/2/16162.jpg</t>
  </si>
  <si>
    <t>https://pg-plaisio.gr/img/p/1/6/1/5/8/16158.jpg</t>
  </si>
  <si>
    <t>Michel Setboun - Taxi on the Queensboro Bridge, NYC</t>
  </si>
  <si>
    <t>https://pg-plaisio.gr/img/p/1/6/1/5/4/16154.jpg</t>
  </si>
  <si>
    <t>Michel Setboun - The Tuileries Garden under the snow, Paris</t>
  </si>
  <si>
    <t>https://pg-plaisio.gr/img/p/1/6/1/5/0/16150.jpg</t>
  </si>
  <si>
    <t>https://pg-plaisio.gr/img/p/1/6/1/4/6/16146.jpg</t>
  </si>
  <si>
    <t>Michel Setboun - The Eiffel tower reflected, Paris</t>
  </si>
  <si>
    <t>https://pg-plaisio.gr/img/p/1/6/1/3/8/16138.jpg</t>
  </si>
  <si>
    <t>Cristina Mavaracchio - Fiori di magnolia</t>
  </si>
  <si>
    <t>https://pg-plaisio.gr/img/p/1/0/9/5/5/10955.jpg</t>
  </si>
  <si>
    <t>Dario Marzi - Beach Life I</t>
  </si>
  <si>
    <t>https://pg-plaisio.gr/img/p/2/1/2/4/5/21245.jpg</t>
  </si>
  <si>
    <t>Dario Marzi - Beach Life II</t>
  </si>
  <si>
    <t>https://pg-plaisio.gr/img/p/2/1/2/4/1/21241.jpg</t>
  </si>
  <si>
    <t>3MZ7037</t>
  </si>
  <si>
    <t>Dario Marzi - Serenity Cove (detail)</t>
  </si>
  <si>
    <t>https://pg-plaisio.gr/img/p/2/8/3/7/5/28375.jpg</t>
  </si>
  <si>
    <t>Sandro Nava - Albedo</t>
  </si>
  <si>
    <t>https://pg-plaisio.gr/img/p/2/1/2/3/7/21237.jpg</t>
  </si>
  <si>
    <t>Sandro Nava - Sealand</t>
  </si>
  <si>
    <t>https://pg-plaisio.gr/img/p/2/1/2/3/3/21233.jpg</t>
  </si>
  <si>
    <t>Sandro Nava - Attitude</t>
  </si>
  <si>
    <t>https://pg-plaisio.gr/img/p/2/1/2/2/9/21229.jpg</t>
  </si>
  <si>
    <t>3NA6722</t>
  </si>
  <si>
    <t>Sandro Nava - Oceanic Shapes</t>
  </si>
  <si>
    <t>https://pg-plaisio.gr/img/p/2/8/3/7/1/28371.jpg</t>
  </si>
  <si>
    <t>3NA6723</t>
  </si>
  <si>
    <t>Sandro Nava - Moonlight</t>
  </si>
  <si>
    <t>https://pg-plaisio.gr/img/p/2/8/3/6/7/28367.jpg</t>
  </si>
  <si>
    <t>3NA6724</t>
  </si>
  <si>
    <t>Sandro Nava - Morning Light</t>
  </si>
  <si>
    <t>https://pg-plaisio.gr/img/p/2/8/3/6/3/28363.jpg</t>
  </si>
  <si>
    <t>3NA6725</t>
  </si>
  <si>
    <t>Sandro Nava - Vast Oceans</t>
  </si>
  <si>
    <t>https://pg-plaisio.gr/img/p/2/8/3/5/9/28359.jpg</t>
  </si>
  <si>
    <t>3NA6726</t>
  </si>
  <si>
    <t>Sandro Nava - Deep Waters</t>
  </si>
  <si>
    <t>https://pg-plaisio.gr/img/p/2/8/3/5/5/28355.jpg</t>
  </si>
  <si>
    <t>3NA6731</t>
  </si>
  <si>
    <t>Sandro Nava - Supergraphic Element I</t>
  </si>
  <si>
    <t>https://pg-plaisio.gr/img/p/2/8/3/5/1/28351.jpg</t>
  </si>
  <si>
    <t>3NA6733</t>
  </si>
  <si>
    <t>Sandro Nava - Supergraphic Element II</t>
  </si>
  <si>
    <t>https://pg-plaisio.gr/img/p/2/8/3/4/7/28347.jpg</t>
  </si>
  <si>
    <t>3NA6886</t>
  </si>
  <si>
    <t>Sandro Nava - De Luxe I</t>
  </si>
  <si>
    <t>https://pg-plaisio.gr/img/p/2/8/3/4/3/28343.jpg</t>
  </si>
  <si>
    <t>3NA6887</t>
  </si>
  <si>
    <t>Sandro Nava - De Luxe II</t>
  </si>
  <si>
    <t>https://pg-plaisio.gr/img/p/2/8/3/3/9/28339.jpg</t>
  </si>
  <si>
    <t>3NA6889</t>
  </si>
  <si>
    <t>Sandro Nava - Once Upon a Time in Hollywood</t>
  </si>
  <si>
    <t>https://pg-plaisio.gr/img/p/2/8/3/3/5/28335.jpg</t>
  </si>
  <si>
    <t>3NA6892</t>
  </si>
  <si>
    <t>Sandro Nava - Washed Sophistication</t>
  </si>
  <si>
    <t>https://pg-plaisio.gr/img/p/2/8/3/3/1/28331.jpg</t>
  </si>
  <si>
    <t>3NA6893</t>
  </si>
  <si>
    <t>Sandro Nava - Washed Luxury I</t>
  </si>
  <si>
    <t>https://pg-plaisio.gr/img/p/2/8/3/2/7/28327.jpg</t>
  </si>
  <si>
    <t>3NA6894</t>
  </si>
  <si>
    <t>Sandro Nava - Washed Luxury II</t>
  </si>
  <si>
    <t>https://pg-plaisio.gr/img/p/2/8/3/2/3/28323.jpg</t>
  </si>
  <si>
    <t>Patrizia Novello - Forma I</t>
  </si>
  <si>
    <t>https://pg-plaisio.gr/img/p/2/1/2/2/5/21225.jpg</t>
  </si>
  <si>
    <t>Patrizia Novello - Forma II</t>
  </si>
  <si>
    <t>https://pg-plaisio.gr/img/p/2/1/2/2/1/21221.jpg</t>
  </si>
  <si>
    <t>Patrizia Novello - Morfi</t>
  </si>
  <si>
    <t>https://pg-plaisio.gr/img/p/2/1/2/1/7/21217.jpg</t>
  </si>
  <si>
    <t>Patrizia Novello - Morfi I</t>
  </si>
  <si>
    <t>https://pg-plaisio.gr/img/p/2/1/2/1/3/21213.jpg</t>
  </si>
  <si>
    <t>Patrizia Novello - Morfi II</t>
  </si>
  <si>
    <t>https://pg-plaisio.gr/img/p/2/1/2/0/9/21209.jpg</t>
  </si>
  <si>
    <t>Patrizia Novello - Poliedra</t>
  </si>
  <si>
    <t>https://pg-plaisio.gr/img/p/2/1/2/0/5/21205.jpg</t>
  </si>
  <si>
    <t>Patrizia Novello - Poliedra I</t>
  </si>
  <si>
    <t>https://pg-plaisio.gr/img/p/2/1/2/0/1/21201.jpg</t>
  </si>
  <si>
    <t>Patrizia Novello - Poliedra II</t>
  </si>
  <si>
    <t>https://pg-plaisio.gr/img/p/2/1/1/9/7/21197.jpg</t>
  </si>
  <si>
    <t>Angelo Masera - Bosco di betulle</t>
  </si>
  <si>
    <t>https://pg-plaisio.gr/img/p/1/0/9/1/1/10911.jpg</t>
  </si>
  <si>
    <t>ANGELO MASERA - Riflessi sul lago (detail)</t>
  </si>
  <si>
    <t>https://pg-plaisio.gr/img/p/8/3/3/3//8333.jpg</t>
  </si>
  <si>
    <t>Nel Whatmore - Sail Away</t>
  </si>
  <si>
    <t>https://pg-plaisio.gr/img/p/1/0/9/0/7/10907.jpg</t>
  </si>
  <si>
    <t>Nel Whatmore - Fun, fun, fun! (detail)</t>
  </si>
  <si>
    <t>https://pg-plaisio.gr/img/p/1/0/9/0/3/10903.jpg</t>
  </si>
  <si>
    <t>Nel Whatmore - Professor Plum and Miss Pomegranate!</t>
  </si>
  <si>
    <t>https://pg-plaisio.gr/img/p/1/0/8/9/9/10899.jpg</t>
  </si>
  <si>
    <t>Nel Whatmore - Perfect Pear</t>
  </si>
  <si>
    <t>https://pg-plaisio.gr/img/p/1/0/8/9/5/10895.jpg</t>
  </si>
  <si>
    <t>Nel Whatmore - Lovely Pears</t>
  </si>
  <si>
    <t>https://pg-plaisio.gr/img/p/1/0/8/9/1/10891.jpg</t>
  </si>
  <si>
    <t>Nel Whatmore - Lush</t>
  </si>
  <si>
    <t>https://pg-plaisio.gr/img/p/1/0/8/8/7/10887.jpg</t>
  </si>
  <si>
    <t>Nel Whatmore - Jumping for Joy</t>
  </si>
  <si>
    <t>https://pg-plaisio.gr/img/p/1/0/8/8/3/10883.jpg</t>
  </si>
  <si>
    <t>Nel Whatmore - A Last Dance</t>
  </si>
  <si>
    <t>https://pg-plaisio.gr/img/p/1/0/8/7/9/10879.jpg</t>
  </si>
  <si>
    <t>Nel Whatmore - Dusk in the Walled Garden</t>
  </si>
  <si>
    <t>https://pg-plaisio.gr/img/p/1/0/8/7/5/10875.jpg</t>
  </si>
  <si>
    <t>Nel Whatmore - As Far as the Eye Can See</t>
  </si>
  <si>
    <t>https://pg-plaisio.gr/img/p/1/7/9/1/7/17917.jpg</t>
  </si>
  <si>
    <t>Nel Whatmore - Evening in the Garden</t>
  </si>
  <si>
    <t>https://pg-plaisio.gr/img/p/1/0/8/6/7/10867.jpg</t>
  </si>
  <si>
    <t>Nel Whatmore - A Healthy Obsession</t>
  </si>
  <si>
    <t>https://pg-plaisio.gr/img/p/1/0/8/6/3/10863.jpg</t>
  </si>
  <si>
    <t>Nel Whatmore - More Than I Can Say</t>
  </si>
  <si>
    <t>https://pg-plaisio.gr/img/p/1/0/8/5/9/10859.jpg</t>
  </si>
  <si>
    <t>Nel Whatmore - My oh My (detail)</t>
  </si>
  <si>
    <t>https://pg-plaisio.gr/img/p/1/0/8/5/5/10855.jpg</t>
  </si>
  <si>
    <t>Nel Whatmore - The Garden of the Rose I</t>
  </si>
  <si>
    <t>https://pg-plaisio.gr/img/p/1/0/8/5/1/10851.jpg</t>
  </si>
  <si>
    <t>Nel Whatmore - The Garden of the Rose II</t>
  </si>
  <si>
    <t>https://pg-plaisio.gr/img/p/1/0/8/4/7/10847.jpg</t>
  </si>
  <si>
    <t>Nel Whatmore - Twilight Song</t>
  </si>
  <si>
    <t>https://pg-plaisio.gr/img/p/2/1/1/9/3/21193.jpg</t>
  </si>
  <si>
    <t>Nel Whatmore - The Fabulous Florist (detail)</t>
  </si>
  <si>
    <t>https://pg-plaisio.gr/img/p/2/1/1/8/9/21189.jpg</t>
  </si>
  <si>
    <t>Nel Whatmore - Tulip Sea</t>
  </si>
  <si>
    <t>https://pg-plaisio.gr/img/p/2/1/1/8/5/21185.jpg</t>
  </si>
  <si>
    <t>3NW7040</t>
  </si>
  <si>
    <t>Nel Whatmore - Summer Breeze (detail)</t>
  </si>
  <si>
    <t>https://pg-plaisio.gr/img/p/2/8/3/1/9/28319.jpg</t>
  </si>
  <si>
    <t>3NW7046</t>
  </si>
  <si>
    <t>Nel Whatmore - Wild and Wonderful II (detail)</t>
  </si>
  <si>
    <t>https://pg-plaisio.gr/img/p/2/8/3/1/5/28315.jpg</t>
  </si>
  <si>
    <t>3NW7047</t>
  </si>
  <si>
    <t>Nel Whatmore - Wild and Wonderful IV (detail)</t>
  </si>
  <si>
    <t>https://pg-plaisio.gr/img/p/2/8/3/1/1/28311.jpg</t>
  </si>
  <si>
    <t>Nel Whatmore - Rear Window</t>
  </si>
  <si>
    <t>https://pg-plaisio.gr/img/p/1/0/8/4/3/10843.jpg</t>
  </si>
  <si>
    <t>Nel Whatmore - Ships in the Night</t>
  </si>
  <si>
    <t>https://pg-plaisio.gr/img/p/1/0/8/4/1/10841.jpg</t>
  </si>
  <si>
    <t>Paul Gauguin - Arearea</t>
  </si>
  <si>
    <t>https://pg-plaisio.gr/img/p/1/4/5/1/5/14515.jpg</t>
  </si>
  <si>
    <t>Pg-Plaisio - Manhattan from top of the Rock</t>
  </si>
  <si>
    <t>https://pg-plaisio.gr/img/p/2/6/0/7//2607.jpg</t>
  </si>
  <si>
    <t>Pg-Plaisio - Lower Manhattan Night</t>
  </si>
  <si>
    <t>https://pg-plaisio.gr/img/p/2/6/1/1//2611.jpg</t>
  </si>
  <si>
    <t>Pg-Plaisio - Manhattan Bridge</t>
  </si>
  <si>
    <t>https://pg-plaisio.gr/img/p/2/6/1/5//2615.jpg</t>
  </si>
  <si>
    <t>Pg-Plaisio - New York - Times Square</t>
  </si>
  <si>
    <t>https://pg-plaisio.gr/img/p/2/6/1/9//2619.jpg</t>
  </si>
  <si>
    <t>Pg-Plaisio - New York City</t>
  </si>
  <si>
    <t>https://pg-plaisio.gr/img/p/2/6/2/3//2623.jpg</t>
  </si>
  <si>
    <t>Pg-Plaisio - New York Elektrcity</t>
  </si>
  <si>
    <t>https://pg-plaisio.gr/img/p/2/6/2/7//2627.jpg</t>
  </si>
  <si>
    <t>Π.Βικτώρια - Ντάλια</t>
  </si>
  <si>
    <t>https://pg-plaisio.gr/img/p/1/4/2/7//1427.jpg</t>
  </si>
  <si>
    <t>Paul Gauguin - Three Tahitians</t>
  </si>
  <si>
    <t>https://pg-plaisio.gr/img/p/1/4/5/1/1/14511.jpg</t>
  </si>
  <si>
    <t>Π.Βικτώρια - Γυρισμένα πέταλα</t>
  </si>
  <si>
    <t>https://pg-plaisio.gr/img/p/1/4/3/1//1431.jpg</t>
  </si>
  <si>
    <t>Paul Gauguin - Fatata te Miti (By the Sea)</t>
  </si>
  <si>
    <t>https://pg-plaisio.gr/img/p/1/4/5/0/3/14503.jpg</t>
  </si>
  <si>
    <t>Jordane M. - Μανόλια - Βερύκοκα</t>
  </si>
  <si>
    <t>https://pg-plaisio.gr/img/p/1/4/3/5//1435.jpg</t>
  </si>
  <si>
    <t>Michael K. - Μανόλια - Ρόδια</t>
  </si>
  <si>
    <t>https://pg-plaisio.gr/img/p/1/4/3/9//1439.jpg</t>
  </si>
  <si>
    <t>Jordane M. - Μανόλια - Κεράσια</t>
  </si>
  <si>
    <t>https://pg-plaisio.gr/img/p/1/4/4/9//1449.jpg</t>
  </si>
  <si>
    <t>Michael K. - Παιόνιες-σταφύλια-αχλάδι</t>
  </si>
  <si>
    <t>https://pg-plaisio.gr/img/p/1/4/4/5//1445.jpg</t>
  </si>
  <si>
    <t>Ausra Jurkeviciute - Καλοκαιρινή Ανθοφορία</t>
  </si>
  <si>
    <t>https://pg-plaisio.gr/img/p/8/4/8///848.jpg</t>
  </si>
  <si>
    <t>Ausra Jurkeviciute - Φθινοπωρινή Ανθοφορία</t>
  </si>
  <si>
    <t>https://pg-plaisio.gr/img/p/8/5/2///852.jpg</t>
  </si>
  <si>
    <t>Βαλέρια Κουσίδου - Ροδιά</t>
  </si>
  <si>
    <t>https://pg-plaisio.gr/img/p/8/5/6///856.jpg</t>
  </si>
  <si>
    <t>Βαλέρια Κουσίδου - Ελιά</t>
  </si>
  <si>
    <t>https://pg-plaisio.gr/img/p/8/6/0///860.jpg</t>
  </si>
  <si>
    <t>Paul Gauguin - The Siesta</t>
  </si>
  <si>
    <t>https://pg-plaisio.gr/img/p/1/8/9/7/1/18971.jpg</t>
  </si>
  <si>
    <t>Paul Gauguin - Washerwomen</t>
  </si>
  <si>
    <t>https://pg-plaisio.gr/img/p/1/8/9/6/7/18967.jpg</t>
  </si>
  <si>
    <t>3PG7135</t>
  </si>
  <si>
    <t>Paul Gauguin - Tahitian Landscape</t>
  </si>
  <si>
    <t>https://pg-plaisio.gr/img/p/2/8/3/0/7/28307.jpg</t>
  </si>
  <si>
    <t>Arthur Pima - Youth</t>
  </si>
  <si>
    <t>https://pg-plaisio.gr/img/p/8/8/2/9//8829.jpg</t>
  </si>
  <si>
    <t>Arthur Pima - Jewels</t>
  </si>
  <si>
    <t>https://pg-plaisio.gr/img/p/1/7/9/1/5/17915.jpg</t>
  </si>
  <si>
    <t>Arthur Pima - Tranquility</t>
  </si>
  <si>
    <t>https://pg-plaisio.gr/img/p/8/8/2/1//8821.jpg</t>
  </si>
  <si>
    <t>Arthur Pima - Le due lune</t>
  </si>
  <si>
    <t>https://pg-plaisio.gr/img/p/2/1/1/8/1/21181.jpg</t>
  </si>
  <si>
    <t>Paul Klee - Abstract Painting</t>
  </si>
  <si>
    <t>https://pg-plaisio.gr/img/p/1/4/4/9/9/14499.jpg</t>
  </si>
  <si>
    <t>Paul Klee - The Power of Play in a Lech Landscape</t>
  </si>
  <si>
    <t>https://pg-plaisio.gr/img/p/1/4/4/9/5/14495.jpg</t>
  </si>
  <si>
    <t>Paul Klee - Cathedrals</t>
  </si>
  <si>
    <t>https://pg-plaisio.gr/img/p/1/4/4/9/1/14491.jpg</t>
  </si>
  <si>
    <t>Paul Klee - Black Columns in a Landscape</t>
  </si>
  <si>
    <t>https://pg-plaisio.gr/img/p/1/4/4/8/7/14487.jpg</t>
  </si>
  <si>
    <t>Paul Klee - Untitled</t>
  </si>
  <si>
    <t>https://pg-plaisio.gr/img/p/1/4/4/8/3/14483.jpg</t>
  </si>
  <si>
    <t>Paul Klee - Joyful Mountain Landscape</t>
  </si>
  <si>
    <t>https://pg-plaisio.gr/img/p/1/4/4/7/9/14479.jpg</t>
  </si>
  <si>
    <t>Paul Klee - Temple Gardens</t>
  </si>
  <si>
    <t>https://pg-plaisio.gr/img/p/1/4/4/7/5/14475.jpg</t>
  </si>
  <si>
    <t>Paul Klee - The Harbinger of Autumn</t>
  </si>
  <si>
    <t>https://pg-plaisio.gr/img/p/1/4/4/7/1/14471.jpg</t>
  </si>
  <si>
    <t>Paul Klee - Movement of Vaulted Chambers</t>
  </si>
  <si>
    <t>https://pg-plaisio.gr/img/p/1/4/4/6/7/14467.jpg</t>
  </si>
  <si>
    <t>Paul Klee - Rose Garden</t>
  </si>
  <si>
    <t>https://pg-plaisio.gr/img/p/1/4/4/6/3/14463.jpg</t>
  </si>
  <si>
    <t>Paul Klee - Comedy</t>
  </si>
  <si>
    <t>https://pg-plaisio.gr/img/p/1/4/4/5/1/14451.jpg</t>
  </si>
  <si>
    <t>Paul Klee - Composition with the Yellow Half-Moon and the Y</t>
  </si>
  <si>
    <t>https://pg-plaisio.gr/img/p/8/8/1/7//8817.jpg</t>
  </si>
  <si>
    <t>Paul Klee - The Barbed Noose with the Mice</t>
  </si>
  <si>
    <t>https://pg-plaisio.gr/img/p/8/8/1/3//8813.jpg</t>
  </si>
  <si>
    <t>Paul Klee - Cold City</t>
  </si>
  <si>
    <t>https://pg-plaisio.gr/img/p/8/8/0/9//8809.jpg</t>
  </si>
  <si>
    <t>PAUL KLEE - Persian Nightingales</t>
  </si>
  <si>
    <t>https://pg-plaisio.gr/img/p/8/3/3/7//8337.jpg</t>
  </si>
  <si>
    <t>Paul Klee - White Framed Polyphonically</t>
  </si>
  <si>
    <t>https://pg-plaisio.gr/img/p/6/6/2/3//6623.jpg</t>
  </si>
  <si>
    <t>Paul Klee - Conquest of the Mountain</t>
  </si>
  <si>
    <t>https://pg-plaisio.gr/img/p/6/6/2/8//6628.jpg</t>
  </si>
  <si>
    <t>Paul Klee - Law</t>
  </si>
  <si>
    <t>https://pg-plaisio.gr/img/p/6/6/3/2//6632.jpg</t>
  </si>
  <si>
    <t>Paul Klee - Rausch</t>
  </si>
  <si>
    <t>https://pg-plaisio.gr/img/p/6/6/3/6//6636.jpg</t>
  </si>
  <si>
    <t>Paul Klee - Three Houses</t>
  </si>
  <si>
    <t>https://pg-plaisio.gr/img/p/6/6/4/0//6640.jpg</t>
  </si>
  <si>
    <t>Paul Klee - Castle and Sun (detail)</t>
  </si>
  <si>
    <t>https://pg-plaisio.gr/img/p/1/4/4/4/7/14447.jpg</t>
  </si>
  <si>
    <t>Paul Klee - Senecio (detail)</t>
  </si>
  <si>
    <t>https://pg-plaisio.gr/img/p/1/4/4/4/3/14443.jpg</t>
  </si>
  <si>
    <t>Paul Klee - First house in a settlement</t>
  </si>
  <si>
    <t>https://pg-plaisio.gr/img/p/2/1/1/7/7/21177.jpg</t>
  </si>
  <si>
    <t>Paul Klee - Motif from Hammamet</t>
  </si>
  <si>
    <t>https://pg-plaisio.gr/img/p/2/1/1/7/3/21173.jpg</t>
  </si>
  <si>
    <t>3PK6855</t>
  </si>
  <si>
    <t>Paul Klee - Blue Night, 1937</t>
  </si>
  <si>
    <t>https://pg-plaisio.gr/img/p/2/8/3/0/3/28303.jpg</t>
  </si>
  <si>
    <t>3PK6856</t>
  </si>
  <si>
    <t>Paul Klee - The Light and the Sharpness, 1935</t>
  </si>
  <si>
    <t>https://pg-plaisio.gr/img/p/2/8/2/9/9/28299.jpg</t>
  </si>
  <si>
    <t>3PK6857</t>
  </si>
  <si>
    <t>Paul Klee - Garden in St. Germain, The European Quarter Near Tunis</t>
  </si>
  <si>
    <t>https://pg-plaisio.gr/img/p/2/8/2/9/5/28295.jpg</t>
  </si>
  <si>
    <t>3PK6859</t>
  </si>
  <si>
    <t>Paul Klee - Archangel</t>
  </si>
  <si>
    <t>https://pg-plaisio.gr/img/p/2/8/2/9/1/28291.jpg</t>
  </si>
  <si>
    <t>3PK6860</t>
  </si>
  <si>
    <t>Paul Klee - Twittering Machine</t>
  </si>
  <si>
    <t>https://pg-plaisio.gr/img/p/2/8/2/8/7/28287.jpg</t>
  </si>
  <si>
    <t>Maurizio Piovan - C’era una volta</t>
  </si>
  <si>
    <t>https://pg-plaisio.gr/img/p/1/0/8/3/3/10833.jpg</t>
  </si>
  <si>
    <t>Maurizio Piovan - Nuovi incontri</t>
  </si>
  <si>
    <t>https://pg-plaisio.gr/img/p/1/7/9/0/9/17909.jpg</t>
  </si>
  <si>
    <t>Maurizio Piovan - Davanti al fuoco</t>
  </si>
  <si>
    <t>https://pg-plaisio.gr/img/p/1/7/9/1/1/17911.jpg</t>
  </si>
  <si>
    <t>Maurizio Piovan - Un viaggio</t>
  </si>
  <si>
    <t>https://pg-plaisio.gr/img/p/1/7/9/1/3/17913.jpg</t>
  </si>
  <si>
    <t>Maurizio Piovan - Leggere dentro</t>
  </si>
  <si>
    <t>https://pg-plaisio.gr/img/p/2/1/1/6/9/21169.jpg</t>
  </si>
  <si>
    <t>Maurizio Piovan - Un vortice di pensieri</t>
  </si>
  <si>
    <t>https://pg-plaisio.gr/img/p/2/1/1/6/5/21165.jpg</t>
  </si>
  <si>
    <t>Maurizio Piovan - Sognando</t>
  </si>
  <si>
    <t>https://pg-plaisio.gr/img/p/2/1/1/6/1/21161.jpg</t>
  </si>
  <si>
    <t>Renoir Pierre Auguste - Dance at Le Moulin de la Galette</t>
  </si>
  <si>
    <t>https://pg-plaisio.gr/img/p/1/4/4/3/9/14439.jpg</t>
  </si>
  <si>
    <t>Renoir Pierre Auguste - Figures on the Beach</t>
  </si>
  <si>
    <t>https://pg-plaisio.gr/img/p/1/4/4/3/5/14435.jpg</t>
  </si>
  <si>
    <t>Renoir Pierre Auguste - Luncheon of the Boating Party</t>
  </si>
  <si>
    <t>https://pg-plaisio.gr/img/p/1/4/4/3/1/14431.jpg</t>
  </si>
  <si>
    <t>Renoir Pierre Auguste - Two Sisters (On the Terrace)</t>
  </si>
  <si>
    <t>https://pg-plaisio.gr/img/p/6/6/4/4//6644.jpg</t>
  </si>
  <si>
    <t>Renoir Pierre Auguste - Still Life with Peaches and Grapes</t>
  </si>
  <si>
    <t>https://pg-plaisio.gr/img/p/1/8/9/6/3/18963.jpg</t>
  </si>
  <si>
    <t>Pierre-Auguste Renoir - Girls in the Grass Arranging a Bouquet</t>
  </si>
  <si>
    <t>https://pg-plaisio.gr/img/p/2/1/1/5/7/21157.jpg</t>
  </si>
  <si>
    <t>Pierre-Auguste Renoir - Washerwoman and Child</t>
  </si>
  <si>
    <t>https://pg-plaisio.gr/img/p/2/1/1/5/3/21153.jpg</t>
  </si>
  <si>
    <t>Pierre-Auguste Renoir - The Dancer</t>
  </si>
  <si>
    <t>https://pg-plaisio.gr/img/p/2/1/1/4/9/21149.jpg</t>
  </si>
  <si>
    <t>3PR7136</t>
  </si>
  <si>
    <t>Pierre-Auguste Renoir - View at Guernsey, 1883</t>
  </si>
  <si>
    <t>https://pg-plaisio.gr/img/p/2/8/2/8/3/28283.jpg</t>
  </si>
  <si>
    <t>Pat Simon - In Pop We Trust</t>
  </si>
  <si>
    <t>https://pg-plaisio.gr/img/p/6/6/4/8//6648.jpg</t>
  </si>
  <si>
    <t>Pat Simon - United States of Pop</t>
  </si>
  <si>
    <t>https://pg-plaisio.gr/img/p/6/6/5/2//6652.jpg</t>
  </si>
  <si>
    <t>Pat Simon - Noblesse Oblige 1</t>
  </si>
  <si>
    <t>https://pg-plaisio.gr/img/p/6/6/5/6//6656.jpg</t>
  </si>
  <si>
    <t>Pat Simon - Noblesse Oblige 2</t>
  </si>
  <si>
    <t>https://pg-plaisio.gr/img/p/6/6/6/0//6660.jpg</t>
  </si>
  <si>
    <t>Pat Simon - California Pop</t>
  </si>
  <si>
    <t>https://pg-plaisio.gr/img/p/6/6/6/4//6664.jpg</t>
  </si>
  <si>
    <t>Pellizza da Volpedo Giuseppe - Il Quarto Stato (detail)</t>
  </si>
  <si>
    <t>https://pg-plaisio.gr/img/p/1/4/4/2/3/14423.jpg</t>
  </si>
  <si>
    <t>Peter Winkel - Pop Love 3</t>
  </si>
  <si>
    <t>https://pg-plaisio.gr/img/p/2/1/1/4/5/21145.jpg</t>
  </si>
  <si>
    <t>Peter Winkel - Pop Love 3 (detail, Heart)</t>
  </si>
  <si>
    <t>https://pg-plaisio.gr/img/p/2/1/1/4/1/21141.jpg</t>
  </si>
  <si>
    <t>Peter Winkel - Pop Love 3 (detail, Moon)</t>
  </si>
  <si>
    <t>https://pg-plaisio.gr/img/p/2/1/1/3/7/21137.jpg</t>
  </si>
  <si>
    <t>3PW6767</t>
  </si>
  <si>
    <t>Peter Winkel - City Rising</t>
  </si>
  <si>
    <t>https://pg-plaisio.gr/img/p/2/8/2/7/9/28279.jpg</t>
  </si>
  <si>
    <t>3PW6768</t>
  </si>
  <si>
    <t>Peter Winkel - Archaic Village</t>
  </si>
  <si>
    <t>https://pg-plaisio.gr/img/p/2/8/2/7/5/28275.jpg</t>
  </si>
  <si>
    <t>3PW6770</t>
  </si>
  <si>
    <t>Peter Winkel - City Rising I</t>
  </si>
  <si>
    <t>https://pg-plaisio.gr/img/p/2/8/2/7/1/28271.jpg</t>
  </si>
  <si>
    <t>3PW6771</t>
  </si>
  <si>
    <t>Peter Winkel - City Rising II</t>
  </si>
  <si>
    <t>https://pg-plaisio.gr/img/p/2/8/2/6/7/28267.jpg</t>
  </si>
  <si>
    <t>3PW6772</t>
  </si>
  <si>
    <t>Peter Winkel - Archaic Village I</t>
  </si>
  <si>
    <t>https://pg-plaisio.gr/img/p/2/8/2/6/3/28263.jpg</t>
  </si>
  <si>
    <t>3PW6773</t>
  </si>
  <si>
    <t>Peter Winkel - Archaic Village II</t>
  </si>
  <si>
    <t>https://pg-plaisio.gr/img/p/2/8/2/5/9/28259.jpg</t>
  </si>
  <si>
    <t>3PX7076</t>
  </si>
  <si>
    <t>Pixeland - Pixelated Girl</t>
  </si>
  <si>
    <t>https://pg-plaisio.gr/img/p/2/8/2/5/5/28255.jpg</t>
  </si>
  <si>
    <t>3PX7077</t>
  </si>
  <si>
    <t>Pixeland - Pixelated Lisa</t>
  </si>
  <si>
    <t>https://pg-plaisio.gr/img/p/2/8/2/5/1/28251.jpg</t>
  </si>
  <si>
    <t>3PX7078</t>
  </si>
  <si>
    <t>Pixeland - Pixelated Passion</t>
  </si>
  <si>
    <t>https://pg-plaisio.gr/img/p/2/8/2/4/7/28247.jpg</t>
  </si>
  <si>
    <t>3PX7153</t>
  </si>
  <si>
    <t>Pixeland - The Pixelation of Venus</t>
  </si>
  <si>
    <t>https://pg-plaisio.gr/img/p/2/8/2/4/3/28243.jpg</t>
  </si>
  <si>
    <t>Robert Atkinson - The Rose Garden</t>
  </si>
  <si>
    <t>https://pg-plaisio.gr/img/p/1/4/4/1/9/14419.jpg</t>
  </si>
  <si>
    <t>https://pg-plaisio.gr/img/p/1/6/1/3/4/16134.jpg</t>
  </si>
  <si>
    <t>Richard Berenholtz - Midtown and Lower Manhattan at night</t>
  </si>
  <si>
    <t>https://pg-plaisio.gr/img/p/1/6/1/3/0/16130.jpg</t>
  </si>
  <si>
    <t>Richard Berenholtz - Midtown Manhattan at night</t>
  </si>
  <si>
    <t>https://pg-plaisio.gr/img/p/1/6/1/2/6/16126.jpg</t>
  </si>
  <si>
    <t>Richard Berenholtz - Abandoned Resort Pool, Upstate NY</t>
  </si>
  <si>
    <t>https://pg-plaisio.gr/img/p/1/7/3/7/6/17376.jpg</t>
  </si>
  <si>
    <t>Richard Berenholtz - Abandoned Theatre, New Jersey (I)</t>
  </si>
  <si>
    <t>https://pg-plaisio.gr/img/p/1/7/3/7/2/17372.jpg</t>
  </si>
  <si>
    <t>Richard Berenholtz - Abandoned Theatre, New Jersey (II)</t>
  </si>
  <si>
    <t>https://pg-plaisio.gr/img/p/1/7/3/6/8/17368.jpg</t>
  </si>
  <si>
    <t>Richard Berenholtz - Chelsea and Midtown Manhattan</t>
  </si>
  <si>
    <t>https://pg-plaisio.gr/img/p/1/7/3/6/4/17364.jpg</t>
  </si>
  <si>
    <t>Richard Berenholtz - Chelsea and Midtown Manhattan (BW)</t>
  </si>
  <si>
    <t>https://pg-plaisio.gr/img/p/1/7/3/6/0/17360.jpg</t>
  </si>
  <si>
    <t>Richard Berenholtz - Empire State Building</t>
  </si>
  <si>
    <t>https://pg-plaisio.gr/img/p/1/7/3/5/6/17356.jpg</t>
  </si>
  <si>
    <t>Richard Berenholtz - Manhattanhenge</t>
  </si>
  <si>
    <t>https://pg-plaisio.gr/img/p/1/7/3/5/2/17352.jpg</t>
  </si>
  <si>
    <t>Raffaello - Scuola di Atene</t>
  </si>
  <si>
    <t>https://pg-plaisio.gr/img/p/8/8/0/5//8805.jpg</t>
  </si>
  <si>
    <t>https://pg-plaisio.gr/img/p/8/8/0/1//8801.jpg</t>
  </si>
  <si>
    <t>RAFFAELLO - Madonna del cardellino</t>
  </si>
  <si>
    <t>https://pg-plaisio.gr/img/p/8/3/4/1//8341.jpg</t>
  </si>
  <si>
    <t>Raffaello - The Niccolini-Cowper Madonna</t>
  </si>
  <si>
    <t>https://pg-plaisio.gr/img/p/2/1/1/3/3/21133.jpg</t>
  </si>
  <si>
    <t>Raffaello - The Small Cowper Madonna</t>
  </si>
  <si>
    <t>https://pg-plaisio.gr/img/p/2/1/1/2/9/21129.jpg</t>
  </si>
  <si>
    <t>3RF7141</t>
  </si>
  <si>
    <t>Raffaello - Madonna Sistina</t>
  </si>
  <si>
    <t>https://pg-plaisio.gr/img/p/2/8/2/3/9/28239.jpg</t>
  </si>
  <si>
    <t>Raffaello - Madonna Terranuova (detail)</t>
  </si>
  <si>
    <t>https://pg-plaisio.gr/img/p/1/4/4/1/5/14415.jpg</t>
  </si>
  <si>
    <t>Henri Rousseau - Carnival Evening</t>
  </si>
  <si>
    <t>https://pg-plaisio.gr/img/p/1/8/9/5/9/18959.jpg</t>
  </si>
  <si>
    <t>Henri Rousseau - Bouquet of Flowers with China Asters and Tokyos</t>
  </si>
  <si>
    <t>https://pg-plaisio.gr/img/p/2/1/1/2/5/21125.jpg</t>
  </si>
  <si>
    <t>Henri Rousseau - Bouquet of Flowers</t>
  </si>
  <si>
    <t>https://pg-plaisio.gr/img/p/2/1/1/2/1/21121.jpg</t>
  </si>
  <si>
    <t>Henri Rousseau - The Waterfall</t>
  </si>
  <si>
    <t>https://pg-plaisio.gr/img/p/2/1/1/1/7/21117.jpg</t>
  </si>
  <si>
    <t>Henri Rousseau - A Centennial of Independence</t>
  </si>
  <si>
    <t>https://pg-plaisio.gr/img/p/2/1/1/1/3/21113.jpg</t>
  </si>
  <si>
    <t>Simon Roux - L' instant</t>
  </si>
  <si>
    <t>https://pg-plaisio.gr/img/p/1/7/9/0/7/17907.jpg</t>
  </si>
  <si>
    <t>Simon Roux - Silence</t>
  </si>
  <si>
    <t>https://pg-plaisio.gr/img/p/1/7/9/0/5/17905.jpg</t>
  </si>
  <si>
    <t>Richard Young - Dance Away</t>
  </si>
  <si>
    <t>https://pg-plaisio.gr/img/p/8/7/9/7//8797.jpg</t>
  </si>
  <si>
    <t>Richard Young - Dance Emotion</t>
  </si>
  <si>
    <t>https://pg-plaisio.gr/img/p/8/7/9/0//8790.jpg</t>
  </si>
  <si>
    <t>Richard Young - Dance Finale</t>
  </si>
  <si>
    <t>https://pg-plaisio.gr/img/p/8/7/8/6//8786.jpg</t>
  </si>
  <si>
    <t>Richard Young - Dance Finesse</t>
  </si>
  <si>
    <t>https://pg-plaisio.gr/img/p/8/7/8/2//8782.jpg</t>
  </si>
  <si>
    <t>Richard Young - Encantado por flamenco</t>
  </si>
  <si>
    <t>https://pg-plaisio.gr/img/p/8/7/7/8//8778.jpg</t>
  </si>
  <si>
    <t>Richard Young - Flamenco Woman</t>
  </si>
  <si>
    <t>https://pg-plaisio.gr/img/p/8/7/7/4//8774.jpg</t>
  </si>
  <si>
    <t>Richard Young - Held in Tango</t>
  </si>
  <si>
    <t>https://pg-plaisio.gr/img/p/8/7/7/0//8770.jpg</t>
  </si>
  <si>
    <t>Richard Young - Inner Peace</t>
  </si>
  <si>
    <t>https://pg-plaisio.gr/img/p/8/7/6/6//8766.jpg</t>
  </si>
  <si>
    <t>Richard Young - Light Elegance</t>
  </si>
  <si>
    <t>https://pg-plaisio.gr/img/p/8/7/6/2//8762.jpg</t>
  </si>
  <si>
    <t>Richard Young - Prima Ballerina</t>
  </si>
  <si>
    <t>https://pg-plaisio.gr/img/p/8/7/5/8//8758.jpg</t>
  </si>
  <si>
    <t>Richard Young - Refined Grace</t>
  </si>
  <si>
    <t>https://pg-plaisio.gr/img/p/8/7/5/4//8754.jpg</t>
  </si>
  <si>
    <t>Richard Young - Solitaire</t>
  </si>
  <si>
    <t>https://pg-plaisio.gr/img/p/8/7/5/0//8750.jpg</t>
  </si>
  <si>
    <t>Richard Young - That Tango Moment</t>
  </si>
  <si>
    <t>https://pg-plaisio.gr/img/p/8/7/4/6//8746.jpg</t>
  </si>
  <si>
    <t>Richard Young - The Passion of Dance</t>
  </si>
  <si>
    <t>https://pg-plaisio.gr/img/p/8/7/4/2//8742.jpg</t>
  </si>
  <si>
    <t>Richard Young - The Passion of Tango</t>
  </si>
  <si>
    <t>https://pg-plaisio.gr/img/p/8/7/3/8//8738.jpg</t>
  </si>
  <si>
    <t>Richard Young - The Rhythm of Tango</t>
  </si>
  <si>
    <t>https://pg-plaisio.gr/img/p/8/7/3/4//8734.jpg</t>
  </si>
  <si>
    <t>Richard Young - Waiting in the Wings</t>
  </si>
  <si>
    <t>https://pg-plaisio.gr/img/p/8/7/2/9//8729.jpg</t>
  </si>
  <si>
    <t>Sandro Botticelli - Primavera</t>
  </si>
  <si>
    <t>https://pg-plaisio.gr/img/p/1/4/4/1/1/14411.jpg</t>
  </si>
  <si>
    <t>Sandro Botticelli - La nascita di Venere</t>
  </si>
  <si>
    <t>https://pg-plaisio.gr/img/p/1/4/4/0/7/14407.jpg</t>
  </si>
  <si>
    <t>Egon Schiele - Couple Embracing</t>
  </si>
  <si>
    <t>https://pg-plaisio.gr/img/p/2/1/1/0/9/21109.jpg</t>
  </si>
  <si>
    <t>Egon Schiele - Seated Woman, Back View</t>
  </si>
  <si>
    <t>https://pg-plaisio.gr/img/p/2/1/1/0/5/21105.jpg</t>
  </si>
  <si>
    <t>Egon Schiele - Mother and Daughter</t>
  </si>
  <si>
    <t>https://pg-plaisio.gr/img/p/2/1/1/0/1/21101.jpg</t>
  </si>
  <si>
    <t>Egon Schiele - Seated Woman</t>
  </si>
  <si>
    <t>https://pg-plaisio.gr/img/p/2/1/0/9/7/21097.jpg</t>
  </si>
  <si>
    <t>Egon Schiele - The Dancer</t>
  </si>
  <si>
    <t>https://pg-plaisio.gr/img/p/2/1/0/9/3/21093.jpg</t>
  </si>
  <si>
    <t>Egon Schiele - Standing Nude, Facing Right</t>
  </si>
  <si>
    <t>https://pg-plaisio.gr/img/p/2/1/0/8/9/21089.jpg</t>
  </si>
  <si>
    <t>Egon Schiele - Crouching Nude in Shoes and Black Stockings, Back View</t>
  </si>
  <si>
    <t>https://pg-plaisio.gr/img/p/2/1/0/8/5/21085.jpg</t>
  </si>
  <si>
    <t>Egon Schiele - Standing Nude with a Patterned Robe</t>
  </si>
  <si>
    <t>https://pg-plaisio.gr/img/p/2/1/0/8/1/21081.jpg</t>
  </si>
  <si>
    <t>Egon Schiele - Portrait of a Woman</t>
  </si>
  <si>
    <t>https://pg-plaisio.gr/img/p/2/1/0/7/7/21077.jpg</t>
  </si>
  <si>
    <t>https://pg-plaisio.gr/img/p/2/1/0/7/3/21073.jpg</t>
  </si>
  <si>
    <t>Egon Schiele - Eva Freund in Blue Hat</t>
  </si>
  <si>
    <t>https://pg-plaisio.gr/img/p/2/1/0/6/8/21068.jpg</t>
  </si>
  <si>
    <t>3SC6868</t>
  </si>
  <si>
    <t>Egon Schiele - Woman Buttoning Her Shoes, 1915</t>
  </si>
  <si>
    <t>https://pg-plaisio.gr/img/p/2/8/2/3/5/28235.jpg</t>
  </si>
  <si>
    <t>3SC6869</t>
  </si>
  <si>
    <t>Egon Schiele - Reclining Female Nude, 1913</t>
  </si>
  <si>
    <t>https://pg-plaisio.gr/img/p/2/8/2/3/1/28231.jpg</t>
  </si>
  <si>
    <t>3SC6871</t>
  </si>
  <si>
    <t>Egon Schiele - Lovers</t>
  </si>
  <si>
    <t>https://pg-plaisio.gr/img/p/2/8/2/2/7/28227.jpg</t>
  </si>
  <si>
    <t>3SD6774</t>
  </si>
  <si>
    <t>Sven Dorn - Captivating Summer</t>
  </si>
  <si>
    <t>https://pg-plaisio.gr/img/p/2/8/2/2/3/28223.jpg</t>
  </si>
  <si>
    <t>3SD6775</t>
  </si>
  <si>
    <t>Sven Dorn - Friendship</t>
  </si>
  <si>
    <t>https://pg-plaisio.gr/img/p/2/8/2/1/9/28219.jpg</t>
  </si>
  <si>
    <t>3SD6778</t>
  </si>
  <si>
    <t>Sven Dorn - Sunny Afternoon</t>
  </si>
  <si>
    <t>https://pg-plaisio.gr/img/p/2/8/2/1/5/28215.jpg</t>
  </si>
  <si>
    <t>3SD6779</t>
  </si>
  <si>
    <t>Sven Dorn - Cool Day</t>
  </si>
  <si>
    <t>https://pg-plaisio.gr/img/p/2/8/2/1/1/28211.jpg</t>
  </si>
  <si>
    <t>3SD6780</t>
  </si>
  <si>
    <t>Sven Dorn - Fun</t>
  </si>
  <si>
    <t>https://pg-plaisio.gr/img/p/2/8/2/0/7/28207.jpg</t>
  </si>
  <si>
    <t>3SD6781</t>
  </si>
  <si>
    <t>Sven Dorn - Smile</t>
  </si>
  <si>
    <t>https://pg-plaisio.gr/img/p/2/8/2/0/3/28203.jpg</t>
  </si>
  <si>
    <t>Serena Biffi - Magnolie bianche</t>
  </si>
  <si>
    <t>https://pg-plaisio.gr/img/p/1/0/8/1/7/10817.jpg</t>
  </si>
  <si>
    <t>Sandro Ferrari - Noblesse française</t>
  </si>
  <si>
    <t>https://pg-plaisio.gr/img/p/1/0/8/1/3/10813.jpg</t>
  </si>
  <si>
    <t>Sandro Ferrari - Nobiltà italiana</t>
  </si>
  <si>
    <t>https://pg-plaisio.gr/img/p/1/0/8/0/9/10809.jpg</t>
  </si>
  <si>
    <t>Sandro Ferrari - King of Spades</t>
  </si>
  <si>
    <t>https://pg-plaisio.gr/img/p/6/6/6/8//6668.jpg</t>
  </si>
  <si>
    <t>Sandro Ferrari - Queen of Hearts</t>
  </si>
  <si>
    <t>https://pg-plaisio.gr/img/p/6/6/7/2//6672.jpg</t>
  </si>
  <si>
    <t>Steven Hill - De Humano Rock'n'roll</t>
  </si>
  <si>
    <t>https://pg-plaisio.gr/img/p/6/6/7/6//6676.jpg</t>
  </si>
  <si>
    <t>Steven Hill - Girl with Skull Hearring</t>
  </si>
  <si>
    <t>https://pg-plaisio.gr/img/p/6/6/8/0//6680.jpg</t>
  </si>
  <si>
    <t>Steven Hill - Glam Lisa</t>
  </si>
  <si>
    <t>https://pg-plaisio.gr/img/p/6/6/8/5//6685.jpg</t>
  </si>
  <si>
    <t>Steven Hill - More smiling less worrying</t>
  </si>
  <si>
    <t>https://pg-plaisio.gr/img/p/6/6/8/9//6689.jpg</t>
  </si>
  <si>
    <t>Steven Hill - Open your heart</t>
  </si>
  <si>
    <t>https://pg-plaisio.gr/img/p/6/6/9/3//6693.jpg</t>
  </si>
  <si>
    <t>Steven Hill - The Modern Gentleman 1</t>
  </si>
  <si>
    <t>https://pg-plaisio.gr/img/p/6/6/9/7//6697.jpg</t>
  </si>
  <si>
    <t>Steven Hill - The Modern Gentleman 2</t>
  </si>
  <si>
    <t>https://pg-plaisio.gr/img/p/6/7/0/1//6701.jpg</t>
  </si>
  <si>
    <t>Steven Hill - The Modern Gentleman 3</t>
  </si>
  <si>
    <t>https://pg-plaisio.gr/img/p/6/7/0/5//6705.jpg</t>
  </si>
  <si>
    <t>Steven Hill - The Modern Gentleman 4</t>
  </si>
  <si>
    <t>https://pg-plaisio.gr/img/p/6/7/0/9//6709.jpg</t>
  </si>
  <si>
    <t>https://pg-plaisio.gr/img/p/1/7/3/4/8/17348.jpg</t>
  </si>
  <si>
    <t>https://pg-plaisio.gr/img/p/1/7/3/4/4/17344.jpg</t>
  </si>
  <si>
    <t>https://pg-plaisio.gr/img/p/1/7/3/4/0/17340.jpg</t>
  </si>
  <si>
    <t>Steven Hill - Stattoo III</t>
  </si>
  <si>
    <t>https://pg-plaisio.gr/img/p/1/8/9/5/5/18955.jpg</t>
  </si>
  <si>
    <t>Steven Hill -  An Art Night Out (detail)</t>
  </si>
  <si>
    <t>https://pg-plaisio.gr/img/p/2/1/0/6/4/21064.jpg</t>
  </si>
  <si>
    <t>Steven Hill -  It’s All about your Point of View</t>
  </si>
  <si>
    <t>https://pg-plaisio.gr/img/p/2/1/0/6/0/21060.jpg</t>
  </si>
  <si>
    <t>Steven Hill -  Endless Love (Cupid &amp; Psyche)</t>
  </si>
  <si>
    <t>https://pg-plaisio.gr/img/p/2/1/0/5/6/21056.jpg</t>
  </si>
  <si>
    <t>Steven Hill -  Tattooed Lovers (Cupid &amp; Psyche)</t>
  </si>
  <si>
    <t>https://pg-plaisio.gr/img/p/2/1/0/5/2/21052.jpg</t>
  </si>
  <si>
    <t>Steven Hill -  Tattooed David</t>
  </si>
  <si>
    <t>https://pg-plaisio.gr/img/p/2/1/0/4/8/21048.jpg</t>
  </si>
  <si>
    <t>Steven Hill -  Tattooed Venus</t>
  </si>
  <si>
    <t>https://pg-plaisio.gr/img/p/2/1/0/4/4/21044.jpg</t>
  </si>
  <si>
    <t>3SH7075</t>
  </si>
  <si>
    <t>Steven Hill - Divine Diving</t>
  </si>
  <si>
    <t>https://pg-plaisio.gr/img/p/2/8/1/9/9/28199.jpg</t>
  </si>
  <si>
    <t>3SH7157</t>
  </si>
  <si>
    <t>Steven Hill - Calavera Lisa</t>
  </si>
  <si>
    <t>https://pg-plaisio.gr/img/p/2/8/1/9/5/28195.jpg</t>
  </si>
  <si>
    <t>3SH7158</t>
  </si>
  <si>
    <t>Steven Hill - Calavera Girl</t>
  </si>
  <si>
    <t>https://pg-plaisio.gr/img/p/2/8/1/9/1/28191.jpg</t>
  </si>
  <si>
    <t>Stef Lamanche - Memories of the Wild I</t>
  </si>
  <si>
    <t>https://pg-plaisio.gr/img/p/6/7/1/3//6713.jpg</t>
  </si>
  <si>
    <t>https://pg-plaisio.gr/img/p/6/7/1/7//6717.jpg</t>
  </si>
  <si>
    <t>https://pg-plaisio.gr/img/p/6/7/2/1//6721.jpg</t>
  </si>
  <si>
    <t>Stef Lamanche - Cage à l'homme</t>
  </si>
  <si>
    <t>https://pg-plaisio.gr/img/p/6/7/2/5//6725.jpg</t>
  </si>
  <si>
    <t>Stef Lamanche - Sky is the Limit</t>
  </si>
  <si>
    <t>https://pg-plaisio.gr/img/p/6/7/2/9//6729.jpg</t>
  </si>
  <si>
    <t>Stef Lamanche - The Aerialist</t>
  </si>
  <si>
    <t>https://pg-plaisio.gr/img/p/6/7/3/3//6733.jpg</t>
  </si>
  <si>
    <t>Stef Lamanche - Tree of Clouds</t>
  </si>
  <si>
    <t>https://pg-plaisio.gr/img/p/1/8/9/5/1/18951.jpg</t>
  </si>
  <si>
    <t>Stef Lamanche - L'Acrobate</t>
  </si>
  <si>
    <t>https://pg-plaisio.gr/img/p/1/8/9/4/7/18947.jpg</t>
  </si>
  <si>
    <t>Stef Lamanche - Indian peafowl, After D'Orbigny</t>
  </si>
  <si>
    <t>https://pg-plaisio.gr/img/p/1/8/9/4/3/18943.jpg</t>
  </si>
  <si>
    <t>Stef Lamanche - The Australian king parrot, After Levaillant</t>
  </si>
  <si>
    <t>https://pg-plaisio.gr/img/p/1/8/9/3/9/18939.jpg</t>
  </si>
  <si>
    <t>Stef Lamanche - The Blue-Fronted Parrot, After Levaillant</t>
  </si>
  <si>
    <t>https://pg-plaisio.gr/img/p/1/8/9/3/5/18935.jpg</t>
  </si>
  <si>
    <t>Stef Lamanche - The Blue-Headed Parrot, After Levaillant</t>
  </si>
  <si>
    <t>https://pg-plaisio.gr/img/p/1/8/9/3/1/18931.jpg</t>
  </si>
  <si>
    <t>Stef Lamanche - The Orange-Winged Amazon, After Levaillant</t>
  </si>
  <si>
    <t>https://pg-plaisio.gr/img/p/1/8/9/2/7/18927.jpg</t>
  </si>
  <si>
    <t>Stef Lamanche - The Palm Cockatoo, After Levaillant</t>
  </si>
  <si>
    <t>https://pg-plaisio.gr/img/p/1/8/9/2/3/18923.jpg</t>
  </si>
  <si>
    <t>Stef Lamanche - The Plum-Headed Parakeet, After Levaillant</t>
  </si>
  <si>
    <t>https://pg-plaisio.gr/img/p/1/8/9/1/9/18919.jpg</t>
  </si>
  <si>
    <t>Stef Lamanche - Papillons du Monde, After D'Orbigny</t>
  </si>
  <si>
    <t>https://pg-plaisio.gr/img/p/1/8/9/1/5/18915.jpg</t>
  </si>
  <si>
    <t>Stef Lamanche - European Butterflies, After Kirby</t>
  </si>
  <si>
    <t>https://pg-plaisio.gr/img/p/1/8/9/1/1/18911.jpg</t>
  </si>
  <si>
    <t>Stef Lamanche - A Pleasant Surprise I</t>
  </si>
  <si>
    <t>https://pg-plaisio.gr/img/p/1/8/9/0/7/18907.jpg</t>
  </si>
  <si>
    <t>Stef Lamanche - A Pleasant Surprise II</t>
  </si>
  <si>
    <t>https://pg-plaisio.gr/img/p/1/8/9/0/3/18903.jpg</t>
  </si>
  <si>
    <t>Stef Lamanche - Lady of Butterflies</t>
  </si>
  <si>
    <t>https://pg-plaisio.gr/img/p/2/1/0/4/0/21040.jpg</t>
  </si>
  <si>
    <t>Stef Lamanche - The Commander</t>
  </si>
  <si>
    <t>https://pg-plaisio.gr/img/p/2/1/0/3/6/21036.jpg</t>
  </si>
  <si>
    <t>Stef Lamanche - The Lady</t>
  </si>
  <si>
    <t>https://pg-plaisio.gr/img/p/2/1/0/3/2/21032.jpg</t>
  </si>
  <si>
    <t>Silvia Mei - Vaso di rose</t>
  </si>
  <si>
    <t>https://pg-plaisio.gr/img/p/1/0/8/0/5/10805.jpg</t>
  </si>
  <si>
    <t>Jim Stone - Summer Breeze</t>
  </si>
  <si>
    <t>https://pg-plaisio.gr/img/p/1/0/8/0/1/10801.jpg</t>
  </si>
  <si>
    <t>Jim Stone - Recollection</t>
  </si>
  <si>
    <t>https://pg-plaisio.gr/img/p/8/7/2/5//8725.jpg</t>
  </si>
  <si>
    <t>JIM STONE - Elevation</t>
  </si>
  <si>
    <t>https://pg-plaisio.gr/img/p/8/3/4/5//8345.jpg</t>
  </si>
  <si>
    <t>Jim Stone - Stepping Stones</t>
  </si>
  <si>
    <t>https://pg-plaisio.gr/img/p/1/8/8/9/9/18899.jpg</t>
  </si>
  <si>
    <t>Jim Stone - Floating Flowers</t>
  </si>
  <si>
    <t>https://pg-plaisio.gr/img/p/2/1/0/2/8/21028.jpg</t>
  </si>
  <si>
    <t>MATT SPENCER - Bobo Guy</t>
  </si>
  <si>
    <t>https://pg-plaisio.gr/img/p/8/3/4/9//8349.jpg</t>
  </si>
  <si>
    <t>MATT SPENCER - Bohemien</t>
  </si>
  <si>
    <t>https://pg-plaisio.gr/img/p/8/3/5/3//8353.jpg</t>
  </si>
  <si>
    <t>MATT SPENCER - Gentleman</t>
  </si>
  <si>
    <t>https://pg-plaisio.gr/img/p/8/3/5/7//8357.jpg</t>
  </si>
  <si>
    <t>MATT SPENCER - Hipster Socialite</t>
  </si>
  <si>
    <t>https://pg-plaisio.gr/img/p/8/3/6/1//8361.jpg</t>
  </si>
  <si>
    <t>MATT SPENCER - King of the Wilderness</t>
  </si>
  <si>
    <t>https://pg-plaisio.gr/img/p/8/3/6/5//8365.jpg</t>
  </si>
  <si>
    <t>MATT SPENCER - Loverboy (detail)</t>
  </si>
  <si>
    <t>https://pg-plaisio.gr/img/p/8/3/6/9//8369.jpg</t>
  </si>
  <si>
    <t>MATT SPENCER - Pretty Girl (detail)</t>
  </si>
  <si>
    <t>https://pg-plaisio.gr/img/p/8/3/7/3//8373.jpg</t>
  </si>
  <si>
    <t>MATT SPENCER - Sporty Guy</t>
  </si>
  <si>
    <t>https://pg-plaisio.gr/img/p/8/3/7/7//8377.jpg</t>
  </si>
  <si>
    <t>MATT SPENCER - The Supreme</t>
  </si>
  <si>
    <t>https://pg-plaisio.gr/img/p/8/3/8/1//8381.jpg</t>
  </si>
  <si>
    <t>Matt Spencer - Smoking Diva</t>
  </si>
  <si>
    <t>https://pg-plaisio.gr/img/p/6/7/3/7//6737.jpg</t>
  </si>
  <si>
    <t>Matt Spencer - She can do it!</t>
  </si>
  <si>
    <t>https://pg-plaisio.gr/img/p/6/7/4/1//6741.jpg</t>
  </si>
  <si>
    <t>Matt Spencer - Distinguished Gentleman</t>
  </si>
  <si>
    <t>https://pg-plaisio.gr/img/p/6/7/4/5//6745.jpg</t>
  </si>
  <si>
    <t>Matt Spencer - Modern Dandy</t>
  </si>
  <si>
    <t>https://pg-plaisio.gr/img/p/6/7/4/9//6749.jpg</t>
  </si>
  <si>
    <t>Matt Spencer - Distinguished Sovereign</t>
  </si>
  <si>
    <t>https://pg-plaisio.gr/img/p/6/7/5/3//6753.jpg</t>
  </si>
  <si>
    <t>Matt Spencer - Off Duty-King</t>
  </si>
  <si>
    <t>https://pg-plaisio.gr/img/p/6/7/5/7//6757.jpg</t>
  </si>
  <si>
    <t>Matt Spencer - Distinguished Boss</t>
  </si>
  <si>
    <t>https://pg-plaisio.gr/img/p/6/7/6/1//6761.jpg</t>
  </si>
  <si>
    <t>Matt Spencer - Road King</t>
  </si>
  <si>
    <t>https://pg-plaisio.gr/img/p/6/7/6/5//6765.jpg</t>
  </si>
  <si>
    <t>Matt Spencer - Super Star</t>
  </si>
  <si>
    <t>https://pg-plaisio.gr/img/p/6/7/6/9//6769.jpg</t>
  </si>
  <si>
    <t>Matt Spencer - Leisure Time, Angels</t>
  </si>
  <si>
    <t>https://pg-plaisio.gr/img/p/2/1/0/2/4/21024.jpg</t>
  </si>
  <si>
    <t>Matt Spencer - Leisure Time, The Girl</t>
  </si>
  <si>
    <t>https://pg-plaisio.gr/img/p/2/1/0/2/0/21020.jpg</t>
  </si>
  <si>
    <t>Matt Spencer - Leisure Time, Monna Lisa</t>
  </si>
  <si>
    <t>https://pg-plaisio.gr/img/p/2/1/0/1/6/21016.jpg</t>
  </si>
  <si>
    <t>Matt Spencer - Leisure Time, Venus</t>
  </si>
  <si>
    <t>https://pg-plaisio.gr/img/p/2/1/0/1/2/21012.jpg</t>
  </si>
  <si>
    <t>Matt Spencer - Leisure Time, Medusa</t>
  </si>
  <si>
    <t>https://pg-plaisio.gr/img/p/2/1/0/0/8/21008.jpg</t>
  </si>
  <si>
    <t>Matt Spencer - Strongman</t>
  </si>
  <si>
    <t>https://pg-plaisio.gr/img/p/2/1/0/0/4/21004.jpg</t>
  </si>
  <si>
    <t>Matt Spencer - Princesse</t>
  </si>
  <si>
    <t>https://pg-plaisio.gr/img/p/2/1/0/0/0/21000.jpg</t>
  </si>
  <si>
    <t>Matt Spencer - Traditional Tattoo I</t>
  </si>
  <si>
    <t>https://pg-plaisio.gr/img/p/2/0/9/9/6/20996.jpg</t>
  </si>
  <si>
    <t>Matt Spencer - Traditional Tattoo II</t>
  </si>
  <si>
    <t>https://pg-plaisio.gr/img/p/2/0/9/9/2/20992.jpg</t>
  </si>
  <si>
    <t>Matt Spencer - Bon Vivant</t>
  </si>
  <si>
    <t>https://pg-plaisio.gr/img/p/2/0/9/8/8/20988.jpg</t>
  </si>
  <si>
    <t>Matt Spencer - Gentle Giant</t>
  </si>
  <si>
    <t>https://pg-plaisio.gr/img/p/2/0/9/8/4/20984.jpg</t>
  </si>
  <si>
    <t>Matt Spencer - King of the Jungle</t>
  </si>
  <si>
    <t>https://pg-plaisio.gr/img/p/2/0/9/8/0/20980.jpg</t>
  </si>
  <si>
    <t>Matt Spencer - Skaterboy</t>
  </si>
  <si>
    <t>https://pg-plaisio.gr/img/p/2/0/9/7/6/20976.jpg</t>
  </si>
  <si>
    <t>Matt Spencer - The Bohemian</t>
  </si>
  <si>
    <t>https://pg-plaisio.gr/img/p/2/0/9/7/2/20972.jpg</t>
  </si>
  <si>
    <t>Matt Spencer - The Gentleman</t>
  </si>
  <si>
    <t>https://pg-plaisio.gr/img/p/2/0/9/6/8/20968.jpg</t>
  </si>
  <si>
    <t>Matt Spencer - Rough Guy</t>
  </si>
  <si>
    <t>https://pg-plaisio.gr/img/p/2/0/9/6/4/20964.jpg</t>
  </si>
  <si>
    <t>Matt Spencer - The Dude</t>
  </si>
  <si>
    <t>https://pg-plaisio.gr/img/p/2/0/9/6/0/20960.jpg</t>
  </si>
  <si>
    <t>Matt Spencer - Wild Dandy (detail)</t>
  </si>
  <si>
    <t>https://pg-plaisio.gr/img/p/2/0/9/5/6/20956.jpg</t>
  </si>
  <si>
    <t>3SP6628</t>
  </si>
  <si>
    <t>https://pg-plaisio.gr/img/p/2/8/1/8/7/28187.jpg</t>
  </si>
  <si>
    <t>3SP6629</t>
  </si>
  <si>
    <t>https://pg-plaisio.gr/img/p/2/8/1/8/3/28183.jpg</t>
  </si>
  <si>
    <t>3SP6668</t>
  </si>
  <si>
    <t>Matt Spencer - Leisure Time, Angel I</t>
  </si>
  <si>
    <t>https://pg-plaisio.gr/img/p/2/8/1/7/9/28179.jpg</t>
  </si>
  <si>
    <t>3SP6669</t>
  </si>
  <si>
    <t>Matt Spencer - Leisure Time, Angel II</t>
  </si>
  <si>
    <t>https://pg-plaisio.gr/img/p/2/8/1/7/5/28175.jpg</t>
  </si>
  <si>
    <t>3SP6914</t>
  </si>
  <si>
    <t>Matt Spencer - Big Boy</t>
  </si>
  <si>
    <t>https://pg-plaisio.gr/img/p/2/8/1/7/1/28171.jpg</t>
  </si>
  <si>
    <t>3SP6915</t>
  </si>
  <si>
    <t>Matt Spencer - Fashion Animal</t>
  </si>
  <si>
    <t>https://pg-plaisio.gr/img/p/2/8/1/6/7/28167.jpg</t>
  </si>
  <si>
    <t>3SP6916</t>
  </si>
  <si>
    <t>Matt Spencer - Gentle Bouncer</t>
  </si>
  <si>
    <t>https://pg-plaisio.gr/img/p/2/8/1/6/3/28163.jpg</t>
  </si>
  <si>
    <t>3SP6917</t>
  </si>
  <si>
    <t>Matt Spencer - Hip Hopper</t>
  </si>
  <si>
    <t>https://pg-plaisio.gr/img/p/2/8/1/5/9/28159.jpg</t>
  </si>
  <si>
    <t>3SP6918</t>
  </si>
  <si>
    <t>Matt Spencer - Jim Class Hero</t>
  </si>
  <si>
    <t>https://pg-plaisio.gr/img/p/2/8/1/5/5/28155.jpg</t>
  </si>
  <si>
    <t>3SP6919</t>
  </si>
  <si>
    <t>Matt Spencer - Punk Rocker</t>
  </si>
  <si>
    <t>https://pg-plaisio.gr/img/p/2/8/1/5/1/28151.jpg</t>
  </si>
  <si>
    <t>3SP7025</t>
  </si>
  <si>
    <t>Matt Spencer - Charles</t>
  </si>
  <si>
    <t>https://pg-plaisio.gr/img/p/2/8/1/4/7/28147.jpg</t>
  </si>
  <si>
    <t>3SP7026</t>
  </si>
  <si>
    <t>Matt Spencer - Karl</t>
  </si>
  <si>
    <t>https://pg-plaisio.gr/img/p/2/8/1/4/3/28143.jpg</t>
  </si>
  <si>
    <t>3SP7027</t>
  </si>
  <si>
    <t>Matt Spencer - Friederich</t>
  </si>
  <si>
    <t>https://pg-plaisio.gr/img/p/2/8/1/3/9/28139.jpg</t>
  </si>
  <si>
    <t>3SP7028</t>
  </si>
  <si>
    <t>Matt Spencer - Sigmund</t>
  </si>
  <si>
    <t>https://pg-plaisio.gr/img/p/2/8/1/3/5/28135.jpg</t>
  </si>
  <si>
    <t>Studioleng - Shopping In the City</t>
  </si>
  <si>
    <t>https://pg-plaisio.gr/img/p/1/7/9/0/3/17903.jpg</t>
  </si>
  <si>
    <t>3ST6972</t>
  </si>
  <si>
    <t>Sonne Taylor - Galaxy Emulator</t>
  </si>
  <si>
    <t>https://pg-plaisio.gr/img/p/2/8/1/3/1/28131.jpg</t>
  </si>
  <si>
    <t>3ST6973</t>
  </si>
  <si>
    <t>Sonne Taylor - Moon Base</t>
  </si>
  <si>
    <t>https://pg-plaisio.gr/img/p/2/8/1/2/7/28127.jpg</t>
  </si>
  <si>
    <t>3ST6974</t>
  </si>
  <si>
    <t>Sonne Taylor - System</t>
  </si>
  <si>
    <t>https://pg-plaisio.gr/img/p/2/8/1/2/3/28123.jpg</t>
  </si>
  <si>
    <t>3ST6975</t>
  </si>
  <si>
    <t>Sonne Taylor - From Dusk till Dawn</t>
  </si>
  <si>
    <t>https://pg-plaisio.gr/img/p/2/8/1/1/9/28119.jpg</t>
  </si>
  <si>
    <t>Henri Toulouse-Lautrec - Rousse</t>
  </si>
  <si>
    <t>https://pg-plaisio.gr/img/p/1/4/3/9/9/14399.jpg</t>
  </si>
  <si>
    <t>Henri Toulouse-Lautrec - At the Moulin Rouge: The Dance</t>
  </si>
  <si>
    <t>https://pg-plaisio.gr/img/p/6/7/7/3//6773.jpg</t>
  </si>
  <si>
    <t>Tebo Marzari - Papaveri sotto gli ulivi</t>
  </si>
  <si>
    <t>https://pg-plaisio.gr/img/p/1/7/9/0/1/17901.jpg</t>
  </si>
  <si>
    <t>Tebo Marzari - Pensieri sfuocati</t>
  </si>
  <si>
    <t>https://pg-plaisio.gr/img/p/1/0/7/9/7/10797.jpg</t>
  </si>
  <si>
    <t>3TO7080</t>
  </si>
  <si>
    <t>Toons Much - Goddess of a Magic Moon (detail)</t>
  </si>
  <si>
    <t>https://pg-plaisio.gr/img/p/2/8/1/1/5/28115.jpg</t>
  </si>
  <si>
    <t>Teo Rizzardi - Red Gold</t>
  </si>
  <si>
    <t>https://pg-plaisio.gr/img/p/1/0/7/9/3/10793.jpg</t>
  </si>
  <si>
    <t>Teo Rizzardi - Happy Together</t>
  </si>
  <si>
    <t>https://pg-plaisio.gr/img/p/1/0/7/8/9/10789.jpg</t>
  </si>
  <si>
    <t>Teo Rizzardi - Proudly Italian</t>
  </si>
  <si>
    <t>https://pg-plaisio.gr/img/p/1/0/7/8/5/10785.jpg</t>
  </si>
  <si>
    <t>Teo Rizzardi - Tulipani danzanti</t>
  </si>
  <si>
    <t>https://pg-plaisio.gr/img/p/1/0/7/8/1/10781.jpg</t>
  </si>
  <si>
    <t>Teo Rizzardi - Dame I</t>
  </si>
  <si>
    <t>https://pg-plaisio.gr/img/p/1/0/7/7/7/10777.jpg</t>
  </si>
  <si>
    <t>Teo Rizzardi - Dame II</t>
  </si>
  <si>
    <t>https://pg-plaisio.gr/img/p/1/0/7/7/2/10772.jpg</t>
  </si>
  <si>
    <t>Teo Rizzardi - Purple Ballerina</t>
  </si>
  <si>
    <t>https://pg-plaisio.gr/img/p/8/7/2/1//8721.jpg</t>
  </si>
  <si>
    <t>Teo Rizzardi - White Ballerina</t>
  </si>
  <si>
    <t>https://pg-plaisio.gr/img/p/8/7/1/7//8717.jpg</t>
  </si>
  <si>
    <t>Teo Rizzardi - Amour toujours</t>
  </si>
  <si>
    <t>https://pg-plaisio.gr/img/p/8/7/1/3//8713.jpg</t>
  </si>
  <si>
    <t>TEO RIZZARDI - Live &amp; Love</t>
  </si>
  <si>
    <t>https://pg-plaisio.gr/img/p/8/3/8/5//8385.jpg</t>
  </si>
  <si>
    <t>Teo Rizzardi - Tulipani d’estate</t>
  </si>
  <si>
    <t>https://pg-plaisio.gr/img/p/2/0/9/5/2/20952.jpg</t>
  </si>
  <si>
    <t>3TR6804</t>
  </si>
  <si>
    <t>Teo Rizzardi - Pond with Koi-Fish</t>
  </si>
  <si>
    <t>https://pg-plaisio.gr/img/p/2/8/1/1/1/28111.jpg</t>
  </si>
  <si>
    <t>3TR7017</t>
  </si>
  <si>
    <t>Teo Rizzardi - Surprise I</t>
  </si>
  <si>
    <t>https://pg-plaisio.gr/img/p/2/8/1/0/7/28107.jpg</t>
  </si>
  <si>
    <t>3TR7018</t>
  </si>
  <si>
    <t>Teo Rizzardi - Surprise II</t>
  </si>
  <si>
    <t>https://pg-plaisio.gr/img/p/2/8/1/0/3/28103.jpg</t>
  </si>
  <si>
    <t>3TR7019</t>
  </si>
  <si>
    <t>Teo Rizzardi - Surprise III</t>
  </si>
  <si>
    <t>https://pg-plaisio.gr/img/p/2/8/0/9/9/28099.jpg</t>
  </si>
  <si>
    <t>3TR7020</t>
  </si>
  <si>
    <t>Teo Rizzardi - Surprise IV</t>
  </si>
  <si>
    <t>https://pg-plaisio.gr/img/p/2/8/0/9/5/28095.jpg</t>
  </si>
  <si>
    <t>Terry Wang - Magnolia and Humming Birds</t>
  </si>
  <si>
    <t>https://pg-plaisio.gr/img/p/1/0/7/6/8/10768.jpg</t>
  </si>
  <si>
    <t>Terry Wang - Magnolia and Birds</t>
  </si>
  <si>
    <t>https://pg-plaisio.gr/img/p/1/0/7/6/4/10764.jpg</t>
  </si>
  <si>
    <t>Vincent Van Gogh - Noon: Rest</t>
  </si>
  <si>
    <t>https://pg-plaisio.gr/img/p/1/4/3/9/5/14395.jpg</t>
  </si>
  <si>
    <t>Vincent Van Gogh - Mandorlo in fiore</t>
  </si>
  <si>
    <t>https://pg-plaisio.gr/img/p/1/4/3/9/1/14391.jpg</t>
  </si>
  <si>
    <t>Vincent Van Gogh - Mulberry Tree</t>
  </si>
  <si>
    <t>https://pg-plaisio.gr/img/p/1/4/3/8/7/14387.jpg</t>
  </si>
  <si>
    <t>Vincent Van Gogh - The Olive Trees</t>
  </si>
  <si>
    <t>https://pg-plaisio.gr/img/p/1/4/3/8/3/14383.jpg</t>
  </si>
  <si>
    <t>Vincent Van Gogh - The Starry Night</t>
  </si>
  <si>
    <t>https://pg-plaisio.gr/img/p/1/4/3/7/9/14379.jpg</t>
  </si>
  <si>
    <t>Vincent Van Gogh - Sunflowers</t>
  </si>
  <si>
    <t>https://pg-plaisio.gr/img/p/1/4/3/7/5/14375.jpg</t>
  </si>
  <si>
    <t>Vincent Van Gogh - Field with Irises near Arles</t>
  </si>
  <si>
    <t>https://pg-plaisio.gr/img/p/1/4/3/7/1/14371.jpg</t>
  </si>
  <si>
    <t>Vincent Van Gogh - Wheat Field with Cypresses</t>
  </si>
  <si>
    <t>https://pg-plaisio.gr/img/p/1/4/3/6/7/14367.jpg</t>
  </si>
  <si>
    <t>Vincent Van Gogh - Cafe Terrace at Night</t>
  </si>
  <si>
    <t>https://pg-plaisio.gr/img/p/1/4/3/6/3/14363.jpg</t>
  </si>
  <si>
    <t>https://pg-plaisio.gr/img/p/1/4/3/5/9/14359.jpg</t>
  </si>
  <si>
    <t>Vincent Van Gogh - Irises</t>
  </si>
  <si>
    <t>https://pg-plaisio.gr/img/p/1/4/3/5/5/14355.jpg</t>
  </si>
  <si>
    <t>https://pg-plaisio.gr/img/p/1/4/3/5/1/14351.jpg</t>
  </si>
  <si>
    <t>Vincent Van Gogh - Roses</t>
  </si>
  <si>
    <t>https://pg-plaisio.gr/img/p/1/4/3/4/7/14347.jpg</t>
  </si>
  <si>
    <t>https://pg-plaisio.gr/img/p/1/4/3/4/3/14343.jpg</t>
  </si>
  <si>
    <t>Vincent Van Gogh - Poppy field</t>
  </si>
  <si>
    <t>https://pg-plaisio.gr/img/p/1/4/3/3/9/14339.jpg</t>
  </si>
  <si>
    <t>Vincent Van Gogh - Olive Orchard</t>
  </si>
  <si>
    <t>https://pg-plaisio.gr/img/p/1/4/3/3/5/14335.jpg</t>
  </si>
  <si>
    <t>Vincent Van Gogh - Zonnebloemen</t>
  </si>
  <si>
    <t>https://pg-plaisio.gr/img/p/1/4/3/3/1/14331.jpg</t>
  </si>
  <si>
    <t>Vincent Van Gogh - Langlois Bridge with women washing</t>
  </si>
  <si>
    <t>https://pg-plaisio.gr/img/p/1/4/3/2/7/14327.jpg</t>
  </si>
  <si>
    <t>Vincent Van Gogh - De oogst</t>
  </si>
  <si>
    <t>https://pg-plaisio.gr/img/p/1/4/3/2/3/14323.jpg</t>
  </si>
  <si>
    <t>Vincent Van Gogh - Fishing in Spring, the Pont de Clichy (Asnires)</t>
  </si>
  <si>
    <t>https://pg-plaisio.gr/img/p/1/4/3/1/9/14319.jpg</t>
  </si>
  <si>
    <t>Vincent Van Gogh - The Sower</t>
  </si>
  <si>
    <t>https://pg-plaisio.gr/img/p/1/4/3/1/1/14311.jpg</t>
  </si>
  <si>
    <t>Vincent Van Gogh - Mandorlo in fiore (gold variation)</t>
  </si>
  <si>
    <t>https://pg-plaisio.gr/img/p/1/4/3/0/3/14303.jpg</t>
  </si>
  <si>
    <t>Vincent Van Gogh - Mandorlo in fiore (beige variation)</t>
  </si>
  <si>
    <t>https://pg-plaisio.gr/img/p/1/4/2/9/9/14299.jpg</t>
  </si>
  <si>
    <t>Vincent Van Gogh - Mandorlo in fiore (red variation)</t>
  </si>
  <si>
    <t>https://pg-plaisio.gr/img/p/1/4/2/9/5/14295.jpg</t>
  </si>
  <si>
    <t>Vincent Van Gogh - Bouquet of Flowers in a Vase</t>
  </si>
  <si>
    <t>https://pg-plaisio.gr/img/p/8/7/0/9//8709.jpg</t>
  </si>
  <si>
    <t>VINCENT VAN GOGH - Green Wheat Fields, Auvers</t>
  </si>
  <si>
    <t>https://pg-plaisio.gr/img/p/8/3/8/9//8389.jpg</t>
  </si>
  <si>
    <t>VINCENT VAN GOGH - Flower Beds in Holland</t>
  </si>
  <si>
    <t>https://pg-plaisio.gr/img/p/8/3/9/3//8393.jpg</t>
  </si>
  <si>
    <t>https://pg-plaisio.gr/img/p/6/7/7/7//6777.jpg</t>
  </si>
  <si>
    <t>Vincent Van Gogh - The Rispal Restaurant in Asniéres</t>
  </si>
  <si>
    <t>https://pg-plaisio.gr/img/p/6/7/8/1//6781.jpg</t>
  </si>
  <si>
    <t>Vincent Van Gogh - Farmhouse in Provence</t>
  </si>
  <si>
    <t>https://pg-plaisio.gr/img/p/1/7/3/3/6/17336.jpg</t>
  </si>
  <si>
    <t>Vincent Van Gogh - The Poplars at Saint-Rémy</t>
  </si>
  <si>
    <t>https://pg-plaisio.gr/img/p/1/8/8/9/5/18895.jpg</t>
  </si>
  <si>
    <t>Vincent Van Gogh - Blossoming Chestnut Branch</t>
  </si>
  <si>
    <t>https://pg-plaisio.gr/img/p/1/7/3/3/2/17332.jpg</t>
  </si>
  <si>
    <t>Vincent Van Gogh - Les Saintes-Maries-de-la-Mer</t>
  </si>
  <si>
    <t>https://pg-plaisio.gr/img/p/1/4/2/9/1/14291.jpg</t>
  </si>
  <si>
    <t>Vincent Van Gogh - Road with Cypresses (detail)</t>
  </si>
  <si>
    <t>https://pg-plaisio.gr/img/p/1/4/2/8/7/14287.jpg</t>
  </si>
  <si>
    <t>Vincent Van Gogh - The Rocks</t>
  </si>
  <si>
    <t>https://pg-plaisio.gr/img/p/2/0/9/4/8/20948.jpg</t>
  </si>
  <si>
    <t>3VG6866</t>
  </si>
  <si>
    <t>Vincent van Gogh - First Steps, after Millet</t>
  </si>
  <si>
    <t>https://pg-plaisio.gr/img/p/2/8/0/9/1/28091.jpg</t>
  </si>
  <si>
    <t>3VG7127</t>
  </si>
  <si>
    <t>Vincent van Gogh - Garden at Arles</t>
  </si>
  <si>
    <t>https://pg-plaisio.gr/img/p/2/8/0/8/7/28087.jpg</t>
  </si>
  <si>
    <t>3VG7128</t>
  </si>
  <si>
    <t>Vincent van Gogh - Olive Grove, Saint-Rémy</t>
  </si>
  <si>
    <t>https://pg-plaisio.gr/img/p/2/8/0/8/3/28083.jpg</t>
  </si>
  <si>
    <t>3VG7129</t>
  </si>
  <si>
    <t>Vincent van Gogh - Field with Ploughing</t>
  </si>
  <si>
    <t>https://pg-plaisio.gr/img/p/2/8/0/7/9/28079.jpg</t>
  </si>
  <si>
    <t>3VG7130</t>
  </si>
  <si>
    <t>Vincent van Gogh - View of Arles</t>
  </si>
  <si>
    <t>https://pg-plaisio.gr/img/p/2/8/0/7/5/28075.jpg</t>
  </si>
  <si>
    <t>3VG7131</t>
  </si>
  <si>
    <t>Vincent van Gogh - Pine Trees at Sunset</t>
  </si>
  <si>
    <t>https://pg-plaisio.gr/img/p/2/8/0/7/1/28071.jpg</t>
  </si>
  <si>
    <t>3VG7132</t>
  </si>
  <si>
    <t>Vincent van Gogh - The garden at the asylum at Saint-Rémy</t>
  </si>
  <si>
    <t>https://pg-plaisio.gr/img/p/2/8/0/6/7/28067.jpg</t>
  </si>
  <si>
    <t>3VG7155</t>
  </si>
  <si>
    <t>Vincent van Gogh - Cabanes de bois parmi les oliviers et cyprés</t>
  </si>
  <si>
    <t>https://pg-plaisio.gr/img/p/2/8/0/6/3/28063.jpg</t>
  </si>
  <si>
    <t>3VG7156</t>
  </si>
  <si>
    <t>Vincent van Gogh - Seascape at Saintes-Maries, 1888</t>
  </si>
  <si>
    <t>https://pg-plaisio.gr/img/p/2/8/0/5/9/28059.jpg</t>
  </si>
  <si>
    <t>Van Haal - Seated Beauty I</t>
  </si>
  <si>
    <t>https://pg-plaisio.gr/img/p/1/7/3/2/8/17328.jpg</t>
  </si>
  <si>
    <t>Van Haal - Seated Beauty II</t>
  </si>
  <si>
    <t>https://pg-plaisio.gr/img/p/1/7/3/2/4/17324.jpg</t>
  </si>
  <si>
    <t>Leonetto Cappiello - Maurin Quina, ca. 1906</t>
  </si>
  <si>
    <t>https://pg-plaisio.gr/img/p/1/0/7/5/8/10758.jpg</t>
  </si>
  <si>
    <t>Leonetto Cappiello - Parapluie-Revel, 1922</t>
  </si>
  <si>
    <t>https://pg-plaisio.gr/img/p/1/0/7/5/4/10754.jpg</t>
  </si>
  <si>
    <t>Leonetto Cappiello - Absinthe Gempp Pernod, 1903</t>
  </si>
  <si>
    <t>https://pg-plaisio.gr/img/p/1/0/7/5/0/10750.jpg</t>
  </si>
  <si>
    <t>Leonetto Cappiello - Champagne de Rochegré, ca. 1902</t>
  </si>
  <si>
    <t>https://pg-plaisio.gr/img/p/1/0/7/4/6/10746.jpg</t>
  </si>
  <si>
    <t>Vila - Crème Simon, ca. 1925</t>
  </si>
  <si>
    <t>https://pg-plaisio.gr/img/p/1/0/7/4/2/10742.jpg</t>
  </si>
  <si>
    <t>Theophile Alexandre Steinlen - Tournée du Chat Noir</t>
  </si>
  <si>
    <t>https://pg-plaisio.gr/img/p/1/0/7/3/8/10738.jpg</t>
  </si>
  <si>
    <t>Robys - Toni Kola</t>
  </si>
  <si>
    <t>https://pg-plaisio.gr/img/p/1/0/7/3/4/10734.jpg</t>
  </si>
  <si>
    <t>Camille Bouchet - Cognac Jacquet, ca. 1930</t>
  </si>
  <si>
    <t>https://pg-plaisio.gr/img/p/1/0/7/3/0/10730.jpg</t>
  </si>
  <si>
    <t>Anonymous - Louvet Bicycles</t>
  </si>
  <si>
    <t>https://pg-plaisio.gr/img/p/1/0/7/2/3/10723.jpg</t>
  </si>
  <si>
    <t>Anonymous - Petit Breton</t>
  </si>
  <si>
    <t>https://pg-plaisio.gr/img/p/1/0/7/1/9/10719.jpg</t>
  </si>
  <si>
    <t>Leonetto Cappiello - Anis Infernal</t>
  </si>
  <si>
    <t>https://pg-plaisio.gr/img/p/6/7/8/5//6785.jpg</t>
  </si>
  <si>
    <t>Julius Klinger - Hermanns &amp; Froitzheim</t>
  </si>
  <si>
    <t>https://pg-plaisio.gr/img/p/6/7/8/9//6789.jpg</t>
  </si>
  <si>
    <t>Leonetto Cappiello - Jacqueminot</t>
  </si>
  <si>
    <t>https://pg-plaisio.gr/img/p/1/8/8/9/1/18891.jpg</t>
  </si>
  <si>
    <t>Charles Levy - Les freres Roitlophe gymnastes aeriens</t>
  </si>
  <si>
    <t>https://pg-plaisio.gr/img/p/2/0/9/4/4/20944.jpg</t>
  </si>
  <si>
    <t>Leonetto Cappiello - Le Petit Coquin, dessert exquis</t>
  </si>
  <si>
    <t>https://pg-plaisio.gr/img/p/2/0/9/4/0/20940.jpg</t>
  </si>
  <si>
    <t>Leonetto Cappiello - Biscotines Union</t>
  </si>
  <si>
    <t>https://pg-plaisio.gr/img/p/2/0/9/3/5/20935.jpg</t>
  </si>
  <si>
    <t>Joseph Stall - Sauvion’s Brandy</t>
  </si>
  <si>
    <t>https://pg-plaisio.gr/img/p/2/0/9/3/1/20931.jpg</t>
  </si>
  <si>
    <t>Leonetto Cappiello - La Fraisette</t>
  </si>
  <si>
    <t>https://pg-plaisio.gr/img/p/2/0/9/2/7/20927.jpg</t>
  </si>
  <si>
    <t>Leonetto Cappiello - Végétaline</t>
  </si>
  <si>
    <t>https://pg-plaisio.gr/img/p/2/0/9/2/3/20923.jpg</t>
  </si>
  <si>
    <t>Achille Luciano Mauzan - Maccheroni Pianigiani</t>
  </si>
  <si>
    <t>https://pg-plaisio.gr/img/p/2/0/9/1/9/20919.jpg</t>
  </si>
  <si>
    <t>Achille Luciano Mauzan - Mauzan Ottone</t>
  </si>
  <si>
    <t>https://pg-plaisio.gr/img/p/2/0/9/1/5/20915.jpg</t>
  </si>
  <si>
    <t>3VI7081</t>
  </si>
  <si>
    <t>Anonymous - Amalfi</t>
  </si>
  <si>
    <t>https://pg-plaisio.gr/img/p/2/8/0/5/5/28055.jpg</t>
  </si>
  <si>
    <t>3VI7082</t>
  </si>
  <si>
    <t>Anonymous - Italian Lakes</t>
  </si>
  <si>
    <t>https://pg-plaisio.gr/img/p/2/8/0/5/1/28051.jpg</t>
  </si>
  <si>
    <t>3VI7083</t>
  </si>
  <si>
    <t>Anonymous - Milano</t>
  </si>
  <si>
    <t>https://pg-plaisio.gr/img/p/2/8/0/4/7/28047.jpg</t>
  </si>
  <si>
    <t>3VI7084</t>
  </si>
  <si>
    <t>Anonymous - Palermo, 1920</t>
  </si>
  <si>
    <t>https://pg-plaisio.gr/img/p/2/8/0/4/3/28043.jpg</t>
  </si>
  <si>
    <t>3VI7085</t>
  </si>
  <si>
    <t>Anonymous - Sanremo</t>
  </si>
  <si>
    <t>https://pg-plaisio.gr/img/p/2/8/0/3/9/28039.jpg</t>
  </si>
  <si>
    <t>3VI7086</t>
  </si>
  <si>
    <t>Anonymous - Venezia</t>
  </si>
  <si>
    <t>https://pg-plaisio.gr/img/p/2/8/0/3/5/28035.jpg</t>
  </si>
  <si>
    <t>J. SPRING - Rhum Saint Esprit, 1919</t>
  </si>
  <si>
    <t>https://pg-plaisio.gr/img/p/1/0/7/1/5/10715.jpg</t>
  </si>
  <si>
    <t>Plinio Codognato - Dionis, 1928</t>
  </si>
  <si>
    <t>https://pg-plaisio.gr/img/p/1/0/7/1/1/10711.jpg</t>
  </si>
  <si>
    <t>Jean D'ylen - Biere Allary, 1928</t>
  </si>
  <si>
    <t>https://pg-plaisio.gr/img/p/1/0/7/0/7/10707.jpg</t>
  </si>
  <si>
    <t>Jean D'ylen - Fiorino Asti Spumante, 1922</t>
  </si>
  <si>
    <t>https://pg-plaisio.gr/img/p/1/0/7/0/3/10703.jpg</t>
  </si>
  <si>
    <t>Anonymous - St. Raphael Quinquina, 1925</t>
  </si>
  <si>
    <t>https://pg-plaisio.gr/img/p/1/0/7/0/0/10700.jpg</t>
  </si>
  <si>
    <t>TEO VALS PERELLI - Colored Optimism</t>
  </si>
  <si>
    <t>https://pg-plaisio.gr/img/p/8/3/9/7//8397.jpg</t>
  </si>
  <si>
    <t>TEO VALS PERELLI - Vacation</t>
  </si>
  <si>
    <t>https://pg-plaisio.gr/img/p/8/4/0/1//8401.jpg</t>
  </si>
  <si>
    <t>Vadim Ratsenskiy - Times Square Traffic</t>
  </si>
  <si>
    <t>https://pg-plaisio.gr/img/p/1/6/1/2/2/16122.jpg</t>
  </si>
  <si>
    <t>Vadim Ratsenskiy - Taxis in Times Square, NYC</t>
  </si>
  <si>
    <t>https://pg-plaisio.gr/img/p/1/6/1/1/8/16118.jpg</t>
  </si>
  <si>
    <t>Vadim Ratsenskiy - Red Corvette</t>
  </si>
  <si>
    <t>https://pg-plaisio.gr/img/p/1/6/1/1/4/16114.jpg</t>
  </si>
  <si>
    <t>Vadim Ratsenskiy - Road near Montepulciano, Tuscany</t>
  </si>
  <si>
    <t>https://pg-plaisio.gr/img/p/1/6/1/1/0/16110.jpg</t>
  </si>
  <si>
    <t>Vadim Ratsenskiy - Midtown Manhattan</t>
  </si>
  <si>
    <t>https://pg-plaisio.gr/img/p/1/6/1/0/6/16106.jpg</t>
  </si>
  <si>
    <t>Vadim Ratsenskiy - Montmartre, Paris</t>
  </si>
  <si>
    <t>https://pg-plaisio.gr/img/p/1/6/1/0/2/16102.jpg</t>
  </si>
  <si>
    <t>Vadim Ratsenskiy - View of Paris and Seine river</t>
  </si>
  <si>
    <t>https://pg-plaisio.gr/img/p/1/6/0/9/8/16098.jpg</t>
  </si>
  <si>
    <t>Vadim Ratsenskiy - Skycrapers in Manhattan, NYC</t>
  </si>
  <si>
    <t>https://pg-plaisio.gr/img/p/1/6/0/9/4/16094.jpg</t>
  </si>
  <si>
    <t>Vadim Ratsenskiy - Urban View, NYC</t>
  </si>
  <si>
    <t>https://pg-plaisio.gr/img/p/1/6/0/9/0/16090.jpg</t>
  </si>
  <si>
    <t>Vadim Ratsenskiy - Skyline of Midtown Manhattan, NYC</t>
  </si>
  <si>
    <t>https://pg-plaisio.gr/img/p/1/6/0/8/6/16086.jpg</t>
  </si>
  <si>
    <t>Vadim Ratsenskiy - Midtown Manhattan, NYC</t>
  </si>
  <si>
    <t>https://pg-plaisio.gr/img/p/1/6/0/7/6/16076.jpg</t>
  </si>
  <si>
    <t>Wallas - Quando soffia il vento</t>
  </si>
  <si>
    <t>https://pg-plaisio.gr/img/p/6/7/9/3//6793.jpg</t>
  </si>
  <si>
    <t>Wallas - Inside + New Ark</t>
  </si>
  <si>
    <t>https://pg-plaisio.gr/img/p/1/8/8/8/7/18887.jpg</t>
  </si>
  <si>
    <t>Wallas - La sentinella del Mare + Approdo alla luna</t>
  </si>
  <si>
    <t>https://pg-plaisio.gr/img/p/1/8/8/8/3/18883.jpg</t>
  </si>
  <si>
    <t>Wassily Kandinsky - Composition No. 7</t>
  </si>
  <si>
    <t>https://pg-plaisio.gr/img/p/1/4/2/8/3/14283.jpg</t>
  </si>
  <si>
    <t>Wassily Kandinsky - Striped (Rayé)</t>
  </si>
  <si>
    <t>https://pg-plaisio.gr/img/p/1/4/2/7/9/14279.jpg</t>
  </si>
  <si>
    <t>Wassily Kandinsky - Yellow, Red &amp; Blue</t>
  </si>
  <si>
    <t>https://pg-plaisio.gr/img/p/1/4/2/7/5/14275.jpg</t>
  </si>
  <si>
    <t>Wassily Kandinsky - Composition VIII</t>
  </si>
  <si>
    <t>https://pg-plaisio.gr/img/p/1/4/2/7/1/14271.jpg</t>
  </si>
  <si>
    <t>Wassily Kandinsky - Parties diverses</t>
  </si>
  <si>
    <t>https://pg-plaisio.gr/img/p/1/4/2/6/7/14267.jpg</t>
  </si>
  <si>
    <t>Wassily Kandinsky - Squares with Concentric Circles</t>
  </si>
  <si>
    <t>https://pg-plaisio.gr/img/p/1/4/2/6/3/14263.jpg</t>
  </si>
  <si>
    <t>Wassily Kandinsky - Round and Pointed</t>
  </si>
  <si>
    <t>https://pg-plaisio.gr/img/p/1/4/2/5/5/14255.jpg</t>
  </si>
  <si>
    <t>Wassily Kandinsky - Impression III (Concert)</t>
  </si>
  <si>
    <t>https://pg-plaisio.gr/img/p/1/4/2/5/1/14251.jpg</t>
  </si>
  <si>
    <t>Wassily Kandinsky - Launelinie</t>
  </si>
  <si>
    <t>https://pg-plaisio.gr/img/p/1/4/2/3/5/14235.jpg</t>
  </si>
  <si>
    <t>Wassily Kandinsky - Upward</t>
  </si>
  <si>
    <t>https://pg-plaisio.gr/img/p/1/4/2/3/1/14231.jpg</t>
  </si>
  <si>
    <t>Wassily Kandinsky - Improvisation</t>
  </si>
  <si>
    <t>https://pg-plaisio.gr/img/p/1/4/2/2/7/14227.jpg</t>
  </si>
  <si>
    <t>Wassily Kandinsky - Untitled</t>
  </si>
  <si>
    <t>https://pg-plaisio.gr/img/p/1/4/2/2/3/14223.jpg</t>
  </si>
  <si>
    <t>Wassily Kandinsky - Watercolor Painting of Composition</t>
  </si>
  <si>
    <t>https://pg-plaisio.gr/img/p/1/4/2/1/9/14219.jpg</t>
  </si>
  <si>
    <t>Wassily Kandinsky - Fragment II for Composition VII</t>
  </si>
  <si>
    <t>https://pg-plaisio.gr/img/p/1/4/2/1/5/14215.jpg</t>
  </si>
  <si>
    <t>Wassily Kandinsky - Nero e viola</t>
  </si>
  <si>
    <t>https://pg-plaisio.gr/img/p/1/4/1/8/3/14183.jpg</t>
  </si>
  <si>
    <t>Wassily Kandinsky - 11 tableux et 7 poèmes</t>
  </si>
  <si>
    <t>https://pg-plaisio.gr/img/p/1/4/1/7/9/14179.jpg</t>
  </si>
  <si>
    <t>Wassily Kandinsky - Gewebe</t>
  </si>
  <si>
    <t>https://pg-plaisio.gr/img/p/1/4/1/7/5/14175.jpg</t>
  </si>
  <si>
    <t>Wassily Kandinsky - Senza titolo</t>
  </si>
  <si>
    <t>https://pg-plaisio.gr/img/p/1/4/1/7/1/14171.jpg</t>
  </si>
  <si>
    <t>Wassily Kandinsky - Im Blau</t>
  </si>
  <si>
    <t>https://pg-plaisio.gr/img/p/8/7/0/5//8705.jpg</t>
  </si>
  <si>
    <t>Wassily Kandinsky - Dominant Curve</t>
  </si>
  <si>
    <t>https://pg-plaisio.gr/img/p/8/7/0/1//8701.jpg</t>
  </si>
  <si>
    <t>Wassily Kandinsky - Delicate Tension</t>
  </si>
  <si>
    <t>https://pg-plaisio.gr/img/p/8/6/9/6//8696.jpg</t>
  </si>
  <si>
    <t>Wassily Kandinsky - Murnau Burggrabenstrasse</t>
  </si>
  <si>
    <t>https://pg-plaisio.gr/img/p/8/6/9/2//8692.jpg</t>
  </si>
  <si>
    <t>WASSILY KANDINSKY - Noeud rouge</t>
  </si>
  <si>
    <t>https://pg-plaisio.gr/img/p/8/4/0/5//8405.jpg</t>
  </si>
  <si>
    <t>WASSILY KANDINSKY - Trente</t>
  </si>
  <si>
    <t>https://pg-plaisio.gr/img/p/8/4/0/9//8409.jpg</t>
  </si>
  <si>
    <t>WASSILY KANDINSKY - Roter Fleck</t>
  </si>
  <si>
    <t>https://pg-plaisio.gr/img/p/8/4/1/3//8413.jpg</t>
  </si>
  <si>
    <t>WASSILY KANDINSKY - Komposition VII</t>
  </si>
  <si>
    <t>https://pg-plaisio.gr/img/p/8/4/1/7//8417.jpg</t>
  </si>
  <si>
    <t>WASSILY KANDINSKY - A Center (detail)</t>
  </si>
  <si>
    <t>https://pg-plaisio.gr/img/p/8/4/2/1//8421.jpg</t>
  </si>
  <si>
    <t>Wassily Kandinsky - Complexité simple</t>
  </si>
  <si>
    <t>https://pg-plaisio.gr/img/p/1/8/8/7/9/18879.jpg</t>
  </si>
  <si>
    <t>Wassily Kandinsky - Schweres Rot (detail)</t>
  </si>
  <si>
    <t>https://pg-plaisio.gr/img/p/1/8/8/7/5/18875.jpg</t>
  </si>
  <si>
    <t>Wassily Kandinsky - La flèche, 1943 (Februar)</t>
  </si>
  <si>
    <t>https://pg-plaisio.gr/img/p/1/8/8/7/1/18871.jpg</t>
  </si>
  <si>
    <t>Wassily Kandinsky - Improvisation, The Deluge</t>
  </si>
  <si>
    <t>https://pg-plaisio.gr/img/p/1/8/8/6/7/18867.jpg</t>
  </si>
  <si>
    <t>Wassily Kandinsky - Blue Sky</t>
  </si>
  <si>
    <t>https://pg-plaisio.gr/img/p/1/8/8/6/3/18863.jpg</t>
  </si>
  <si>
    <t>Wassily Kandinsky - Curved Tips</t>
  </si>
  <si>
    <t>https://pg-plaisio.gr/img/p/2/0/9/1/1/20911.jpg</t>
  </si>
  <si>
    <t>3WK7125</t>
  </si>
  <si>
    <t>Wassily Kandinsky - Little Painting with Yellow (Improvisation), 1914</t>
  </si>
  <si>
    <t>https://pg-plaisio.gr/img/p/2/8/0/3/1/28031.jpg</t>
  </si>
  <si>
    <t>3WK7126</t>
  </si>
  <si>
    <t>Wassily Kandinsky - Draft 3 to Composition VII</t>
  </si>
  <si>
    <t>https://pg-plaisio.gr/img/p/2/8/0/2/7/28027.jpg</t>
  </si>
  <si>
    <t>William Turner - Venice with the Salute</t>
  </si>
  <si>
    <t>https://pg-plaisio.gr/img/p/1/4/1/6/7/14167.jpg</t>
  </si>
  <si>
    <t>William Turner - The Thames above Waterloo Bridge</t>
  </si>
  <si>
    <t>https://pg-plaisio.gr/img/p/1/4/1/6/3/14163.jpg</t>
  </si>
  <si>
    <t>William Turner - Margate from the Sea</t>
  </si>
  <si>
    <t>https://pg-plaisio.gr/img/p/1/4/1/5/9/14159.jpg</t>
  </si>
  <si>
    <t>William Turner - The Burning of the Houses of Lords and Commons</t>
  </si>
  <si>
    <t>https://pg-plaisio.gr/img/p/6/7/9/7//6797.jpg</t>
  </si>
  <si>
    <t>William Turner - The Lake of Zug</t>
  </si>
  <si>
    <t>https://pg-plaisio.gr/img/p/6/8/0/1//6801.jpg</t>
  </si>
  <si>
    <t>William Turner - Venice, from the Porch of Madonna della Salute</t>
  </si>
  <si>
    <t>https://pg-plaisio.gr/img/p/1/8/8/5/9/18859.jpg</t>
  </si>
  <si>
    <t>William Turner - Keelmen Heaving in Coals by Moonlight</t>
  </si>
  <si>
    <t>https://pg-plaisio.gr/img/p/2/0/9/0/7/20907.jpg</t>
  </si>
  <si>
    <t>Joaquin Sorolla Y Bastida - Algarrobo</t>
  </si>
  <si>
    <t>https://pg-plaisio.gr/img/p/1/4/1/4/7/14147.jpg</t>
  </si>
  <si>
    <t>Anonymous - Flowers of the Four Seasons</t>
  </si>
  <si>
    <t>https://pg-plaisio.gr/img/p/1/4/1/5/1/14151.jpg</t>
  </si>
  <si>
    <t>Joaquin Sorolla Y Bastida - Lighthouse Walk at Biarritz</t>
  </si>
  <si>
    <t>https://pg-plaisio.gr/img/p/1/4/1/4/3/14143.jpg</t>
  </si>
  <si>
    <t>Fra Carnevale - Città ideale</t>
  </si>
  <si>
    <t>https://pg-plaisio.gr/img/p/8/6/8/8//8688.jpg</t>
  </si>
  <si>
    <t>Ernst Ludwig Kirchner - Two Nudes</t>
  </si>
  <si>
    <t>https://pg-plaisio.gr/img/p/2/0/9/0/3/20903.jpg</t>
  </si>
  <si>
    <t>4AC6806</t>
  </si>
  <si>
    <t>Atelier Deco - Playing in the Waves</t>
  </si>
  <si>
    <t>https://pg-plaisio.gr/img/p/2/8/0/2/3/28023.jpg</t>
  </si>
  <si>
    <t>Adriano Galasso - Caletta nel Mediterraneo</t>
  </si>
  <si>
    <t>https://pg-plaisio.gr/img/p/1/0/6/9/2/10692.jpg</t>
  </si>
  <si>
    <t>https://pg-plaisio.gr/img/p/1/0/6/8/8/10688.jpg</t>
  </si>
  <si>
    <t>Adriano Galasso - Verso il borgo in Toscana</t>
  </si>
  <si>
    <t>https://pg-plaisio.gr/img/p/1/0/6/8/4/10684.jpg</t>
  </si>
  <si>
    <t>Adriano Galasso - Verde Mediterraneo</t>
  </si>
  <si>
    <t>https://pg-plaisio.gr/img/p/1/0/6/8/0/10680.jpg</t>
  </si>
  <si>
    <t>https://pg-plaisio.gr/img/p/1/7/8/9/9/17899.jpg</t>
  </si>
  <si>
    <t>Adriano Galasso - Cala smeraldo</t>
  </si>
  <si>
    <t>https://pg-plaisio.gr/img/p/1/0/6/7/2/10672.jpg</t>
  </si>
  <si>
    <t>Adriano Galasso - Onde sulla scogliera</t>
  </si>
  <si>
    <t>https://pg-plaisio.gr/img/p/2/0/8/9/9/20899.jpg</t>
  </si>
  <si>
    <t>Andrea Del Missier - Collina toscana</t>
  </si>
  <si>
    <t>https://pg-plaisio.gr/img/p/1/0/6/6/8/10668.jpg</t>
  </si>
  <si>
    <t>ANDREA DEL MISSIER - Giardino sul lago</t>
  </si>
  <si>
    <t>https://pg-plaisio.gr/img/p/8/4/2/7//8427.jpg</t>
  </si>
  <si>
    <t>Ade Groom - View of London at night including Waterloo Bridge,London Eye, and South Bank</t>
  </si>
  <si>
    <t>https://pg-plaisio.gr/img/p/1/7/8/9/5/17895.jpg</t>
  </si>
  <si>
    <t>Alessio Aprile - The Island</t>
  </si>
  <si>
    <t>https://pg-plaisio.gr/img/p/1/0/6/6/2/10662.jpg</t>
  </si>
  <si>
    <t>Alessio Aprile - Golden Brocade Panel</t>
  </si>
  <si>
    <t>https://pg-plaisio.gr/img/p/1/8/8/5/5/18855.jpg</t>
  </si>
  <si>
    <t>Alessio Aprile - Grey Brocade Panel</t>
  </si>
  <si>
    <t>https://pg-plaisio.gr/img/p/1/8/8/5/1/18851.jpg</t>
  </si>
  <si>
    <t>Alessio Aprile - Pale Tree Panel</t>
  </si>
  <si>
    <t>https://pg-plaisio.gr/img/p/1/8/8/4/7/18847.jpg</t>
  </si>
  <si>
    <t>Alessio Aprile - Trees on Grey panel</t>
  </si>
  <si>
    <t>https://pg-plaisio.gr/img/p/1/8/8/4/3/18843.jpg</t>
  </si>
  <si>
    <t>Alessio Aprile - Colorscape</t>
  </si>
  <si>
    <t>https://pg-plaisio.gr/img/p/1/0/6/6/6/10666.jpg</t>
  </si>
  <si>
    <t>Modigliani Amedeo Clemente - Nu allongé</t>
  </si>
  <si>
    <t>https://pg-plaisio.gr/img/p/1/4/1/3/9/14139.jpg</t>
  </si>
  <si>
    <t>Alphonse Mucha - Times of the Day: Nightly</t>
  </si>
  <si>
    <t>https://pg-plaisio.gr/img/p/1/4/1/3/5/14135.jpg</t>
  </si>
  <si>
    <t>Alphonse Mucha - Times of the Day: Evening</t>
  </si>
  <si>
    <t>https://pg-plaisio.gr/img/p/1/4/1/3/1/14131.jpg</t>
  </si>
  <si>
    <t>Alphonse Mucha - La Primevere</t>
  </si>
  <si>
    <t>https://pg-plaisio.gr/img/p/1/4/1/2/7/14127.jpg</t>
  </si>
  <si>
    <t>Alphonse Mucha - Amethyst</t>
  </si>
  <si>
    <t>https://pg-plaisio.gr/img/p/1/4/1/2/3/14123.jpg</t>
  </si>
  <si>
    <t>Alphonse Mucha - Ruby</t>
  </si>
  <si>
    <t>https://pg-plaisio.gr/img/p/1/4/1/1/9/14119.jpg</t>
  </si>
  <si>
    <t>Alphonse Mucha - Topaz</t>
  </si>
  <si>
    <t>https://pg-plaisio.gr/img/p/1/4/1/1/5/14115.jpg</t>
  </si>
  <si>
    <t>Alphonse Mucha - La Dame aux Camélias</t>
  </si>
  <si>
    <t>https://pg-plaisio.gr/img/p/2/0/8/9/5/20895.jpg</t>
  </si>
  <si>
    <t>Cynthia Ann - Red Tulips</t>
  </si>
  <si>
    <t>https://pg-plaisio.gr/img/p/1/7/8/9/1/17891.jpg</t>
  </si>
  <si>
    <t>Cynthia Ann - Red Poppies</t>
  </si>
  <si>
    <t>https://pg-plaisio.gr/img/p/1/7/8/9/4/17894.jpg</t>
  </si>
  <si>
    <t>Alphonse Baron - June</t>
  </si>
  <si>
    <t>https://pg-plaisio.gr/img/p/1/0/6/4/5/10645.jpg</t>
  </si>
  <si>
    <t>Alphonse Baron - Midnight Moves</t>
  </si>
  <si>
    <t>https://pg-plaisio.gr/img/p/8/6/8/4//8684.jpg</t>
  </si>
  <si>
    <t>Niels Busch - Sun shining over rocky waves</t>
  </si>
  <si>
    <t>https://pg-plaisio.gr/img/p/1/6/0/7/2/16072.jpg</t>
  </si>
  <si>
    <t>Anonymous - Brooklyn Bridge at Night (detail)</t>
  </si>
  <si>
    <t>https://pg-plaisio.gr/img/p/1/6/0/6/8/16068.jpg</t>
  </si>
  <si>
    <t>Anonymous - New York City Panorama</t>
  </si>
  <si>
    <t>https://pg-plaisio.gr/img/p/1/7/8/8/9/17889.jpg</t>
  </si>
  <si>
    <t>Anonymous - Flatiron Building, NYC</t>
  </si>
  <si>
    <t>https://pg-plaisio.gr/img/p/1/6/0/6/4/16064.jpg</t>
  </si>
  <si>
    <t>Anonymous - Chrysler Building, NYC</t>
  </si>
  <si>
    <t>https://pg-plaisio.gr/img/p/1/6/0/6/0/16060.jpg</t>
  </si>
  <si>
    <t>Anonymous - Empire State Building, NYC</t>
  </si>
  <si>
    <t>https://pg-plaisio.gr/img/p/1/6/0/5/6/16056.jpg</t>
  </si>
  <si>
    <t>Anonymous - Morning on Brooklyn Bridge, NYC</t>
  </si>
  <si>
    <t>https://pg-plaisio.gr/img/p/1/6/0/5/2/16052.jpg</t>
  </si>
  <si>
    <t>Gasoline Images - Chevrolet Corvette</t>
  </si>
  <si>
    <t>https://pg-plaisio.gr/img/p/1/6/0/4/8/16048.jpg</t>
  </si>
  <si>
    <t>Gasoline Images - Packard Super Eight Coupe Roadster</t>
  </si>
  <si>
    <t>https://pg-plaisio.gr/img/p/1/6/0/4/4/16044.jpg</t>
  </si>
  <si>
    <t>Gasoline Images - Shelby GT500</t>
  </si>
  <si>
    <t>https://pg-plaisio.gr/img/p/1/6/0/4/0/16040.jpg</t>
  </si>
  <si>
    <t>Gasoline Images - Ford Mustang Mach 1</t>
  </si>
  <si>
    <t>https://pg-plaisio.gr/img/p/1/6/0/3/6/16036.jpg</t>
  </si>
  <si>
    <t>Gasoline Images - MC race car</t>
  </si>
  <si>
    <t>https://pg-plaisio.gr/img/p/1/6/0/3/2/16032.jpg</t>
  </si>
  <si>
    <t>Anonymous - Tropical beach in Cayo Largo, Cuba</t>
  </si>
  <si>
    <t>https://pg-plaisio.gr/img/p/1/6/0/2/8/16028.jpg</t>
  </si>
  <si>
    <t>https://pg-plaisio.gr/img/p/1/6/0/2/4/16024.jpg</t>
  </si>
  <si>
    <t>Anonymous - Tree in a poppy field</t>
  </si>
  <si>
    <t>https://pg-plaisio.gr/img/p/1/6/0/2/0/16020.jpg</t>
  </si>
  <si>
    <t>https://pg-plaisio.gr/img/p/1/6/0/1/6/16016.jpg</t>
  </si>
  <si>
    <t>Anonymous - Mixed trees in autumn colour, Scotland</t>
  </si>
  <si>
    <t>https://pg-plaisio.gr/img/p/1/6/0/1/2/16012.jpg</t>
  </si>
  <si>
    <t>Pangea Images - Life in the Coral Reef, Maldives</t>
  </si>
  <si>
    <t>https://pg-plaisio.gr/img/p/8/6/8/0//8680.jpg</t>
  </si>
  <si>
    <t>Pangea Images - Ocean Waves on a Jetty</t>
  </si>
  <si>
    <t>https://pg-plaisio.gr/img/p/8/6/7/6//8676.jpg</t>
  </si>
  <si>
    <t>https://pg-plaisio.gr/img/p/8/6/7/0//8670.jpg</t>
  </si>
  <si>
    <t>PANGEA IMAGES - Herd of wild horses (detail)</t>
  </si>
  <si>
    <t>https://pg-plaisio.gr/img/p/8/4/3/1//8431.jpg</t>
  </si>
  <si>
    <t>PANGEA IMAGES - Colors of the Woods</t>
  </si>
  <si>
    <t>https://pg-plaisio.gr/img/p/8/4/3/5//8435.jpg</t>
  </si>
  <si>
    <t>BIG CITY PHOTOS - Attitude of a City</t>
  </si>
  <si>
    <t>https://pg-plaisio.gr/img/p/8/4/3/9//8439.jpg</t>
  </si>
  <si>
    <t>BIG CITY PHOTOS - Sound of a City</t>
  </si>
  <si>
    <t>https://pg-plaisio.gr/img/p/8/4/4/3//8443.jpg</t>
  </si>
  <si>
    <t>Pangea Images - Sailboat at La Digue, Seychelles (BW)</t>
  </si>
  <si>
    <t>https://pg-plaisio.gr/img/p/6/8/0/7//6807.jpg</t>
  </si>
  <si>
    <t>Pangea Images - Sailboat at La Digue, Seychelles</t>
  </si>
  <si>
    <t>https://pg-plaisio.gr/img/p/6/8/1/1//6811.jpg</t>
  </si>
  <si>
    <t>Pangea Images - Pongour waterfall, Vietnam</t>
  </si>
  <si>
    <t>https://pg-plaisio.gr/img/p/6/8/1/5//6815.jpg</t>
  </si>
  <si>
    <t>Pangea Images - Vinicunca Rainbow Mountain, Peru</t>
  </si>
  <si>
    <t>https://pg-plaisio.gr/img/p/6/8/1/9//6819.jpg</t>
  </si>
  <si>
    <t>Anonymous - Mauretania, 1907</t>
  </si>
  <si>
    <t>https://pg-plaisio.gr/img/p/1/8/8/3/7/18837.jpg</t>
  </si>
  <si>
    <t>Pangea Images - Trees in a Park</t>
  </si>
  <si>
    <t>https://pg-plaisio.gr/img/p/1/8/8/3/1/18831.jpg</t>
  </si>
  <si>
    <t>Gasoline Images - Ready to Go</t>
  </si>
  <si>
    <t>https://pg-plaisio.gr/img/p/2/0/8/9/0/20890.jpg</t>
  </si>
  <si>
    <t>Gasoline Images - Ready to Go (BW)</t>
  </si>
  <si>
    <t>https://pg-plaisio.gr/img/p/2/0/8/8/5/20885.jpg</t>
  </si>
  <si>
    <t>VizLab - Road Trip</t>
  </si>
  <si>
    <t>https://pg-plaisio.gr/img/p/2/0/8/8/1/20881.jpg</t>
  </si>
  <si>
    <t>Pangea Images - Strada del Brunello, Tuscany (detail)</t>
  </si>
  <si>
    <t>https://pg-plaisio.gr/img/p/2/0/8/7/7/20877.jpg</t>
  </si>
  <si>
    <t>Pangea Images - Abbazia di S. Antimo, Val d’Orcia, Tuscany</t>
  </si>
  <si>
    <t>https://pg-plaisio.gr/img/p/2/0/8/7/3/20873.jpg</t>
  </si>
  <si>
    <t>4AP6675</t>
  </si>
  <si>
    <t>Pangea Images - Storm over New York City</t>
  </si>
  <si>
    <t>https://pg-plaisio.gr/img/p/2/8/0/1/9/28019.jpg</t>
  </si>
  <si>
    <t>4AP6676</t>
  </si>
  <si>
    <t>Pangea Images - Storm over New York City (B&amp;W)</t>
  </si>
  <si>
    <t>https://pg-plaisio.gr/img/p/2/8/0/1/5/28015.jpg</t>
  </si>
  <si>
    <t>4AP6681</t>
  </si>
  <si>
    <t>Pangea Images - Antarctica</t>
  </si>
  <si>
    <t>https://pg-plaisio.gr/img/p/2/8/0/1/1/28011.jpg</t>
  </si>
  <si>
    <t>4AP6683</t>
  </si>
  <si>
    <t>Pangea Images - Flamingos Reflection, Camargue, France (detail)</t>
  </si>
  <si>
    <t>https://pg-plaisio.gr/img/p/2/8/0/0/7/28007.jpg</t>
  </si>
  <si>
    <t>4AP6684</t>
  </si>
  <si>
    <t>Pangea Images - Moai statues in Rapa Nui, Chile</t>
  </si>
  <si>
    <t>https://pg-plaisio.gr/img/p/2/8/0/0/3/28003.jpg</t>
  </si>
  <si>
    <t>4AP6691</t>
  </si>
  <si>
    <t>Pangea Images - Wave on Pebbles Beach</t>
  </si>
  <si>
    <t>https://pg-plaisio.gr/img/p/2/7/9/9/9/27999.jpg</t>
  </si>
  <si>
    <t>ARTURO ARMENTI - Geometrie complesse</t>
  </si>
  <si>
    <t>https://pg-plaisio.gr/img/p/8/4/4/7//8447.jpg</t>
  </si>
  <si>
    <t>ARTURO ARMENTI - Rinascimento</t>
  </si>
  <si>
    <t>https://pg-plaisio.gr/img/p/8/4/5/1//8451.jpg</t>
  </si>
  <si>
    <t>Anne Munson - Supersonic</t>
  </si>
  <si>
    <t>https://pg-plaisio.gr/img/p/8/6/6/6//8666.jpg</t>
  </si>
  <si>
    <t>ANNE MUNSON - Comfort Zone</t>
  </si>
  <si>
    <t>https://pg-plaisio.gr/img/p/8/4/5/5//8455.jpg</t>
  </si>
  <si>
    <t>Leonardo Bacci - Memento</t>
  </si>
  <si>
    <t>https://pg-plaisio.gr/img/p/1/7/8/8/1/17881.jpg</t>
  </si>
  <si>
    <t>Leonardo Bacci - Respiro</t>
  </si>
  <si>
    <t>https://pg-plaisio.gr/img/p/1/7/8/8/7/17887.jpg</t>
  </si>
  <si>
    <t>Leonardo Bacci - Naturalia</t>
  </si>
  <si>
    <t>https://pg-plaisio.gr/img/p/1/7/8/8/3/17883.jpg</t>
  </si>
  <si>
    <t>Leonardo Bacci - Rubra</t>
  </si>
  <si>
    <t>https://pg-plaisio.gr/img/p/1/7/8/8/5/17885.jpg</t>
  </si>
  <si>
    <t>Leonardo Bacci - Les Vagues</t>
  </si>
  <si>
    <t>https://pg-plaisio.gr/img/p/1/0/6/2/9/10629.jpg</t>
  </si>
  <si>
    <t>Leonardo Bacci - Multicolor Pattern II</t>
  </si>
  <si>
    <t>https://pg-plaisio.gr/img/p/8/6/6/2//8662.jpg</t>
  </si>
  <si>
    <t>Leonardo Bacci - Multicolor Pattern III</t>
  </si>
  <si>
    <t>https://pg-plaisio.gr/img/p/8/6/5/8//8658.jpg</t>
  </si>
  <si>
    <t>Leonardo Bacci - Multicolor Pattern IV</t>
  </si>
  <si>
    <t>https://pg-plaisio.gr/img/p/8/6/5/4//8654.jpg</t>
  </si>
  <si>
    <t>Leonardo Bacci - Multicolor Pattern V</t>
  </si>
  <si>
    <t>https://pg-plaisio.gr/img/p/8/6/5/0//8650.jpg</t>
  </si>
  <si>
    <t>Leonardo Bacci - Multicolor Pattern VI</t>
  </si>
  <si>
    <t>https://pg-plaisio.gr/img/p/1/8/8/2/9/18829.jpg</t>
  </si>
  <si>
    <t>Leonardo Bacci - Multicolor Pattern VII</t>
  </si>
  <si>
    <t>https://pg-plaisio.gr/img/p/1/8/8/2/5/18825.jpg</t>
  </si>
  <si>
    <t>Leonardo Bacci - Be-Bop Panel I</t>
  </si>
  <si>
    <t>https://pg-plaisio.gr/img/p/2/0/8/6/9/20869.jpg</t>
  </si>
  <si>
    <t>Leonardo Bacci - Be-Bop Panel II</t>
  </si>
  <si>
    <t>https://pg-plaisio.gr/img/p/2/0/8/6/5/20865.jpg</t>
  </si>
  <si>
    <t>Leonardo Bacci - Memphis Blues (detail)</t>
  </si>
  <si>
    <t>https://pg-plaisio.gr/img/p/2/0/8/6/1/20861.jpg</t>
  </si>
  <si>
    <t>4BA6745</t>
  </si>
  <si>
    <t>Leonardo Bacci - Biarritz</t>
  </si>
  <si>
    <t>https://pg-plaisio.gr/img/p/2/7/9/9/5/27995.jpg</t>
  </si>
  <si>
    <t>Bob Ferri - Rocking Waves</t>
  </si>
  <si>
    <t>https://pg-plaisio.gr/img/p/1/0/6/2/5/10625.jpg</t>
  </si>
  <si>
    <t>PIERRE BENSON - Beauty on White Sofa</t>
  </si>
  <si>
    <t>https://pg-plaisio.gr/img/p/8/4/5/9//8459.jpg</t>
  </si>
  <si>
    <t>Ted Broome - Gifts from the Ocean</t>
  </si>
  <si>
    <t>https://pg-plaisio.gr/img/p/8/6/4/6//8646.jpg</t>
  </si>
  <si>
    <t>Banksy - West Bank Wall, Palestine (graffiti attributed to Banksy)</t>
  </si>
  <si>
    <t>https://pg-plaisio.gr/img/p/1/0/6/1/9/10619.jpg</t>
  </si>
  <si>
    <t>Banksy - Los Angeles (graffiti attributed to Banksy)</t>
  </si>
  <si>
    <t>https://pg-plaisio.gr/img/p/1/0/6/1/5/10615.jpg</t>
  </si>
  <si>
    <t>Banksy - Trafalgar Street, Brighton (graffiti attributed to Banksy)</t>
  </si>
  <si>
    <t>https://pg-plaisio.gr/img/p/1/0/6/1/1/10611.jpg</t>
  </si>
  <si>
    <t>https://pg-plaisio.gr/img/p/1/4/1/1/1/14111.jpg</t>
  </si>
  <si>
    <t>https://pg-plaisio.gr/img/p/1/4/1/0/7/14107.jpg</t>
  </si>
  <si>
    <t>Claude Monet - Monet Deco - Waterlilies I</t>
  </si>
  <si>
    <t>https://pg-plaisio.gr/img/p/1/4/1/0/3/14103.jpg</t>
  </si>
  <si>
    <t>Chaz Olin - Passion</t>
  </si>
  <si>
    <t>https://pg-plaisio.gr/img/p/1/0/6/0/7/10607.jpg</t>
  </si>
  <si>
    <t>Giuliano Censini - Equilibri in rosso</t>
  </si>
  <si>
    <t>https://pg-plaisio.gr/img/p/1/0/6/0/3/10603.jpg</t>
  </si>
  <si>
    <t>Skip Teller - Alien Friends</t>
  </si>
  <si>
    <t>https://pg-plaisio.gr/img/p/8/6/4/2//8642.jpg</t>
  </si>
  <si>
    <t>Skip Teller - Best Quality Cakes</t>
  </si>
  <si>
    <t>https://pg-plaisio.gr/img/p/6/8/2/3//6823.jpg</t>
  </si>
  <si>
    <t>Skip Teller - Fresh-Baked Cupcakes</t>
  </si>
  <si>
    <t>https://pg-plaisio.gr/img/p/6/8/2/7//6827.jpg</t>
  </si>
  <si>
    <t>Skip Teller - Fresh Cakes</t>
  </si>
  <si>
    <t>https://pg-plaisio.gr/img/p/6/8/3/1//6831.jpg</t>
  </si>
  <si>
    <t>Remy Dellal - A la carte</t>
  </si>
  <si>
    <t>https://pg-plaisio.gr/img/p/1/0/5/9/9/10599.jpg</t>
  </si>
  <si>
    <t>Remy Dellal - Menu</t>
  </si>
  <si>
    <t>https://pg-plaisio.gr/img/p/1/0/5/9/5/10595.jpg</t>
  </si>
  <si>
    <t>Remy Dellal - Plat du Jour</t>
  </si>
  <si>
    <t>https://pg-plaisio.gr/img/p/1/0/5/9/1/10591.jpg</t>
  </si>
  <si>
    <t>Remy Dellal - Memoires du jardin</t>
  </si>
  <si>
    <t>https://pg-plaisio.gr/img/p/1/0/5/8/7/10587.jpg</t>
  </si>
  <si>
    <t>https://pg-plaisio.gr/img/p/6/8/3/5//6835.jpg</t>
  </si>
  <si>
    <t>https://pg-plaisio.gr/img/p/1/5/9/9/7/15997.jpg</t>
  </si>
  <si>
    <t>https://pg-plaisio.gr/img/p/1/8/8/1/9/18819.jpg</t>
  </si>
  <si>
    <t>Donato Larotonda - Rotolando verso Sud</t>
  </si>
  <si>
    <t>https://pg-plaisio.gr/img/p/1/8/8/1/5/18815.jpg</t>
  </si>
  <si>
    <t>Donato Larotonda - Soffio d'amore</t>
  </si>
  <si>
    <t>https://pg-plaisio.gr/img/p/1/8/8/1/1/18811.jpg</t>
  </si>
  <si>
    <t>Donato Larotonda - Solitario</t>
  </si>
  <si>
    <t>https://pg-plaisio.gr/img/p/1/8/8/0/7/18807.jpg</t>
  </si>
  <si>
    <t>4DLR7031</t>
  </si>
  <si>
    <t>Donato Larotonda - La casa dei sogni</t>
  </si>
  <si>
    <t>https://pg-plaisio.gr/img/p/2/7/9/9/1/27991.jpg</t>
  </si>
  <si>
    <t>Dansop - Painted Thought I</t>
  </si>
  <si>
    <t>https://pg-plaisio.gr/img/p/1/0/5/8/3/10583.jpg</t>
  </si>
  <si>
    <t>Dansop - Painted Thought II</t>
  </si>
  <si>
    <t>https://pg-plaisio.gr/img/p/1/0/5/7/9/10579.jpg</t>
  </si>
  <si>
    <t>Sonya Duval - Beauté d'Afrique</t>
  </si>
  <si>
    <t>https://pg-plaisio.gr/img/p/1/0/5/7/6/10576.jpg</t>
  </si>
  <si>
    <t>Sonya Duval - Princesse d'Asie</t>
  </si>
  <si>
    <t>https://pg-plaisio.gr/img/p/1/0/5/7/0/10570.jpg</t>
  </si>
  <si>
    <t>Sonya Duval - Princesse d'Afrique</t>
  </si>
  <si>
    <t>https://pg-plaisio.gr/img/p/1/0/5/6/6/10566.jpg</t>
  </si>
  <si>
    <t>Sonya Duval - Grand Soirée I</t>
  </si>
  <si>
    <t>https://pg-plaisio.gr/img/p/1/0/5/6/2/10562.jpg</t>
  </si>
  <si>
    <t>Sonya Duval - Grand Soirée II</t>
  </si>
  <si>
    <t>https://pg-plaisio.gr/img/p/1/0/5/5/8/10558.jpg</t>
  </si>
  <si>
    <t>Sonya Duval - Grand Soirée III</t>
  </si>
  <si>
    <t>https://pg-plaisio.gr/img/p/1/0/5/5/4/10554.jpg</t>
  </si>
  <si>
    <t>Sonya Duval - Grand Soirée IV</t>
  </si>
  <si>
    <t>https://pg-plaisio.gr/img/p/1/0/5/5/0/10550.jpg</t>
  </si>
  <si>
    <t>Sonya Duval - Lady Reclined</t>
  </si>
  <si>
    <t>https://pg-plaisio.gr/img/p/1/7/8/7/9/17879.jpg</t>
  </si>
  <si>
    <t>Sonya Duval - Piano Lady</t>
  </si>
  <si>
    <t>https://pg-plaisio.gr/img/p/1/0/5/4/0/10540.jpg</t>
  </si>
  <si>
    <t>Sonya Duval - Deco Princess I</t>
  </si>
  <si>
    <t>https://pg-plaisio.gr/img/p/8/6/3/8//8638.jpg</t>
  </si>
  <si>
    <t>Sonya Duval - Deco Princess II</t>
  </si>
  <si>
    <t>https://pg-plaisio.gr/img/p/8/6/3/4//8634.jpg</t>
  </si>
  <si>
    <t>SONYA DUVAL - White Piano Lady</t>
  </si>
  <si>
    <t>https://pg-plaisio.gr/img/p/8/4/6/3//8463.jpg</t>
  </si>
  <si>
    <t>Emilio Ciccone - Elegance</t>
  </si>
  <si>
    <t>https://pg-plaisio.gr/img/p/1/7/8/7/7/17877.jpg</t>
  </si>
  <si>
    <t>Ruggero Falcone - Nature</t>
  </si>
  <si>
    <t>https://pg-plaisio.gr/img/p/8/6/3/0//8630.jpg</t>
  </si>
  <si>
    <t>Frank Krahmer - Lavender field, Provence, France</t>
  </si>
  <si>
    <t>https://pg-plaisio.gr/img/p/1/5/9/9/3/15993.jpg</t>
  </si>
  <si>
    <t>https://pg-plaisio.gr/img/p/1/5/9/8/9/15989.jpg</t>
  </si>
  <si>
    <t>Frank Krahmer - Sunflower field, Plateau Valensole, Provence, France</t>
  </si>
  <si>
    <t>https://pg-plaisio.gr/img/p/1/5/9/8/5/15985.jpg</t>
  </si>
  <si>
    <t>Frank Krahmer - Larch forest and Cima bel Pra, Italy</t>
  </si>
  <si>
    <t>https://pg-plaisio.gr/img/p/1/5/9/8/1/15981.jpg</t>
  </si>
  <si>
    <t>Frank Krahmer - Marmolada, Italy</t>
  </si>
  <si>
    <t>https://pg-plaisio.gr/img/p/1/5/9/7/7/15977.jpg</t>
  </si>
  <si>
    <t>Frank Krahmer - Pale di San Martino and moon, Italy</t>
  </si>
  <si>
    <t>https://pg-plaisio.gr/img/p/1/5/9/7/3/15973.jpg</t>
  </si>
  <si>
    <t>https://pg-plaisio.gr/img/p/1/5/9/6/9/15969.jpg</t>
  </si>
  <si>
    <t>Frank Krahmer - Baie Beau Vallon, Mahe, Seychelles</t>
  </si>
  <si>
    <t>https://pg-plaisio.gr/img/p/1/5/9/6/5/15965.jpg</t>
  </si>
  <si>
    <t>Frank Krahmer - Boardwalk, Bavaria, Germany</t>
  </si>
  <si>
    <t>https://pg-plaisio.gr/img/p/1/5/9/6/1/15961.jpg</t>
  </si>
  <si>
    <t>Frank Krahmer - Lake and forest in autumn, China</t>
  </si>
  <si>
    <t>https://pg-plaisio.gr/img/p/1/5/9/5/7/15957.jpg</t>
  </si>
  <si>
    <t>Frank Krahmer - Sunset, Leeuwin National Park, Australia</t>
  </si>
  <si>
    <t>https://pg-plaisio.gr/img/p/1/5/9/5/3/15953.jpg</t>
  </si>
  <si>
    <t>Frank Krahmer - Poppies in corn field, Bavaria, Germany</t>
  </si>
  <si>
    <t>https://pg-plaisio.gr/img/p/1/5/9/4/9/15949.jpg</t>
  </si>
  <si>
    <t>Frank Krahmer - Beech forest, Germany</t>
  </si>
  <si>
    <t>https://pg-plaisio.gr/img/p/1/5/9/4/5/15945.jpg</t>
  </si>
  <si>
    <t>https://pg-plaisio.gr/img/p/1/5/9/4/1/15941.jpg</t>
  </si>
  <si>
    <t>Frank Krahmer - European beech, Kellerwald, Germany</t>
  </si>
  <si>
    <t>https://pg-plaisio.gr/img/p/1/5/9/3/7/15937.jpg</t>
  </si>
  <si>
    <t>Frank Krahmer - Monument Valley, Arizona</t>
  </si>
  <si>
    <t>https://pg-plaisio.gr/img/p/1/5/9/3/3/15933.jpg</t>
  </si>
  <si>
    <t>Frank Krahmer - Corn field harvested, Tuscany, Italy</t>
  </si>
  <si>
    <t>https://pg-plaisio.gr/img/p/1/5/9/2/9/15929.jpg</t>
  </si>
  <si>
    <t>Frank Krahmer - Alley tree with frost, Bavaria, Germany</t>
  </si>
  <si>
    <t>https://pg-plaisio.gr/img/p/1/5/9/2/5/15925.jpg</t>
  </si>
  <si>
    <t>Frank Krahmer - South Male Atoll, Maldives</t>
  </si>
  <si>
    <t>https://pg-plaisio.gr/img/p/1/5/9/2/1/15921.jpg</t>
  </si>
  <si>
    <t>Frank Krahmer - Cypress in poppy field, Tuscany, Italy</t>
  </si>
  <si>
    <t>https://pg-plaisio.gr/img/p/1/5/9/1/7/15917.jpg</t>
  </si>
  <si>
    <t>Frank Krahmer - Hraunfossar Waterfall, Iceland</t>
  </si>
  <si>
    <t>https://pg-plaisio.gr/img/p/1/5/9/1/3/15913.jpg</t>
  </si>
  <si>
    <t>Frank Krahmer - Beech forest with bluebells, Hampshire, England</t>
  </si>
  <si>
    <t>https://pg-plaisio.gr/img/p/1/5/9/0/9/15909.jpg</t>
  </si>
  <si>
    <t>https://pg-plaisio.gr/img/p/1/5/9/0/5/15905.jpg</t>
  </si>
  <si>
    <t>Frank Krahmer - Tuscany landscape, Val d'Orcia, Italy</t>
  </si>
  <si>
    <t>https://pg-plaisio.gr/img/p/1/5/9/0/1/15901.jpg</t>
  </si>
  <si>
    <t>Frank Krahmer - Mittens in Monument Valley, Arizona</t>
  </si>
  <si>
    <t>https://pg-plaisio.gr/img/p/1/5/8/9/7/15897.jpg</t>
  </si>
  <si>
    <t>Frank Krahmer - Alstrom Point at Lake Powell, Utah, USA</t>
  </si>
  <si>
    <t>https://pg-plaisio.gr/img/p/1/5/8/9/3/15893.jpg</t>
  </si>
  <si>
    <t>Frank Krahmer - Beech forest in autumn, Kassel, Germany</t>
  </si>
  <si>
    <t>https://pg-plaisio.gr/img/p/1/5/8/8/9/15889.jpg</t>
  </si>
  <si>
    <t>Frank Krahmer - Pomagagnon and larches in autumn, Cortina d'Ampezzo, Dolomites, Italy</t>
  </si>
  <si>
    <t>https://pg-plaisio.gr/img/p/1/5/8/8/5/15885.jpg</t>
  </si>
  <si>
    <t>Frank Krahmer - Praia Azul, Portugal</t>
  </si>
  <si>
    <t>https://pg-plaisio.gr/img/p/1/5/8/8/1/15881.jpg</t>
  </si>
  <si>
    <t>https://pg-plaisio.gr/img/p/8/4/6/7//8467.jpg</t>
  </si>
  <si>
    <t>FRANK KRAHMER - Tawhai Falls, New Zealand (detail)</t>
  </si>
  <si>
    <t>https://pg-plaisio.gr/img/p/8/4/7/1//8471.jpg</t>
  </si>
  <si>
    <t>FRANK KRAHMER - Lavender Field, France</t>
  </si>
  <si>
    <t>https://pg-plaisio.gr/img/p/8/4/7/5//8475.jpg</t>
  </si>
  <si>
    <t>Frank Krahmer - Cypresses, Val d'Orcia, Tuscany</t>
  </si>
  <si>
    <t>https://pg-plaisio.gr/img/p/1/8/8/0/1/18801.jpg</t>
  </si>
  <si>
    <t>Frank Krahmer - Landscape with cypress alley and sainfoins, San Quirico d'Orcia, Tuscany</t>
  </si>
  <si>
    <t>https://pg-plaisio.gr/img/p/1/8/7/9/7/18797.jpg</t>
  </si>
  <si>
    <t>Frank Krahmer - Val d'Orcia panorama, Siena, Tuscany</t>
  </si>
  <si>
    <t>https://pg-plaisio.gr/img/p/1/8/7/9/3/18793.jpg</t>
  </si>
  <si>
    <t>Frank Krahmer - Val d'Orcia panorama, Siena, Tuscany (BW)</t>
  </si>
  <si>
    <t>https://pg-plaisio.gr/img/p/1/8/7/8/9/18789.jpg</t>
  </si>
  <si>
    <t>Frank Krahmer - Peru Rice Terraces, Yunnan, China</t>
  </si>
  <si>
    <t>https://pg-plaisio.gr/img/p/1/8/7/8/5/18785.jpg</t>
  </si>
  <si>
    <t>Frank Krahmer - Valley Of The Gods, Utah, USA</t>
  </si>
  <si>
    <t>https://pg-plaisio.gr/img/p/1/8/7/8/1/18781.jpg</t>
  </si>
  <si>
    <t>Frank Krahmer - Valley Of The Gods, Utah, USA (BW)</t>
  </si>
  <si>
    <t>https://pg-plaisio.gr/img/p/1/8/7/7/7/18777.jpg</t>
  </si>
  <si>
    <t>Frank Krahmer - Cadini di Misurina, Dolomites</t>
  </si>
  <si>
    <t>https://pg-plaisio.gr/img/p/1/8/7/7/3/18773.jpg</t>
  </si>
  <si>
    <t>Fulvio Ferrua - Alba sul Mediterraneo</t>
  </si>
  <si>
    <t>https://pg-plaisio.gr/img/p/1/5/8/7/7/15877.jpg</t>
  </si>
  <si>
    <t>FULVIO FERRUA - Girasoli in Val D'Orcia</t>
  </si>
  <si>
    <t>https://pg-plaisio.gr/img/p/8/4/7/9//8479.jpg</t>
  </si>
  <si>
    <t>FULVIO FERRUA - Onda del mattino</t>
  </si>
  <si>
    <t>https://pg-plaisio.gr/img/p/8/4/8/4//8484.jpg</t>
  </si>
  <si>
    <t>FULVIO FERRUA - Onda del mattino (BW)</t>
  </si>
  <si>
    <t>https://pg-plaisio.gr/img/p/8/4/8/8//8488.jpg</t>
  </si>
  <si>
    <t>Giovanni Boldini - Ritratto della contessa de Leusse</t>
  </si>
  <si>
    <t>https://pg-plaisio.gr/img/p/1/7/3/2/0/17320.jpg</t>
  </si>
  <si>
    <t>Gustav Klimt - Deco Woman I</t>
  </si>
  <si>
    <t>https://pg-plaisio.gr/img/p/1/7/8/7/5/17875.jpg</t>
  </si>
  <si>
    <t>Gustav Klimt - Deco Woman II</t>
  </si>
  <si>
    <t>https://pg-plaisio.gr/img/p/1/7/8/7/3/17873.jpg</t>
  </si>
  <si>
    <t>Gustav Klimt - The Three Ages of Woman (detail)</t>
  </si>
  <si>
    <t>https://pg-plaisio.gr/img/p/1/4/0/9/9/14099.jpg</t>
  </si>
  <si>
    <t>Gustav Klimt - Water Serpents I (detail)</t>
  </si>
  <si>
    <t>https://pg-plaisio.gr/img/p/1/4/0/9/5/14095.jpg</t>
  </si>
  <si>
    <t>Gustav Klimt - Sea Serpents I (detail)</t>
  </si>
  <si>
    <t>https://pg-plaisio.gr/img/p/1/4/0/9/1/14091.jpg</t>
  </si>
  <si>
    <t>Gustav Klimt - Sea Serpents II (detail)</t>
  </si>
  <si>
    <t>https://pg-plaisio.gr/img/p/1/4/0/8/7/14087.jpg</t>
  </si>
  <si>
    <t>Gustav Klimt - Klimt Patterns - Deco Panel (Death and Life)</t>
  </si>
  <si>
    <t>https://pg-plaisio.gr/img/p/1/4/0/8/3/14083.jpg</t>
  </si>
  <si>
    <t>Gustav Klimt - Klimt Patterns - Deco Panel (The Three Ages of Woman)</t>
  </si>
  <si>
    <t>https://pg-plaisio.gr/img/p/1/4/0/7/9/14079.jpg</t>
  </si>
  <si>
    <t>Massimo Germani - Campagna provenzale</t>
  </si>
  <si>
    <t>https://pg-plaisio.gr/img/p/1/0/5/3/6/10536.jpg</t>
  </si>
  <si>
    <t>Massimo Germani - Campi di lavanda</t>
  </si>
  <si>
    <t>https://pg-plaisio.gr/img/p/1/0/5/3/3/10533.jpg</t>
  </si>
  <si>
    <t>Hype Hopper - Morbid Absolution</t>
  </si>
  <si>
    <t>https://pg-plaisio.gr/img/p/6/8/3/9//6839.jpg</t>
  </si>
  <si>
    <t>Ando Hiroshige - Snowy Gorge</t>
  </si>
  <si>
    <t>https://pg-plaisio.gr/img/p/2/0/8/5/7/20857.jpg</t>
  </si>
  <si>
    <t>Katsushika Hokusai - Mount Fuji with Cherry Trees in Bloom</t>
  </si>
  <si>
    <t>https://pg-plaisio.gr/img/p/1/8/7/6/9/18769.jpg</t>
  </si>
  <si>
    <t>4HK6880</t>
  </si>
  <si>
    <t>Katsushika Hokusai - Grass</t>
  </si>
  <si>
    <t>https://pg-plaisio.gr/img/p/2/7/9/8/7/27987.jpg</t>
  </si>
  <si>
    <t>4HR6957</t>
  </si>
  <si>
    <t>H. Romero - Red in Grey</t>
  </si>
  <si>
    <t>https://pg-plaisio.gr/img/p/2/7/9/8/3/27983.jpg</t>
  </si>
  <si>
    <t>ITALO CORRADO - Musica per occhi che brillano</t>
  </si>
  <si>
    <t>https://pg-plaisio.gr/img/p/1/0/5/2/7/10527.jpg</t>
  </si>
  <si>
    <t>Italo Corrado - Tropicale</t>
  </si>
  <si>
    <t>https://pg-plaisio.gr/img/p/1/7/3/1/5/17315.jpg</t>
  </si>
  <si>
    <t>Italo Corrado - Orizzonte d’Agosto</t>
  </si>
  <si>
    <t>https://pg-plaisio.gr/img/p/2/0/8/5/3/20853.jpg</t>
  </si>
  <si>
    <t>Haru Ikeda - Ocean Almighty</t>
  </si>
  <si>
    <t>https://pg-plaisio.gr/img/p/8/6/2/6//8626.jpg</t>
  </si>
  <si>
    <t>Jean Guichard - Ar-Men</t>
  </si>
  <si>
    <t>https://pg-plaisio.gr/img/p/1/5/8/7/3/15873.jpg</t>
  </si>
  <si>
    <t>Jean Guichard - Le Créac'h, Bretagne</t>
  </si>
  <si>
    <t>https://pg-plaisio.gr/img/p/1/5/8/6/9/15869.jpg</t>
  </si>
  <si>
    <t>Jean Guichard - Phare des Poulains lors d'une tempète</t>
  </si>
  <si>
    <t>https://pg-plaisio.gr/img/p/1/5/8/6/5/15865.jpg</t>
  </si>
  <si>
    <t>Jean Guichard - Phare d'Ar-Men, Mer d'iroise</t>
  </si>
  <si>
    <t>https://pg-plaisio.gr/img/p/1/5/8/6/1/15861.jpg</t>
  </si>
  <si>
    <t>Jean Guichard - Phare du Créac'h lors d'une tempète</t>
  </si>
  <si>
    <t>https://pg-plaisio.gr/img/p/1/5/8/5/7/15857.jpg</t>
  </si>
  <si>
    <t>Jean Guichard - Ar-Men lors d'un coup de vent</t>
  </si>
  <si>
    <t>https://pg-plaisio.gr/img/p/1/5/8/5/3/15853.jpg</t>
  </si>
  <si>
    <t>Jean Guichard - Ar-Men dans la tempète</t>
  </si>
  <si>
    <t>https://pg-plaisio.gr/img/p/1/5/8/4/9/15849.jpg</t>
  </si>
  <si>
    <t>https://pg-plaisio.gr/img/p/1/5/8/4/5/15845.jpg</t>
  </si>
  <si>
    <t>https://pg-plaisio.gr/img/p/1/5/8/4/1/15841.jpg</t>
  </si>
  <si>
    <t>Jean Guichard - Fanad Head, Irlande</t>
  </si>
  <si>
    <t>https://pg-plaisio.gr/img/p/1/5/8/3/7/15837.jpg</t>
  </si>
  <si>
    <t>John Silver - Beauty</t>
  </si>
  <si>
    <t>https://pg-plaisio.gr/img/p/1/7/8/7/1/17871.jpg</t>
  </si>
  <si>
    <t>Joannoo - Angel Wings (Aqua)</t>
  </si>
  <si>
    <t>https://pg-plaisio.gr/img/p/8/6/2/2//8622.jpg</t>
  </si>
  <si>
    <t>Joannoo - Angel Wings (Gold I)</t>
  </si>
  <si>
    <t>https://pg-plaisio.gr/img/p/8/6/1/8//8618.jpg</t>
  </si>
  <si>
    <t>Joannoo - Angel Wings (Gold II)</t>
  </si>
  <si>
    <t>https://pg-plaisio.gr/img/p/8/6/1/4//8614.jpg</t>
  </si>
  <si>
    <t>Joannoo - Angel Wings (Pink)</t>
  </si>
  <si>
    <t>https://pg-plaisio.gr/img/p/8/6/0/9//8609.jpg</t>
  </si>
  <si>
    <t>Xia Chang - Bamboo under Spring Rain</t>
  </si>
  <si>
    <t>https://pg-plaisio.gr/img/p/1/4/0/7/5/14075.jpg</t>
  </si>
  <si>
    <t>Utamaro Kitagawa - A Selection of Beautiful Women</t>
  </si>
  <si>
    <t>https://pg-plaisio.gr/img/p/6/8/4/3//6843.jpg</t>
  </si>
  <si>
    <t>Kano Eitoku - Tree in the Clouds</t>
  </si>
  <si>
    <t>https://pg-plaisio.gr/img/p/2/0/8/4/9/20849.jpg</t>
  </si>
  <si>
    <t>Kano Hideyori - Maple Viewers</t>
  </si>
  <si>
    <t>https://pg-plaisio.gr/img/p/2/0/8/4/4/20844.jpg</t>
  </si>
  <si>
    <t>4JP7151</t>
  </si>
  <si>
    <t>Ippo Saito - Flowers of the four seasons</t>
  </si>
  <si>
    <t>https://pg-plaisio.gr/img/p/2/7/9/7/9/27979.jpg</t>
  </si>
  <si>
    <t>4JP7152</t>
  </si>
  <si>
    <t>Baiitsu Yamamoto - Bamboo</t>
  </si>
  <si>
    <t>https://pg-plaisio.gr/img/p/2/7/9/7/5/27975.jpg</t>
  </si>
  <si>
    <t>Joseph Sohm - Brooklyn Bridge and Manhattan at Sunrise</t>
  </si>
  <si>
    <t>https://pg-plaisio.gr/img/p/1/5/8/3/3/15833.jpg</t>
  </si>
  <si>
    <t>Joseph Sohm - Pathway to the Beach, Florida, USA</t>
  </si>
  <si>
    <t>https://pg-plaisio.gr/img/p/1/5/8/2/9/15829.jpg</t>
  </si>
  <si>
    <t>Jenny Thomlinson - Summer Poppies</t>
  </si>
  <si>
    <t>https://pg-plaisio.gr/img/p/1/0/5/2/3/10523.jpg</t>
  </si>
  <si>
    <t>Jenny Thomlinson - Orange Sakura</t>
  </si>
  <si>
    <t>https://pg-plaisio.gr/img/p/8/6/0/5//8605.jpg</t>
  </si>
  <si>
    <t>JENNY THOMLINSON - Poppies on Smooth Background</t>
  </si>
  <si>
    <t>https://pg-plaisio.gr/img/p/8/4/9/2//8492.jpg</t>
  </si>
  <si>
    <t>https://pg-plaisio.gr/img/p/6/8/4/7//6847.jpg</t>
  </si>
  <si>
    <t>https://pg-plaisio.gr/img/p/6/8/5/1//6851.jpg</t>
  </si>
  <si>
    <t>https://pg-plaisio.gr/img/p/6/8/5/5//6855.jpg</t>
  </si>
  <si>
    <t>https://pg-plaisio.gr/img/p/6/8/5/9//6859.jpg</t>
  </si>
  <si>
    <t>Kelly Parr - Velvet Flowers Parade</t>
  </si>
  <si>
    <t>https://pg-plaisio.gr/img/p/1/0/5/1/9/10519.jpg</t>
  </si>
  <si>
    <t>KELLY PARR - Toile</t>
  </si>
  <si>
    <t>https://pg-plaisio.gr/img/p/8/4/9/6//8496.jpg</t>
  </si>
  <si>
    <t>4KP6827</t>
  </si>
  <si>
    <t>Kelly Parr - Melodic Spring</t>
  </si>
  <si>
    <t>https://pg-plaisio.gr/img/p/2/7/9/7/1/27971.jpg</t>
  </si>
  <si>
    <t>KAJ RAMA - Loco-Motion</t>
  </si>
  <si>
    <t>https://pg-plaisio.gr/img/p/8/5/0/0//8500.jpg</t>
  </si>
  <si>
    <t>KAJ RAMA - Colorfall I</t>
  </si>
  <si>
    <t>https://pg-plaisio.gr/img/p/8/5/0/4//8504.jpg</t>
  </si>
  <si>
    <t>KAJ RAMA - Colorfall II</t>
  </si>
  <si>
    <t>https://pg-plaisio.gr/img/p/8/5/0/8//8508.jpg</t>
  </si>
  <si>
    <t>Lucas - Bosco di betulle II</t>
  </si>
  <si>
    <t>https://pg-plaisio.gr/img/p/1/0/5/1/3/10513.jpg</t>
  </si>
  <si>
    <t>Lucas - Primavera</t>
  </si>
  <si>
    <t>https://pg-plaisio.gr/img/p/1/0/5/0/9/10509.jpg</t>
  </si>
  <si>
    <t>Lucas - Bosco al mattino</t>
  </si>
  <si>
    <t>https://pg-plaisio.gr/img/p/1/7/8/5/7/17857.jpg</t>
  </si>
  <si>
    <t>Lucas - Nel bosco assolato</t>
  </si>
  <si>
    <t>https://pg-plaisio.gr/img/p/1/7/8/6/3/17863.jpg</t>
  </si>
  <si>
    <t>Lucas - Golden trees</t>
  </si>
  <si>
    <t>https://pg-plaisio.gr/img/p/1/7/8/6/5/17865.jpg</t>
  </si>
  <si>
    <t>Lucas - Jungla</t>
  </si>
  <si>
    <t>https://pg-plaisio.gr/img/p/2/0/8/4/0/20840.jpg</t>
  </si>
  <si>
    <t>Lucas - Natura</t>
  </si>
  <si>
    <t>https://pg-plaisio.gr/img/p/2/0/8/3/6/20836.jpg</t>
  </si>
  <si>
    <t>Luca Villa - Field of Sunflowers</t>
  </si>
  <si>
    <t>https://pg-plaisio.gr/img/p/1/0/4/9/3/10493.jpg</t>
  </si>
  <si>
    <t>Luca Villa - White Flowers</t>
  </si>
  <si>
    <t>https://pg-plaisio.gr/img/p/1/0/4/8/9/10489.jpg</t>
  </si>
  <si>
    <t>Luca Villa - Rose romantiche</t>
  </si>
  <si>
    <t>https://pg-plaisio.gr/img/p/1/0/4/8/5/10485.jpg</t>
  </si>
  <si>
    <t>Luca Villa - Nel mio giardino</t>
  </si>
  <si>
    <t>https://pg-plaisio.gr/img/p/8/6/0/0//8600.jpg</t>
  </si>
  <si>
    <t>Luca Villa - Primavera</t>
  </si>
  <si>
    <t>https://pg-plaisio.gr/img/p/8/5/9/6//8596.jpg</t>
  </si>
  <si>
    <t>Luca Villa - Poppies in the wind</t>
  </si>
  <si>
    <t>https://pg-plaisio.gr/img/p/1/0/4/8/1/10481.jpg</t>
  </si>
  <si>
    <t>Luca Villa - Poppy Field</t>
  </si>
  <si>
    <t>https://pg-plaisio.gr/img/p/1/0/4/7/7/10477.jpg</t>
  </si>
  <si>
    <t>Luca Villa - Tulip parade</t>
  </si>
  <si>
    <t>https://pg-plaisio.gr/img/p/1/0/4/7/3/10473.jpg</t>
  </si>
  <si>
    <t>4LC6833</t>
  </si>
  <si>
    <t>Luca Villa - Tulpa Nova</t>
  </si>
  <si>
    <t>https://pg-plaisio.gr/img/p/2/7/9/6/7/27967.jpg</t>
  </si>
  <si>
    <t>Leonardo Sanna - Tulipani bianchi</t>
  </si>
  <si>
    <t>https://pg-plaisio.gr/img/p/1/0/4/6/9/10469.jpg</t>
  </si>
  <si>
    <t>LUIGI FLORIO - Santorini</t>
  </si>
  <si>
    <t>https://pg-plaisio.gr/img/p/1/8/7/2/4/18724.jpg</t>
  </si>
  <si>
    <t>Luigi Florio - Manhattan &amp; Brooklyn Bridge</t>
  </si>
  <si>
    <t>https://pg-plaisio.gr/img/p/1/7/8/6/7/17867.jpg</t>
  </si>
  <si>
    <t>Luigi Florio - Manhattan al tramonto</t>
  </si>
  <si>
    <t>https://pg-plaisio.gr/img/p/1/7/8/6/1/17861.jpg</t>
  </si>
  <si>
    <t>Luigi Florio - Manhattan Aqua</t>
  </si>
  <si>
    <t>https://pg-plaisio.gr/img/p/1/7/8/6/9/17869.jpg</t>
  </si>
  <si>
    <t>Luigi Florio - Regata al tramonto</t>
  </si>
  <si>
    <t>https://pg-plaisio.gr/img/p/1/7/8/5/5/17855.jpg</t>
  </si>
  <si>
    <t>Luigi Florio - Regata al mattino</t>
  </si>
  <si>
    <t>https://pg-plaisio.gr/img/p/1/7/8/4/5/17845.jpg</t>
  </si>
  <si>
    <t>Luigi Florio - Regata verso sera</t>
  </si>
  <si>
    <t>https://pg-plaisio.gr/img/p/1/7/8/4/7/17847.jpg</t>
  </si>
  <si>
    <t>https://pg-plaisio.gr/img/p/8/5/8/0//8580.jpg</t>
  </si>
  <si>
    <t>Luigi Florio - Sognando Venezia</t>
  </si>
  <si>
    <t>https://pg-plaisio.gr/img/p/1/0/4/5/3/10453.jpg</t>
  </si>
  <si>
    <t>Luigi Florio - Paese italiano</t>
  </si>
  <si>
    <t>https://pg-plaisio.gr/img/p/6/8/6/3//6863.jpg</t>
  </si>
  <si>
    <t>Luigi Florio - Boschi d'estate</t>
  </si>
  <si>
    <t>https://pg-plaisio.gr/img/p/1/7/3/1/1/17311.jpg</t>
  </si>
  <si>
    <t>Luigi Florio - Campo di fiori in Primavera II (detail)</t>
  </si>
  <si>
    <t>https://pg-plaisio.gr/img/p/1/8/7/6/4/18764.jpg</t>
  </si>
  <si>
    <t>Luigi Florio - Farfalle in volo</t>
  </si>
  <si>
    <t>https://pg-plaisio.gr/img/p/1/8/7/6/0/18760.jpg</t>
  </si>
  <si>
    <t>Luigi Florio - Regata al chiar di Luna I</t>
  </si>
  <si>
    <t>https://pg-plaisio.gr/img/p/2/0/8/3/2/20832.jpg</t>
  </si>
  <si>
    <t>Luigi Florio - Regata al chiar di Luna II</t>
  </si>
  <si>
    <t>https://pg-plaisio.gr/img/p/2/0/8/2/8/20828.jpg</t>
  </si>
  <si>
    <t>Luigi Florio - Alberi in estate</t>
  </si>
  <si>
    <t>https://pg-plaisio.gr/img/p/2/0/8/2/4/20824.jpg</t>
  </si>
  <si>
    <t>Luigi Florio - Fiori d'agosto</t>
  </si>
  <si>
    <t>https://pg-plaisio.gr/img/p/1/7/8/4/9/17849.jpg</t>
  </si>
  <si>
    <t>Luigi Florio - Fiori di maggio</t>
  </si>
  <si>
    <t>https://pg-plaisio.gr/img/p/1/7/8/5/1/17851.jpg</t>
  </si>
  <si>
    <t>Luigi Florio - Fiori di marzo</t>
  </si>
  <si>
    <t>https://pg-plaisio.gr/img/p/1/7/8/5/3/17853.jpg</t>
  </si>
  <si>
    <t>Malia Rodrigues - Li'l Dinos</t>
  </si>
  <si>
    <t>https://pg-plaisio.gr/img/p/6/8/6/7//6867.jpg</t>
  </si>
  <si>
    <t>https://pg-plaisio.gr/img/p/8/5/7/6//8576.jpg</t>
  </si>
  <si>
    <t>Masterfunk Collective - I'm possible</t>
  </si>
  <si>
    <t>https://pg-plaisio.gr/img/p/1/8/7/5/6/18756.jpg</t>
  </si>
  <si>
    <t>https://pg-plaisio.gr/img/p/1/0/4/3/7/10437.jpg</t>
  </si>
  <si>
    <t>Shin Mills - Elevate</t>
  </si>
  <si>
    <t>https://pg-plaisio.gr/img/p/1/0/4/3/3/10433.jpg</t>
  </si>
  <si>
    <t>4MK6796</t>
  </si>
  <si>
    <t>Sayaka Miko - Tidal Wave</t>
  </si>
  <si>
    <t>https://pg-plaisio.gr/img/p/2/7/9/6/3/27963.jpg</t>
  </si>
  <si>
    <t>4MK6797</t>
  </si>
  <si>
    <t>Sayaka Miko - The Big Wave</t>
  </si>
  <si>
    <t>https://pg-plaisio.gr/img/p/2/7/9/5/9/27959.jpg</t>
  </si>
  <si>
    <t>Michel Setboun - Fifth avenue and Midtown Manhattan, NYC (detail)</t>
  </si>
  <si>
    <t>https://pg-plaisio.gr/img/p/1/5/8/2/5/15825.jpg</t>
  </si>
  <si>
    <t>Michel Setboun - Midtown Manhattan skyline, NYC</t>
  </si>
  <si>
    <t>https://pg-plaisio.gr/img/p/1/5/8/2/1/15821.jpg</t>
  </si>
  <si>
    <t>https://pg-plaisio.gr/img/p/1/5/8/1/7/15817.jpg</t>
  </si>
  <si>
    <t>4MZ7038</t>
  </si>
  <si>
    <t>Dario Marzi - Tropical Retreat</t>
  </si>
  <si>
    <t>https://pg-plaisio.gr/img/p/2/7/9/5/5/27955.jpg</t>
  </si>
  <si>
    <t>Sandro Nava - Northern Horizon</t>
  </si>
  <si>
    <t>https://pg-plaisio.gr/img/p/2/0/8/1/9/20819.jpg</t>
  </si>
  <si>
    <t>4NA6736</t>
  </si>
  <si>
    <t>Sandro Nava - Emisphere I</t>
  </si>
  <si>
    <t>https://pg-plaisio.gr/img/p/2/7/9/5/1/27951.jpg</t>
  </si>
  <si>
    <t>4NA6737</t>
  </si>
  <si>
    <t>Sandro Nava - Emisphere II</t>
  </si>
  <si>
    <t>https://pg-plaisio.gr/img/p/2/7/9/4/7/27947.jpg</t>
  </si>
  <si>
    <t>4NA6890</t>
  </si>
  <si>
    <t>Sandro Nava - Mansion Panel I</t>
  </si>
  <si>
    <t>https://pg-plaisio.gr/img/p/2/7/9/4/3/27943.jpg</t>
  </si>
  <si>
    <t>4NA6891</t>
  </si>
  <si>
    <t>Sandro Nava - Mansion Panel II</t>
  </si>
  <si>
    <t>https://pg-plaisio.gr/img/p/2/7/9/3/9/27939.jpg</t>
  </si>
  <si>
    <t>Nino Mustica - Target trio I</t>
  </si>
  <si>
    <t>https://pg-plaisio.gr/img/p/1/7/8/4/3/17843.jpg</t>
  </si>
  <si>
    <t>Nino Mustica - Target trio II</t>
  </si>
  <si>
    <t>https://pg-plaisio.gr/img/p/1/7/8/4/1/17841.jpg</t>
  </si>
  <si>
    <t>ANGELO MASERA - Mediterraneo</t>
  </si>
  <si>
    <t>https://pg-plaisio.gr/img/p/8/5/1/2//8512.jpg</t>
  </si>
  <si>
    <t>ANGELO MASERA - Pianure serene</t>
  </si>
  <si>
    <t>https://pg-plaisio.gr/img/p/8/5/1/6//8516.jpg</t>
  </si>
  <si>
    <t>Nel Whatmore - Cherries and Apples</t>
  </si>
  <si>
    <t>https://pg-plaisio.gr/img/p/1/0/4/2/9/10429.jpg</t>
  </si>
  <si>
    <t>Nel Whatmore - Plums</t>
  </si>
  <si>
    <t>https://pg-plaisio.gr/img/p/1/0/4/2/5/10425.jpg</t>
  </si>
  <si>
    <t>Nel Whatmore - Lemons</t>
  </si>
  <si>
    <t>https://pg-plaisio.gr/img/p/1/0/4/2/1/10421.jpg</t>
  </si>
  <si>
    <t>Nel Whatmore - Reap What you Sow I</t>
  </si>
  <si>
    <t>https://pg-plaisio.gr/img/p/2/0/8/1/5/20815.jpg</t>
  </si>
  <si>
    <t>Nel Whatmore - Reap What you Sow II</t>
  </si>
  <si>
    <t>https://pg-plaisio.gr/img/p/2/0/8/1/0/20810.jpg</t>
  </si>
  <si>
    <t>4NW7072</t>
  </si>
  <si>
    <t>Nel Whatmore - The Great escape I</t>
  </si>
  <si>
    <t>https://pg-plaisio.gr/img/p/2/7/9/3/5/27935.jpg</t>
  </si>
  <si>
    <t>4NW7073</t>
  </si>
  <si>
    <t>Nel Whatmore - The Great escape II</t>
  </si>
  <si>
    <t>https://pg-plaisio.gr/img/p/2/7/9/3/1/27931.jpg</t>
  </si>
  <si>
    <t>Nel Whatmore - Thinking of You</t>
  </si>
  <si>
    <t>https://pg-plaisio.gr/img/p/1/0/4/1/7/10417.jpg</t>
  </si>
  <si>
    <t>Philip Bloom - Field of lavender</t>
  </si>
  <si>
    <t>https://pg-plaisio.gr/img/p/1/7/8/3/9/17839.jpg</t>
  </si>
  <si>
    <t>Piero Della Francesca - La città ideale (detail)</t>
  </si>
  <si>
    <t>https://pg-plaisio.gr/img/p/1/4/0/7/1/14071.jpg</t>
  </si>
  <si>
    <t>Pg-Plaisio - West Side Brooklyn Bridge</t>
  </si>
  <si>
    <t>https://pg-plaisio.gr/img/p/2/6/4/3//2643.jpg</t>
  </si>
  <si>
    <t>Pg-Plaisio - Pont de Brooklyn de Nuit</t>
  </si>
  <si>
    <t>https://pg-plaisio.gr/img/p/2/6/4/7//2647.jpg</t>
  </si>
  <si>
    <t>https://pg-plaisio.gr/img/p/2/6/5/1//2651.jpg</t>
  </si>
  <si>
    <t>Βαλέρια Κουσίδου - Λίλιουμ</t>
  </si>
  <si>
    <t>https://pg-plaisio.gr/img/p/1/4/7/3//1473.jpg</t>
  </si>
  <si>
    <t>Κωνσταντίνος - Βάρκες στην ακτή</t>
  </si>
  <si>
    <t>https://pg-plaisio.gr/img/p/8/8/4///884.jpg</t>
  </si>
  <si>
    <t>Κωνσταντίνος - Ήρεμο σούρουπο</t>
  </si>
  <si>
    <t>https://pg-plaisio.gr/img/p/8/8/8///888.jpg</t>
  </si>
  <si>
    <t>Ειρήνη Γ. - Χειμερινές Λεύκες Ι</t>
  </si>
  <si>
    <t>https://pg-plaisio.gr/img/p/8/9/2///892.jpg</t>
  </si>
  <si>
    <t>Ειρήνη Γ. - Χειμερινές Λεύκες ΙΙ</t>
  </si>
  <si>
    <t>https://pg-plaisio.gr/img/p/8/9/6///896.jpg</t>
  </si>
  <si>
    <t>Χαραυγή Γ. - Κλαδί Ροδιάς</t>
  </si>
  <si>
    <t>https://pg-plaisio.gr/img/p/4/3/5///435.jpg</t>
  </si>
  <si>
    <t>Peter Winkel - Pop Love 1 (detail)</t>
  </si>
  <si>
    <t>https://pg-plaisio.gr/img/p/2/0/8/0/6/20806.jpg</t>
  </si>
  <si>
    <t>Peter Winkel - Pop Love 2 (detail)</t>
  </si>
  <si>
    <t>https://pg-plaisio.gr/img/p/2/0/8/0/1/20801.jpg</t>
  </si>
  <si>
    <t>Richard Berenholtz - Times Square facing North, NYC</t>
  </si>
  <si>
    <t>https://pg-plaisio.gr/img/p/1/5/8/1/3/15813.jpg</t>
  </si>
  <si>
    <t>Richard Berenholtz - Brooklyn Bridge and Skyline</t>
  </si>
  <si>
    <t>https://pg-plaisio.gr/img/p/1/5/8/0/9/15809.jpg</t>
  </si>
  <si>
    <t>https://pg-plaisio.gr/img/p/1/5/8/0/5/15805.jpg</t>
  </si>
  <si>
    <t>https://pg-plaisio.gr/img/p/1/5/8/0/1/15801.jpg</t>
  </si>
  <si>
    <t>https://pg-plaisio.gr/img/p/1/5/7/9/7/15797.jpg</t>
  </si>
  <si>
    <t>Richard Berenholtz - Sunset Over New York (detail)</t>
  </si>
  <si>
    <t>https://pg-plaisio.gr/img/p/1/5/7/9/3/15793.jpg</t>
  </si>
  <si>
    <t>Richard Berenholtz - Autumn Road, Storm King Mountain, New York</t>
  </si>
  <si>
    <t>https://pg-plaisio.gr/img/p/1/5/7/8/9/15789.jpg</t>
  </si>
  <si>
    <t>Richard Berenholtz - Country garden, Old Westbury Gardens, Long Island</t>
  </si>
  <si>
    <t>https://pg-plaisio.gr/img/p/1/5/7/8/5/15785.jpg</t>
  </si>
  <si>
    <t>Richard Berenholtz - Brooklyn Bridge to Manhattan</t>
  </si>
  <si>
    <t>https://pg-plaisio.gr/img/p/1/5/7/8/1/15781.jpg</t>
  </si>
  <si>
    <t>Richard Berenholtz - Manhattan at night</t>
  </si>
  <si>
    <t>https://pg-plaisio.gr/img/p/1/5/7/7/7/15777.jpg</t>
  </si>
  <si>
    <t>Richard Berenholtz - Lower Manhattan at dusk</t>
  </si>
  <si>
    <t>https://pg-plaisio.gr/img/p/1/5/7/7/3/15773.jpg</t>
  </si>
  <si>
    <t>Richard Berenholtz - Midtown Manhattan and Williamsburg Bridge</t>
  </si>
  <si>
    <t>https://pg-plaisio.gr/img/p/1/5/7/6/9/15769.jpg</t>
  </si>
  <si>
    <t>https://pg-plaisio.gr/img/p/1/7/8/3/7/17837.jpg</t>
  </si>
  <si>
    <t>Richard Berenholtz - Times Square, New York City</t>
  </si>
  <si>
    <t>https://pg-plaisio.gr/img/p/1/5/7/6/1/15761.jpg</t>
  </si>
  <si>
    <t>https://pg-plaisio.gr/img/p/1/5/7/5/7/15757.jpg</t>
  </si>
  <si>
    <t>Richard Berenholtz - Manhattan with Statue of Liberty and One WTC</t>
  </si>
  <si>
    <t>https://pg-plaisio.gr/img/p/1/7/3/0/7/17307.jpg</t>
  </si>
  <si>
    <t>Richard Berenholtz - Manhattan Skyline, NYC</t>
  </si>
  <si>
    <t>https://pg-plaisio.gr/img/p/1/5/7/5/3/15753.jpg</t>
  </si>
  <si>
    <t>Romeo - Attesa</t>
  </si>
  <si>
    <t>https://pg-plaisio.gr/img/p/1/7/8/3/5/17835.jpg</t>
  </si>
  <si>
    <t>Romeo - Sogno</t>
  </si>
  <si>
    <t>https://pg-plaisio.gr/img/p/1/7/8/3/1/17831.jpg</t>
  </si>
  <si>
    <t>Romeo - Pensiero</t>
  </si>
  <si>
    <t>https://pg-plaisio.gr/img/p/1/7/8/3/3/17833.jpg</t>
  </si>
  <si>
    <t>Richard Young - Reverie</t>
  </si>
  <si>
    <t>https://pg-plaisio.gr/img/p/8/5/7/2//8572.jpg</t>
  </si>
  <si>
    <t>Egon Schiele - Standing Girl</t>
  </si>
  <si>
    <t>https://pg-plaisio.gr/img/p/1/4/0/6/7/14067.jpg</t>
  </si>
  <si>
    <t>Sandro Ferrari - Grand Cru Wines</t>
  </si>
  <si>
    <t>https://pg-plaisio.gr/img/p/1/7/8/2/9/17829.jpg</t>
  </si>
  <si>
    <t>Sergio Jannace - Riposo</t>
  </si>
  <si>
    <t>https://pg-plaisio.gr/img/p/1/7/8/2/7/17827.jpg</t>
  </si>
  <si>
    <t>Jim Stone - Eclectica</t>
  </si>
  <si>
    <t>https://pg-plaisio.gr/img/p/1/0/3/9/5/10395.jpg</t>
  </si>
  <si>
    <t>Jim Stone - Twist &amp; Shout</t>
  </si>
  <si>
    <t>https://pg-plaisio.gr/img/p/6/8/7/1//6871.jpg</t>
  </si>
  <si>
    <t>Jim Stone - Horizon</t>
  </si>
  <si>
    <t>https://pg-plaisio.gr/img/p/2/0/7/9/7/20797.jpg</t>
  </si>
  <si>
    <t>Jim Stone - Floating Flowers I</t>
  </si>
  <si>
    <t>https://pg-plaisio.gr/img/p/2/0/7/9/3/20793.jpg</t>
  </si>
  <si>
    <t>Jim Stone - Floating Flowers II</t>
  </si>
  <si>
    <t>https://pg-plaisio.gr/img/p/2/0/7/8/9/20789.jpg</t>
  </si>
  <si>
    <t>Jim Stone - Red Profile</t>
  </si>
  <si>
    <t>https://pg-plaisio.gr/img/p/1/7/8/2/6/17826.jpg</t>
  </si>
  <si>
    <t>https://pg-plaisio.gr/img/p/1/0/3/8/6/10386.jpg</t>
  </si>
  <si>
    <t>Tebo Marzari - Pomeriggio tra la lavanda</t>
  </si>
  <si>
    <t>https://pg-plaisio.gr/img/p/1/0/3/8/2/10382.jpg</t>
  </si>
  <si>
    <t>Tebo Marzari - Girasoli e lavanda</t>
  </si>
  <si>
    <t>https://pg-plaisio.gr/img/p/1/0/3/7/8/10378.jpg</t>
  </si>
  <si>
    <t>Heather Taylor - Oceanic Wave in motion</t>
  </si>
  <si>
    <t>https://pg-plaisio.gr/img/p/1/0/3/7/4/10374.jpg</t>
  </si>
  <si>
    <t>Heather Taylor - Breathe (detail)</t>
  </si>
  <si>
    <t>https://pg-plaisio.gr/img/p/1/0/3/7/0/10370.jpg</t>
  </si>
  <si>
    <t>Heather Taylor - Subterranean Vip Lounge</t>
  </si>
  <si>
    <t>https://pg-plaisio.gr/img/p/1/7/8/2/3/17823.jpg</t>
  </si>
  <si>
    <t>Vincent van Gogh - Irises (detail)</t>
  </si>
  <si>
    <t>https://pg-plaisio.gr/img/p/2/0/7/8/5/20785.jpg</t>
  </si>
  <si>
    <t>Leonetto Cappiello - Vintage Parade I</t>
  </si>
  <si>
    <t>https://pg-plaisio.gr/img/p/6/8/7/5//6875.jpg</t>
  </si>
  <si>
    <t>Leonetto Cappiello - Vintage Parade II</t>
  </si>
  <si>
    <t>https://pg-plaisio.gr/img/p/6/8/7/9//6879.jpg</t>
  </si>
  <si>
    <t>Leonetto Cappiello - Vintage Parade III</t>
  </si>
  <si>
    <t>https://pg-plaisio.gr/img/p/6/8/8/3//6883.jpg</t>
  </si>
  <si>
    <t>Vadim Ratsenskiy - Panoramic view of Florence</t>
  </si>
  <si>
    <t>https://pg-plaisio.gr/img/p/1/5/7/4/9/15749.jpg</t>
  </si>
  <si>
    <t>Vadim Ratsenskiy - Florence at night</t>
  </si>
  <si>
    <t>https://pg-plaisio.gr/img/p/1/5/7/4/5/15745.jpg</t>
  </si>
  <si>
    <t>Vadim Ratsenskiy - Manhattan and Brooklyn Bridge, NYC</t>
  </si>
  <si>
    <t>https://pg-plaisio.gr/img/p/1/5/7/4/1/15741.jpg</t>
  </si>
  <si>
    <t>https://pg-plaisio.gr/img/p/1/5/7/3/7/15737.jpg</t>
  </si>
  <si>
    <t>https://pg-plaisio.gr/img/p/1/5/7/3/1/15731.jpg</t>
  </si>
  <si>
    <t>Vadim Ratsenskiy - Road to Monument Valley, Arizona</t>
  </si>
  <si>
    <t>https://pg-plaisio.gr/img/p/1/5/7/2/7/15727.jpg</t>
  </si>
  <si>
    <t>Vadim Ratsenskiy - View to the Monument Valley, Arizona</t>
  </si>
  <si>
    <t>https://pg-plaisio.gr/img/p/1/5/7/2/3/15723.jpg</t>
  </si>
  <si>
    <t>Vittorio Teruzzi - Partitura I</t>
  </si>
  <si>
    <t>https://pg-plaisio.gr/img/p/1/8/7/5/2/18752.jpg</t>
  </si>
  <si>
    <t>Vittorio Teruzzi - Partitura II</t>
  </si>
  <si>
    <t>https://pg-plaisio.gr/img/p/1/8/7/4/8/18748.jpg</t>
  </si>
  <si>
    <t>Vittorio Teruzzi - Partitura III</t>
  </si>
  <si>
    <t>https://pg-plaisio.gr/img/p/1/8/7/4/4/18744.jpg</t>
  </si>
  <si>
    <t>Vittorio Teruzzi - Partitura IV</t>
  </si>
  <si>
    <t>https://pg-plaisio.gr/img/p/1/8/7/4/0/18740.jpg</t>
  </si>
  <si>
    <t>Gaspar Van Wittel - Piazza del Popolo, Rome (detail)</t>
  </si>
  <si>
    <t>https://pg-plaisio.gr/img/p/1/4/0/6/3/14063.jpg</t>
  </si>
  <si>
    <t>Gaspar Van Wittel - Piazza San Pietro, Rome (detail)</t>
  </si>
  <si>
    <t>https://pg-plaisio.gr/img/p/1/4/0/5/9/14059.jpg</t>
  </si>
  <si>
    <t>Wallas - Vallata al tramonto</t>
  </si>
  <si>
    <t>https://pg-plaisio.gr/img/p/8/5/6/8//8568.jpg</t>
  </si>
  <si>
    <t>Wallas - L'autunno sulle colline</t>
  </si>
  <si>
    <t>https://pg-plaisio.gr/img/p/1/7/8/1/9/17819.jpg</t>
  </si>
  <si>
    <t>Wallas - La luna canta sul piccolo borgo</t>
  </si>
  <si>
    <t>https://pg-plaisio.gr/img/p/1/7/8/2/1/17821.jpg</t>
  </si>
  <si>
    <t>Wallas - Isola e luna</t>
  </si>
  <si>
    <t>https://pg-plaisio.gr/img/p/8/5/5/6//8556.jpg</t>
  </si>
  <si>
    <t>WALLAS - La lunga strada dell'amore</t>
  </si>
  <si>
    <t>https://pg-plaisio.gr/img/p/8/5/2/0//8520.jpg</t>
  </si>
  <si>
    <t>Wallas - Amori sommersi I</t>
  </si>
  <si>
    <t>https://pg-plaisio.gr/img/p/6/8/8/7//6887.jpg</t>
  </si>
  <si>
    <t>Wallas - Amori sommersi II</t>
  </si>
  <si>
    <t>https://pg-plaisio.gr/img/p/6/8/9/1//6891.jpg</t>
  </si>
  <si>
    <t>Wallas - Quando soffia il vento I</t>
  </si>
  <si>
    <t>https://pg-plaisio.gr/img/p/6/8/9/5//6895.jpg</t>
  </si>
  <si>
    <t>Wallas - Quando soffia il vento III</t>
  </si>
  <si>
    <t>https://pg-plaisio.gr/img/p/6/8/9/9//6899.jpg</t>
  </si>
  <si>
    <t>Wallas - Amarcord</t>
  </si>
  <si>
    <t>https://pg-plaisio.gr/img/p/1/8/7/3/6/18736.jpg</t>
  </si>
  <si>
    <t>Wallas - Approdo alla luna</t>
  </si>
  <si>
    <t>https://pg-plaisio.gr/img/p/1/8/7/3/2/18732.jpg</t>
  </si>
  <si>
    <t>Wallas - Fabbricare amore 2</t>
  </si>
  <si>
    <t>https://pg-plaisio.gr/img/p/1/8/7/2/8/18728.jpg</t>
  </si>
  <si>
    <t>Wallas - È un romantico tramonto</t>
  </si>
  <si>
    <t>https://pg-plaisio.gr/img/p/2/0/7/8/0/20780.jpg</t>
  </si>
  <si>
    <t>https://pg-plaisio.gr/img/p/2/0/7/7/6/20776.jpg</t>
  </si>
  <si>
    <t>Wallas - Leggeri leggeri</t>
  </si>
  <si>
    <t>https://pg-plaisio.gr/img/p/2/0/7/7/1/20771.jpg</t>
  </si>
  <si>
    <t>4WA6947</t>
  </si>
  <si>
    <t>Wallas - Finalmente a casa</t>
  </si>
  <si>
    <t>https://pg-plaisio.gr/img/p/2/7/9/2/7/27927.jpg</t>
  </si>
  <si>
    <t>4WA6948</t>
  </si>
  <si>
    <t>Wallas - Floating Garden</t>
  </si>
  <si>
    <t>https://pg-plaisio.gr/img/p/2/7/9/2/1/27921.jpg</t>
  </si>
  <si>
    <t>Pangea Images - Abbazia di S. Antimo, Val d'Orcia, Tuscany</t>
  </si>
  <si>
    <t>https://pg-plaisio.gr/img/p/2/0/7/6/7/20767.jpg</t>
  </si>
  <si>
    <t>Pangea Images - Val d’Orcia, Siena, Tuscany</t>
  </si>
  <si>
    <t>https://pg-plaisio.gr/img/p/2/0/7/6/3/20763.jpg</t>
  </si>
  <si>
    <t>JS Studio - Camargue horses gallopping through water, Camargue, France</t>
  </si>
  <si>
    <t>https://pg-plaisio.gr/img/p/1/7/8/1/7/17817.jpg</t>
  </si>
  <si>
    <t>https://pg-plaisio.gr/img/p/1/5/7/1/9/15719.jpg</t>
  </si>
  <si>
    <t>GUSTAV KLIMT - Woman and Tree I</t>
  </si>
  <si>
    <t>https://pg-plaisio.gr/img/p/8/5/2/4//8524.jpg</t>
  </si>
  <si>
    <t>GUSTAV KLIMT - Woman and Tree II</t>
  </si>
  <si>
    <t>https://pg-plaisio.gr/img/p/8/5/2/8//8528.jpg</t>
  </si>
  <si>
    <t>GUSTAV KLIMT - Woman and Tree I (Gold)</t>
  </si>
  <si>
    <t>https://pg-plaisio.gr/img/p/8/5/3/2//8532.jpg</t>
  </si>
  <si>
    <t>GUSTAV KLIMT - Woman and Tree II (Gold)</t>
  </si>
  <si>
    <t>https://pg-plaisio.gr/img/p/8/5/3/6//8536.jpg</t>
  </si>
  <si>
    <t>GUSTAV KLIMT - Woman and Tree I (Neutral)</t>
  </si>
  <si>
    <t>https://pg-plaisio.gr/img/p/8/5/4/0//8540.jpg</t>
  </si>
  <si>
    <t>GUSTAV KLIMT - Woman and Tree II (Neutral)</t>
  </si>
  <si>
    <t>https://pg-plaisio.gr/img/p/8/5/4/4//8544.jpg</t>
  </si>
  <si>
    <t>GUSTAV KLIMT - Woman and Tree I (Red)</t>
  </si>
  <si>
    <t>https://pg-plaisio.gr/img/p/8/5/4/8//8548.jpg</t>
  </si>
  <si>
    <t>Gustav Klimt - Woman and Tree II (Red)</t>
  </si>
  <si>
    <t>https://pg-plaisio.gr/img/p/8/5/5/2//8552.jpg</t>
  </si>
  <si>
    <t>5LR6848</t>
  </si>
  <si>
    <t>Luigi Florio - Regata all’orizzonte</t>
  </si>
  <si>
    <t>https://pg-plaisio.gr/img/p/2/7/9/2/0/27920.jpg</t>
  </si>
  <si>
    <t>https://pg-plaisio.gr/img/p/1/7/8/1/5/17815.jpg</t>
  </si>
  <si>
    <t>Richard Berenholtz - Manhattan Dusk</t>
  </si>
  <si>
    <t>https://pg-plaisio.gr/img/p/1/5/7/1/5/15715.jpg</t>
  </si>
  <si>
    <t>Richard Berenholtz - Manhattan Skyline 2001</t>
  </si>
  <si>
    <t>https://pg-plaisio.gr/img/p/1/5/7/1/1/15711.jpg</t>
  </si>
  <si>
    <t>Richard Berenholtz - Manhattan Skyline at Dusk, NYC</t>
  </si>
  <si>
    <t>https://pg-plaisio.gr/img/p/1/7/8/1/3/17813.jpg</t>
  </si>
  <si>
    <t>Anonymous - Brussels Tapestry</t>
  </si>
  <si>
    <t>https://pg-plaisio.gr/img/p/2/3/4/3//2343.jpg</t>
  </si>
  <si>
    <t>Anne Brochard - Bouquet d'or II</t>
  </si>
  <si>
    <t>https://pg-plaisio.gr/img/p/4/3/7///437.jpg</t>
  </si>
  <si>
    <t>Andrea Bassetti - Donna in bianco</t>
  </si>
  <si>
    <t>https://pg-plaisio.gr/img/p/3/5/8///358.jpg</t>
  </si>
  <si>
    <t>Andrea Bassetti - Il vestito bianco</t>
  </si>
  <si>
    <t>https://pg-plaisio.gr/img/p/3/6/0///360.jpg</t>
  </si>
  <si>
    <t>Andrea Bassetti - Eleganza in bianco</t>
  </si>
  <si>
    <t>https://pg-plaisio.gr/img/p/3/6/2///362.jpg</t>
  </si>
  <si>
    <t>Andrea Bassetti - Danseuse</t>
  </si>
  <si>
    <t>https://pg-plaisio.gr/img/p/3/6/4///364.jpg</t>
  </si>
  <si>
    <t>Andrea Bassetti - Etoile</t>
  </si>
  <si>
    <t>https://pg-plaisio.gr/img/p/3/6/6///366.jpg</t>
  </si>
  <si>
    <t>Andrea Bassetti - Swan Lake</t>
  </si>
  <si>
    <t>https://pg-plaisio.gr/img/p/3/6/8///368.jpg</t>
  </si>
  <si>
    <t>Andrea Bassetti - Magie</t>
  </si>
  <si>
    <t>https://pg-plaisio.gr/img/p/3/7/0///370.jpg</t>
  </si>
  <si>
    <t>Andrea Bassetti - Arabesque</t>
  </si>
  <si>
    <t>https://pg-plaisio.gr/img/p/3/7/2///372.jpg</t>
  </si>
  <si>
    <t>Andrea Bassetti - Donna in blu</t>
  </si>
  <si>
    <t>https://pg-plaisio.gr/img/p/3/7/4///374.jpg</t>
  </si>
  <si>
    <t>Andrea Bassetti - Donna in rosa</t>
  </si>
  <si>
    <t>https://pg-plaisio.gr/img/p/3/7/6///376.jpg</t>
  </si>
  <si>
    <t>Andrew Cooper - Deluxe I</t>
  </si>
  <si>
    <t>https://pg-plaisio.gr/img/p/3/7/8///378.jpg</t>
  </si>
  <si>
    <t>Andrew Cooper - Deluxe II</t>
  </si>
  <si>
    <t>https://pg-plaisio.gr/img/p/3/8/0///380.jpg</t>
  </si>
  <si>
    <t>Andrew Cooper - Strike a Pose</t>
  </si>
  <si>
    <t>https://pg-plaisio.gr/img/p/3/8/2///382.jpg</t>
  </si>
  <si>
    <t>Andy James - Chromatica</t>
  </si>
  <si>
    <t>https://pg-plaisio.gr/img/p/9/5////95.jpg</t>
  </si>
  <si>
    <t>Andy James - Colors I</t>
  </si>
  <si>
    <t>https://pg-plaisio.gr/img/p/9/7////97.jpg</t>
  </si>
  <si>
    <t>Andy James - Colors II</t>
  </si>
  <si>
    <t>https://pg-plaisio.gr/img/p/9/9////99.jpg</t>
  </si>
  <si>
    <t>Andrea Kahn - In the sun</t>
  </si>
  <si>
    <t>https://pg-plaisio.gr/img/p/1/4/7/7//1477.jpg</t>
  </si>
  <si>
    <t>Anne Michaels - Floral Poetry I</t>
  </si>
  <si>
    <t>https://pg-plaisio.gr/img/p/1/4/8/1//1481.jpg</t>
  </si>
  <si>
    <t>Anne Michaels - Floral Poetry II</t>
  </si>
  <si>
    <t>https://pg-plaisio.gr/img/p/1/4/8/5//1485.jpg</t>
  </si>
  <si>
    <t>ASM 5545-5546</t>
  </si>
  <si>
    <t>Aaron Summers - Escapade</t>
  </si>
  <si>
    <t>https://pg-plaisio.gr/img/p/1/2/3///123.jpg</t>
  </si>
  <si>
    <t>Aaron Summers - Spelbound I</t>
  </si>
  <si>
    <t>https://pg-plaisio.gr/img/p/1/0/2///102.jpg</t>
  </si>
  <si>
    <t>Aaron Summers - Spelbound II</t>
  </si>
  <si>
    <t>https://pg-plaisio.gr/img/p/1/2/1///121.jpg</t>
  </si>
  <si>
    <t>Brian Francis - The Flower Garden I</t>
  </si>
  <si>
    <t>https://pg-plaisio.gr/img/p/1/4/8/9//1489.jpg</t>
  </si>
  <si>
    <t>Brian Francis - The Flower Garden II</t>
  </si>
  <si>
    <t>https://pg-plaisio.gr/img/p/1/4/9/3//1493.jpg</t>
  </si>
  <si>
    <t>Brian Francis - The Flower Garden III</t>
  </si>
  <si>
    <t>https://pg-plaisio.gr/img/p/1/4/9/7//1497.jpg</t>
  </si>
  <si>
    <t>Brian Francis - Poppies in Rythm I</t>
  </si>
  <si>
    <t>https://pg-plaisio.gr/img/p/1/5/0/1//1501.jpg</t>
  </si>
  <si>
    <t>Brian Francis - Poppies in Rythm II</t>
  </si>
  <si>
    <t>https://pg-plaisio.gr/img/p/1/5/0/5//1505.jpg</t>
  </si>
  <si>
    <t>Brian Francis - Audition</t>
  </si>
  <si>
    <t>https://pg-plaisio.gr/img/p/1/5/0/9//1509.jpg</t>
  </si>
  <si>
    <t>Brian Francis - Take two I</t>
  </si>
  <si>
    <t>https://pg-plaisio.gr/img/p/1/5/1/3//1513.jpg</t>
  </si>
  <si>
    <t>Brian Francis - Take two II</t>
  </si>
  <si>
    <t>https://pg-plaisio.gr/img/p/1/5/1/7//1517.jpg</t>
  </si>
  <si>
    <t>Brian Francis - Magnetism I</t>
  </si>
  <si>
    <t>https://pg-plaisio.gr/img/p/1/5/2/1//1521.jpg</t>
  </si>
  <si>
    <t>Brian Francis - Vibe I</t>
  </si>
  <si>
    <t>https://pg-plaisio.gr/img/p/1/5/2/5//1525.jpg</t>
  </si>
  <si>
    <t>Brian Francis - Vibe II</t>
  </si>
  <si>
    <t>https://pg-plaisio.gr/img/p/1/5/2/9//1529.jpg</t>
  </si>
  <si>
    <t>Brent Nelson - Elevate I</t>
  </si>
  <si>
    <t>https://pg-plaisio.gr/img/p/1/2/5///125.jpg</t>
  </si>
  <si>
    <t>Brent Nelson - Escalate</t>
  </si>
  <si>
    <t>https://pg-plaisio.gr/img/p/1/2/7///127.jpg</t>
  </si>
  <si>
    <t>Brent Nelson - Elevate II</t>
  </si>
  <si>
    <t>https://pg-plaisio.gr/img/p/1/2/9///129.jpg</t>
  </si>
  <si>
    <t>Brent Nelson - Buoyant</t>
  </si>
  <si>
    <t>https://pg-plaisio.gr/img/p/1/3/2///132.jpg</t>
  </si>
  <si>
    <t>Brent Nelson - By the way I</t>
  </si>
  <si>
    <t>https://pg-plaisio.gr/img/p/1/3/4///134.jpg</t>
  </si>
  <si>
    <t>Brent Nelson - By the way II</t>
  </si>
  <si>
    <t>https://pg-plaisio.gr/img/p/1/3/6///136.jpg</t>
  </si>
  <si>
    <t>Brent Nelson - Yes I</t>
  </si>
  <si>
    <t>https://pg-plaisio.gr/img/p/1/3/8///138.jpg</t>
  </si>
  <si>
    <t>Brent Nelson - Yes II</t>
  </si>
  <si>
    <t>https://pg-plaisio.gr/img/p/1/4/1///141.jpg</t>
  </si>
  <si>
    <t>Brent Nelson - With Gusto I</t>
  </si>
  <si>
    <t>https://pg-plaisio.gr/img/p/1/4/4///144.jpg</t>
  </si>
  <si>
    <t>Richard Brandon - Show of Splendor</t>
  </si>
  <si>
    <t>https://pg-plaisio.gr/img/p/2/3/4/7//2347.jpg</t>
  </si>
  <si>
    <t>https://pg-plaisio.gr/img/p/3/9/3///393.jpg</t>
  </si>
  <si>
    <t>Carl Frederic Aagaard - View to the Amalfi Coast</t>
  </si>
  <si>
    <t>https://pg-plaisio.gr/img/p/3/9/5///395.jpg</t>
  </si>
  <si>
    <t>https://pg-plaisio.gr/img/p/2/3/5/1//2351.jpg</t>
  </si>
  <si>
    <t>Colin Floyd - Tuscany I</t>
  </si>
  <si>
    <t>https://pg-plaisio.gr/img/p/9/0/0///900.jpg</t>
  </si>
  <si>
    <t>Colin Floyd - Tuscany II</t>
  </si>
  <si>
    <t>https://pg-plaisio.gr/img/p/9/0/4///904.jpg</t>
  </si>
  <si>
    <t>Christina Baker - Bona Fide I</t>
  </si>
  <si>
    <t>https://pg-plaisio.gr/img/p/1/4/6///146.jpg</t>
  </si>
  <si>
    <t>Christina Baker - Bona Fide II</t>
  </si>
  <si>
    <t>https://pg-plaisio.gr/img/p/1/4/8///148.jpg</t>
  </si>
  <si>
    <t>Cristina Mavaracchio - The academy</t>
  </si>
  <si>
    <t>https://pg-plaisio.gr/img/p/3/8/4///384.jpg</t>
  </si>
  <si>
    <t>Cristina Mavaracchio - The debut</t>
  </si>
  <si>
    <t>https://pg-plaisio.gr/img/p/3/8/6///386.jpg</t>
  </si>
  <si>
    <t>Cristina Mavaracchio - Studio Rehearsal</t>
  </si>
  <si>
    <t>https://pg-plaisio.gr/img/p/5/8/0///580.jpg</t>
  </si>
  <si>
    <t>Chris Donovan - Supreme II</t>
  </si>
  <si>
    <t>https://pg-plaisio.gr/img/p/1/5/2///152.jpg</t>
  </si>
  <si>
    <t>Chris Donovan - Dharma I</t>
  </si>
  <si>
    <t>https://pg-plaisio.gr/img/p/4/3/9///439.jpg</t>
  </si>
  <si>
    <t>Chris Donovan - Dharma II</t>
  </si>
  <si>
    <t>https://pg-plaisio.gr/img/p/4/4/1///441.jpg</t>
  </si>
  <si>
    <t>Chris Donovan - Moroccan Nights I</t>
  </si>
  <si>
    <t>https://pg-plaisio.gr/img/p/4/4/3///443.jpg</t>
  </si>
  <si>
    <t>Chris Donovan - Moroccan Nights II</t>
  </si>
  <si>
    <t>https://pg-plaisio.gr/img/p/4/4/5///445.jpg</t>
  </si>
  <si>
    <t>Chris Donovan - African Plains</t>
  </si>
  <si>
    <t>https://pg-plaisio.gr/img/p/4/4/7///447.jpg</t>
  </si>
  <si>
    <t>Chris Donovan - African Studies I</t>
  </si>
  <si>
    <t>https://pg-plaisio.gr/img/p/4/4/9///449.jpg</t>
  </si>
  <si>
    <t>Chris Donovan - African Studies II</t>
  </si>
  <si>
    <t>https://pg-plaisio.gr/img/p/4/5/1///451.jpg</t>
  </si>
  <si>
    <t>Chris Donovan - Mesmerized I</t>
  </si>
  <si>
    <t>https://pg-plaisio.gr/img/p/4/5/3///453.jpg</t>
  </si>
  <si>
    <t>Chris Donovan - Mesmerized II</t>
  </si>
  <si>
    <t>https://pg-plaisio.gr/img/p/4/5/5///455.jpg</t>
  </si>
  <si>
    <t>Chris Donovan - Numinous I</t>
  </si>
  <si>
    <t>https://pg-plaisio.gr/img/p/4/5/7///457.jpg</t>
  </si>
  <si>
    <t>Chris Donovan - Numinous II</t>
  </si>
  <si>
    <t>https://pg-plaisio.gr/img/p/4/5/9///459.jpg</t>
  </si>
  <si>
    <t>Chris Donovan - Into the Mystic I</t>
  </si>
  <si>
    <t>https://pg-plaisio.gr/img/p/4/6/1///461.jpg</t>
  </si>
  <si>
    <t>Chris Donovan - Into the Mystic II</t>
  </si>
  <si>
    <t>https://pg-plaisio.gr/img/p/4/6/3///463.jpg</t>
  </si>
  <si>
    <t>Chris Donovan - Devotion I</t>
  </si>
  <si>
    <t>https://pg-plaisio.gr/img/p/4/6/5///465.jpg</t>
  </si>
  <si>
    <t>Chris Donovan - Devotion II</t>
  </si>
  <si>
    <t>https://pg-plaisio.gr/img/p/4/6/7///467.jpg</t>
  </si>
  <si>
    <t>Chris Donovan - Bodhi I</t>
  </si>
  <si>
    <t>https://pg-plaisio.gr/img/p/4/6/9///469.jpg</t>
  </si>
  <si>
    <t>Chris Donovan - Bodhi II</t>
  </si>
  <si>
    <t>https://pg-plaisio.gr/img/p/4/7/1///471.jpg</t>
  </si>
  <si>
    <t>Chris Donovan - Quintessence I</t>
  </si>
  <si>
    <t>https://pg-plaisio.gr/img/p/4/7/3///473.jpg</t>
  </si>
  <si>
    <t>Chris Donovan - Quintessence II</t>
  </si>
  <si>
    <t>https://pg-plaisio.gr/img/p/5/2/4///524.jpg</t>
  </si>
  <si>
    <t>Chris Donovan - Exultation I</t>
  </si>
  <si>
    <t>https://pg-plaisio.gr/img/p/4/7/7///477.jpg</t>
  </si>
  <si>
    <t>Chris Donovan - Exultation II</t>
  </si>
  <si>
    <t>https://pg-plaisio.gr/img/p/5/2/6///526.jpg</t>
  </si>
  <si>
    <t>Chris Donovan - Heirloom I</t>
  </si>
  <si>
    <t>https://pg-plaisio.gr/img/p/4/8/2///482.jpg</t>
  </si>
  <si>
    <t>Chris Donovan - Heirloom II</t>
  </si>
  <si>
    <t>https://pg-plaisio.gr/img/p/4/8/4///484.jpg</t>
  </si>
  <si>
    <t>Chris Donovan - Anthology I</t>
  </si>
  <si>
    <t>https://pg-plaisio.gr/img/p/4/8/6///486.jpg</t>
  </si>
  <si>
    <t>Chris Donovan - Anthology II</t>
  </si>
  <si>
    <t>https://pg-plaisio.gr/img/p/4/8/8///488.jpg</t>
  </si>
  <si>
    <t>Chris Donovan - Misty Morning I</t>
  </si>
  <si>
    <t>https://pg-plaisio.gr/img/p/9/0/8///908.jpg</t>
  </si>
  <si>
    <t>Chris Donovan - Misty Morning II</t>
  </si>
  <si>
    <t>https://pg-plaisio.gr/img/p/9/1/2///912.jpg</t>
  </si>
  <si>
    <t>Chris Donovan - Sunset Vista I</t>
  </si>
  <si>
    <t>https://pg-plaisio.gr/img/p/9/1/6///916.jpg</t>
  </si>
  <si>
    <t>Chris Donovan - Sunset Vista II</t>
  </si>
  <si>
    <t>https://pg-plaisio.gr/img/p/9/2/0///920.jpg</t>
  </si>
  <si>
    <t>Chris Donovan - Arboreal II</t>
  </si>
  <si>
    <t>https://pg-plaisio.gr/img/p/1/5/3/3//1533.jpg</t>
  </si>
  <si>
    <t>Chris Donovan - Tree Silhouette I</t>
  </si>
  <si>
    <t>https://pg-plaisio.gr/img/p/1/5/3/7//1537.jpg</t>
  </si>
  <si>
    <t>Chris Donovan - Tree Silhouette II</t>
  </si>
  <si>
    <t>https://pg-plaisio.gr/img/p/1/5/4/1//1541.jpg</t>
  </si>
  <si>
    <t>Chris Donovan - Nature's Touch I</t>
  </si>
  <si>
    <t>https://pg-plaisio.gr/img/p/1/5/4/5//1545.jpg</t>
  </si>
  <si>
    <t>Chris Donovan - Nature's Touch II</t>
  </si>
  <si>
    <t>https://pg-plaisio.gr/img/p/1/5/4/9//1549.jpg</t>
  </si>
  <si>
    <t>Chris Donovan - Between Us I</t>
  </si>
  <si>
    <t>https://pg-plaisio.gr/img/p/1/5/5/3//1553.jpg</t>
  </si>
  <si>
    <t>Chris Donovan - Between Us II</t>
  </si>
  <si>
    <t>https://pg-plaisio.gr/img/p/1/5/5/7//1557.jpg</t>
  </si>
  <si>
    <t>Chris Donovan - Essential II</t>
  </si>
  <si>
    <t>https://pg-plaisio.gr/img/p/1/5/6/1//1561.jpg</t>
  </si>
  <si>
    <t>Chris Donovan - The Source</t>
  </si>
  <si>
    <t>https://pg-plaisio.gr/img/p/1/5/6/5//1565.jpg</t>
  </si>
  <si>
    <t>Chris Donovan - Magnolia Romance</t>
  </si>
  <si>
    <t>https://pg-plaisio.gr/img/p/1/5/6/9//1569.jpg</t>
  </si>
  <si>
    <t>Chris Donovan - Sunset I</t>
  </si>
  <si>
    <t>https://pg-plaisio.gr/img/p/9/2/4///924.jpg</t>
  </si>
  <si>
    <t>Chris Donovan - Sunset II</t>
  </si>
  <si>
    <t>https://pg-plaisio.gr/img/p/9/2/8///928.jpg</t>
  </si>
  <si>
    <t>Diane Harper - Timeless I</t>
  </si>
  <si>
    <t>https://pg-plaisio.gr/img/p/1/5/7/3//1573.jpg</t>
  </si>
  <si>
    <t>Diane Harper - Timeless II</t>
  </si>
  <si>
    <t>https://pg-plaisio.gr/img/p/1/5/7/7//1577.jpg</t>
  </si>
  <si>
    <t>John Douglas - Tribute</t>
  </si>
  <si>
    <t>https://pg-plaisio.gr/img/p/2/3/5/5//2355.jpg</t>
  </si>
  <si>
    <t>John Douglas - Honor</t>
  </si>
  <si>
    <t>https://pg-plaisio.gr/img/p/2/3/5/9//2359.jpg</t>
  </si>
  <si>
    <t>Dan Werner - Seashore Tranquility</t>
  </si>
  <si>
    <t>https://pg-plaisio.gr/img/p/9/3/2///932.jpg</t>
  </si>
  <si>
    <t>Dan Werner - Shoreline Splendor</t>
  </si>
  <si>
    <t>https://pg-plaisio.gr/img/p/9/3/6///936.jpg</t>
  </si>
  <si>
    <t>Dan Werner - Peaceful Beach</t>
  </si>
  <si>
    <t>https://pg-plaisio.gr/img/p/9/4/4///944.jpg</t>
  </si>
  <si>
    <t>Dan Werner - At Sundown</t>
  </si>
  <si>
    <t>https://pg-plaisio.gr/img/p/9/4/0///940.jpg</t>
  </si>
  <si>
    <t>Eva Barberini - Bouquet di tulipani</t>
  </si>
  <si>
    <t>https://pg-plaisio.gr/img/p/1/5/8/1//1581.jpg</t>
  </si>
  <si>
    <t>Eva Barberini - Bouquet di anemoni</t>
  </si>
  <si>
    <t>https://pg-plaisio.gr/img/p/1/5/8/5//1585.jpg</t>
  </si>
  <si>
    <t>Eva Barberini - Luce e colore II</t>
  </si>
  <si>
    <t>https://pg-plaisio.gr/img/p/1/5/8/9//1589.jpg</t>
  </si>
  <si>
    <t>Eva Barberini - Luce e colore I</t>
  </si>
  <si>
    <t>https://pg-plaisio.gr/img/p/1/5/9/3//1593.jpg</t>
  </si>
  <si>
    <t>Emilio Ciccone - Justine</t>
  </si>
  <si>
    <t>https://pg-plaisio.gr/img/p/5/8/2///582.jpg</t>
  </si>
  <si>
    <t>Emilio Ciccone - Ophelie</t>
  </si>
  <si>
    <t>https://pg-plaisio.gr/img/p/5/8/6///586.jpg</t>
  </si>
  <si>
    <t>Emilio Ciccone - Denise</t>
  </si>
  <si>
    <t>https://pg-plaisio.gr/img/p/5/9/0///590.jpg</t>
  </si>
  <si>
    <t>Emilio Ciccone - Chantal</t>
  </si>
  <si>
    <t>https://pg-plaisio.gr/img/p/5/9/4///594.jpg</t>
  </si>
  <si>
    <t>Emilio Ciccone - Elenoire</t>
  </si>
  <si>
    <t>https://pg-plaisio.gr/img/p/5/9/8///598.jpg</t>
  </si>
  <si>
    <t>Ester Negretti - Segni I</t>
  </si>
  <si>
    <t>https://pg-plaisio.gr/img/p/1/5/4///154.jpg</t>
  </si>
  <si>
    <t>Ester Negretti - Segni II</t>
  </si>
  <si>
    <t>https://pg-plaisio.gr/img/p/1/5/6///156.jpg</t>
  </si>
  <si>
    <t>Ester Negretti - Traccia I</t>
  </si>
  <si>
    <t>https://pg-plaisio.gr/img/p/1/5/8///158.jpg</t>
  </si>
  <si>
    <t>Ester Negretti - Traccia II</t>
  </si>
  <si>
    <t>https://pg-plaisio.gr/img/p/1/6/0///160.jpg</t>
  </si>
  <si>
    <t>Erin Lange - Iris Silhouette I</t>
  </si>
  <si>
    <t>https://pg-plaisio.gr/img/p/5/2/8///528.jpg</t>
  </si>
  <si>
    <t>Erin Lange - Iris Silhouette IΙ</t>
  </si>
  <si>
    <t>https://pg-plaisio.gr/img/p/4/9/2///492.jpg</t>
  </si>
  <si>
    <t>Erin Lange - Delicate Balance I</t>
  </si>
  <si>
    <t>https://pg-plaisio.gr/img/p/1/5/9/7//1597.jpg</t>
  </si>
  <si>
    <t>Erin Lange - Delicate Balance II</t>
  </si>
  <si>
    <t>https://pg-plaisio.gr/img/p/1/6/0/1//1601.jpg</t>
  </si>
  <si>
    <t>Erin Lange - In the Moment I</t>
  </si>
  <si>
    <t>https://pg-plaisio.gr/img/p/1/6/0/5//1605.jpg</t>
  </si>
  <si>
    <t>Erin Lange - In the Moment II</t>
  </si>
  <si>
    <t>https://pg-plaisio.gr/img/p/1/6/0/9//1609.jpg</t>
  </si>
  <si>
    <t>Erin Lange - Retreat I</t>
  </si>
  <si>
    <t>https://pg-plaisio.gr/img/p/5/3/0///530.jpg</t>
  </si>
  <si>
    <t>Erin Lange - Retreat II</t>
  </si>
  <si>
    <t>https://pg-plaisio.gr/img/p/4/9/6///496.jpg</t>
  </si>
  <si>
    <t>Erin Lange - Red Impression I</t>
  </si>
  <si>
    <t>https://pg-plaisio.gr/img/p/1/6/1/3//1613.jpg</t>
  </si>
  <si>
    <t>Erin Lange - Red Impression II</t>
  </si>
  <si>
    <t>https://pg-plaisio.gr/img/p/1/6/1/7//1617.jpg</t>
  </si>
  <si>
    <t>Erin Lange - Turning Leaves I</t>
  </si>
  <si>
    <t>https://pg-plaisio.gr/img/p/1/6/2/1//1621.jpg</t>
  </si>
  <si>
    <t>Erin Lange - Turning Leaves II</t>
  </si>
  <si>
    <t>https://pg-plaisio.gr/img/p/1/6/2/5//1625.jpg</t>
  </si>
  <si>
    <t>Edoardo Rovere - Lovers in New York</t>
  </si>
  <si>
    <t>https://pg-plaisio.gr/img/p/6/0/2///602.jpg</t>
  </si>
  <si>
    <t>Edoardo Rovere - Lovers in Paris</t>
  </si>
  <si>
    <t>https://pg-plaisio.gr/img/p/6/0/6///606.jpg</t>
  </si>
  <si>
    <t>Edoardo Rovere - Woman in Paris</t>
  </si>
  <si>
    <t>https://pg-plaisio.gr/img/p/6/1/0///610.jpg</t>
  </si>
  <si>
    <t>Edoardo Rovere - Woman in New York</t>
  </si>
  <si>
    <t>https://pg-plaisio.gr/img/p/6/1/4///614.jpg</t>
  </si>
  <si>
    <t>Eric Waugh - Primo I</t>
  </si>
  <si>
    <t>https://pg-plaisio.gr/img/p/1/6/2///162.jpg</t>
  </si>
  <si>
    <t>Eric Waugh - Jam Session I</t>
  </si>
  <si>
    <t>https://pg-plaisio.gr/img/p/1/6/4///164.jpg</t>
  </si>
  <si>
    <t>Eric Waugh - Jam Session II</t>
  </si>
  <si>
    <t>https://pg-plaisio.gr/img/p/1/6/6///166.jpg</t>
  </si>
  <si>
    <t>Eric Waugh - Turn it On</t>
  </si>
  <si>
    <t>https://pg-plaisio.gr/img/p/1/6/8///168.jpg</t>
  </si>
  <si>
    <t>Francis Brook - Sport White</t>
  </si>
  <si>
    <t>https://pg-plaisio.gr/img/p/5/0/0///500.jpg</t>
  </si>
  <si>
    <t>Francis Brook - British Black</t>
  </si>
  <si>
    <t>https://pg-plaisio.gr/img/p/5/0/4///504.jpg</t>
  </si>
  <si>
    <t>Fressinier Francois - Mother &amp; Child</t>
  </si>
  <si>
    <t>https://pg-plaisio.gr/img/p/2/3/6/3//2363.jpg</t>
  </si>
  <si>
    <t>https://pg-plaisio.gr/img/p/2/3/6/7//2367.jpg</t>
  </si>
  <si>
    <t>Frederic Leighton - Odalisque</t>
  </si>
  <si>
    <t>https://pg-plaisio.gr/img/p/2/3/7/1//2371.jpg</t>
  </si>
  <si>
    <t>Frederic Leighton - By the Sea</t>
  </si>
  <si>
    <t>https://pg-plaisio.gr/img/p/2/3/7/5//2375.jpg</t>
  </si>
  <si>
    <t>Frederic Leighton - The Light on the Harem</t>
  </si>
  <si>
    <t>https://pg-plaisio.gr/img/p/2/3/7/9//2379.jpg</t>
  </si>
  <si>
    <t>Frank Ritter - In your eyes</t>
  </si>
  <si>
    <t>https://pg-plaisio.gr/img/p/6/1/8///618.jpg</t>
  </si>
  <si>
    <t>Franklin Richard - Stoic Romance III</t>
  </si>
  <si>
    <t>https://pg-plaisio.gr/img/p/2/3/8/3//2383.jpg</t>
  </si>
  <si>
    <t>Franklin Richard - To go Beyond</t>
  </si>
  <si>
    <t>https://pg-plaisio.gr/img/p/2/3/8/7//2387.jpg</t>
  </si>
  <si>
    <t>Franklin Richard - Ferdinand</t>
  </si>
  <si>
    <t>https://pg-plaisio.gr/img/p/2/3/9/1//2391.jpg</t>
  </si>
  <si>
    <t>Franklin Richard - Achelous</t>
  </si>
  <si>
    <t>https://pg-plaisio.gr/img/p/2/3/9/5//2395.jpg</t>
  </si>
  <si>
    <t>Franklin Richard - Song of Athena</t>
  </si>
  <si>
    <t>https://pg-plaisio.gr/img/p/2/3/9/9//2399.jpg</t>
  </si>
  <si>
    <t>Franklin Richard - Love's Dream</t>
  </si>
  <si>
    <t>https://pg-plaisio.gr/img/p/2/4/0/3//2403.jpg</t>
  </si>
  <si>
    <t>Franklin Richard - Aphrodite's Dream</t>
  </si>
  <si>
    <t>https://pg-plaisio.gr/img/p/2/4/0/7//2407.jpg</t>
  </si>
  <si>
    <t>Franklin Richard - Adoni's Dream</t>
  </si>
  <si>
    <t>https://pg-plaisio.gr/img/p/2/4/1/1//2411.jpg</t>
  </si>
  <si>
    <t>Franklin Taylor - Ascending I</t>
  </si>
  <si>
    <t>https://pg-plaisio.gr/img/p/1/7/0///170.jpg</t>
  </si>
  <si>
    <t>Franklin Taylor - Ascending II</t>
  </si>
  <si>
    <t>https://pg-plaisio.gr/img/p/1/7/2///172.jpg</t>
  </si>
  <si>
    <t>Gualtiero Bassi Scala - Dolce pensare</t>
  </si>
  <si>
    <t>https://pg-plaisio.gr/img/p/6/2/2///622.jpg</t>
  </si>
  <si>
    <t>Gualtiero Bassi Scala - Riflesso</t>
  </si>
  <si>
    <t>https://pg-plaisio.gr/img/p/6/2/6///626.jpg</t>
  </si>
  <si>
    <t>Gualtiero Bassi Scala - Meditando</t>
  </si>
  <si>
    <t>https://pg-plaisio.gr/img/p/6/3/0///630.jpg</t>
  </si>
  <si>
    <t>Gualtiero Bassi Scala - Serenita</t>
  </si>
  <si>
    <t>https://pg-plaisio.gr/img/p/6/3/4///634.jpg</t>
  </si>
  <si>
    <t>Giuliano Censini - Teorema</t>
  </si>
  <si>
    <t>https://pg-plaisio.gr/img/p/1/7/4///174.jpg</t>
  </si>
  <si>
    <t>Giuliano Censini - Luna Rossa</t>
  </si>
  <si>
    <t>https://pg-plaisio.gr/img/p/1/7/6///176.jpg</t>
  </si>
  <si>
    <t>Giuliano Censini - Composizione in Rosso</t>
  </si>
  <si>
    <t>https://pg-plaisio.gr/img/p/1/7/8///178.jpg</t>
  </si>
  <si>
    <t>Giuliano Censini - Iperbole</t>
  </si>
  <si>
    <t>https://pg-plaisio.gr/img/p/1/8/0///180.jpg</t>
  </si>
  <si>
    <t>Giuliano Censini - Tracce Armoniche</t>
  </si>
  <si>
    <t>https://pg-plaisio.gr/img/p/1/8/2///182.jpg</t>
  </si>
  <si>
    <t>Giuliano Censini - Cromatismi Geometrici</t>
  </si>
  <si>
    <t>https://pg-plaisio.gr/img/p/1/8/4///184.jpg</t>
  </si>
  <si>
    <t>Gustav Klimt - Il bacio (detail)</t>
  </si>
  <si>
    <t>https://pg-plaisio.gr/img/p/1/9/9/1//1991.jpg</t>
  </si>
  <si>
    <t>https://pg-plaisio.gr/img/p/1/9/9/5//1995.jpg</t>
  </si>
  <si>
    <t>Gustav Klimt - The Tree of Life (part)</t>
  </si>
  <si>
    <t>https://pg-plaisio.gr/img/p/1/9/9/9//1999.jpg</t>
  </si>
  <si>
    <t>https://pg-plaisio.gr/img/p/2/0/0/3//2003.jpg</t>
  </si>
  <si>
    <t>Gustav Klimt - Danae (detail)</t>
  </si>
  <si>
    <t>https://pg-plaisio.gr/img/p/2/0/0/8//2008.jpg</t>
  </si>
  <si>
    <t>Gustav Klimt - Sea Serpent</t>
  </si>
  <si>
    <t>https://pg-plaisio.gr/img/p/2/0/1/6//2016.jpg</t>
  </si>
  <si>
    <t>Gustav Klimt - Sea Serpents (detail)</t>
  </si>
  <si>
    <t>https://pg-plaisio.gr/img/p/2/0/1/2//2012.jpg</t>
  </si>
  <si>
    <t>Gustav Klimt - Beethoven Frieze (detail)</t>
  </si>
  <si>
    <t>https://pg-plaisio.gr/img/p/2/0/2/0//2020.jpg</t>
  </si>
  <si>
    <t>Gustav Klimt - Klimt Panel I</t>
  </si>
  <si>
    <t>https://pg-plaisio.gr/img/p/2/0/2/5//2025.jpg</t>
  </si>
  <si>
    <t>Gustav Klimt - Klimt Panel II</t>
  </si>
  <si>
    <t>https://pg-plaisio.gr/img/p/2/0/2/9//2029.jpg</t>
  </si>
  <si>
    <t>Gustav Klimt - Klimt Panel III</t>
  </si>
  <si>
    <t>https://pg-plaisio.gr/img/p/2/3/3/9//2339.jpg</t>
  </si>
  <si>
    <t>Gustav Klimt - Klimt Details (The Kiss)</t>
  </si>
  <si>
    <t>https://pg-plaisio.gr/img/p/2/0/3/7//2037.jpg</t>
  </si>
  <si>
    <t>Gustav Klimt - Klimt Details (Fulfillment)</t>
  </si>
  <si>
    <t>https://pg-plaisio.gr/img/p/2/0/4/1//2041.jpg</t>
  </si>
  <si>
    <t>Gustav Klimt - Klimt Deco (Fulfillment)</t>
  </si>
  <si>
    <t>https://pg-plaisio.gr/img/p/2/0/4/5//2045.jpg</t>
  </si>
  <si>
    <t>Gustav Klimt - Klimt Deco (The kiss)</t>
  </si>
  <si>
    <t>https://pg-plaisio.gr/img/p/2/0/4/9//2049.jpg</t>
  </si>
  <si>
    <t>Gamal Meleka - Orizzonte</t>
  </si>
  <si>
    <t>https://pg-plaisio.gr/img/p/1/8/6///186.jpg</t>
  </si>
  <si>
    <t>Gamal Meleka - Sabbia</t>
  </si>
  <si>
    <t>https://pg-plaisio.gr/img/p/1/8/8///188.jpg</t>
  </si>
  <si>
    <t>Gamal Meleka - Foresta I</t>
  </si>
  <si>
    <t>https://pg-plaisio.gr/img/p/1/9/0///190.jpg</t>
  </si>
  <si>
    <t>Gamal Meleka - Foresta II</t>
  </si>
  <si>
    <t>https://pg-plaisio.gr/img/p/1/9/2///192.jpg</t>
  </si>
  <si>
    <t>Gamal Meleka - Tramonto I</t>
  </si>
  <si>
    <t>https://pg-plaisio.gr/img/p/1/9/6///196.jpg</t>
  </si>
  <si>
    <t>Gamal Meleka - Tramonto II</t>
  </si>
  <si>
    <t>https://pg-plaisio.gr/img/p/1/9/8///198.jpg</t>
  </si>
  <si>
    <t>Giorgio Mariani - Sognando</t>
  </si>
  <si>
    <t>https://pg-plaisio.gr/img/p/6/3/8///638.jpg</t>
  </si>
  <si>
    <t>Giorgio Mariani - Tenerezza</t>
  </si>
  <si>
    <t>https://pg-plaisio.gr/img/p/6/4/2///642.jpg</t>
  </si>
  <si>
    <t>Giorgio Mariani - Baroque</t>
  </si>
  <si>
    <t>https://pg-plaisio.gr/img/p/6/4/6///646.jpg</t>
  </si>
  <si>
    <t>Giorgio Mariani - Neoclassico I</t>
  </si>
  <si>
    <t>https://pg-plaisio.gr/img/p/6/5/0///650.jpg</t>
  </si>
  <si>
    <t>Giorgio Mariani - Neoclassico IΙ</t>
  </si>
  <si>
    <t>https://pg-plaisio.gr/img/p/6/5/4///654.jpg</t>
  </si>
  <si>
    <t>Giorgio Mariani - Dolce sognare</t>
  </si>
  <si>
    <t>https://pg-plaisio.gr/img/p/6/5/8///658.jpg</t>
  </si>
  <si>
    <t>Giorgio Mariani - Incanto notturno</t>
  </si>
  <si>
    <t>https://pg-plaisio.gr/img/p/6/6/2///662.jpg</t>
  </si>
  <si>
    <t>Gottfried Marta - Lepa Zena</t>
  </si>
  <si>
    <t>https://pg-plaisio.gr/img/p/2/4/1/5//2415.jpg</t>
  </si>
  <si>
    <t>Gottfried Marta - Swan Lake</t>
  </si>
  <si>
    <t>https://pg-plaisio.gr/img/p/2/4/1/9//2419.jpg</t>
  </si>
  <si>
    <t>Graham Ritts - Perpetual Motion</t>
  </si>
  <si>
    <t>https://pg-plaisio.gr/img/p/2/0/0///200.jpg</t>
  </si>
  <si>
    <t>Giuseppina Tartagni - Primule</t>
  </si>
  <si>
    <t>https://pg-plaisio.gr/img/p/1/6/2/9//1629.jpg</t>
  </si>
  <si>
    <t>Giuseppina Tartagni - Rose in Rosso</t>
  </si>
  <si>
    <t>https://pg-plaisio.gr/img/p/1/6/3/3//1633.jpg</t>
  </si>
  <si>
    <t>Giuseppina Tartagni - Papaveri in Rosso</t>
  </si>
  <si>
    <t>https://pg-plaisio.gr/img/p/1/6/3/7//1637.jpg</t>
  </si>
  <si>
    <t>Giuseppina Tartagni - Calle in Rosso</t>
  </si>
  <si>
    <t>https://pg-plaisio.gr/img/p/1/6/4/1//1641.jpg</t>
  </si>
  <si>
    <t>Giuseppina Tartagni - Ranuncoli in Rosso</t>
  </si>
  <si>
    <t>https://pg-plaisio.gr/img/p/1/6/4/5//1645.jpg</t>
  </si>
  <si>
    <t>Gregory Williams - Enlightenment</t>
  </si>
  <si>
    <t>https://pg-plaisio.gr/img/p/9/4/8///948.jpg</t>
  </si>
  <si>
    <t>Gregory Williams - Illumination</t>
  </si>
  <si>
    <t>https://pg-plaisio.gr/img/p/9/5/2///952.jpg</t>
  </si>
  <si>
    <t>Gregory Williams - Transcendence</t>
  </si>
  <si>
    <t>https://pg-plaisio.gr/img/p/9/5/6///956.jpg</t>
  </si>
  <si>
    <t>Gregory Williams - Tranquil Radiance I</t>
  </si>
  <si>
    <t>https://pg-plaisio.gr/img/p/9/6/0///960.jpg</t>
  </si>
  <si>
    <t>Gregory Williams - Radiance I</t>
  </si>
  <si>
    <t>https://pg-plaisio.gr/img/p/9/6/4///964.jpg</t>
  </si>
  <si>
    <t>Gregory Williams - Radiance II</t>
  </si>
  <si>
    <t>https://pg-plaisio.gr/img/p/9/6/8///968.jpg</t>
  </si>
  <si>
    <t>Gregory Williams - Brilliance</t>
  </si>
  <si>
    <t>https://pg-plaisio.gr/img/p/9/7/2///972.jpg</t>
  </si>
  <si>
    <t>Gregory Williams - Reflections I</t>
  </si>
  <si>
    <t>https://pg-plaisio.gr/img/p/9/7/6///976.jpg</t>
  </si>
  <si>
    <t>Gregory Williams - Reflections II</t>
  </si>
  <si>
    <t>https://pg-plaisio.gr/img/p/9/8/0///980.jpg</t>
  </si>
  <si>
    <t>Gregory Williams - The Glow I</t>
  </si>
  <si>
    <t>https://pg-plaisio.gr/img/p/9/8/4///984.jpg</t>
  </si>
  <si>
    <t>Gregory Williams - The Glow II</t>
  </si>
  <si>
    <t>https://pg-plaisio.gr/img/p/9/8/8///988.jpg</t>
  </si>
  <si>
    <t>Gregory Williams - Landscape Perspectives</t>
  </si>
  <si>
    <t>https://pg-plaisio.gr/img/p/9/9/2///992.jpg</t>
  </si>
  <si>
    <t>Gregory Williams - Rising I</t>
  </si>
  <si>
    <t>https://pg-plaisio.gr/img/p/9/9/6///996.jpg</t>
  </si>
  <si>
    <t>Gregory Williams - Take me to the River I</t>
  </si>
  <si>
    <t>https://pg-plaisio.gr/img/p/1/0/0/0//1000.jpg</t>
  </si>
  <si>
    <t>Gregory Williams - Take me to the River II</t>
  </si>
  <si>
    <t>https://pg-plaisio.gr/img/p/1/0/0/4//1004.jpg</t>
  </si>
  <si>
    <t>Gregory Williams - The Water's Edge I</t>
  </si>
  <si>
    <t>https://pg-plaisio.gr/img/p/1/0/0/8//1008.jpg</t>
  </si>
  <si>
    <t>Gregory Williams - The Water's Edge II</t>
  </si>
  <si>
    <t>https://pg-plaisio.gr/img/p/1/0/1/2//1012.jpg</t>
  </si>
  <si>
    <t>Gregory Williams - Fulfillment I</t>
  </si>
  <si>
    <t>https://pg-plaisio.gr/img/p/1/0/1/6//1016.jpg</t>
  </si>
  <si>
    <t>Gregory Williams - Fulfillment II</t>
  </si>
  <si>
    <t>https://pg-plaisio.gr/img/p/1/0/2/0//1020.jpg</t>
  </si>
  <si>
    <t>Gregory Williams - Solo I</t>
  </si>
  <si>
    <t>https://pg-plaisio.gr/img/p/1/0/2/4//1024.jpg</t>
  </si>
  <si>
    <t>Gregory Williams - Solo II</t>
  </si>
  <si>
    <t>https://pg-plaisio.gr/img/p/1/0/2/8//1028.jpg</t>
  </si>
  <si>
    <t>Gregory Williams - Forever I</t>
  </si>
  <si>
    <t>https://pg-plaisio.gr/img/p/1/0/3/2//1032.jpg</t>
  </si>
  <si>
    <t>Gregory Williams - Forever II</t>
  </si>
  <si>
    <t>https://pg-plaisio.gr/img/p/1/0/3/6//1036.jpg</t>
  </si>
  <si>
    <t>Gregory Williams - Daybreak I</t>
  </si>
  <si>
    <t>https://pg-plaisio.gr/img/p/1/0/4/0//1040.jpg</t>
  </si>
  <si>
    <t>Gregory Williams - Daybreak II</t>
  </si>
  <si>
    <t>https://pg-plaisio.gr/img/p/1/0/4/4//1044.jpg</t>
  </si>
  <si>
    <t>Gregory Williams - Splendor I</t>
  </si>
  <si>
    <t>https://pg-plaisio.gr/img/p/1/0/4/8//1048.jpg</t>
  </si>
  <si>
    <t>Gregory Williams - Splendor II</t>
  </si>
  <si>
    <t>https://pg-plaisio.gr/img/p/1/0/5/2//1052.jpg</t>
  </si>
  <si>
    <t>Gregory Williams - Rejoice I</t>
  </si>
  <si>
    <t>https://pg-plaisio.gr/img/p/1/0/5/6//1056.jpg</t>
  </si>
  <si>
    <t>Gregory Williams - Rejoice II</t>
  </si>
  <si>
    <t>https://pg-plaisio.gr/img/p/1/0/6/0//1060.jpg</t>
  </si>
  <si>
    <t>Gregory Williams - Waterside I</t>
  </si>
  <si>
    <t>https://pg-plaisio.gr/img/p/1/0/6/4//1064.jpg</t>
  </si>
  <si>
    <t>Gregory Williams - Serene I</t>
  </si>
  <si>
    <t>https://pg-plaisio.gr/img/p/1/0/6/8//1068.jpg</t>
  </si>
  <si>
    <t>Gregory Williams - Serene II</t>
  </si>
  <si>
    <t>https://pg-plaisio.gr/img/p/1/0/7/2//1072.jpg</t>
  </si>
  <si>
    <t>Gregory Williams - In Awe I</t>
  </si>
  <si>
    <t>https://pg-plaisio.gr/img/p/1/0/7/6//1076.jpg</t>
  </si>
  <si>
    <t>Gregory Williams - In Awe II</t>
  </si>
  <si>
    <t>https://pg-plaisio.gr/img/p/1/0/8/0//1080.jpg</t>
  </si>
  <si>
    <t>Gregory Williams - Sundown I</t>
  </si>
  <si>
    <t>https://pg-plaisio.gr/img/p/1/0/8/4//1084.jpg</t>
  </si>
  <si>
    <t>Gregory Williams - Sundown II</t>
  </si>
  <si>
    <t>https://pg-plaisio.gr/img/p/1/0/8/8//1088.jpg</t>
  </si>
  <si>
    <t>Gregory Williams - Moment to Moment</t>
  </si>
  <si>
    <t>https://pg-plaisio.gr/img/p/1/0/9/2//1092.jpg</t>
  </si>
  <si>
    <t>Gregory Williams - Evening Approaches</t>
  </si>
  <si>
    <t>https://pg-plaisio.gr/img/p/1/0/9/6//1096.jpg</t>
  </si>
  <si>
    <t>Gregory Williams - Lavender Sunrise I</t>
  </si>
  <si>
    <t>https://pg-plaisio.gr/img/p/1/1/0/0//1100.jpg</t>
  </si>
  <si>
    <t>Gregory Williams - Lavender Sunrise II</t>
  </si>
  <si>
    <t>https://pg-plaisio.gr/img/p/1/1/0/4//1104.jpg</t>
  </si>
  <si>
    <t>Joy Broe - Integrate III</t>
  </si>
  <si>
    <t>https://pg-plaisio.gr/img/p/2/0/2///202.jpg</t>
  </si>
  <si>
    <t>Joy Broe - Integrate I</t>
  </si>
  <si>
    <t>https://pg-plaisio.gr/img/p/2/0/4///204.jpg</t>
  </si>
  <si>
    <t>Joy Broe - Integrate II</t>
  </si>
  <si>
    <t>https://pg-plaisio.gr/img/p/2/0/6///206.jpg</t>
  </si>
  <si>
    <t>Joy Broe - A destination Beyond</t>
  </si>
  <si>
    <t>https://pg-plaisio.gr/img/p/2/0/8///208.jpg</t>
  </si>
  <si>
    <t>Joy Broe - Between Us I</t>
  </si>
  <si>
    <t>https://pg-plaisio.gr/img/p/2/1/2///212.jpg</t>
  </si>
  <si>
    <t>Joy Broe - Between Us II</t>
  </si>
  <si>
    <t>https://pg-plaisio.gr/img/p/2/1/4///214.jpg</t>
  </si>
  <si>
    <t>Joy Broe - Linear space</t>
  </si>
  <si>
    <t>https://pg-plaisio.gr/img/p/2/1/6///216.jpg</t>
  </si>
  <si>
    <t>Jacques Beaumont - Apres-midi en Afrique</t>
  </si>
  <si>
    <t>https://pg-plaisio.gr/img/p/2/4/4/3//2443.jpg</t>
  </si>
  <si>
    <t>Jacques Beaumont - Les gardiens de la terre</t>
  </si>
  <si>
    <t>https://pg-plaisio.gr/img/p/2/4/4/7//2447.jpg</t>
  </si>
  <si>
    <t>Jacques Beaumont - Meres et enfants</t>
  </si>
  <si>
    <t>https://pg-plaisio.gr/img/p/2/4/5/1//2451.jpg</t>
  </si>
  <si>
    <t>Jeffrey Leonard - Brand New Day I</t>
  </si>
  <si>
    <t>https://pg-plaisio.gr/img/p/1/3/1/3//1313.jpg</t>
  </si>
  <si>
    <t>Jeffrey Leonard - Brand New Day II</t>
  </si>
  <si>
    <t>https://pg-plaisio.gr/img/p/1/1/1/0//1110.jpg</t>
  </si>
  <si>
    <t>Jeffrey Leonard - Light and Shadows I</t>
  </si>
  <si>
    <t>https://pg-plaisio.gr/img/p/1/1/1/3//1113.jpg</t>
  </si>
  <si>
    <t>Jeffrey Leonard - Light and Shadows II</t>
  </si>
  <si>
    <t>https://pg-plaisio.gr/img/p/1/1/1/7//1117.jpg</t>
  </si>
  <si>
    <t>Jacques Leconte - Femme Africaine I</t>
  </si>
  <si>
    <t>https://pg-plaisio.gr/img/p/2/4/5/5//2455.jpg</t>
  </si>
  <si>
    <t>Jacques Leconte - Femme Africaine II</t>
  </si>
  <si>
    <t>https://pg-plaisio.gr/img/p/2/4/5/9//2459.jpg</t>
  </si>
  <si>
    <t>Jacques Leconte - Femme Africaine III</t>
  </si>
  <si>
    <t>https://pg-plaisio.gr/img/p/2/4/6/3//2463.jpg</t>
  </si>
  <si>
    <t>Jacques Leconte - Femme Africaine IV</t>
  </si>
  <si>
    <t>https://pg-plaisio.gr/img/p/2/4/6/7//2467.jpg</t>
  </si>
  <si>
    <t>Jill Deveraux - Magnolia</t>
  </si>
  <si>
    <t>https://pg-plaisio.gr/img/p/1/6/4/9//1649.jpg</t>
  </si>
  <si>
    <t>Jill Deveraux - Amaryllis</t>
  </si>
  <si>
    <t>https://pg-plaisio.gr/img/p/1/6/5/3//1653.jpg</t>
  </si>
  <si>
    <t>Jill Deveraux - Iris</t>
  </si>
  <si>
    <t>https://pg-plaisio.gr/img/p/1/6/5/7//1657.jpg</t>
  </si>
  <si>
    <t>Jill Deveraux - Orchid</t>
  </si>
  <si>
    <t>https://pg-plaisio.gr/img/p/1/6/6/1//1661.jpg</t>
  </si>
  <si>
    <t>Jill Deveraux - Orange Callas</t>
  </si>
  <si>
    <t>https://pg-plaisio.gr/img/p/1/6/6/5//1665.jpg</t>
  </si>
  <si>
    <t>Jill Deveraux - Yellow Orchids</t>
  </si>
  <si>
    <t>https://pg-plaisio.gr/img/p/1/6/6/9//1669.jpg</t>
  </si>
  <si>
    <t>Jill Deveraux - Opulent I</t>
  </si>
  <si>
    <t>https://pg-plaisio.gr/img/p/1/6/7/3//1673.jpg</t>
  </si>
  <si>
    <t>Jill Deveraux - Opulent II</t>
  </si>
  <si>
    <t>https://pg-plaisio.gr/img/p/1/6/7/7//1677.jpg</t>
  </si>
  <si>
    <t>Yuki Ross - Ikebana I</t>
  </si>
  <si>
    <t>https://pg-plaisio.gr/img/p/5/0/6///506.jpg</t>
  </si>
  <si>
    <t>Yuki Ross - Calla Haiku</t>
  </si>
  <si>
    <t>https://pg-plaisio.gr/img/p/5/1/0///510.jpg</t>
  </si>
  <si>
    <t>Yuki Ross - Lily Haiku</t>
  </si>
  <si>
    <t>https://pg-plaisio.gr/img/p/5/1/4///514.jpg</t>
  </si>
  <si>
    <t>Yuki Ross - Tulip Haiku</t>
  </si>
  <si>
    <t>https://pg-plaisio.gr/img/p/5/1/8///518.jpg</t>
  </si>
  <si>
    <t>Yuki Ross - Anemone Haiku</t>
  </si>
  <si>
    <t>https://pg-plaisio.gr/img/p/5/2/2///522.jpg</t>
  </si>
  <si>
    <t>John Seba - Waterlily Panel I</t>
  </si>
  <si>
    <t>https://pg-plaisio.gr/img/p/1/6/8/1//1681.jpg</t>
  </si>
  <si>
    <t>John Seba - Waterlily Panel II</t>
  </si>
  <si>
    <t>https://pg-plaisio.gr/img/p/1/6/8/5//1685.jpg</t>
  </si>
  <si>
    <t>John Seba - Palm Gardan</t>
  </si>
  <si>
    <t>https://pg-plaisio.gr/img/p/1/1/2/1//1121.jpg</t>
  </si>
  <si>
    <t>John Seba - Laguna I</t>
  </si>
  <si>
    <t>https://pg-plaisio.gr/img/p/1/1/2/5//1125.jpg</t>
  </si>
  <si>
    <t>John Seba - Laguna II</t>
  </si>
  <si>
    <t>https://pg-plaisio.gr/img/p/1/1/2/9//1129.jpg</t>
  </si>
  <si>
    <t>John Seba - Del Mar I</t>
  </si>
  <si>
    <t>https://pg-plaisio.gr/img/p/1/1/3/3//1133.jpg</t>
  </si>
  <si>
    <t>John Seba - Tulip Garden I</t>
  </si>
  <si>
    <t>https://pg-plaisio.gr/img/p/1/6/8/9//1689.jpg</t>
  </si>
  <si>
    <t>John Seba - Tulip Garden II</t>
  </si>
  <si>
    <t>https://pg-plaisio.gr/img/p/1/6/9/3//1693.jpg</t>
  </si>
  <si>
    <t>John Seba - Ocean Air I</t>
  </si>
  <si>
    <t>https://pg-plaisio.gr/img/p/1/1/3/7//1137.jpg</t>
  </si>
  <si>
    <t>John Seba - Ocean Air II</t>
  </si>
  <si>
    <t>https://pg-plaisio.gr/img/p/1/1/4/1//1141.jpg</t>
  </si>
  <si>
    <t>John Seba - Ocean Tide</t>
  </si>
  <si>
    <t>https://pg-plaisio.gr/img/p/1/1/4/5//1145.jpg</t>
  </si>
  <si>
    <t>John Seba - On the Water I</t>
  </si>
  <si>
    <t>https://pg-plaisio.gr/img/p/1/1/4/9//1149.jpg</t>
  </si>
  <si>
    <t>John Seba - On the Water II</t>
  </si>
  <si>
    <t>https://pg-plaisio.gr/img/p/1/1/5/3//1153.jpg</t>
  </si>
  <si>
    <t>James Bryant - Quiet River I</t>
  </si>
  <si>
    <t>https://pg-plaisio.gr/img/p/1/1/5/7//1157.jpg</t>
  </si>
  <si>
    <t>James Bryant - Quiet River II</t>
  </si>
  <si>
    <t>https://pg-plaisio.gr/img/p/1/1/6/1//1161.jpg</t>
  </si>
  <si>
    <t>James Bryant - Secluded Pond I</t>
  </si>
  <si>
    <t>https://pg-plaisio.gr/img/p/1/1/6/5//1165.jpg</t>
  </si>
  <si>
    <t>James Bryant - Secluded Pond II</t>
  </si>
  <si>
    <t>https://pg-plaisio.gr/img/p/1/1/6/9//1169.jpg</t>
  </si>
  <si>
    <t>Julia Casey - New York Memories</t>
  </si>
  <si>
    <t>https://pg-plaisio.gr/img/p/1/1/7/3//1173.jpg</t>
  </si>
  <si>
    <t>Jonathan Parsons - Strata</t>
  </si>
  <si>
    <t>https://pg-plaisio.gr/img/p/2/1/8///218.jpg</t>
  </si>
  <si>
    <t>Jonathan Parsons - Construct I</t>
  </si>
  <si>
    <t>https://pg-plaisio.gr/img/p/2/2/0///220.jpg</t>
  </si>
  <si>
    <t>Jonathan Parsons - Construct II</t>
  </si>
  <si>
    <t>https://pg-plaisio.gr/img/p/2/2/2///222.jpg</t>
  </si>
  <si>
    <t>Justin Thompson - Hangin I</t>
  </si>
  <si>
    <t>https://pg-plaisio.gr/img/p/2/2/4///224.jpg</t>
  </si>
  <si>
    <t>Justin Thompson - Hangin II</t>
  </si>
  <si>
    <t>https://pg-plaisio.gr/img/p/2/2/6///226.jpg</t>
  </si>
  <si>
    <t>Kamba - Sun Tribe I</t>
  </si>
  <si>
    <t>https://pg-plaisio.gr/img/p/2/4/7/4//2474.jpg</t>
  </si>
  <si>
    <t>Kamba - Sun Tribe II</t>
  </si>
  <si>
    <t>https://pg-plaisio.gr/img/p/2/4/7/8//2478.jpg</t>
  </si>
  <si>
    <t>Kamba - African Lady I</t>
  </si>
  <si>
    <t>https://pg-plaisio.gr/img/p/2/4/8/2//2482.jpg</t>
  </si>
  <si>
    <t>Kamba - African Lady II</t>
  </si>
  <si>
    <t>https://pg-plaisio.gr/img/p/2/4/8/6//2486.jpg</t>
  </si>
  <si>
    <t>Kamba - African Drumer I</t>
  </si>
  <si>
    <t>https://pg-plaisio.gr/img/p/2/4/9/0//2490.jpg</t>
  </si>
  <si>
    <t>Kelly Douglas - Hush I</t>
  </si>
  <si>
    <t>https://pg-plaisio.gr/img/p/1/6/9/7//1697.jpg</t>
  </si>
  <si>
    <t>Kelly Douglas - Hush II</t>
  </si>
  <si>
    <t>https://pg-plaisio.gr/img/p/1/7/0/1//1701.jpg</t>
  </si>
  <si>
    <t>Kurt Morrison - Compartments I</t>
  </si>
  <si>
    <t>https://pg-plaisio.gr/img/p/2/2/8///228.jpg</t>
  </si>
  <si>
    <t>Kurt Morrison - Compartments II</t>
  </si>
  <si>
    <t>https://pg-plaisio.gr/img/p/2/3/1///231.jpg</t>
  </si>
  <si>
    <t>Frederic Leighton - Solitude</t>
  </si>
  <si>
    <t>https://pg-plaisio.gr/img/p/2/4/2/3//2423.jpg</t>
  </si>
  <si>
    <t>Frederic Leighton - Nausicaa</t>
  </si>
  <si>
    <t>https://pg-plaisio.gr/img/p/2/4/2/7//2427.jpg</t>
  </si>
  <si>
    <t>Frederic Leighton - Winding the Skein</t>
  </si>
  <si>
    <t>https://pg-plaisio.gr/img/p/2/4/3/1//2431.jpg</t>
  </si>
  <si>
    <t>Lauren Mc Kee - White Tulips on Ivory</t>
  </si>
  <si>
    <t>https://pg-plaisio.gr/img/p/1/7/0/5//1705.jpg</t>
  </si>
  <si>
    <t>Lauren Mc Kee - Red Tulips on ivory</t>
  </si>
  <si>
    <t>https://pg-plaisio.gr/img/p/1/7/0/9//1709.jpg</t>
  </si>
  <si>
    <t>Luigi Rocca - New York Diner</t>
  </si>
  <si>
    <t>https://pg-plaisio.gr/img/p/5/3/2///532.jpg</t>
  </si>
  <si>
    <t>Luigi Rocca - Ruthie and Moe's Diner</t>
  </si>
  <si>
    <t>https://pg-plaisio.gr/img/p/5/3/6///536.jpg</t>
  </si>
  <si>
    <t>Luigi Rocca - Times Square at Night I</t>
  </si>
  <si>
    <t>https://pg-plaisio.gr/img/p/1/1/7/7//1177.jpg</t>
  </si>
  <si>
    <t>Luigi Rocca - Times Square at Night II</t>
  </si>
  <si>
    <t>https://pg-plaisio.gr/img/p/1/1/8/1//1181.jpg</t>
  </si>
  <si>
    <t>Mauro Capelli - Nicole</t>
  </si>
  <si>
    <t>https://pg-plaisio.gr/img/p/6/6/4///664.jpg</t>
  </si>
  <si>
    <t>Mauro Capelli - Catherine</t>
  </si>
  <si>
    <t>https://pg-plaisio.gr/img/p/6/6/8///668.jpg</t>
  </si>
  <si>
    <t>Madou - Memories of Serengeti</t>
  </si>
  <si>
    <t>https://pg-plaisio.gr/img/p/1/1/8/5//1185.jpg</t>
  </si>
  <si>
    <t>Madou - Masai Tree</t>
  </si>
  <si>
    <t>https://pg-plaisio.gr/img/p/1/1/8/9//1189.jpg</t>
  </si>
  <si>
    <t>Madou - Red Plains</t>
  </si>
  <si>
    <t>https://pg-plaisio.gr/img/p/1/1/9/3//1193.jpg</t>
  </si>
  <si>
    <t>Melissa Bolton - The Morning Light I</t>
  </si>
  <si>
    <t>https://pg-plaisio.gr/img/p/1/1/9/7//1197.jpg</t>
  </si>
  <si>
    <t>Melissa Bolton - The Morning Light II</t>
  </si>
  <si>
    <t>https://pg-plaisio.gr/img/p/1/2/0/1//1201.jpg</t>
  </si>
  <si>
    <t>Maria Grazia Luffarelli - Calle Danzanti</t>
  </si>
  <si>
    <t>https://pg-plaisio.gr/img/p/1/7/1/3//1713.jpg</t>
  </si>
  <si>
    <t>Maria Grazia Luffarelli - Tulipani Danzanti</t>
  </si>
  <si>
    <t>https://pg-plaisio.gr/img/p/1/7/1/7//1717.jpg</t>
  </si>
  <si>
    <t>Maria Grazia Luffarelli - Papaveri Danzanti</t>
  </si>
  <si>
    <t>https://pg-plaisio.gr/img/p/1/7/2/1//1721.jpg</t>
  </si>
  <si>
    <t>Maria Grazia Luffarelli - Margherite Danzanti</t>
  </si>
  <si>
    <t>https://pg-plaisio.gr/img/p/1/7/2/5//1725.jpg</t>
  </si>
  <si>
    <t>Maria Grazia Luffarelli - Armonia di Tulipani</t>
  </si>
  <si>
    <t>https://pg-plaisio.gr/img/p/1/7/2/9//1729.jpg</t>
  </si>
  <si>
    <t>Maria Grazia Luffarelli - Prato di papaveri</t>
  </si>
  <si>
    <t>https://pg-plaisio.gr/img/p/1/7/3/3//1733.jpg</t>
  </si>
  <si>
    <t>Maria Grazia Luffarelli - Primavera in fiore</t>
  </si>
  <si>
    <t>https://pg-plaisio.gr/img/p/1/7/3/7//1737.jpg</t>
  </si>
  <si>
    <t>Maria Grazia Luffarelli - Estate in fiore</t>
  </si>
  <si>
    <t>https://pg-plaisio.gr/img/p/1/7/4/1//1741.jpg</t>
  </si>
  <si>
    <t>Max Hansen - Destination I</t>
  </si>
  <si>
    <t>https://pg-plaisio.gr/img/p/2/3/3///233.jpg</t>
  </si>
  <si>
    <t>Max Hansen - Destination II</t>
  </si>
  <si>
    <t>https://pg-plaisio.gr/img/p/2/3/5///235.jpg</t>
  </si>
  <si>
    <t>Max Hansen - Global Perspective I</t>
  </si>
  <si>
    <t>https://pg-plaisio.gr/img/p/2/3/7///237.jpg</t>
  </si>
  <si>
    <t>Max Hansen - Global Perspective II</t>
  </si>
  <si>
    <t>https://pg-plaisio.gr/img/p/2/3/9///239.jpg</t>
  </si>
  <si>
    <t>Max Hansen - Afterglow</t>
  </si>
  <si>
    <t>https://pg-plaisio.gr/img/p/2/4/1///241.jpg</t>
  </si>
  <si>
    <t>Max Hansen - Juxtapose I</t>
  </si>
  <si>
    <t>https://pg-plaisio.gr/img/p/2/4/3///243.jpg</t>
  </si>
  <si>
    <t>Max Hansen - Juxtapose II</t>
  </si>
  <si>
    <t>https://pg-plaisio.gr/img/p/2/4/5///245.jpg</t>
  </si>
  <si>
    <t>Max Hansen - Impronta I</t>
  </si>
  <si>
    <t>https://pg-plaisio.gr/img/p/2/4/7///247.jpg</t>
  </si>
  <si>
    <t>Max Hansen - Impronta II</t>
  </si>
  <si>
    <t>https://pg-plaisio.gr/img/p/2/4/9///249.jpg</t>
  </si>
  <si>
    <t>Max Hansen - Flow II</t>
  </si>
  <si>
    <t>https://pg-plaisio.gr/img/p/2/5/1///251.jpg</t>
  </si>
  <si>
    <t>Mike Klung - A new morning I</t>
  </si>
  <si>
    <t>https://pg-plaisio.gr/img/p/1/2/0/5//1205.jpg</t>
  </si>
  <si>
    <t>Mike Klung - Opulent Relief I</t>
  </si>
  <si>
    <t>https://pg-plaisio.gr/img/p/2/5/5///255.jpg</t>
  </si>
  <si>
    <t>Mike Klung - Opulent Relief II</t>
  </si>
  <si>
    <t>https://pg-plaisio.gr/img/p/2/5/7///257.jpg</t>
  </si>
  <si>
    <t>Mike Klung - Morning Luster I</t>
  </si>
  <si>
    <t>https://pg-plaisio.gr/img/p/1/2/1/1//1211.jpg</t>
  </si>
  <si>
    <t>Mike Klung - Morning Luster II</t>
  </si>
  <si>
    <t>https://pg-plaisio.gr/img/p/1/2/1/5//1215.jpg</t>
  </si>
  <si>
    <t>Mike Klung - Life Line I</t>
  </si>
  <si>
    <t>https://pg-plaisio.gr/img/p/1/2/1/9//1219.jpg</t>
  </si>
  <si>
    <t>Mike Klung - Life Line II</t>
  </si>
  <si>
    <t>https://pg-plaisio.gr/img/p/1/2/2/3//1223.jpg</t>
  </si>
  <si>
    <t>Mike Klung - Modular Grid</t>
  </si>
  <si>
    <t>https://pg-plaisio.gr/img/p/2/5/9///259.jpg</t>
  </si>
  <si>
    <t>Mike Klung - Diversity I</t>
  </si>
  <si>
    <t>https://pg-plaisio.gr/img/p/2/6/1///261.jpg</t>
  </si>
  <si>
    <t>Mike Klung - Diversity II</t>
  </si>
  <si>
    <t>https://pg-plaisio.gr/img/p/2/6/3///263.jpg</t>
  </si>
  <si>
    <t>Mike Klung - Journey I</t>
  </si>
  <si>
    <t>https://pg-plaisio.gr/img/p/2/6/5///265.jpg</t>
  </si>
  <si>
    <t>Mike Klung - Journey II</t>
  </si>
  <si>
    <t>https://pg-plaisio.gr/img/p/2/6/7///267.jpg</t>
  </si>
  <si>
    <t>Mike Klung - Harmony I</t>
  </si>
  <si>
    <t>https://pg-plaisio.gr/img/p/2/6/9///269.jpg</t>
  </si>
  <si>
    <t>Mike Klung - Early Days I</t>
  </si>
  <si>
    <t>https://pg-plaisio.gr/img/p/1/2/2/7//1227.jpg</t>
  </si>
  <si>
    <t>Mike Klung - Early Days II</t>
  </si>
  <si>
    <t>https://pg-plaisio.gr/img/p/1/2/3/1//1231.jpg</t>
  </si>
  <si>
    <t>Mike Klung - Observation I</t>
  </si>
  <si>
    <t>https://pg-plaisio.gr/img/p/1/2/3/5//1235.jpg</t>
  </si>
  <si>
    <t>Mike Klung - Observation II</t>
  </si>
  <si>
    <t>https://pg-plaisio.gr/img/p/1/2/3/9//1239.jpg</t>
  </si>
  <si>
    <t>Marshall Mc Coy - Stately I</t>
  </si>
  <si>
    <t>https://pg-plaisio.gr/img/p/1/2/4/3//1243.jpg</t>
  </si>
  <si>
    <t>Martine Reynaud - Equilibre natural</t>
  </si>
  <si>
    <t>https://pg-plaisio.gr/img/p/2/7/1///271.jpg</t>
  </si>
  <si>
    <t>James Urbach - Masai Mar Plains, Kenya</t>
  </si>
  <si>
    <t>https://pg-plaisio.gr/img/p/1/2/4/7//1247.jpg</t>
  </si>
  <si>
    <t>Vincent Van Gogh - L' uliveto</t>
  </si>
  <si>
    <t>https://pg-plaisio.gr/img/p/1/8/8/2//1882.jpg</t>
  </si>
  <si>
    <t>Vincent Van Gogh - Iris nel vaso</t>
  </si>
  <si>
    <t>https://pg-plaisio.gr/img/p/2/0/9/7//2097.jpg</t>
  </si>
  <si>
    <t>Vincent Van Gogh - Primi Passi</t>
  </si>
  <si>
    <t>https://pg-plaisio.gr/img/p/1/8/9/0//1890.jpg</t>
  </si>
  <si>
    <t>Vincent Van Gogh - Orchard in blossom</t>
  </si>
  <si>
    <t>https://pg-plaisio.gr/img/p/1/9/4/7//1947.jpg</t>
  </si>
  <si>
    <t>Vincent Van Gogh - Case ad Auvers</t>
  </si>
  <si>
    <t>https://pg-plaisio.gr/img/p/1/8/9/4//1894.jpg</t>
  </si>
  <si>
    <t>Vincent Van Gogh - Notte Stellata</t>
  </si>
  <si>
    <t>https://pg-plaisio.gr/img/p/1/8/9/8//1898.jpg</t>
  </si>
  <si>
    <t>Rafaello Sanzio - La scuola di Atene</t>
  </si>
  <si>
    <t>https://pg-plaisio.gr/img/p/1/9/7/9//1979.jpg</t>
  </si>
  <si>
    <t>https://pg-plaisio.gr/img/p/1/9/5/1//1951.jpg</t>
  </si>
  <si>
    <t>Sandro Botticelli - La Nascita di Venere</t>
  </si>
  <si>
    <t>https://pg-plaisio.gr/img/p/1/9/5/5//1955.jpg</t>
  </si>
  <si>
    <t>Claude Monet - Impressionismo levar del sole</t>
  </si>
  <si>
    <t>https://pg-plaisio.gr/img/p/1/9/8/7//1987.jpg</t>
  </si>
  <si>
    <t>Vincent Van Gogh - Giardino fiorito</t>
  </si>
  <si>
    <t>https://pg-plaisio.gr/img/p/1/9/0/3//1903.jpg</t>
  </si>
  <si>
    <t>Vincent Van Gogh - Wheat Field</t>
  </si>
  <si>
    <t>https://pg-plaisio.gr/img/p/1/9/0/7//1907.jpg</t>
  </si>
  <si>
    <t>Claude Monet - Campo di fiori gialli</t>
  </si>
  <si>
    <t>https://pg-plaisio.gr/img/p/1/9/5/9//1959.jpg</t>
  </si>
  <si>
    <t>Claude Monet - Ponte giapponese</t>
  </si>
  <si>
    <t>https://pg-plaisio.gr/img/p/2/0/5/3//2053.jpg</t>
  </si>
  <si>
    <t>Claude Monet - Pioppi sulla riva dell' Epte</t>
  </si>
  <si>
    <t>https://pg-plaisio.gr/img/p/2/0/6/3//2063.jpg</t>
  </si>
  <si>
    <t>Caravaggio - Bacco Adolescente</t>
  </si>
  <si>
    <t>https://pg-plaisio.gr/img/p/1/9/6/3//1963.jpg</t>
  </si>
  <si>
    <t>Vincent Van Gogh - House at Auvers</t>
  </si>
  <si>
    <t>https://pg-plaisio.gr/img/p/1/9/1/3//1913.jpg</t>
  </si>
  <si>
    <t>Vincent Van Gogh - Il mietitore</t>
  </si>
  <si>
    <t>https://pg-plaisio.gr/img/p/1/9/6/7//1967.jpg</t>
  </si>
  <si>
    <t>Vincent Van Gogh - Il riposo</t>
  </si>
  <si>
    <t>https://pg-plaisio.gr/img/p/1/9/7/1//1971.jpg</t>
  </si>
  <si>
    <t>Vincent Van Gogh - Field with Poppies</t>
  </si>
  <si>
    <t>https://pg-plaisio.gr/img/p/1/9/1/7//1917.jpg</t>
  </si>
  <si>
    <t>Vincent Van Gogh - Chaumes de cordeville a Auvers</t>
  </si>
  <si>
    <t>https://pg-plaisio.gr/img/p/1/9/2/1//1921.jpg</t>
  </si>
  <si>
    <t>Vincent Van Gogh - Peach blossom</t>
  </si>
  <si>
    <t>https://pg-plaisio.gr/img/p/2/0/7/4/9/20749.jpg</t>
  </si>
  <si>
    <t>Michaelangelo Buonarroti - La creazione d' Adamo</t>
  </si>
  <si>
    <t>https://pg-plaisio.gr/img/p/2/0/6/1//2061.jpg</t>
  </si>
  <si>
    <t>Vincent Van Gogh - Paesagio d' Auvers dopo la pioggia</t>
  </si>
  <si>
    <t>https://pg-plaisio.gr/img/p/1/9/2/9//1929.jpg</t>
  </si>
  <si>
    <t>Claude Monet - Il bacino d' Argenteuil</t>
  </si>
  <si>
    <t>https://pg-plaisio.gr/img/p/1/9/3/8//1938.jpg</t>
  </si>
  <si>
    <t>Vincent Van Gogh - Paesaggio a San Remy</t>
  </si>
  <si>
    <t>https://pg-plaisio.gr/img/p/1/9/3/4//1934.jpg</t>
  </si>
  <si>
    <t>Ghirlandaio Domenico - L' ultima cena</t>
  </si>
  <si>
    <t>https://pg-plaisio.gr/img/p/1/9/8/3//1983.jpg</t>
  </si>
  <si>
    <t>https://pg-plaisio.gr/img/p/2/0/6/9//2069.jpg</t>
  </si>
  <si>
    <t>Sandro Botticelli - Venere offre doni (part)</t>
  </si>
  <si>
    <t>https://pg-plaisio.gr/img/p/2/0/7/3//2073.jpg</t>
  </si>
  <si>
    <t>Vincent Van Gogh - Campo di grano con cipressi</t>
  </si>
  <si>
    <t>https://pg-plaisio.gr/img/p/2/0/7/7//2077.jpg</t>
  </si>
  <si>
    <t>Claude Monet - Ninfee 1916-1919</t>
  </si>
  <si>
    <t>https://pg-plaisio.gr/img/p/2/0/8/1//2081.jpg</t>
  </si>
  <si>
    <t>Claude Monet - Poppies</t>
  </si>
  <si>
    <t>https://pg-plaisio.gr/img/p/1/9/4/3//1943.jpg</t>
  </si>
  <si>
    <t>Claude Monet - Vetheuil in summer</t>
  </si>
  <si>
    <t>https://pg-plaisio.gr/img/p/1/9/7/5//1975.jpg</t>
  </si>
  <si>
    <t>Leonardo Da Vinci - L' ultima cena</t>
  </si>
  <si>
    <t>https://pg-plaisio.gr/img/p/2/0/8/5//2085.jpg</t>
  </si>
  <si>
    <t>Pellizza da Volpedo Giuseppe - Il quarto stato</t>
  </si>
  <si>
    <t>https://pg-plaisio.gr/img/p/2/0/8/9//2089.jpg</t>
  </si>
  <si>
    <t>Vincent Van Gogh - Pianura vicino ad Auvers</t>
  </si>
  <si>
    <t>https://pg-plaisio.gr/img/p/2/0/9/5//2095.jpg</t>
  </si>
  <si>
    <t>Boucher François - Dian al bagno</t>
  </si>
  <si>
    <t>https://pg-plaisio.gr/img/p/2/1/0/1//2101.jpg</t>
  </si>
  <si>
    <t>Rafaello Sanzio - Disputa dell' Eucarestia (part)</t>
  </si>
  <si>
    <t>https://pg-plaisio.gr/img/p/2/1/5/3//2153.jpg</t>
  </si>
  <si>
    <t>https://pg-plaisio.gr/img/p/2/1/5/7//2157.jpg</t>
  </si>
  <si>
    <t>Michaelangelo Buonarroti - Sibilla Delfica</t>
  </si>
  <si>
    <t>https://pg-plaisio.gr/img/p/2/1/0/5//2105.jpg</t>
  </si>
  <si>
    <t>Degas Edgar Germain Hilaire - Ballerine in rosa</t>
  </si>
  <si>
    <t>https://pg-plaisio.gr/img/p/2/1/6/1//2161.jpg</t>
  </si>
  <si>
    <t>Cabanel Alexandre - Nescita di Venere</t>
  </si>
  <si>
    <t>https://pg-plaisio.gr/img/p/2/1/6/5//2165.jpg</t>
  </si>
  <si>
    <t>Modigliani Amedeo Clemente - La fanciulla bruna</t>
  </si>
  <si>
    <t>https://pg-plaisio.gr/img/p/2/1/6/9//2169.jpg</t>
  </si>
  <si>
    <t>Vincent Van Gogh - I girasoli</t>
  </si>
  <si>
    <t>https://pg-plaisio.gr/img/p/2/1/7/3//2173.jpg</t>
  </si>
  <si>
    <t>Vincent Van Gogh - Terazza del Caffe</t>
  </si>
  <si>
    <t>https://pg-plaisio.gr/img/p/2/1/7/7//2177.jpg</t>
  </si>
  <si>
    <t>Alma – Tadema Lawrence - Position avantageuse</t>
  </si>
  <si>
    <t>https://pg-plaisio.gr/img/p/2/1/8/3//2183.jpg</t>
  </si>
  <si>
    <t>Alma – Tadema Lawrence - Dans le tepidarium</t>
  </si>
  <si>
    <t>https://pg-plaisio.gr/img/p/2/1/8/7//2187.jpg</t>
  </si>
  <si>
    <t>Vincent Van Gogh - Pasaggio marino</t>
  </si>
  <si>
    <t>https://pg-plaisio.gr/img/p/2/1/0/9//2109.jpg</t>
  </si>
  <si>
    <t>Millet Jean-François - Le spigolatrici</t>
  </si>
  <si>
    <t>https://pg-plaisio.gr/img/p/2/1/9/5//2195.jpg</t>
  </si>
  <si>
    <t>Tamara de Lempicka - Donna vestita in verde</t>
  </si>
  <si>
    <t>https://pg-plaisio.gr/img/p/2/1/9/9//2199.jpg</t>
  </si>
  <si>
    <t>Canaletto - Ponte di Rialto</t>
  </si>
  <si>
    <t>https://pg-plaisio.gr/img/p/2/1/9/1//2191.jpg</t>
  </si>
  <si>
    <t>Dicksee Frank - La Belle dame sans merci</t>
  </si>
  <si>
    <t>https://pg-plaisio.gr/img/p/2/2/0/3//2203.jpg</t>
  </si>
  <si>
    <t>Waterhouse John William - My sweet rose</t>
  </si>
  <si>
    <t>https://pg-plaisio.gr/img/p/2/2/0/7//2207.jpg</t>
  </si>
  <si>
    <t>Waterhouse John William - Echo and Narcissus</t>
  </si>
  <si>
    <t>https://pg-plaisio.gr/img/p/2/2/1/1//2211.jpg</t>
  </si>
  <si>
    <t>Gerome Jean-Leon - Pygmalion and Galatea</t>
  </si>
  <si>
    <t>https://pg-plaisio.gr/img/p/2/2/1/5//2215.jpg</t>
  </si>
  <si>
    <t>Moore Albert Joseph - Dreamers</t>
  </si>
  <si>
    <t>https://pg-plaisio.gr/img/p/2/2/1/9//2219.jpg</t>
  </si>
  <si>
    <t>Alma – Tadema Lawrence - The favourite poet</t>
  </si>
  <si>
    <t>https://pg-plaisio.gr/img/p/2/2/2/3//2223.jpg</t>
  </si>
  <si>
    <t>Poynter Edward John - On the terrace</t>
  </si>
  <si>
    <t>https://pg-plaisio.gr/img/p/2/2/2/7//2227.jpg</t>
  </si>
  <si>
    <t>Moore Albert Joseph - A summer night</t>
  </si>
  <si>
    <t>https://pg-plaisio.gr/img/p/2/2/3/1//2231.jpg</t>
  </si>
  <si>
    <t>Salvador Dali - Les montres molles</t>
  </si>
  <si>
    <t>https://pg-plaisio.gr/img/p/2/2/3/5//2235.jpg</t>
  </si>
  <si>
    <t>Salvador Dali - Reflection of elephants</t>
  </si>
  <si>
    <t>https://pg-plaisio.gr/img/p/2/2/3/9//2239.jpg</t>
  </si>
  <si>
    <t>Cabanel Alexandre - Putti (part)</t>
  </si>
  <si>
    <t>https://pg-plaisio.gr/img/p/2/2/4/3//2243.jpg</t>
  </si>
  <si>
    <t>Salvador Dali - Paysage aux papillons</t>
  </si>
  <si>
    <t>https://pg-plaisio.gr/img/p/2/2/4/7//2247.jpg</t>
  </si>
  <si>
    <t>Salvador Dali - Le trois sphinx de bikini</t>
  </si>
  <si>
    <t>https://pg-plaisio.gr/img/p/2/2/5/1//2251.jpg</t>
  </si>
  <si>
    <t>Claude Monet - Ninfee (1916-1919) (part)</t>
  </si>
  <si>
    <t>https://pg-plaisio.gr/img/p/2/2/5/5//2255.jpg</t>
  </si>
  <si>
    <t>Bonnard Pierre - Jour d' hiver</t>
  </si>
  <si>
    <t>https://pg-plaisio.gr/img/p/2/2/5/9//2259.jpg</t>
  </si>
  <si>
    <t>Renoir Pierre Auguste - Jeunes filles au piano</t>
  </si>
  <si>
    <t>https://pg-plaisio.gr/img/p/2/2/6/3//2263.jpg</t>
  </si>
  <si>
    <t>Sisley Alfred - Sainte Cloud</t>
  </si>
  <si>
    <t>https://pg-plaisio.gr/img/p/2/2/6/7//2267.jpg</t>
  </si>
  <si>
    <t>Crane Walter - My soul is an Enchanted Boat</t>
  </si>
  <si>
    <t>https://pg-plaisio.gr/img/p/2/2/7/1//2271.jpg</t>
  </si>
  <si>
    <t>Hale - Blue Mosaic</t>
  </si>
  <si>
    <t>https://pg-plaisio.gr/img/p/2/2/7/5//2275.jpg</t>
  </si>
  <si>
    <t>Waterhouse John William - A song of springtime</t>
  </si>
  <si>
    <t>https://pg-plaisio.gr/img/p/2/2/7/9//2279.jpg</t>
  </si>
  <si>
    <t>Kowalsky Leopold - Springtime</t>
  </si>
  <si>
    <t>https://pg-plaisio.gr/img/p/2/2/8/3//2283.jpg</t>
  </si>
  <si>
    <t>Rafaello Sanzio - Trionfo di Galatea</t>
  </si>
  <si>
    <t>https://pg-plaisio.gr/img/p/2/2/8/7//2287.jpg</t>
  </si>
  <si>
    <t>Michaelangelo Buonarroti - La Creazione di Adamo (part)</t>
  </si>
  <si>
    <t>https://pg-plaisio.gr/img/p/2/2/9/1//2291.jpg</t>
  </si>
  <si>
    <t>Anonymous - Putti sala di Psiche e Amore I</t>
  </si>
  <si>
    <t>https://pg-plaisio.gr/img/p/2/2/9/5//2295.jpg</t>
  </si>
  <si>
    <t>Anonymous - Putti sala di Psiche e Amore II</t>
  </si>
  <si>
    <t>https://pg-plaisio.gr/img/p/2/2/9/9//2299.jpg</t>
  </si>
  <si>
    <t>Claude Monet - Ponte giapponese (part)</t>
  </si>
  <si>
    <t>https://pg-plaisio.gr/img/p/2/3/0/3//2303.jpg</t>
  </si>
  <si>
    <t>Modigliani Amedeo Clemente - Donna in nero</t>
  </si>
  <si>
    <t>https://pg-plaisio.gr/img/p/2/3/0/7//2307.jpg</t>
  </si>
  <si>
    <t>Modigliani Amedeo Clemente - Madame Pompadour</t>
  </si>
  <si>
    <t>https://pg-plaisio.gr/img/p/2/3/1/1//2311.jpg</t>
  </si>
  <si>
    <t>Poynter Edward John - Chloe Dulces dolta modos et citharae sciens</t>
  </si>
  <si>
    <t>https://pg-plaisio.gr/img/p/2/3/1/5//2315.jpg</t>
  </si>
  <si>
    <t>Poynter Edward John - A Roman boat race</t>
  </si>
  <si>
    <t>https://pg-plaisio.gr/img/p/2/3/1/9//2319.jpg</t>
  </si>
  <si>
    <t>Pablo Picasso - L' enfant au pigeon</t>
  </si>
  <si>
    <t>https://pg-plaisio.gr/img/p/2/3/2/3//2323.jpg</t>
  </si>
  <si>
    <t>Gianola B. - Estate alle sorgenti del sile</t>
  </si>
  <si>
    <t>https://pg-plaisio.gr/img/p/2/1/1/3//2113.jpg</t>
  </si>
  <si>
    <t>Gianola B. - Estate al mare</t>
  </si>
  <si>
    <t>https://pg-plaisio.gr/img/p/2/1/1/7//2117.jpg</t>
  </si>
  <si>
    <t>Hayez Francesco - Il bacio</t>
  </si>
  <si>
    <t>https://pg-plaisio.gr/img/p/2/1/2/1//2121.jpg</t>
  </si>
  <si>
    <t>Lega Silvestro - Il pergolato</t>
  </si>
  <si>
    <t>https://pg-plaisio.gr/img/p/2/1/2/5//2125.jpg</t>
  </si>
  <si>
    <t>Godward - An idle hour</t>
  </si>
  <si>
    <t>https://pg-plaisio.gr/img/p/2/3/2/7//2327.jpg</t>
  </si>
  <si>
    <t>Banti Cristiano - Confidenze</t>
  </si>
  <si>
    <t>https://pg-plaisio.gr/img/p/2/1/2/9//2129.jpg</t>
  </si>
  <si>
    <t>Claude Monet - Bateaux de plaisance</t>
  </si>
  <si>
    <t>https://pg-plaisio.gr/img/p/2/1/3/3//2133.jpg</t>
  </si>
  <si>
    <t>Rubens Peter Paul - Domitilla,nereo e Achilleo</t>
  </si>
  <si>
    <t>https://pg-plaisio.gr/img/p/2/3/3/1//2331.jpg</t>
  </si>
  <si>
    <t>Renoir Pierre Auguste - Chemin montant dans les hautes herbes</t>
  </si>
  <si>
    <t>https://pg-plaisio.gr/img/p/2/1/3/7//2137.jpg</t>
  </si>
  <si>
    <t>Renoir Pierre Auguste - Paysage a cagnes</t>
  </si>
  <si>
    <t>https://pg-plaisio.gr/img/p/2/1/4/1//2141.jpg</t>
  </si>
  <si>
    <t>Claude Monet - Fin d' Apres-midi Vetheuil</t>
  </si>
  <si>
    <t>https://pg-plaisio.gr/img/p/2/1/4/5//2145.jpg</t>
  </si>
  <si>
    <t>Mario Sergio - Bus Station</t>
  </si>
  <si>
    <t>https://pg-plaisio.gr/img/p/6/7/2///672.jpg</t>
  </si>
  <si>
    <t>Matthew Daniels - Brooklyn Bridge View</t>
  </si>
  <si>
    <t>https://pg-plaisio.gr/img/p/1/2/5/1//1251.jpg</t>
  </si>
  <si>
    <t>Matthew Daniels - Manhattan Bridge View</t>
  </si>
  <si>
    <t>https://pg-plaisio.gr/img/p/1/2/5/5//1255.jpg</t>
  </si>
  <si>
    <t>Matthew Daniels - The Station, Chicago</t>
  </si>
  <si>
    <t>https://pg-plaisio.gr/img/p/1/2/5/9//1259.jpg</t>
  </si>
  <si>
    <t>Matthew Daniels - Departure, New York</t>
  </si>
  <si>
    <t>https://pg-plaisio.gr/img/p/1/2/6/3//1263.jpg</t>
  </si>
  <si>
    <t>Matthew Daniels - Evening in Times Square</t>
  </si>
  <si>
    <t>https://pg-plaisio.gr/img/p/1/2/6/7//1267.jpg</t>
  </si>
  <si>
    <t>Nathalie Besson - Panneau coquelicots</t>
  </si>
  <si>
    <t>https://pg-plaisio.gr/img/p/1/7/4/5//1745.jpg</t>
  </si>
  <si>
    <t>Nathalie Besson - Panneau marguerite</t>
  </si>
  <si>
    <t>https://pg-plaisio.gr/img/p/1/7/4/9//1749.jpg</t>
  </si>
  <si>
    <t>Nathalie Besson - Panneau tulipe</t>
  </si>
  <si>
    <t>https://pg-plaisio.gr/img/p/1/7/5/3//1753.jpg</t>
  </si>
  <si>
    <t>Nathalie Besson - Panneau calla</t>
  </si>
  <si>
    <t>https://pg-plaisio.gr/img/p/1/7/5/7//1757.jpg</t>
  </si>
  <si>
    <t>Nathalie Besson - Panneau Printemps II</t>
  </si>
  <si>
    <t>https://pg-plaisio.gr/img/p/1/7/6/1//1761.jpg</t>
  </si>
  <si>
    <t>Neil Thomas - Point of View I</t>
  </si>
  <si>
    <t>https://pg-plaisio.gr/img/p/1/2/7/1//1271.jpg</t>
  </si>
  <si>
    <t>Neil Thomas - Point of View IΙ</t>
  </si>
  <si>
    <t>https://pg-plaisio.gr/img/p/1/2/7/5//1275.jpg</t>
  </si>
  <si>
    <t>Neil Thomas - On the horizon I</t>
  </si>
  <si>
    <t>https://pg-plaisio.gr/img/p/1/2/7/9//1279.jpg</t>
  </si>
  <si>
    <t>Neil Thomas - On the horizon II</t>
  </si>
  <si>
    <t>https://pg-plaisio.gr/img/p/1/2/8/3//1283.jpg</t>
  </si>
  <si>
    <t>Neil Thomas - Entrancing I</t>
  </si>
  <si>
    <t>https://pg-plaisio.gr/img/p/1/2/8/7//1287.jpg</t>
  </si>
  <si>
    <t>Neil Thomas - Entrancing II</t>
  </si>
  <si>
    <t>https://pg-plaisio.gr/img/p/1/2/9/1//1291.jpg</t>
  </si>
  <si>
    <t>Neil Thomas - Misty Morning I</t>
  </si>
  <si>
    <t>https://pg-plaisio.gr/img/p/1/2/9/5//1295.jpg</t>
  </si>
  <si>
    <t>Neil Thomas - Misty Morning II</t>
  </si>
  <si>
    <t>https://pg-plaisio.gr/img/p/1/2/9/9//1299.jpg</t>
  </si>
  <si>
    <t>Neil Thomas - Birches in the Mist</t>
  </si>
  <si>
    <t>https://pg-plaisio.gr/img/p/1/3/0/4//1304.jpg</t>
  </si>
  <si>
    <t>Neil Thomas - Radiant</t>
  </si>
  <si>
    <t>https://pg-plaisio.gr/img/p/1/3/0/7//1307.jpg</t>
  </si>
  <si>
    <t>Nel Whatmore - Shoulder to Shoulder</t>
  </si>
  <si>
    <t>https://pg-plaisio.gr/img/p/1/7/6/5//1765.jpg</t>
  </si>
  <si>
    <t>Nel Whatmore - Hand in Hand</t>
  </si>
  <si>
    <t>https://pg-plaisio.gr/img/p/1/7/6/9//1769.jpg</t>
  </si>
  <si>
    <t>Nel Whatmore - Little Reaper</t>
  </si>
  <si>
    <t>https://pg-plaisio.gr/img/p/1/7/7/3//1773.jpg</t>
  </si>
  <si>
    <t>Nel Whatmore - Keeping Time</t>
  </si>
  <si>
    <t>https://pg-plaisio.gr/img/p/1/7/7/7//1777.jpg</t>
  </si>
  <si>
    <t>Nel Whatmore - Sweet Silhouette I</t>
  </si>
  <si>
    <t>https://pg-plaisio.gr/img/p/1/7/8/1//1781.jpg</t>
  </si>
  <si>
    <t>Nel Whatmore - Concerto</t>
  </si>
  <si>
    <t>https://pg-plaisio.gr/img/p/1/7/8/5//1785.jpg</t>
  </si>
  <si>
    <t>Nel Whatmore - Sweet Silhouette II</t>
  </si>
  <si>
    <t>https://pg-plaisio.gr/img/p/1/7/8/9//1789.jpg</t>
  </si>
  <si>
    <t>Nel Whatmore - Delicate Silhouette I</t>
  </si>
  <si>
    <t>https://pg-plaisio.gr/img/p/1/7/9/3//1793.jpg</t>
  </si>
  <si>
    <t>Nel Whatmore - Dancing Tulips</t>
  </si>
  <si>
    <t>https://pg-plaisio.gr/img/p/1/7/9/7//1797.jpg</t>
  </si>
  <si>
    <t>Nel Whatmore - Delicate Silhouette II</t>
  </si>
  <si>
    <t>https://pg-plaisio.gr/img/p/1/8/0/1//1801.jpg</t>
  </si>
  <si>
    <t>Nel Whatmore - Heart to Heart</t>
  </si>
  <si>
    <t>https://pg-plaisio.gr/img/p/1/8/0/5//1805.jpg</t>
  </si>
  <si>
    <t>Pg-Plaisio - Times Square, New York City</t>
  </si>
  <si>
    <t>https://pg-plaisio.gr/img/p/2/6/3/1//2631.jpg</t>
  </si>
  <si>
    <t>Philip Greene - Kingdom I</t>
  </si>
  <si>
    <t>https://pg-plaisio.gr/img/p/2/7/3///273.jpg</t>
  </si>
  <si>
    <t>Philip Greene - Kingdom II</t>
  </si>
  <si>
    <t>https://pg-plaisio.gr/img/p/2/7/5///275.jpg</t>
  </si>
  <si>
    <t>John Parrish - Spirit I</t>
  </si>
  <si>
    <t>https://pg-plaisio.gr/img/p/2/4/3/5//2435.jpg</t>
  </si>
  <si>
    <t>John Parrish - Spirit II</t>
  </si>
  <si>
    <t>https://pg-plaisio.gr/img/p/2/4/3/9//2439.jpg</t>
  </si>
  <si>
    <t>Patrick Langham - Gestures</t>
  </si>
  <si>
    <t>https://pg-plaisio.gr/img/p/2/7/7///277.jpg</t>
  </si>
  <si>
    <t>Patrick Langham - In motion I</t>
  </si>
  <si>
    <t>https://pg-plaisio.gr/img/p/2/7/9///279.jpg</t>
  </si>
  <si>
    <t>Patrick Langham - In motion II</t>
  </si>
  <si>
    <t>https://pg-plaisio.gr/img/p/2/8/1///281.jpg</t>
  </si>
  <si>
    <t>Pierre Viollet - Marguerites dans le soleil I</t>
  </si>
  <si>
    <t>https://pg-plaisio.gr/img/p/1/8/0/9//1809.jpg</t>
  </si>
  <si>
    <t>Pierre Viollet - Marguerites dans le soleil II</t>
  </si>
  <si>
    <t>https://pg-plaisio.gr/img/p/1/8/1/3//1813.jpg</t>
  </si>
  <si>
    <t>Pierre Viollet - Marguerites dans le soleil III</t>
  </si>
  <si>
    <t>https://pg-plaisio.gr/img/p/1/8/1/7//1817.jpg</t>
  </si>
  <si>
    <t>Pierre Viollet - Coquelicots dans le soleil I</t>
  </si>
  <si>
    <t>https://pg-plaisio.gr/img/p/1/8/2/1//1821.jpg</t>
  </si>
  <si>
    <t>Pierre Viollet - Coquelicots dans le soleil II</t>
  </si>
  <si>
    <t>https://pg-plaisio.gr/img/p/1/8/2/5//1825.jpg</t>
  </si>
  <si>
    <t>Pierre Viollet - Coquelicots dans le soleil III</t>
  </si>
  <si>
    <t>https://pg-plaisio.gr/img/p/1/8/2/9//1829.jpg</t>
  </si>
  <si>
    <t>Pierre Viollet - Melodie de marguerites</t>
  </si>
  <si>
    <t>https://pg-plaisio.gr/img/p/1/8/3/4//1834.jpg</t>
  </si>
  <si>
    <t>Rachael Sullivan - Sunlit</t>
  </si>
  <si>
    <t>https://pg-plaisio.gr/img/p/1/3/1/5//1315.jpg</t>
  </si>
  <si>
    <t>Rachael Sullivan - The Essence I</t>
  </si>
  <si>
    <t>https://pg-plaisio.gr/img/p/1/3/1/9//1319.jpg</t>
  </si>
  <si>
    <t>Rachael Sullivan - The Essence II</t>
  </si>
  <si>
    <t>https://pg-plaisio.gr/img/p/1/3/2/3//1323.jpg</t>
  </si>
  <si>
    <t>Roberto Furlan - La stanza dipinta</t>
  </si>
  <si>
    <t>https://pg-plaisio.gr/img/p/6/7/6///676.jpg</t>
  </si>
  <si>
    <t>Roberto Furlan - Stanza di palazzo</t>
  </si>
  <si>
    <t>https://pg-plaisio.gr/img/p/6/8/0///680.jpg</t>
  </si>
  <si>
    <t>Renee Campbell - Birds of a Feather I</t>
  </si>
  <si>
    <t>https://pg-plaisio.gr/img/p/2/7/7/2/5/27725.jpg</t>
  </si>
  <si>
    <t>Renee Campbell - Birds of a Feather II</t>
  </si>
  <si>
    <t>https://pg-plaisio.gr/img/p/2/7/7/2/7/27727.jpg</t>
  </si>
  <si>
    <t>Rodolfo Jimenez - Bali Garden I</t>
  </si>
  <si>
    <t>https://pg-plaisio.gr/img/p/2/4/9/4//2494.jpg</t>
  </si>
  <si>
    <t>Rodolfo Jimenez - Bali Garden II</t>
  </si>
  <si>
    <t>https://pg-plaisio.gr/img/p/2/4/9/8//2498.jpg</t>
  </si>
  <si>
    <t>Rodolfo Jimenez - Orchid Trio I</t>
  </si>
  <si>
    <t>https://pg-plaisio.gr/img/p/1/8/4/6//1846.jpg</t>
  </si>
  <si>
    <t>Rodolfo Jimenez - Orchid Trio II</t>
  </si>
  <si>
    <t>https://pg-plaisio.gr/img/p/1/8/5/2//1852.jpg</t>
  </si>
  <si>
    <t>Rodolfo Jimenez - Canary Palm</t>
  </si>
  <si>
    <t>https://pg-plaisio.gr/img/p/2/5/0/2//2502.jpg</t>
  </si>
  <si>
    <t>Rodolfo Jimenez - Traveler's Palm</t>
  </si>
  <si>
    <t>https://pg-plaisio.gr/img/p/2/5/0/6//2506.jpg</t>
  </si>
  <si>
    <t>Ron Di Scenza - The Dream</t>
  </si>
  <si>
    <t>https://pg-plaisio.gr/img/p/6/8/4///684.jpg</t>
  </si>
  <si>
    <t>Ron Di Scenza - Fiorella</t>
  </si>
  <si>
    <t>https://pg-plaisio.gr/img/p/6/8/8///688.jpg</t>
  </si>
  <si>
    <t>Ron Di Scenza - The Yearning</t>
  </si>
  <si>
    <t>https://pg-plaisio.gr/img/p/6/9/2///692.jpg</t>
  </si>
  <si>
    <t>Ron Di Scenza - Quiet momet</t>
  </si>
  <si>
    <t>https://pg-plaisio.gr/img/p/6/9/6///696.jpg</t>
  </si>
  <si>
    <t>Ron Di Scenza - Midnight Reverie</t>
  </si>
  <si>
    <t>https://pg-plaisio.gr/img/p/7/0/0///700.jpg</t>
  </si>
  <si>
    <t>Ron Di Scenza - Into the Rythm</t>
  </si>
  <si>
    <t>https://pg-plaisio.gr/img/p/7/0/4///704.jpg</t>
  </si>
  <si>
    <t>Ron Di Scenza - Anticipation</t>
  </si>
  <si>
    <t>https://pg-plaisio.gr/img/p/7/0/8///708.jpg</t>
  </si>
  <si>
    <t>Ron Di Scenza - Parisienne</t>
  </si>
  <si>
    <t>https://pg-plaisio.gr/img/p/7/1/2///712.jpg</t>
  </si>
  <si>
    <t>Ron Di Scenza - Evening Romance</t>
  </si>
  <si>
    <t>https://pg-plaisio.gr/img/p/7/1/6///716.jpg</t>
  </si>
  <si>
    <t>Ron Di Scenza - Night out</t>
  </si>
  <si>
    <t>https://pg-plaisio.gr/img/p/7/2/0///720.jpg</t>
  </si>
  <si>
    <t>Ron Di Scenza - The Lounge</t>
  </si>
  <si>
    <t>https://pg-plaisio.gr/img/p/7/2/4///724.jpg</t>
  </si>
  <si>
    <t>Ron Di Scenza - At Last</t>
  </si>
  <si>
    <t>https://pg-plaisio.gr/img/p/7/2/8///728.jpg</t>
  </si>
  <si>
    <t>Ron Di Scenza - Desert Breeze</t>
  </si>
  <si>
    <t>https://pg-plaisio.gr/img/p/7/3/2///732.jpg</t>
  </si>
  <si>
    <t>Ron Di Scenza - Healing Water</t>
  </si>
  <si>
    <t>https://pg-plaisio.gr/img/p/7/3/6///736.jpg</t>
  </si>
  <si>
    <t>Ron Di Scenza - Seated Beauty</t>
  </si>
  <si>
    <t>https://pg-plaisio.gr/img/p/7/4/0///740.jpg</t>
  </si>
  <si>
    <t>Ron Di Scenza - Lovely Lady</t>
  </si>
  <si>
    <t>https://pg-plaisio.gr/img/p/7/4/4///744.jpg</t>
  </si>
  <si>
    <t>Ron Di Scenza - Resting</t>
  </si>
  <si>
    <t>https://pg-plaisio.gr/img/p/7/4/8///748.jpg</t>
  </si>
  <si>
    <t>Ron Di Scenza - Peaceful</t>
  </si>
  <si>
    <t>https://pg-plaisio.gr/img/p/2/0/7/5/9/20759.jpg</t>
  </si>
  <si>
    <t>Roberto Fantini - Nel bagaglio leggero</t>
  </si>
  <si>
    <t>https://pg-plaisio.gr/img/p/2/5/1/0//2510.jpg</t>
  </si>
  <si>
    <t>Roberto Fantini - Segni di luce</t>
  </si>
  <si>
    <t>https://pg-plaisio.gr/img/p/2/5/1/4//2514.jpg</t>
  </si>
  <si>
    <t>Roberto Fantini - Annotando impressioni</t>
  </si>
  <si>
    <t>https://pg-plaisio.gr/img/p/2/5/1/8//2518.jpg</t>
  </si>
  <si>
    <t>Roberto Fantini - Ogni giorno una poesia</t>
  </si>
  <si>
    <t>https://pg-plaisio.gr/img/p/2/5/2/2//2522.jpg</t>
  </si>
  <si>
    <t>Roberto Fantini - Nuvole in viaggio</t>
  </si>
  <si>
    <t>https://pg-plaisio.gr/img/p/2/5/2/6//2526.jpg</t>
  </si>
  <si>
    <t>Roberto Fantini - Grani di stelle</t>
  </si>
  <si>
    <t>https://pg-plaisio.gr/img/p/2/5/3/0//2530.jpg</t>
  </si>
  <si>
    <t>Roberto Fantini - Farfalle di memoria I</t>
  </si>
  <si>
    <t>https://pg-plaisio.gr/img/p/2/5/3/4//2534.jpg</t>
  </si>
  <si>
    <t>Roberto Fantini - Farfalle di memoria II</t>
  </si>
  <si>
    <t>https://pg-plaisio.gr/img/p/2/5/3/8//2538.jpg</t>
  </si>
  <si>
    <t>Roberto Fantini - Farfalle di memoria III</t>
  </si>
  <si>
    <t>https://pg-plaisio.gr/img/p/2/5/4/2//2542.jpg</t>
  </si>
  <si>
    <t>Roberto Fantini - Farfalle di memoria IV</t>
  </si>
  <si>
    <t>https://pg-plaisio.gr/img/p/2/5/4/7//2547.jpg</t>
  </si>
  <si>
    <t>Roberto Fantini - Era finita la pioggia</t>
  </si>
  <si>
    <t>https://pg-plaisio.gr/img/p/2/5/5/1//2551.jpg</t>
  </si>
  <si>
    <t>Roberto Fantini - Au pied de collines</t>
  </si>
  <si>
    <t>https://pg-plaisio.gr/img/p/2/5/5/5//2555.jpg</t>
  </si>
  <si>
    <t>Roberto Fantini - La danse:Nritta et Nritya</t>
  </si>
  <si>
    <t>https://pg-plaisio.gr/img/p/2/5/5/9//2559.jpg</t>
  </si>
  <si>
    <t>Roberto Fantini - Profumo di fragole</t>
  </si>
  <si>
    <t>https://pg-plaisio.gr/img/p/2/5/6/3//2563.jpg</t>
  </si>
  <si>
    <t>Roberto Fantini - L'anima di fronte II</t>
  </si>
  <si>
    <t>https://pg-plaisio.gr/img/p/2/5/6/7//2567.jpg</t>
  </si>
  <si>
    <t>Ryan Franklin - By the stream</t>
  </si>
  <si>
    <t>https://pg-plaisio.gr/img/p/1/3/2/7//1327.jpg</t>
  </si>
  <si>
    <t>Ryan Franklin - River's Edge</t>
  </si>
  <si>
    <t>https://pg-plaisio.gr/img/p/1/3/3/1//1331.jpg</t>
  </si>
  <si>
    <t>Ryan Franklin - Landscape Panorama I</t>
  </si>
  <si>
    <t>https://pg-plaisio.gr/img/p/1/3/3/5//1335.jpg</t>
  </si>
  <si>
    <t>Ryan Franklin - Landscape Panorama II</t>
  </si>
  <si>
    <t>https://pg-plaisio.gr/img/p/1/3/3/9//1339.jpg</t>
  </si>
  <si>
    <t>Ryan Franklin - Landscape Panorama III</t>
  </si>
  <si>
    <t>https://pg-plaisio.gr/img/p/1/3/4/3//1343.jpg</t>
  </si>
  <si>
    <t>Ralph Steele - Running Wild</t>
  </si>
  <si>
    <t>https://pg-plaisio.gr/img/p/5/3/8///538.jpg</t>
  </si>
  <si>
    <t>Sylvie Bellaunay - Baroque I</t>
  </si>
  <si>
    <t>https://pg-plaisio.gr/img/p/5/4/0///540.jpg</t>
  </si>
  <si>
    <t>Sylvie Bellaunay - Baroque II</t>
  </si>
  <si>
    <t>https://pg-plaisio.gr/img/p/5/4/4///544.jpg</t>
  </si>
  <si>
    <t>Sylvie Bellaunay - Venus de Milo</t>
  </si>
  <si>
    <t>https://pg-plaisio.gr/img/p/5/4/6///546.jpg</t>
  </si>
  <si>
    <t>Sylvie Bellaunay - Aphrodite</t>
  </si>
  <si>
    <t>https://pg-plaisio.gr/img/p/5/5/0///550.jpg</t>
  </si>
  <si>
    <t>Stefano Ferreri - Chianti Classico</t>
  </si>
  <si>
    <t>https://pg-plaisio.gr/img/p/5/5/2///552.jpg</t>
  </si>
  <si>
    <t>Stefano Ferreri - Rouge et Blanc</t>
  </si>
  <si>
    <t>https://pg-plaisio.gr/img/p/5/5/6///556.jpg</t>
  </si>
  <si>
    <t>Sandra James - Hang Time I</t>
  </si>
  <si>
    <t>https://pg-plaisio.gr/img/p/2/8/3///283.jpg</t>
  </si>
  <si>
    <t>Sandra James - Hang Time II</t>
  </si>
  <si>
    <t>https://pg-plaisio.gr/img/p/2/8/5///285.jpg</t>
  </si>
  <si>
    <t>Sara J. Cortese - Composizione di orchidee</t>
  </si>
  <si>
    <t>https://pg-plaisio.gr/img/p/1/8/5/6//1856.jpg</t>
  </si>
  <si>
    <t>Sara J. Cortese - Magnolia in fiore</t>
  </si>
  <si>
    <t>https://pg-plaisio.gr/img/p/1/8/6/0//1860.jpg</t>
  </si>
  <si>
    <t>Sara J. Cortese - Campo di tulipani</t>
  </si>
  <si>
    <t>https://pg-plaisio.gr/img/p/1/8/6/4//1864.jpg</t>
  </si>
  <si>
    <t>Sirous Malek - Fragment I</t>
  </si>
  <si>
    <t>https://pg-plaisio.gr/img/p/2/8/7///287.jpg</t>
  </si>
  <si>
    <t>Sirous Malek - Fragment II</t>
  </si>
  <si>
    <t>https://pg-plaisio.gr/img/p/2/8/9///289.jpg</t>
  </si>
  <si>
    <t>Stefania Re - Passione</t>
  </si>
  <si>
    <t>https://pg-plaisio.gr/img/p/1/8/6/8//1868.jpg</t>
  </si>
  <si>
    <t>Stefania Re - Eleganza</t>
  </si>
  <si>
    <t>https://pg-plaisio.gr/img/p/1/8/7/2//1872.jpg</t>
  </si>
  <si>
    <t>Tyler Burke - Manhattan</t>
  </si>
  <si>
    <t>https://pg-plaisio.gr/img/p/5/5/8///558.jpg</t>
  </si>
  <si>
    <t>Tyler Burke - New York</t>
  </si>
  <si>
    <t>https://pg-plaisio.gr/img/p/5/6/2///562.jpg</t>
  </si>
  <si>
    <t>Tyler Burke - Paris</t>
  </si>
  <si>
    <t>https://pg-plaisio.gr/img/p/5/6/6///566.jpg</t>
  </si>
  <si>
    <t>Tyler Burke - London</t>
  </si>
  <si>
    <t>https://pg-plaisio.gr/img/p/5/7/0///570.jpg</t>
  </si>
  <si>
    <t>Tamara de Lempicka - Dormeuse, 1931-32</t>
  </si>
  <si>
    <t>https://pg-plaisio.gr/img/p/2/3/3/5//2335.jpg</t>
  </si>
  <si>
    <t>Terence Halley - African Woman I</t>
  </si>
  <si>
    <t>https://pg-plaisio.gr/img/p/2/5/7/1//2571.jpg</t>
  </si>
  <si>
    <t>Terence Halley - African Woman II</t>
  </si>
  <si>
    <t>https://pg-plaisio.gr/img/p/2/5/7/5//2575.jpg</t>
  </si>
  <si>
    <t>Terence Halley - African Woman III</t>
  </si>
  <si>
    <t>https://pg-plaisio.gr/img/p/2/5/7/9//2579.jpg</t>
  </si>
  <si>
    <t>Thomas Page - Golden Woman</t>
  </si>
  <si>
    <t>https://pg-plaisio.gr/img/p/7/5/6///756.jpg</t>
  </si>
  <si>
    <t>Thomas Page - The Pose</t>
  </si>
  <si>
    <t>https://pg-plaisio.gr/img/p/7/6/0///760.jpg</t>
  </si>
  <si>
    <t>Terry Walker - Happy Village I</t>
  </si>
  <si>
    <t>https://pg-plaisio.gr/img/p/1/3/4/7//1347.jpg</t>
  </si>
  <si>
    <t>Terry Walker - Happy Village II</t>
  </si>
  <si>
    <t>https://pg-plaisio.gr/img/p/1/3/5/1//1351.jpg</t>
  </si>
  <si>
    <t>Valerie Deleau - Vincennes I</t>
  </si>
  <si>
    <t>https://pg-plaisio.gr/img/p/5/7/2///572.jpg</t>
  </si>
  <si>
    <t>Valerie Deleau - Vincennes II</t>
  </si>
  <si>
    <t>https://pg-plaisio.gr/img/p/5/7/6///576.jpg</t>
  </si>
  <si>
    <t>Vincent Van Gogh - Mandorio in fiore</t>
  </si>
  <si>
    <t>https://pg-plaisio.gr/img/p/2/1/4/9//2149.jpg</t>
  </si>
  <si>
    <t>Will Richmond - Sweet Dream</t>
  </si>
  <si>
    <t>https://pg-plaisio.gr/img/p/7/6/4///764.jpg</t>
  </si>
  <si>
    <t>Will Richmond - Diva</t>
  </si>
  <si>
    <t>https://pg-plaisio.gr/img/p/7/6/8///768.jpg</t>
  </si>
  <si>
    <t>Will Richmond - Star</t>
  </si>
  <si>
    <t>https://pg-plaisio.gr/img/p/7/7/2///772.jpg</t>
  </si>
  <si>
    <t>MONO ΠΛΑΤΗ 6mm</t>
  </si>
  <si>
    <t>MONO ΠΛΑΤΗ 8mm</t>
  </si>
  <si>
    <t>MONO ΠΛΑΤΗ 10mm</t>
  </si>
  <si>
    <t>MONO ΠΛΑΤΗ 12mm</t>
  </si>
  <si>
    <t>MONO ΠΛΑΤΗ 16mm</t>
  </si>
  <si>
    <t>MONO ΠΛΑΤΗ 19mm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</si>
</sst>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\ &quot;€&quot;;[Red]\-#,##0.00\ &quot;€&quot;"/>
    <numFmt numFmtId="177" formatCode="#,##0.00\ &quot;€&quot;"/>
    <numFmt numFmtId="178" formatCode="#,##0.00\ [$€-1]"/>
    <numFmt numFmtId="179" formatCode="#,##0.00&quot;€&quot;"/>
  </numFmts>
  <fonts count="47">
    <font>
      <sz val="11"/>
      <color theme="1"/>
      <name val="ＭＳ Ｐゴシック"/>
      <scheme val="minor"/>
    </font>
    <font>
      <sz val="11"/>
      <color theme="1"/>
      <name val="ＭＳ Ｐゴシック"/>
      <family val="2"/>
      <charset val="161"/>
      <scheme val="minor"/>
    </font>
    <font>
      <sz val="11"/>
      <color theme="1"/>
      <name val="ＭＳ Ｐゴシック"/>
      <family val="2"/>
      <charset val="161"/>
      <scheme val="minor"/>
    </font>
    <font>
      <b/>
      <sz val="12"/>
      <color rgb="FFFF0000"/>
      <name val="Calibri"/>
    </font>
    <font>
      <sz val="11"/>
      <name val="Calibri"/>
    </font>
    <font>
      <sz val="11"/>
      <color rgb="FF000000"/>
      <name val="Calibri"/>
    </font>
    <font>
      <b/>
      <sz val="16"/>
      <color theme="1"/>
      <name val="Calibri"/>
    </font>
    <font>
      <b/>
      <sz val="16"/>
      <color rgb="FF000000"/>
      <name val="Calibri"/>
    </font>
    <font>
      <b/>
      <sz val="14"/>
      <color theme="1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ＭＳ Ｐゴシック"/>
      <scheme val="minor"/>
    </font>
    <font>
      <b/>
      <sz val="12"/>
      <color theme="1"/>
      <name val="Calibri"/>
    </font>
    <font>
      <u/>
      <sz val="11"/>
      <color theme="10"/>
      <name val="Calibri"/>
    </font>
    <font>
      <sz val="12"/>
      <color theme="1"/>
      <name val="Calibri"/>
    </font>
    <font>
      <b/>
      <sz val="12"/>
      <color rgb="FF000000"/>
      <name val="Calibri"/>
    </font>
    <font>
      <b/>
      <sz val="9"/>
      <color rgb="FF000000"/>
      <name val="Calibri"/>
    </font>
    <font>
      <sz val="9"/>
      <color rgb="FF000000"/>
      <name val="Calibri"/>
    </font>
    <font>
      <sz val="11"/>
      <color rgb="FF000000"/>
      <name val="ＭＳ Ｐゴシック"/>
      <scheme val="minor"/>
    </font>
    <font>
      <sz val="12"/>
      <color rgb="FF000000"/>
      <name val="Calibri"/>
    </font>
    <font>
      <b/>
      <sz val="11"/>
      <color theme="1"/>
      <name val="Verdana"/>
    </font>
    <font>
      <sz val="10"/>
      <color theme="1"/>
      <name val="Arial"/>
    </font>
    <font>
      <sz val="11"/>
      <color theme="1"/>
      <name val="Verdana"/>
    </font>
    <font>
      <sz val="11"/>
      <color rgb="FFFF0000"/>
      <name val="Verdana"/>
    </font>
    <font>
      <sz val="11"/>
      <color rgb="FF000000"/>
      <name val="ＭＳ Ｐゴシック"/>
      <family val="2"/>
      <charset val="161"/>
      <scheme val="minor"/>
    </font>
    <font>
      <b/>
      <sz val="12"/>
      <color theme="1"/>
      <name val="Calibri"/>
      <family val="2"/>
      <charset val="161"/>
    </font>
    <font>
      <b/>
      <sz val="12"/>
      <color rgb="FF000000"/>
      <name val="Calibri"/>
      <family val="2"/>
      <charset val="161"/>
    </font>
    <font>
      <b/>
      <sz val="12"/>
      <color rgb="FF000000"/>
      <name val="ＭＳ Ｐゴシック"/>
      <family val="2"/>
      <charset val="161"/>
      <scheme val="minor"/>
    </font>
    <font>
      <sz val="16"/>
      <color theme="1"/>
      <name val="ＭＳ Ｐゴシック"/>
      <family val="2"/>
      <charset val="161"/>
      <scheme val="minor"/>
    </font>
    <font>
      <b/>
      <sz val="16"/>
      <color rgb="FFFF0000"/>
      <name val="Calibri"/>
      <family val="2"/>
      <charset val="161"/>
    </font>
    <font>
      <b/>
      <sz val="16"/>
      <color theme="1"/>
      <name val="Calibri"/>
      <family val="2"/>
      <charset val="161"/>
    </font>
    <font>
      <b/>
      <sz val="16"/>
      <color rgb="FF000000"/>
      <name val="Calibri"/>
      <family val="2"/>
      <charset val="161"/>
    </font>
    <font>
      <sz val="16"/>
      <color rgb="FF000000"/>
      <name val="ＭＳ Ｐゴシック"/>
      <family val="2"/>
      <charset val="161"/>
      <scheme val="minor"/>
    </font>
    <font>
      <b/>
      <sz val="16"/>
      <color rgb="FFFF0000"/>
      <name val="ＭＳ Ｐゴシック"/>
      <family val="2"/>
      <charset val="161"/>
      <scheme val="minor"/>
    </font>
    <font>
      <b/>
      <sz val="16"/>
      <color rgb="FF000000"/>
      <name val="ＭＳ Ｐゴシック"/>
      <family val="2"/>
      <charset val="161"/>
      <scheme val="minor"/>
    </font>
    <font>
      <sz val="11"/>
      <color theme="1"/>
      <name val="Calibri"/>
      <family val="2"/>
      <charset val="161"/>
    </font>
    <font>
      <b/>
      <sz val="11"/>
      <color rgb="FF000000"/>
      <name val="ＭＳ Ｐゴシック"/>
      <family val="2"/>
      <charset val="161"/>
      <scheme val="minor"/>
    </font>
    <font>
      <sz val="11"/>
      <color rgb="FF000000"/>
      <name val="Calibri"/>
      <family val="2"/>
      <charset val="161"/>
    </font>
    <font>
      <b/>
      <sz val="11"/>
      <color theme="1"/>
      <name val="Verdana"/>
      <family val="2"/>
      <charset val="161"/>
    </font>
    <font>
      <sz val="11"/>
      <color theme="1"/>
      <name val="Verdana"/>
      <family val="2"/>
      <charset val="161"/>
    </font>
    <font>
      <sz val="11"/>
      <color rgb="FF000000"/>
      <name val="Verdana"/>
      <family val="2"/>
      <charset val="161"/>
    </font>
    <font>
      <sz val="11"/>
      <color rgb="FFFF0000"/>
      <name val="Verdana"/>
      <family val="2"/>
      <charset val="161"/>
    </font>
    <font>
      <b/>
      <sz val="11"/>
      <name val="Verdana"/>
      <family val="2"/>
      <charset val="161"/>
    </font>
    <font>
      <b/>
      <sz val="11"/>
      <color indexed="10"/>
      <name val="Verdana"/>
      <family val="2"/>
      <charset val="161"/>
    </font>
    <font>
      <b/>
      <u/>
      <sz val="11"/>
      <name val="Verdana"/>
      <family val="2"/>
      <charset val="161"/>
    </font>
    <font>
      <b/>
      <sz val="11"/>
      <color rgb="FF002060"/>
      <name val="Verdana"/>
      <family val="2"/>
      <charset val="161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3" fillId="0" borderId="3" xfId="0" applyFont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4" xfId="0" applyFont="1" applyBorder="1" applyAlignment="1">
      <alignment horizontal="right"/>
    </xf>
    <xf numFmtId="177" fontId="9" fillId="0" borderId="4" xfId="0" applyNumberFormat="1" applyFont="1" applyBorder="1" applyAlignment="1">
      <alignment horizontal="center"/>
    </xf>
    <xf numFmtId="0" fontId="5" fillId="0" borderId="4" xfId="0" applyFont="1" applyBorder="1" applyAlignment="1">
      <alignment horizontal="right"/>
    </xf>
    <xf numFmtId="176" fontId="5" fillId="0" borderId="4" xfId="0" applyNumberFormat="1" applyFont="1" applyBorder="1" applyAlignment="1">
      <alignment horizontal="center"/>
    </xf>
    <xf numFmtId="0" fontId="9" fillId="0" borderId="0" xfId="0" applyFont="1"/>
    <xf numFmtId="0" fontId="10" fillId="0" borderId="5" xfId="0" applyFont="1" applyBorder="1" applyAlignment="1">
      <alignment horizontal="center"/>
    </xf>
    <xf numFmtId="177" fontId="10" fillId="0" borderId="6" xfId="0" applyNumberFormat="1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76" fontId="5" fillId="0" borderId="4" xfId="0" applyNumberFormat="1" applyFont="1" applyBorder="1" applyAlignment="1">
      <alignment horizontal="right"/>
    </xf>
    <xf numFmtId="0" fontId="10" fillId="2" borderId="7" xfId="0" applyFont="1" applyFill="1" applyBorder="1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177" fontId="12" fillId="0" borderId="8" xfId="0" applyNumberFormat="1" applyFont="1" applyBorder="1" applyAlignment="1">
      <alignment horizontal="center" vertical="center" wrapText="1"/>
    </xf>
    <xf numFmtId="0" fontId="13" fillId="0" borderId="0" xfId="0" applyFont="1"/>
    <xf numFmtId="0" fontId="14" fillId="0" borderId="3" xfId="0" applyFont="1" applyBorder="1" applyAlignment="1">
      <alignment horizontal="right"/>
    </xf>
    <xf numFmtId="178" fontId="12" fillId="0" borderId="3" xfId="0" applyNumberFormat="1" applyFont="1" applyBorder="1" applyAlignment="1">
      <alignment horizontal="center"/>
    </xf>
    <xf numFmtId="49" fontId="12" fillId="0" borderId="9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0" fontId="12" fillId="0" borderId="3" xfId="0" applyNumberFormat="1" applyFont="1" applyBorder="1" applyAlignment="1">
      <alignment horizontal="center"/>
    </xf>
    <xf numFmtId="177" fontId="12" fillId="0" borderId="9" xfId="0" applyNumberFormat="1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9" fontId="9" fillId="0" borderId="0" xfId="0" applyNumberFormat="1" applyFont="1"/>
    <xf numFmtId="0" fontId="15" fillId="0" borderId="9" xfId="0" applyFont="1" applyBorder="1" applyAlignment="1">
      <alignment horizontal="center" vertical="center" wrapText="1"/>
    </xf>
    <xf numFmtId="176" fontId="15" fillId="0" borderId="9" xfId="0" applyNumberFormat="1" applyFont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49" fontId="9" fillId="0" borderId="0" xfId="0" applyNumberFormat="1" applyFont="1"/>
    <xf numFmtId="0" fontId="16" fillId="0" borderId="10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6" fillId="3" borderId="11" xfId="0" applyFont="1" applyFill="1" applyBorder="1" applyAlignment="1">
      <alignment horizontal="center" vertical="center" wrapText="1"/>
    </xf>
    <xf numFmtId="0" fontId="17" fillId="3" borderId="11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6" fillId="4" borderId="11" xfId="0" applyFont="1" applyFill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 wrapText="1"/>
    </xf>
    <xf numFmtId="0" fontId="16" fillId="2" borderId="11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6" xfId="0" applyFont="1" applyBorder="1" applyAlignment="1">
      <alignment horizontal="center"/>
    </xf>
    <xf numFmtId="179" fontId="18" fillId="0" borderId="6" xfId="0" applyNumberFormat="1" applyFont="1" applyBorder="1" applyAlignment="1">
      <alignment horizontal="center"/>
    </xf>
    <xf numFmtId="176" fontId="15" fillId="0" borderId="8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/>
    </xf>
    <xf numFmtId="0" fontId="15" fillId="0" borderId="3" xfId="0" applyFont="1" applyBorder="1" applyAlignment="1">
      <alignment horizontal="center"/>
    </xf>
    <xf numFmtId="10" fontId="15" fillId="0" borderId="3" xfId="0" applyNumberFormat="1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1" fillId="0" borderId="0" xfId="0" applyFont="1"/>
    <xf numFmtId="0" fontId="22" fillId="0" borderId="4" xfId="0" applyFont="1" applyBorder="1" applyAlignment="1">
      <alignment horizontal="center"/>
    </xf>
    <xf numFmtId="0" fontId="20" fillId="0" borderId="4" xfId="0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3" fillId="0" borderId="4" xfId="0" applyFont="1" applyBorder="1" applyAlignment="1">
      <alignment horizontal="left"/>
    </xf>
    <xf numFmtId="0" fontId="24" fillId="0" borderId="0" xfId="0" applyFont="1"/>
    <xf numFmtId="176" fontId="24" fillId="0" borderId="4" xfId="0" applyNumberFormat="1" applyFont="1" applyBorder="1" applyAlignment="1">
      <alignment horizontal="center"/>
    </xf>
    <xf numFmtId="177" fontId="10" fillId="0" borderId="7" xfId="0" applyNumberFormat="1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3" fillId="0" borderId="3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1" fillId="0" borderId="9" xfId="0" applyFont="1" applyBorder="1" applyAlignment="1">
      <alignment horizontal="center" vertical="center" wrapText="1"/>
    </xf>
    <xf numFmtId="0" fontId="30" fillId="0" borderId="8" xfId="0" applyFont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/>
    </xf>
    <xf numFmtId="0" fontId="28" fillId="0" borderId="0" xfId="0" applyFont="1" applyAlignment="1">
      <alignment horizontal="center"/>
    </xf>
    <xf numFmtId="49" fontId="12" fillId="0" borderId="13" xfId="0" applyNumberFormat="1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49" fontId="12" fillId="0" borderId="15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178" fontId="25" fillId="0" borderId="8" xfId="0" applyNumberFormat="1" applyFont="1" applyBorder="1" applyAlignment="1">
      <alignment horizontal="center"/>
    </xf>
    <xf numFmtId="10" fontId="25" fillId="0" borderId="8" xfId="0" applyNumberFormat="1" applyFont="1" applyBorder="1" applyAlignment="1">
      <alignment horizontal="center"/>
    </xf>
    <xf numFmtId="0" fontId="26" fillId="0" borderId="8" xfId="0" applyFont="1" applyBorder="1" applyAlignment="1">
      <alignment horizontal="center" vertical="center" wrapText="1"/>
    </xf>
    <xf numFmtId="176" fontId="26" fillId="0" borderId="8" xfId="0" applyNumberFormat="1" applyFont="1" applyBorder="1" applyAlignment="1">
      <alignment horizontal="center"/>
    </xf>
    <xf numFmtId="0" fontId="27" fillId="0" borderId="8" xfId="0" applyFont="1" applyBorder="1" applyAlignment="1">
      <alignment horizontal="center"/>
    </xf>
    <xf numFmtId="176" fontId="27" fillId="0" borderId="8" xfId="0" applyNumberFormat="1" applyFont="1" applyBorder="1" applyAlignment="1">
      <alignment horizontal="center"/>
    </xf>
    <xf numFmtId="9" fontId="35" fillId="0" borderId="0" xfId="0" applyNumberFormat="1" applyFont="1"/>
    <xf numFmtId="176" fontId="36" fillId="0" borderId="0" xfId="0" applyNumberFormat="1" applyFont="1" applyAlignment="1">
      <alignment horizontal="center"/>
    </xf>
    <xf numFmtId="176" fontId="27" fillId="0" borderId="8" xfId="0" applyNumberFormat="1" applyFont="1" applyBorder="1" applyAlignment="1">
      <alignment horizontal="center" vertical="center" wrapText="1"/>
    </xf>
    <xf numFmtId="176" fontId="27" fillId="0" borderId="9" xfId="0" applyNumberFormat="1" applyFont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177" fontId="12" fillId="0" borderId="15" xfId="0" applyNumberFormat="1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/>
    </xf>
    <xf numFmtId="0" fontId="38" fillId="0" borderId="17" xfId="0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9" fillId="0" borderId="18" xfId="0" applyFont="1" applyBorder="1" applyAlignment="1">
      <alignment horizontal="center"/>
    </xf>
    <xf numFmtId="0" fontId="40" fillId="0" borderId="18" xfId="0" applyFont="1" applyBorder="1" applyAlignment="1">
      <alignment horizontal="center"/>
    </xf>
    <xf numFmtId="0" fontId="39" fillId="0" borderId="18" xfId="0" applyFont="1" applyBorder="1" applyAlignment="1">
      <alignment horizontal="left"/>
    </xf>
    <xf numFmtId="0" fontId="41" fillId="0" borderId="18" xfId="0" applyFont="1" applyBorder="1" applyAlignment="1">
      <alignment horizontal="left"/>
    </xf>
    <xf numFmtId="49" fontId="25" fillId="0" borderId="9" xfId="0" applyNumberFormat="1" applyFont="1" applyBorder="1" applyAlignment="1">
      <alignment horizontal="center" vertical="center" wrapText="1"/>
    </xf>
    <xf numFmtId="0" fontId="42" fillId="0" borderId="19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19" xfId="0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5" fillId="0" borderId="19" xfId="0" applyFont="1" applyBorder="1" applyAlignment="1">
      <alignment horizontal="center"/>
    </xf>
    <xf numFmtId="3" fontId="42" fillId="0" borderId="0" xfId="0" applyNumberFormat="1" applyFont="1" applyAlignment="1">
      <alignment horizontal="center"/>
    </xf>
    <xf numFmtId="0" fontId="42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2" fontId="12" fillId="0" borderId="9" xfId="0" applyNumberFormat="1" applyFont="1" applyBorder="1" applyAlignment="1">
      <alignment horizontal="center" vertical="center" wrapText="1"/>
    </xf>
    <xf numFmtId="49" fontId="30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15" fillId="0" borderId="9" xfId="0" applyNumberFormat="1" applyFont="1" applyBorder="1" applyAlignment="1">
      <alignment horizontal="center" vertical="center" wrapText="1"/>
    </xf>
    <xf numFmtId="49" fontId="12" fillId="0" borderId="8" xfId="0" applyNumberFormat="1" applyFont="1" applyBorder="1" applyAlignment="1">
      <alignment horizontal="center" vertical="center" wrapText="1"/>
    </xf>
    <xf numFmtId="49" fontId="18" fillId="0" borderId="6" xfId="0" applyNumberFormat="1" applyFont="1" applyBorder="1" applyAlignment="1">
      <alignment horizontal="center"/>
    </xf>
    <xf numFmtId="49" fontId="30" fillId="0" borderId="0" xfId="0" quotePrefix="1" applyNumberFormat="1" applyFont="1" applyAlignment="1">
      <alignment horizontal="center"/>
    </xf>
    <xf numFmtId="10" fontId="0" fillId="0" borderId="0" xfId="0" applyNumberFormat="1"/>
    <xf numFmtId="0" fontId="3" fillId="0" borderId="1" xfId="0" applyFont="1" applyBorder="1" applyAlignment="1">
      <alignment horizontal="center"/>
    </xf>
    <xf numFmtId="0" fontId="4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file/d/1NeL2d_9nsXAshOcnNLCWpbE0LCkb6d_y/view?usp=shar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ive.google.com/file/d/1NeL2d_9nsXAshOcnNLCWpbE0LCkb6d_y/view?usp=sharin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rive.google.com/file/d/1NeL2d_9nsXAshOcnNLCWpbE0LCkb6d_y/view?usp=sharin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rive.google.com/file/d/1NeL2d_9nsXAshOcnNLCWpbE0LCkb6d_y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NeL2d_9nsXAshOcnNLCWpbE0LCkb6d_y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NeL2d_9nsXAshOcnNLCWpbE0LCkb6d_y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AL1000"/>
  <sheetViews>
    <sheetView tabSelected="1" zoomScale="60" zoomScaleNormal="60" workbookViewId="0">
      <selection activeCell="B14" sqref="B14"/>
    </sheetView>
  </sheetViews>
  <sheetFormatPr defaultColWidth="14.453125" defaultRowHeight="15" customHeight="1"/>
  <cols>
    <col min="1" max="1" width="24" customWidth="1"/>
    <col min="2" max="2" width="43.81640625" style="73" customWidth="1"/>
    <col min="3" max="12" width="24" customWidth="1"/>
    <col min="13" max="13" width="13.453125" customWidth="1"/>
    <col min="14" max="14" width="12" customWidth="1"/>
    <col min="15" max="15" width="27.54296875" customWidth="1"/>
    <col min="16" max="16" width="23.54296875" customWidth="1"/>
    <col min="17" max="17" width="22.26953125" customWidth="1"/>
    <col min="18" max="18" width="30.7265625" customWidth="1"/>
    <col min="19" max="19" width="24.1796875" customWidth="1"/>
    <col min="20" max="20" width="8.7265625" customWidth="1"/>
    <col min="21" max="21" width="28.26953125" customWidth="1"/>
    <col min="22" max="22" width="17.81640625" customWidth="1"/>
    <col min="23" max="23" width="26.54296875" customWidth="1"/>
    <col min="24" max="24" width="15.7265625" customWidth="1"/>
    <col min="25" max="25" width="8.7265625" customWidth="1"/>
    <col min="26" max="26" width="16.81640625" bestFit="1" customWidth="1"/>
    <col min="27" max="27" width="8.7265625" customWidth="1"/>
    <col min="28" max="28" width="23.7265625" bestFit="1" customWidth="1"/>
    <col min="29" max="29" width="8.7265625" customWidth="1"/>
    <col min="30" max="30" width="28.453125" bestFit="1" customWidth="1"/>
    <col min="31" max="34" width="8.7265625" customWidth="1"/>
    <col min="35" max="35" width="10.26953125" bestFit="1" customWidth="1"/>
    <col min="36" max="36" width="8.7265625" customWidth="1"/>
  </cols>
  <sheetData>
    <row r="1" spans="1:38" ht="22" thickTop="1" thickBot="1">
      <c r="K1" s="64" t="s">
        <v>1</v>
      </c>
      <c r="L1" s="64" t="s">
        <v>2</v>
      </c>
      <c r="M1" s="64" t="s">
        <v>3</v>
      </c>
      <c r="N1" s="64" t="s">
        <v>4</v>
      </c>
      <c r="O1" s="64" t="s">
        <v>5</v>
      </c>
      <c r="P1" s="64" t="s">
        <v>6</v>
      </c>
      <c r="Q1" s="64" t="s">
        <v>7</v>
      </c>
      <c r="R1" s="64" t="s">
        <v>8</v>
      </c>
      <c r="X1" s="67" t="s">
        <v>5468</v>
      </c>
      <c r="Z1" s="67">
        <v>4.3499999999999996</v>
      </c>
      <c r="AB1" s="67" t="s">
        <v>5469</v>
      </c>
      <c r="AC1" s="59"/>
      <c r="AD1" s="64" t="s">
        <v>5470</v>
      </c>
      <c r="AE1" s="59"/>
      <c r="AF1" s="59"/>
      <c r="AG1" s="59"/>
      <c r="AH1" s="67" t="s">
        <v>5471</v>
      </c>
      <c r="AI1" s="59">
        <f>((((B8-S7)*(B10-S7))/10000))</f>
        <v>0</v>
      </c>
      <c r="AJ1" s="59">
        <f>((((B8+8-S7)*(B10+8-S7))/10000))</f>
        <v>6.4000000000000003E-3</v>
      </c>
      <c r="AK1" s="67" t="s">
        <v>5472</v>
      </c>
    </row>
    <row r="2" spans="1:38" ht="22" thickTop="1" thickBot="1">
      <c r="A2" s="1"/>
      <c r="B2" s="64"/>
      <c r="C2" s="1"/>
      <c r="D2" s="1"/>
      <c r="E2" s="1"/>
      <c r="F2" s="1"/>
      <c r="G2" s="1"/>
      <c r="H2" s="1"/>
      <c r="I2" s="1"/>
      <c r="J2" s="1"/>
      <c r="K2" s="65" t="s">
        <v>12</v>
      </c>
      <c r="L2" s="65" t="s">
        <v>12</v>
      </c>
      <c r="M2" s="65">
        <v>30</v>
      </c>
      <c r="N2" s="66">
        <v>40</v>
      </c>
      <c r="O2" s="65" t="s">
        <v>13</v>
      </c>
      <c r="P2" s="65" t="s">
        <v>12</v>
      </c>
      <c r="Q2" s="65" t="s">
        <v>14</v>
      </c>
      <c r="R2" s="65" t="s">
        <v>13</v>
      </c>
      <c r="X2" s="68">
        <v>0</v>
      </c>
      <c r="Z2" s="68" t="s">
        <v>13</v>
      </c>
      <c r="AB2" s="68" t="s">
        <v>14</v>
      </c>
      <c r="AC2" s="59"/>
      <c r="AD2" s="68" t="s">
        <v>13</v>
      </c>
      <c r="AE2" s="59"/>
      <c r="AF2" s="59"/>
      <c r="AG2" s="59"/>
      <c r="AH2" s="68" t="s">
        <v>13</v>
      </c>
      <c r="AI2" s="59"/>
      <c r="AJ2" s="59"/>
      <c r="AK2" s="68" t="s">
        <v>12</v>
      </c>
    </row>
    <row r="3" spans="1:38" ht="22" thickTop="1" thickBot="1">
      <c r="A3" s="3"/>
      <c r="B3" s="64" t="s">
        <v>1</v>
      </c>
      <c r="C3" s="3"/>
      <c r="D3" s="3"/>
      <c r="E3" s="3"/>
      <c r="F3" s="3"/>
      <c r="G3" s="3"/>
      <c r="H3" s="3"/>
      <c r="I3" s="3"/>
      <c r="J3" s="3"/>
      <c r="U3" s="6" t="s">
        <v>15</v>
      </c>
      <c r="V3" s="7">
        <f>((((((B8+B10)*2)+K8+L8)/100)-R7)*K6)</f>
        <v>0</v>
      </c>
      <c r="Z3" s="59"/>
      <c r="AA3" s="59"/>
      <c r="AB3" s="59"/>
      <c r="AC3" s="59">
        <f>VLOOKUP(B26,AB4:AC8,2,FALSE)</f>
        <v>0</v>
      </c>
      <c r="AD3" s="59"/>
      <c r="AE3" s="59">
        <f>VLOOKUP(B16,AD4:AE12,2,FALSE)</f>
        <v>0</v>
      </c>
      <c r="AF3" s="59"/>
      <c r="AG3" s="59"/>
      <c r="AH3" s="59"/>
      <c r="AI3" s="59">
        <f>VLOOKUP(B30,AH4:AI7,2,FALSE)</f>
        <v>0</v>
      </c>
      <c r="AJ3" s="59"/>
      <c r="AK3" s="59"/>
      <c r="AL3" s="59"/>
    </row>
    <row r="4" spans="1:38" ht="22" thickTop="1" thickBot="1">
      <c r="A4" s="10"/>
      <c r="B4" s="120" t="s">
        <v>12</v>
      </c>
      <c r="C4" s="10"/>
      <c r="D4" s="10"/>
      <c r="E4" s="10"/>
      <c r="F4" s="10"/>
      <c r="G4" s="10"/>
      <c r="H4" s="10"/>
      <c r="I4" s="10"/>
      <c r="J4" s="10"/>
      <c r="K4" s="10"/>
      <c r="L4" s="10"/>
      <c r="R4" s="2"/>
      <c r="S4" s="2"/>
      <c r="U4" s="6" t="s">
        <v>17</v>
      </c>
      <c r="V4" s="7">
        <f>((((((B8+B10)*2)+L8)/100)-R7)*L6)</f>
        <v>0</v>
      </c>
      <c r="Z4" s="60">
        <f>(R104+AC3)</f>
        <v>0</v>
      </c>
      <c r="AA4" s="59"/>
      <c r="AB4" s="59" t="s">
        <v>14</v>
      </c>
      <c r="AC4" s="59">
        <v>0</v>
      </c>
      <c r="AD4" s="59" t="s">
        <v>13</v>
      </c>
      <c r="AE4" s="59">
        <v>0</v>
      </c>
      <c r="AF4" s="59"/>
      <c r="AG4" s="59"/>
      <c r="AH4" s="59" t="s">
        <v>13</v>
      </c>
      <c r="AI4" s="59">
        <v>0</v>
      </c>
      <c r="AJ4" s="59"/>
      <c r="AK4" s="59"/>
      <c r="AL4" s="59"/>
    </row>
    <row r="5" spans="1:38" ht="22" thickTop="1" thickBot="1">
      <c r="A5" s="11"/>
      <c r="B5" s="64" t="s">
        <v>2</v>
      </c>
      <c r="C5" s="11"/>
      <c r="D5" s="11"/>
      <c r="E5" s="11"/>
      <c r="F5" s="11"/>
      <c r="G5" s="11"/>
      <c r="H5" s="11"/>
      <c r="I5" s="11"/>
      <c r="J5" s="11"/>
      <c r="K5" s="11" t="s">
        <v>19</v>
      </c>
      <c r="L5" s="11" t="s">
        <v>19</v>
      </c>
      <c r="O5" s="11" t="s">
        <v>20</v>
      </c>
      <c r="P5" s="11" t="s">
        <v>20</v>
      </c>
      <c r="Q5" s="11" t="s">
        <v>21</v>
      </c>
      <c r="R5" s="2"/>
      <c r="S5" s="2"/>
      <c r="U5" s="6" t="s">
        <v>22</v>
      </c>
      <c r="V5" s="7">
        <f>((((B8-S7)*(B10-S7))/10000)*O6)+O9</f>
        <v>0</v>
      </c>
      <c r="Z5" s="59"/>
      <c r="AA5" s="59"/>
      <c r="AB5" s="59">
        <v>1050</v>
      </c>
      <c r="AC5" s="59">
        <f>B28*2.1</f>
        <v>0</v>
      </c>
      <c r="AD5" s="59" t="s">
        <v>5473</v>
      </c>
      <c r="AE5" s="59">
        <v>0.8</v>
      </c>
      <c r="AF5" s="59"/>
      <c r="AG5" s="59"/>
      <c r="AH5" s="59" t="s">
        <v>5474</v>
      </c>
      <c r="AI5" s="59" t="b">
        <f>IF(AI1&gt;=0.75,AI1*27, IF(AI1&gt;=0.5,AI1*30, IF(AI1&gt;=0.25,AI1*33, IF(AI1&gt;=0.1,AI1*36, IF(AI1&gt;=0.00001,AI1*40)))))</f>
        <v>0</v>
      </c>
      <c r="AJ5" s="59"/>
      <c r="AK5" s="59"/>
      <c r="AL5" s="59"/>
    </row>
    <row r="6" spans="1:38" ht="22" thickTop="1" thickBot="1">
      <c r="A6" s="61"/>
      <c r="B6" s="115" t="s">
        <v>12</v>
      </c>
      <c r="C6" s="61"/>
      <c r="D6" s="61"/>
      <c r="E6" s="61"/>
      <c r="F6" s="61"/>
      <c r="G6" s="61"/>
      <c r="H6" s="61"/>
      <c r="I6" s="61"/>
      <c r="J6" s="61"/>
      <c r="K6" s="12">
        <f>VLOOKUP(B4,K11:L274,2,FALSE)</f>
        <v>0</v>
      </c>
      <c r="L6" s="12">
        <f>VLOOKUP(B6,K11:L274,2,FALSE)</f>
        <v>0</v>
      </c>
      <c r="O6" s="13">
        <f>VLOOKUP(B14,O12:P30,2,FALSE)</f>
        <v>0</v>
      </c>
      <c r="P6" s="13">
        <f>VLOOKUP(B22,O106:P124,2,FALSE)</f>
        <v>0</v>
      </c>
      <c r="Q6" s="13">
        <f>VLOOKUP(B20,Q35:R100,2,FALSE)</f>
        <v>0</v>
      </c>
      <c r="R6" s="2" t="s">
        <v>24</v>
      </c>
      <c r="S6" s="2" t="s">
        <v>25</v>
      </c>
      <c r="U6" s="6" t="s">
        <v>26</v>
      </c>
      <c r="V6" s="7">
        <f>P8</f>
        <v>0</v>
      </c>
      <c r="Z6" s="59"/>
      <c r="AA6" s="59"/>
      <c r="AB6" s="59">
        <v>1936</v>
      </c>
      <c r="AC6" s="59">
        <f>B28*2.1</f>
        <v>0</v>
      </c>
      <c r="AD6" s="59" t="s">
        <v>70</v>
      </c>
      <c r="AE6" s="59">
        <v>0.9</v>
      </c>
      <c r="AF6" s="59"/>
      <c r="AG6" s="59"/>
      <c r="AH6" s="59" t="s">
        <v>5475</v>
      </c>
      <c r="AI6" s="59">
        <f>IF(AJ1&gt;=0.75,AJ1*30, IF(AJ1&gt;=0.5,AJ1*33, IF(AJ1&gt;=0.25,AJ1*36, IF(AJ1&gt;=0.1,AJ1*40, IF(AJ1&gt;=0.00001,AJ1*44)))))</f>
        <v>0.28160000000000002</v>
      </c>
      <c r="AJ6" s="59"/>
      <c r="AK6" s="59"/>
      <c r="AL6" s="59"/>
    </row>
    <row r="7" spans="1:38" ht="22" thickTop="1" thickBot="1">
      <c r="A7" s="11"/>
      <c r="B7" s="64" t="s">
        <v>3</v>
      </c>
      <c r="D7" s="11"/>
      <c r="E7" s="11"/>
      <c r="F7" s="11"/>
      <c r="G7" s="11"/>
      <c r="H7" s="11"/>
      <c r="I7" s="11"/>
      <c r="J7" s="11"/>
      <c r="K7" s="11" t="s">
        <v>28</v>
      </c>
      <c r="L7" s="11" t="s">
        <v>28</v>
      </c>
      <c r="O7" s="11" t="s">
        <v>29</v>
      </c>
      <c r="P7" s="11" t="s">
        <v>30</v>
      </c>
      <c r="R7" s="2">
        <f>VLOOKUP(B12,R8:S9,2,FALSE)/100</f>
        <v>0</v>
      </c>
      <c r="S7" s="2">
        <f>R7/4*100</f>
        <v>0</v>
      </c>
      <c r="U7" s="6" t="s">
        <v>27</v>
      </c>
      <c r="V7" s="7">
        <f>Q6</f>
        <v>0</v>
      </c>
      <c r="Z7" s="59"/>
      <c r="AA7" s="59"/>
      <c r="AB7" s="59">
        <v>2636</v>
      </c>
      <c r="AC7" s="59">
        <f>B28*2.8</f>
        <v>0</v>
      </c>
      <c r="AD7" s="59" t="s">
        <v>71</v>
      </c>
      <c r="AE7" s="59">
        <v>1.05</v>
      </c>
      <c r="AF7" s="59"/>
      <c r="AG7" s="59"/>
      <c r="AH7" s="59" t="s">
        <v>5476</v>
      </c>
      <c r="AI7" s="59">
        <f>IF(AJ1&gt;=0.75,AJ1*48, IF(AJ1&gt;=0.5,AJ1*53, IF(AJ1&gt;=0.25,AJ1*58, IF(AJ1&gt;=0.1,AJ1*64, IF(AJ1&gt;=0.00001,AJ1*70)))))</f>
        <v>0.44800000000000001</v>
      </c>
      <c r="AJ7" s="59"/>
      <c r="AK7" s="59"/>
      <c r="AL7" s="59"/>
    </row>
    <row r="8" spans="1:38" ht="22" thickTop="1" thickBot="1">
      <c r="A8" s="62"/>
      <c r="B8" s="65">
        <v>0</v>
      </c>
      <c r="D8" s="62"/>
      <c r="E8" s="62"/>
      <c r="F8" s="62"/>
      <c r="G8" s="62"/>
      <c r="H8" s="62"/>
      <c r="I8" s="62"/>
      <c r="J8" s="62"/>
      <c r="K8" s="13">
        <f>INDEX($M$11:$M$274, MATCH(B4, $N$11:$N$274, 0))</f>
        <v>0</v>
      </c>
      <c r="L8" s="13">
        <f>INDEX($M$11:$M$274, MATCH(B6, $N$11:$N$274, 0))</f>
        <v>0</v>
      </c>
      <c r="O8" s="15">
        <f>((((B8-S7)*(B10-S7))/10000)*O6)</f>
        <v>0</v>
      </c>
      <c r="P8" s="13">
        <f>((((B8-S7)*(B10-S7))/10000)*P6)</f>
        <v>0</v>
      </c>
      <c r="R8" s="2" t="s">
        <v>13</v>
      </c>
      <c r="S8" s="2">
        <v>0</v>
      </c>
      <c r="V8" s="16">
        <f>VLOOKUP(B18,R14:S18,2,FALSE)</f>
        <v>0</v>
      </c>
      <c r="Z8" s="59"/>
      <c r="AA8" s="59"/>
      <c r="AB8" s="59">
        <v>3141</v>
      </c>
      <c r="AC8" s="59">
        <f>B28*3.75</f>
        <v>0</v>
      </c>
      <c r="AD8" s="59" t="s">
        <v>72</v>
      </c>
      <c r="AE8" s="59">
        <v>1.1499999999999999</v>
      </c>
      <c r="AF8" s="59"/>
      <c r="AG8" s="59"/>
      <c r="AH8" s="59"/>
      <c r="AI8" s="59"/>
      <c r="AJ8" s="59"/>
      <c r="AL8" s="59"/>
    </row>
    <row r="9" spans="1:38" ht="22" thickTop="1" thickBot="1">
      <c r="A9" s="11"/>
      <c r="B9" s="64" t="s">
        <v>4</v>
      </c>
      <c r="D9" s="11"/>
      <c r="E9" s="11"/>
      <c r="F9" s="11"/>
      <c r="G9" s="11"/>
      <c r="H9" s="11"/>
      <c r="I9" s="11"/>
      <c r="J9" s="11"/>
      <c r="K9" s="11" t="s">
        <v>33</v>
      </c>
      <c r="L9" s="11" t="s">
        <v>33</v>
      </c>
      <c r="O9" s="16">
        <f>VLOOKUP(B14,O12:Q30,3,FALSE)</f>
        <v>0</v>
      </c>
      <c r="R9" s="2" t="s">
        <v>34</v>
      </c>
      <c r="S9" s="2">
        <f t="array" ref="S9">(INDEX($M$11:$M$269,MATCH(B4,$N$11:$N$269,0)))+(INDEX($M$11:$M$269,MATCH(B6,$N$11:$N$269,0)))</f>
        <v>0</v>
      </c>
      <c r="Z9" s="59"/>
      <c r="AA9" s="59"/>
      <c r="AB9" s="59"/>
      <c r="AC9" s="59"/>
      <c r="AD9" s="59" t="s">
        <v>73</v>
      </c>
      <c r="AE9" s="59">
        <v>1.3</v>
      </c>
      <c r="AF9" s="59"/>
      <c r="AG9" s="59" t="s">
        <v>5595</v>
      </c>
      <c r="AH9" s="59"/>
      <c r="AI9" s="59"/>
      <c r="AJ9" s="59"/>
      <c r="AK9" s="59"/>
      <c r="AL9" s="59"/>
    </row>
    <row r="10" spans="1:38" ht="22" thickTop="1" thickBot="1">
      <c r="A10" s="61"/>
      <c r="B10" s="66">
        <v>0</v>
      </c>
      <c r="C10" s="61"/>
      <c r="D10" s="61"/>
      <c r="E10" s="61"/>
      <c r="F10" s="61"/>
      <c r="G10" s="61"/>
      <c r="H10" s="61"/>
      <c r="I10" s="61"/>
      <c r="J10" s="61"/>
      <c r="K10" s="12">
        <f>V3</f>
        <v>0</v>
      </c>
      <c r="L10" s="12">
        <f>V4</f>
        <v>0</v>
      </c>
      <c r="Q10" s="10"/>
      <c r="Z10" s="59"/>
      <c r="AA10" s="59"/>
      <c r="AB10" s="59"/>
      <c r="AC10" s="59"/>
      <c r="AD10" s="59" t="s">
        <v>74</v>
      </c>
      <c r="AE10" s="59">
        <v>1.35</v>
      </c>
      <c r="AF10" s="59"/>
      <c r="AG10" s="59"/>
      <c r="AH10" s="59"/>
      <c r="AI10" s="59"/>
      <c r="AJ10" s="59"/>
      <c r="AK10" s="59"/>
      <c r="AL10" s="59"/>
    </row>
    <row r="11" spans="1:38" ht="22" thickTop="1" thickBot="1">
      <c r="A11" s="17"/>
      <c r="B11" s="64" t="s">
        <v>8</v>
      </c>
      <c r="C11" s="17"/>
      <c r="D11" s="17"/>
      <c r="E11" s="17"/>
      <c r="F11" s="17"/>
      <c r="G11" s="17"/>
      <c r="H11" s="17"/>
      <c r="I11" s="17"/>
      <c r="J11" s="17"/>
      <c r="K11" s="116" t="s">
        <v>12</v>
      </c>
      <c r="L11" s="18">
        <v>0</v>
      </c>
      <c r="M11" s="17">
        <v>0</v>
      </c>
      <c r="N11" s="116" t="s">
        <v>12</v>
      </c>
      <c r="R11" s="19" t="s">
        <v>36</v>
      </c>
      <c r="Z11" s="59"/>
      <c r="AA11" s="59"/>
      <c r="AB11" s="59"/>
      <c r="AC11" s="59"/>
      <c r="AD11" s="59" t="s">
        <v>5477</v>
      </c>
      <c r="AE11" s="59">
        <v>1.55</v>
      </c>
      <c r="AF11" s="59"/>
      <c r="AG11" s="59"/>
      <c r="AH11" s="59"/>
      <c r="AI11" s="59"/>
      <c r="AJ11" s="59"/>
      <c r="AK11" s="59"/>
      <c r="AL11" s="59"/>
    </row>
    <row r="12" spans="1:38" ht="22" thickTop="1" thickBot="1">
      <c r="A12" s="22"/>
      <c r="B12" s="65" t="s">
        <v>13</v>
      </c>
      <c r="C12" s="22"/>
      <c r="D12" s="22"/>
      <c r="E12" s="22"/>
      <c r="F12" s="22"/>
      <c r="G12" s="22"/>
      <c r="H12" s="22"/>
      <c r="I12" s="22"/>
      <c r="J12" s="22"/>
      <c r="K12" s="22">
        <v>415</v>
      </c>
      <c r="L12" s="18">
        <v>9.6</v>
      </c>
      <c r="M12" s="23">
        <v>68</v>
      </c>
      <c r="N12" s="118">
        <v>415</v>
      </c>
      <c r="O12" s="24" t="s">
        <v>13</v>
      </c>
      <c r="P12" s="24">
        <v>0</v>
      </c>
      <c r="Q12" s="25">
        <v>0</v>
      </c>
      <c r="Z12" s="59"/>
      <c r="AA12" s="59"/>
      <c r="AB12" s="59"/>
      <c r="AC12" s="59"/>
      <c r="AD12" s="59" t="s">
        <v>76</v>
      </c>
      <c r="AE12" s="59">
        <v>1.65</v>
      </c>
      <c r="AF12" s="59"/>
      <c r="AG12" s="59"/>
      <c r="AH12" s="59"/>
      <c r="AI12" s="59"/>
      <c r="AJ12" s="59"/>
      <c r="AK12" s="59"/>
      <c r="AL12" s="59"/>
    </row>
    <row r="13" spans="1:38" ht="22" thickTop="1" thickBot="1">
      <c r="A13" s="22"/>
      <c r="B13" s="64" t="s">
        <v>5</v>
      </c>
      <c r="C13" s="22"/>
      <c r="D13" s="22"/>
      <c r="E13" s="22"/>
      <c r="F13" s="22"/>
      <c r="G13" s="22"/>
      <c r="H13" s="22"/>
      <c r="I13" s="22"/>
      <c r="J13" s="114" t="s">
        <v>5596</v>
      </c>
      <c r="K13" s="22">
        <v>435</v>
      </c>
      <c r="L13" s="27">
        <v>7.35</v>
      </c>
      <c r="M13" s="28">
        <v>44</v>
      </c>
      <c r="N13" s="22">
        <v>435</v>
      </c>
      <c r="O13" s="24" t="s">
        <v>39</v>
      </c>
      <c r="P13" s="24">
        <v>21</v>
      </c>
      <c r="Q13" s="25">
        <v>0.4</v>
      </c>
      <c r="R13" s="16">
        <f>((((B8-S7)*(B10-S7))/10000)*S13)</f>
        <v>0</v>
      </c>
      <c r="S13" s="16">
        <f>VLOOKUP(B18,R14:S18,2,FALSE)</f>
        <v>0</v>
      </c>
    </row>
    <row r="14" spans="1:38" ht="21.5" thickBot="1">
      <c r="A14" s="22"/>
      <c r="B14" s="65" t="s">
        <v>13</v>
      </c>
      <c r="C14" s="22"/>
      <c r="D14" s="22"/>
      <c r="E14" s="22"/>
      <c r="F14" s="22"/>
      <c r="G14" s="22"/>
      <c r="H14" s="22"/>
      <c r="I14" s="22"/>
      <c r="J14" s="114" t="s">
        <v>5596</v>
      </c>
      <c r="K14" s="22">
        <v>440</v>
      </c>
      <c r="L14" s="27">
        <v>9.1999999999999993</v>
      </c>
      <c r="M14" s="28">
        <v>60</v>
      </c>
      <c r="N14" s="22">
        <v>440</v>
      </c>
      <c r="O14" s="24" t="s">
        <v>41</v>
      </c>
      <c r="P14" s="24">
        <v>25</v>
      </c>
      <c r="Q14" s="25">
        <v>0.4</v>
      </c>
      <c r="R14" s="94" t="s">
        <v>13</v>
      </c>
      <c r="S14" s="2">
        <v>0</v>
      </c>
    </row>
    <row r="15" spans="1:38" ht="22" thickTop="1" thickBot="1">
      <c r="A15" s="22"/>
      <c r="B15" s="64" t="s">
        <v>5470</v>
      </c>
      <c r="C15" s="22"/>
      <c r="D15" s="22"/>
      <c r="E15" s="22"/>
      <c r="F15" s="22"/>
      <c r="G15" s="22"/>
      <c r="H15" s="22"/>
      <c r="I15" s="22"/>
      <c r="J15" s="114" t="s">
        <v>5596</v>
      </c>
      <c r="K15" s="22">
        <v>9003</v>
      </c>
      <c r="L15" s="27">
        <v>7.85</v>
      </c>
      <c r="M15" s="28">
        <v>26</v>
      </c>
      <c r="N15" s="22">
        <v>9003</v>
      </c>
      <c r="O15" s="24" t="s">
        <v>43</v>
      </c>
      <c r="P15" s="24">
        <v>118</v>
      </c>
      <c r="Q15" s="25">
        <v>0.4</v>
      </c>
      <c r="R15" s="25" t="s">
        <v>44</v>
      </c>
      <c r="S15" s="25">
        <f>((((B8-S7)*(B10-S7))/10000)*30)</f>
        <v>0</v>
      </c>
      <c r="AD15" s="59"/>
      <c r="AE15" s="59">
        <f>VLOOKUP(B32,AD16:AE125,2,FALSE)</f>
        <v>0</v>
      </c>
    </row>
    <row r="16" spans="1:38" ht="20" thickBot="1">
      <c r="A16" s="22"/>
      <c r="B16" s="68" t="s">
        <v>13</v>
      </c>
      <c r="C16" s="22"/>
      <c r="D16" s="22"/>
      <c r="E16" s="22"/>
      <c r="F16" s="22"/>
      <c r="G16" s="22"/>
      <c r="H16" s="22"/>
      <c r="I16" s="28"/>
      <c r="J16" s="22"/>
      <c r="K16" s="22">
        <v>9006</v>
      </c>
      <c r="L16" s="27">
        <v>12.9</v>
      </c>
      <c r="M16" s="28">
        <v>59</v>
      </c>
      <c r="N16" s="22">
        <v>9006</v>
      </c>
      <c r="O16" s="24" t="s">
        <v>46</v>
      </c>
      <c r="P16" s="24">
        <v>248</v>
      </c>
      <c r="Q16" s="25">
        <v>0.4</v>
      </c>
      <c r="R16" s="25" t="s">
        <v>47</v>
      </c>
      <c r="S16" s="25">
        <f>((((B8-S7)*(B10-S7))/10000)*33)</f>
        <v>0</v>
      </c>
      <c r="AD16" s="59" t="s">
        <v>12</v>
      </c>
      <c r="AE16" s="59">
        <v>0</v>
      </c>
    </row>
    <row r="17" spans="1:31" ht="22" thickTop="1" thickBot="1">
      <c r="A17" s="22"/>
      <c r="B17" s="64" t="s">
        <v>9</v>
      </c>
      <c r="C17" s="22"/>
      <c r="D17" s="22"/>
      <c r="E17" s="22"/>
      <c r="F17" s="22"/>
      <c r="G17" s="22"/>
      <c r="H17" s="22"/>
      <c r="I17" s="22"/>
      <c r="J17" s="22"/>
      <c r="K17" s="22">
        <v>9012</v>
      </c>
      <c r="L17" s="27">
        <v>7.5</v>
      </c>
      <c r="M17" s="28">
        <v>12</v>
      </c>
      <c r="N17" s="22">
        <v>9012</v>
      </c>
      <c r="O17" s="24" t="s">
        <v>48</v>
      </c>
      <c r="P17" s="24">
        <v>20.6</v>
      </c>
      <c r="Q17" s="25">
        <v>0.4</v>
      </c>
      <c r="R17" s="25" t="s">
        <v>49</v>
      </c>
      <c r="S17" s="25">
        <f>((((B8-S7)*(B10-S7))/10000)*39)</f>
        <v>0</v>
      </c>
      <c r="X17" s="16">
        <f>VLOOKUP(C37,W18:X28,2,FALSE)</f>
        <v>1</v>
      </c>
      <c r="AD17" s="59" t="s">
        <v>5478</v>
      </c>
      <c r="AE17" s="59">
        <v>6.5</v>
      </c>
    </row>
    <row r="18" spans="1:31" ht="21.5" thickBot="1">
      <c r="A18" s="22"/>
      <c r="B18" s="65" t="s">
        <v>13</v>
      </c>
      <c r="C18" s="22"/>
      <c r="D18" s="22"/>
      <c r="E18" s="22"/>
      <c r="F18" s="22"/>
      <c r="G18" s="22"/>
      <c r="H18" s="22"/>
      <c r="I18" s="22"/>
      <c r="J18" s="22"/>
      <c r="K18" s="22">
        <v>9013</v>
      </c>
      <c r="L18" s="27">
        <v>7.85</v>
      </c>
      <c r="M18" s="28">
        <v>26</v>
      </c>
      <c r="N18" s="22">
        <v>9013</v>
      </c>
      <c r="O18" s="24" t="s">
        <v>50</v>
      </c>
      <c r="P18" s="24">
        <v>31</v>
      </c>
      <c r="Q18" s="25">
        <v>0.4</v>
      </c>
      <c r="R18" s="25" t="s">
        <v>51</v>
      </c>
      <c r="S18" s="25">
        <f>((((B8-S7)*(B10-S7))/10000)*39)+((((B8-S7)+(B10-S7))*2/100)*3)</f>
        <v>0</v>
      </c>
      <c r="W18" s="90">
        <v>0</v>
      </c>
      <c r="X18" s="16">
        <v>1</v>
      </c>
      <c r="AD18" s="59" t="s">
        <v>5479</v>
      </c>
      <c r="AE18" s="59">
        <v>9.5</v>
      </c>
    </row>
    <row r="19" spans="1:31" ht="22" thickTop="1" thickBot="1">
      <c r="A19" s="22"/>
      <c r="B19" s="64" t="s">
        <v>7</v>
      </c>
      <c r="C19" s="22"/>
      <c r="D19" s="22"/>
      <c r="E19" s="22"/>
      <c r="F19" s="22"/>
      <c r="G19" s="22"/>
      <c r="H19" s="22"/>
      <c r="I19" s="22"/>
      <c r="J19" s="22"/>
      <c r="K19" s="22">
        <v>9014</v>
      </c>
      <c r="L19" s="27">
        <v>9.15</v>
      </c>
      <c r="M19" s="28">
        <v>12</v>
      </c>
      <c r="N19" s="22">
        <v>9014</v>
      </c>
      <c r="O19" s="24" t="s">
        <v>52</v>
      </c>
      <c r="P19" s="24">
        <v>41.5</v>
      </c>
      <c r="Q19" s="25">
        <v>0.4</v>
      </c>
      <c r="W19" s="90">
        <v>0.05</v>
      </c>
      <c r="X19" s="16">
        <v>0.95</v>
      </c>
      <c r="AD19" s="59" t="s">
        <v>5480</v>
      </c>
      <c r="AE19" s="59">
        <v>14</v>
      </c>
    </row>
    <row r="20" spans="1:31" ht="21.5" thickBot="1">
      <c r="A20" s="22"/>
      <c r="B20" s="65" t="s">
        <v>14</v>
      </c>
      <c r="C20" s="22"/>
      <c r="D20" s="22"/>
      <c r="E20" s="22"/>
      <c r="F20" s="22"/>
      <c r="G20" s="22"/>
      <c r="H20" s="22"/>
      <c r="I20" s="22"/>
      <c r="J20" s="22"/>
      <c r="K20" s="22" t="s">
        <v>53</v>
      </c>
      <c r="L20" s="27">
        <v>7.65</v>
      </c>
      <c r="M20" s="28">
        <v>30</v>
      </c>
      <c r="N20" s="103" t="s">
        <v>53</v>
      </c>
      <c r="O20" s="24" t="s">
        <v>54</v>
      </c>
      <c r="P20" s="24">
        <v>13</v>
      </c>
      <c r="Q20" s="25">
        <v>0.4</v>
      </c>
      <c r="V20" s="121">
        <v>0</v>
      </c>
      <c r="W20" s="90">
        <v>0.1</v>
      </c>
      <c r="X20" s="16">
        <v>0.9</v>
      </c>
      <c r="AD20" s="59" t="s">
        <v>5481</v>
      </c>
      <c r="AE20" s="59">
        <v>18.5</v>
      </c>
    </row>
    <row r="21" spans="1:31" ht="22" thickTop="1" thickBot="1">
      <c r="A21" s="22"/>
      <c r="B21" s="64" t="s">
        <v>6</v>
      </c>
      <c r="C21" s="22"/>
      <c r="D21" s="22"/>
      <c r="E21" s="22"/>
      <c r="F21" s="22"/>
      <c r="G21" s="22"/>
      <c r="H21" s="22"/>
      <c r="I21" s="22"/>
      <c r="J21" s="22"/>
      <c r="K21" s="22" t="s">
        <v>55</v>
      </c>
      <c r="L21" s="27">
        <v>1.9</v>
      </c>
      <c r="M21" s="28">
        <v>0</v>
      </c>
      <c r="N21" s="22" t="s">
        <v>55</v>
      </c>
      <c r="O21" s="24" t="s">
        <v>56</v>
      </c>
      <c r="P21" s="24">
        <v>17</v>
      </c>
      <c r="Q21" s="25">
        <v>0.4</v>
      </c>
      <c r="W21" s="90">
        <v>0.15</v>
      </c>
      <c r="X21" s="16">
        <v>0.85</v>
      </c>
      <c r="AD21" s="59" t="s">
        <v>5482</v>
      </c>
      <c r="AE21" s="59">
        <v>32</v>
      </c>
    </row>
    <row r="22" spans="1:31" ht="20.25" customHeight="1" thickBot="1">
      <c r="A22" s="30"/>
      <c r="B22" s="65" t="s">
        <v>12</v>
      </c>
      <c r="C22" s="30"/>
      <c r="D22" s="30"/>
      <c r="E22" s="30"/>
      <c r="F22" s="30"/>
      <c r="G22" s="30"/>
      <c r="H22" s="30"/>
      <c r="I22" s="30"/>
      <c r="J22" s="30"/>
      <c r="K22" s="117" t="s">
        <v>57</v>
      </c>
      <c r="L22" s="31">
        <v>2.1</v>
      </c>
      <c r="M22" s="28">
        <v>0</v>
      </c>
      <c r="N22" s="117" t="s">
        <v>57</v>
      </c>
      <c r="O22" s="24" t="s">
        <v>58</v>
      </c>
      <c r="P22" s="24">
        <v>8</v>
      </c>
      <c r="Q22" s="25">
        <v>0.4</v>
      </c>
      <c r="R22" s="32" t="s">
        <v>59</v>
      </c>
      <c r="W22" s="90">
        <v>0.2</v>
      </c>
      <c r="X22" s="16">
        <v>0.8</v>
      </c>
      <c r="AD22" s="59" t="s">
        <v>5483</v>
      </c>
      <c r="AE22" s="59">
        <v>36</v>
      </c>
    </row>
    <row r="23" spans="1:31" ht="20.5" thickTop="1" thickBot="1">
      <c r="A23" s="30"/>
      <c r="B23" s="67" t="s">
        <v>5467</v>
      </c>
      <c r="C23" s="30"/>
      <c r="D23" s="30"/>
      <c r="E23" s="30"/>
      <c r="F23" s="30"/>
      <c r="G23" s="30"/>
      <c r="H23" s="30"/>
      <c r="I23" s="30"/>
      <c r="J23" s="30"/>
      <c r="K23" s="117" t="s">
        <v>60</v>
      </c>
      <c r="L23" s="27">
        <v>3.3</v>
      </c>
      <c r="M23" s="28">
        <v>0</v>
      </c>
      <c r="N23" s="117" t="s">
        <v>60</v>
      </c>
      <c r="O23" s="24" t="s">
        <v>61</v>
      </c>
      <c r="P23" s="24">
        <v>11</v>
      </c>
      <c r="Q23" s="25">
        <v>0.4</v>
      </c>
      <c r="W23" s="90">
        <v>0.25</v>
      </c>
      <c r="X23" s="16">
        <v>0.75</v>
      </c>
      <c r="AD23" s="59" t="s">
        <v>5484</v>
      </c>
      <c r="AE23" s="59">
        <v>46</v>
      </c>
    </row>
    <row r="24" spans="1:31" ht="20.25" customHeight="1" thickBot="1">
      <c r="A24" s="30"/>
      <c r="B24" s="68" t="s">
        <v>13</v>
      </c>
      <c r="C24" s="30"/>
      <c r="D24" s="30"/>
      <c r="E24" s="30"/>
      <c r="F24" s="30"/>
      <c r="G24" s="30"/>
      <c r="H24" s="30"/>
      <c r="I24" s="30"/>
      <c r="J24" s="30"/>
      <c r="K24" s="117" t="s">
        <v>62</v>
      </c>
      <c r="L24" s="27">
        <v>2.2999999999999998</v>
      </c>
      <c r="M24" s="28">
        <v>0</v>
      </c>
      <c r="N24" s="117" t="s">
        <v>62</v>
      </c>
      <c r="O24" s="24" t="s">
        <v>63</v>
      </c>
      <c r="P24" s="24">
        <v>14.7</v>
      </c>
      <c r="Q24" s="25">
        <v>0.4</v>
      </c>
      <c r="W24" s="90">
        <v>0.3</v>
      </c>
      <c r="X24" s="16">
        <v>0.7</v>
      </c>
      <c r="AD24" s="59" t="s">
        <v>5485</v>
      </c>
      <c r="AE24" s="59">
        <v>7.5</v>
      </c>
    </row>
    <row r="25" spans="1:31" ht="20.5" thickTop="1" thickBot="1">
      <c r="A25" s="30"/>
      <c r="B25" s="67" t="s">
        <v>5469</v>
      </c>
      <c r="C25" s="30"/>
      <c r="D25" s="30"/>
      <c r="E25" s="30"/>
      <c r="F25" s="30"/>
      <c r="G25" s="30"/>
      <c r="H25" s="30"/>
      <c r="I25" s="30"/>
      <c r="J25" s="30"/>
      <c r="K25" s="117" t="s">
        <v>64</v>
      </c>
      <c r="L25" s="27">
        <v>3.85</v>
      </c>
      <c r="M25" s="28">
        <v>0</v>
      </c>
      <c r="N25" s="117" t="s">
        <v>64</v>
      </c>
      <c r="O25" s="24" t="s">
        <v>34419</v>
      </c>
      <c r="P25" s="24">
        <v>18.5</v>
      </c>
      <c r="Q25" s="25">
        <v>0.4</v>
      </c>
      <c r="W25" s="90">
        <v>0.35</v>
      </c>
      <c r="X25" s="16">
        <v>0.65</v>
      </c>
      <c r="AD25" s="59" t="s">
        <v>5486</v>
      </c>
      <c r="AE25" s="59">
        <v>14</v>
      </c>
    </row>
    <row r="26" spans="1:31" ht="20" thickBot="1">
      <c r="A26" s="22"/>
      <c r="B26" s="68" t="s">
        <v>14</v>
      </c>
      <c r="C26" s="22"/>
      <c r="D26" s="22"/>
      <c r="E26" s="22"/>
      <c r="F26" s="22"/>
      <c r="G26" s="22"/>
      <c r="H26" s="22"/>
      <c r="I26" s="22"/>
      <c r="J26" s="22"/>
      <c r="K26" s="22" t="s">
        <v>65</v>
      </c>
      <c r="L26" s="27">
        <v>3.8</v>
      </c>
      <c r="M26" s="28">
        <v>0</v>
      </c>
      <c r="N26" s="22" t="s">
        <v>65</v>
      </c>
      <c r="O26" s="24" t="s">
        <v>34420</v>
      </c>
      <c r="P26" s="24">
        <v>19.8</v>
      </c>
      <c r="Q26" s="25">
        <v>0.4</v>
      </c>
      <c r="W26" s="90">
        <v>0.4</v>
      </c>
      <c r="X26" s="16">
        <v>0.6</v>
      </c>
      <c r="AD26" s="59" t="s">
        <v>5487</v>
      </c>
      <c r="AE26" s="59">
        <v>18.5</v>
      </c>
    </row>
    <row r="27" spans="1:31" ht="20.5" thickTop="1" thickBot="1">
      <c r="A27" s="22"/>
      <c r="B27" s="67" t="s">
        <v>5468</v>
      </c>
      <c r="C27" s="22"/>
      <c r="D27" s="22"/>
      <c r="E27" s="22"/>
      <c r="F27" s="22"/>
      <c r="G27" s="22"/>
      <c r="H27" s="22"/>
      <c r="I27" s="22"/>
      <c r="J27" s="22"/>
      <c r="K27" s="22" t="s">
        <v>66</v>
      </c>
      <c r="L27" s="27">
        <v>9.5399999999999991</v>
      </c>
      <c r="M27" s="28">
        <v>45</v>
      </c>
      <c r="N27" s="22" t="s">
        <v>66</v>
      </c>
      <c r="O27" s="24" t="s">
        <v>34421</v>
      </c>
      <c r="P27" s="24">
        <v>22</v>
      </c>
      <c r="Q27" s="25">
        <v>0.4</v>
      </c>
      <c r="W27" s="90">
        <v>0.45</v>
      </c>
      <c r="X27" s="16">
        <v>0.55000000000000004</v>
      </c>
      <c r="AD27" s="59" t="s">
        <v>5488</v>
      </c>
      <c r="AE27" s="59">
        <v>26.5</v>
      </c>
    </row>
    <row r="28" spans="1:31" ht="20" thickBot="1">
      <c r="A28" s="22"/>
      <c r="B28" s="68">
        <v>0</v>
      </c>
      <c r="C28" s="22"/>
      <c r="D28" s="22"/>
      <c r="E28" s="22"/>
      <c r="F28" s="22"/>
      <c r="G28" s="22"/>
      <c r="H28" s="22"/>
      <c r="I28" s="22"/>
      <c r="J28" s="22"/>
      <c r="K28" s="22" t="s">
        <v>67</v>
      </c>
      <c r="L28" s="27">
        <v>6.7</v>
      </c>
      <c r="M28" s="28">
        <v>32</v>
      </c>
      <c r="N28" s="22" t="s">
        <v>67</v>
      </c>
      <c r="O28" s="24" t="s">
        <v>34422</v>
      </c>
      <c r="P28" s="24">
        <v>26</v>
      </c>
      <c r="Q28" s="25">
        <v>0.4</v>
      </c>
      <c r="W28" s="90">
        <v>0.5</v>
      </c>
      <c r="X28" s="16">
        <v>0.5</v>
      </c>
      <c r="AD28" s="59" t="s">
        <v>5489</v>
      </c>
      <c r="AE28" s="59">
        <v>34</v>
      </c>
    </row>
    <row r="29" spans="1:31" ht="20.5" thickTop="1" thickBot="1">
      <c r="A29" s="22"/>
      <c r="B29" s="67" t="s">
        <v>5471</v>
      </c>
      <c r="C29" s="22"/>
      <c r="D29" s="22"/>
      <c r="E29" s="22"/>
      <c r="F29" s="22"/>
      <c r="G29" s="22"/>
      <c r="H29" s="22"/>
      <c r="I29" s="22"/>
      <c r="J29" s="22"/>
      <c r="K29" s="22">
        <v>1004</v>
      </c>
      <c r="L29" s="27">
        <v>5.6</v>
      </c>
      <c r="M29" s="28">
        <v>36</v>
      </c>
      <c r="N29" s="22">
        <v>1004</v>
      </c>
      <c r="O29" s="24" t="s">
        <v>34423</v>
      </c>
      <c r="P29" s="24">
        <v>34.299999999999997</v>
      </c>
      <c r="Q29" s="25">
        <v>0.4</v>
      </c>
      <c r="AD29" s="59" t="s">
        <v>5490</v>
      </c>
      <c r="AE29" s="59">
        <v>45.5</v>
      </c>
    </row>
    <row r="30" spans="1:31" ht="20" thickBot="1">
      <c r="A30" s="22"/>
      <c r="B30" s="68" t="s">
        <v>13</v>
      </c>
      <c r="C30" s="22"/>
      <c r="D30" s="22"/>
      <c r="E30" s="22"/>
      <c r="F30" s="22"/>
      <c r="G30" s="22"/>
      <c r="H30" s="22"/>
      <c r="I30" s="22"/>
      <c r="J30" s="22"/>
      <c r="K30" s="22">
        <v>1018</v>
      </c>
      <c r="L30" s="27">
        <v>6.25</v>
      </c>
      <c r="M30" s="28">
        <v>52</v>
      </c>
      <c r="N30" s="22">
        <v>1018</v>
      </c>
      <c r="O30" s="24" t="s">
        <v>34424</v>
      </c>
      <c r="P30" s="24">
        <v>46</v>
      </c>
      <c r="Q30" s="25">
        <v>0.4</v>
      </c>
      <c r="AD30" s="59" t="s">
        <v>5491</v>
      </c>
      <c r="AE30" s="59">
        <v>72</v>
      </c>
    </row>
    <row r="31" spans="1:31" ht="20" thickTop="1" thickBot="1">
      <c r="A31" s="22"/>
      <c r="B31" s="67" t="s">
        <v>5472</v>
      </c>
      <c r="C31" s="22"/>
      <c r="D31" s="22"/>
      <c r="E31" s="22"/>
      <c r="F31" s="22"/>
      <c r="G31" s="22"/>
      <c r="H31" s="22"/>
      <c r="I31" s="22"/>
      <c r="J31" s="22"/>
      <c r="K31" s="22">
        <v>1038</v>
      </c>
      <c r="L31" s="27">
        <v>7.9</v>
      </c>
      <c r="M31" s="28">
        <v>65</v>
      </c>
      <c r="N31" s="22">
        <v>1038</v>
      </c>
      <c r="AD31" s="59" t="s">
        <v>5492</v>
      </c>
      <c r="AE31" s="59">
        <v>7</v>
      </c>
    </row>
    <row r="32" spans="1:31" ht="19.5" thickBot="1">
      <c r="A32" s="22"/>
      <c r="B32" s="68" t="s">
        <v>12</v>
      </c>
      <c r="C32" s="22"/>
      <c r="D32" s="22"/>
      <c r="E32" s="22"/>
      <c r="F32" s="22"/>
      <c r="G32" s="22"/>
      <c r="H32" s="22"/>
      <c r="I32" s="22"/>
      <c r="J32" s="22"/>
      <c r="K32" s="22">
        <v>105</v>
      </c>
      <c r="L32" s="27">
        <v>12.6</v>
      </c>
      <c r="M32" s="28">
        <v>72</v>
      </c>
      <c r="N32" s="22">
        <v>105</v>
      </c>
      <c r="AD32" s="59" t="s">
        <v>5493</v>
      </c>
      <c r="AE32" s="59">
        <v>12.5</v>
      </c>
    </row>
    <row r="33" spans="1:31" ht="15.75" customHeight="1" thickBot="1">
      <c r="A33" s="30"/>
      <c r="B33" s="69"/>
      <c r="C33" s="30"/>
      <c r="D33" s="30"/>
      <c r="E33" s="30"/>
      <c r="F33" s="30"/>
      <c r="G33" s="30"/>
      <c r="H33" s="30"/>
      <c r="I33" s="30"/>
      <c r="J33" s="30"/>
      <c r="K33" s="117" t="s">
        <v>68</v>
      </c>
      <c r="L33" s="27">
        <v>3.6</v>
      </c>
      <c r="M33" s="28">
        <v>8</v>
      </c>
      <c r="N33" s="117" t="s">
        <v>68</v>
      </c>
      <c r="AD33" s="59" t="s">
        <v>5494</v>
      </c>
      <c r="AE33" s="59">
        <v>15</v>
      </c>
    </row>
    <row r="34" spans="1:31" ht="15.75" customHeight="1" thickBot="1">
      <c r="A34" s="30"/>
      <c r="B34" s="69"/>
      <c r="C34" s="30"/>
      <c r="D34" s="30"/>
      <c r="E34" s="30"/>
      <c r="F34" s="30"/>
      <c r="G34" s="30"/>
      <c r="H34" s="30"/>
      <c r="I34" s="30"/>
      <c r="J34" s="30"/>
      <c r="K34" s="117" t="s">
        <v>69</v>
      </c>
      <c r="L34" s="27">
        <v>8.8000000000000007</v>
      </c>
      <c r="M34" s="28">
        <v>31</v>
      </c>
      <c r="N34" s="117" t="s">
        <v>69</v>
      </c>
      <c r="AD34" s="59" t="s">
        <v>5495</v>
      </c>
      <c r="AE34" s="59">
        <v>18.5</v>
      </c>
    </row>
    <row r="35" spans="1:31" ht="15.75" customHeight="1" thickBot="1">
      <c r="A35" s="74"/>
      <c r="B35" s="82" t="s">
        <v>10</v>
      </c>
      <c r="C35" s="82" t="s">
        <v>35</v>
      </c>
      <c r="D35" s="78"/>
      <c r="E35" s="22"/>
      <c r="F35" s="22"/>
      <c r="G35" s="22"/>
      <c r="H35" s="22"/>
      <c r="I35" s="22"/>
      <c r="J35" s="22"/>
      <c r="K35" s="22">
        <v>1156</v>
      </c>
      <c r="L35" s="27">
        <v>3.9</v>
      </c>
      <c r="M35" s="28">
        <v>12</v>
      </c>
      <c r="N35" s="22">
        <v>1156</v>
      </c>
      <c r="O35" s="10" t="s">
        <v>12</v>
      </c>
      <c r="P35" s="16">
        <v>0</v>
      </c>
      <c r="Q35" s="33" t="s">
        <v>14</v>
      </c>
      <c r="R35" s="16">
        <v>0</v>
      </c>
      <c r="AD35" s="59" t="s">
        <v>5496</v>
      </c>
      <c r="AE35" s="59">
        <v>26</v>
      </c>
    </row>
    <row r="36" spans="1:31" ht="15.75" customHeight="1" thickBot="1">
      <c r="A36" s="74"/>
      <c r="B36" s="83" t="s">
        <v>37</v>
      </c>
      <c r="C36" s="84">
        <f>V3+V5+P8+Q6+V4+V8+Z4+AI3+AE15+AE3</f>
        <v>0</v>
      </c>
      <c r="D36" s="78"/>
      <c r="E36" s="22"/>
      <c r="F36" s="22"/>
      <c r="G36" s="22"/>
      <c r="H36" s="22"/>
      <c r="I36" s="22"/>
      <c r="J36" s="22"/>
      <c r="K36" s="22">
        <v>126</v>
      </c>
      <c r="L36" s="27">
        <v>9.1</v>
      </c>
      <c r="M36" s="28">
        <v>45</v>
      </c>
      <c r="N36" s="22">
        <v>126</v>
      </c>
      <c r="O36" s="34" t="s">
        <v>70</v>
      </c>
      <c r="P36" s="35"/>
      <c r="Q36" s="33" t="str">
        <f t="shared" ref="Q36:Q57" si="0">O36&amp; " STANDARD"</f>
        <v>10Χ15 STANDARD</v>
      </c>
      <c r="R36" s="35">
        <v>0.8</v>
      </c>
      <c r="AD36" s="59" t="s">
        <v>5497</v>
      </c>
      <c r="AE36" s="59">
        <v>36.5</v>
      </c>
    </row>
    <row r="37" spans="1:31" ht="15.75" customHeight="1" thickBot="1">
      <c r="A37" s="74"/>
      <c r="B37" s="83" t="s">
        <v>38</v>
      </c>
      <c r="C37" s="85">
        <v>0</v>
      </c>
      <c r="D37" s="78"/>
      <c r="E37" s="22"/>
      <c r="F37" s="22"/>
      <c r="G37" s="22"/>
      <c r="H37" s="22"/>
      <c r="I37" s="22"/>
      <c r="J37" s="22"/>
      <c r="K37" s="22">
        <v>138</v>
      </c>
      <c r="L37" s="27">
        <v>5.4</v>
      </c>
      <c r="M37" s="28">
        <v>20</v>
      </c>
      <c r="N37" s="22">
        <v>138</v>
      </c>
      <c r="O37" s="36" t="s">
        <v>71</v>
      </c>
      <c r="P37" s="37"/>
      <c r="Q37" s="33" t="str">
        <f t="shared" si="0"/>
        <v>13Χ18 STANDARD</v>
      </c>
      <c r="R37" s="37">
        <v>0.9</v>
      </c>
      <c r="AD37" s="59" t="s">
        <v>5498</v>
      </c>
      <c r="AE37" s="59">
        <v>46.5</v>
      </c>
    </row>
    <row r="38" spans="1:31" ht="15.75" customHeight="1" thickBot="1">
      <c r="A38" s="74"/>
      <c r="B38" s="83" t="s">
        <v>40</v>
      </c>
      <c r="C38" s="84">
        <f>C36*X17</f>
        <v>0</v>
      </c>
      <c r="D38" s="78"/>
      <c r="E38" s="22"/>
      <c r="F38" s="22"/>
      <c r="G38" s="22"/>
      <c r="H38" s="22"/>
      <c r="I38" s="22"/>
      <c r="J38" s="22"/>
      <c r="K38" s="22">
        <v>1414</v>
      </c>
      <c r="L38" s="27">
        <v>2.9</v>
      </c>
      <c r="M38" s="28">
        <v>8</v>
      </c>
      <c r="N38" s="22">
        <v>1414</v>
      </c>
      <c r="O38" s="38" t="s">
        <v>72</v>
      </c>
      <c r="P38" s="39"/>
      <c r="Q38" s="33" t="str">
        <f t="shared" si="0"/>
        <v>15Χ20 STANDARD</v>
      </c>
      <c r="R38" s="39">
        <v>1</v>
      </c>
      <c r="AD38" s="59" t="s">
        <v>5499</v>
      </c>
      <c r="AE38" s="59">
        <v>7.5</v>
      </c>
    </row>
    <row r="39" spans="1:31" ht="15.75" customHeight="1" thickBot="1">
      <c r="A39" s="74"/>
      <c r="B39" s="83" t="s">
        <v>42</v>
      </c>
      <c r="C39" s="84">
        <f>C40-C38</f>
        <v>0</v>
      </c>
      <c r="D39" s="78"/>
      <c r="E39" s="22"/>
      <c r="F39" s="22"/>
      <c r="G39" s="22"/>
      <c r="H39" s="22"/>
      <c r="I39" s="22"/>
      <c r="J39" s="22"/>
      <c r="K39" s="22">
        <v>146</v>
      </c>
      <c r="L39" s="27">
        <v>5.15</v>
      </c>
      <c r="M39" s="28">
        <v>20</v>
      </c>
      <c r="N39" s="22">
        <v>146</v>
      </c>
      <c r="O39" s="36" t="s">
        <v>73</v>
      </c>
      <c r="P39" s="37"/>
      <c r="Q39" s="33" t="str">
        <f t="shared" si="0"/>
        <v>18Χ24 STANDARD</v>
      </c>
      <c r="R39" s="37">
        <v>1.35</v>
      </c>
      <c r="AD39" s="59" t="s">
        <v>5500</v>
      </c>
      <c r="AE39" s="59">
        <v>9.5</v>
      </c>
    </row>
    <row r="40" spans="1:31" ht="15.75" customHeight="1" thickBot="1">
      <c r="A40" s="74"/>
      <c r="B40" s="83" t="s">
        <v>45</v>
      </c>
      <c r="C40" s="84">
        <f>C38*1.24</f>
        <v>0</v>
      </c>
      <c r="D40" s="78"/>
      <c r="E40" s="22"/>
      <c r="F40" s="22"/>
      <c r="G40" s="22"/>
      <c r="H40" s="22"/>
      <c r="I40" s="22"/>
      <c r="J40" s="22"/>
      <c r="K40" s="22">
        <v>1515</v>
      </c>
      <c r="L40" s="27">
        <v>3</v>
      </c>
      <c r="M40" s="28">
        <v>10</v>
      </c>
      <c r="N40" s="22">
        <v>1515</v>
      </c>
      <c r="O40" s="38" t="s">
        <v>74</v>
      </c>
      <c r="P40" s="39"/>
      <c r="Q40" s="33" t="str">
        <f t="shared" si="0"/>
        <v>20Χ25 STANDARD</v>
      </c>
      <c r="R40" s="39">
        <v>1.4</v>
      </c>
      <c r="AD40" s="59" t="s">
        <v>5501</v>
      </c>
      <c r="AE40" s="59">
        <v>14.5</v>
      </c>
    </row>
    <row r="41" spans="1:31" ht="15.75" customHeight="1" thickBot="1">
      <c r="A41" s="75"/>
      <c r="B41" s="86"/>
      <c r="C41" s="86"/>
      <c r="D41" s="79"/>
      <c r="E41" s="30"/>
      <c r="F41" s="30"/>
      <c r="G41" s="30"/>
      <c r="H41" s="30"/>
      <c r="I41" s="30"/>
      <c r="J41" s="30"/>
      <c r="K41" s="117" t="s">
        <v>75</v>
      </c>
      <c r="L41" s="27">
        <v>4.6500000000000004</v>
      </c>
      <c r="M41" s="28">
        <v>10</v>
      </c>
      <c r="N41" s="117" t="s">
        <v>75</v>
      </c>
      <c r="O41" s="36" t="s">
        <v>76</v>
      </c>
      <c r="P41" s="37"/>
      <c r="Q41" s="33" t="str">
        <f t="shared" si="0"/>
        <v>24Χ30 STANDARD</v>
      </c>
      <c r="R41" s="37">
        <v>2.1</v>
      </c>
      <c r="AD41" s="59" t="s">
        <v>5502</v>
      </c>
      <c r="AE41" s="59">
        <v>18.5</v>
      </c>
    </row>
    <row r="42" spans="1:31" ht="15.75" customHeight="1" thickBot="1">
      <c r="A42" s="75"/>
      <c r="B42" s="82" t="s">
        <v>10</v>
      </c>
      <c r="C42" s="82" t="s">
        <v>11</v>
      </c>
      <c r="D42" s="79"/>
      <c r="E42" s="30"/>
      <c r="F42" s="30"/>
      <c r="G42" s="30"/>
      <c r="H42" s="30"/>
      <c r="I42" s="30"/>
      <c r="J42" s="30"/>
      <c r="K42" s="117" t="s">
        <v>77</v>
      </c>
      <c r="L42" s="27">
        <v>4.55</v>
      </c>
      <c r="M42" s="28">
        <v>10</v>
      </c>
      <c r="N42" s="117" t="s">
        <v>77</v>
      </c>
      <c r="O42" s="38" t="s">
        <v>78</v>
      </c>
      <c r="P42" s="39"/>
      <c r="Q42" s="33" t="str">
        <f t="shared" si="0"/>
        <v>28Χ35 STANDARD</v>
      </c>
      <c r="R42" s="39">
        <v>2.25</v>
      </c>
      <c r="AD42" s="59" t="s">
        <v>5503</v>
      </c>
      <c r="AE42" s="59">
        <v>26</v>
      </c>
    </row>
    <row r="43" spans="1:31" ht="15.75" customHeight="1" thickBot="1">
      <c r="A43" s="74"/>
      <c r="B43" s="82" t="s">
        <v>16</v>
      </c>
      <c r="C43" s="87">
        <f>((((((B8+B10)*2)+K8+L8)/100)-R7)*K6)*X17</f>
        <v>0</v>
      </c>
      <c r="D43">
        <f>((((B8+B10)*2)+K8+L8)/100)-R7</f>
        <v>0</v>
      </c>
      <c r="E43" s="22"/>
      <c r="F43" s="22"/>
      <c r="G43" s="22"/>
      <c r="H43" s="22"/>
      <c r="I43" s="22"/>
      <c r="J43" s="22"/>
      <c r="K43" s="22">
        <v>1540</v>
      </c>
      <c r="L43" s="27">
        <v>7.35</v>
      </c>
      <c r="M43" s="28">
        <v>10</v>
      </c>
      <c r="N43" s="22">
        <v>1540</v>
      </c>
      <c r="O43" s="36" t="s">
        <v>79</v>
      </c>
      <c r="P43" s="37"/>
      <c r="Q43" s="33" t="str">
        <f t="shared" si="0"/>
        <v>30Χ40 STANDARD</v>
      </c>
      <c r="R43" s="37">
        <v>2.4</v>
      </c>
      <c r="AD43" s="59" t="s">
        <v>5504</v>
      </c>
      <c r="AE43" s="59">
        <v>31</v>
      </c>
    </row>
    <row r="44" spans="1:31" ht="15.75" customHeight="1" thickBot="1">
      <c r="A44" s="74"/>
      <c r="B44" s="82" t="s">
        <v>18</v>
      </c>
      <c r="C44" s="87">
        <f>((((((B8+B10)*2)+L8)/100)-R7)*L6)*X17</f>
        <v>0</v>
      </c>
      <c r="D44">
        <f>(((((B8+B10)*2)+L8)/100)-R7)</f>
        <v>0</v>
      </c>
      <c r="E44" s="22"/>
      <c r="F44" s="22"/>
      <c r="G44" s="22"/>
      <c r="H44" s="22"/>
      <c r="I44" s="22"/>
      <c r="J44" s="22"/>
      <c r="K44" s="22">
        <v>1616</v>
      </c>
      <c r="L44" s="27">
        <v>3.1</v>
      </c>
      <c r="M44" s="28">
        <v>10</v>
      </c>
      <c r="N44" s="22">
        <v>1616</v>
      </c>
      <c r="O44" s="38" t="s">
        <v>80</v>
      </c>
      <c r="P44" s="39"/>
      <c r="Q44" s="33" t="str">
        <f t="shared" si="0"/>
        <v>35Χ50 STANDARD</v>
      </c>
      <c r="R44" s="39">
        <v>3.7</v>
      </c>
      <c r="AD44" s="59" t="s">
        <v>5505</v>
      </c>
      <c r="AE44" s="59">
        <v>37</v>
      </c>
    </row>
    <row r="45" spans="1:31" ht="15.75" customHeight="1" thickBot="1">
      <c r="A45" s="76"/>
      <c r="B45" s="82" t="s">
        <v>23</v>
      </c>
      <c r="C45" s="87">
        <f>(((((B8-S7)*(B10-S7))/10000)*O6)+O9+AE3)*X17</f>
        <v>0</v>
      </c>
      <c r="D45" s="80">
        <f>(((B8-S7)*(B10-S7))/10000)</f>
        <v>0</v>
      </c>
      <c r="E45" s="23"/>
      <c r="F45" s="23"/>
      <c r="G45" s="23"/>
      <c r="H45" s="23"/>
      <c r="I45" s="23"/>
      <c r="J45" s="23"/>
      <c r="K45" s="118">
        <v>1617</v>
      </c>
      <c r="L45" s="18">
        <v>3.5</v>
      </c>
      <c r="M45" s="23">
        <v>10</v>
      </c>
      <c r="N45" s="118">
        <v>1617</v>
      </c>
      <c r="O45" s="36" t="s">
        <v>81</v>
      </c>
      <c r="P45" s="37"/>
      <c r="Q45" s="33" t="str">
        <f t="shared" si="0"/>
        <v>40Χ50 STANDARD</v>
      </c>
      <c r="R45" s="37">
        <v>3.8</v>
      </c>
      <c r="AD45" s="59" t="s">
        <v>5506</v>
      </c>
      <c r="AE45" s="59">
        <v>15</v>
      </c>
    </row>
    <row r="46" spans="1:31" ht="15.75" customHeight="1" thickBot="1">
      <c r="A46" s="75"/>
      <c r="B46" s="82" t="s">
        <v>27</v>
      </c>
      <c r="C46" s="87">
        <f>Q6*X17</f>
        <v>0</v>
      </c>
      <c r="D46" s="79"/>
      <c r="E46" s="30"/>
      <c r="F46" s="30"/>
      <c r="G46" s="30"/>
      <c r="H46" s="30"/>
      <c r="I46" s="30"/>
      <c r="J46" s="30"/>
      <c r="K46" s="117" t="s">
        <v>82</v>
      </c>
      <c r="L46" s="27">
        <v>4.4000000000000004</v>
      </c>
      <c r="M46" s="28">
        <v>10</v>
      </c>
      <c r="N46" s="22" t="s">
        <v>82</v>
      </c>
      <c r="O46" s="38" t="s">
        <v>83</v>
      </c>
      <c r="P46" s="39"/>
      <c r="Q46" s="33" t="str">
        <f t="shared" si="0"/>
        <v>40Χ60 STANDARD</v>
      </c>
      <c r="R46" s="39">
        <v>4.8</v>
      </c>
      <c r="AD46" s="59" t="s">
        <v>5507</v>
      </c>
      <c r="AE46" s="59">
        <v>21.5</v>
      </c>
    </row>
    <row r="47" spans="1:31" ht="15.75" customHeight="1" thickBot="1">
      <c r="A47" s="75"/>
      <c r="B47" s="87" t="s">
        <v>31</v>
      </c>
      <c r="C47" s="87">
        <f>P8*X17</f>
        <v>0</v>
      </c>
      <c r="D47" s="79"/>
      <c r="E47" s="30"/>
      <c r="F47" s="30"/>
      <c r="G47" s="30"/>
      <c r="H47" s="30"/>
      <c r="I47" s="30"/>
      <c r="J47" s="30"/>
      <c r="K47" s="117" t="s">
        <v>84</v>
      </c>
      <c r="L47" s="27">
        <v>4.4000000000000004</v>
      </c>
      <c r="M47" s="28">
        <v>10</v>
      </c>
      <c r="N47" s="117" t="s">
        <v>84</v>
      </c>
      <c r="O47" s="36" t="s">
        <v>85</v>
      </c>
      <c r="P47" s="37"/>
      <c r="Q47" s="33" t="str">
        <f t="shared" si="0"/>
        <v>50Χ60 STANDARD</v>
      </c>
      <c r="R47" s="37">
        <v>5.2</v>
      </c>
      <c r="AD47" s="59" t="s">
        <v>5508</v>
      </c>
      <c r="AE47" s="59">
        <v>37.5</v>
      </c>
    </row>
    <row r="48" spans="1:31" ht="15.75" customHeight="1" thickBot="1">
      <c r="A48" s="77"/>
      <c r="B48" s="87" t="s">
        <v>32</v>
      </c>
      <c r="C48" s="87">
        <f>VLOOKUP(B18,R14:S18,2,FALSE)*X17</f>
        <v>0</v>
      </c>
      <c r="D48" s="81"/>
      <c r="E48" s="28"/>
      <c r="F48" s="28"/>
      <c r="G48" s="28"/>
      <c r="H48" s="28"/>
      <c r="I48" s="28"/>
      <c r="J48" s="28"/>
      <c r="K48" s="22">
        <v>173</v>
      </c>
      <c r="L48" s="27">
        <v>11.1</v>
      </c>
      <c r="M48" s="28">
        <v>50</v>
      </c>
      <c r="N48" s="22">
        <v>173</v>
      </c>
      <c r="O48" s="38" t="s">
        <v>86</v>
      </c>
      <c r="P48" s="39"/>
      <c r="Q48" s="33" t="str">
        <f t="shared" si="0"/>
        <v>50Χ70 STANDARD</v>
      </c>
      <c r="R48" s="39">
        <v>5.4</v>
      </c>
      <c r="AD48" s="59" t="s">
        <v>5509</v>
      </c>
      <c r="AE48" s="59">
        <v>65.5</v>
      </c>
    </row>
    <row r="49" spans="1:31" ht="15.75" customHeight="1" thickBot="1">
      <c r="A49" s="77"/>
      <c r="B49" s="88" t="s">
        <v>5587</v>
      </c>
      <c r="C49" s="89">
        <f>Z4*X17</f>
        <v>0</v>
      </c>
      <c r="D49" s="81"/>
      <c r="E49" s="28"/>
      <c r="F49" s="28"/>
      <c r="G49" s="28"/>
      <c r="H49" s="28"/>
      <c r="I49" s="28"/>
      <c r="J49" s="28"/>
      <c r="K49" s="22">
        <v>1787</v>
      </c>
      <c r="L49" s="27">
        <v>13</v>
      </c>
      <c r="M49" s="28">
        <v>63</v>
      </c>
      <c r="N49" s="22">
        <v>1787</v>
      </c>
      <c r="O49" s="36" t="s">
        <v>87</v>
      </c>
      <c r="P49" s="37"/>
      <c r="Q49" s="33" t="str">
        <f t="shared" si="0"/>
        <v>56Χ71 STANDARD</v>
      </c>
      <c r="R49" s="37">
        <v>6.75</v>
      </c>
      <c r="AD49" s="59" t="s">
        <v>5510</v>
      </c>
      <c r="AE49" s="59">
        <v>87.5</v>
      </c>
    </row>
    <row r="50" spans="1:31" ht="15.75" customHeight="1" thickBot="1">
      <c r="A50" s="77"/>
      <c r="B50" s="88" t="s">
        <v>5588</v>
      </c>
      <c r="C50" s="89">
        <f>AI3*X17</f>
        <v>0</v>
      </c>
      <c r="D50" s="81">
        <f>((((B8-S7)*(B10-S7))/10000))</f>
        <v>0</v>
      </c>
      <c r="E50" s="28"/>
      <c r="F50" s="28"/>
      <c r="G50" s="28"/>
      <c r="H50" s="28"/>
      <c r="I50" s="28"/>
      <c r="J50" s="28"/>
      <c r="K50" s="22">
        <v>1812</v>
      </c>
      <c r="L50" s="27">
        <v>3.25</v>
      </c>
      <c r="M50" s="28">
        <v>12</v>
      </c>
      <c r="N50" s="22">
        <v>1812</v>
      </c>
      <c r="O50" s="38" t="s">
        <v>88</v>
      </c>
      <c r="P50" s="39"/>
      <c r="Q50" s="33" t="str">
        <f t="shared" si="0"/>
        <v>60Χ80 STANDARD</v>
      </c>
      <c r="R50" s="39">
        <v>7.3</v>
      </c>
      <c r="AD50" s="59" t="s">
        <v>5511</v>
      </c>
      <c r="AE50" s="59">
        <v>15</v>
      </c>
    </row>
    <row r="51" spans="1:31" ht="15.75" customHeight="1" thickBot="1">
      <c r="A51" s="77"/>
      <c r="B51" s="88" t="s">
        <v>5589</v>
      </c>
      <c r="C51" s="89">
        <f>AE15*X17</f>
        <v>0</v>
      </c>
      <c r="D51" s="81"/>
      <c r="E51" s="28"/>
      <c r="F51" s="28"/>
      <c r="G51" s="28"/>
      <c r="H51" s="28"/>
      <c r="I51" s="28"/>
      <c r="J51" s="28"/>
      <c r="K51" s="22">
        <v>1887</v>
      </c>
      <c r="L51" s="27">
        <v>8.6999999999999993</v>
      </c>
      <c r="M51" s="28">
        <v>41</v>
      </c>
      <c r="N51" s="22">
        <v>1887</v>
      </c>
      <c r="O51" s="36" t="s">
        <v>89</v>
      </c>
      <c r="P51" s="37"/>
      <c r="Q51" s="33" t="str">
        <f t="shared" si="0"/>
        <v>61Χ86 STANDARD</v>
      </c>
      <c r="R51" s="37">
        <v>8.5500000000000007</v>
      </c>
      <c r="AD51" s="59" t="s">
        <v>5512</v>
      </c>
      <c r="AE51" s="59">
        <v>22.5</v>
      </c>
    </row>
    <row r="52" spans="1:31" ht="15.75" customHeight="1" thickBot="1">
      <c r="A52" s="28"/>
      <c r="B52" s="71"/>
      <c r="C52" s="28"/>
      <c r="D52" s="28"/>
      <c r="E52" s="28"/>
      <c r="F52" s="28"/>
      <c r="G52" s="28"/>
      <c r="H52" s="28"/>
      <c r="I52" s="28"/>
      <c r="J52" s="28"/>
      <c r="K52" s="22">
        <v>192</v>
      </c>
      <c r="L52" s="27">
        <v>4.9000000000000004</v>
      </c>
      <c r="M52" s="28">
        <v>27</v>
      </c>
      <c r="N52" s="22">
        <v>192</v>
      </c>
      <c r="O52" s="38" t="s">
        <v>90</v>
      </c>
      <c r="P52" s="39"/>
      <c r="Q52" s="33" t="str">
        <f t="shared" si="0"/>
        <v>60Χ90 STANDARD</v>
      </c>
      <c r="R52" s="39">
        <v>8.6</v>
      </c>
      <c r="AD52" s="59" t="s">
        <v>5513</v>
      </c>
      <c r="AE52" s="59">
        <v>34</v>
      </c>
    </row>
    <row r="53" spans="1:31" ht="15.75" customHeight="1" thickBot="1">
      <c r="A53" s="28"/>
      <c r="B53" s="71"/>
      <c r="C53" s="28"/>
      <c r="D53" s="28"/>
      <c r="E53" s="28"/>
      <c r="F53" s="28"/>
      <c r="G53" s="28"/>
      <c r="H53" s="28"/>
      <c r="I53" s="28"/>
      <c r="J53" s="28"/>
      <c r="K53" s="22">
        <v>1930</v>
      </c>
      <c r="L53" s="27">
        <v>6.55</v>
      </c>
      <c r="M53" s="28">
        <v>12</v>
      </c>
      <c r="N53" s="22">
        <v>1930</v>
      </c>
      <c r="O53" s="36" t="s">
        <v>91</v>
      </c>
      <c r="P53" s="37"/>
      <c r="Q53" s="33" t="str">
        <f t="shared" si="0"/>
        <v>62Χ93 STANDARD</v>
      </c>
      <c r="R53" s="37">
        <v>8.6999999999999993</v>
      </c>
      <c r="AD53" s="59" t="s">
        <v>5514</v>
      </c>
      <c r="AE53" s="59">
        <v>55</v>
      </c>
    </row>
    <row r="54" spans="1:31" ht="15.75" customHeight="1" thickBot="1">
      <c r="A54" s="28"/>
      <c r="B54" s="71"/>
      <c r="C54" s="28"/>
      <c r="D54" s="28"/>
      <c r="E54" s="28"/>
      <c r="F54" s="28"/>
      <c r="G54" s="28"/>
      <c r="H54" s="28"/>
      <c r="I54" s="28"/>
      <c r="J54" s="28"/>
      <c r="K54" s="22">
        <v>1941</v>
      </c>
      <c r="L54" s="27">
        <v>6.5</v>
      </c>
      <c r="M54" s="28">
        <v>12</v>
      </c>
      <c r="N54" s="22">
        <v>1941</v>
      </c>
      <c r="O54" s="38" t="s">
        <v>92</v>
      </c>
      <c r="P54" s="39"/>
      <c r="Q54" s="33" t="str">
        <f t="shared" si="0"/>
        <v>70Χ100 STANDARD</v>
      </c>
      <c r="R54" s="39">
        <v>9</v>
      </c>
      <c r="AD54" s="59" t="s">
        <v>5515</v>
      </c>
      <c r="AE54" s="59">
        <v>79</v>
      </c>
    </row>
    <row r="55" spans="1:31" ht="15.75" customHeight="1" thickBot="1">
      <c r="A55" s="28"/>
      <c r="B55" s="71"/>
      <c r="C55" s="28"/>
      <c r="D55" s="28"/>
      <c r="E55" s="28"/>
      <c r="F55" s="28"/>
      <c r="G55" s="28"/>
      <c r="H55" s="28"/>
      <c r="I55" s="28"/>
      <c r="J55" s="28"/>
      <c r="K55" s="22">
        <v>2003</v>
      </c>
      <c r="L55" s="27">
        <v>9.4</v>
      </c>
      <c r="M55" s="28">
        <v>50</v>
      </c>
      <c r="N55" s="22">
        <v>2003</v>
      </c>
      <c r="O55" s="40" t="s">
        <v>93</v>
      </c>
      <c r="P55" s="41"/>
      <c r="Q55" s="33" t="str">
        <f t="shared" si="0"/>
        <v>80Χ110 STANDARD</v>
      </c>
      <c r="R55" s="41">
        <v>9.4</v>
      </c>
      <c r="AD55" s="59" t="s">
        <v>5516</v>
      </c>
      <c r="AE55" s="59">
        <v>93.5</v>
      </c>
    </row>
    <row r="56" spans="1:31" ht="15.75" customHeight="1" thickBot="1">
      <c r="A56" s="28"/>
      <c r="B56" s="71"/>
      <c r="C56" s="28"/>
      <c r="D56" s="28"/>
      <c r="E56" s="28"/>
      <c r="F56" s="28"/>
      <c r="G56" s="28"/>
      <c r="H56" s="28"/>
      <c r="I56" s="28"/>
      <c r="J56" s="28"/>
      <c r="K56" s="22">
        <v>2012</v>
      </c>
      <c r="L56" s="27">
        <v>4.45</v>
      </c>
      <c r="M56" s="28">
        <v>12</v>
      </c>
      <c r="N56" s="22">
        <v>2012</v>
      </c>
      <c r="O56" s="42" t="s">
        <v>94</v>
      </c>
      <c r="P56" s="43"/>
      <c r="Q56" s="33" t="str">
        <f t="shared" si="0"/>
        <v>90Χ120 STANDARD</v>
      </c>
      <c r="R56" s="43">
        <v>14.6</v>
      </c>
      <c r="AD56" s="59" t="s">
        <v>5517</v>
      </c>
      <c r="AE56" s="59">
        <v>128</v>
      </c>
    </row>
    <row r="57" spans="1:31" ht="15.75" customHeight="1" thickBot="1">
      <c r="A57" s="28"/>
      <c r="B57" s="71"/>
      <c r="C57" s="28"/>
      <c r="D57" s="28"/>
      <c r="E57" s="28"/>
      <c r="F57" s="28"/>
      <c r="G57" s="28"/>
      <c r="H57" s="28"/>
      <c r="I57" s="28"/>
      <c r="J57" s="28"/>
      <c r="K57" s="22">
        <v>2013</v>
      </c>
      <c r="L57" s="27">
        <v>3.5</v>
      </c>
      <c r="M57" s="28">
        <v>14</v>
      </c>
      <c r="N57" s="22">
        <v>2013</v>
      </c>
      <c r="O57" s="44" t="s">
        <v>95</v>
      </c>
      <c r="P57" s="45"/>
      <c r="Q57" s="33" t="str">
        <f t="shared" si="0"/>
        <v>100Χ150 STANDARD</v>
      </c>
      <c r="R57" s="45">
        <v>15.4</v>
      </c>
      <c r="AD57" s="59" t="s">
        <v>5518</v>
      </c>
      <c r="AE57" s="59">
        <v>175</v>
      </c>
    </row>
    <row r="58" spans="1:31" ht="15.75" customHeight="1" thickBot="1">
      <c r="A58" s="28"/>
      <c r="B58" s="71"/>
      <c r="C58" s="28"/>
      <c r="D58" s="28"/>
      <c r="E58" s="28"/>
      <c r="F58" s="28"/>
      <c r="G58" s="28"/>
      <c r="H58" s="28"/>
      <c r="I58" s="28"/>
      <c r="J58" s="28"/>
      <c r="K58" s="22">
        <v>2025</v>
      </c>
      <c r="L58" s="27">
        <v>7.15</v>
      </c>
      <c r="M58" s="28">
        <v>14</v>
      </c>
      <c r="N58" s="22">
        <v>2025</v>
      </c>
      <c r="O58" s="34" t="s">
        <v>70</v>
      </c>
      <c r="P58" s="35"/>
      <c r="Q58" s="33" t="str">
        <f t="shared" ref="Q58:Q79" si="1">O58&amp;" WHITE"</f>
        <v>10Χ15 WHITE</v>
      </c>
      <c r="R58" s="35">
        <v>0.95</v>
      </c>
      <c r="AD58" s="59" t="s">
        <v>5519</v>
      </c>
      <c r="AE58" s="59">
        <v>25</v>
      </c>
    </row>
    <row r="59" spans="1:31" ht="15.75" customHeight="1" thickBot="1">
      <c r="A59" s="28"/>
      <c r="B59" s="71"/>
      <c r="C59" s="28"/>
      <c r="D59" s="28"/>
      <c r="E59" s="28"/>
      <c r="F59" s="28"/>
      <c r="G59" s="28"/>
      <c r="H59" s="28"/>
      <c r="I59" s="28"/>
      <c r="J59" s="28"/>
      <c r="K59" s="22">
        <v>2026</v>
      </c>
      <c r="L59" s="27">
        <v>5.4</v>
      </c>
      <c r="M59" s="28">
        <v>14</v>
      </c>
      <c r="N59" s="22">
        <v>2026</v>
      </c>
      <c r="O59" s="36" t="s">
        <v>71</v>
      </c>
      <c r="P59" s="37"/>
      <c r="Q59" s="33" t="str">
        <f t="shared" si="1"/>
        <v>13Χ18 WHITE</v>
      </c>
      <c r="R59" s="37">
        <v>1.05</v>
      </c>
      <c r="AD59" s="59" t="s">
        <v>5520</v>
      </c>
      <c r="AE59" s="59">
        <v>33.5</v>
      </c>
    </row>
    <row r="60" spans="1:31" ht="15.75" customHeight="1" thickBot="1">
      <c r="A60" s="28"/>
      <c r="B60" s="71"/>
      <c r="C60" s="28"/>
      <c r="D60" s="28"/>
      <c r="E60" s="28"/>
      <c r="F60" s="28"/>
      <c r="G60" s="28"/>
      <c r="H60" s="28"/>
      <c r="I60" s="28"/>
      <c r="J60" s="28"/>
      <c r="K60" s="22">
        <v>2027</v>
      </c>
      <c r="L60" s="27">
        <v>5.25</v>
      </c>
      <c r="M60" s="28">
        <v>12</v>
      </c>
      <c r="N60" s="22">
        <v>2027</v>
      </c>
      <c r="O60" s="38" t="s">
        <v>72</v>
      </c>
      <c r="P60" s="39"/>
      <c r="Q60" s="33" t="str">
        <f t="shared" si="1"/>
        <v>15Χ20 WHITE</v>
      </c>
      <c r="R60" s="39">
        <v>1.1499999999999999</v>
      </c>
      <c r="AD60" s="59" t="s">
        <v>5521</v>
      </c>
      <c r="AE60" s="59">
        <v>56</v>
      </c>
    </row>
    <row r="61" spans="1:31" ht="15.75" customHeight="1" thickBot="1">
      <c r="A61" s="28"/>
      <c r="B61" s="71"/>
      <c r="C61" s="28"/>
      <c r="D61" s="28"/>
      <c r="E61" s="28"/>
      <c r="F61" s="28"/>
      <c r="G61" s="28"/>
      <c r="H61" s="28"/>
      <c r="I61" s="28"/>
      <c r="J61" s="28"/>
      <c r="K61" s="22">
        <v>2030</v>
      </c>
      <c r="L61" s="27">
        <v>7.9</v>
      </c>
      <c r="M61" s="28">
        <v>12</v>
      </c>
      <c r="N61" s="22">
        <v>2030</v>
      </c>
      <c r="O61" s="36" t="s">
        <v>73</v>
      </c>
      <c r="P61" s="37"/>
      <c r="Q61" s="33" t="str">
        <f t="shared" si="1"/>
        <v>18Χ24 WHITE</v>
      </c>
      <c r="R61" s="37">
        <v>1.6</v>
      </c>
      <c r="AD61" s="59" t="s">
        <v>5522</v>
      </c>
      <c r="AE61" s="59">
        <v>76</v>
      </c>
    </row>
    <row r="62" spans="1:31" ht="15.75" customHeight="1" thickBot="1">
      <c r="A62" s="28"/>
      <c r="B62" s="71"/>
      <c r="C62" s="28"/>
      <c r="D62" s="28"/>
      <c r="E62" s="28"/>
      <c r="F62" s="28"/>
      <c r="G62" s="28"/>
      <c r="H62" s="28"/>
      <c r="I62" s="28"/>
      <c r="J62" s="28"/>
      <c r="K62" s="22">
        <v>2032</v>
      </c>
      <c r="L62" s="27">
        <v>5.55</v>
      </c>
      <c r="M62" s="28">
        <v>12</v>
      </c>
      <c r="N62" s="22">
        <v>2032</v>
      </c>
      <c r="O62" s="38" t="s">
        <v>74</v>
      </c>
      <c r="P62" s="39"/>
      <c r="Q62" s="33" t="str">
        <f t="shared" si="1"/>
        <v>20Χ25 WHITE</v>
      </c>
      <c r="R62" s="39">
        <v>1.65</v>
      </c>
      <c r="AD62" s="59" t="s">
        <v>5523</v>
      </c>
      <c r="AE62" s="59">
        <v>96.5</v>
      </c>
    </row>
    <row r="63" spans="1:31" ht="15.75" customHeight="1" thickBot="1">
      <c r="A63" s="28"/>
      <c r="B63" s="71"/>
      <c r="C63" s="28"/>
      <c r="D63" s="28"/>
      <c r="E63" s="28"/>
      <c r="F63" s="28"/>
      <c r="G63" s="28"/>
      <c r="H63" s="28"/>
      <c r="I63" s="28"/>
      <c r="J63" s="28"/>
      <c r="K63" s="22">
        <v>204</v>
      </c>
      <c r="L63" s="27">
        <v>12</v>
      </c>
      <c r="M63" s="28">
        <v>60</v>
      </c>
      <c r="N63" s="22">
        <v>204</v>
      </c>
      <c r="O63" s="36" t="s">
        <v>76</v>
      </c>
      <c r="P63" s="37"/>
      <c r="Q63" s="33" t="str">
        <f t="shared" si="1"/>
        <v>24Χ30 WHITE</v>
      </c>
      <c r="R63" s="37">
        <v>2.6</v>
      </c>
      <c r="AD63" s="59" t="s">
        <v>5524</v>
      </c>
      <c r="AE63" s="59">
        <v>118.5</v>
      </c>
    </row>
    <row r="64" spans="1:31" ht="15.75" customHeight="1" thickBot="1">
      <c r="A64" s="30"/>
      <c r="B64" s="69"/>
      <c r="C64" s="30"/>
      <c r="D64" s="30"/>
      <c r="E64" s="30"/>
      <c r="F64" s="30"/>
      <c r="G64" s="30"/>
      <c r="H64" s="30"/>
      <c r="I64" s="30"/>
      <c r="J64" s="30"/>
      <c r="K64" s="117" t="s">
        <v>96</v>
      </c>
      <c r="L64" s="27">
        <v>6.9</v>
      </c>
      <c r="M64" s="28">
        <v>12</v>
      </c>
      <c r="N64" s="117" t="s">
        <v>96</v>
      </c>
      <c r="O64" s="38" t="s">
        <v>78</v>
      </c>
      <c r="P64" s="39"/>
      <c r="Q64" s="33" t="str">
        <f t="shared" si="1"/>
        <v>28Χ35 WHITE</v>
      </c>
      <c r="R64" s="39">
        <v>2.75</v>
      </c>
      <c r="AD64" s="59" t="s">
        <v>5525</v>
      </c>
      <c r="AE64" s="59">
        <v>174</v>
      </c>
    </row>
    <row r="65" spans="1:31" ht="15.75" customHeight="1" thickBot="1">
      <c r="A65" s="30"/>
      <c r="B65" s="69"/>
      <c r="C65" s="30"/>
      <c r="D65" s="30"/>
      <c r="E65" s="30"/>
      <c r="F65" s="30"/>
      <c r="G65" s="30"/>
      <c r="H65" s="30"/>
      <c r="I65" s="30"/>
      <c r="J65" s="30"/>
      <c r="K65" s="117" t="s">
        <v>97</v>
      </c>
      <c r="L65" s="27">
        <v>9.8000000000000007</v>
      </c>
      <c r="M65" s="28">
        <v>12</v>
      </c>
      <c r="N65" s="117" t="s">
        <v>97</v>
      </c>
      <c r="O65" s="36" t="s">
        <v>79</v>
      </c>
      <c r="P65" s="37"/>
      <c r="Q65" s="33" t="str">
        <f t="shared" si="1"/>
        <v>30Χ40 WHITE</v>
      </c>
      <c r="R65" s="37">
        <v>2.9</v>
      </c>
      <c r="AD65" s="59" t="s">
        <v>5526</v>
      </c>
      <c r="AE65" s="59">
        <v>260</v>
      </c>
    </row>
    <row r="66" spans="1:31" ht="15.75" customHeight="1" thickBot="1">
      <c r="A66" s="28"/>
      <c r="B66" s="71"/>
      <c r="C66" s="28"/>
      <c r="D66" s="28"/>
      <c r="E66" s="28"/>
      <c r="F66" s="28"/>
      <c r="G66" s="28"/>
      <c r="H66" s="28"/>
      <c r="I66" s="28"/>
      <c r="J66" s="28"/>
      <c r="K66" s="22">
        <v>2041</v>
      </c>
      <c r="L66" s="27">
        <v>7.2</v>
      </c>
      <c r="M66" s="28">
        <v>12</v>
      </c>
      <c r="N66" s="22">
        <v>2041</v>
      </c>
      <c r="O66" s="38" t="s">
        <v>80</v>
      </c>
      <c r="P66" s="39"/>
      <c r="Q66" s="33" t="str">
        <f t="shared" si="1"/>
        <v>35Χ50 WHITE</v>
      </c>
      <c r="R66" s="39">
        <v>4.7</v>
      </c>
      <c r="AD66" s="59" t="s">
        <v>5527</v>
      </c>
      <c r="AE66" s="59">
        <v>18.5</v>
      </c>
    </row>
    <row r="67" spans="1:31" ht="15.75" customHeight="1" thickBot="1">
      <c r="A67" s="28"/>
      <c r="B67" s="71"/>
      <c r="C67" s="28"/>
      <c r="D67" s="28"/>
      <c r="E67" s="28"/>
      <c r="F67" s="28"/>
      <c r="G67" s="28"/>
      <c r="H67" s="28"/>
      <c r="I67" s="28"/>
      <c r="J67" s="28"/>
      <c r="K67" s="22">
        <v>2042</v>
      </c>
      <c r="L67" s="27">
        <v>7.2</v>
      </c>
      <c r="M67" s="28">
        <v>12</v>
      </c>
      <c r="N67" s="22">
        <v>2042</v>
      </c>
      <c r="O67" s="36" t="s">
        <v>81</v>
      </c>
      <c r="P67" s="37"/>
      <c r="Q67" s="33" t="str">
        <f t="shared" si="1"/>
        <v>40Χ50 WHITE</v>
      </c>
      <c r="R67" s="37">
        <v>4.8</v>
      </c>
      <c r="AD67" s="59" t="s">
        <v>5528</v>
      </c>
      <c r="AE67" s="59">
        <v>33.5</v>
      </c>
    </row>
    <row r="68" spans="1:31" ht="15.75" customHeight="1" thickBot="1">
      <c r="A68" s="28"/>
      <c r="B68" s="71"/>
      <c r="C68" s="28"/>
      <c r="D68" s="28"/>
      <c r="E68" s="28"/>
      <c r="F68" s="28"/>
      <c r="G68" s="28"/>
      <c r="H68" s="28"/>
      <c r="I68" s="28"/>
      <c r="J68" s="28"/>
      <c r="K68" s="22">
        <v>2060</v>
      </c>
      <c r="L68" s="27">
        <v>11.4</v>
      </c>
      <c r="M68" s="28">
        <v>14</v>
      </c>
      <c r="N68" s="22">
        <v>2060</v>
      </c>
      <c r="O68" s="38" t="s">
        <v>83</v>
      </c>
      <c r="P68" s="39"/>
      <c r="Q68" s="33" t="str">
        <f t="shared" si="1"/>
        <v>40Χ60 WHITE</v>
      </c>
      <c r="R68" s="39">
        <v>5.8</v>
      </c>
      <c r="AD68" s="59" t="s">
        <v>5529</v>
      </c>
      <c r="AE68" s="59">
        <v>45</v>
      </c>
    </row>
    <row r="69" spans="1:31" ht="15.75" customHeight="1" thickBot="1">
      <c r="A69" s="28"/>
      <c r="B69" s="71"/>
      <c r="C69" s="28"/>
      <c r="D69" s="28"/>
      <c r="E69" s="28"/>
      <c r="F69" s="28"/>
      <c r="G69" s="28"/>
      <c r="H69" s="28"/>
      <c r="I69" s="28"/>
      <c r="J69" s="28"/>
      <c r="K69" s="22">
        <v>207</v>
      </c>
      <c r="L69" s="27">
        <v>13.95</v>
      </c>
      <c r="M69" s="28">
        <v>50</v>
      </c>
      <c r="N69" s="22">
        <v>207</v>
      </c>
      <c r="O69" s="36" t="s">
        <v>85</v>
      </c>
      <c r="P69" s="37"/>
      <c r="Q69" s="33" t="str">
        <f t="shared" si="1"/>
        <v>50Χ60 WHITE</v>
      </c>
      <c r="R69" s="37">
        <v>6.2</v>
      </c>
      <c r="AD69" s="59" t="s">
        <v>5530</v>
      </c>
      <c r="AE69" s="59">
        <v>54</v>
      </c>
    </row>
    <row r="70" spans="1:31" ht="15.75" customHeight="1" thickBot="1">
      <c r="A70" s="28"/>
      <c r="B70" s="71"/>
      <c r="C70" s="28"/>
      <c r="D70" s="28"/>
      <c r="E70" s="28"/>
      <c r="F70" s="28"/>
      <c r="G70" s="28"/>
      <c r="H70" s="28"/>
      <c r="I70" s="28"/>
      <c r="J70" s="28"/>
      <c r="K70" s="22">
        <v>2113</v>
      </c>
      <c r="L70" s="27">
        <v>3.4</v>
      </c>
      <c r="M70" s="28">
        <v>13</v>
      </c>
      <c r="N70" s="22">
        <v>2113</v>
      </c>
      <c r="O70" s="38" t="s">
        <v>86</v>
      </c>
      <c r="P70" s="39"/>
      <c r="Q70" s="33" t="str">
        <f t="shared" si="1"/>
        <v>50Χ70 WHITE</v>
      </c>
      <c r="R70" s="39">
        <v>6.4</v>
      </c>
      <c r="AD70" s="59" t="s">
        <v>5531</v>
      </c>
      <c r="AE70" s="59">
        <v>71.5</v>
      </c>
    </row>
    <row r="71" spans="1:31" ht="15.75" customHeight="1" thickBot="1">
      <c r="A71" s="28"/>
      <c r="B71" s="71"/>
      <c r="C71" s="28"/>
      <c r="D71" s="28"/>
      <c r="E71" s="28"/>
      <c r="F71" s="28"/>
      <c r="G71" s="28"/>
      <c r="H71" s="28"/>
      <c r="I71" s="28"/>
      <c r="J71" s="28"/>
      <c r="K71" s="22">
        <v>2115</v>
      </c>
      <c r="L71" s="27">
        <v>3.4</v>
      </c>
      <c r="M71" s="28">
        <v>13</v>
      </c>
      <c r="N71" s="22">
        <v>2115</v>
      </c>
      <c r="O71" s="36" t="s">
        <v>87</v>
      </c>
      <c r="P71" s="37"/>
      <c r="Q71" s="33" t="str">
        <f t="shared" si="1"/>
        <v>56Χ71 WHITE</v>
      </c>
      <c r="R71" s="37">
        <v>8.25</v>
      </c>
      <c r="AD71" s="59" t="s">
        <v>5532</v>
      </c>
      <c r="AE71" s="59">
        <v>100</v>
      </c>
    </row>
    <row r="72" spans="1:31" ht="15.75" customHeight="1" thickBot="1">
      <c r="A72" s="30"/>
      <c r="B72" s="69"/>
      <c r="C72" s="30"/>
      <c r="D72" s="30"/>
      <c r="E72" s="30"/>
      <c r="F72" s="30"/>
      <c r="G72" s="30"/>
      <c r="H72" s="30"/>
      <c r="I72" s="30"/>
      <c r="J72" s="30"/>
      <c r="K72" s="117" t="s">
        <v>98</v>
      </c>
      <c r="L72" s="27">
        <v>7.2</v>
      </c>
      <c r="M72" s="28">
        <v>12</v>
      </c>
      <c r="N72" s="117" t="s">
        <v>98</v>
      </c>
      <c r="O72" s="38" t="s">
        <v>88</v>
      </c>
      <c r="P72" s="39"/>
      <c r="Q72" s="33" t="str">
        <f t="shared" si="1"/>
        <v>60Χ80 WHITE</v>
      </c>
      <c r="R72" s="39">
        <v>8.8000000000000007</v>
      </c>
      <c r="AD72" s="59" t="s">
        <v>5533</v>
      </c>
      <c r="AE72" s="59">
        <v>140</v>
      </c>
    </row>
    <row r="73" spans="1:31" ht="15.75" customHeight="1" thickBot="1">
      <c r="A73" s="30"/>
      <c r="B73" s="69"/>
      <c r="C73" s="30"/>
      <c r="D73" s="30"/>
      <c r="E73" s="30"/>
      <c r="F73" s="30"/>
      <c r="G73" s="30"/>
      <c r="H73" s="30"/>
      <c r="I73" s="30"/>
      <c r="J73" s="30"/>
      <c r="K73" s="117" t="s">
        <v>99</v>
      </c>
      <c r="L73" s="27">
        <v>8.6999999999999993</v>
      </c>
      <c r="M73" s="28">
        <v>12</v>
      </c>
      <c r="N73" s="117" t="s">
        <v>99</v>
      </c>
      <c r="O73" s="36" t="s">
        <v>89</v>
      </c>
      <c r="P73" s="37"/>
      <c r="Q73" s="33" t="str">
        <f t="shared" si="1"/>
        <v>61Χ86 WHITE</v>
      </c>
      <c r="R73" s="37">
        <v>10.55</v>
      </c>
      <c r="AD73" s="59" t="s">
        <v>5534</v>
      </c>
      <c r="AE73" s="59">
        <v>248</v>
      </c>
    </row>
    <row r="74" spans="1:31" ht="15.75" customHeight="1" thickBot="1">
      <c r="A74" s="28"/>
      <c r="B74" s="71"/>
      <c r="C74" s="28"/>
      <c r="D74" s="28"/>
      <c r="E74" s="28"/>
      <c r="F74" s="28"/>
      <c r="G74" s="28"/>
      <c r="H74" s="28"/>
      <c r="I74" s="28"/>
      <c r="J74" s="28"/>
      <c r="K74" s="22">
        <v>2219</v>
      </c>
      <c r="L74" s="27">
        <v>7.25</v>
      </c>
      <c r="M74" s="28">
        <v>15</v>
      </c>
      <c r="N74" s="22">
        <v>2219</v>
      </c>
      <c r="O74" s="38" t="s">
        <v>90</v>
      </c>
      <c r="P74" s="39"/>
      <c r="Q74" s="33" t="str">
        <f t="shared" si="1"/>
        <v>60Χ90 WHITE</v>
      </c>
      <c r="R74" s="39">
        <v>10.6</v>
      </c>
      <c r="AD74" s="59" t="s">
        <v>5535</v>
      </c>
      <c r="AE74" s="59">
        <v>19</v>
      </c>
    </row>
    <row r="75" spans="1:31" ht="15.75" customHeight="1" thickBot="1">
      <c r="A75" s="30"/>
      <c r="B75" s="69"/>
      <c r="C75" s="30"/>
      <c r="D75" s="30"/>
      <c r="E75" s="30"/>
      <c r="F75" s="30"/>
      <c r="G75" s="30"/>
      <c r="H75" s="30"/>
      <c r="I75" s="30"/>
      <c r="J75" s="30"/>
      <c r="K75" s="117" t="s">
        <v>100</v>
      </c>
      <c r="L75" s="27">
        <v>5.6</v>
      </c>
      <c r="M75" s="28">
        <v>14</v>
      </c>
      <c r="N75" s="117" t="s">
        <v>100</v>
      </c>
      <c r="O75" s="36" t="s">
        <v>91</v>
      </c>
      <c r="P75" s="37"/>
      <c r="Q75" s="33" t="str">
        <f t="shared" si="1"/>
        <v>62Χ93 WHITE</v>
      </c>
      <c r="R75" s="37">
        <v>10.7</v>
      </c>
      <c r="AD75" s="59" t="s">
        <v>5536</v>
      </c>
      <c r="AE75" s="59">
        <v>34</v>
      </c>
    </row>
    <row r="76" spans="1:31" ht="15.75" customHeight="1" thickBot="1">
      <c r="A76" s="30"/>
      <c r="B76" s="69"/>
      <c r="C76" s="30"/>
      <c r="D76" s="30"/>
      <c r="E76" s="30"/>
      <c r="F76" s="30"/>
      <c r="G76" s="30"/>
      <c r="H76" s="30"/>
      <c r="I76" s="30"/>
      <c r="J76" s="30"/>
      <c r="K76" s="117" t="s">
        <v>101</v>
      </c>
      <c r="L76" s="27">
        <v>4.8</v>
      </c>
      <c r="M76" s="28">
        <v>14</v>
      </c>
      <c r="N76" s="117" t="s">
        <v>101</v>
      </c>
      <c r="O76" s="38" t="s">
        <v>92</v>
      </c>
      <c r="P76" s="39"/>
      <c r="Q76" s="33" t="str">
        <f t="shared" si="1"/>
        <v>70Χ100 WHITE</v>
      </c>
      <c r="R76" s="39">
        <v>11</v>
      </c>
      <c r="AD76" s="59" t="s">
        <v>5537</v>
      </c>
      <c r="AE76" s="59">
        <v>44</v>
      </c>
    </row>
    <row r="77" spans="1:31" ht="15.75" customHeight="1" thickBot="1">
      <c r="A77" s="30"/>
      <c r="B77" s="69"/>
      <c r="C77" s="30"/>
      <c r="D77" s="30"/>
      <c r="E77" s="30"/>
      <c r="F77" s="30"/>
      <c r="G77" s="30"/>
      <c r="H77" s="30"/>
      <c r="I77" s="30"/>
      <c r="J77" s="30"/>
      <c r="K77" s="117" t="s">
        <v>102</v>
      </c>
      <c r="L77" s="27">
        <v>4.5</v>
      </c>
      <c r="M77" s="28">
        <v>14</v>
      </c>
      <c r="N77" s="117" t="s">
        <v>102</v>
      </c>
      <c r="O77" s="40" t="s">
        <v>93</v>
      </c>
      <c r="P77" s="41"/>
      <c r="Q77" s="33" t="str">
        <f t="shared" si="1"/>
        <v>80Χ110 WHITE</v>
      </c>
      <c r="R77" s="41">
        <v>11.4</v>
      </c>
      <c r="AD77" s="59" t="s">
        <v>5538</v>
      </c>
      <c r="AE77" s="59">
        <v>54</v>
      </c>
    </row>
    <row r="78" spans="1:31" ht="15.75" customHeight="1" thickBot="1">
      <c r="A78" s="28"/>
      <c r="B78" s="71"/>
      <c r="C78" s="28"/>
      <c r="D78" s="28"/>
      <c r="E78" s="28"/>
      <c r="F78" s="28"/>
      <c r="G78" s="28"/>
      <c r="H78" s="28"/>
      <c r="I78" s="28"/>
      <c r="J78" s="28"/>
      <c r="K78" s="22">
        <v>2225</v>
      </c>
      <c r="L78" s="27">
        <v>5.6</v>
      </c>
      <c r="M78" s="28">
        <v>13</v>
      </c>
      <c r="N78" s="22">
        <v>2225</v>
      </c>
      <c r="O78" s="42" t="s">
        <v>94</v>
      </c>
      <c r="P78" s="43"/>
      <c r="Q78" s="33" t="str">
        <f t="shared" si="1"/>
        <v>90Χ120 WHITE</v>
      </c>
      <c r="R78" s="43">
        <v>17.600000000000001</v>
      </c>
      <c r="AD78" s="59" t="s">
        <v>5539</v>
      </c>
      <c r="AE78" s="59">
        <v>71</v>
      </c>
    </row>
    <row r="79" spans="1:31" ht="15.75" customHeight="1" thickBot="1">
      <c r="A79" s="28"/>
      <c r="B79" s="71"/>
      <c r="C79" s="28"/>
      <c r="D79" s="28"/>
      <c r="E79" s="28"/>
      <c r="F79" s="28"/>
      <c r="G79" s="28"/>
      <c r="H79" s="28"/>
      <c r="I79" s="28"/>
      <c r="J79" s="28"/>
      <c r="K79" s="22">
        <v>2240</v>
      </c>
      <c r="L79" s="27">
        <v>8.6999999999999993</v>
      </c>
      <c r="M79" s="28">
        <v>12</v>
      </c>
      <c r="N79" s="22">
        <v>2240</v>
      </c>
      <c r="O79" s="44" t="s">
        <v>95</v>
      </c>
      <c r="P79" s="45"/>
      <c r="Q79" s="33" t="str">
        <f t="shared" si="1"/>
        <v>100Χ150 WHITE</v>
      </c>
      <c r="R79" s="45">
        <v>18.399999999999999</v>
      </c>
      <c r="AD79" s="59" t="s">
        <v>5540</v>
      </c>
      <c r="AE79" s="59">
        <v>100</v>
      </c>
    </row>
    <row r="80" spans="1:31" ht="15.75" customHeight="1" thickBot="1">
      <c r="A80" s="23"/>
      <c r="B80" s="70"/>
      <c r="C80" s="23"/>
      <c r="D80" s="23"/>
      <c r="E80" s="23"/>
      <c r="F80" s="23"/>
      <c r="G80" s="23"/>
      <c r="H80" s="23"/>
      <c r="I80" s="23"/>
      <c r="J80" s="23"/>
      <c r="K80" s="118">
        <v>2319</v>
      </c>
      <c r="L80" s="18">
        <v>4.5</v>
      </c>
      <c r="M80" s="23">
        <v>15</v>
      </c>
      <c r="N80" s="118">
        <v>2319</v>
      </c>
      <c r="O80" s="34" t="s">
        <v>70</v>
      </c>
      <c r="P80" s="35"/>
      <c r="Q80" s="33" t="str">
        <f t="shared" ref="Q80:Q100" si="2">O80&amp; " MUSEUM"</f>
        <v>10Χ15 MUSEUM</v>
      </c>
      <c r="R80" s="35">
        <v>1.2</v>
      </c>
      <c r="AD80" s="59" t="s">
        <v>5541</v>
      </c>
      <c r="AE80" s="59">
        <v>140</v>
      </c>
    </row>
    <row r="81" spans="1:31" ht="15.75" customHeight="1" thickBot="1">
      <c r="A81" s="28"/>
      <c r="B81" s="71"/>
      <c r="C81" s="28"/>
      <c r="D81" s="28"/>
      <c r="E81" s="28"/>
      <c r="F81" s="28"/>
      <c r="G81" s="28"/>
      <c r="H81" s="28"/>
      <c r="I81" s="28"/>
      <c r="J81" s="28"/>
      <c r="K81" s="22">
        <v>2322</v>
      </c>
      <c r="L81" s="27">
        <v>6.9</v>
      </c>
      <c r="M81" s="28">
        <v>16</v>
      </c>
      <c r="N81" s="22">
        <v>2322</v>
      </c>
      <c r="O81" s="36" t="s">
        <v>71</v>
      </c>
      <c r="P81" s="37"/>
      <c r="Q81" s="33" t="str">
        <f t="shared" si="2"/>
        <v>13Χ18 MUSEUM</v>
      </c>
      <c r="R81" s="37">
        <v>1.3</v>
      </c>
      <c r="AD81" s="59" t="s">
        <v>5542</v>
      </c>
      <c r="AE81" s="59">
        <v>247</v>
      </c>
    </row>
    <row r="82" spans="1:31" ht="15.75" customHeight="1" thickBot="1">
      <c r="A82" s="28"/>
      <c r="B82" s="71"/>
      <c r="C82" s="28"/>
      <c r="D82" s="28"/>
      <c r="E82" s="28"/>
      <c r="F82" s="28"/>
      <c r="G82" s="28"/>
      <c r="H82" s="28"/>
      <c r="I82" s="28"/>
      <c r="J82" s="28"/>
      <c r="K82" s="22">
        <v>237</v>
      </c>
      <c r="L82" s="27">
        <v>7.75</v>
      </c>
      <c r="M82" s="28">
        <v>42</v>
      </c>
      <c r="N82" s="22">
        <v>237</v>
      </c>
      <c r="O82" s="38" t="s">
        <v>72</v>
      </c>
      <c r="P82" s="39"/>
      <c r="Q82" s="33" t="str">
        <f t="shared" si="2"/>
        <v>15Χ20 MUSEUM</v>
      </c>
      <c r="R82" s="39">
        <v>1.4</v>
      </c>
      <c r="AD82" s="59" t="s">
        <v>5543</v>
      </c>
      <c r="AE82" s="59">
        <v>36.5</v>
      </c>
    </row>
    <row r="83" spans="1:31" ht="15.75" customHeight="1" thickBot="1">
      <c r="A83" s="28"/>
      <c r="B83" s="71"/>
      <c r="C83" s="28"/>
      <c r="D83" s="28"/>
      <c r="E83" s="28"/>
      <c r="F83" s="28"/>
      <c r="G83" s="28"/>
      <c r="H83" s="28"/>
      <c r="I83" s="28"/>
      <c r="J83" s="28"/>
      <c r="K83" s="22">
        <v>24</v>
      </c>
      <c r="L83" s="27">
        <v>4.6500000000000004</v>
      </c>
      <c r="M83" s="28">
        <v>12</v>
      </c>
      <c r="N83" s="22">
        <v>24</v>
      </c>
      <c r="O83" s="36" t="s">
        <v>73</v>
      </c>
      <c r="P83" s="37"/>
      <c r="Q83" s="33" t="str">
        <f t="shared" si="2"/>
        <v>18Χ24 MUSEUM</v>
      </c>
      <c r="R83" s="37">
        <v>1.9</v>
      </c>
      <c r="AD83" s="59" t="s">
        <v>5544</v>
      </c>
      <c r="AE83" s="59">
        <v>64</v>
      </c>
    </row>
    <row r="84" spans="1:31" ht="15.75" customHeight="1" thickBot="1">
      <c r="A84" s="28"/>
      <c r="B84" s="71"/>
      <c r="C84" s="28"/>
      <c r="D84" s="28"/>
      <c r="E84" s="28"/>
      <c r="F84" s="28"/>
      <c r="G84" s="28"/>
      <c r="H84" s="28"/>
      <c r="I84" s="28"/>
      <c r="J84" s="28"/>
      <c r="K84" s="22">
        <v>2513</v>
      </c>
      <c r="L84" s="27">
        <v>3.9</v>
      </c>
      <c r="M84" s="28">
        <v>16</v>
      </c>
      <c r="N84" s="22">
        <v>2513</v>
      </c>
      <c r="O84" s="38" t="s">
        <v>74</v>
      </c>
      <c r="P84" s="39"/>
      <c r="Q84" s="33" t="str">
        <f t="shared" si="2"/>
        <v>20Χ25 MUSEUM</v>
      </c>
      <c r="R84" s="39">
        <v>1.95</v>
      </c>
      <c r="AD84" s="59" t="s">
        <v>5545</v>
      </c>
      <c r="AE84" s="59">
        <v>112.5</v>
      </c>
    </row>
    <row r="85" spans="1:31" ht="15.75" customHeight="1" thickBot="1">
      <c r="A85" s="28"/>
      <c r="B85" s="71"/>
      <c r="C85" s="28"/>
      <c r="D85" s="28"/>
      <c r="E85" s="28"/>
      <c r="F85" s="28"/>
      <c r="G85" s="28"/>
      <c r="H85" s="28"/>
      <c r="I85" s="28"/>
      <c r="J85" s="28"/>
      <c r="K85" s="22">
        <v>2516</v>
      </c>
      <c r="L85" s="27">
        <v>4.45</v>
      </c>
      <c r="M85" s="28">
        <v>16</v>
      </c>
      <c r="N85" s="22">
        <v>2516</v>
      </c>
      <c r="O85" s="36" t="s">
        <v>76</v>
      </c>
      <c r="P85" s="37"/>
      <c r="Q85" s="33" t="str">
        <f t="shared" si="2"/>
        <v>24Χ30 MUSEUM</v>
      </c>
      <c r="R85" s="37">
        <v>3.2</v>
      </c>
      <c r="AD85" s="59" t="s">
        <v>5546</v>
      </c>
      <c r="AE85" s="59">
        <v>174</v>
      </c>
    </row>
    <row r="86" spans="1:31" ht="15.75" customHeight="1" thickBot="1">
      <c r="A86" s="28"/>
      <c r="B86" s="71"/>
      <c r="C86" s="28"/>
      <c r="D86" s="28"/>
      <c r="E86" s="28"/>
      <c r="F86" s="28"/>
      <c r="G86" s="28"/>
      <c r="H86" s="28"/>
      <c r="I86" s="28"/>
      <c r="J86" s="28"/>
      <c r="K86" s="22">
        <v>2520</v>
      </c>
      <c r="L86" s="27">
        <v>5.75</v>
      </c>
      <c r="M86" s="28">
        <v>16</v>
      </c>
      <c r="N86" s="22">
        <v>2520</v>
      </c>
      <c r="O86" s="38" t="s">
        <v>78</v>
      </c>
      <c r="P86" s="39"/>
      <c r="Q86" s="33" t="str">
        <f t="shared" si="2"/>
        <v>28Χ35 MUSEUM</v>
      </c>
      <c r="R86" s="39">
        <v>3.35</v>
      </c>
      <c r="AD86" s="59" t="s">
        <v>5547</v>
      </c>
      <c r="AE86" s="59">
        <v>220</v>
      </c>
    </row>
    <row r="87" spans="1:31" ht="15.75" customHeight="1" thickBot="1">
      <c r="A87" s="28"/>
      <c r="B87" s="71"/>
      <c r="C87" s="28"/>
      <c r="D87" s="28"/>
      <c r="E87" s="28"/>
      <c r="F87" s="28"/>
      <c r="G87" s="28"/>
      <c r="H87" s="28"/>
      <c r="I87" s="28"/>
      <c r="J87" s="28"/>
      <c r="K87" s="22">
        <v>265</v>
      </c>
      <c r="L87" s="27">
        <v>6.8</v>
      </c>
      <c r="M87" s="28">
        <v>25</v>
      </c>
      <c r="N87" s="22">
        <v>265</v>
      </c>
      <c r="O87" s="36" t="s">
        <v>79</v>
      </c>
      <c r="P87" s="37"/>
      <c r="Q87" s="33" t="str">
        <f t="shared" si="2"/>
        <v>30Χ40 MUSEUM</v>
      </c>
      <c r="R87" s="37">
        <v>3.5</v>
      </c>
      <c r="AD87" s="59" t="s">
        <v>5548</v>
      </c>
      <c r="AE87" s="59">
        <v>259</v>
      </c>
    </row>
    <row r="88" spans="1:31" ht="15.75" customHeight="1" thickBot="1">
      <c r="A88" s="28"/>
      <c r="B88" s="71"/>
      <c r="C88" s="28"/>
      <c r="D88" s="28"/>
      <c r="E88" s="28"/>
      <c r="F88" s="28"/>
      <c r="G88" s="28"/>
      <c r="H88" s="28"/>
      <c r="I88" s="28"/>
      <c r="J88" s="28"/>
      <c r="K88" s="22">
        <v>2650</v>
      </c>
      <c r="L88" s="27">
        <v>10.7</v>
      </c>
      <c r="M88" s="28">
        <v>16</v>
      </c>
      <c r="N88" s="22">
        <v>2650</v>
      </c>
      <c r="O88" s="38" t="s">
        <v>80</v>
      </c>
      <c r="P88" s="39"/>
      <c r="Q88" s="33" t="str">
        <f t="shared" si="2"/>
        <v>35Χ50 MUSEUM</v>
      </c>
      <c r="R88" s="39">
        <v>5.9</v>
      </c>
      <c r="AD88" s="59" t="s">
        <v>5549</v>
      </c>
      <c r="AE88" s="59">
        <v>18</v>
      </c>
    </row>
    <row r="89" spans="1:31" ht="15.75" customHeight="1" thickBot="1">
      <c r="A89" s="28"/>
      <c r="B89" s="71"/>
      <c r="C89" s="28"/>
      <c r="D89" s="28"/>
      <c r="E89" s="28"/>
      <c r="F89" s="28"/>
      <c r="G89" s="28"/>
      <c r="H89" s="28"/>
      <c r="I89" s="28"/>
      <c r="J89" s="28"/>
      <c r="K89" s="22">
        <v>2716</v>
      </c>
      <c r="L89" s="27">
        <v>4.2</v>
      </c>
      <c r="M89" s="28">
        <v>16</v>
      </c>
      <c r="N89" s="22">
        <v>2716</v>
      </c>
      <c r="O89" s="36" t="s">
        <v>81</v>
      </c>
      <c r="P89" s="37"/>
      <c r="Q89" s="33" t="str">
        <f t="shared" si="2"/>
        <v>40Χ50 MUSEUM</v>
      </c>
      <c r="R89" s="37">
        <v>7</v>
      </c>
      <c r="AD89" s="59" t="s">
        <v>5550</v>
      </c>
      <c r="AE89" s="59">
        <v>30</v>
      </c>
    </row>
    <row r="90" spans="1:31" ht="15.75" customHeight="1" thickBot="1">
      <c r="A90" s="28"/>
      <c r="B90" s="71"/>
      <c r="C90" s="28"/>
      <c r="D90" s="28"/>
      <c r="E90" s="28"/>
      <c r="F90" s="28"/>
      <c r="G90" s="28"/>
      <c r="H90" s="28"/>
      <c r="I90" s="28"/>
      <c r="J90" s="28"/>
      <c r="K90" s="22">
        <v>2815</v>
      </c>
      <c r="L90" s="27">
        <v>4.05</v>
      </c>
      <c r="M90" s="28">
        <v>20</v>
      </c>
      <c r="N90" s="22">
        <v>2815</v>
      </c>
      <c r="O90" s="38" t="s">
        <v>83</v>
      </c>
      <c r="P90" s="39"/>
      <c r="Q90" s="33" t="str">
        <f t="shared" si="2"/>
        <v>40Χ60 MUSEUM</v>
      </c>
      <c r="R90" s="39">
        <v>8</v>
      </c>
      <c r="AD90" s="59" t="s">
        <v>5551</v>
      </c>
      <c r="AE90" s="59">
        <v>41.5</v>
      </c>
    </row>
    <row r="91" spans="1:31" ht="15.75" customHeight="1" thickBot="1">
      <c r="A91" s="28"/>
      <c r="B91" s="71"/>
      <c r="C91" s="28"/>
      <c r="D91" s="28"/>
      <c r="E91" s="28"/>
      <c r="F91" s="28"/>
      <c r="G91" s="28"/>
      <c r="H91" s="28"/>
      <c r="I91" s="28"/>
      <c r="J91" s="28"/>
      <c r="K91" s="22">
        <v>2816</v>
      </c>
      <c r="L91" s="27">
        <v>3.7</v>
      </c>
      <c r="M91" s="28">
        <v>16</v>
      </c>
      <c r="N91" s="22">
        <v>2816</v>
      </c>
      <c r="O91" s="36" t="s">
        <v>85</v>
      </c>
      <c r="P91" s="37"/>
      <c r="Q91" s="33" t="str">
        <f t="shared" si="2"/>
        <v>50Χ60 MUSEUM</v>
      </c>
      <c r="R91" s="37">
        <v>9</v>
      </c>
      <c r="AD91" s="59" t="s">
        <v>5552</v>
      </c>
      <c r="AE91" s="59">
        <v>70</v>
      </c>
    </row>
    <row r="92" spans="1:31" ht="15.75" customHeight="1" thickBot="1">
      <c r="A92" s="28"/>
      <c r="B92" s="71"/>
      <c r="C92" s="28"/>
      <c r="D92" s="28"/>
      <c r="E92" s="28"/>
      <c r="F92" s="28"/>
      <c r="G92" s="28"/>
      <c r="H92" s="28"/>
      <c r="I92" s="28"/>
      <c r="J92" s="28"/>
      <c r="K92" s="22">
        <v>2820</v>
      </c>
      <c r="L92" s="27">
        <v>4.95</v>
      </c>
      <c r="M92" s="28">
        <v>20</v>
      </c>
      <c r="N92" s="22">
        <v>2820</v>
      </c>
      <c r="O92" s="38" t="s">
        <v>86</v>
      </c>
      <c r="P92" s="39"/>
      <c r="Q92" s="33" t="str">
        <f t="shared" si="2"/>
        <v>50Χ70 MUSEUM</v>
      </c>
      <c r="R92" s="39">
        <v>9.1999999999999993</v>
      </c>
      <c r="AD92" s="59" t="s">
        <v>5553</v>
      </c>
      <c r="AE92" s="59">
        <v>119.5</v>
      </c>
    </row>
    <row r="93" spans="1:31" ht="15.75" customHeight="1" thickBot="1">
      <c r="A93" s="28"/>
      <c r="B93" s="71"/>
      <c r="C93" s="28"/>
      <c r="D93" s="28"/>
      <c r="E93" s="28"/>
      <c r="F93" s="28"/>
      <c r="G93" s="28"/>
      <c r="H93" s="28"/>
      <c r="I93" s="28"/>
      <c r="J93" s="28"/>
      <c r="K93" s="22">
        <v>287</v>
      </c>
      <c r="L93" s="27">
        <v>12.3</v>
      </c>
      <c r="M93" s="28">
        <v>48</v>
      </c>
      <c r="N93" s="22">
        <v>287</v>
      </c>
      <c r="O93" s="36" t="s">
        <v>87</v>
      </c>
      <c r="P93" s="37"/>
      <c r="Q93" s="33" t="str">
        <f t="shared" si="2"/>
        <v>56Χ71 MUSEUM</v>
      </c>
      <c r="R93" s="37">
        <v>12.7</v>
      </c>
      <c r="AD93" s="59" t="s">
        <v>5554</v>
      </c>
      <c r="AE93" s="59">
        <v>123.5</v>
      </c>
    </row>
    <row r="94" spans="1:31" ht="15.75" customHeight="1" thickBot="1">
      <c r="A94" s="28"/>
      <c r="B94" s="71"/>
      <c r="C94" s="28"/>
      <c r="D94" s="28"/>
      <c r="E94" s="28"/>
      <c r="F94" s="28"/>
      <c r="G94" s="28"/>
      <c r="H94" s="28"/>
      <c r="I94" s="28"/>
      <c r="J94" s="28"/>
      <c r="K94" s="22">
        <v>2930</v>
      </c>
      <c r="L94" s="27">
        <v>8.65</v>
      </c>
      <c r="M94" s="28">
        <v>20</v>
      </c>
      <c r="N94" s="22">
        <v>2930</v>
      </c>
      <c r="O94" s="38" t="s">
        <v>88</v>
      </c>
      <c r="P94" s="39"/>
      <c r="Q94" s="33" t="str">
        <f t="shared" si="2"/>
        <v>60Χ80 MUSEUM</v>
      </c>
      <c r="R94" s="39">
        <v>12.95</v>
      </c>
      <c r="AD94" s="59" t="s">
        <v>5555</v>
      </c>
      <c r="AE94" s="59">
        <v>171</v>
      </c>
    </row>
    <row r="95" spans="1:31" ht="15.75" customHeight="1" thickBot="1">
      <c r="A95" s="28"/>
      <c r="B95" s="71"/>
      <c r="C95" s="28"/>
      <c r="D95" s="28"/>
      <c r="E95" s="28"/>
      <c r="F95" s="28"/>
      <c r="G95" s="28"/>
      <c r="H95" s="28"/>
      <c r="I95" s="28"/>
      <c r="J95" s="28"/>
      <c r="K95" s="22">
        <v>295</v>
      </c>
      <c r="L95" s="27">
        <v>6.65</v>
      </c>
      <c r="M95" s="28">
        <v>32</v>
      </c>
      <c r="N95" s="22">
        <v>295</v>
      </c>
      <c r="O95" s="36" t="s">
        <v>89</v>
      </c>
      <c r="P95" s="37"/>
      <c r="Q95" s="33" t="str">
        <f t="shared" si="2"/>
        <v>61Χ86 MUSEUM</v>
      </c>
      <c r="R95" s="37">
        <v>13.85</v>
      </c>
      <c r="AD95" s="59" t="s">
        <v>5556</v>
      </c>
      <c r="AE95" s="59">
        <v>230</v>
      </c>
    </row>
    <row r="96" spans="1:31" ht="15.75" customHeight="1" thickBot="1">
      <c r="A96" s="28"/>
      <c r="B96" s="71"/>
      <c r="C96" s="28"/>
      <c r="D96" s="28"/>
      <c r="E96" s="28"/>
      <c r="F96" s="28"/>
      <c r="G96" s="28"/>
      <c r="H96" s="28"/>
      <c r="I96" s="28"/>
      <c r="J96" s="28"/>
      <c r="K96" s="22">
        <v>300</v>
      </c>
      <c r="L96" s="27">
        <v>15</v>
      </c>
      <c r="M96" s="28">
        <v>44</v>
      </c>
      <c r="N96" s="22">
        <v>300</v>
      </c>
      <c r="O96" s="38" t="s">
        <v>90</v>
      </c>
      <c r="P96" s="39"/>
      <c r="Q96" s="33" t="str">
        <f t="shared" si="2"/>
        <v>60Χ90 MUSEUM</v>
      </c>
      <c r="R96" s="39">
        <v>13.9</v>
      </c>
      <c r="AD96" s="59" t="s">
        <v>5557</v>
      </c>
      <c r="AE96" s="59">
        <v>24.5</v>
      </c>
    </row>
    <row r="97" spans="1:31" ht="15.75" customHeight="1" thickBot="1">
      <c r="A97" s="28"/>
      <c r="B97" s="71"/>
      <c r="C97" s="28"/>
      <c r="D97" s="28"/>
      <c r="E97" s="28"/>
      <c r="F97" s="28"/>
      <c r="G97" s="28"/>
      <c r="H97" s="28"/>
      <c r="I97" s="28"/>
      <c r="J97" s="28"/>
      <c r="K97" s="22">
        <v>3013</v>
      </c>
      <c r="L97" s="27">
        <v>4.3</v>
      </c>
      <c r="M97" s="28">
        <v>20</v>
      </c>
      <c r="N97" s="22">
        <v>3013</v>
      </c>
      <c r="O97" s="36" t="s">
        <v>91</v>
      </c>
      <c r="P97" s="37"/>
      <c r="Q97" s="33" t="str">
        <f t="shared" si="2"/>
        <v>62Χ93 MUSEUM</v>
      </c>
      <c r="R97" s="37">
        <v>14</v>
      </c>
      <c r="AD97" s="59" t="s">
        <v>5558</v>
      </c>
      <c r="AE97" s="59">
        <v>41</v>
      </c>
    </row>
    <row r="98" spans="1:31" ht="15.75" customHeight="1" thickBot="1">
      <c r="A98" s="28"/>
      <c r="B98" s="71"/>
      <c r="C98" s="28"/>
      <c r="D98" s="28"/>
      <c r="E98" s="28"/>
      <c r="F98" s="28"/>
      <c r="G98" s="28"/>
      <c r="H98" s="28"/>
      <c r="I98" s="28"/>
      <c r="J98" s="28"/>
      <c r="K98" s="22">
        <v>3020</v>
      </c>
      <c r="L98" s="27">
        <v>5.65</v>
      </c>
      <c r="M98" s="28">
        <v>22</v>
      </c>
      <c r="N98" s="22">
        <v>3020</v>
      </c>
      <c r="O98" s="38" t="s">
        <v>92</v>
      </c>
      <c r="P98" s="39"/>
      <c r="Q98" s="33" t="str">
        <f t="shared" si="2"/>
        <v>70Χ100 MUSEUM</v>
      </c>
      <c r="R98" s="39">
        <v>14.3</v>
      </c>
      <c r="AD98" s="59" t="s">
        <v>5559</v>
      </c>
      <c r="AE98" s="59">
        <v>71.5</v>
      </c>
    </row>
    <row r="99" spans="1:31" ht="15.75" customHeight="1" thickBot="1">
      <c r="A99" s="28"/>
      <c r="B99" s="71"/>
      <c r="C99" s="28"/>
      <c r="D99" s="28"/>
      <c r="E99" s="28"/>
      <c r="F99" s="28"/>
      <c r="G99" s="28"/>
      <c r="H99" s="28"/>
      <c r="I99" s="28"/>
      <c r="J99" s="28"/>
      <c r="K99" s="22">
        <v>3026</v>
      </c>
      <c r="L99" s="27">
        <v>6.65</v>
      </c>
      <c r="M99" s="28">
        <v>22</v>
      </c>
      <c r="N99" s="22">
        <v>3026</v>
      </c>
      <c r="O99" s="40" t="s">
        <v>93</v>
      </c>
      <c r="P99" s="41"/>
      <c r="Q99" s="33" t="str">
        <f t="shared" si="2"/>
        <v>80Χ110 MUSEUM</v>
      </c>
      <c r="R99" s="41">
        <v>19.95</v>
      </c>
      <c r="AD99" s="59" t="s">
        <v>5560</v>
      </c>
      <c r="AE99" s="59">
        <v>97.5</v>
      </c>
    </row>
    <row r="100" spans="1:31" ht="15.75" customHeight="1" thickBot="1">
      <c r="A100" s="28"/>
      <c r="B100" s="71"/>
      <c r="C100" s="28"/>
      <c r="D100" s="28"/>
      <c r="E100" s="28"/>
      <c r="F100" s="28"/>
      <c r="G100" s="28"/>
      <c r="H100" s="28"/>
      <c r="I100" s="28"/>
      <c r="J100" s="28"/>
      <c r="K100" s="22">
        <v>3035</v>
      </c>
      <c r="L100" s="27">
        <v>7.35</v>
      </c>
      <c r="M100" s="28">
        <v>20</v>
      </c>
      <c r="N100" s="22">
        <v>3035</v>
      </c>
      <c r="O100" s="42" t="s">
        <v>94</v>
      </c>
      <c r="P100" s="43"/>
      <c r="Q100" s="33" t="str">
        <f t="shared" si="2"/>
        <v>90Χ120 MUSEUM</v>
      </c>
      <c r="R100" s="43">
        <v>20.350000000000001</v>
      </c>
      <c r="AD100" s="59" t="s">
        <v>5561</v>
      </c>
      <c r="AE100" s="59">
        <v>126</v>
      </c>
    </row>
    <row r="101" spans="1:31" ht="15.75" customHeight="1" thickBot="1">
      <c r="A101" s="28"/>
      <c r="B101" s="71"/>
      <c r="C101" s="28"/>
      <c r="D101" s="28"/>
      <c r="E101" s="28"/>
      <c r="F101" s="28"/>
      <c r="G101" s="28"/>
      <c r="H101" s="28"/>
      <c r="I101" s="28"/>
      <c r="J101" s="28"/>
      <c r="K101" s="22">
        <v>3128</v>
      </c>
      <c r="L101" s="27">
        <v>12.35</v>
      </c>
      <c r="M101" s="28">
        <v>49</v>
      </c>
      <c r="N101" s="22">
        <v>3128</v>
      </c>
      <c r="O101" s="44" t="s">
        <v>95</v>
      </c>
      <c r="P101" s="45"/>
      <c r="AD101" s="59" t="s">
        <v>5562</v>
      </c>
      <c r="AE101" s="59">
        <v>157</v>
      </c>
    </row>
    <row r="102" spans="1:31" ht="15.75" customHeight="1" thickBot="1">
      <c r="A102" s="28"/>
      <c r="B102" s="71"/>
      <c r="C102" s="28"/>
      <c r="D102" s="28"/>
      <c r="E102" s="28"/>
      <c r="F102" s="28"/>
      <c r="G102" s="28"/>
      <c r="H102" s="28"/>
      <c r="I102" s="28"/>
      <c r="J102" s="28"/>
      <c r="K102" s="22">
        <v>3131</v>
      </c>
      <c r="L102" s="27">
        <v>8.5</v>
      </c>
      <c r="M102" s="28">
        <v>20</v>
      </c>
      <c r="N102" s="22">
        <v>3131</v>
      </c>
      <c r="AD102" s="59" t="s">
        <v>5563</v>
      </c>
      <c r="AE102" s="59">
        <v>234</v>
      </c>
    </row>
    <row r="103" spans="1:31" ht="15.75" customHeight="1" thickBot="1">
      <c r="A103" s="28"/>
      <c r="B103" s="71"/>
      <c r="C103" s="28"/>
      <c r="D103" s="28"/>
      <c r="E103" s="28"/>
      <c r="F103" s="28"/>
      <c r="G103" s="28"/>
      <c r="H103" s="28"/>
      <c r="I103" s="28"/>
      <c r="J103" s="28"/>
      <c r="K103" s="22">
        <v>320</v>
      </c>
      <c r="L103" s="27">
        <v>4.0999999999999996</v>
      </c>
      <c r="M103" s="28">
        <v>14</v>
      </c>
      <c r="N103" s="22">
        <v>320</v>
      </c>
      <c r="AD103" s="59" t="s">
        <v>5564</v>
      </c>
      <c r="AE103" s="59">
        <v>355</v>
      </c>
    </row>
    <row r="104" spans="1:31" ht="15.75" customHeight="1" thickBot="1">
      <c r="A104" s="28"/>
      <c r="B104" s="71"/>
      <c r="C104" s="28"/>
      <c r="D104" s="28"/>
      <c r="E104" s="28"/>
      <c r="F104" s="28"/>
      <c r="G104" s="28"/>
      <c r="H104" s="28"/>
      <c r="I104" s="28"/>
      <c r="J104" s="28"/>
      <c r="K104" s="22">
        <v>321</v>
      </c>
      <c r="L104" s="27">
        <v>6.9</v>
      </c>
      <c r="M104" s="28">
        <v>28</v>
      </c>
      <c r="N104" s="22">
        <v>321</v>
      </c>
      <c r="Q104" s="59">
        <f>((((B8)*(B10))/10000)*R104)</f>
        <v>0</v>
      </c>
      <c r="R104">
        <f>VLOOKUP(B24,Q105:R110,2,FALSE)</f>
        <v>0</v>
      </c>
      <c r="AD104" s="59" t="s">
        <v>5565</v>
      </c>
      <c r="AE104" s="59">
        <v>23</v>
      </c>
    </row>
    <row r="105" spans="1:31" ht="15.75" customHeight="1" thickBot="1">
      <c r="A105" s="28"/>
      <c r="B105" s="71"/>
      <c r="C105" s="28"/>
      <c r="D105" s="28"/>
      <c r="E105" s="28"/>
      <c r="F105" s="28"/>
      <c r="G105" s="28"/>
      <c r="H105" s="28"/>
      <c r="I105" s="28"/>
      <c r="J105" s="28"/>
      <c r="K105" s="22">
        <v>3215</v>
      </c>
      <c r="L105" s="27">
        <v>4.2</v>
      </c>
      <c r="M105" s="28">
        <v>22</v>
      </c>
      <c r="N105" s="22">
        <v>3215</v>
      </c>
      <c r="Q105" s="59" t="s">
        <v>13</v>
      </c>
      <c r="R105" s="59">
        <v>0</v>
      </c>
      <c r="AD105" s="59" t="s">
        <v>5566</v>
      </c>
      <c r="AE105" s="59">
        <v>40.5</v>
      </c>
    </row>
    <row r="106" spans="1:31" ht="15.75" customHeight="1" thickBot="1">
      <c r="A106" s="28"/>
      <c r="B106" s="71"/>
      <c r="C106" s="28"/>
      <c r="D106" s="28"/>
      <c r="E106" s="28"/>
      <c r="F106" s="28"/>
      <c r="G106" s="28"/>
      <c r="H106" s="28"/>
      <c r="I106" s="28"/>
      <c r="J106" s="28"/>
      <c r="K106" s="22">
        <v>3222</v>
      </c>
      <c r="L106" s="27">
        <v>6.8</v>
      </c>
      <c r="M106" s="28">
        <v>24</v>
      </c>
      <c r="N106" s="22">
        <v>3222</v>
      </c>
      <c r="O106" s="24" t="s">
        <v>12</v>
      </c>
      <c r="P106" s="24">
        <v>0</v>
      </c>
      <c r="Q106" s="59" t="s">
        <v>5590</v>
      </c>
      <c r="R106" s="59">
        <f>((((B8)+(B10))*2/100)-R7)*4.5</f>
        <v>0</v>
      </c>
      <c r="AD106" s="59" t="s">
        <v>5567</v>
      </c>
      <c r="AE106" s="59">
        <v>55</v>
      </c>
    </row>
    <row r="107" spans="1:31" ht="15.75" customHeight="1" thickBot="1">
      <c r="A107" s="28"/>
      <c r="B107" s="71"/>
      <c r="C107" s="28"/>
      <c r="D107" s="28"/>
      <c r="E107" s="28"/>
      <c r="F107" s="28"/>
      <c r="G107" s="28"/>
      <c r="H107" s="28"/>
      <c r="I107" s="28"/>
      <c r="J107" s="28"/>
      <c r="K107" s="22">
        <v>3224</v>
      </c>
      <c r="L107" s="27">
        <v>8.65</v>
      </c>
      <c r="M107" s="28">
        <v>21</v>
      </c>
      <c r="N107" s="22">
        <v>3224</v>
      </c>
      <c r="O107" s="24" t="s">
        <v>103</v>
      </c>
      <c r="P107" s="24">
        <v>18</v>
      </c>
      <c r="Q107" s="59" t="s">
        <v>5591</v>
      </c>
      <c r="R107" s="59">
        <f>((((B8)+(B10))*2/100)-R7)*5</f>
        <v>0</v>
      </c>
      <c r="AD107" s="59" t="s">
        <v>5568</v>
      </c>
      <c r="AE107" s="59">
        <v>68</v>
      </c>
    </row>
    <row r="108" spans="1:31" ht="15.75" customHeight="1" thickBot="1">
      <c r="A108" s="28"/>
      <c r="B108" s="71"/>
      <c r="C108" s="28"/>
      <c r="D108" s="28"/>
      <c r="E108" s="28"/>
      <c r="F108" s="28"/>
      <c r="G108" s="28"/>
      <c r="H108" s="28"/>
      <c r="I108" s="28"/>
      <c r="J108" s="28"/>
      <c r="K108" s="22">
        <v>324</v>
      </c>
      <c r="L108" s="27">
        <v>4.5999999999999996</v>
      </c>
      <c r="M108" s="28">
        <v>20</v>
      </c>
      <c r="N108" s="22">
        <v>324</v>
      </c>
      <c r="O108" s="24" t="s">
        <v>104</v>
      </c>
      <c r="P108" s="24">
        <v>21</v>
      </c>
      <c r="Q108" s="59" t="s">
        <v>5592</v>
      </c>
      <c r="R108" s="59">
        <f>((((B8)+(B10))*2/100)-R7)*5.5</f>
        <v>0</v>
      </c>
      <c r="AD108" s="59" t="s">
        <v>5569</v>
      </c>
      <c r="AE108" s="59">
        <v>92.5</v>
      </c>
    </row>
    <row r="109" spans="1:31" ht="15.75" customHeight="1" thickBot="1">
      <c r="A109" s="28"/>
      <c r="B109" s="71"/>
      <c r="C109" s="28"/>
      <c r="D109" s="28"/>
      <c r="E109" s="28"/>
      <c r="F109" s="28"/>
      <c r="G109" s="28"/>
      <c r="H109" s="28"/>
      <c r="I109" s="28"/>
      <c r="J109" s="28"/>
      <c r="K109" s="22">
        <v>3243</v>
      </c>
      <c r="L109" s="27">
        <v>11.2</v>
      </c>
      <c r="M109" s="28">
        <v>22</v>
      </c>
      <c r="N109" s="22">
        <v>3243</v>
      </c>
      <c r="O109" s="24" t="s">
        <v>105</v>
      </c>
      <c r="P109" s="24">
        <v>24.5</v>
      </c>
      <c r="Q109" s="59" t="s">
        <v>5593</v>
      </c>
      <c r="R109" s="59">
        <f>((((B8)+(B10))*2/100)-R7)*6</f>
        <v>0</v>
      </c>
      <c r="AD109" s="59" t="s">
        <v>5570</v>
      </c>
      <c r="AE109" s="59">
        <v>132</v>
      </c>
    </row>
    <row r="110" spans="1:31" ht="15.75" customHeight="1" thickBot="1">
      <c r="A110" s="28"/>
      <c r="B110" s="71"/>
      <c r="C110" s="28"/>
      <c r="D110" s="28"/>
      <c r="E110" s="28"/>
      <c r="F110" s="28"/>
      <c r="G110" s="28"/>
      <c r="H110" s="28"/>
      <c r="I110" s="28"/>
      <c r="J110" s="28"/>
      <c r="K110" s="22">
        <v>326</v>
      </c>
      <c r="L110" s="27">
        <v>6</v>
      </c>
      <c r="M110" s="28">
        <v>28</v>
      </c>
      <c r="N110" s="22">
        <v>326</v>
      </c>
      <c r="O110" s="24" t="s">
        <v>106</v>
      </c>
      <c r="P110" s="24">
        <v>28.5</v>
      </c>
      <c r="Q110" s="59" t="s">
        <v>5594</v>
      </c>
      <c r="R110" s="59">
        <f>((((B8)+(B10))*2/100)-R7)*7</f>
        <v>0</v>
      </c>
      <c r="AD110" s="59" t="s">
        <v>5571</v>
      </c>
      <c r="AE110" s="59">
        <v>185</v>
      </c>
    </row>
    <row r="111" spans="1:31" ht="15.75" customHeight="1" thickBot="1">
      <c r="A111" s="30"/>
      <c r="B111" s="69"/>
      <c r="C111" s="30"/>
      <c r="D111" s="30"/>
      <c r="E111" s="30"/>
      <c r="F111" s="30"/>
      <c r="G111" s="30"/>
      <c r="H111" s="30"/>
      <c r="I111" s="30"/>
      <c r="J111" s="30"/>
      <c r="K111" s="117" t="s">
        <v>107</v>
      </c>
      <c r="L111" s="27">
        <v>11</v>
      </c>
      <c r="M111" s="28">
        <v>65</v>
      </c>
      <c r="N111" s="117" t="s">
        <v>107</v>
      </c>
      <c r="O111" s="24" t="s">
        <v>108</v>
      </c>
      <c r="P111" s="24">
        <v>30</v>
      </c>
      <c r="AD111" s="59" t="s">
        <v>5572</v>
      </c>
      <c r="AE111" s="59">
        <v>330</v>
      </c>
    </row>
    <row r="112" spans="1:31" ht="15.75" customHeight="1" thickBot="1">
      <c r="A112" s="30"/>
      <c r="B112" s="69"/>
      <c r="C112" s="30"/>
      <c r="D112" s="30"/>
      <c r="E112" s="30"/>
      <c r="F112" s="30"/>
      <c r="G112" s="30"/>
      <c r="H112" s="30"/>
      <c r="I112" s="30"/>
      <c r="J112" s="30"/>
      <c r="K112" s="117" t="s">
        <v>109</v>
      </c>
      <c r="L112" s="27">
        <v>9.52</v>
      </c>
      <c r="M112" s="28">
        <v>48</v>
      </c>
      <c r="N112" s="117" t="s">
        <v>109</v>
      </c>
      <c r="O112" s="24" t="s">
        <v>110</v>
      </c>
      <c r="P112" s="24">
        <v>32</v>
      </c>
      <c r="AD112" s="59" t="s">
        <v>5573</v>
      </c>
      <c r="AE112" s="59">
        <v>23</v>
      </c>
    </row>
    <row r="113" spans="1:31" ht="15.75" customHeight="1" thickBot="1">
      <c r="A113" s="28"/>
      <c r="B113" s="71"/>
      <c r="C113" s="28"/>
      <c r="D113" s="28"/>
      <c r="E113" s="28"/>
      <c r="F113" s="28"/>
      <c r="G113" s="28"/>
      <c r="H113" s="28"/>
      <c r="I113" s="28"/>
      <c r="J113" s="28"/>
      <c r="K113" s="22">
        <v>3339</v>
      </c>
      <c r="L113" s="27">
        <v>8.3000000000000007</v>
      </c>
      <c r="M113" s="28">
        <v>62</v>
      </c>
      <c r="N113" s="22">
        <v>3339</v>
      </c>
      <c r="O113" s="24" t="s">
        <v>111</v>
      </c>
      <c r="P113" s="24">
        <v>36</v>
      </c>
      <c r="AD113" s="59" t="s">
        <v>5574</v>
      </c>
      <c r="AE113" s="59">
        <v>41</v>
      </c>
    </row>
    <row r="114" spans="1:31" ht="15.75" customHeight="1" thickBot="1">
      <c r="A114" s="23"/>
      <c r="B114" s="70"/>
      <c r="C114" s="23"/>
      <c r="D114" s="23"/>
      <c r="E114" s="23"/>
      <c r="F114" s="23"/>
      <c r="G114" s="23"/>
      <c r="H114" s="23"/>
      <c r="I114" s="23"/>
      <c r="J114" s="23"/>
      <c r="K114" s="118">
        <v>3350</v>
      </c>
      <c r="L114" s="18">
        <v>12.5</v>
      </c>
      <c r="M114" s="23">
        <v>20</v>
      </c>
      <c r="N114" s="118">
        <v>3350</v>
      </c>
      <c r="O114" s="24" t="s">
        <v>112</v>
      </c>
      <c r="P114" s="24">
        <v>44</v>
      </c>
      <c r="AD114" s="59" t="s">
        <v>5575</v>
      </c>
      <c r="AE114" s="59">
        <v>54.5</v>
      </c>
    </row>
    <row r="115" spans="1:31" ht="15.75" customHeight="1" thickBot="1">
      <c r="A115" s="30"/>
      <c r="B115" s="69"/>
      <c r="C115" s="30"/>
      <c r="D115" s="30"/>
      <c r="E115" s="30"/>
      <c r="F115" s="30"/>
      <c r="G115" s="30"/>
      <c r="H115" s="30"/>
      <c r="I115" s="30"/>
      <c r="J115" s="30"/>
      <c r="K115" s="117" t="s">
        <v>113</v>
      </c>
      <c r="L115" s="27">
        <v>6.95</v>
      </c>
      <c r="M115" s="28">
        <v>24</v>
      </c>
      <c r="N115" s="117" t="s">
        <v>113</v>
      </c>
      <c r="O115" s="24" t="s">
        <v>114</v>
      </c>
      <c r="P115" s="24">
        <v>56</v>
      </c>
      <c r="AD115" s="59" t="s">
        <v>5576</v>
      </c>
      <c r="AE115" s="59">
        <v>68</v>
      </c>
    </row>
    <row r="116" spans="1:31" ht="15.75" customHeight="1" thickBot="1">
      <c r="A116" s="30"/>
      <c r="B116" s="69"/>
      <c r="C116" s="30"/>
      <c r="D116" s="30"/>
      <c r="E116" s="30"/>
      <c r="F116" s="30"/>
      <c r="G116" s="30"/>
      <c r="H116" s="30"/>
      <c r="I116" s="30"/>
      <c r="J116" s="30"/>
      <c r="K116" s="117" t="s">
        <v>115</v>
      </c>
      <c r="L116" s="27">
        <v>5.15</v>
      </c>
      <c r="M116" s="28">
        <v>24</v>
      </c>
      <c r="N116" s="117" t="s">
        <v>115</v>
      </c>
      <c r="O116" s="24" t="s">
        <v>116</v>
      </c>
      <c r="P116" s="24">
        <v>34</v>
      </c>
      <c r="AD116" s="59" t="s">
        <v>5577</v>
      </c>
      <c r="AE116" s="59">
        <v>92</v>
      </c>
    </row>
    <row r="117" spans="1:31" ht="15.75" customHeight="1" thickBot="1">
      <c r="A117" s="30"/>
      <c r="B117" s="69"/>
      <c r="C117" s="30"/>
      <c r="D117" s="30"/>
      <c r="E117" s="30"/>
      <c r="F117" s="30"/>
      <c r="G117" s="30"/>
      <c r="H117" s="30"/>
      <c r="I117" s="30"/>
      <c r="J117" s="30"/>
      <c r="K117" s="117" t="s">
        <v>117</v>
      </c>
      <c r="L117" s="27">
        <v>6.7</v>
      </c>
      <c r="M117" s="28">
        <v>24</v>
      </c>
      <c r="N117" s="117" t="s">
        <v>117</v>
      </c>
      <c r="O117" s="24" t="s">
        <v>118</v>
      </c>
      <c r="P117" s="24">
        <v>38</v>
      </c>
      <c r="AD117" s="59" t="s">
        <v>5578</v>
      </c>
      <c r="AE117" s="59">
        <v>132</v>
      </c>
    </row>
    <row r="118" spans="1:31" ht="15.75" customHeight="1" thickBot="1">
      <c r="A118" s="28"/>
      <c r="B118" s="71"/>
      <c r="C118" s="28"/>
      <c r="D118" s="28"/>
      <c r="E118" s="28"/>
      <c r="F118" s="28"/>
      <c r="G118" s="28"/>
      <c r="H118" s="28"/>
      <c r="I118" s="28"/>
      <c r="J118" s="28"/>
      <c r="K118" s="22">
        <v>3535</v>
      </c>
      <c r="L118" s="27">
        <v>7.4</v>
      </c>
      <c r="M118" s="28">
        <v>20</v>
      </c>
      <c r="N118" s="22">
        <v>3535</v>
      </c>
      <c r="O118" s="24" t="s">
        <v>119</v>
      </c>
      <c r="P118" s="24">
        <v>40</v>
      </c>
      <c r="AD118" s="59" t="s">
        <v>5579</v>
      </c>
      <c r="AE118" s="59">
        <v>185</v>
      </c>
    </row>
    <row r="119" spans="1:31" ht="15.75" customHeight="1" thickBot="1">
      <c r="A119" s="28"/>
      <c r="B119" s="71"/>
      <c r="C119" s="28"/>
      <c r="D119" s="28"/>
      <c r="E119" s="28"/>
      <c r="F119" s="28"/>
      <c r="G119" s="28"/>
      <c r="H119" s="28"/>
      <c r="I119" s="28"/>
      <c r="J119" s="28"/>
      <c r="K119" s="22">
        <v>3538</v>
      </c>
      <c r="L119" s="27">
        <v>9.3000000000000007</v>
      </c>
      <c r="M119" s="28">
        <v>16</v>
      </c>
      <c r="N119" s="22">
        <v>3538</v>
      </c>
      <c r="O119" s="24" t="s">
        <v>120</v>
      </c>
      <c r="P119" s="24">
        <v>42</v>
      </c>
      <c r="AD119" s="59" t="s">
        <v>5580</v>
      </c>
      <c r="AE119" s="59">
        <v>328</v>
      </c>
    </row>
    <row r="120" spans="1:31" ht="15.75" customHeight="1" thickBot="1">
      <c r="A120" s="28"/>
      <c r="B120" s="71"/>
      <c r="C120" s="28"/>
      <c r="D120" s="28"/>
      <c r="E120" s="28"/>
      <c r="F120" s="28"/>
      <c r="G120" s="28"/>
      <c r="H120" s="28"/>
      <c r="I120" s="28"/>
      <c r="J120" s="28"/>
      <c r="K120" s="22">
        <v>3540</v>
      </c>
      <c r="L120" s="27">
        <v>10.35</v>
      </c>
      <c r="M120" s="28">
        <v>24</v>
      </c>
      <c r="N120" s="22">
        <v>3540</v>
      </c>
      <c r="O120" s="24" t="s">
        <v>121</v>
      </c>
      <c r="P120" s="24">
        <v>46</v>
      </c>
      <c r="AD120" s="59" t="s">
        <v>5581</v>
      </c>
      <c r="AE120" s="59">
        <v>43</v>
      </c>
    </row>
    <row r="121" spans="1:31" ht="15.75" customHeight="1" thickBot="1">
      <c r="A121" s="28"/>
      <c r="B121" s="71"/>
      <c r="C121" s="28"/>
      <c r="D121" s="28"/>
      <c r="E121" s="28"/>
      <c r="F121" s="28"/>
      <c r="G121" s="28"/>
      <c r="H121" s="28"/>
      <c r="I121" s="28"/>
      <c r="J121" s="28"/>
      <c r="K121" s="22">
        <v>3721</v>
      </c>
      <c r="L121" s="27">
        <v>6.25</v>
      </c>
      <c r="M121" s="28">
        <v>26</v>
      </c>
      <c r="N121" s="22">
        <v>3721</v>
      </c>
      <c r="O121" s="24" t="s">
        <v>122</v>
      </c>
      <c r="P121" s="24">
        <v>54</v>
      </c>
      <c r="AD121" s="59" t="s">
        <v>5582</v>
      </c>
      <c r="AE121" s="59">
        <v>77.5</v>
      </c>
    </row>
    <row r="122" spans="1:31" ht="15.75" customHeight="1" thickBot="1">
      <c r="A122" s="28"/>
      <c r="B122" s="71"/>
      <c r="C122" s="28"/>
      <c r="D122" s="28"/>
      <c r="E122" s="28"/>
      <c r="F122" s="28"/>
      <c r="G122" s="28"/>
      <c r="H122" s="28"/>
      <c r="I122" s="28"/>
      <c r="J122" s="28"/>
      <c r="K122" s="22">
        <v>3815</v>
      </c>
      <c r="L122" s="27">
        <v>4.9000000000000004</v>
      </c>
      <c r="M122" s="28">
        <v>28</v>
      </c>
      <c r="N122" s="22">
        <v>3815</v>
      </c>
      <c r="O122" s="24" t="s">
        <v>123</v>
      </c>
      <c r="P122" s="24">
        <v>66</v>
      </c>
      <c r="AD122" s="59" t="s">
        <v>5583</v>
      </c>
      <c r="AE122" s="59">
        <v>136.5</v>
      </c>
    </row>
    <row r="123" spans="1:31" ht="15.75" customHeight="1" thickBot="1">
      <c r="A123" s="28"/>
      <c r="B123" s="71"/>
      <c r="C123" s="28"/>
      <c r="D123" s="28"/>
      <c r="E123" s="28"/>
      <c r="F123" s="28"/>
      <c r="G123" s="28"/>
      <c r="H123" s="28"/>
      <c r="I123" s="28"/>
      <c r="J123" s="28"/>
      <c r="K123" s="22">
        <v>3825</v>
      </c>
      <c r="L123" s="27">
        <v>8.3000000000000007</v>
      </c>
      <c r="M123" s="28">
        <v>28</v>
      </c>
      <c r="N123" s="22">
        <v>3825</v>
      </c>
      <c r="O123" s="24" t="s">
        <v>124</v>
      </c>
      <c r="P123" s="24">
        <v>14.3</v>
      </c>
      <c r="AD123" s="59" t="s">
        <v>5584</v>
      </c>
      <c r="AE123" s="59">
        <v>211</v>
      </c>
    </row>
    <row r="124" spans="1:31" ht="15.75" customHeight="1" thickBot="1">
      <c r="A124" s="28"/>
      <c r="B124" s="71"/>
      <c r="C124" s="28"/>
      <c r="D124" s="28"/>
      <c r="E124" s="28"/>
      <c r="F124" s="28"/>
      <c r="G124" s="28"/>
      <c r="H124" s="28"/>
      <c r="I124" s="28"/>
      <c r="J124" s="28"/>
      <c r="K124" s="22">
        <v>3826</v>
      </c>
      <c r="L124" s="27">
        <v>6.25</v>
      </c>
      <c r="M124" s="28">
        <v>26</v>
      </c>
      <c r="N124" s="22">
        <v>3826</v>
      </c>
      <c r="O124" s="46" t="s">
        <v>125</v>
      </c>
      <c r="P124" s="46">
        <v>35</v>
      </c>
      <c r="AD124" s="59" t="s">
        <v>5585</v>
      </c>
      <c r="AE124" s="59">
        <v>274</v>
      </c>
    </row>
    <row r="125" spans="1:31" ht="15.75" customHeight="1" thickBot="1">
      <c r="A125" s="28"/>
      <c r="B125" s="71"/>
      <c r="C125" s="28"/>
      <c r="D125" s="28"/>
      <c r="E125" s="28"/>
      <c r="F125" s="28"/>
      <c r="G125" s="28"/>
      <c r="H125" s="28"/>
      <c r="I125" s="28"/>
      <c r="J125" s="28"/>
      <c r="K125" s="22">
        <v>3835</v>
      </c>
      <c r="L125" s="27">
        <v>15.5</v>
      </c>
      <c r="M125" s="28">
        <v>12</v>
      </c>
      <c r="N125" s="22">
        <v>3835</v>
      </c>
      <c r="AD125" s="59" t="s">
        <v>5586</v>
      </c>
      <c r="AE125" s="59">
        <v>333.5</v>
      </c>
    </row>
    <row r="126" spans="1:31" ht="15.75" customHeight="1" thickBot="1">
      <c r="A126" s="30"/>
      <c r="B126" s="69"/>
      <c r="C126" s="30"/>
      <c r="D126" s="30"/>
      <c r="E126" s="30"/>
      <c r="F126" s="30"/>
      <c r="G126" s="30"/>
      <c r="H126" s="30"/>
      <c r="I126" s="30"/>
      <c r="J126" s="30"/>
      <c r="K126" s="117" t="s">
        <v>126</v>
      </c>
      <c r="L126" s="27">
        <v>4</v>
      </c>
      <c r="M126" s="28">
        <v>26</v>
      </c>
      <c r="N126" s="117" t="s">
        <v>126</v>
      </c>
    </row>
    <row r="127" spans="1:31" ht="15.75" customHeight="1" thickBot="1">
      <c r="A127" s="30"/>
      <c r="B127" s="69"/>
      <c r="C127" s="30"/>
      <c r="D127" s="30"/>
      <c r="E127" s="30"/>
      <c r="F127" s="30"/>
      <c r="G127" s="30"/>
      <c r="H127" s="30"/>
      <c r="I127" s="30"/>
      <c r="J127" s="30"/>
      <c r="K127" s="117" t="s">
        <v>127</v>
      </c>
      <c r="L127" s="27">
        <v>8.35</v>
      </c>
      <c r="M127" s="28">
        <v>26</v>
      </c>
      <c r="N127" s="117" t="s">
        <v>127</v>
      </c>
    </row>
    <row r="128" spans="1:31" ht="15.75" customHeight="1" thickBot="1">
      <c r="A128" s="30"/>
      <c r="B128" s="69"/>
      <c r="C128" s="30"/>
      <c r="D128" s="30"/>
      <c r="E128" s="30"/>
      <c r="F128" s="30"/>
      <c r="G128" s="30"/>
      <c r="H128" s="30"/>
      <c r="I128" s="30"/>
      <c r="J128" s="30"/>
      <c r="K128" s="117" t="s">
        <v>128</v>
      </c>
      <c r="L128" s="27">
        <v>5.05</v>
      </c>
      <c r="M128" s="28">
        <v>27</v>
      </c>
      <c r="N128" s="117" t="s">
        <v>128</v>
      </c>
    </row>
    <row r="129" spans="1:14" ht="15.75" customHeight="1" thickBot="1">
      <c r="A129" s="30"/>
      <c r="B129" s="69"/>
      <c r="C129" s="30"/>
      <c r="D129" s="30"/>
      <c r="E129" s="30"/>
      <c r="F129" s="30"/>
      <c r="G129" s="30"/>
      <c r="H129" s="30"/>
      <c r="I129" s="30"/>
      <c r="J129" s="30"/>
      <c r="K129" s="117" t="s">
        <v>129</v>
      </c>
      <c r="L129" s="27">
        <v>5.95</v>
      </c>
      <c r="M129" s="28">
        <v>30</v>
      </c>
      <c r="N129" s="117" t="s">
        <v>129</v>
      </c>
    </row>
    <row r="130" spans="1:14" ht="15.75" customHeight="1" thickBot="1">
      <c r="A130" s="28"/>
      <c r="B130" s="71"/>
      <c r="C130" s="28"/>
      <c r="D130" s="28"/>
      <c r="E130" s="28"/>
      <c r="F130" s="28"/>
      <c r="G130" s="28"/>
      <c r="H130" s="28"/>
      <c r="I130" s="28"/>
      <c r="J130" s="28"/>
      <c r="K130" s="22">
        <v>4017</v>
      </c>
      <c r="L130" s="27">
        <v>5.65</v>
      </c>
      <c r="M130" s="28">
        <v>28</v>
      </c>
      <c r="N130" s="22">
        <v>4017</v>
      </c>
    </row>
    <row r="131" spans="1:14" ht="15.75" customHeight="1" thickBot="1">
      <c r="A131" s="28"/>
      <c r="B131" s="71"/>
      <c r="C131" s="28"/>
      <c r="D131" s="28"/>
      <c r="E131" s="28"/>
      <c r="F131" s="28"/>
      <c r="G131" s="28"/>
      <c r="H131" s="28"/>
      <c r="I131" s="28"/>
      <c r="J131" s="28"/>
      <c r="K131" s="22">
        <v>4020</v>
      </c>
      <c r="L131" s="27">
        <v>7.5</v>
      </c>
      <c r="M131" s="28">
        <v>28</v>
      </c>
      <c r="N131" s="22">
        <v>4020</v>
      </c>
    </row>
    <row r="132" spans="1:14" ht="15.75" customHeight="1" thickBot="1">
      <c r="A132" s="28"/>
      <c r="B132" s="71"/>
      <c r="C132" s="28"/>
      <c r="D132" s="28"/>
      <c r="E132" s="28"/>
      <c r="F132" s="28"/>
      <c r="G132" s="28"/>
      <c r="H132" s="28"/>
      <c r="I132" s="28"/>
      <c r="J132" s="28"/>
      <c r="K132" s="22">
        <v>403</v>
      </c>
      <c r="L132" s="27">
        <v>5.9</v>
      </c>
      <c r="M132" s="28">
        <v>25</v>
      </c>
      <c r="N132" s="22">
        <v>403</v>
      </c>
    </row>
    <row r="133" spans="1:14" ht="15.75" customHeight="1" thickBot="1">
      <c r="A133" s="28"/>
      <c r="B133" s="71"/>
      <c r="C133" s="28"/>
      <c r="D133" s="28"/>
      <c r="E133" s="28"/>
      <c r="F133" s="28"/>
      <c r="G133" s="28"/>
      <c r="H133" s="28"/>
      <c r="I133" s="28"/>
      <c r="J133" s="28"/>
      <c r="K133" s="22">
        <v>4030</v>
      </c>
      <c r="L133" s="27">
        <v>4.8</v>
      </c>
      <c r="M133" s="28">
        <v>30</v>
      </c>
      <c r="N133" s="22">
        <v>4030</v>
      </c>
    </row>
    <row r="134" spans="1:14" ht="15.75" customHeight="1" thickBot="1">
      <c r="A134" s="28"/>
      <c r="B134" s="71"/>
      <c r="C134" s="28"/>
      <c r="D134" s="28"/>
      <c r="E134" s="28"/>
      <c r="F134" s="28"/>
      <c r="G134" s="28"/>
      <c r="H134" s="28"/>
      <c r="I134" s="28"/>
      <c r="J134" s="28"/>
      <c r="K134" s="22">
        <v>404</v>
      </c>
      <c r="L134" s="27">
        <v>5.9</v>
      </c>
      <c r="M134" s="28">
        <v>25</v>
      </c>
      <c r="N134" s="22">
        <v>404</v>
      </c>
    </row>
    <row r="135" spans="1:14" ht="15.75" customHeight="1" thickBot="1">
      <c r="A135" s="28"/>
      <c r="B135" s="71"/>
      <c r="C135" s="28"/>
      <c r="D135" s="28"/>
      <c r="E135" s="28"/>
      <c r="F135" s="28"/>
      <c r="G135" s="28"/>
      <c r="H135" s="28"/>
      <c r="I135" s="28"/>
      <c r="J135" s="28"/>
      <c r="K135" s="22">
        <v>4045</v>
      </c>
      <c r="L135" s="27">
        <v>12.7</v>
      </c>
      <c r="M135" s="28">
        <v>16</v>
      </c>
      <c r="N135" s="22">
        <v>4045</v>
      </c>
    </row>
    <row r="136" spans="1:14" ht="15.75" customHeight="1" thickBot="1">
      <c r="A136" s="28"/>
      <c r="B136" s="71"/>
      <c r="C136" s="28"/>
      <c r="D136" s="28"/>
      <c r="E136" s="28"/>
      <c r="F136" s="28"/>
      <c r="G136" s="28"/>
      <c r="H136" s="28"/>
      <c r="I136" s="28"/>
      <c r="J136" s="28"/>
      <c r="K136" s="22">
        <v>4049</v>
      </c>
      <c r="L136" s="27">
        <v>12.7</v>
      </c>
      <c r="M136" s="28">
        <v>20</v>
      </c>
      <c r="N136" s="22">
        <v>4049</v>
      </c>
    </row>
    <row r="137" spans="1:14" ht="15.75" customHeight="1" thickBot="1">
      <c r="A137" s="28"/>
      <c r="B137" s="71"/>
      <c r="C137" s="28"/>
      <c r="D137" s="28"/>
      <c r="E137" s="28"/>
      <c r="F137" s="28"/>
      <c r="G137" s="28"/>
      <c r="H137" s="28"/>
      <c r="I137" s="28"/>
      <c r="J137" s="28"/>
      <c r="K137" s="22">
        <v>405</v>
      </c>
      <c r="L137" s="27">
        <v>15.8</v>
      </c>
      <c r="M137" s="28">
        <v>50</v>
      </c>
      <c r="N137" s="22">
        <v>405</v>
      </c>
    </row>
    <row r="138" spans="1:14" ht="15.75" customHeight="1" thickBot="1">
      <c r="A138" s="28"/>
      <c r="B138" s="71"/>
      <c r="C138" s="28"/>
      <c r="D138" s="28"/>
      <c r="E138" s="28"/>
      <c r="F138" s="28"/>
      <c r="G138" s="28"/>
      <c r="H138" s="28"/>
      <c r="I138" s="28"/>
      <c r="J138" s="28"/>
      <c r="K138" s="22">
        <v>409</v>
      </c>
      <c r="L138" s="27">
        <v>9</v>
      </c>
      <c r="M138" s="28">
        <v>32</v>
      </c>
      <c r="N138" s="22">
        <v>409</v>
      </c>
    </row>
    <row r="139" spans="1:14" ht="15.75" customHeight="1" thickBot="1">
      <c r="A139" s="28"/>
      <c r="B139" s="71"/>
      <c r="C139" s="28"/>
      <c r="D139" s="28"/>
      <c r="E139" s="28"/>
      <c r="F139" s="28"/>
      <c r="G139" s="28"/>
      <c r="H139" s="28"/>
      <c r="I139" s="28"/>
      <c r="J139" s="28"/>
      <c r="K139" s="22">
        <v>4216</v>
      </c>
      <c r="L139" s="27">
        <v>5.95</v>
      </c>
      <c r="M139" s="28">
        <v>30</v>
      </c>
      <c r="N139" s="22">
        <v>4216</v>
      </c>
    </row>
    <row r="140" spans="1:14" ht="15.75" customHeight="1" thickBot="1">
      <c r="A140" s="28"/>
      <c r="B140" s="71"/>
      <c r="C140" s="28"/>
      <c r="D140" s="28"/>
      <c r="E140" s="28"/>
      <c r="F140" s="28"/>
      <c r="G140" s="28"/>
      <c r="H140" s="28"/>
      <c r="I140" s="28"/>
      <c r="J140" s="28"/>
      <c r="K140" s="22">
        <v>4222</v>
      </c>
      <c r="L140" s="27">
        <v>7.6</v>
      </c>
      <c r="M140" s="28">
        <v>32</v>
      </c>
      <c r="N140" s="22">
        <v>4222</v>
      </c>
    </row>
    <row r="141" spans="1:14" ht="15.75" customHeight="1" thickBot="1">
      <c r="A141" s="28"/>
      <c r="B141" s="71"/>
      <c r="C141" s="28"/>
      <c r="D141" s="28"/>
      <c r="E141" s="28"/>
      <c r="F141" s="28"/>
      <c r="G141" s="28"/>
      <c r="H141" s="28"/>
      <c r="I141" s="28"/>
      <c r="J141" s="28"/>
      <c r="K141" s="22">
        <v>4230</v>
      </c>
      <c r="L141" s="27">
        <v>10.4</v>
      </c>
      <c r="M141" s="28">
        <v>28</v>
      </c>
      <c r="N141" s="22">
        <v>4230</v>
      </c>
    </row>
    <row r="142" spans="1:14" ht="15.75" customHeight="1" thickBot="1">
      <c r="A142" s="28"/>
      <c r="B142" s="71"/>
      <c r="C142" s="28"/>
      <c r="D142" s="28"/>
      <c r="E142" s="28"/>
      <c r="F142" s="28"/>
      <c r="G142" s="28"/>
      <c r="H142" s="28"/>
      <c r="I142" s="28"/>
      <c r="J142" s="28"/>
      <c r="K142" s="22">
        <v>4315</v>
      </c>
      <c r="L142" s="27">
        <v>5.35</v>
      </c>
      <c r="M142" s="28">
        <v>30</v>
      </c>
      <c r="N142" s="22">
        <v>4315</v>
      </c>
    </row>
    <row r="143" spans="1:14" ht="15.75" customHeight="1" thickBot="1">
      <c r="A143" s="28"/>
      <c r="B143" s="71"/>
      <c r="C143" s="28"/>
      <c r="D143" s="28"/>
      <c r="E143" s="28"/>
      <c r="F143" s="28"/>
      <c r="G143" s="28"/>
      <c r="H143" s="28"/>
      <c r="I143" s="28"/>
      <c r="J143" s="28"/>
      <c r="K143" s="22">
        <v>4320</v>
      </c>
      <c r="L143" s="27">
        <v>5.8</v>
      </c>
      <c r="M143" s="28">
        <v>29</v>
      </c>
      <c r="N143" s="22">
        <v>4320</v>
      </c>
    </row>
    <row r="144" spans="1:14" ht="15.75" customHeight="1" thickBot="1">
      <c r="A144" s="28"/>
      <c r="B144" s="71"/>
      <c r="C144" s="28"/>
      <c r="D144" s="28"/>
      <c r="E144" s="28"/>
      <c r="F144" s="28"/>
      <c r="G144" s="28"/>
      <c r="H144" s="28"/>
      <c r="I144" s="28"/>
      <c r="J144" s="28"/>
      <c r="K144" s="22">
        <v>4427</v>
      </c>
      <c r="L144" s="27">
        <v>9.6999999999999993</v>
      </c>
      <c r="M144" s="28">
        <v>30</v>
      </c>
      <c r="N144" s="22">
        <v>4427</v>
      </c>
    </row>
    <row r="145" spans="1:14" ht="15.75" customHeight="1" thickBot="1">
      <c r="A145" s="28"/>
      <c r="B145" s="71"/>
      <c r="C145" s="28"/>
      <c r="D145" s="28"/>
      <c r="E145" s="28"/>
      <c r="F145" s="28"/>
      <c r="G145" s="28"/>
      <c r="H145" s="28"/>
      <c r="I145" s="28"/>
      <c r="J145" s="28"/>
      <c r="K145" s="22">
        <v>451</v>
      </c>
      <c r="L145" s="27">
        <v>3.7</v>
      </c>
      <c r="M145" s="28">
        <v>13</v>
      </c>
      <c r="N145" s="22">
        <v>451</v>
      </c>
    </row>
    <row r="146" spans="1:14" ht="15.75" customHeight="1" thickBot="1">
      <c r="A146" s="28"/>
      <c r="B146" s="71"/>
      <c r="C146" s="28"/>
      <c r="D146" s="28"/>
      <c r="E146" s="28"/>
      <c r="F146" s="28"/>
      <c r="G146" s="28"/>
      <c r="H146" s="28"/>
      <c r="I146" s="28"/>
      <c r="J146" s="28"/>
      <c r="K146" s="22">
        <v>4535</v>
      </c>
      <c r="L146" s="27">
        <v>9.9499999999999993</v>
      </c>
      <c r="M146" s="28">
        <v>24</v>
      </c>
      <c r="N146" s="22">
        <v>4535</v>
      </c>
    </row>
    <row r="147" spans="1:14" ht="15.75" customHeight="1" thickBot="1">
      <c r="A147" s="28"/>
      <c r="B147" s="71"/>
      <c r="C147" s="28"/>
      <c r="D147" s="28"/>
      <c r="E147" s="28"/>
      <c r="F147" s="28"/>
      <c r="G147" s="28"/>
      <c r="H147" s="28"/>
      <c r="I147" s="28"/>
      <c r="J147" s="28"/>
      <c r="K147" s="22">
        <v>4715</v>
      </c>
      <c r="L147" s="27">
        <v>7.92</v>
      </c>
      <c r="M147" s="28">
        <v>33</v>
      </c>
      <c r="N147" s="22">
        <v>4715</v>
      </c>
    </row>
    <row r="148" spans="1:14" ht="15.75" customHeight="1" thickBot="1">
      <c r="A148" s="23"/>
      <c r="B148" s="70"/>
      <c r="C148" s="23"/>
      <c r="D148" s="23"/>
      <c r="E148" s="23"/>
      <c r="F148" s="23"/>
      <c r="G148" s="23"/>
      <c r="H148" s="23"/>
      <c r="I148" s="23"/>
      <c r="J148" s="23"/>
      <c r="K148" s="118">
        <v>4815</v>
      </c>
      <c r="L148" s="18">
        <v>6.1</v>
      </c>
      <c r="M148" s="23">
        <v>34</v>
      </c>
      <c r="N148" s="118">
        <v>4815</v>
      </c>
    </row>
    <row r="149" spans="1:14" ht="15.75" customHeight="1" thickBot="1">
      <c r="A149" s="28"/>
      <c r="B149" s="71"/>
      <c r="C149" s="28"/>
      <c r="D149" s="28"/>
      <c r="E149" s="28"/>
      <c r="F149" s="28"/>
      <c r="G149" s="28"/>
      <c r="H149" s="28"/>
      <c r="I149" s="28"/>
      <c r="J149" s="28"/>
      <c r="K149" s="22">
        <v>4845</v>
      </c>
      <c r="L149" s="27">
        <v>13.6</v>
      </c>
      <c r="M149" s="28">
        <v>45</v>
      </c>
      <c r="N149" s="22">
        <v>4845</v>
      </c>
    </row>
    <row r="150" spans="1:14" ht="15.75" customHeight="1" thickBot="1">
      <c r="A150" s="28"/>
      <c r="B150" s="71"/>
      <c r="C150" s="28"/>
      <c r="D150" s="28"/>
      <c r="E150" s="28"/>
      <c r="F150" s="28"/>
      <c r="G150" s="28"/>
      <c r="H150" s="28"/>
      <c r="I150" s="28"/>
      <c r="J150" s="28"/>
      <c r="K150" s="22">
        <v>4914</v>
      </c>
      <c r="L150" s="27">
        <v>4.8499999999999996</v>
      </c>
      <c r="M150" s="28">
        <v>35</v>
      </c>
      <c r="N150" s="22">
        <v>4914</v>
      </c>
    </row>
    <row r="151" spans="1:14" ht="15.75" customHeight="1" thickBot="1">
      <c r="A151" s="28"/>
      <c r="B151" s="71"/>
      <c r="C151" s="28"/>
      <c r="D151" s="28"/>
      <c r="E151" s="28"/>
      <c r="F151" s="28"/>
      <c r="G151" s="28"/>
      <c r="H151" s="28"/>
      <c r="I151" s="28"/>
      <c r="J151" s="28"/>
      <c r="K151" s="22">
        <v>5</v>
      </c>
      <c r="L151" s="27">
        <v>8</v>
      </c>
      <c r="M151" s="28">
        <v>11</v>
      </c>
      <c r="N151" s="22">
        <v>5</v>
      </c>
    </row>
    <row r="152" spans="1:14" ht="15.75" customHeight="1" thickBot="1">
      <c r="A152" s="30"/>
      <c r="B152" s="69"/>
      <c r="C152" s="30"/>
      <c r="D152" s="30"/>
      <c r="E152" s="30"/>
      <c r="F152" s="30"/>
      <c r="G152" s="30"/>
      <c r="H152" s="30"/>
      <c r="I152" s="30"/>
      <c r="J152" s="30"/>
      <c r="K152" s="117" t="s">
        <v>130</v>
      </c>
      <c r="L152" s="27">
        <v>3</v>
      </c>
      <c r="M152" s="28">
        <v>8</v>
      </c>
      <c r="N152" s="117" t="s">
        <v>130</v>
      </c>
    </row>
    <row r="153" spans="1:14" ht="15.75" customHeight="1" thickBot="1">
      <c r="A153" s="30"/>
      <c r="B153" s="69"/>
      <c r="C153" s="30"/>
      <c r="D153" s="30"/>
      <c r="E153" s="30"/>
      <c r="F153" s="30"/>
      <c r="G153" s="30"/>
      <c r="H153" s="30"/>
      <c r="I153" s="30"/>
      <c r="J153" s="30"/>
      <c r="K153" s="117" t="s">
        <v>131</v>
      </c>
      <c r="L153" s="27">
        <v>3</v>
      </c>
      <c r="M153" s="28">
        <v>8</v>
      </c>
      <c r="N153" s="117" t="s">
        <v>131</v>
      </c>
    </row>
    <row r="154" spans="1:14" ht="15.75" customHeight="1" thickBot="1">
      <c r="A154" s="30"/>
      <c r="B154" s="69"/>
      <c r="C154" s="30"/>
      <c r="D154" s="30"/>
      <c r="E154" s="30"/>
      <c r="F154" s="30"/>
      <c r="G154" s="30"/>
      <c r="H154" s="30"/>
      <c r="I154" s="30"/>
      <c r="J154" s="30"/>
      <c r="K154" s="117" t="s">
        <v>132</v>
      </c>
      <c r="L154" s="27">
        <v>11.1</v>
      </c>
      <c r="M154" s="28">
        <v>44</v>
      </c>
      <c r="N154" s="117" t="s">
        <v>132</v>
      </c>
    </row>
    <row r="155" spans="1:14" ht="15.75" customHeight="1" thickBot="1">
      <c r="A155" s="30"/>
      <c r="B155" s="69"/>
      <c r="C155" s="30"/>
      <c r="D155" s="30"/>
      <c r="E155" s="30"/>
      <c r="F155" s="30"/>
      <c r="G155" s="30"/>
      <c r="H155" s="30"/>
      <c r="I155" s="30"/>
      <c r="J155" s="30"/>
      <c r="K155" s="117">
        <v>5036</v>
      </c>
      <c r="L155" s="27">
        <v>8.5500000000000007</v>
      </c>
      <c r="M155" s="28">
        <v>36</v>
      </c>
      <c r="N155" s="117">
        <v>5036</v>
      </c>
    </row>
    <row r="156" spans="1:14" ht="15.75" customHeight="1" thickBot="1">
      <c r="A156" s="30"/>
      <c r="B156" s="69"/>
      <c r="C156" s="30"/>
      <c r="D156" s="30"/>
      <c r="E156" s="30"/>
      <c r="F156" s="30"/>
      <c r="G156" s="30"/>
      <c r="H156" s="30"/>
      <c r="I156" s="30"/>
      <c r="J156" s="30"/>
      <c r="K156" s="117">
        <v>5045</v>
      </c>
      <c r="L156" s="27">
        <v>16</v>
      </c>
      <c r="M156" s="28">
        <v>36</v>
      </c>
      <c r="N156" s="117">
        <v>5045</v>
      </c>
    </row>
    <row r="157" spans="1:14" ht="15.75" customHeight="1" thickBot="1">
      <c r="A157" s="30"/>
      <c r="B157" s="69"/>
      <c r="C157" s="30"/>
      <c r="D157" s="30"/>
      <c r="E157" s="30"/>
      <c r="F157" s="30"/>
      <c r="G157" s="30"/>
      <c r="H157" s="30"/>
      <c r="I157" s="30"/>
      <c r="J157" s="30"/>
      <c r="K157" s="117" t="s">
        <v>133</v>
      </c>
      <c r="L157" s="27">
        <v>3.8</v>
      </c>
      <c r="M157" s="28">
        <v>15</v>
      </c>
      <c r="N157" s="117" t="s">
        <v>133</v>
      </c>
    </row>
    <row r="158" spans="1:14" ht="15.75" customHeight="1" thickBot="1">
      <c r="A158" s="30"/>
      <c r="B158" s="69"/>
      <c r="C158" s="30"/>
      <c r="D158" s="30"/>
      <c r="E158" s="30"/>
      <c r="F158" s="30"/>
      <c r="G158" s="30"/>
      <c r="H158" s="30"/>
      <c r="I158" s="30"/>
      <c r="J158" s="30"/>
      <c r="K158" s="117" t="s">
        <v>134</v>
      </c>
      <c r="L158" s="27">
        <v>3.8</v>
      </c>
      <c r="M158" s="28">
        <v>15</v>
      </c>
      <c r="N158" s="117" t="s">
        <v>134</v>
      </c>
    </row>
    <row r="159" spans="1:14" ht="15.75" customHeight="1" thickBot="1">
      <c r="A159" s="28"/>
      <c r="B159" s="71"/>
      <c r="C159" s="28"/>
      <c r="D159" s="28"/>
      <c r="E159" s="28"/>
      <c r="F159" s="28"/>
      <c r="G159" s="28"/>
      <c r="H159" s="28"/>
      <c r="I159" s="28"/>
      <c r="J159" s="28"/>
      <c r="K159" s="22">
        <v>51</v>
      </c>
      <c r="L159" s="27">
        <v>7.1</v>
      </c>
      <c r="M159" s="28">
        <v>11</v>
      </c>
      <c r="N159" s="22">
        <v>51</v>
      </c>
    </row>
    <row r="160" spans="1:14" ht="15.75" customHeight="1" thickBot="1">
      <c r="A160" s="28"/>
      <c r="B160" s="71"/>
      <c r="C160" s="28"/>
      <c r="D160" s="28"/>
      <c r="E160" s="28"/>
      <c r="F160" s="28"/>
      <c r="G160" s="28"/>
      <c r="H160" s="28"/>
      <c r="I160" s="28"/>
      <c r="J160" s="28"/>
      <c r="K160" s="22">
        <v>510</v>
      </c>
      <c r="L160" s="27">
        <v>9.4499999999999993</v>
      </c>
      <c r="M160" s="28">
        <v>39</v>
      </c>
      <c r="N160" s="22">
        <v>510</v>
      </c>
    </row>
    <row r="161" spans="1:14" ht="15.75" customHeight="1" thickBot="1">
      <c r="A161" s="28"/>
      <c r="B161" s="71"/>
      <c r="C161" s="28"/>
      <c r="D161" s="28"/>
      <c r="E161" s="28"/>
      <c r="F161" s="28"/>
      <c r="G161" s="28"/>
      <c r="H161" s="28"/>
      <c r="I161" s="28"/>
      <c r="J161" s="28"/>
      <c r="K161" s="22">
        <v>5201</v>
      </c>
      <c r="L161" s="27">
        <v>13.5</v>
      </c>
      <c r="M161" s="28">
        <v>72</v>
      </c>
      <c r="N161" s="22">
        <v>5201</v>
      </c>
    </row>
    <row r="162" spans="1:14" ht="15.75" customHeight="1" thickBot="1">
      <c r="A162" s="28"/>
      <c r="B162" s="71"/>
      <c r="C162" s="28"/>
      <c r="D162" s="28"/>
      <c r="E162" s="28"/>
      <c r="F162" s="28"/>
      <c r="G162" s="28"/>
      <c r="H162" s="28"/>
      <c r="I162" s="28"/>
      <c r="J162" s="28"/>
      <c r="K162" s="22">
        <v>5230</v>
      </c>
      <c r="L162" s="27">
        <v>11.4</v>
      </c>
      <c r="M162" s="28">
        <v>40</v>
      </c>
      <c r="N162" s="22">
        <v>5230</v>
      </c>
    </row>
    <row r="163" spans="1:14" ht="15.75" customHeight="1" thickBot="1">
      <c r="A163" s="28"/>
      <c r="B163" s="71"/>
      <c r="C163" s="28"/>
      <c r="D163" s="28"/>
      <c r="E163" s="28"/>
      <c r="F163" s="28"/>
      <c r="G163" s="28"/>
      <c r="H163" s="28"/>
      <c r="I163" s="28"/>
      <c r="J163" s="28"/>
      <c r="K163" s="22">
        <v>5247</v>
      </c>
      <c r="L163" s="27">
        <v>7.6</v>
      </c>
      <c r="M163" s="28">
        <v>54</v>
      </c>
      <c r="N163" s="22">
        <v>5247</v>
      </c>
    </row>
    <row r="164" spans="1:14" ht="15.75" customHeight="1" thickBot="1">
      <c r="A164" s="28"/>
      <c r="B164" s="71"/>
      <c r="C164" s="28"/>
      <c r="D164" s="28"/>
      <c r="E164" s="28"/>
      <c r="F164" s="28"/>
      <c r="G164" s="28"/>
      <c r="H164" s="28"/>
      <c r="I164" s="28"/>
      <c r="J164" s="28"/>
      <c r="K164" s="22">
        <v>525</v>
      </c>
      <c r="L164" s="27">
        <v>9.85</v>
      </c>
      <c r="M164" s="28">
        <v>37</v>
      </c>
      <c r="N164" s="22">
        <v>525</v>
      </c>
    </row>
    <row r="165" spans="1:14" ht="15.75" customHeight="1" thickBot="1">
      <c r="A165" s="28"/>
      <c r="B165" s="71"/>
      <c r="C165" s="28"/>
      <c r="D165" s="28"/>
      <c r="E165" s="28"/>
      <c r="F165" s="28"/>
      <c r="G165" s="28"/>
      <c r="H165" s="28"/>
      <c r="I165" s="28"/>
      <c r="J165" s="28"/>
      <c r="K165" s="22">
        <v>528</v>
      </c>
      <c r="L165" s="27">
        <v>13.45</v>
      </c>
      <c r="M165" s="28">
        <v>50</v>
      </c>
      <c r="N165" s="22">
        <v>528</v>
      </c>
    </row>
    <row r="166" spans="1:14" ht="15.75" customHeight="1" thickBot="1">
      <c r="A166" s="28"/>
      <c r="B166" s="71"/>
      <c r="C166" s="28"/>
      <c r="D166" s="28"/>
      <c r="E166" s="28"/>
      <c r="F166" s="28"/>
      <c r="G166" s="28"/>
      <c r="H166" s="28"/>
      <c r="I166" s="28"/>
      <c r="J166" s="28"/>
      <c r="K166" s="22">
        <v>5319</v>
      </c>
      <c r="L166" s="27">
        <v>8.3000000000000007</v>
      </c>
      <c r="M166" s="28">
        <v>36</v>
      </c>
      <c r="N166" s="22">
        <v>5319</v>
      </c>
    </row>
    <row r="167" spans="1:14" ht="15.75" customHeight="1" thickBot="1">
      <c r="A167" s="28"/>
      <c r="B167" s="71"/>
      <c r="C167" s="28"/>
      <c r="D167" s="28"/>
      <c r="E167" s="28"/>
      <c r="F167" s="28"/>
      <c r="G167" s="28"/>
      <c r="H167" s="28"/>
      <c r="I167" s="28"/>
      <c r="J167" s="28"/>
      <c r="K167" s="22">
        <v>5326</v>
      </c>
      <c r="L167" s="27">
        <v>8.4</v>
      </c>
      <c r="M167" s="28">
        <v>52</v>
      </c>
      <c r="N167" s="22">
        <v>5326</v>
      </c>
    </row>
    <row r="168" spans="1:14" ht="15.75" customHeight="1" thickBot="1">
      <c r="A168" s="28"/>
      <c r="B168" s="71"/>
      <c r="C168" s="28"/>
      <c r="D168" s="28"/>
      <c r="E168" s="28"/>
      <c r="F168" s="28"/>
      <c r="G168" s="28"/>
      <c r="H168" s="28"/>
      <c r="I168" s="28"/>
      <c r="J168" s="28"/>
      <c r="K168" s="22">
        <v>5417</v>
      </c>
      <c r="L168" s="27">
        <v>7.2</v>
      </c>
      <c r="M168" s="28">
        <v>39</v>
      </c>
      <c r="N168" s="22">
        <v>5417</v>
      </c>
    </row>
    <row r="169" spans="1:14" ht="15.75" customHeight="1" thickBot="1">
      <c r="A169" s="28"/>
      <c r="B169" s="71"/>
      <c r="C169" s="28"/>
      <c r="D169" s="28"/>
      <c r="E169" s="28"/>
      <c r="F169" s="28"/>
      <c r="G169" s="28"/>
      <c r="H169" s="28"/>
      <c r="I169" s="28"/>
      <c r="J169" s="28"/>
      <c r="K169" s="22">
        <v>5422</v>
      </c>
      <c r="L169" s="27">
        <v>8.85</v>
      </c>
      <c r="M169" s="28">
        <v>38</v>
      </c>
      <c r="N169" s="22">
        <v>5422</v>
      </c>
    </row>
    <row r="170" spans="1:14" ht="15.75" customHeight="1" thickBot="1">
      <c r="A170" s="28"/>
      <c r="B170" s="71"/>
      <c r="C170" s="28"/>
      <c r="D170" s="28"/>
      <c r="E170" s="28"/>
      <c r="F170" s="28"/>
      <c r="G170" s="28"/>
      <c r="H170" s="28"/>
      <c r="I170" s="28"/>
      <c r="J170" s="28"/>
      <c r="K170" s="22">
        <v>5443</v>
      </c>
      <c r="L170" s="27">
        <v>7</v>
      </c>
      <c r="M170" s="28">
        <v>54</v>
      </c>
      <c r="N170" s="22">
        <v>5443</v>
      </c>
    </row>
    <row r="171" spans="1:14" ht="15.75" customHeight="1" thickBot="1">
      <c r="A171" s="28"/>
      <c r="B171" s="71"/>
      <c r="C171" s="28"/>
      <c r="D171" s="28"/>
      <c r="E171" s="28"/>
      <c r="F171" s="28"/>
      <c r="G171" s="28"/>
      <c r="H171" s="28"/>
      <c r="I171" s="28"/>
      <c r="J171" s="28"/>
      <c r="K171" s="22">
        <v>5530</v>
      </c>
      <c r="L171" s="27">
        <v>13.4</v>
      </c>
      <c r="M171" s="28">
        <v>40</v>
      </c>
      <c r="N171" s="22">
        <v>5530</v>
      </c>
    </row>
    <row r="172" spans="1:14" ht="15.75" customHeight="1" thickBot="1">
      <c r="A172" s="28"/>
      <c r="B172" s="71"/>
      <c r="C172" s="28"/>
      <c r="D172" s="28"/>
      <c r="E172" s="28"/>
      <c r="F172" s="28"/>
      <c r="G172" s="28"/>
      <c r="H172" s="28"/>
      <c r="I172" s="28"/>
      <c r="J172" s="28"/>
      <c r="K172" s="22">
        <v>5535</v>
      </c>
      <c r="L172" s="27">
        <v>12.8</v>
      </c>
      <c r="M172" s="28">
        <v>37</v>
      </c>
      <c r="N172" s="22">
        <v>5535</v>
      </c>
    </row>
    <row r="173" spans="1:14" ht="15.75" customHeight="1" thickBot="1">
      <c r="A173" s="28"/>
      <c r="B173" s="71"/>
      <c r="C173" s="28"/>
      <c r="D173" s="28"/>
      <c r="E173" s="28"/>
      <c r="F173" s="28"/>
      <c r="G173" s="28"/>
      <c r="H173" s="28"/>
      <c r="I173" s="28"/>
      <c r="J173" s="28"/>
      <c r="K173" s="22">
        <v>5555</v>
      </c>
      <c r="L173" s="27">
        <v>22.05</v>
      </c>
      <c r="M173" s="28">
        <v>24</v>
      </c>
      <c r="N173" s="22">
        <v>5555</v>
      </c>
    </row>
    <row r="174" spans="1:14" ht="15.75" customHeight="1" thickBot="1">
      <c r="A174" s="28"/>
      <c r="B174" s="71"/>
      <c r="C174" s="28"/>
      <c r="D174" s="28"/>
      <c r="E174" s="28"/>
      <c r="F174" s="28"/>
      <c r="G174" s="28"/>
      <c r="H174" s="28"/>
      <c r="I174" s="28"/>
      <c r="J174" s="28"/>
      <c r="K174" s="22">
        <v>556</v>
      </c>
      <c r="L174" s="27">
        <v>8.6999999999999993</v>
      </c>
      <c r="M174" s="28">
        <v>63</v>
      </c>
      <c r="N174" s="22">
        <v>556</v>
      </c>
    </row>
    <row r="175" spans="1:14" ht="15.75" customHeight="1" thickBot="1">
      <c r="A175" s="28"/>
      <c r="B175" s="71"/>
      <c r="C175" s="28"/>
      <c r="D175" s="28"/>
      <c r="E175" s="28"/>
      <c r="F175" s="28"/>
      <c r="G175" s="28"/>
      <c r="H175" s="28"/>
      <c r="I175" s="28"/>
      <c r="J175" s="28"/>
      <c r="K175" s="22">
        <v>557</v>
      </c>
      <c r="L175" s="27">
        <v>4.8</v>
      </c>
      <c r="M175" s="28">
        <v>28</v>
      </c>
      <c r="N175" s="22">
        <v>557</v>
      </c>
    </row>
    <row r="176" spans="1:14" ht="15.75" customHeight="1" thickBot="1">
      <c r="A176" s="28"/>
      <c r="B176" s="71"/>
      <c r="C176" s="28"/>
      <c r="D176" s="28"/>
      <c r="E176" s="28"/>
      <c r="F176" s="28"/>
      <c r="G176" s="28"/>
      <c r="H176" s="28"/>
      <c r="I176" s="28"/>
      <c r="J176" s="28"/>
      <c r="K176" s="22">
        <v>56</v>
      </c>
      <c r="L176" s="27">
        <v>3</v>
      </c>
      <c r="M176" s="28">
        <v>8</v>
      </c>
      <c r="N176" s="22">
        <v>56</v>
      </c>
    </row>
    <row r="177" spans="1:14" ht="15.75" customHeight="1" thickBot="1">
      <c r="A177" s="30"/>
      <c r="B177" s="69"/>
      <c r="C177" s="30"/>
      <c r="D177" s="30"/>
      <c r="E177" s="30"/>
      <c r="F177" s="30"/>
      <c r="G177" s="30"/>
      <c r="H177" s="30"/>
      <c r="I177" s="30"/>
      <c r="J177" s="30"/>
      <c r="K177" s="117" t="s">
        <v>135</v>
      </c>
      <c r="L177" s="27">
        <v>17.7</v>
      </c>
      <c r="M177" s="28">
        <v>39</v>
      </c>
      <c r="N177" s="117" t="s">
        <v>135</v>
      </c>
    </row>
    <row r="178" spans="1:14" ht="15.75" customHeight="1" thickBot="1">
      <c r="A178" s="30"/>
      <c r="B178" s="69"/>
      <c r="C178" s="30"/>
      <c r="D178" s="30"/>
      <c r="E178" s="30"/>
      <c r="F178" s="30"/>
      <c r="G178" s="30"/>
      <c r="H178" s="30"/>
      <c r="I178" s="30"/>
      <c r="J178" s="30"/>
      <c r="K178" s="117" t="s">
        <v>136</v>
      </c>
      <c r="L178" s="27">
        <v>23.2</v>
      </c>
      <c r="M178" s="28">
        <v>74</v>
      </c>
      <c r="N178" s="117" t="s">
        <v>136</v>
      </c>
    </row>
    <row r="179" spans="1:14" ht="15.75" customHeight="1" thickBot="1">
      <c r="A179" s="28"/>
      <c r="B179" s="71"/>
      <c r="C179" s="28"/>
      <c r="D179" s="28"/>
      <c r="E179" s="28"/>
      <c r="F179" s="28"/>
      <c r="G179" s="28"/>
      <c r="H179" s="28"/>
      <c r="I179" s="28"/>
      <c r="J179" s="28"/>
      <c r="K179" s="22">
        <v>5740</v>
      </c>
      <c r="L179" s="27">
        <v>12.45</v>
      </c>
      <c r="M179" s="28">
        <v>40</v>
      </c>
      <c r="N179" s="22">
        <v>5740</v>
      </c>
    </row>
    <row r="180" spans="1:14" ht="15.75" customHeight="1" thickBot="1">
      <c r="A180" s="28"/>
      <c r="B180" s="71"/>
      <c r="C180" s="28"/>
      <c r="D180" s="28"/>
      <c r="E180" s="28"/>
      <c r="F180" s="28"/>
      <c r="G180" s="28"/>
      <c r="H180" s="28"/>
      <c r="I180" s="28"/>
      <c r="J180" s="28"/>
      <c r="K180" s="22">
        <v>6040</v>
      </c>
      <c r="L180" s="27">
        <v>16.899999999999999</v>
      </c>
      <c r="M180" s="28">
        <v>42</v>
      </c>
      <c r="N180" s="22">
        <v>6040</v>
      </c>
    </row>
    <row r="181" spans="1:14" ht="15.75" customHeight="1" thickBot="1">
      <c r="A181" s="28"/>
      <c r="B181" s="71"/>
      <c r="C181" s="28"/>
      <c r="D181" s="28"/>
      <c r="E181" s="28"/>
      <c r="F181" s="28"/>
      <c r="G181" s="28"/>
      <c r="H181" s="28"/>
      <c r="I181" s="28"/>
      <c r="J181" s="28"/>
      <c r="K181" s="22">
        <v>605</v>
      </c>
      <c r="L181" s="27">
        <v>11.7</v>
      </c>
      <c r="M181" s="28">
        <v>57</v>
      </c>
      <c r="N181" s="22">
        <v>605</v>
      </c>
    </row>
    <row r="182" spans="1:14" ht="15.75" customHeight="1" thickBot="1">
      <c r="A182" s="23"/>
      <c r="B182" s="70"/>
      <c r="C182" s="23"/>
      <c r="D182" s="23"/>
      <c r="E182" s="23"/>
      <c r="F182" s="23"/>
      <c r="G182" s="23"/>
      <c r="H182" s="23"/>
      <c r="I182" s="23"/>
      <c r="J182" s="23"/>
      <c r="K182" s="118">
        <v>61</v>
      </c>
      <c r="L182" s="18">
        <v>4.3</v>
      </c>
      <c r="M182" s="23">
        <v>31</v>
      </c>
      <c r="N182" s="118">
        <v>61</v>
      </c>
    </row>
    <row r="183" spans="1:14" ht="15.75" customHeight="1" thickBot="1">
      <c r="A183" s="28"/>
      <c r="B183" s="71"/>
      <c r="C183" s="28"/>
      <c r="D183" s="28"/>
      <c r="E183" s="28"/>
      <c r="F183" s="28"/>
      <c r="G183" s="28"/>
      <c r="H183" s="28"/>
      <c r="I183" s="28"/>
      <c r="J183" s="28"/>
      <c r="K183" s="22">
        <v>622</v>
      </c>
      <c r="L183" s="27">
        <v>25.3</v>
      </c>
      <c r="M183" s="28">
        <v>45</v>
      </c>
      <c r="N183" s="22">
        <v>622</v>
      </c>
    </row>
    <row r="184" spans="1:14" ht="15.75" customHeight="1" thickBot="1">
      <c r="A184" s="28"/>
      <c r="B184" s="71"/>
      <c r="C184" s="28"/>
      <c r="D184" s="28"/>
      <c r="E184" s="28"/>
      <c r="F184" s="28"/>
      <c r="G184" s="28"/>
      <c r="H184" s="28"/>
      <c r="I184" s="28"/>
      <c r="J184" s="28"/>
      <c r="K184" s="22">
        <v>6316</v>
      </c>
      <c r="L184" s="27">
        <v>8.8000000000000007</v>
      </c>
      <c r="M184" s="28">
        <v>45</v>
      </c>
      <c r="N184" s="22">
        <v>6316</v>
      </c>
    </row>
    <row r="185" spans="1:14" ht="15.75" customHeight="1" thickBot="1">
      <c r="A185" s="28"/>
      <c r="B185" s="71"/>
      <c r="C185" s="28"/>
      <c r="D185" s="28"/>
      <c r="E185" s="28"/>
      <c r="F185" s="28"/>
      <c r="G185" s="28"/>
      <c r="H185" s="28"/>
      <c r="I185" s="28"/>
      <c r="J185" s="28"/>
      <c r="K185" s="22">
        <v>6320</v>
      </c>
      <c r="L185" s="27">
        <v>9.1</v>
      </c>
      <c r="M185" s="28">
        <v>45</v>
      </c>
      <c r="N185" s="22">
        <v>6320</v>
      </c>
    </row>
    <row r="186" spans="1:14" ht="15.75" customHeight="1" thickBot="1">
      <c r="A186" s="28"/>
      <c r="B186" s="71"/>
      <c r="C186" s="28"/>
      <c r="D186" s="28"/>
      <c r="E186" s="28"/>
      <c r="F186" s="28"/>
      <c r="G186" s="28"/>
      <c r="H186" s="28"/>
      <c r="I186" s="28"/>
      <c r="J186" s="28"/>
      <c r="K186" s="22">
        <v>6424</v>
      </c>
      <c r="L186" s="27">
        <v>11.1</v>
      </c>
      <c r="M186" s="28">
        <v>57</v>
      </c>
      <c r="N186" s="22">
        <v>6424</v>
      </c>
    </row>
    <row r="187" spans="1:14" ht="15.75" customHeight="1" thickBot="1">
      <c r="A187" s="28"/>
      <c r="B187" s="71"/>
      <c r="C187" s="28"/>
      <c r="D187" s="28"/>
      <c r="E187" s="28"/>
      <c r="F187" s="28"/>
      <c r="G187" s="28"/>
      <c r="H187" s="28"/>
      <c r="I187" s="28"/>
      <c r="J187" s="28"/>
      <c r="K187" s="22">
        <v>6540</v>
      </c>
      <c r="L187" s="27">
        <v>16.95</v>
      </c>
      <c r="M187" s="28">
        <v>48</v>
      </c>
      <c r="N187" s="22">
        <v>6540</v>
      </c>
    </row>
    <row r="188" spans="1:14" ht="15.75" customHeight="1" thickBot="1">
      <c r="A188" s="28"/>
      <c r="B188" s="71"/>
      <c r="C188" s="28"/>
      <c r="D188" s="28"/>
      <c r="E188" s="28"/>
      <c r="F188" s="28"/>
      <c r="G188" s="28"/>
      <c r="H188" s="28"/>
      <c r="I188" s="28"/>
      <c r="J188" s="28"/>
      <c r="K188" s="22">
        <v>6833</v>
      </c>
      <c r="L188" s="27">
        <v>14.5</v>
      </c>
      <c r="M188" s="28">
        <v>50</v>
      </c>
      <c r="N188" s="22">
        <v>6833</v>
      </c>
    </row>
    <row r="189" spans="1:14" ht="15.75" customHeight="1" thickBot="1">
      <c r="A189" s="28"/>
      <c r="B189" s="71"/>
      <c r="C189" s="28"/>
      <c r="D189" s="28"/>
      <c r="E189" s="28"/>
      <c r="F189" s="28"/>
      <c r="G189" s="28"/>
      <c r="H189" s="28"/>
      <c r="I189" s="28"/>
      <c r="J189" s="28"/>
      <c r="K189" s="22">
        <v>6918</v>
      </c>
      <c r="L189" s="27">
        <v>9.1999999999999993</v>
      </c>
      <c r="M189" s="28">
        <v>50</v>
      </c>
      <c r="N189" s="22">
        <v>6918</v>
      </c>
    </row>
    <row r="190" spans="1:14" ht="15.75" customHeight="1" thickBot="1">
      <c r="A190" s="28"/>
      <c r="B190" s="71"/>
      <c r="C190" s="28"/>
      <c r="D190" s="28"/>
      <c r="E190" s="28"/>
      <c r="F190" s="28"/>
      <c r="G190" s="28"/>
      <c r="H190" s="28"/>
      <c r="I190" s="28"/>
      <c r="J190" s="28"/>
      <c r="K190" s="22">
        <v>70</v>
      </c>
      <c r="L190" s="27">
        <v>3.4</v>
      </c>
      <c r="M190" s="28">
        <v>12</v>
      </c>
      <c r="N190" s="22">
        <v>70</v>
      </c>
    </row>
    <row r="191" spans="1:14" ht="15.75" customHeight="1" thickBot="1">
      <c r="A191" s="28"/>
      <c r="B191" s="71"/>
      <c r="C191" s="28"/>
      <c r="D191" s="28"/>
      <c r="E191" s="28"/>
      <c r="F191" s="28"/>
      <c r="G191" s="28"/>
      <c r="H191" s="28"/>
      <c r="I191" s="28"/>
      <c r="J191" s="28"/>
      <c r="K191" s="22">
        <v>7029</v>
      </c>
      <c r="L191" s="27">
        <v>12</v>
      </c>
      <c r="M191" s="28">
        <v>50</v>
      </c>
      <c r="N191" s="22">
        <v>7029</v>
      </c>
    </row>
    <row r="192" spans="1:14" ht="15.75" customHeight="1" thickBot="1">
      <c r="A192" s="28"/>
      <c r="B192" s="71"/>
      <c r="C192" s="28"/>
      <c r="D192" s="28"/>
      <c r="E192" s="28"/>
      <c r="F192" s="28"/>
      <c r="G192" s="28"/>
      <c r="H192" s="28"/>
      <c r="I192" s="28"/>
      <c r="J192" s="28"/>
      <c r="K192" s="22">
        <v>7030</v>
      </c>
      <c r="L192" s="27">
        <v>12.2</v>
      </c>
      <c r="M192" s="28">
        <v>50</v>
      </c>
      <c r="N192" s="22">
        <v>7030</v>
      </c>
    </row>
    <row r="193" spans="1:14" ht="15.75" customHeight="1" thickBot="1">
      <c r="A193" s="28"/>
      <c r="B193" s="71"/>
      <c r="C193" s="28"/>
      <c r="D193" s="28"/>
      <c r="E193" s="28"/>
      <c r="F193" s="28"/>
      <c r="G193" s="28"/>
      <c r="H193" s="28"/>
      <c r="I193" s="28"/>
      <c r="J193" s="28"/>
      <c r="K193" s="22">
        <v>7050</v>
      </c>
      <c r="L193" s="27">
        <v>6.5</v>
      </c>
      <c r="M193" s="28">
        <v>32</v>
      </c>
      <c r="N193" s="22">
        <v>7050</v>
      </c>
    </row>
    <row r="194" spans="1:14" ht="15.75" customHeight="1" thickBot="1">
      <c r="A194" s="28"/>
      <c r="B194" s="71"/>
      <c r="C194" s="28"/>
      <c r="D194" s="28"/>
      <c r="E194" s="28"/>
      <c r="F194" s="28"/>
      <c r="G194" s="28"/>
      <c r="H194" s="28"/>
      <c r="I194" s="28"/>
      <c r="J194" s="28"/>
      <c r="K194" s="22">
        <v>7052</v>
      </c>
      <c r="L194" s="27">
        <v>10.6</v>
      </c>
      <c r="M194" s="28">
        <v>52</v>
      </c>
      <c r="N194" s="22">
        <v>7052</v>
      </c>
    </row>
    <row r="195" spans="1:14" ht="15.75" customHeight="1" thickBot="1">
      <c r="A195" s="28"/>
      <c r="B195" s="71"/>
      <c r="C195" s="28"/>
      <c r="D195" s="28"/>
      <c r="E195" s="28"/>
      <c r="F195" s="28"/>
      <c r="G195" s="28"/>
      <c r="H195" s="28"/>
      <c r="I195" s="28"/>
      <c r="J195" s="28"/>
      <c r="K195" s="22">
        <v>715</v>
      </c>
      <c r="L195" s="27">
        <v>10.5</v>
      </c>
      <c r="M195" s="28">
        <v>48</v>
      </c>
      <c r="N195" s="22">
        <v>715</v>
      </c>
    </row>
    <row r="196" spans="1:14" ht="15.75" customHeight="1" thickBot="1">
      <c r="A196" s="28"/>
      <c r="B196" s="71"/>
      <c r="C196" s="28"/>
      <c r="D196" s="28"/>
      <c r="E196" s="28"/>
      <c r="F196" s="28"/>
      <c r="G196" s="28"/>
      <c r="H196" s="28"/>
      <c r="I196" s="28"/>
      <c r="J196" s="28"/>
      <c r="K196" s="22">
        <v>7150</v>
      </c>
      <c r="L196" s="27">
        <v>8.9</v>
      </c>
      <c r="M196" s="28">
        <v>32</v>
      </c>
      <c r="N196" s="22">
        <v>7150</v>
      </c>
    </row>
    <row r="197" spans="1:14" ht="15.75" customHeight="1" thickBot="1">
      <c r="A197" s="28"/>
      <c r="B197" s="71"/>
      <c r="C197" s="28"/>
      <c r="D197" s="28"/>
      <c r="E197" s="28"/>
      <c r="F197" s="28"/>
      <c r="G197" s="28"/>
      <c r="H197" s="28"/>
      <c r="I197" s="28"/>
      <c r="J197" s="28"/>
      <c r="K197" s="22">
        <v>7320</v>
      </c>
      <c r="L197" s="27">
        <v>9.4499999999999993</v>
      </c>
      <c r="M197" s="28">
        <v>42</v>
      </c>
      <c r="N197" s="22">
        <v>7320</v>
      </c>
    </row>
    <row r="198" spans="1:14" ht="15.75" customHeight="1" thickBot="1">
      <c r="A198" s="28"/>
      <c r="B198" s="71"/>
      <c r="C198" s="28"/>
      <c r="D198" s="28"/>
      <c r="E198" s="28"/>
      <c r="F198" s="28"/>
      <c r="G198" s="28"/>
      <c r="H198" s="28"/>
      <c r="I198" s="28"/>
      <c r="J198" s="28"/>
      <c r="K198" s="22">
        <v>7518</v>
      </c>
      <c r="L198" s="27">
        <v>9.0500000000000007</v>
      </c>
      <c r="M198" s="28">
        <v>53</v>
      </c>
      <c r="N198" s="22">
        <v>7518</v>
      </c>
    </row>
    <row r="199" spans="1:14" ht="15.75" customHeight="1" thickBot="1">
      <c r="A199" s="28"/>
      <c r="B199" s="71"/>
      <c r="C199" s="28"/>
      <c r="D199" s="28"/>
      <c r="E199" s="28"/>
      <c r="F199" s="28"/>
      <c r="G199" s="28"/>
      <c r="H199" s="28"/>
      <c r="I199" s="28"/>
      <c r="J199" s="28"/>
      <c r="K199" s="22">
        <v>7547</v>
      </c>
      <c r="L199" s="27">
        <v>22.5</v>
      </c>
      <c r="M199" s="28">
        <v>56</v>
      </c>
      <c r="N199" s="22">
        <v>7547</v>
      </c>
    </row>
    <row r="200" spans="1:14" ht="15.75" customHeight="1" thickBot="1">
      <c r="A200" s="28"/>
      <c r="B200" s="71"/>
      <c r="C200" s="28"/>
      <c r="D200" s="28"/>
      <c r="E200" s="28"/>
      <c r="F200" s="28"/>
      <c r="G200" s="28"/>
      <c r="H200" s="28"/>
      <c r="I200" s="28"/>
      <c r="J200" s="28"/>
      <c r="K200" s="22">
        <v>7554</v>
      </c>
      <c r="L200" s="27">
        <v>14</v>
      </c>
      <c r="M200" s="28">
        <v>54</v>
      </c>
      <c r="N200" s="22">
        <v>7554</v>
      </c>
    </row>
    <row r="201" spans="1:14" ht="15.75" customHeight="1" thickBot="1">
      <c r="A201" s="28"/>
      <c r="B201" s="71"/>
      <c r="C201" s="28"/>
      <c r="D201" s="28"/>
      <c r="E201" s="28"/>
      <c r="F201" s="28"/>
      <c r="G201" s="28"/>
      <c r="H201" s="28"/>
      <c r="I201" s="28"/>
      <c r="J201" s="28"/>
      <c r="K201" s="22">
        <v>7828</v>
      </c>
      <c r="L201" s="27">
        <v>10.3</v>
      </c>
      <c r="M201" s="28">
        <v>49</v>
      </c>
      <c r="N201" s="22">
        <v>7828</v>
      </c>
    </row>
    <row r="202" spans="1:14" ht="15.75" customHeight="1" thickBot="1">
      <c r="A202" s="28"/>
      <c r="B202" s="71"/>
      <c r="C202" s="28"/>
      <c r="D202" s="28"/>
      <c r="E202" s="28"/>
      <c r="F202" s="28"/>
      <c r="G202" s="28"/>
      <c r="H202" s="28"/>
      <c r="I202" s="28"/>
      <c r="J202" s="28"/>
      <c r="K202" s="22">
        <v>785</v>
      </c>
      <c r="L202" s="27">
        <v>3.6</v>
      </c>
      <c r="M202" s="28">
        <v>8</v>
      </c>
      <c r="N202" s="22">
        <v>785</v>
      </c>
    </row>
    <row r="203" spans="1:14" ht="15.75" customHeight="1" thickBot="1">
      <c r="A203" s="28"/>
      <c r="B203" s="71"/>
      <c r="C203" s="28"/>
      <c r="D203" s="28"/>
      <c r="E203" s="28"/>
      <c r="F203" s="28"/>
      <c r="G203" s="28"/>
      <c r="H203" s="28"/>
      <c r="I203" s="28"/>
      <c r="J203" s="28"/>
      <c r="K203" s="22">
        <v>786</v>
      </c>
      <c r="L203" s="27">
        <v>4.05</v>
      </c>
      <c r="M203" s="28">
        <v>12</v>
      </c>
      <c r="N203" s="22">
        <v>786</v>
      </c>
    </row>
    <row r="204" spans="1:14" ht="15.75" customHeight="1" thickBot="1">
      <c r="A204" s="28"/>
      <c r="B204" s="71"/>
      <c r="C204" s="28"/>
      <c r="D204" s="28"/>
      <c r="E204" s="28"/>
      <c r="F204" s="28"/>
      <c r="G204" s="28"/>
      <c r="H204" s="28"/>
      <c r="I204" s="28"/>
      <c r="J204" s="28"/>
      <c r="K204" s="22">
        <v>8022</v>
      </c>
      <c r="L204" s="27">
        <v>11.7</v>
      </c>
      <c r="M204" s="28">
        <v>49</v>
      </c>
      <c r="N204" s="22">
        <v>8022</v>
      </c>
    </row>
    <row r="205" spans="1:14" ht="15.75" customHeight="1" thickBot="1">
      <c r="A205" s="28"/>
      <c r="B205" s="71"/>
      <c r="C205" s="28"/>
      <c r="D205" s="28"/>
      <c r="E205" s="28"/>
      <c r="F205" s="28"/>
      <c r="G205" s="28"/>
      <c r="H205" s="28"/>
      <c r="I205" s="28"/>
      <c r="J205" s="28"/>
      <c r="K205" s="22">
        <v>8060</v>
      </c>
      <c r="L205" s="27">
        <v>14</v>
      </c>
      <c r="M205" s="28">
        <v>60</v>
      </c>
      <c r="N205" s="22">
        <v>8060</v>
      </c>
    </row>
    <row r="206" spans="1:14" ht="15.75" customHeight="1" thickBot="1">
      <c r="A206" s="28"/>
      <c r="B206" s="71"/>
      <c r="C206" s="28"/>
      <c r="D206" s="28"/>
      <c r="E206" s="28"/>
      <c r="F206" s="28"/>
      <c r="G206" s="28"/>
      <c r="H206" s="28"/>
      <c r="I206" s="28"/>
      <c r="J206" s="28"/>
      <c r="K206" s="22">
        <v>8065</v>
      </c>
      <c r="L206" s="27">
        <v>16.3</v>
      </c>
      <c r="M206" s="28">
        <v>50</v>
      </c>
      <c r="N206" s="22">
        <v>8065</v>
      </c>
    </row>
    <row r="207" spans="1:14" ht="15.75" customHeight="1" thickBot="1">
      <c r="A207" s="28"/>
      <c r="B207" s="71"/>
      <c r="C207" s="28"/>
      <c r="D207" s="28"/>
      <c r="E207" s="28"/>
      <c r="F207" s="28"/>
      <c r="G207" s="28"/>
      <c r="H207" s="28"/>
      <c r="I207" s="28"/>
      <c r="J207" s="28"/>
      <c r="K207" s="22">
        <v>8067</v>
      </c>
      <c r="L207" s="27">
        <v>16.3</v>
      </c>
      <c r="M207" s="28">
        <v>50</v>
      </c>
      <c r="N207" s="22">
        <v>8067</v>
      </c>
    </row>
    <row r="208" spans="1:14" ht="15.75" customHeight="1" thickBot="1">
      <c r="A208" s="28"/>
      <c r="B208" s="71"/>
      <c r="C208" s="28"/>
      <c r="D208" s="28"/>
      <c r="E208" s="28"/>
      <c r="F208" s="28"/>
      <c r="G208" s="28"/>
      <c r="H208" s="28"/>
      <c r="I208" s="28"/>
      <c r="J208" s="28"/>
      <c r="K208" s="22">
        <v>820</v>
      </c>
      <c r="L208" s="27">
        <v>48.7</v>
      </c>
      <c r="M208" s="28">
        <v>85</v>
      </c>
      <c r="N208" s="22">
        <v>820</v>
      </c>
    </row>
    <row r="209" spans="1:14" ht="15.75" customHeight="1" thickBot="1">
      <c r="A209" s="28"/>
      <c r="B209" s="71"/>
      <c r="C209" s="28"/>
      <c r="D209" s="28"/>
      <c r="E209" s="28"/>
      <c r="F209" s="28"/>
      <c r="G209" s="28"/>
      <c r="H209" s="28"/>
      <c r="I209" s="28"/>
      <c r="J209" s="28"/>
      <c r="K209" s="22">
        <v>8245</v>
      </c>
      <c r="L209" s="27">
        <v>24.2</v>
      </c>
      <c r="M209" s="28">
        <v>60</v>
      </c>
      <c r="N209" s="22">
        <v>8245</v>
      </c>
    </row>
    <row r="210" spans="1:14" ht="15.75" customHeight="1" thickBot="1">
      <c r="A210" s="28"/>
      <c r="B210" s="71"/>
      <c r="C210" s="28"/>
      <c r="D210" s="28"/>
      <c r="E210" s="28"/>
      <c r="F210" s="28"/>
      <c r="G210" s="28"/>
      <c r="H210" s="28"/>
      <c r="I210" s="28"/>
      <c r="J210" s="28"/>
      <c r="K210" s="22">
        <v>8296</v>
      </c>
      <c r="L210" s="27">
        <v>14.2</v>
      </c>
      <c r="M210" s="28">
        <v>82</v>
      </c>
      <c r="N210" s="22">
        <v>8296</v>
      </c>
    </row>
    <row r="211" spans="1:14" ht="15.75" customHeight="1" thickBot="1">
      <c r="A211" s="28"/>
      <c r="B211" s="71"/>
      <c r="C211" s="28"/>
      <c r="D211" s="28"/>
      <c r="E211" s="28"/>
      <c r="F211" s="28"/>
      <c r="G211" s="28"/>
      <c r="H211" s="28"/>
      <c r="I211" s="28"/>
      <c r="J211" s="28"/>
      <c r="K211" s="22">
        <v>8302</v>
      </c>
      <c r="L211" s="27">
        <v>16.2</v>
      </c>
      <c r="M211" s="28">
        <v>52</v>
      </c>
      <c r="N211" s="22">
        <v>8302</v>
      </c>
    </row>
    <row r="212" spans="1:14" ht="15.75" customHeight="1" thickBot="1">
      <c r="A212" s="28"/>
      <c r="B212" s="71"/>
      <c r="C212" s="28"/>
      <c r="D212" s="28"/>
      <c r="E212" s="28"/>
      <c r="F212" s="28"/>
      <c r="G212" s="28"/>
      <c r="H212" s="28"/>
      <c r="I212" s="28"/>
      <c r="J212" s="28"/>
      <c r="K212" s="22">
        <v>8357</v>
      </c>
      <c r="L212" s="27">
        <v>17.100000000000001</v>
      </c>
      <c r="M212" s="28">
        <v>81</v>
      </c>
      <c r="N212" s="22">
        <v>8357</v>
      </c>
    </row>
    <row r="213" spans="1:14" ht="15.75" customHeight="1" thickBot="1">
      <c r="A213" s="28"/>
      <c r="B213" s="71"/>
      <c r="C213" s="28"/>
      <c r="D213" s="28"/>
      <c r="E213" s="28"/>
      <c r="F213" s="28"/>
      <c r="G213" s="28"/>
      <c r="H213" s="28"/>
      <c r="I213" s="28"/>
      <c r="J213" s="28"/>
      <c r="K213" s="22">
        <v>8385</v>
      </c>
      <c r="L213" s="27">
        <v>16.600000000000001</v>
      </c>
      <c r="M213" s="28">
        <v>75</v>
      </c>
      <c r="N213" s="22">
        <v>8385</v>
      </c>
    </row>
    <row r="214" spans="1:14" ht="15.75" customHeight="1" thickBot="1">
      <c r="A214" s="28"/>
      <c r="B214" s="71"/>
      <c r="C214" s="28"/>
      <c r="D214" s="28"/>
      <c r="E214" s="28"/>
      <c r="F214" s="28"/>
      <c r="G214" s="28"/>
      <c r="H214" s="28"/>
      <c r="I214" s="28"/>
      <c r="J214" s="28"/>
      <c r="K214" s="22">
        <v>839</v>
      </c>
      <c r="L214" s="27">
        <v>5.25</v>
      </c>
      <c r="M214" s="28">
        <v>28</v>
      </c>
      <c r="N214" s="22">
        <v>839</v>
      </c>
    </row>
    <row r="215" spans="1:14" ht="15.75" customHeight="1" thickBot="1">
      <c r="A215" s="28"/>
      <c r="B215" s="71"/>
      <c r="C215" s="28"/>
      <c r="D215" s="28"/>
      <c r="E215" s="28"/>
      <c r="F215" s="28"/>
      <c r="G215" s="28"/>
      <c r="H215" s="28"/>
      <c r="I215" s="28"/>
      <c r="J215" s="28"/>
      <c r="K215" s="22">
        <v>8396</v>
      </c>
      <c r="L215" s="27">
        <v>12.35</v>
      </c>
      <c r="M215" s="28">
        <v>68</v>
      </c>
      <c r="N215" s="22">
        <v>8396</v>
      </c>
    </row>
    <row r="216" spans="1:14" ht="15.75" customHeight="1" thickBot="1">
      <c r="A216" s="23"/>
      <c r="B216" s="70"/>
      <c r="C216" s="23"/>
      <c r="D216" s="23"/>
      <c r="E216" s="23"/>
      <c r="F216" s="23"/>
      <c r="G216" s="23"/>
      <c r="H216" s="23"/>
      <c r="I216" s="23"/>
      <c r="J216" s="23"/>
      <c r="K216" s="118">
        <v>8499</v>
      </c>
      <c r="L216" s="18">
        <v>14.2</v>
      </c>
      <c r="M216" s="23">
        <v>68</v>
      </c>
      <c r="N216" s="118">
        <v>8499</v>
      </c>
    </row>
    <row r="217" spans="1:14" ht="15.75" customHeight="1" thickBot="1">
      <c r="A217" s="28"/>
      <c r="B217" s="71"/>
      <c r="C217" s="28"/>
      <c r="D217" s="28"/>
      <c r="E217" s="28"/>
      <c r="F217" s="28"/>
      <c r="G217" s="28"/>
      <c r="H217" s="28"/>
      <c r="I217" s="28"/>
      <c r="J217" s="28"/>
      <c r="K217" s="22">
        <v>8520</v>
      </c>
      <c r="L217" s="27">
        <v>13.2</v>
      </c>
      <c r="M217" s="28">
        <v>60</v>
      </c>
      <c r="N217" s="22">
        <v>8520</v>
      </c>
    </row>
    <row r="218" spans="1:14" ht="15.75" customHeight="1" thickBot="1">
      <c r="A218" s="28"/>
      <c r="B218" s="71"/>
      <c r="C218" s="28"/>
      <c r="D218" s="28"/>
      <c r="E218" s="28"/>
      <c r="F218" s="28"/>
      <c r="G218" s="28"/>
      <c r="H218" s="28"/>
      <c r="I218" s="28"/>
      <c r="J218" s="28"/>
      <c r="K218" s="22">
        <v>859</v>
      </c>
      <c r="L218" s="27">
        <v>9.35</v>
      </c>
      <c r="M218" s="28">
        <v>55</v>
      </c>
      <c r="N218" s="22">
        <v>859</v>
      </c>
    </row>
    <row r="219" spans="1:14" ht="15.75" customHeight="1" thickBot="1">
      <c r="A219" s="28"/>
      <c r="B219" s="71"/>
      <c r="C219" s="28"/>
      <c r="D219" s="28"/>
      <c r="E219" s="28"/>
      <c r="F219" s="28"/>
      <c r="G219" s="28"/>
      <c r="H219" s="28"/>
      <c r="I219" s="28"/>
      <c r="J219" s="28"/>
      <c r="K219" s="22">
        <v>8571</v>
      </c>
      <c r="L219" s="27">
        <v>38.700000000000003</v>
      </c>
      <c r="M219" s="28">
        <v>64</v>
      </c>
      <c r="N219" s="22">
        <v>8571</v>
      </c>
    </row>
    <row r="220" spans="1:14" ht="15.75" customHeight="1" thickBot="1">
      <c r="A220" s="28"/>
      <c r="B220" s="71"/>
      <c r="C220" s="28"/>
      <c r="D220" s="28"/>
      <c r="E220" s="28"/>
      <c r="F220" s="28"/>
      <c r="G220" s="28"/>
      <c r="H220" s="28"/>
      <c r="I220" s="28"/>
      <c r="J220" s="28"/>
      <c r="K220" s="22">
        <v>8644</v>
      </c>
      <c r="L220" s="27">
        <v>20.3</v>
      </c>
      <c r="M220" s="28">
        <v>81</v>
      </c>
      <c r="N220" s="22">
        <v>8644</v>
      </c>
    </row>
    <row r="221" spans="1:14" ht="15.75" customHeight="1" thickBot="1">
      <c r="A221" s="28"/>
      <c r="B221" s="71"/>
      <c r="C221" s="28"/>
      <c r="D221" s="28"/>
      <c r="E221" s="28"/>
      <c r="F221" s="28"/>
      <c r="G221" s="28"/>
      <c r="H221" s="28"/>
      <c r="I221" s="28"/>
      <c r="J221" s="28"/>
      <c r="K221" s="22">
        <v>87427</v>
      </c>
      <c r="L221" s="27">
        <v>21</v>
      </c>
      <c r="M221" s="28">
        <v>53</v>
      </c>
      <c r="N221" s="22">
        <v>87427</v>
      </c>
    </row>
    <row r="222" spans="1:14" ht="15.75" customHeight="1" thickBot="1">
      <c r="A222" s="28"/>
      <c r="B222" s="71"/>
      <c r="C222" s="28"/>
      <c r="D222" s="28"/>
      <c r="E222" s="28"/>
      <c r="F222" s="28"/>
      <c r="G222" s="28"/>
      <c r="H222" s="28"/>
      <c r="I222" s="28"/>
      <c r="J222" s="28"/>
      <c r="K222" s="22">
        <v>877</v>
      </c>
      <c r="L222" s="27">
        <v>10.5</v>
      </c>
      <c r="M222" s="28">
        <v>50</v>
      </c>
      <c r="N222" s="22">
        <v>877</v>
      </c>
    </row>
    <row r="223" spans="1:14" ht="15.75" customHeight="1" thickBot="1">
      <c r="A223" s="28"/>
      <c r="B223" s="71"/>
      <c r="C223" s="28"/>
      <c r="D223" s="28"/>
      <c r="E223" s="28"/>
      <c r="F223" s="28"/>
      <c r="G223" s="28"/>
      <c r="H223" s="28"/>
      <c r="I223" s="28"/>
      <c r="J223" s="28"/>
      <c r="K223" s="22">
        <v>88020</v>
      </c>
      <c r="L223" s="27">
        <v>21</v>
      </c>
      <c r="M223" s="28">
        <v>60</v>
      </c>
      <c r="N223" s="22">
        <v>88020</v>
      </c>
    </row>
    <row r="224" spans="1:14" ht="15.75" customHeight="1" thickBot="1">
      <c r="A224" s="28"/>
      <c r="B224" s="71"/>
      <c r="C224" s="28"/>
      <c r="D224" s="28"/>
      <c r="E224" s="28"/>
      <c r="F224" s="28"/>
      <c r="G224" s="28"/>
      <c r="H224" s="28"/>
      <c r="I224" s="28"/>
      <c r="J224" s="28"/>
      <c r="K224" s="22">
        <v>89020</v>
      </c>
      <c r="L224" s="27">
        <v>16.399999999999999</v>
      </c>
      <c r="M224" s="28">
        <v>64</v>
      </c>
      <c r="N224" s="22">
        <v>89020</v>
      </c>
    </row>
    <row r="225" spans="1:14" ht="15.75" customHeight="1" thickBot="1">
      <c r="A225" s="28"/>
      <c r="B225" s="71"/>
      <c r="C225" s="28"/>
      <c r="D225" s="28"/>
      <c r="E225" s="28"/>
      <c r="F225" s="28"/>
      <c r="G225" s="28"/>
      <c r="H225" s="28"/>
      <c r="I225" s="28"/>
      <c r="J225" s="28"/>
      <c r="K225" s="22">
        <v>9034</v>
      </c>
      <c r="L225" s="27">
        <v>16.07</v>
      </c>
      <c r="M225" s="28">
        <v>65</v>
      </c>
      <c r="N225" s="22">
        <v>9034</v>
      </c>
    </row>
    <row r="226" spans="1:14" ht="15.75" customHeight="1" thickBot="1">
      <c r="A226" s="28"/>
      <c r="B226" s="71"/>
      <c r="C226" s="28"/>
      <c r="D226" s="28"/>
      <c r="E226" s="28"/>
      <c r="F226" s="28"/>
      <c r="G226" s="28"/>
      <c r="H226" s="28"/>
      <c r="I226" s="28"/>
      <c r="J226" s="28"/>
      <c r="K226" s="22">
        <v>9223</v>
      </c>
      <c r="L226" s="27">
        <v>15.8</v>
      </c>
      <c r="M226" s="28">
        <v>70</v>
      </c>
      <c r="N226" s="22">
        <v>9223</v>
      </c>
    </row>
    <row r="227" spans="1:14" ht="15.75" customHeight="1" thickBot="1">
      <c r="A227" s="28"/>
      <c r="B227" s="71"/>
      <c r="C227" s="28"/>
      <c r="D227" s="28"/>
      <c r="E227" s="28"/>
      <c r="F227" s="28"/>
      <c r="G227" s="28"/>
      <c r="H227" s="28"/>
      <c r="I227" s="28"/>
      <c r="J227" s="28"/>
      <c r="K227" s="22">
        <v>93</v>
      </c>
      <c r="L227" s="27">
        <v>5.4</v>
      </c>
      <c r="M227" s="28">
        <v>22</v>
      </c>
      <c r="N227" s="22">
        <v>93</v>
      </c>
    </row>
    <row r="228" spans="1:14" ht="15.75" customHeight="1" thickBot="1">
      <c r="A228" s="28"/>
      <c r="B228" s="71"/>
      <c r="C228" s="28"/>
      <c r="D228" s="28"/>
      <c r="E228" s="28"/>
      <c r="F228" s="28"/>
      <c r="G228" s="28"/>
      <c r="H228" s="28"/>
      <c r="I228" s="28"/>
      <c r="J228" s="28"/>
      <c r="K228" s="22">
        <v>93717</v>
      </c>
      <c r="L228" s="27">
        <v>5.95</v>
      </c>
      <c r="M228" s="28">
        <v>24</v>
      </c>
      <c r="N228" s="22">
        <v>93717</v>
      </c>
    </row>
    <row r="229" spans="1:14" ht="15.75" customHeight="1" thickBot="1">
      <c r="A229" s="28"/>
      <c r="B229" s="71"/>
      <c r="C229" s="28"/>
      <c r="D229" s="28"/>
      <c r="E229" s="28"/>
      <c r="F229" s="28"/>
      <c r="G229" s="28"/>
      <c r="H229" s="28"/>
      <c r="I229" s="28"/>
      <c r="J229" s="28"/>
      <c r="K229" s="22">
        <v>93720</v>
      </c>
      <c r="L229" s="27">
        <v>8</v>
      </c>
      <c r="M229" s="28">
        <v>25</v>
      </c>
      <c r="N229" s="22">
        <v>93720</v>
      </c>
    </row>
    <row r="230" spans="1:14" ht="15.75" customHeight="1" thickBot="1">
      <c r="A230" s="28"/>
      <c r="B230" s="71"/>
      <c r="C230" s="28"/>
      <c r="D230" s="28"/>
      <c r="E230" s="28"/>
      <c r="F230" s="28"/>
      <c r="G230" s="28"/>
      <c r="H230" s="28"/>
      <c r="I230" s="28"/>
      <c r="J230" s="28"/>
      <c r="K230" s="22">
        <v>94021</v>
      </c>
      <c r="L230" s="27">
        <v>6.75</v>
      </c>
      <c r="M230" s="28">
        <v>20</v>
      </c>
      <c r="N230" s="22">
        <v>94021</v>
      </c>
    </row>
    <row r="231" spans="1:14" ht="15.75" customHeight="1" thickBot="1">
      <c r="A231" s="28"/>
      <c r="B231" s="71"/>
      <c r="C231" s="28"/>
      <c r="D231" s="28"/>
      <c r="E231" s="28"/>
      <c r="F231" s="28"/>
      <c r="G231" s="28"/>
      <c r="H231" s="28"/>
      <c r="I231" s="28"/>
      <c r="J231" s="28"/>
      <c r="K231" s="22">
        <v>95040</v>
      </c>
      <c r="L231" s="27">
        <v>13.45</v>
      </c>
      <c r="M231" s="28">
        <v>32</v>
      </c>
      <c r="N231" s="22">
        <v>95040</v>
      </c>
    </row>
    <row r="232" spans="1:14" ht="15.75" customHeight="1" thickBot="1">
      <c r="A232" s="28"/>
      <c r="B232" s="71"/>
      <c r="C232" s="28"/>
      <c r="D232" s="28"/>
      <c r="E232" s="28"/>
      <c r="F232" s="28"/>
      <c r="G232" s="28"/>
      <c r="H232" s="28"/>
      <c r="I232" s="28"/>
      <c r="J232" s="28"/>
      <c r="K232" s="22">
        <v>96325</v>
      </c>
      <c r="L232" s="27">
        <v>9.75</v>
      </c>
      <c r="M232" s="28">
        <v>45</v>
      </c>
      <c r="N232" s="22">
        <v>96325</v>
      </c>
    </row>
    <row r="233" spans="1:14" ht="15.75" customHeight="1" thickBot="1">
      <c r="A233" s="28"/>
      <c r="B233" s="71"/>
      <c r="C233" s="28"/>
      <c r="D233" s="28"/>
      <c r="E233" s="28"/>
      <c r="F233" s="28"/>
      <c r="G233" s="28"/>
      <c r="H233" s="28"/>
      <c r="I233" s="28"/>
      <c r="J233" s="28"/>
      <c r="K233" s="22">
        <v>96242</v>
      </c>
      <c r="L233" s="27">
        <v>9.4</v>
      </c>
      <c r="M233" s="28">
        <v>45</v>
      </c>
      <c r="N233" s="22">
        <v>96242</v>
      </c>
    </row>
    <row r="234" spans="1:14" ht="15.75" customHeight="1" thickBot="1">
      <c r="A234" s="28"/>
      <c r="B234" s="71"/>
      <c r="C234" s="28"/>
      <c r="D234" s="28"/>
      <c r="E234" s="28"/>
      <c r="F234" s="28"/>
      <c r="G234" s="28"/>
      <c r="H234" s="28"/>
      <c r="I234" s="28"/>
      <c r="J234" s="28"/>
      <c r="K234" s="22">
        <v>97</v>
      </c>
      <c r="L234" s="27">
        <v>3.65</v>
      </c>
      <c r="M234" s="28">
        <v>16</v>
      </c>
      <c r="N234" s="22">
        <v>97</v>
      </c>
    </row>
    <row r="235" spans="1:14" ht="15.75" customHeight="1" thickBot="1">
      <c r="A235" s="28"/>
      <c r="B235" s="71"/>
      <c r="C235" s="28"/>
      <c r="D235" s="28"/>
      <c r="E235" s="28"/>
      <c r="F235" s="28"/>
      <c r="G235" s="28"/>
      <c r="H235" s="28"/>
      <c r="I235" s="28"/>
      <c r="J235" s="28"/>
      <c r="K235" s="22">
        <v>97120</v>
      </c>
      <c r="L235" s="27">
        <v>10.3</v>
      </c>
      <c r="M235" s="28">
        <v>56</v>
      </c>
      <c r="N235" s="22">
        <v>97120</v>
      </c>
    </row>
    <row r="236" spans="1:14" ht="15.75" customHeight="1" thickBot="1">
      <c r="A236" s="28"/>
      <c r="B236" s="71"/>
      <c r="C236" s="28"/>
      <c r="D236" s="28"/>
      <c r="E236" s="28"/>
      <c r="F236" s="28"/>
      <c r="G236" s="28"/>
      <c r="H236" s="28"/>
      <c r="I236" s="28"/>
      <c r="J236" s="28"/>
      <c r="K236" s="22" t="s">
        <v>137</v>
      </c>
      <c r="L236" s="27">
        <v>19.3</v>
      </c>
      <c r="M236" s="28">
        <v>82</v>
      </c>
      <c r="N236" s="22" t="s">
        <v>137</v>
      </c>
    </row>
    <row r="237" spans="1:14" ht="15.75" customHeight="1" thickBot="1">
      <c r="A237" s="30"/>
      <c r="B237" s="69"/>
      <c r="C237" s="30"/>
      <c r="D237" s="30"/>
      <c r="E237" s="30"/>
      <c r="F237" s="30"/>
      <c r="G237" s="30"/>
      <c r="H237" s="30"/>
      <c r="I237" s="30"/>
      <c r="J237" s="30"/>
      <c r="K237" s="117" t="s">
        <v>138</v>
      </c>
      <c r="L237" s="31">
        <v>2.4</v>
      </c>
      <c r="M237" s="30">
        <v>20</v>
      </c>
      <c r="N237" s="117" t="s">
        <v>138</v>
      </c>
    </row>
    <row r="238" spans="1:14" ht="15.75" customHeight="1" thickBot="1">
      <c r="A238" s="30"/>
      <c r="B238" s="69"/>
      <c r="C238" s="30"/>
      <c r="D238" s="30"/>
      <c r="E238" s="30"/>
      <c r="F238" s="30"/>
      <c r="G238" s="30"/>
      <c r="H238" s="30"/>
      <c r="I238" s="30"/>
      <c r="J238" s="30"/>
      <c r="K238" s="117" t="s">
        <v>139</v>
      </c>
      <c r="L238" s="31">
        <v>2.75</v>
      </c>
      <c r="M238" s="30">
        <v>24</v>
      </c>
      <c r="N238" s="117" t="s">
        <v>139</v>
      </c>
    </row>
    <row r="239" spans="1:14" ht="15.75" customHeight="1" thickBot="1">
      <c r="A239" s="30"/>
      <c r="B239" s="69"/>
      <c r="C239" s="30"/>
      <c r="D239" s="30"/>
      <c r="E239" s="30"/>
      <c r="F239" s="30"/>
      <c r="G239" s="30"/>
      <c r="H239" s="30"/>
      <c r="I239" s="30"/>
      <c r="J239" s="30"/>
      <c r="K239" s="117">
        <v>2000</v>
      </c>
      <c r="L239" s="31">
        <v>3.2</v>
      </c>
      <c r="M239" s="30">
        <v>12</v>
      </c>
      <c r="N239" s="117">
        <v>2000</v>
      </c>
    </row>
    <row r="240" spans="1:14" ht="15.75" customHeight="1" thickBot="1">
      <c r="A240" s="30"/>
      <c r="B240" s="69"/>
      <c r="C240" s="30"/>
      <c r="D240" s="30"/>
      <c r="E240" s="30"/>
      <c r="F240" s="30"/>
      <c r="G240" s="30"/>
      <c r="H240" s="30"/>
      <c r="I240" s="30"/>
      <c r="J240" s="30"/>
      <c r="K240" s="117" t="s">
        <v>140</v>
      </c>
      <c r="L240" s="31">
        <v>3.15</v>
      </c>
      <c r="M240" s="30">
        <v>15</v>
      </c>
      <c r="N240" s="117" t="s">
        <v>140</v>
      </c>
    </row>
    <row r="241" spans="1:14" ht="15.75" customHeight="1" thickBot="1">
      <c r="A241" s="30"/>
      <c r="B241" s="69"/>
      <c r="C241" s="30"/>
      <c r="D241" s="30"/>
      <c r="E241" s="30"/>
      <c r="F241" s="30"/>
      <c r="G241" s="30"/>
      <c r="H241" s="30"/>
      <c r="I241" s="30"/>
      <c r="J241" s="30"/>
      <c r="K241" s="117">
        <v>2216</v>
      </c>
      <c r="L241" s="31">
        <v>2.4</v>
      </c>
      <c r="M241" s="30">
        <v>12</v>
      </c>
      <c r="N241" s="117">
        <v>2216</v>
      </c>
    </row>
    <row r="242" spans="1:14" ht="15.75" customHeight="1" thickBot="1">
      <c r="A242" s="30"/>
      <c r="B242" s="69"/>
      <c r="C242" s="30"/>
      <c r="D242" s="30"/>
      <c r="E242" s="30"/>
      <c r="F242" s="30"/>
      <c r="G242" s="30"/>
      <c r="H242" s="30"/>
      <c r="I242" s="30"/>
      <c r="J242" s="30"/>
      <c r="K242" s="117" t="s">
        <v>141</v>
      </c>
      <c r="L242" s="31">
        <v>2.4</v>
      </c>
      <c r="M242" s="30">
        <v>12</v>
      </c>
      <c r="N242" s="117" t="s">
        <v>141</v>
      </c>
    </row>
    <row r="243" spans="1:14" ht="15.75" customHeight="1" thickBot="1">
      <c r="A243" s="30"/>
      <c r="B243" s="69"/>
      <c r="C243" s="30"/>
      <c r="D243" s="30"/>
      <c r="E243" s="30"/>
      <c r="F243" s="30"/>
      <c r="G243" s="30"/>
      <c r="H243" s="30"/>
      <c r="I243" s="30"/>
      <c r="J243" s="30"/>
      <c r="K243" s="117" t="s">
        <v>142</v>
      </c>
      <c r="L243" s="31">
        <v>2.9</v>
      </c>
      <c r="M243" s="30">
        <v>15</v>
      </c>
      <c r="N243" s="117" t="s">
        <v>142</v>
      </c>
    </row>
    <row r="244" spans="1:14" ht="15.75" customHeight="1" thickBot="1">
      <c r="A244" s="30"/>
      <c r="B244" s="69"/>
      <c r="C244" s="30"/>
      <c r="D244" s="30"/>
      <c r="E244" s="30"/>
      <c r="F244" s="30"/>
      <c r="G244" s="30"/>
      <c r="H244" s="30"/>
      <c r="I244" s="30"/>
      <c r="J244" s="30"/>
      <c r="K244" s="117" t="s">
        <v>143</v>
      </c>
      <c r="L244" s="31">
        <v>4.7</v>
      </c>
      <c r="M244" s="30">
        <v>16</v>
      </c>
      <c r="N244" s="117" t="s">
        <v>143</v>
      </c>
    </row>
    <row r="245" spans="1:14" ht="15.75" customHeight="1" thickBot="1">
      <c r="A245" s="30"/>
      <c r="B245" s="69"/>
      <c r="C245" s="30"/>
      <c r="D245" s="30"/>
      <c r="E245" s="30"/>
      <c r="F245" s="30"/>
      <c r="G245" s="30"/>
      <c r="H245" s="30"/>
      <c r="I245" s="30"/>
      <c r="J245" s="30"/>
      <c r="K245" s="117">
        <v>2700</v>
      </c>
      <c r="L245" s="31">
        <v>2.75</v>
      </c>
      <c r="M245" s="30">
        <v>18</v>
      </c>
      <c r="N245" s="117">
        <v>2700</v>
      </c>
    </row>
    <row r="246" spans="1:14" ht="15.75" customHeight="1" thickBot="1">
      <c r="A246" s="30"/>
      <c r="B246" s="69"/>
      <c r="C246" s="30"/>
      <c r="D246" s="30"/>
      <c r="E246" s="30"/>
      <c r="F246" s="30"/>
      <c r="G246" s="30"/>
      <c r="H246" s="30"/>
      <c r="I246" s="30"/>
      <c r="J246" s="30"/>
      <c r="K246" s="117">
        <v>3070</v>
      </c>
      <c r="L246" s="31">
        <v>3.77</v>
      </c>
      <c r="M246" s="30">
        <v>20</v>
      </c>
      <c r="N246" s="117">
        <v>3070</v>
      </c>
    </row>
    <row r="247" spans="1:14" ht="15.75" customHeight="1" thickBot="1">
      <c r="A247" s="30"/>
      <c r="B247" s="69"/>
      <c r="C247" s="30"/>
      <c r="D247" s="30"/>
      <c r="E247" s="30"/>
      <c r="F247" s="30"/>
      <c r="G247" s="30"/>
      <c r="H247" s="30"/>
      <c r="I247" s="30"/>
      <c r="J247" s="30"/>
      <c r="K247" s="117">
        <v>3410</v>
      </c>
      <c r="L247" s="31">
        <v>3.65</v>
      </c>
      <c r="M247" s="30">
        <v>24</v>
      </c>
      <c r="N247" s="117">
        <v>3410</v>
      </c>
    </row>
    <row r="248" spans="1:14" ht="15.75" customHeight="1" thickBot="1">
      <c r="A248" s="30"/>
      <c r="B248" s="69"/>
      <c r="C248" s="30"/>
      <c r="D248" s="30"/>
      <c r="E248" s="30"/>
      <c r="F248" s="30"/>
      <c r="G248" s="30"/>
      <c r="H248" s="30"/>
      <c r="I248" s="30"/>
      <c r="J248" s="30"/>
      <c r="K248" s="117">
        <v>3821</v>
      </c>
      <c r="L248" s="31">
        <v>4.9000000000000004</v>
      </c>
      <c r="M248" s="30">
        <v>29</v>
      </c>
      <c r="N248" s="117">
        <v>3821</v>
      </c>
    </row>
    <row r="249" spans="1:14" ht="15.75" customHeight="1" thickBot="1">
      <c r="A249" s="30"/>
      <c r="B249" s="69"/>
      <c r="C249" s="30"/>
      <c r="D249" s="30"/>
      <c r="E249" s="30"/>
      <c r="F249" s="30"/>
      <c r="G249" s="30"/>
      <c r="H249" s="30"/>
      <c r="I249" s="30"/>
      <c r="J249" s="30"/>
      <c r="K249" s="117">
        <v>4127</v>
      </c>
      <c r="L249" s="31">
        <v>6.23</v>
      </c>
      <c r="M249" s="30">
        <v>28</v>
      </c>
      <c r="N249" s="117">
        <v>4127</v>
      </c>
    </row>
    <row r="250" spans="1:14" ht="15.75" customHeight="1" thickBot="1">
      <c r="A250" s="30"/>
      <c r="B250" s="69"/>
      <c r="C250" s="30"/>
      <c r="D250" s="30"/>
      <c r="E250" s="30"/>
      <c r="F250" s="30"/>
      <c r="G250" s="30"/>
      <c r="H250" s="30"/>
      <c r="I250" s="30"/>
      <c r="J250" s="30"/>
      <c r="K250" s="117">
        <v>4527</v>
      </c>
      <c r="L250" s="31">
        <v>6.5</v>
      </c>
      <c r="M250" s="30">
        <v>32</v>
      </c>
      <c r="N250" s="117">
        <v>4527</v>
      </c>
    </row>
    <row r="251" spans="1:14" ht="15.75" customHeight="1" thickBot="1">
      <c r="A251" s="30"/>
      <c r="B251" s="69"/>
      <c r="C251" s="30"/>
      <c r="D251" s="30"/>
      <c r="E251" s="30"/>
      <c r="F251" s="30"/>
      <c r="G251" s="30"/>
      <c r="H251" s="30"/>
      <c r="I251" s="30"/>
      <c r="J251" s="30"/>
      <c r="K251" s="117" t="s">
        <v>144</v>
      </c>
      <c r="L251" s="31">
        <v>8.34</v>
      </c>
      <c r="M251" s="30">
        <v>20</v>
      </c>
      <c r="N251" s="117" t="s">
        <v>144</v>
      </c>
    </row>
    <row r="252" spans="1:14" ht="15.75" customHeight="1" thickBot="1">
      <c r="A252" s="30"/>
      <c r="B252" s="69"/>
      <c r="C252" s="30"/>
      <c r="D252" s="30"/>
      <c r="E252" s="30"/>
      <c r="F252" s="30"/>
      <c r="G252" s="30"/>
      <c r="H252" s="30"/>
      <c r="I252" s="30"/>
      <c r="J252" s="30"/>
      <c r="K252" s="117" t="s">
        <v>145</v>
      </c>
      <c r="L252" s="31">
        <v>4.95</v>
      </c>
      <c r="M252" s="30">
        <v>35</v>
      </c>
      <c r="N252" s="117" t="s">
        <v>145</v>
      </c>
    </row>
    <row r="253" spans="1:14" ht="15.75" customHeight="1" thickBot="1">
      <c r="A253" s="30"/>
      <c r="B253" s="69"/>
      <c r="C253" s="30"/>
      <c r="D253" s="30"/>
      <c r="E253" s="30"/>
      <c r="F253" s="30"/>
      <c r="G253" s="30"/>
      <c r="H253" s="30"/>
      <c r="I253" s="30"/>
      <c r="J253" s="30"/>
      <c r="K253" s="117" t="s">
        <v>146</v>
      </c>
      <c r="L253" s="31">
        <v>5.08</v>
      </c>
      <c r="M253" s="30">
        <v>35</v>
      </c>
      <c r="N253" s="117" t="s">
        <v>146</v>
      </c>
    </row>
    <row r="254" spans="1:14" ht="15.75" customHeight="1" thickBot="1">
      <c r="A254" s="30"/>
      <c r="B254" s="69"/>
      <c r="C254" s="30"/>
      <c r="D254" s="30"/>
      <c r="E254" s="30"/>
      <c r="F254" s="30"/>
      <c r="G254" s="30"/>
      <c r="H254" s="30"/>
      <c r="I254" s="30"/>
      <c r="J254" s="30"/>
      <c r="K254" s="117" t="s">
        <v>147</v>
      </c>
      <c r="L254" s="31">
        <v>5.5</v>
      </c>
      <c r="M254" s="30">
        <v>36</v>
      </c>
      <c r="N254" s="117" t="s">
        <v>147</v>
      </c>
    </row>
    <row r="255" spans="1:14" ht="15.75" customHeight="1" thickBot="1">
      <c r="A255" s="30"/>
      <c r="B255" s="69"/>
      <c r="C255" s="30"/>
      <c r="D255" s="30"/>
      <c r="E255" s="30"/>
      <c r="F255" s="30"/>
      <c r="G255" s="30"/>
      <c r="H255" s="30"/>
      <c r="I255" s="30"/>
      <c r="J255" s="30"/>
      <c r="K255" s="117">
        <v>5258</v>
      </c>
      <c r="L255" s="31">
        <v>7.6</v>
      </c>
      <c r="M255" s="30">
        <v>36</v>
      </c>
      <c r="N255" s="117">
        <v>5258</v>
      </c>
    </row>
    <row r="256" spans="1:14" ht="15.75" customHeight="1" thickBot="1">
      <c r="A256" s="30"/>
      <c r="B256" s="69"/>
      <c r="C256" s="30"/>
      <c r="D256" s="30"/>
      <c r="E256" s="30"/>
      <c r="F256" s="30"/>
      <c r="G256" s="30"/>
      <c r="H256" s="30"/>
      <c r="I256" s="30"/>
      <c r="J256" s="30"/>
      <c r="K256" s="117">
        <v>6000</v>
      </c>
      <c r="L256" s="31">
        <v>16.260000000000002</v>
      </c>
      <c r="M256" s="30">
        <v>44</v>
      </c>
      <c r="N256" s="117">
        <v>6000</v>
      </c>
    </row>
    <row r="257" spans="1:14" ht="15.75" customHeight="1" thickBot="1">
      <c r="A257" s="30"/>
      <c r="B257" s="69"/>
      <c r="C257" s="30"/>
      <c r="D257" s="30"/>
      <c r="E257" s="30"/>
      <c r="F257" s="30"/>
      <c r="G257" s="30"/>
      <c r="H257" s="30"/>
      <c r="I257" s="30"/>
      <c r="J257" s="30"/>
      <c r="K257" s="117">
        <v>6550</v>
      </c>
      <c r="L257" s="31">
        <v>9.4</v>
      </c>
      <c r="M257" s="30">
        <v>48</v>
      </c>
      <c r="N257" s="117">
        <v>6550</v>
      </c>
    </row>
    <row r="258" spans="1:14" ht="15.75" customHeight="1" thickBot="1">
      <c r="A258" s="30"/>
      <c r="B258" s="69"/>
      <c r="C258" s="30"/>
      <c r="D258" s="30"/>
      <c r="E258" s="30"/>
      <c r="F258" s="30"/>
      <c r="G258" s="30"/>
      <c r="H258" s="30"/>
      <c r="I258" s="30"/>
      <c r="J258" s="30"/>
      <c r="K258" s="117" t="s">
        <v>148</v>
      </c>
      <c r="L258" s="31">
        <v>7.9</v>
      </c>
      <c r="M258" s="30">
        <v>50</v>
      </c>
      <c r="N258" s="117" t="s">
        <v>148</v>
      </c>
    </row>
    <row r="259" spans="1:14" ht="15.75" customHeight="1" thickBot="1">
      <c r="A259" s="30"/>
      <c r="B259" s="69"/>
      <c r="C259" s="30"/>
      <c r="D259" s="30"/>
      <c r="E259" s="30"/>
      <c r="F259" s="30"/>
      <c r="G259" s="30"/>
      <c r="H259" s="30"/>
      <c r="I259" s="30"/>
      <c r="J259" s="30"/>
      <c r="K259" s="117">
        <v>7400</v>
      </c>
      <c r="L259" s="31">
        <v>8.8000000000000007</v>
      </c>
      <c r="M259" s="30">
        <v>56</v>
      </c>
      <c r="N259" s="117">
        <v>7400</v>
      </c>
    </row>
    <row r="260" spans="1:14" ht="15.75" customHeight="1" thickBot="1">
      <c r="A260" s="30"/>
      <c r="B260" s="69"/>
      <c r="C260" s="30"/>
      <c r="D260" s="30"/>
      <c r="E260" s="30"/>
      <c r="F260" s="30"/>
      <c r="G260" s="30"/>
      <c r="H260" s="30"/>
      <c r="I260" s="30"/>
      <c r="J260" s="30"/>
      <c r="K260" s="117">
        <v>7500</v>
      </c>
      <c r="L260" s="31">
        <v>8.5399999999999991</v>
      </c>
      <c r="M260" s="30">
        <v>56</v>
      </c>
      <c r="N260" s="117">
        <v>7500</v>
      </c>
    </row>
    <row r="261" spans="1:14" ht="15.75" customHeight="1" thickBot="1">
      <c r="A261" s="30"/>
      <c r="B261" s="69"/>
      <c r="C261" s="30"/>
      <c r="D261" s="30"/>
      <c r="E261" s="30"/>
      <c r="F261" s="30"/>
      <c r="G261" s="30"/>
      <c r="H261" s="30"/>
      <c r="I261" s="30"/>
      <c r="J261" s="30"/>
      <c r="K261" s="117">
        <v>7600</v>
      </c>
      <c r="L261" s="31">
        <v>8.5399999999999991</v>
      </c>
      <c r="M261" s="30">
        <v>57</v>
      </c>
      <c r="N261" s="117">
        <v>7600</v>
      </c>
    </row>
    <row r="262" spans="1:14" ht="15.75" customHeight="1" thickBot="1">
      <c r="A262" s="30"/>
      <c r="B262" s="69"/>
      <c r="C262" s="30"/>
      <c r="D262" s="30"/>
      <c r="E262" s="30"/>
      <c r="F262" s="30"/>
      <c r="G262" s="30"/>
      <c r="H262" s="30"/>
      <c r="I262" s="30"/>
      <c r="J262" s="30"/>
      <c r="K262" s="117">
        <v>7770</v>
      </c>
      <c r="L262" s="31">
        <v>11.3</v>
      </c>
      <c r="M262" s="30">
        <v>58</v>
      </c>
      <c r="N262" s="117">
        <v>7770</v>
      </c>
    </row>
    <row r="263" spans="1:14" ht="15.75" customHeight="1" thickBot="1">
      <c r="A263" s="30"/>
      <c r="B263" s="69"/>
      <c r="C263" s="30"/>
      <c r="D263" s="30"/>
      <c r="E263" s="30"/>
      <c r="F263" s="30"/>
      <c r="G263" s="30"/>
      <c r="H263" s="30"/>
      <c r="I263" s="30"/>
      <c r="J263" s="30"/>
      <c r="K263" s="117">
        <v>80100</v>
      </c>
      <c r="L263" s="31">
        <v>10.85</v>
      </c>
      <c r="M263" s="30">
        <v>60</v>
      </c>
      <c r="N263" s="117">
        <v>80100</v>
      </c>
    </row>
    <row r="264" spans="1:14" ht="15.75" customHeight="1" thickBot="1">
      <c r="A264" s="30"/>
      <c r="B264" s="69"/>
      <c r="C264" s="30"/>
      <c r="D264" s="30"/>
      <c r="E264" s="30"/>
      <c r="F264" s="30"/>
      <c r="G264" s="30"/>
      <c r="H264" s="30"/>
      <c r="I264" s="30"/>
      <c r="J264" s="30"/>
      <c r="K264" s="117">
        <v>8150</v>
      </c>
      <c r="L264" s="31">
        <v>15.12</v>
      </c>
      <c r="M264" s="30">
        <v>62</v>
      </c>
      <c r="N264" s="117">
        <v>8150</v>
      </c>
    </row>
    <row r="265" spans="1:14" ht="15.75" customHeight="1" thickBot="1">
      <c r="A265" s="30"/>
      <c r="B265" s="69"/>
      <c r="C265" s="30"/>
      <c r="D265" s="30"/>
      <c r="E265" s="30"/>
      <c r="F265" s="30"/>
      <c r="G265" s="30"/>
      <c r="H265" s="30"/>
      <c r="I265" s="30"/>
      <c r="J265" s="30"/>
      <c r="K265" s="117">
        <v>8250</v>
      </c>
      <c r="L265" s="31">
        <v>13.88</v>
      </c>
      <c r="M265" s="30">
        <v>60</v>
      </c>
      <c r="N265" s="117">
        <v>8250</v>
      </c>
    </row>
    <row r="266" spans="1:14" ht="15.75" customHeight="1" thickBot="1">
      <c r="A266" s="30"/>
      <c r="B266" s="69"/>
      <c r="C266" s="30"/>
      <c r="D266" s="30"/>
      <c r="E266" s="30"/>
      <c r="F266" s="30"/>
      <c r="G266" s="30"/>
      <c r="H266" s="30"/>
      <c r="I266" s="30"/>
      <c r="J266" s="30"/>
      <c r="K266" s="117">
        <v>8300</v>
      </c>
      <c r="L266" s="31">
        <v>13.88</v>
      </c>
      <c r="M266" s="30">
        <v>63</v>
      </c>
      <c r="N266" s="117">
        <v>8300</v>
      </c>
    </row>
    <row r="267" spans="1:14" ht="15.75" customHeight="1" thickBot="1">
      <c r="A267" s="30"/>
      <c r="B267" s="69"/>
      <c r="C267" s="30"/>
      <c r="D267" s="30"/>
      <c r="E267" s="30"/>
      <c r="F267" s="30"/>
      <c r="G267" s="30"/>
      <c r="H267" s="30"/>
      <c r="I267" s="30"/>
      <c r="J267" s="30"/>
      <c r="K267" s="117">
        <v>9200</v>
      </c>
      <c r="L267" s="31">
        <v>17.22</v>
      </c>
      <c r="M267" s="30">
        <v>70</v>
      </c>
      <c r="N267" s="117">
        <v>9200</v>
      </c>
    </row>
    <row r="268" spans="1:14" ht="15.75" customHeight="1" thickBot="1">
      <c r="A268" s="30"/>
      <c r="B268" s="69"/>
      <c r="C268" s="30"/>
      <c r="D268" s="30"/>
      <c r="E268" s="30"/>
      <c r="F268" s="30"/>
      <c r="G268" s="30"/>
      <c r="H268" s="30"/>
      <c r="I268" s="30"/>
      <c r="J268" s="30"/>
      <c r="K268" s="117">
        <v>9850</v>
      </c>
      <c r="L268" s="31">
        <v>18.2</v>
      </c>
      <c r="M268" s="30">
        <v>75</v>
      </c>
      <c r="N268" s="117">
        <v>9850</v>
      </c>
    </row>
    <row r="269" spans="1:14" ht="15.75" customHeight="1" thickBot="1">
      <c r="A269" s="30"/>
      <c r="B269" s="69"/>
      <c r="C269" s="30"/>
      <c r="D269" s="30"/>
      <c r="E269" s="30"/>
      <c r="F269" s="30"/>
      <c r="G269" s="30"/>
      <c r="H269" s="30"/>
      <c r="I269" s="30"/>
      <c r="J269" s="30"/>
      <c r="K269" s="117">
        <v>11300</v>
      </c>
      <c r="L269" s="31">
        <v>22.75</v>
      </c>
      <c r="M269" s="30">
        <v>86</v>
      </c>
      <c r="N269" s="117">
        <v>11300</v>
      </c>
    </row>
    <row r="270" spans="1:14" ht="15.75" customHeight="1">
      <c r="A270" s="63"/>
      <c r="B270" s="72"/>
      <c r="C270" s="63"/>
      <c r="D270" s="63"/>
      <c r="E270" s="63"/>
      <c r="F270" s="63"/>
      <c r="G270" s="63"/>
      <c r="H270" s="63"/>
      <c r="I270" s="63"/>
      <c r="J270" s="63"/>
      <c r="K270" s="119" t="s">
        <v>149</v>
      </c>
      <c r="L270" s="48">
        <v>1.4</v>
      </c>
      <c r="M270" s="47">
        <v>0</v>
      </c>
      <c r="N270" s="119" t="s">
        <v>149</v>
      </c>
    </row>
    <row r="271" spans="1:14" ht="15.75" customHeight="1">
      <c r="A271" s="63"/>
      <c r="B271" s="72"/>
      <c r="C271" s="63"/>
      <c r="D271" s="63"/>
      <c r="E271" s="63"/>
      <c r="F271" s="63"/>
      <c r="G271" s="63"/>
      <c r="H271" s="63"/>
      <c r="I271" s="63"/>
      <c r="J271" s="63"/>
      <c r="K271" s="119" t="s">
        <v>150</v>
      </c>
      <c r="L271" s="48">
        <v>2.1</v>
      </c>
      <c r="M271" s="47">
        <v>0</v>
      </c>
      <c r="N271" s="119" t="s">
        <v>150</v>
      </c>
    </row>
    <row r="272" spans="1:14" ht="15.75" customHeight="1">
      <c r="A272" s="63"/>
      <c r="B272" s="72"/>
      <c r="C272" s="63"/>
      <c r="D272" s="63"/>
      <c r="E272" s="63"/>
      <c r="F272" s="63"/>
      <c r="G272" s="63"/>
      <c r="H272" s="63"/>
      <c r="I272" s="63"/>
      <c r="J272" s="63"/>
      <c r="K272" s="119" t="s">
        <v>151</v>
      </c>
      <c r="L272" s="48">
        <v>2.5499999999999998</v>
      </c>
      <c r="M272" s="47">
        <v>0</v>
      </c>
      <c r="N272" s="119" t="s">
        <v>151</v>
      </c>
    </row>
    <row r="273" spans="1:14" ht="15.75" customHeight="1">
      <c r="A273" s="63"/>
      <c r="B273" s="72"/>
      <c r="C273" s="63"/>
      <c r="D273" s="63"/>
      <c r="E273" s="63"/>
      <c r="F273" s="63"/>
      <c r="G273" s="63"/>
      <c r="H273" s="63"/>
      <c r="I273" s="63"/>
      <c r="J273" s="63"/>
      <c r="K273" s="119" t="s">
        <v>152</v>
      </c>
      <c r="L273" s="48">
        <v>2.8</v>
      </c>
      <c r="M273" s="47">
        <v>0</v>
      </c>
      <c r="N273" s="119" t="s">
        <v>152</v>
      </c>
    </row>
    <row r="274" spans="1:14" ht="15.75" customHeight="1">
      <c r="A274" s="63"/>
      <c r="B274" s="72"/>
      <c r="C274" s="63"/>
      <c r="D274" s="63"/>
      <c r="E274" s="63"/>
      <c r="F274" s="63"/>
      <c r="G274" s="63"/>
      <c r="H274" s="63"/>
      <c r="I274" s="63"/>
      <c r="J274" s="63"/>
      <c r="K274" s="119" t="s">
        <v>153</v>
      </c>
      <c r="L274" s="48">
        <v>3.75</v>
      </c>
      <c r="M274" s="47">
        <v>0</v>
      </c>
      <c r="N274" s="119" t="s">
        <v>153</v>
      </c>
    </row>
    <row r="275" spans="1:14" ht="15.75" customHeight="1"/>
    <row r="276" spans="1:14" ht="15.75" customHeight="1"/>
    <row r="277" spans="1:14" ht="15.75" customHeight="1"/>
    <row r="278" spans="1:14" ht="15.75" customHeight="1"/>
    <row r="279" spans="1:14" ht="15.75" customHeight="1"/>
    <row r="280" spans="1:14" ht="15.75" customHeight="1"/>
    <row r="281" spans="1:14" ht="15.75" customHeight="1"/>
    <row r="282" spans="1:14" ht="15.75" customHeight="1"/>
    <row r="283" spans="1:14" ht="15.75" customHeight="1"/>
    <row r="284" spans="1:14" ht="15.75" customHeight="1"/>
    <row r="285" spans="1:14" ht="15.75" customHeight="1"/>
    <row r="286" spans="1:14" ht="15.75" customHeight="1"/>
    <row r="287" spans="1:14" ht="15.75" customHeight="1"/>
    <row r="288" spans="1:14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46"/>
  <conditionalFormatting sqref="C36">
    <cfRule type="colorScale" priority="1">
      <colorScale>
        <cfvo type="min"/>
        <cfvo type="max"/>
        <color rgb="FF57BB8A"/>
        <color rgb="FFFFFFFF"/>
      </colorScale>
    </cfRule>
  </conditionalFormatting>
  <dataValidations count="16">
    <dataValidation type="list" allowBlank="1" showErrorMessage="1" sqref="C37" xr:uid="{00000000-0002-0000-0000-000000000000}">
      <formula1>$W$18:$W$28</formula1>
    </dataValidation>
    <dataValidation type="list" allowBlank="1" showErrorMessage="1" sqref="B18" xr:uid="{00000000-0002-0000-0000-000001000000}">
      <formula1>$R$14:$R$18</formula1>
    </dataValidation>
    <dataValidation type="list" allowBlank="1" showErrorMessage="1" sqref="B12 R2" xr:uid="{00000000-0002-0000-0000-000002000000}">
      <formula1>$R$8:$R$9</formula1>
    </dataValidation>
    <dataValidation type="list" allowBlank="1" showErrorMessage="1" sqref="B20 Q2" xr:uid="{00000000-0002-0000-0000-000003000000}">
      <formula1>$Q$35:$Q$100</formula1>
    </dataValidation>
    <dataValidation type="list" allowBlank="1" showErrorMessage="1" sqref="L2 B6" xr:uid="{00000000-0002-0000-0000-000004000000}">
      <formula1>$K$11:$K$274</formula1>
    </dataValidation>
    <dataValidation type="list" allowBlank="1" showErrorMessage="1" sqref="O2" xr:uid="{00000000-0002-0000-0000-000005000000}">
      <formula1>$O$12:$O$24</formula1>
    </dataValidation>
    <dataValidation type="list" allowBlank="1" showErrorMessage="1" sqref="P2" xr:uid="{00000000-0002-0000-0000-000006000000}">
      <formula1>$O$106:$O$123</formula1>
    </dataValidation>
    <dataValidation type="list" allowBlank="1" showInputMessage="1" showErrorMessage="1" sqref="B24 Z2" xr:uid="{00000000-0002-0000-0000-000007000000}">
      <formula1>Q83:Q88</formula1>
    </dataValidation>
    <dataValidation type="list" allowBlank="1" showInputMessage="1" showErrorMessage="1" sqref="B26 AB2" xr:uid="{00000000-0002-0000-0000-000008000000}">
      <formula1>$AB$4:$AB$8</formula1>
    </dataValidation>
    <dataValidation type="list" allowBlank="1" showInputMessage="1" showErrorMessage="1" sqref="B16 AD2" xr:uid="{00000000-0002-0000-0000-000009000000}">
      <formula1>$AD$4:$AD$12</formula1>
    </dataValidation>
    <dataValidation type="list" allowBlank="1" showInputMessage="1" showErrorMessage="1" sqref="B30 AH2" xr:uid="{00000000-0002-0000-0000-00000A000000}">
      <formula1>$AH$4:$AH$7</formula1>
    </dataValidation>
    <dataValidation type="list" allowBlank="1" showInputMessage="1" showErrorMessage="1" sqref="B32 AK2" xr:uid="{00000000-0002-0000-0000-00000B000000}">
      <formula1>$AD$16:$AD$125</formula1>
    </dataValidation>
    <dataValidation type="list" allowBlank="1" showInputMessage="1" showErrorMessage="1" prompt="ΚΩΔΙΚΟΣ ΚΟΡΝΙΖΑΣ - Εισαγωγη κωδικού" sqref="C3:J3 A3 K2" xr:uid="{00000000-0002-0000-0000-00000C000000}">
      <formula1>$K$11:$K$74</formula1>
    </dataValidation>
    <dataValidation type="list" allowBlank="1" showErrorMessage="1" sqref="B22" xr:uid="{00000000-0002-0000-0000-00000D000000}">
      <formula1>$O$106:$O$124</formula1>
    </dataValidation>
    <dataValidation type="list" allowBlank="1" showInputMessage="1" showErrorMessage="1" prompt="ΚΩΔΙΚΟΣ ΚΟΡΝΙΖΑΣ - Εισαγωγη κωδικού" sqref="B4" xr:uid="{00000000-0002-0000-0000-00000E000000}">
      <formula1>$K$11:$K$274</formula1>
    </dataValidation>
    <dataValidation type="list" allowBlank="1" showErrorMessage="1" sqref="B14" xr:uid="{00000000-0002-0000-0000-00000F000000}">
      <formula1>$O$12:$O$30</formula1>
    </dataValidation>
  </dataValidations>
  <hyperlinks>
    <hyperlink ref="R11" r:id="rId1" xr:uid="{00000000-0004-0000-0000-000000000000}"/>
  </hyperlinks>
  <pageMargins left="0.7" right="0.7" top="0.75" bottom="0.75" header="0" footer="0"/>
  <pageSetup paperSize="9" orientation="portrait" r:id="rId2"/>
  <ignoredErrors>
    <ignoredError sqref="K26:K28 N26:N28 J13 K20:K2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Φύλλο6"/>
  <dimension ref="A1:AL1000"/>
  <sheetViews>
    <sheetView zoomScale="60" zoomScaleNormal="60" workbookViewId="0">
      <selection activeCell="B29" sqref="B29"/>
    </sheetView>
  </sheetViews>
  <sheetFormatPr defaultColWidth="14.453125" defaultRowHeight="15" customHeight="1"/>
  <cols>
    <col min="1" max="1" width="24" customWidth="1"/>
    <col min="2" max="2" width="43.81640625" style="73" customWidth="1"/>
    <col min="3" max="12" width="24" customWidth="1"/>
    <col min="13" max="13" width="13.453125" customWidth="1"/>
    <col min="14" max="14" width="12" customWidth="1"/>
    <col min="15" max="15" width="27.54296875" customWidth="1"/>
    <col min="16" max="16" width="23.54296875" customWidth="1"/>
    <col min="17" max="17" width="22.26953125" customWidth="1"/>
    <col min="18" max="18" width="30.7265625" customWidth="1"/>
    <col min="19" max="19" width="24.1796875" customWidth="1"/>
    <col min="20" max="20" width="8.7265625" customWidth="1"/>
    <col min="21" max="21" width="28.26953125" customWidth="1"/>
    <col min="22" max="22" width="17.81640625" customWidth="1"/>
    <col min="23" max="23" width="26.54296875" customWidth="1"/>
    <col min="24" max="24" width="15.7265625" customWidth="1"/>
    <col min="25" max="25" width="8.7265625" customWidth="1"/>
    <col min="26" max="26" width="12.453125" bestFit="1" customWidth="1"/>
    <col min="27" max="34" width="8.7265625" customWidth="1"/>
    <col min="35" max="35" width="10.26953125" bestFit="1" customWidth="1"/>
    <col min="36" max="36" width="8.7265625" customWidth="1"/>
  </cols>
  <sheetData>
    <row r="1" spans="1:38" ht="22" thickTop="1" thickBot="1">
      <c r="K1" s="64" t="s">
        <v>1</v>
      </c>
      <c r="AC1" s="59"/>
      <c r="AE1" s="59"/>
      <c r="AF1" s="59"/>
      <c r="AG1" s="59"/>
      <c r="AI1" s="59">
        <f>((((B8-S7)*(B10-S7))/10000))</f>
        <v>0</v>
      </c>
      <c r="AJ1" s="59">
        <f>((((B8+8-S7)*(B10+8-S7))/10000))</f>
        <v>6.4000000000000003E-3</v>
      </c>
      <c r="AK1" s="59"/>
    </row>
    <row r="2" spans="1:38" ht="22" thickTop="1" thickBot="1">
      <c r="A2" s="1"/>
      <c r="B2" s="64"/>
      <c r="C2" s="1"/>
      <c r="D2" s="1"/>
      <c r="E2" s="1"/>
      <c r="F2" s="1"/>
      <c r="G2" s="1"/>
      <c r="H2" s="1"/>
      <c r="I2" s="1"/>
      <c r="J2" s="1"/>
      <c r="K2" s="65" t="s">
        <v>12</v>
      </c>
      <c r="AC2" s="59"/>
      <c r="AE2" s="59"/>
      <c r="AF2" s="59"/>
      <c r="AG2" s="59"/>
      <c r="AI2" s="59"/>
      <c r="AJ2" s="59"/>
      <c r="AK2" s="59"/>
    </row>
    <row r="3" spans="1:38" ht="22" thickTop="1" thickBot="1">
      <c r="A3" s="3"/>
      <c r="B3" s="64" t="s">
        <v>1</v>
      </c>
      <c r="C3" s="3"/>
      <c r="D3" s="3"/>
      <c r="E3" s="3"/>
      <c r="F3" s="3"/>
      <c r="G3" s="3"/>
      <c r="H3" s="3"/>
      <c r="I3" s="3"/>
      <c r="J3" s="3"/>
      <c r="U3" s="6" t="s">
        <v>15</v>
      </c>
      <c r="V3" s="7">
        <f>((((((B8+B10)*2)+K8+L8)/100)-R7)*K6)</f>
        <v>0</v>
      </c>
      <c r="Z3" s="59"/>
      <c r="AA3" s="59"/>
      <c r="AB3" s="59"/>
      <c r="AC3" s="59">
        <f>VLOOKUP(B26,AB4:AC8,2,FALSE)</f>
        <v>0</v>
      </c>
      <c r="AD3" s="59"/>
      <c r="AE3" s="59">
        <f>VLOOKUP(B16,AD4:AE12,2,FALSE)</f>
        <v>0</v>
      </c>
      <c r="AF3" s="59"/>
      <c r="AG3" s="59"/>
      <c r="AH3" s="59"/>
      <c r="AI3" s="59">
        <f>VLOOKUP(B30,AH4:AI7,2,FALSE)</f>
        <v>0</v>
      </c>
      <c r="AJ3" s="59"/>
      <c r="AK3" s="59"/>
      <c r="AL3" s="59"/>
    </row>
    <row r="4" spans="1:38" ht="22" thickTop="1" thickBot="1">
      <c r="A4" s="10"/>
      <c r="B4" s="115" t="s">
        <v>12</v>
      </c>
      <c r="C4" s="10"/>
      <c r="D4" s="10"/>
      <c r="E4" s="10"/>
      <c r="F4" s="10"/>
      <c r="G4" s="10"/>
      <c r="H4" s="10"/>
      <c r="I4" s="10"/>
      <c r="J4" s="10"/>
      <c r="K4" s="10"/>
      <c r="L4" s="10"/>
      <c r="R4" s="2"/>
      <c r="S4" s="2"/>
      <c r="U4" s="6" t="s">
        <v>17</v>
      </c>
      <c r="V4" s="7">
        <f>((((((B8+B10)*2)+L8)/100)-R7)*L6)</f>
        <v>0</v>
      </c>
      <c r="Z4" s="60">
        <f>(R104+AC3)</f>
        <v>0</v>
      </c>
      <c r="AA4" s="59"/>
      <c r="AB4" s="59" t="s">
        <v>14</v>
      </c>
      <c r="AC4" s="59">
        <v>0</v>
      </c>
      <c r="AD4" s="59" t="s">
        <v>13</v>
      </c>
      <c r="AE4" s="59">
        <v>0</v>
      </c>
      <c r="AF4" s="59"/>
      <c r="AG4" s="59"/>
      <c r="AH4" s="59" t="s">
        <v>13</v>
      </c>
      <c r="AI4" s="59">
        <v>0</v>
      </c>
      <c r="AJ4" s="59"/>
      <c r="AK4" s="59"/>
      <c r="AL4" s="59"/>
    </row>
    <row r="5" spans="1:38" ht="22" thickTop="1" thickBot="1">
      <c r="A5" s="11"/>
      <c r="B5" s="64" t="s">
        <v>2</v>
      </c>
      <c r="C5" s="11"/>
      <c r="D5" s="11"/>
      <c r="E5" s="11"/>
      <c r="F5" s="11"/>
      <c r="G5" s="11"/>
      <c r="H5" s="11"/>
      <c r="I5" s="11"/>
      <c r="J5" s="11"/>
      <c r="K5" s="11" t="s">
        <v>19</v>
      </c>
      <c r="L5" s="11" t="s">
        <v>19</v>
      </c>
      <c r="O5" s="11" t="s">
        <v>20</v>
      </c>
      <c r="P5" s="11" t="s">
        <v>20</v>
      </c>
      <c r="Q5" s="11" t="s">
        <v>21</v>
      </c>
      <c r="R5" s="2"/>
      <c r="S5" s="2"/>
      <c r="U5" s="6" t="s">
        <v>22</v>
      </c>
      <c r="V5" s="7">
        <f>((((B8-S7)*(B10-S7))/10000)*O6)+O9</f>
        <v>0</v>
      </c>
      <c r="Z5" s="59"/>
      <c r="AA5" s="59"/>
      <c r="AB5" s="59">
        <v>1050</v>
      </c>
      <c r="AC5" s="59">
        <f>B28*2.1</f>
        <v>0</v>
      </c>
      <c r="AD5" s="59" t="s">
        <v>5473</v>
      </c>
      <c r="AE5" s="59">
        <v>0.8</v>
      </c>
      <c r="AF5" s="59"/>
      <c r="AG5" s="59"/>
      <c r="AH5" s="59" t="s">
        <v>5474</v>
      </c>
      <c r="AI5" s="59" t="b">
        <f>IF(AI1&gt;=0.75,AI1*27, IF(AI1&gt;=0.5,AI1*30, IF(AI1&gt;=0.25,AI1*33, IF(AI1&gt;=0.1,AI1*36, IF(AI1&gt;=0.00001,AI1*40)))))</f>
        <v>0</v>
      </c>
      <c r="AJ5" s="59"/>
      <c r="AK5" s="59"/>
      <c r="AL5" s="59"/>
    </row>
    <row r="6" spans="1:38" ht="22" thickTop="1" thickBot="1">
      <c r="A6" s="61"/>
      <c r="B6" s="115" t="s">
        <v>12</v>
      </c>
      <c r="C6" s="61"/>
      <c r="D6" s="61"/>
      <c r="E6" s="61"/>
      <c r="F6" s="61"/>
      <c r="G6" s="61"/>
      <c r="H6" s="61"/>
      <c r="I6" s="61"/>
      <c r="J6" s="61"/>
      <c r="K6" s="12">
        <f>VLOOKUP(B4,K11:L274,2,FALSE)</f>
        <v>0</v>
      </c>
      <c r="L6" s="12">
        <f>VLOOKUP(B6,K11:L274,2,FALSE)</f>
        <v>0</v>
      </c>
      <c r="O6" s="13">
        <f>VLOOKUP(B14,O12:P24,2,FALSE)</f>
        <v>0</v>
      </c>
      <c r="P6" s="13">
        <f>VLOOKUP(B22,O106:P124,2,FALSE)</f>
        <v>0</v>
      </c>
      <c r="Q6" s="13">
        <f>VLOOKUP(B20,Q35:R100,2,FALSE)</f>
        <v>0</v>
      </c>
      <c r="R6" s="2" t="s">
        <v>24</v>
      </c>
      <c r="S6" s="2" t="s">
        <v>25</v>
      </c>
      <c r="U6" s="6" t="s">
        <v>26</v>
      </c>
      <c r="V6" s="7">
        <f>P8</f>
        <v>0</v>
      </c>
      <c r="Z6" s="59"/>
      <c r="AA6" s="59"/>
      <c r="AB6" s="59">
        <v>1936</v>
      </c>
      <c r="AC6" s="59">
        <f>B28*2.1</f>
        <v>0</v>
      </c>
      <c r="AD6" s="59" t="s">
        <v>70</v>
      </c>
      <c r="AE6" s="59">
        <v>0.9</v>
      </c>
      <c r="AF6" s="59"/>
      <c r="AG6" s="59"/>
      <c r="AH6" s="59" t="s">
        <v>5475</v>
      </c>
      <c r="AI6" s="59">
        <f>IF(AJ1&gt;=0.75,AJ1*30, IF(AJ1&gt;=0.5,AJ1*33, IF(AJ1&gt;=0.25,AJ1*36, IF(AJ1&gt;=0.1,AJ1*40, IF(AJ1&gt;=0.00001,AJ1*44)))))</f>
        <v>0.28160000000000002</v>
      </c>
      <c r="AJ6" s="59"/>
      <c r="AK6" s="59"/>
      <c r="AL6" s="59"/>
    </row>
    <row r="7" spans="1:38" ht="22" thickTop="1" thickBot="1">
      <c r="A7" s="11"/>
      <c r="B7" s="64" t="s">
        <v>3</v>
      </c>
      <c r="D7" s="11"/>
      <c r="E7" s="11"/>
      <c r="F7" s="11"/>
      <c r="G7" s="11"/>
      <c r="H7" s="11"/>
      <c r="I7" s="11"/>
      <c r="J7" s="11"/>
      <c r="K7" s="11" t="s">
        <v>28</v>
      </c>
      <c r="L7" s="11" t="s">
        <v>28</v>
      </c>
      <c r="O7" s="11" t="s">
        <v>29</v>
      </c>
      <c r="P7" s="11" t="s">
        <v>30</v>
      </c>
      <c r="R7" s="2">
        <f>VLOOKUP(B12,R8:S9,2,FALSE)/100</f>
        <v>0</v>
      </c>
      <c r="S7" s="2">
        <f>R7/4*100</f>
        <v>0</v>
      </c>
      <c r="U7" s="6" t="s">
        <v>27</v>
      </c>
      <c r="V7" s="7">
        <f>Q6</f>
        <v>0</v>
      </c>
      <c r="Z7" s="59"/>
      <c r="AA7" s="59"/>
      <c r="AB7" s="59">
        <v>2636</v>
      </c>
      <c r="AC7" s="59">
        <f>B28*2.8</f>
        <v>0</v>
      </c>
      <c r="AD7" s="59" t="s">
        <v>71</v>
      </c>
      <c r="AE7" s="59">
        <v>1.05</v>
      </c>
      <c r="AF7" s="59"/>
      <c r="AG7" s="59"/>
      <c r="AH7" s="59" t="s">
        <v>5476</v>
      </c>
      <c r="AI7" s="59">
        <f>IF(AJ1&gt;=0.75,AJ1*48, IF(AJ1&gt;=0.5,AJ1*53, IF(AJ1&gt;=0.25,AJ1*58, IF(AJ1&gt;=0.1,AJ1*64, IF(AJ1&gt;=0.00001,AJ1*70)))))</f>
        <v>0.44800000000000001</v>
      </c>
      <c r="AJ7" s="59"/>
      <c r="AK7" s="59"/>
      <c r="AL7" s="59"/>
    </row>
    <row r="8" spans="1:38" ht="22" thickTop="1" thickBot="1">
      <c r="A8" s="62"/>
      <c r="B8" s="65">
        <v>0</v>
      </c>
      <c r="D8" s="62"/>
      <c r="E8" s="62"/>
      <c r="F8" s="62"/>
      <c r="G8" s="62"/>
      <c r="H8" s="62"/>
      <c r="I8" s="62"/>
      <c r="J8" s="62"/>
      <c r="K8" s="13">
        <f>INDEX($M$11:$M$274, MATCH(B4, $N$11:$N$274, 0))</f>
        <v>0</v>
      </c>
      <c r="L8" s="13">
        <f>INDEX($M$11:$M$274, MATCH(B6, $N$11:$N$274, 0))</f>
        <v>0</v>
      </c>
      <c r="O8" s="15">
        <f>((((B8-S7)*(B10-S7))/10000)*O6)</f>
        <v>0</v>
      </c>
      <c r="P8" s="13">
        <f>((((B8-S7)*(B10-S7))/10000)*P6)</f>
        <v>0</v>
      </c>
      <c r="R8" s="2" t="s">
        <v>13</v>
      </c>
      <c r="S8" s="2">
        <v>0</v>
      </c>
      <c r="V8" s="16">
        <f>VLOOKUP(B18,R14:S18,2,FALSE)</f>
        <v>0</v>
      </c>
      <c r="Z8" s="59"/>
      <c r="AA8" s="59"/>
      <c r="AB8" s="59">
        <v>3141</v>
      </c>
      <c r="AC8" s="59">
        <f>B28*3.75</f>
        <v>0</v>
      </c>
      <c r="AD8" s="59" t="s">
        <v>72</v>
      </c>
      <c r="AE8" s="59">
        <v>1.1499999999999999</v>
      </c>
      <c r="AF8" s="59"/>
      <c r="AG8" s="59"/>
      <c r="AH8" s="59"/>
      <c r="AI8" s="59"/>
      <c r="AJ8" s="59"/>
      <c r="AL8" s="59"/>
    </row>
    <row r="9" spans="1:38" ht="22" thickTop="1" thickBot="1">
      <c r="A9" s="11"/>
      <c r="B9" s="64" t="s">
        <v>4</v>
      </c>
      <c r="D9" s="11"/>
      <c r="E9" s="11"/>
      <c r="F9" s="11"/>
      <c r="G9" s="11"/>
      <c r="H9" s="11"/>
      <c r="I9" s="11"/>
      <c r="J9" s="11"/>
      <c r="K9" s="11" t="s">
        <v>33</v>
      </c>
      <c r="L9" s="11" t="s">
        <v>33</v>
      </c>
      <c r="O9" s="16">
        <f>VLOOKUP(B14,O12:Q27,3,FALSE)</f>
        <v>0</v>
      </c>
      <c r="R9" s="2" t="s">
        <v>34</v>
      </c>
      <c r="S9" s="2">
        <f t="array" ref="S9">(INDEX($M$11:$M$269,MATCH(B4,$N$11:$N$269,0)))+(INDEX($M$11:$M$269,MATCH(B6,$N$11:$N$269,0)))</f>
        <v>0</v>
      </c>
      <c r="Z9" s="59"/>
      <c r="AA9" s="59"/>
      <c r="AB9" s="59"/>
      <c r="AC9" s="59"/>
      <c r="AD9" s="59" t="s">
        <v>73</v>
      </c>
      <c r="AE9" s="59">
        <v>1.3</v>
      </c>
      <c r="AF9" s="59"/>
      <c r="AG9" s="59" t="s">
        <v>5595</v>
      </c>
      <c r="AH9" s="59"/>
      <c r="AI9" s="59"/>
      <c r="AJ9" s="59"/>
      <c r="AK9" s="59"/>
      <c r="AL9" s="59"/>
    </row>
    <row r="10" spans="1:38" ht="22" thickTop="1" thickBot="1">
      <c r="A10" s="61"/>
      <c r="B10" s="66">
        <v>0</v>
      </c>
      <c r="C10" s="61"/>
      <c r="D10" s="61"/>
      <c r="E10" s="61"/>
      <c r="F10" s="61"/>
      <c r="G10" s="61"/>
      <c r="H10" s="61"/>
      <c r="I10" s="61"/>
      <c r="J10" s="61"/>
      <c r="K10" s="12">
        <f>V3</f>
        <v>0</v>
      </c>
      <c r="L10" s="12">
        <f>V4</f>
        <v>0</v>
      </c>
      <c r="Q10" s="10"/>
      <c r="Z10" s="59"/>
      <c r="AA10" s="59"/>
      <c r="AB10" s="59"/>
      <c r="AC10" s="59"/>
      <c r="AD10" s="59" t="s">
        <v>74</v>
      </c>
      <c r="AE10" s="59">
        <v>1.35</v>
      </c>
      <c r="AF10" s="59"/>
      <c r="AG10" s="59"/>
      <c r="AH10" s="59"/>
      <c r="AI10" s="59"/>
      <c r="AJ10" s="59"/>
      <c r="AK10" s="59"/>
      <c r="AL10" s="59"/>
    </row>
    <row r="11" spans="1:38" ht="22" thickTop="1" thickBot="1">
      <c r="A11" s="17"/>
      <c r="B11" s="64" t="s">
        <v>8</v>
      </c>
      <c r="C11" s="17"/>
      <c r="D11" s="17"/>
      <c r="E11" s="17"/>
      <c r="F11" s="17"/>
      <c r="G11" s="17"/>
      <c r="H11" s="17"/>
      <c r="I11" s="17"/>
      <c r="J11" s="17"/>
      <c r="K11" s="17" t="s">
        <v>12</v>
      </c>
      <c r="L11" s="91">
        <v>0</v>
      </c>
      <c r="M11" s="17">
        <v>0</v>
      </c>
      <c r="N11" s="17" t="s">
        <v>12</v>
      </c>
      <c r="R11" s="19" t="s">
        <v>36</v>
      </c>
      <c r="Z11" s="59"/>
      <c r="AA11" s="59"/>
      <c r="AB11" s="59"/>
      <c r="AC11" s="59"/>
      <c r="AD11" s="59" t="s">
        <v>5477</v>
      </c>
      <c r="AE11" s="59">
        <v>1.55</v>
      </c>
      <c r="AF11" s="59"/>
      <c r="AG11" s="59"/>
      <c r="AH11" s="59"/>
      <c r="AI11" s="59"/>
      <c r="AJ11" s="59"/>
      <c r="AK11" s="59"/>
      <c r="AL11" s="59"/>
    </row>
    <row r="12" spans="1:38" ht="22" thickTop="1" thickBot="1">
      <c r="A12" s="22"/>
      <c r="B12" s="65" t="s">
        <v>13</v>
      </c>
      <c r="C12" s="22"/>
      <c r="D12" s="22"/>
      <c r="E12" s="22"/>
      <c r="F12" s="22"/>
      <c r="G12" s="22"/>
      <c r="H12" s="22"/>
      <c r="I12" s="22"/>
      <c r="J12" s="22"/>
      <c r="K12" s="22">
        <v>415</v>
      </c>
      <c r="L12" s="92">
        <v>8.9499999999999993</v>
      </c>
      <c r="M12" s="23">
        <v>68</v>
      </c>
      <c r="N12" s="23">
        <v>415</v>
      </c>
      <c r="O12" s="24" t="s">
        <v>13</v>
      </c>
      <c r="P12" s="24">
        <v>0</v>
      </c>
      <c r="Q12" s="25">
        <v>0</v>
      </c>
      <c r="Z12" s="59"/>
      <c r="AA12" s="59"/>
      <c r="AB12" s="59"/>
      <c r="AC12" s="59"/>
      <c r="AD12" s="59" t="s">
        <v>76</v>
      </c>
      <c r="AE12" s="59">
        <v>1.65</v>
      </c>
      <c r="AF12" s="59"/>
      <c r="AG12" s="59"/>
      <c r="AH12" s="59"/>
      <c r="AI12" s="59"/>
      <c r="AJ12" s="59"/>
      <c r="AK12" s="59"/>
      <c r="AL12" s="59"/>
    </row>
    <row r="13" spans="1:38" ht="22" thickTop="1" thickBot="1">
      <c r="A13" s="22"/>
      <c r="B13" s="64" t="s">
        <v>5</v>
      </c>
      <c r="C13" s="22"/>
      <c r="D13" s="22"/>
      <c r="E13" s="22"/>
      <c r="F13" s="22"/>
      <c r="G13" s="22"/>
      <c r="H13" s="22"/>
      <c r="I13" s="22"/>
      <c r="J13" s="114" t="s">
        <v>5596</v>
      </c>
      <c r="K13" s="22">
        <v>435</v>
      </c>
      <c r="L13" s="93">
        <v>6.85</v>
      </c>
      <c r="M13" s="28">
        <v>44</v>
      </c>
      <c r="N13" s="28">
        <v>435</v>
      </c>
      <c r="O13" s="24" t="s">
        <v>39</v>
      </c>
      <c r="P13" s="24">
        <v>21</v>
      </c>
      <c r="Q13" s="25">
        <v>0.4</v>
      </c>
      <c r="R13" s="16">
        <f>((((B8-S7)*(B10-S7))/10000)*S13)</f>
        <v>0</v>
      </c>
      <c r="S13" s="16">
        <f>VLOOKUP(B18,R14:S18,2,FALSE)</f>
        <v>0</v>
      </c>
    </row>
    <row r="14" spans="1:38" ht="21.5" thickBot="1">
      <c r="A14" s="22"/>
      <c r="B14" s="65" t="s">
        <v>13</v>
      </c>
      <c r="C14" s="22"/>
      <c r="D14" s="22"/>
      <c r="E14" s="22"/>
      <c r="F14" s="22"/>
      <c r="G14" s="22"/>
      <c r="H14" s="22"/>
      <c r="I14" s="22"/>
      <c r="J14" s="114" t="s">
        <v>5596</v>
      </c>
      <c r="K14" s="22">
        <v>440</v>
      </c>
      <c r="L14" s="93">
        <v>8.5</v>
      </c>
      <c r="M14" s="28">
        <v>60</v>
      </c>
      <c r="N14" s="28">
        <v>440</v>
      </c>
      <c r="O14" s="24" t="s">
        <v>41</v>
      </c>
      <c r="P14" s="24">
        <v>25</v>
      </c>
      <c r="Q14" s="25">
        <v>0.4</v>
      </c>
      <c r="R14" s="25" t="s">
        <v>13</v>
      </c>
      <c r="S14" s="2">
        <v>0</v>
      </c>
    </row>
    <row r="15" spans="1:38" ht="22" thickTop="1" thickBot="1">
      <c r="A15" s="22"/>
      <c r="B15" s="64" t="s">
        <v>5470</v>
      </c>
      <c r="C15" s="22"/>
      <c r="D15" s="22"/>
      <c r="E15" s="22"/>
      <c r="F15" s="22"/>
      <c r="G15" s="22"/>
      <c r="H15" s="22"/>
      <c r="I15" s="22"/>
      <c r="J15" s="114" t="s">
        <v>5596</v>
      </c>
      <c r="K15" s="22">
        <v>9003</v>
      </c>
      <c r="L15" s="93">
        <v>7.3</v>
      </c>
      <c r="M15" s="28">
        <v>26</v>
      </c>
      <c r="N15" s="28">
        <v>9003</v>
      </c>
      <c r="O15" s="24" t="s">
        <v>43</v>
      </c>
      <c r="P15" s="24">
        <v>118</v>
      </c>
      <c r="Q15" s="25">
        <v>0.4</v>
      </c>
      <c r="R15" s="25" t="s">
        <v>44</v>
      </c>
      <c r="S15" s="25">
        <f>((((B8-S7)*(B10-S7))/10000)*30)</f>
        <v>0</v>
      </c>
      <c r="AD15" s="59"/>
      <c r="AE15" s="59">
        <f>VLOOKUP(B32,AD16:AE125,2,FALSE)</f>
        <v>0</v>
      </c>
    </row>
    <row r="16" spans="1:38" ht="20" thickBot="1">
      <c r="A16" s="22"/>
      <c r="B16" s="68" t="s">
        <v>13</v>
      </c>
      <c r="C16" s="22"/>
      <c r="D16" s="22"/>
      <c r="E16" s="22"/>
      <c r="F16" s="22"/>
      <c r="G16" s="22"/>
      <c r="H16" s="22"/>
      <c r="I16" s="22"/>
      <c r="J16" s="22"/>
      <c r="K16" s="22">
        <v>9006</v>
      </c>
      <c r="L16" s="93">
        <v>11.85</v>
      </c>
      <c r="M16" s="28">
        <v>59</v>
      </c>
      <c r="N16" s="28">
        <v>9006</v>
      </c>
      <c r="O16" s="24" t="s">
        <v>46</v>
      </c>
      <c r="P16" s="24">
        <v>248</v>
      </c>
      <c r="Q16" s="25">
        <v>0.4</v>
      </c>
      <c r="R16" s="25" t="s">
        <v>47</v>
      </c>
      <c r="S16" s="25">
        <f>((((B8-S7)*(B10-S7))/10000)*33)</f>
        <v>0</v>
      </c>
      <c r="AD16" s="59" t="s">
        <v>12</v>
      </c>
      <c r="AE16" s="59">
        <v>0</v>
      </c>
    </row>
    <row r="17" spans="1:31" ht="22" thickTop="1" thickBot="1">
      <c r="A17" s="22"/>
      <c r="B17" s="64" t="s">
        <v>9</v>
      </c>
      <c r="C17" s="22"/>
      <c r="D17" s="22"/>
      <c r="E17" s="22"/>
      <c r="F17" s="22"/>
      <c r="G17" s="22"/>
      <c r="H17" s="22"/>
      <c r="I17" s="22"/>
      <c r="J17" s="22"/>
      <c r="K17" s="22">
        <v>9012</v>
      </c>
      <c r="L17" s="93">
        <v>6.9</v>
      </c>
      <c r="M17" s="28">
        <v>12</v>
      </c>
      <c r="N17" s="28">
        <v>9012</v>
      </c>
      <c r="O17" s="24" t="s">
        <v>48</v>
      </c>
      <c r="P17" s="24">
        <v>20.6</v>
      </c>
      <c r="Q17" s="25">
        <v>0.4</v>
      </c>
      <c r="R17" s="25" t="s">
        <v>49</v>
      </c>
      <c r="S17" s="25">
        <f>((((B8-S7)*(B10-S7))/10000)*39)</f>
        <v>0</v>
      </c>
      <c r="X17" s="16">
        <f>VLOOKUP(C37,W18:X28,2,FALSE)</f>
        <v>1</v>
      </c>
      <c r="AD17" s="59" t="s">
        <v>5478</v>
      </c>
      <c r="AE17" s="59">
        <v>6.5</v>
      </c>
    </row>
    <row r="18" spans="1:31" ht="21.5" thickBot="1">
      <c r="A18" s="22"/>
      <c r="B18" s="65" t="s">
        <v>13</v>
      </c>
      <c r="C18" s="22"/>
      <c r="D18" s="22"/>
      <c r="E18" s="22"/>
      <c r="F18" s="22"/>
      <c r="G18" s="22"/>
      <c r="H18" s="22"/>
      <c r="I18" s="22"/>
      <c r="J18" s="22"/>
      <c r="K18" s="22">
        <v>9013</v>
      </c>
      <c r="L18" s="93">
        <v>7.3</v>
      </c>
      <c r="M18" s="28">
        <v>26</v>
      </c>
      <c r="N18" s="28">
        <v>9013</v>
      </c>
      <c r="O18" s="24" t="s">
        <v>50</v>
      </c>
      <c r="P18" s="24">
        <v>31</v>
      </c>
      <c r="Q18" s="25">
        <v>0.4</v>
      </c>
      <c r="R18" s="25" t="s">
        <v>51</v>
      </c>
      <c r="S18" s="25">
        <f>((((B8-S7)*(B10-S7))/10000)*39)+((((B8-S7)+(B10-S7))*2/100)*3)</f>
        <v>0</v>
      </c>
      <c r="W18" s="29">
        <v>0</v>
      </c>
      <c r="X18" s="16">
        <v>1</v>
      </c>
      <c r="AD18" s="59" t="s">
        <v>5479</v>
      </c>
      <c r="AE18" s="59">
        <v>9.5</v>
      </c>
    </row>
    <row r="19" spans="1:31" ht="22" thickTop="1" thickBot="1">
      <c r="A19" s="22"/>
      <c r="B19" s="64" t="s">
        <v>7</v>
      </c>
      <c r="C19" s="22"/>
      <c r="D19" s="22"/>
      <c r="E19" s="22"/>
      <c r="F19" s="22"/>
      <c r="G19" s="22"/>
      <c r="H19" s="22"/>
      <c r="I19" s="22"/>
      <c r="J19" s="22"/>
      <c r="K19" s="22">
        <v>9014</v>
      </c>
      <c r="L19" s="93">
        <v>8.4</v>
      </c>
      <c r="M19" s="28">
        <v>12</v>
      </c>
      <c r="N19" s="28">
        <v>9014</v>
      </c>
      <c r="O19" s="24" t="s">
        <v>52</v>
      </c>
      <c r="P19" s="24">
        <v>41.5</v>
      </c>
      <c r="Q19" s="25">
        <v>0.4</v>
      </c>
      <c r="W19" s="29">
        <v>0.05</v>
      </c>
      <c r="X19" s="16">
        <v>0.95</v>
      </c>
      <c r="AD19" s="59" t="s">
        <v>5480</v>
      </c>
      <c r="AE19" s="59">
        <v>14</v>
      </c>
    </row>
    <row r="20" spans="1:31" ht="21.5" thickBot="1">
      <c r="A20" s="22"/>
      <c r="B20" s="65" t="s">
        <v>14</v>
      </c>
      <c r="C20" s="22"/>
      <c r="D20" s="22"/>
      <c r="E20" s="22"/>
      <c r="F20" s="22"/>
      <c r="G20" s="22"/>
      <c r="H20" s="22"/>
      <c r="I20" s="22"/>
      <c r="J20" s="22"/>
      <c r="K20" s="22" t="s">
        <v>53</v>
      </c>
      <c r="L20" s="93">
        <v>7.1</v>
      </c>
      <c r="M20" s="28">
        <v>30</v>
      </c>
      <c r="N20" s="103" t="s">
        <v>53</v>
      </c>
      <c r="O20" s="24" t="s">
        <v>54</v>
      </c>
      <c r="P20" s="24">
        <v>13</v>
      </c>
      <c r="Q20" s="25">
        <v>0.4</v>
      </c>
      <c r="W20" s="29">
        <v>0.1</v>
      </c>
      <c r="X20" s="16">
        <v>0.9</v>
      </c>
      <c r="AD20" s="59" t="s">
        <v>5481</v>
      </c>
      <c r="AE20" s="59">
        <v>18.5</v>
      </c>
    </row>
    <row r="21" spans="1:31" ht="22" thickTop="1" thickBot="1">
      <c r="A21" s="22"/>
      <c r="B21" s="64" t="s">
        <v>6</v>
      </c>
      <c r="C21" s="22"/>
      <c r="D21" s="22"/>
      <c r="E21" s="22"/>
      <c r="F21" s="22"/>
      <c r="G21" s="22"/>
      <c r="H21" s="22"/>
      <c r="I21" s="22"/>
      <c r="J21" s="22"/>
      <c r="K21" s="22" t="s">
        <v>55</v>
      </c>
      <c r="L21" s="93">
        <v>1.75</v>
      </c>
      <c r="M21" s="28">
        <v>0</v>
      </c>
      <c r="N21" s="103" t="s">
        <v>55</v>
      </c>
      <c r="O21" s="24" t="s">
        <v>56</v>
      </c>
      <c r="P21" s="24">
        <v>17</v>
      </c>
      <c r="Q21" s="25">
        <v>0.4</v>
      </c>
      <c r="W21" s="29">
        <v>0.15</v>
      </c>
      <c r="X21" s="16">
        <v>0.85</v>
      </c>
      <c r="AD21" s="59" t="s">
        <v>5482</v>
      </c>
      <c r="AE21" s="59">
        <v>32</v>
      </c>
    </row>
    <row r="22" spans="1:31" ht="20.25" customHeight="1" thickBot="1">
      <c r="A22" s="30"/>
      <c r="B22" s="65" t="s">
        <v>12</v>
      </c>
      <c r="C22" s="30"/>
      <c r="D22" s="30"/>
      <c r="E22" s="30"/>
      <c r="F22" s="30"/>
      <c r="G22" s="30"/>
      <c r="H22" s="30"/>
      <c r="I22" s="30"/>
      <c r="J22" s="30"/>
      <c r="K22" s="30" t="s">
        <v>57</v>
      </c>
      <c r="L22" s="93">
        <v>1.9</v>
      </c>
      <c r="M22" s="28">
        <v>0</v>
      </c>
      <c r="N22" s="30" t="s">
        <v>57</v>
      </c>
      <c r="O22" s="24" t="s">
        <v>58</v>
      </c>
      <c r="P22" s="24">
        <v>8</v>
      </c>
      <c r="Q22" s="25">
        <v>0.4</v>
      </c>
      <c r="R22" s="32" t="s">
        <v>59</v>
      </c>
      <c r="W22" s="29">
        <v>0.2</v>
      </c>
      <c r="X22" s="16">
        <v>0.8</v>
      </c>
      <c r="AD22" s="59" t="s">
        <v>5483</v>
      </c>
      <c r="AE22" s="59">
        <v>36</v>
      </c>
    </row>
    <row r="23" spans="1:31" ht="20.5" thickTop="1" thickBot="1">
      <c r="A23" s="30"/>
      <c r="B23" s="67" t="s">
        <v>5467</v>
      </c>
      <c r="C23" s="30"/>
      <c r="D23" s="30"/>
      <c r="E23" s="30"/>
      <c r="F23" s="30"/>
      <c r="G23" s="30"/>
      <c r="H23" s="30"/>
      <c r="I23" s="30"/>
      <c r="J23" s="30"/>
      <c r="K23" s="30" t="s">
        <v>60</v>
      </c>
      <c r="L23" s="93">
        <v>3.04</v>
      </c>
      <c r="M23" s="28">
        <v>0</v>
      </c>
      <c r="N23" s="30" t="s">
        <v>60</v>
      </c>
      <c r="O23" s="24" t="s">
        <v>61</v>
      </c>
      <c r="P23" s="24">
        <v>11</v>
      </c>
      <c r="Q23" s="25">
        <v>0.4</v>
      </c>
      <c r="W23" s="90">
        <v>0.25</v>
      </c>
      <c r="X23" s="16">
        <v>0.75</v>
      </c>
      <c r="AD23" s="59" t="s">
        <v>5484</v>
      </c>
      <c r="AE23" s="59">
        <v>46</v>
      </c>
    </row>
    <row r="24" spans="1:31" ht="20.25" customHeight="1" thickBot="1">
      <c r="A24" s="30"/>
      <c r="B24" s="68" t="s">
        <v>13</v>
      </c>
      <c r="C24" s="30"/>
      <c r="D24" s="30"/>
      <c r="E24" s="30"/>
      <c r="F24" s="30"/>
      <c r="G24" s="30"/>
      <c r="H24" s="30"/>
      <c r="I24" s="30"/>
      <c r="J24" s="30"/>
      <c r="K24" s="30" t="s">
        <v>62</v>
      </c>
      <c r="L24" s="93">
        <v>2.12</v>
      </c>
      <c r="M24" s="28">
        <v>0</v>
      </c>
      <c r="N24" s="30" t="s">
        <v>62</v>
      </c>
      <c r="O24" s="24" t="s">
        <v>63</v>
      </c>
      <c r="P24" s="24">
        <v>14.7</v>
      </c>
      <c r="Q24" s="25">
        <v>0.4</v>
      </c>
      <c r="W24" s="29">
        <v>0.3</v>
      </c>
      <c r="X24" s="16">
        <v>0.7</v>
      </c>
      <c r="AD24" s="59" t="s">
        <v>5485</v>
      </c>
      <c r="AE24" s="59">
        <v>7.5</v>
      </c>
    </row>
    <row r="25" spans="1:31" ht="20.5" thickTop="1" thickBot="1">
      <c r="A25" s="30"/>
      <c r="B25" s="67" t="s">
        <v>5469</v>
      </c>
      <c r="C25" s="30"/>
      <c r="D25" s="30"/>
      <c r="E25" s="30"/>
      <c r="F25" s="30"/>
      <c r="G25" s="30"/>
      <c r="H25" s="30"/>
      <c r="I25" s="30"/>
      <c r="J25" s="30"/>
      <c r="K25" s="30" t="s">
        <v>64</v>
      </c>
      <c r="L25" s="93">
        <v>3.54</v>
      </c>
      <c r="M25" s="28">
        <v>0</v>
      </c>
      <c r="N25" s="30" t="s">
        <v>64</v>
      </c>
      <c r="W25" s="29">
        <v>0.35</v>
      </c>
      <c r="X25" s="16">
        <v>0.65</v>
      </c>
      <c r="AD25" s="59" t="s">
        <v>5486</v>
      </c>
      <c r="AE25" s="59">
        <v>14</v>
      </c>
    </row>
    <row r="26" spans="1:31" ht="20" thickBot="1">
      <c r="A26" s="22"/>
      <c r="B26" s="68" t="s">
        <v>14</v>
      </c>
      <c r="C26" s="22"/>
      <c r="D26" s="22"/>
      <c r="E26" s="22"/>
      <c r="F26" s="22"/>
      <c r="G26" s="22"/>
      <c r="H26" s="22"/>
      <c r="I26" s="22"/>
      <c r="J26" s="22"/>
      <c r="K26" s="22" t="s">
        <v>65</v>
      </c>
      <c r="L26" s="93">
        <v>3.5</v>
      </c>
      <c r="M26" s="28">
        <v>0</v>
      </c>
      <c r="N26" s="22" t="s">
        <v>65</v>
      </c>
      <c r="W26" s="29">
        <v>0.4</v>
      </c>
      <c r="X26" s="16">
        <v>0.6</v>
      </c>
      <c r="AD26" s="59" t="s">
        <v>5487</v>
      </c>
      <c r="AE26" s="59">
        <v>18.5</v>
      </c>
    </row>
    <row r="27" spans="1:31" ht="20.5" thickTop="1" thickBot="1">
      <c r="A27" s="22"/>
      <c r="B27" s="67" t="s">
        <v>5468</v>
      </c>
      <c r="C27" s="22"/>
      <c r="D27" s="22"/>
      <c r="E27" s="22"/>
      <c r="F27" s="22"/>
      <c r="G27" s="22"/>
      <c r="H27" s="22"/>
      <c r="I27" s="22"/>
      <c r="J27" s="22"/>
      <c r="K27" s="22" t="s">
        <v>66</v>
      </c>
      <c r="L27" s="93">
        <v>8.77</v>
      </c>
      <c r="M27" s="28">
        <v>45</v>
      </c>
      <c r="N27" s="22" t="s">
        <v>66</v>
      </c>
      <c r="W27" s="29">
        <v>0.45</v>
      </c>
      <c r="X27" s="16">
        <v>0.55000000000000004</v>
      </c>
      <c r="AD27" s="59" t="s">
        <v>5488</v>
      </c>
      <c r="AE27" s="59">
        <v>26.5</v>
      </c>
    </row>
    <row r="28" spans="1:31" ht="20" thickBot="1">
      <c r="A28" s="22"/>
      <c r="B28" s="68">
        <v>0</v>
      </c>
      <c r="C28" s="22"/>
      <c r="D28" s="22"/>
      <c r="E28" s="22"/>
      <c r="F28" s="22"/>
      <c r="G28" s="22"/>
      <c r="H28" s="22"/>
      <c r="I28" s="22"/>
      <c r="J28" s="22"/>
      <c r="K28" s="22" t="s">
        <v>67</v>
      </c>
      <c r="L28" s="93">
        <v>6.16</v>
      </c>
      <c r="M28" s="28">
        <v>32</v>
      </c>
      <c r="N28" s="22" t="s">
        <v>67</v>
      </c>
      <c r="W28" s="29">
        <v>0.5</v>
      </c>
      <c r="X28" s="16">
        <v>0.5</v>
      </c>
      <c r="AD28" s="59" t="s">
        <v>5489</v>
      </c>
      <c r="AE28" s="59">
        <v>34</v>
      </c>
    </row>
    <row r="29" spans="1:31" ht="20" thickTop="1" thickBot="1">
      <c r="A29" s="22"/>
      <c r="B29" s="67" t="s">
        <v>5471</v>
      </c>
      <c r="C29" s="22"/>
      <c r="D29" s="22"/>
      <c r="E29" s="22"/>
      <c r="F29" s="22"/>
      <c r="G29" s="22"/>
      <c r="H29" s="22"/>
      <c r="I29" s="22"/>
      <c r="J29" s="22"/>
      <c r="K29" s="22">
        <v>1004</v>
      </c>
      <c r="L29" s="93">
        <v>5.15</v>
      </c>
      <c r="M29" s="28">
        <v>36</v>
      </c>
      <c r="N29" s="28">
        <v>1004</v>
      </c>
      <c r="AD29" s="59" t="s">
        <v>5490</v>
      </c>
      <c r="AE29" s="59">
        <v>45.5</v>
      </c>
    </row>
    <row r="30" spans="1:31" ht="19.5" thickBot="1">
      <c r="A30" s="22"/>
      <c r="B30" s="68" t="s">
        <v>13</v>
      </c>
      <c r="C30" s="22"/>
      <c r="D30" s="22"/>
      <c r="E30" s="22"/>
      <c r="F30" s="22"/>
      <c r="G30" s="22"/>
      <c r="H30" s="22"/>
      <c r="I30" s="22"/>
      <c r="J30" s="22"/>
      <c r="K30" s="22">
        <v>1018</v>
      </c>
      <c r="L30" s="93">
        <v>5.8</v>
      </c>
      <c r="M30" s="28">
        <v>52</v>
      </c>
      <c r="N30" s="28">
        <v>1018</v>
      </c>
      <c r="AD30" s="59" t="s">
        <v>5491</v>
      </c>
      <c r="AE30" s="59">
        <v>72</v>
      </c>
    </row>
    <row r="31" spans="1:31" ht="20" thickTop="1" thickBot="1">
      <c r="A31" s="22"/>
      <c r="B31" s="67" t="s">
        <v>5472</v>
      </c>
      <c r="C31" s="22"/>
      <c r="D31" s="22"/>
      <c r="E31" s="22"/>
      <c r="F31" s="22"/>
      <c r="G31" s="22"/>
      <c r="H31" s="22"/>
      <c r="I31" s="22"/>
      <c r="J31" s="22"/>
      <c r="K31" s="22">
        <v>1038</v>
      </c>
      <c r="L31" s="93">
        <v>7.35</v>
      </c>
      <c r="M31" s="28">
        <v>65</v>
      </c>
      <c r="N31" s="28">
        <v>1038</v>
      </c>
      <c r="AD31" s="59" t="s">
        <v>5492</v>
      </c>
      <c r="AE31" s="59">
        <v>7</v>
      </c>
    </row>
    <row r="32" spans="1:31" ht="19.5" thickBot="1">
      <c r="A32" s="22"/>
      <c r="B32" s="68" t="s">
        <v>12</v>
      </c>
      <c r="C32" s="22"/>
      <c r="D32" s="22"/>
      <c r="E32" s="22"/>
      <c r="F32" s="22"/>
      <c r="G32" s="22"/>
      <c r="H32" s="22"/>
      <c r="I32" s="22"/>
      <c r="J32" s="22"/>
      <c r="K32" s="22">
        <v>105</v>
      </c>
      <c r="L32" s="93">
        <v>11.55</v>
      </c>
      <c r="M32" s="28">
        <v>72</v>
      </c>
      <c r="N32" s="28">
        <v>105</v>
      </c>
      <c r="AD32" s="59" t="s">
        <v>5493</v>
      </c>
      <c r="AE32" s="59">
        <v>12.5</v>
      </c>
    </row>
    <row r="33" spans="1:31" ht="15.75" customHeight="1" thickBot="1">
      <c r="A33" s="30"/>
      <c r="B33" s="69"/>
      <c r="C33" s="30"/>
      <c r="D33" s="30"/>
      <c r="E33" s="30"/>
      <c r="F33" s="30"/>
      <c r="G33" s="30"/>
      <c r="H33" s="30"/>
      <c r="I33" s="30"/>
      <c r="J33" s="30"/>
      <c r="K33" s="30" t="s">
        <v>68</v>
      </c>
      <c r="L33" s="93">
        <v>3.3</v>
      </c>
      <c r="M33" s="28">
        <v>8</v>
      </c>
      <c r="N33" s="30" t="s">
        <v>68</v>
      </c>
      <c r="AD33" s="59" t="s">
        <v>5494</v>
      </c>
      <c r="AE33" s="59">
        <v>15</v>
      </c>
    </row>
    <row r="34" spans="1:31" ht="15.75" customHeight="1" thickBot="1">
      <c r="A34" s="30"/>
      <c r="B34" s="69"/>
      <c r="C34" s="30"/>
      <c r="D34" s="30"/>
      <c r="E34" s="30"/>
      <c r="F34" s="30"/>
      <c r="G34" s="30"/>
      <c r="H34" s="30"/>
      <c r="I34" s="30"/>
      <c r="J34" s="30"/>
      <c r="K34" s="30" t="s">
        <v>69</v>
      </c>
      <c r="L34" s="93">
        <v>8.1</v>
      </c>
      <c r="M34" s="28">
        <v>31</v>
      </c>
      <c r="N34" s="30" t="s">
        <v>69</v>
      </c>
      <c r="AD34" s="59" t="s">
        <v>5495</v>
      </c>
      <c r="AE34" s="59">
        <v>18.5</v>
      </c>
    </row>
    <row r="35" spans="1:31" ht="15.75" customHeight="1" thickBot="1">
      <c r="A35" s="74"/>
      <c r="B35" s="82" t="s">
        <v>10</v>
      </c>
      <c r="C35" s="82" t="s">
        <v>35</v>
      </c>
      <c r="D35" s="78"/>
      <c r="E35" s="22"/>
      <c r="F35" s="22"/>
      <c r="G35" s="22"/>
      <c r="H35" s="22"/>
      <c r="I35" s="22"/>
      <c r="J35" s="22"/>
      <c r="K35" s="22">
        <v>1156</v>
      </c>
      <c r="L35" s="93">
        <v>3.65</v>
      </c>
      <c r="M35" s="28">
        <v>12</v>
      </c>
      <c r="N35" s="28">
        <v>1156</v>
      </c>
      <c r="O35" s="10" t="s">
        <v>12</v>
      </c>
      <c r="P35" s="16">
        <v>0</v>
      </c>
      <c r="Q35" s="33" t="s">
        <v>14</v>
      </c>
      <c r="R35" s="16">
        <v>0</v>
      </c>
      <c r="AD35" s="59" t="s">
        <v>5496</v>
      </c>
      <c r="AE35" s="59">
        <v>26</v>
      </c>
    </row>
    <row r="36" spans="1:31" ht="15.75" customHeight="1" thickBot="1">
      <c r="A36" s="74"/>
      <c r="B36" s="83" t="s">
        <v>37</v>
      </c>
      <c r="C36" s="84">
        <f>V3+V5+P8+Q6+V4+V8+Z4+AI3+AE15+AE3</f>
        <v>0</v>
      </c>
      <c r="D36" s="78"/>
      <c r="E36" s="22"/>
      <c r="F36" s="22"/>
      <c r="G36" s="22"/>
      <c r="H36" s="22"/>
      <c r="I36" s="22"/>
      <c r="J36" s="22"/>
      <c r="K36" s="22">
        <v>126</v>
      </c>
      <c r="L36" s="93">
        <v>8.35</v>
      </c>
      <c r="M36" s="28">
        <v>45</v>
      </c>
      <c r="N36" s="28">
        <v>126</v>
      </c>
      <c r="O36" s="34" t="s">
        <v>70</v>
      </c>
      <c r="P36" s="35"/>
      <c r="Q36" s="33" t="str">
        <f t="shared" ref="Q36:Q57" si="0">O36&amp; " STANDARD"</f>
        <v>10Χ15 STANDARD</v>
      </c>
      <c r="R36" s="35">
        <v>0.8</v>
      </c>
      <c r="AD36" s="59" t="s">
        <v>5497</v>
      </c>
      <c r="AE36" s="59">
        <v>36.5</v>
      </c>
    </row>
    <row r="37" spans="1:31" ht="15.75" customHeight="1" thickBot="1">
      <c r="A37" s="74"/>
      <c r="B37" s="83" t="s">
        <v>38</v>
      </c>
      <c r="C37" s="85">
        <v>0</v>
      </c>
      <c r="D37" s="78"/>
      <c r="E37" s="22"/>
      <c r="F37" s="22"/>
      <c r="G37" s="22"/>
      <c r="H37" s="22"/>
      <c r="I37" s="22"/>
      <c r="J37" s="22"/>
      <c r="K37" s="22">
        <v>138</v>
      </c>
      <c r="L37" s="93">
        <v>4.95</v>
      </c>
      <c r="M37" s="28">
        <v>20</v>
      </c>
      <c r="N37" s="28">
        <v>138</v>
      </c>
      <c r="O37" s="36" t="s">
        <v>71</v>
      </c>
      <c r="P37" s="37"/>
      <c r="Q37" s="33" t="str">
        <f t="shared" si="0"/>
        <v>13Χ18 STANDARD</v>
      </c>
      <c r="R37" s="37">
        <v>0.9</v>
      </c>
      <c r="AD37" s="59" t="s">
        <v>5498</v>
      </c>
      <c r="AE37" s="59">
        <v>46.5</v>
      </c>
    </row>
    <row r="38" spans="1:31" ht="15.75" customHeight="1" thickBot="1">
      <c r="A38" s="74"/>
      <c r="B38" s="83" t="s">
        <v>40</v>
      </c>
      <c r="C38" s="84">
        <f>C36*X17</f>
        <v>0</v>
      </c>
      <c r="D38" s="78"/>
      <c r="E38" s="22"/>
      <c r="F38" s="22"/>
      <c r="G38" s="22"/>
      <c r="H38" s="22"/>
      <c r="I38" s="22"/>
      <c r="J38" s="22"/>
      <c r="K38" s="22">
        <v>1414</v>
      </c>
      <c r="L38" s="93">
        <v>2.65</v>
      </c>
      <c r="M38" s="28">
        <v>8</v>
      </c>
      <c r="N38" s="28">
        <v>1414</v>
      </c>
      <c r="O38" s="38" t="s">
        <v>72</v>
      </c>
      <c r="P38" s="39"/>
      <c r="Q38" s="33" t="str">
        <f t="shared" si="0"/>
        <v>15Χ20 STANDARD</v>
      </c>
      <c r="R38" s="39">
        <v>1</v>
      </c>
      <c r="AD38" s="59" t="s">
        <v>5499</v>
      </c>
      <c r="AE38" s="59">
        <v>7.5</v>
      </c>
    </row>
    <row r="39" spans="1:31" ht="15.75" customHeight="1" thickBot="1">
      <c r="A39" s="74"/>
      <c r="B39" s="83" t="s">
        <v>42</v>
      </c>
      <c r="C39" s="84">
        <f>C40-C38</f>
        <v>0</v>
      </c>
      <c r="D39" s="78"/>
      <c r="E39" s="22"/>
      <c r="F39" s="22"/>
      <c r="G39" s="22"/>
      <c r="H39" s="22"/>
      <c r="I39" s="22"/>
      <c r="J39" s="22"/>
      <c r="K39" s="22">
        <v>146</v>
      </c>
      <c r="L39" s="93">
        <v>4.74</v>
      </c>
      <c r="M39" s="28">
        <v>20</v>
      </c>
      <c r="N39" s="28">
        <v>146</v>
      </c>
      <c r="O39" s="36" t="s">
        <v>73</v>
      </c>
      <c r="P39" s="37"/>
      <c r="Q39" s="33" t="str">
        <f t="shared" si="0"/>
        <v>18Χ24 STANDARD</v>
      </c>
      <c r="R39" s="37">
        <v>1.35</v>
      </c>
      <c r="AD39" s="59" t="s">
        <v>5500</v>
      </c>
      <c r="AE39" s="59">
        <v>9.5</v>
      </c>
    </row>
    <row r="40" spans="1:31" ht="15.75" customHeight="1" thickBot="1">
      <c r="A40" s="74"/>
      <c r="B40" s="83" t="s">
        <v>45</v>
      </c>
      <c r="C40" s="84">
        <f>C38*1.24</f>
        <v>0</v>
      </c>
      <c r="D40" s="78"/>
      <c r="E40" s="22"/>
      <c r="F40" s="22"/>
      <c r="G40" s="22"/>
      <c r="H40" s="22"/>
      <c r="I40" s="22"/>
      <c r="J40" s="22"/>
      <c r="K40" s="22">
        <v>1515</v>
      </c>
      <c r="L40" s="93">
        <v>2.75</v>
      </c>
      <c r="M40" s="28">
        <v>10</v>
      </c>
      <c r="N40" s="28">
        <v>1515</v>
      </c>
      <c r="O40" s="38" t="s">
        <v>74</v>
      </c>
      <c r="P40" s="39"/>
      <c r="Q40" s="33" t="str">
        <f t="shared" si="0"/>
        <v>20Χ25 STANDARD</v>
      </c>
      <c r="R40" s="39">
        <v>1.4</v>
      </c>
      <c r="AD40" s="59" t="s">
        <v>5501</v>
      </c>
      <c r="AE40" s="59">
        <v>14.5</v>
      </c>
    </row>
    <row r="41" spans="1:31" ht="15.75" customHeight="1" thickBot="1">
      <c r="A41" s="75"/>
      <c r="B41" s="86"/>
      <c r="C41" s="86"/>
      <c r="D41" s="79"/>
      <c r="E41" s="30"/>
      <c r="F41" s="30"/>
      <c r="G41" s="30"/>
      <c r="H41" s="30"/>
      <c r="I41" s="30"/>
      <c r="J41" s="30"/>
      <c r="K41" s="30" t="s">
        <v>75</v>
      </c>
      <c r="L41" s="93">
        <v>4.25</v>
      </c>
      <c r="M41" s="28">
        <v>10</v>
      </c>
      <c r="N41" s="30" t="s">
        <v>75</v>
      </c>
      <c r="O41" s="36" t="s">
        <v>76</v>
      </c>
      <c r="P41" s="37"/>
      <c r="Q41" s="33" t="str">
        <f t="shared" si="0"/>
        <v>24Χ30 STANDARD</v>
      </c>
      <c r="R41" s="37">
        <v>2.1</v>
      </c>
      <c r="AD41" s="59" t="s">
        <v>5502</v>
      </c>
      <c r="AE41" s="59">
        <v>18.5</v>
      </c>
    </row>
    <row r="42" spans="1:31" ht="15.75" customHeight="1" thickBot="1">
      <c r="A42" s="75"/>
      <c r="B42" s="82" t="s">
        <v>10</v>
      </c>
      <c r="C42" s="82" t="s">
        <v>11</v>
      </c>
      <c r="D42" s="79"/>
      <c r="E42" s="30"/>
      <c r="F42" s="30"/>
      <c r="G42" s="30"/>
      <c r="H42" s="30"/>
      <c r="I42" s="30"/>
      <c r="J42" s="30"/>
      <c r="K42" s="30" t="s">
        <v>77</v>
      </c>
      <c r="L42" s="93">
        <v>4.1500000000000004</v>
      </c>
      <c r="M42" s="28">
        <v>10</v>
      </c>
      <c r="N42" s="30" t="s">
        <v>77</v>
      </c>
      <c r="O42" s="38" t="s">
        <v>78</v>
      </c>
      <c r="P42" s="39"/>
      <c r="Q42" s="33" t="str">
        <f t="shared" si="0"/>
        <v>28Χ35 STANDARD</v>
      </c>
      <c r="R42" s="39">
        <v>2.25</v>
      </c>
      <c r="AD42" s="59" t="s">
        <v>5503</v>
      </c>
      <c r="AE42" s="59">
        <v>26</v>
      </c>
    </row>
    <row r="43" spans="1:31" ht="15.75" customHeight="1" thickBot="1">
      <c r="A43" s="74"/>
      <c r="B43" s="82" t="s">
        <v>16</v>
      </c>
      <c r="C43" s="87">
        <f>((((((B8+B10)*2)+K8+L8)/100)-R7)*K6)*X17</f>
        <v>0</v>
      </c>
      <c r="D43">
        <f>((((B8+B10)*2)+K8+L8)/100)-R7</f>
        <v>0</v>
      </c>
      <c r="E43" s="22"/>
      <c r="F43" s="22"/>
      <c r="G43" s="22"/>
      <c r="H43" s="22"/>
      <c r="I43" s="22"/>
      <c r="J43" s="22"/>
      <c r="K43" s="22">
        <v>1540</v>
      </c>
      <c r="L43" s="93">
        <v>6.75</v>
      </c>
      <c r="M43" s="28">
        <v>10</v>
      </c>
      <c r="N43" s="28">
        <v>1540</v>
      </c>
      <c r="O43" s="36" t="s">
        <v>79</v>
      </c>
      <c r="P43" s="37"/>
      <c r="Q43" s="33" t="str">
        <f t="shared" si="0"/>
        <v>30Χ40 STANDARD</v>
      </c>
      <c r="R43" s="37">
        <v>2.4</v>
      </c>
      <c r="AD43" s="59" t="s">
        <v>5504</v>
      </c>
      <c r="AE43" s="59">
        <v>31</v>
      </c>
    </row>
    <row r="44" spans="1:31" ht="15.75" customHeight="1" thickBot="1">
      <c r="A44" s="74"/>
      <c r="B44" s="82" t="s">
        <v>18</v>
      </c>
      <c r="C44" s="87">
        <f>((((((B8+B10)*2)+L8)/100)-R7)*L6)*X17</f>
        <v>0</v>
      </c>
      <c r="D44">
        <f>(((((B8+B10)*2)+L8)/100)-R7)</f>
        <v>0</v>
      </c>
      <c r="E44" s="22"/>
      <c r="F44" s="22"/>
      <c r="G44" s="22"/>
      <c r="H44" s="22"/>
      <c r="I44" s="22"/>
      <c r="J44" s="22"/>
      <c r="K44" s="22">
        <v>1616</v>
      </c>
      <c r="L44" s="93">
        <v>2.9</v>
      </c>
      <c r="M44" s="28">
        <v>10</v>
      </c>
      <c r="N44" s="28">
        <v>1616</v>
      </c>
      <c r="O44" s="38" t="s">
        <v>80</v>
      </c>
      <c r="P44" s="39"/>
      <c r="Q44" s="33" t="str">
        <f t="shared" si="0"/>
        <v>35Χ50 STANDARD</v>
      </c>
      <c r="R44" s="39">
        <v>3.7</v>
      </c>
      <c r="AD44" s="59" t="s">
        <v>5505</v>
      </c>
      <c r="AE44" s="59">
        <v>37</v>
      </c>
    </row>
    <row r="45" spans="1:31" ht="15.75" customHeight="1" thickBot="1">
      <c r="A45" s="76"/>
      <c r="B45" s="82" t="s">
        <v>23</v>
      </c>
      <c r="C45" s="87">
        <f>(((((B8-S7)*(B10-S7))/10000)*O6)+O9+AE3)*X17</f>
        <v>0</v>
      </c>
      <c r="D45" s="80">
        <f>(((B8-S7)*(B10-S7))/10000)</f>
        <v>0</v>
      </c>
      <c r="E45" s="23"/>
      <c r="F45" s="23"/>
      <c r="G45" s="23"/>
      <c r="H45" s="23"/>
      <c r="I45" s="23"/>
      <c r="J45" s="23"/>
      <c r="K45" s="23">
        <v>1617</v>
      </c>
      <c r="L45" s="92">
        <v>3.25</v>
      </c>
      <c r="M45" s="23">
        <v>10</v>
      </c>
      <c r="N45" s="23">
        <v>1617</v>
      </c>
      <c r="O45" s="36" t="s">
        <v>81</v>
      </c>
      <c r="P45" s="37"/>
      <c r="Q45" s="33" t="str">
        <f t="shared" si="0"/>
        <v>40Χ50 STANDARD</v>
      </c>
      <c r="R45" s="37">
        <v>3.8</v>
      </c>
      <c r="AD45" s="59" t="s">
        <v>5506</v>
      </c>
      <c r="AE45" s="59">
        <v>15</v>
      </c>
    </row>
    <row r="46" spans="1:31" ht="15.75" customHeight="1" thickBot="1">
      <c r="A46" s="75"/>
      <c r="B46" s="82" t="s">
        <v>27</v>
      </c>
      <c r="C46" s="87">
        <f>Q6*X17</f>
        <v>0</v>
      </c>
      <c r="D46" s="79"/>
      <c r="E46" s="30"/>
      <c r="F46" s="30"/>
      <c r="G46" s="30"/>
      <c r="H46" s="30"/>
      <c r="I46" s="30"/>
      <c r="J46" s="30"/>
      <c r="K46" s="30" t="s">
        <v>82</v>
      </c>
      <c r="L46" s="93">
        <v>3.95</v>
      </c>
      <c r="M46" s="28">
        <v>10</v>
      </c>
      <c r="N46" s="28" t="s">
        <v>82</v>
      </c>
      <c r="O46" s="38" t="s">
        <v>83</v>
      </c>
      <c r="P46" s="39"/>
      <c r="Q46" s="33" t="str">
        <f t="shared" si="0"/>
        <v>40Χ60 STANDARD</v>
      </c>
      <c r="R46" s="39">
        <v>4.8</v>
      </c>
      <c r="AD46" s="59" t="s">
        <v>5507</v>
      </c>
      <c r="AE46" s="59">
        <v>21.5</v>
      </c>
    </row>
    <row r="47" spans="1:31" ht="15.75" customHeight="1" thickBot="1">
      <c r="A47" s="75"/>
      <c r="B47" s="87" t="s">
        <v>31</v>
      </c>
      <c r="C47" s="87">
        <f>P8*X17</f>
        <v>0</v>
      </c>
      <c r="D47" s="79"/>
      <c r="E47" s="30"/>
      <c r="F47" s="30"/>
      <c r="G47" s="30"/>
      <c r="H47" s="30"/>
      <c r="I47" s="30"/>
      <c r="J47" s="30"/>
      <c r="K47" s="30" t="s">
        <v>84</v>
      </c>
      <c r="L47" s="93">
        <v>3.95</v>
      </c>
      <c r="M47" s="28">
        <v>10</v>
      </c>
      <c r="N47" s="30" t="s">
        <v>84</v>
      </c>
      <c r="O47" s="36" t="s">
        <v>85</v>
      </c>
      <c r="P47" s="37"/>
      <c r="Q47" s="33" t="str">
        <f t="shared" si="0"/>
        <v>50Χ60 STANDARD</v>
      </c>
      <c r="R47" s="37">
        <v>5.2</v>
      </c>
      <c r="AD47" s="59" t="s">
        <v>5508</v>
      </c>
      <c r="AE47" s="59">
        <v>37.5</v>
      </c>
    </row>
    <row r="48" spans="1:31" ht="15.75" customHeight="1" thickBot="1">
      <c r="A48" s="77"/>
      <c r="B48" s="87" t="s">
        <v>32</v>
      </c>
      <c r="C48" s="87">
        <f>VLOOKUP(B18,R14:S18,2,FALSE)*X17</f>
        <v>0</v>
      </c>
      <c r="D48" s="81"/>
      <c r="E48" s="28"/>
      <c r="F48" s="28"/>
      <c r="G48" s="28"/>
      <c r="H48" s="28"/>
      <c r="I48" s="28"/>
      <c r="J48" s="28"/>
      <c r="K48" s="28">
        <v>173</v>
      </c>
      <c r="L48" s="93">
        <v>10.199999999999999</v>
      </c>
      <c r="M48" s="28">
        <v>50</v>
      </c>
      <c r="N48" s="28">
        <v>173</v>
      </c>
      <c r="O48" s="38" t="s">
        <v>86</v>
      </c>
      <c r="P48" s="39"/>
      <c r="Q48" s="33" t="str">
        <f t="shared" si="0"/>
        <v>50Χ70 STANDARD</v>
      </c>
      <c r="R48" s="39">
        <v>5.4</v>
      </c>
      <c r="AD48" s="59" t="s">
        <v>5509</v>
      </c>
      <c r="AE48" s="59">
        <v>65.5</v>
      </c>
    </row>
    <row r="49" spans="1:31" ht="15.75" customHeight="1" thickBot="1">
      <c r="A49" s="77"/>
      <c r="B49" s="88" t="s">
        <v>5587</v>
      </c>
      <c r="C49" s="89">
        <f>Z4*X17</f>
        <v>0</v>
      </c>
      <c r="D49" s="81"/>
      <c r="E49" s="28"/>
      <c r="F49" s="28"/>
      <c r="G49" s="28"/>
      <c r="H49" s="28"/>
      <c r="I49" s="28"/>
      <c r="J49" s="28"/>
      <c r="K49" s="28">
        <v>1787</v>
      </c>
      <c r="L49" s="93">
        <v>11.95</v>
      </c>
      <c r="M49" s="28">
        <v>63</v>
      </c>
      <c r="N49" s="28">
        <v>1787</v>
      </c>
      <c r="O49" s="36" t="s">
        <v>87</v>
      </c>
      <c r="P49" s="37"/>
      <c r="Q49" s="33" t="str">
        <f t="shared" si="0"/>
        <v>56Χ71 STANDARD</v>
      </c>
      <c r="R49" s="37">
        <v>6.75</v>
      </c>
      <c r="AD49" s="59" t="s">
        <v>5510</v>
      </c>
      <c r="AE49" s="59">
        <v>87.5</v>
      </c>
    </row>
    <row r="50" spans="1:31" ht="15.75" customHeight="1" thickBot="1">
      <c r="A50" s="77"/>
      <c r="B50" s="88" t="s">
        <v>5588</v>
      </c>
      <c r="C50" s="89">
        <f>AI3*X17</f>
        <v>0</v>
      </c>
      <c r="D50" s="81">
        <f>((((B8-S7)*(B10-S7))/10000))</f>
        <v>0</v>
      </c>
      <c r="E50" s="28"/>
      <c r="F50" s="28"/>
      <c r="G50" s="28"/>
      <c r="H50" s="28"/>
      <c r="I50" s="28"/>
      <c r="J50" s="28"/>
      <c r="K50" s="28">
        <v>1812</v>
      </c>
      <c r="L50" s="93">
        <v>3</v>
      </c>
      <c r="M50" s="28">
        <v>12</v>
      </c>
      <c r="N50" s="28">
        <v>1812</v>
      </c>
      <c r="O50" s="38" t="s">
        <v>88</v>
      </c>
      <c r="P50" s="39"/>
      <c r="Q50" s="33" t="str">
        <f t="shared" si="0"/>
        <v>60Χ80 STANDARD</v>
      </c>
      <c r="R50" s="39">
        <v>7.3</v>
      </c>
      <c r="AD50" s="59" t="s">
        <v>5511</v>
      </c>
      <c r="AE50" s="59">
        <v>15</v>
      </c>
    </row>
    <row r="51" spans="1:31" ht="15.75" customHeight="1" thickBot="1">
      <c r="A51" s="77"/>
      <c r="B51" s="88" t="s">
        <v>5589</v>
      </c>
      <c r="C51" s="89">
        <f>AE15*X17</f>
        <v>0</v>
      </c>
      <c r="D51" s="81"/>
      <c r="E51" s="28"/>
      <c r="F51" s="28"/>
      <c r="G51" s="28"/>
      <c r="H51" s="28"/>
      <c r="I51" s="28"/>
      <c r="J51" s="28"/>
      <c r="K51" s="28">
        <v>1887</v>
      </c>
      <c r="L51" s="93">
        <v>8</v>
      </c>
      <c r="M51" s="28">
        <v>41</v>
      </c>
      <c r="N51" s="28">
        <v>1887</v>
      </c>
      <c r="O51" s="36" t="s">
        <v>89</v>
      </c>
      <c r="P51" s="37"/>
      <c r="Q51" s="33" t="str">
        <f t="shared" si="0"/>
        <v>61Χ86 STANDARD</v>
      </c>
      <c r="R51" s="37">
        <v>8.5500000000000007</v>
      </c>
      <c r="AD51" s="59" t="s">
        <v>5512</v>
      </c>
      <c r="AE51" s="59">
        <v>22.5</v>
      </c>
    </row>
    <row r="52" spans="1:31" ht="15.75" customHeight="1" thickBot="1">
      <c r="A52" s="28"/>
      <c r="B52" s="71"/>
      <c r="C52" s="28"/>
      <c r="D52" s="28"/>
      <c r="E52" s="28"/>
      <c r="F52" s="28"/>
      <c r="G52" s="28"/>
      <c r="H52" s="28"/>
      <c r="I52" s="28"/>
      <c r="J52" s="28"/>
      <c r="K52" s="28">
        <v>192</v>
      </c>
      <c r="L52" s="93">
        <v>4.4000000000000004</v>
      </c>
      <c r="M52" s="28">
        <v>27</v>
      </c>
      <c r="N52" s="28">
        <v>192</v>
      </c>
      <c r="O52" s="38" t="s">
        <v>90</v>
      </c>
      <c r="P52" s="39"/>
      <c r="Q52" s="33" t="str">
        <f t="shared" si="0"/>
        <v>60Χ90 STANDARD</v>
      </c>
      <c r="R52" s="39">
        <v>8.6</v>
      </c>
      <c r="AD52" s="59" t="s">
        <v>5513</v>
      </c>
      <c r="AE52" s="59">
        <v>34</v>
      </c>
    </row>
    <row r="53" spans="1:31" ht="15.75" customHeight="1" thickBot="1">
      <c r="A53" s="28"/>
      <c r="B53" s="71"/>
      <c r="C53" s="28"/>
      <c r="D53" s="28"/>
      <c r="E53" s="28"/>
      <c r="F53" s="28"/>
      <c r="G53" s="28"/>
      <c r="H53" s="28"/>
      <c r="I53" s="28"/>
      <c r="J53" s="28"/>
      <c r="K53" s="28">
        <v>1930</v>
      </c>
      <c r="L53" s="93">
        <v>5.95</v>
      </c>
      <c r="M53" s="28">
        <v>12</v>
      </c>
      <c r="N53" s="28">
        <v>1930</v>
      </c>
      <c r="O53" s="36" t="s">
        <v>91</v>
      </c>
      <c r="P53" s="37"/>
      <c r="Q53" s="33" t="str">
        <f t="shared" si="0"/>
        <v>62Χ93 STANDARD</v>
      </c>
      <c r="R53" s="37">
        <v>8.6999999999999993</v>
      </c>
      <c r="AD53" s="59" t="s">
        <v>5514</v>
      </c>
      <c r="AE53" s="59">
        <v>55</v>
      </c>
    </row>
    <row r="54" spans="1:31" ht="15.75" customHeight="1" thickBot="1">
      <c r="A54" s="28"/>
      <c r="B54" s="71"/>
      <c r="C54" s="28"/>
      <c r="D54" s="28"/>
      <c r="E54" s="28"/>
      <c r="F54" s="28"/>
      <c r="G54" s="28"/>
      <c r="H54" s="28"/>
      <c r="I54" s="28"/>
      <c r="J54" s="28"/>
      <c r="K54" s="28">
        <v>1941</v>
      </c>
      <c r="L54" s="93">
        <v>5.9</v>
      </c>
      <c r="M54" s="28">
        <v>12</v>
      </c>
      <c r="N54" s="28">
        <v>1941</v>
      </c>
      <c r="O54" s="38" t="s">
        <v>92</v>
      </c>
      <c r="P54" s="39"/>
      <c r="Q54" s="33" t="str">
        <f t="shared" si="0"/>
        <v>70Χ100 STANDARD</v>
      </c>
      <c r="R54" s="39">
        <v>9</v>
      </c>
      <c r="AD54" s="59" t="s">
        <v>5515</v>
      </c>
      <c r="AE54" s="59">
        <v>79</v>
      </c>
    </row>
    <row r="55" spans="1:31" ht="15.75" customHeight="1" thickBot="1">
      <c r="A55" s="28"/>
      <c r="B55" s="71"/>
      <c r="C55" s="28"/>
      <c r="D55" s="28"/>
      <c r="E55" s="28"/>
      <c r="F55" s="28"/>
      <c r="G55" s="28"/>
      <c r="H55" s="28"/>
      <c r="I55" s="28"/>
      <c r="J55" s="28"/>
      <c r="K55" s="28">
        <v>2003</v>
      </c>
      <c r="L55" s="93">
        <v>8.65</v>
      </c>
      <c r="M55" s="28">
        <v>50</v>
      </c>
      <c r="N55" s="28">
        <v>2003</v>
      </c>
      <c r="O55" s="40" t="s">
        <v>93</v>
      </c>
      <c r="P55" s="41"/>
      <c r="Q55" s="33" t="str">
        <f t="shared" si="0"/>
        <v>80Χ110 STANDARD</v>
      </c>
      <c r="R55" s="41">
        <v>9.4</v>
      </c>
      <c r="AD55" s="59" t="s">
        <v>5516</v>
      </c>
      <c r="AE55" s="59">
        <v>93.5</v>
      </c>
    </row>
    <row r="56" spans="1:31" ht="15.75" customHeight="1" thickBot="1">
      <c r="A56" s="28"/>
      <c r="B56" s="71"/>
      <c r="C56" s="28"/>
      <c r="D56" s="28"/>
      <c r="E56" s="28"/>
      <c r="F56" s="28"/>
      <c r="G56" s="28"/>
      <c r="H56" s="28"/>
      <c r="I56" s="28"/>
      <c r="J56" s="28"/>
      <c r="K56" s="28">
        <v>2012</v>
      </c>
      <c r="L56" s="93">
        <v>4.0999999999999996</v>
      </c>
      <c r="M56" s="28">
        <v>12</v>
      </c>
      <c r="N56" s="28">
        <v>2012</v>
      </c>
      <c r="O56" s="42" t="s">
        <v>94</v>
      </c>
      <c r="P56" s="43"/>
      <c r="Q56" s="33" t="str">
        <f t="shared" si="0"/>
        <v>90Χ120 STANDARD</v>
      </c>
      <c r="R56" s="43">
        <v>14.6</v>
      </c>
      <c r="AD56" s="59" t="s">
        <v>5517</v>
      </c>
      <c r="AE56" s="59">
        <v>128</v>
      </c>
    </row>
    <row r="57" spans="1:31" ht="15.75" customHeight="1" thickBot="1">
      <c r="A57" s="28"/>
      <c r="B57" s="71"/>
      <c r="C57" s="28"/>
      <c r="D57" s="28"/>
      <c r="E57" s="28"/>
      <c r="F57" s="28"/>
      <c r="G57" s="28"/>
      <c r="H57" s="28"/>
      <c r="I57" s="28"/>
      <c r="J57" s="28"/>
      <c r="K57" s="28">
        <v>2013</v>
      </c>
      <c r="L57" s="93">
        <v>3.25</v>
      </c>
      <c r="M57" s="28">
        <v>14</v>
      </c>
      <c r="N57" s="28">
        <v>2013</v>
      </c>
      <c r="O57" s="44" t="s">
        <v>95</v>
      </c>
      <c r="P57" s="45"/>
      <c r="Q57" s="33" t="str">
        <f t="shared" si="0"/>
        <v>100Χ150 STANDARD</v>
      </c>
      <c r="R57" s="45">
        <v>15.4</v>
      </c>
      <c r="AD57" s="59" t="s">
        <v>5518</v>
      </c>
      <c r="AE57" s="59">
        <v>175</v>
      </c>
    </row>
    <row r="58" spans="1:31" ht="15.75" customHeight="1" thickBot="1">
      <c r="A58" s="28"/>
      <c r="B58" s="71"/>
      <c r="C58" s="28"/>
      <c r="D58" s="28"/>
      <c r="E58" s="28"/>
      <c r="F58" s="28"/>
      <c r="G58" s="28"/>
      <c r="H58" s="28"/>
      <c r="I58" s="28"/>
      <c r="J58" s="28"/>
      <c r="K58" s="28">
        <v>2025</v>
      </c>
      <c r="L58" s="93">
        <v>6.55</v>
      </c>
      <c r="M58" s="28">
        <v>14</v>
      </c>
      <c r="N58" s="28">
        <v>2025</v>
      </c>
      <c r="O58" s="34" t="s">
        <v>70</v>
      </c>
      <c r="P58" s="35"/>
      <c r="Q58" s="33" t="str">
        <f t="shared" ref="Q58:Q79" si="1">O58&amp;" WHITE"</f>
        <v>10Χ15 WHITE</v>
      </c>
      <c r="R58" s="35">
        <v>0.95</v>
      </c>
      <c r="AD58" s="59" t="s">
        <v>5519</v>
      </c>
      <c r="AE58" s="59">
        <v>25</v>
      </c>
    </row>
    <row r="59" spans="1:31" ht="15.75" customHeight="1" thickBot="1">
      <c r="A59" s="28"/>
      <c r="B59" s="71"/>
      <c r="C59" s="28"/>
      <c r="D59" s="28"/>
      <c r="E59" s="28"/>
      <c r="F59" s="28"/>
      <c r="G59" s="28"/>
      <c r="H59" s="28"/>
      <c r="I59" s="28"/>
      <c r="J59" s="28"/>
      <c r="K59" s="28">
        <v>2026</v>
      </c>
      <c r="L59" s="93">
        <v>5</v>
      </c>
      <c r="M59" s="28">
        <v>14</v>
      </c>
      <c r="N59" s="28">
        <v>2026</v>
      </c>
      <c r="O59" s="36" t="s">
        <v>71</v>
      </c>
      <c r="P59" s="37"/>
      <c r="Q59" s="33" t="str">
        <f t="shared" si="1"/>
        <v>13Χ18 WHITE</v>
      </c>
      <c r="R59" s="37">
        <v>1.05</v>
      </c>
      <c r="AD59" s="59" t="s">
        <v>5520</v>
      </c>
      <c r="AE59" s="59">
        <v>33.5</v>
      </c>
    </row>
    <row r="60" spans="1:31" ht="15.75" customHeight="1" thickBot="1">
      <c r="A60" s="28"/>
      <c r="B60" s="71"/>
      <c r="C60" s="28"/>
      <c r="D60" s="28"/>
      <c r="E60" s="28"/>
      <c r="F60" s="28"/>
      <c r="G60" s="28"/>
      <c r="H60" s="28"/>
      <c r="I60" s="28"/>
      <c r="J60" s="28"/>
      <c r="K60" s="28">
        <v>2027</v>
      </c>
      <c r="L60" s="93">
        <v>4.8499999999999996</v>
      </c>
      <c r="M60" s="28">
        <v>12</v>
      </c>
      <c r="N60" s="28">
        <v>2027</v>
      </c>
      <c r="O60" s="38" t="s">
        <v>72</v>
      </c>
      <c r="P60" s="39"/>
      <c r="Q60" s="33" t="str">
        <f t="shared" si="1"/>
        <v>15Χ20 WHITE</v>
      </c>
      <c r="R60" s="39">
        <v>1.1499999999999999</v>
      </c>
      <c r="AD60" s="59" t="s">
        <v>5521</v>
      </c>
      <c r="AE60" s="59">
        <v>56</v>
      </c>
    </row>
    <row r="61" spans="1:31" ht="15.75" customHeight="1" thickBot="1">
      <c r="A61" s="28"/>
      <c r="B61" s="71"/>
      <c r="C61" s="28"/>
      <c r="D61" s="28"/>
      <c r="E61" s="28"/>
      <c r="F61" s="28"/>
      <c r="G61" s="28"/>
      <c r="H61" s="28"/>
      <c r="I61" s="28"/>
      <c r="J61" s="28"/>
      <c r="K61" s="28">
        <v>2030</v>
      </c>
      <c r="L61" s="93">
        <v>7.2</v>
      </c>
      <c r="M61" s="28">
        <v>12</v>
      </c>
      <c r="N61" s="28">
        <v>2030</v>
      </c>
      <c r="O61" s="36" t="s">
        <v>73</v>
      </c>
      <c r="P61" s="37"/>
      <c r="Q61" s="33" t="str">
        <f t="shared" si="1"/>
        <v>18Χ24 WHITE</v>
      </c>
      <c r="R61" s="37">
        <v>1.6</v>
      </c>
      <c r="AD61" s="59" t="s">
        <v>5522</v>
      </c>
      <c r="AE61" s="59">
        <v>76</v>
      </c>
    </row>
    <row r="62" spans="1:31" ht="15.75" customHeight="1" thickBot="1">
      <c r="A62" s="28"/>
      <c r="B62" s="71"/>
      <c r="C62" s="28"/>
      <c r="D62" s="28"/>
      <c r="E62" s="28"/>
      <c r="F62" s="28"/>
      <c r="G62" s="28"/>
      <c r="H62" s="28"/>
      <c r="I62" s="28"/>
      <c r="J62" s="28"/>
      <c r="K62" s="28">
        <v>2032</v>
      </c>
      <c r="L62" s="93">
        <v>5.0999999999999996</v>
      </c>
      <c r="M62" s="28">
        <v>12</v>
      </c>
      <c r="N62" s="28">
        <v>2032</v>
      </c>
      <c r="O62" s="38" t="s">
        <v>74</v>
      </c>
      <c r="P62" s="39"/>
      <c r="Q62" s="33" t="str">
        <f t="shared" si="1"/>
        <v>20Χ25 WHITE</v>
      </c>
      <c r="R62" s="39">
        <v>1.65</v>
      </c>
      <c r="AD62" s="59" t="s">
        <v>5523</v>
      </c>
      <c r="AE62" s="59">
        <v>96.5</v>
      </c>
    </row>
    <row r="63" spans="1:31" ht="15.75" customHeight="1" thickBot="1">
      <c r="A63" s="28"/>
      <c r="B63" s="71"/>
      <c r="C63" s="28"/>
      <c r="D63" s="28"/>
      <c r="E63" s="28"/>
      <c r="F63" s="28"/>
      <c r="G63" s="28"/>
      <c r="H63" s="28"/>
      <c r="I63" s="28"/>
      <c r="J63" s="28"/>
      <c r="K63" s="28">
        <v>204</v>
      </c>
      <c r="L63" s="93">
        <v>10.8</v>
      </c>
      <c r="M63" s="28">
        <v>60</v>
      </c>
      <c r="N63" s="28">
        <v>204</v>
      </c>
      <c r="O63" s="36" t="s">
        <v>76</v>
      </c>
      <c r="P63" s="37"/>
      <c r="Q63" s="33" t="str">
        <f t="shared" si="1"/>
        <v>24Χ30 WHITE</v>
      </c>
      <c r="R63" s="37">
        <v>2.6</v>
      </c>
      <c r="AD63" s="59" t="s">
        <v>5524</v>
      </c>
      <c r="AE63" s="59">
        <v>118.5</v>
      </c>
    </row>
    <row r="64" spans="1:31" ht="15.75" customHeight="1" thickBot="1">
      <c r="A64" s="30"/>
      <c r="B64" s="69"/>
      <c r="C64" s="30"/>
      <c r="D64" s="30"/>
      <c r="E64" s="30"/>
      <c r="F64" s="30"/>
      <c r="G64" s="30"/>
      <c r="H64" s="30"/>
      <c r="I64" s="30"/>
      <c r="J64" s="30"/>
      <c r="K64" s="30" t="s">
        <v>96</v>
      </c>
      <c r="L64" s="93">
        <v>6.35</v>
      </c>
      <c r="M64" s="28">
        <v>12</v>
      </c>
      <c r="N64" s="30" t="s">
        <v>96</v>
      </c>
      <c r="O64" s="38" t="s">
        <v>78</v>
      </c>
      <c r="P64" s="39"/>
      <c r="Q64" s="33" t="str">
        <f t="shared" si="1"/>
        <v>28Χ35 WHITE</v>
      </c>
      <c r="R64" s="39">
        <v>2.75</v>
      </c>
      <c r="AD64" s="59" t="s">
        <v>5525</v>
      </c>
      <c r="AE64" s="59">
        <v>174</v>
      </c>
    </row>
    <row r="65" spans="1:31" ht="15.75" customHeight="1" thickBot="1">
      <c r="A65" s="30"/>
      <c r="B65" s="69"/>
      <c r="C65" s="30"/>
      <c r="D65" s="30"/>
      <c r="E65" s="30"/>
      <c r="F65" s="30"/>
      <c r="G65" s="30"/>
      <c r="H65" s="30"/>
      <c r="I65" s="30"/>
      <c r="J65" s="30"/>
      <c r="K65" s="30" t="s">
        <v>97</v>
      </c>
      <c r="L65" s="93">
        <v>9</v>
      </c>
      <c r="M65" s="28">
        <v>12</v>
      </c>
      <c r="N65" s="30" t="s">
        <v>97</v>
      </c>
      <c r="O65" s="36" t="s">
        <v>79</v>
      </c>
      <c r="P65" s="37"/>
      <c r="Q65" s="33" t="str">
        <f t="shared" si="1"/>
        <v>30Χ40 WHITE</v>
      </c>
      <c r="R65" s="37">
        <v>2.9</v>
      </c>
      <c r="AD65" s="59" t="s">
        <v>5526</v>
      </c>
      <c r="AE65" s="59">
        <v>260</v>
      </c>
    </row>
    <row r="66" spans="1:31" ht="15.75" customHeight="1" thickBot="1">
      <c r="A66" s="28"/>
      <c r="B66" s="71"/>
      <c r="C66" s="28"/>
      <c r="D66" s="28"/>
      <c r="E66" s="28"/>
      <c r="F66" s="28"/>
      <c r="G66" s="28"/>
      <c r="H66" s="28"/>
      <c r="I66" s="28"/>
      <c r="J66" s="28"/>
      <c r="K66" s="28">
        <v>2041</v>
      </c>
      <c r="L66" s="93">
        <v>6.6</v>
      </c>
      <c r="M66" s="28">
        <v>12</v>
      </c>
      <c r="N66" s="28">
        <v>2041</v>
      </c>
      <c r="O66" s="38" t="s">
        <v>80</v>
      </c>
      <c r="P66" s="39"/>
      <c r="Q66" s="33" t="str">
        <f t="shared" si="1"/>
        <v>35Χ50 WHITE</v>
      </c>
      <c r="R66" s="39">
        <v>4.7</v>
      </c>
      <c r="AD66" s="59" t="s">
        <v>5527</v>
      </c>
      <c r="AE66" s="59">
        <v>18.5</v>
      </c>
    </row>
    <row r="67" spans="1:31" ht="15.75" customHeight="1" thickBot="1">
      <c r="A67" s="28"/>
      <c r="B67" s="71"/>
      <c r="C67" s="28"/>
      <c r="D67" s="28"/>
      <c r="E67" s="28"/>
      <c r="F67" s="28"/>
      <c r="G67" s="28"/>
      <c r="H67" s="28"/>
      <c r="I67" s="28"/>
      <c r="J67" s="28"/>
      <c r="K67" s="28">
        <v>2042</v>
      </c>
      <c r="L67" s="93">
        <v>6.6</v>
      </c>
      <c r="M67" s="28">
        <v>12</v>
      </c>
      <c r="N67" s="28">
        <v>2042</v>
      </c>
      <c r="O67" s="36" t="s">
        <v>81</v>
      </c>
      <c r="P67" s="37"/>
      <c r="Q67" s="33" t="str">
        <f t="shared" si="1"/>
        <v>40Χ50 WHITE</v>
      </c>
      <c r="R67" s="37">
        <v>4.8</v>
      </c>
      <c r="AD67" s="59" t="s">
        <v>5528</v>
      </c>
      <c r="AE67" s="59">
        <v>33.5</v>
      </c>
    </row>
    <row r="68" spans="1:31" ht="15.75" customHeight="1" thickBot="1">
      <c r="A68" s="28"/>
      <c r="B68" s="71"/>
      <c r="C68" s="28"/>
      <c r="D68" s="28"/>
      <c r="E68" s="28"/>
      <c r="F68" s="28"/>
      <c r="G68" s="28"/>
      <c r="H68" s="28"/>
      <c r="I68" s="28"/>
      <c r="J68" s="28"/>
      <c r="K68" s="28">
        <v>2060</v>
      </c>
      <c r="L68" s="93">
        <v>10.5</v>
      </c>
      <c r="M68" s="28">
        <v>14</v>
      </c>
      <c r="N68" s="28">
        <v>2060</v>
      </c>
      <c r="O68" s="38" t="s">
        <v>83</v>
      </c>
      <c r="P68" s="39"/>
      <c r="Q68" s="33" t="str">
        <f t="shared" si="1"/>
        <v>40Χ60 WHITE</v>
      </c>
      <c r="R68" s="39">
        <v>5.8</v>
      </c>
      <c r="AD68" s="59" t="s">
        <v>5529</v>
      </c>
      <c r="AE68" s="59">
        <v>45</v>
      </c>
    </row>
    <row r="69" spans="1:31" ht="15.75" customHeight="1" thickBot="1">
      <c r="A69" s="28"/>
      <c r="B69" s="71"/>
      <c r="C69" s="28"/>
      <c r="D69" s="28"/>
      <c r="E69" s="28"/>
      <c r="F69" s="28"/>
      <c r="G69" s="28"/>
      <c r="H69" s="28"/>
      <c r="I69" s="28"/>
      <c r="J69" s="28"/>
      <c r="K69" s="28">
        <v>207</v>
      </c>
      <c r="L69" s="93">
        <v>12.95</v>
      </c>
      <c r="M69" s="28">
        <v>50</v>
      </c>
      <c r="N69" s="28">
        <v>207</v>
      </c>
      <c r="O69" s="36" t="s">
        <v>85</v>
      </c>
      <c r="P69" s="37"/>
      <c r="Q69" s="33" t="str">
        <f t="shared" si="1"/>
        <v>50Χ60 WHITE</v>
      </c>
      <c r="R69" s="37">
        <v>6.2</v>
      </c>
      <c r="AD69" s="59" t="s">
        <v>5530</v>
      </c>
      <c r="AE69" s="59">
        <v>54</v>
      </c>
    </row>
    <row r="70" spans="1:31" ht="15.75" customHeight="1" thickBot="1">
      <c r="A70" s="28"/>
      <c r="B70" s="71"/>
      <c r="C70" s="28"/>
      <c r="D70" s="28"/>
      <c r="E70" s="28"/>
      <c r="F70" s="28"/>
      <c r="G70" s="28"/>
      <c r="H70" s="28"/>
      <c r="I70" s="28"/>
      <c r="J70" s="28"/>
      <c r="K70" s="28">
        <v>2113</v>
      </c>
      <c r="L70" s="93">
        <v>3.15</v>
      </c>
      <c r="M70" s="28">
        <v>13</v>
      </c>
      <c r="N70" s="28">
        <v>2113</v>
      </c>
      <c r="O70" s="38" t="s">
        <v>86</v>
      </c>
      <c r="P70" s="39"/>
      <c r="Q70" s="33" t="str">
        <f t="shared" si="1"/>
        <v>50Χ70 WHITE</v>
      </c>
      <c r="R70" s="39">
        <v>6.4</v>
      </c>
      <c r="AD70" s="59" t="s">
        <v>5531</v>
      </c>
      <c r="AE70" s="59">
        <v>71.5</v>
      </c>
    </row>
    <row r="71" spans="1:31" ht="15.75" customHeight="1" thickBot="1">
      <c r="A71" s="28"/>
      <c r="B71" s="71"/>
      <c r="C71" s="28"/>
      <c r="D71" s="28"/>
      <c r="E71" s="28"/>
      <c r="F71" s="28"/>
      <c r="G71" s="28"/>
      <c r="H71" s="28"/>
      <c r="I71" s="28"/>
      <c r="J71" s="28"/>
      <c r="K71" s="28">
        <v>2115</v>
      </c>
      <c r="L71" s="93">
        <v>3.15</v>
      </c>
      <c r="M71" s="28">
        <v>13</v>
      </c>
      <c r="N71" s="28">
        <v>2115</v>
      </c>
      <c r="O71" s="36" t="s">
        <v>87</v>
      </c>
      <c r="P71" s="37"/>
      <c r="Q71" s="33" t="str">
        <f t="shared" si="1"/>
        <v>56Χ71 WHITE</v>
      </c>
      <c r="R71" s="37">
        <v>8.25</v>
      </c>
      <c r="AD71" s="59" t="s">
        <v>5532</v>
      </c>
      <c r="AE71" s="59">
        <v>100</v>
      </c>
    </row>
    <row r="72" spans="1:31" ht="15.75" customHeight="1" thickBot="1">
      <c r="A72" s="30"/>
      <c r="B72" s="69"/>
      <c r="C72" s="30"/>
      <c r="D72" s="30"/>
      <c r="E72" s="30"/>
      <c r="F72" s="30"/>
      <c r="G72" s="30"/>
      <c r="H72" s="30"/>
      <c r="I72" s="30"/>
      <c r="J72" s="30"/>
      <c r="K72" s="30" t="s">
        <v>98</v>
      </c>
      <c r="L72" s="93">
        <v>6.6</v>
      </c>
      <c r="M72" s="28">
        <v>12</v>
      </c>
      <c r="N72" s="30" t="s">
        <v>98</v>
      </c>
      <c r="O72" s="38" t="s">
        <v>88</v>
      </c>
      <c r="P72" s="39"/>
      <c r="Q72" s="33" t="str">
        <f t="shared" si="1"/>
        <v>60Χ80 WHITE</v>
      </c>
      <c r="R72" s="39">
        <v>8.8000000000000007</v>
      </c>
      <c r="AD72" s="59" t="s">
        <v>5533</v>
      </c>
      <c r="AE72" s="59">
        <v>140</v>
      </c>
    </row>
    <row r="73" spans="1:31" ht="15.75" customHeight="1" thickBot="1">
      <c r="A73" s="30"/>
      <c r="B73" s="69"/>
      <c r="C73" s="30"/>
      <c r="D73" s="30"/>
      <c r="E73" s="30"/>
      <c r="F73" s="30"/>
      <c r="G73" s="30"/>
      <c r="H73" s="30"/>
      <c r="I73" s="30"/>
      <c r="J73" s="30"/>
      <c r="K73" s="30" t="s">
        <v>99</v>
      </c>
      <c r="L73" s="93">
        <v>8</v>
      </c>
      <c r="M73" s="28">
        <v>12</v>
      </c>
      <c r="N73" s="30" t="s">
        <v>99</v>
      </c>
      <c r="O73" s="36" t="s">
        <v>89</v>
      </c>
      <c r="P73" s="37"/>
      <c r="Q73" s="33" t="str">
        <f t="shared" si="1"/>
        <v>61Χ86 WHITE</v>
      </c>
      <c r="R73" s="37">
        <v>10.55</v>
      </c>
      <c r="AD73" s="59" t="s">
        <v>5534</v>
      </c>
      <c r="AE73" s="59">
        <v>248</v>
      </c>
    </row>
    <row r="74" spans="1:31" ht="15.75" customHeight="1" thickBot="1">
      <c r="A74" s="28"/>
      <c r="B74" s="71"/>
      <c r="C74" s="28"/>
      <c r="D74" s="28"/>
      <c r="E74" s="28"/>
      <c r="F74" s="28"/>
      <c r="G74" s="28"/>
      <c r="H74" s="28"/>
      <c r="I74" s="28"/>
      <c r="J74" s="28"/>
      <c r="K74" s="28">
        <v>2219</v>
      </c>
      <c r="L74" s="93">
        <v>6.65</v>
      </c>
      <c r="M74" s="28">
        <v>15</v>
      </c>
      <c r="N74" s="28">
        <v>2219</v>
      </c>
      <c r="O74" s="38" t="s">
        <v>90</v>
      </c>
      <c r="P74" s="39"/>
      <c r="Q74" s="33" t="str">
        <f t="shared" si="1"/>
        <v>60Χ90 WHITE</v>
      </c>
      <c r="R74" s="39">
        <v>10.6</v>
      </c>
      <c r="AD74" s="59" t="s">
        <v>5535</v>
      </c>
      <c r="AE74" s="59">
        <v>19</v>
      </c>
    </row>
    <row r="75" spans="1:31" ht="15.75" customHeight="1" thickBot="1">
      <c r="A75" s="30"/>
      <c r="B75" s="69"/>
      <c r="C75" s="30"/>
      <c r="D75" s="30"/>
      <c r="E75" s="30"/>
      <c r="F75" s="30"/>
      <c r="G75" s="30"/>
      <c r="H75" s="30"/>
      <c r="I75" s="30"/>
      <c r="J75" s="30"/>
      <c r="K75" s="30" t="s">
        <v>100</v>
      </c>
      <c r="L75" s="93">
        <v>5.2</v>
      </c>
      <c r="M75" s="28">
        <v>14</v>
      </c>
      <c r="N75" s="30" t="s">
        <v>100</v>
      </c>
      <c r="O75" s="36" t="s">
        <v>91</v>
      </c>
      <c r="P75" s="37"/>
      <c r="Q75" s="33" t="str">
        <f t="shared" si="1"/>
        <v>62Χ93 WHITE</v>
      </c>
      <c r="R75" s="37">
        <v>10.7</v>
      </c>
      <c r="AD75" s="59" t="s">
        <v>5536</v>
      </c>
      <c r="AE75" s="59">
        <v>34</v>
      </c>
    </row>
    <row r="76" spans="1:31" ht="15.75" customHeight="1" thickBot="1">
      <c r="A76" s="30"/>
      <c r="B76" s="69"/>
      <c r="C76" s="30"/>
      <c r="D76" s="30"/>
      <c r="E76" s="30"/>
      <c r="F76" s="30"/>
      <c r="G76" s="30"/>
      <c r="H76" s="30"/>
      <c r="I76" s="30"/>
      <c r="J76" s="30"/>
      <c r="K76" s="30" t="s">
        <v>101</v>
      </c>
      <c r="L76" s="93">
        <v>4.45</v>
      </c>
      <c r="M76" s="28">
        <v>14</v>
      </c>
      <c r="N76" s="30" t="s">
        <v>101</v>
      </c>
      <c r="O76" s="38" t="s">
        <v>92</v>
      </c>
      <c r="P76" s="39"/>
      <c r="Q76" s="33" t="str">
        <f t="shared" si="1"/>
        <v>70Χ100 WHITE</v>
      </c>
      <c r="R76" s="39">
        <v>11</v>
      </c>
      <c r="AD76" s="59" t="s">
        <v>5537</v>
      </c>
      <c r="AE76" s="59">
        <v>44</v>
      </c>
    </row>
    <row r="77" spans="1:31" ht="15.75" customHeight="1" thickBot="1">
      <c r="A77" s="30"/>
      <c r="B77" s="69"/>
      <c r="C77" s="30"/>
      <c r="D77" s="30"/>
      <c r="E77" s="30"/>
      <c r="F77" s="30"/>
      <c r="G77" s="30"/>
      <c r="H77" s="30"/>
      <c r="I77" s="30"/>
      <c r="J77" s="30"/>
      <c r="K77" s="30" t="s">
        <v>102</v>
      </c>
      <c r="L77" s="93">
        <v>4.1500000000000004</v>
      </c>
      <c r="M77" s="28">
        <v>14</v>
      </c>
      <c r="N77" s="30" t="s">
        <v>102</v>
      </c>
      <c r="O77" s="40" t="s">
        <v>93</v>
      </c>
      <c r="P77" s="41"/>
      <c r="Q77" s="33" t="str">
        <f t="shared" si="1"/>
        <v>80Χ110 WHITE</v>
      </c>
      <c r="R77" s="41">
        <v>11.4</v>
      </c>
      <c r="AD77" s="59" t="s">
        <v>5538</v>
      </c>
      <c r="AE77" s="59">
        <v>54</v>
      </c>
    </row>
    <row r="78" spans="1:31" ht="15.75" customHeight="1" thickBot="1">
      <c r="A78" s="28"/>
      <c r="B78" s="71"/>
      <c r="C78" s="28"/>
      <c r="D78" s="28"/>
      <c r="E78" s="28"/>
      <c r="F78" s="28"/>
      <c r="G78" s="28"/>
      <c r="H78" s="28"/>
      <c r="I78" s="28"/>
      <c r="J78" s="28"/>
      <c r="K78" s="28">
        <v>2225</v>
      </c>
      <c r="L78" s="93">
        <v>5.2</v>
      </c>
      <c r="M78" s="28">
        <v>13</v>
      </c>
      <c r="N78" s="28">
        <v>2225</v>
      </c>
      <c r="O78" s="42" t="s">
        <v>94</v>
      </c>
      <c r="P78" s="43"/>
      <c r="Q78" s="33" t="str">
        <f t="shared" si="1"/>
        <v>90Χ120 WHITE</v>
      </c>
      <c r="R78" s="43">
        <v>17.600000000000001</v>
      </c>
      <c r="AD78" s="59" t="s">
        <v>5539</v>
      </c>
      <c r="AE78" s="59">
        <v>71</v>
      </c>
    </row>
    <row r="79" spans="1:31" ht="15.75" customHeight="1" thickBot="1">
      <c r="A79" s="28"/>
      <c r="B79" s="71"/>
      <c r="C79" s="28"/>
      <c r="D79" s="28"/>
      <c r="E79" s="28"/>
      <c r="F79" s="28"/>
      <c r="G79" s="28"/>
      <c r="H79" s="28"/>
      <c r="I79" s="28"/>
      <c r="J79" s="28"/>
      <c r="K79" s="28">
        <v>2240</v>
      </c>
      <c r="L79" s="93">
        <v>8</v>
      </c>
      <c r="M79" s="28">
        <v>12</v>
      </c>
      <c r="N79" s="28">
        <v>2240</v>
      </c>
      <c r="O79" s="44" t="s">
        <v>95</v>
      </c>
      <c r="P79" s="45"/>
      <c r="Q79" s="33" t="str">
        <f t="shared" si="1"/>
        <v>100Χ150 WHITE</v>
      </c>
      <c r="R79" s="45">
        <v>18.399999999999999</v>
      </c>
      <c r="AD79" s="59" t="s">
        <v>5540</v>
      </c>
      <c r="AE79" s="59">
        <v>100</v>
      </c>
    </row>
    <row r="80" spans="1:31" ht="15.75" customHeight="1" thickBot="1">
      <c r="A80" s="23"/>
      <c r="B80" s="70"/>
      <c r="C80" s="23"/>
      <c r="D80" s="23"/>
      <c r="E80" s="23"/>
      <c r="F80" s="23"/>
      <c r="G80" s="23"/>
      <c r="H80" s="23"/>
      <c r="I80" s="23"/>
      <c r="J80" s="23"/>
      <c r="K80" s="23">
        <v>2319</v>
      </c>
      <c r="L80" s="92">
        <v>4.1500000000000004</v>
      </c>
      <c r="M80" s="23">
        <v>15</v>
      </c>
      <c r="N80" s="23">
        <v>2319</v>
      </c>
      <c r="O80" s="34" t="s">
        <v>70</v>
      </c>
      <c r="P80" s="35"/>
      <c r="Q80" s="33" t="str">
        <f t="shared" ref="Q80:Q100" si="2">O80&amp; " MUSEUM"</f>
        <v>10Χ15 MUSEUM</v>
      </c>
      <c r="R80" s="35">
        <v>1.2</v>
      </c>
      <c r="AD80" s="59" t="s">
        <v>5541</v>
      </c>
      <c r="AE80" s="59">
        <v>140</v>
      </c>
    </row>
    <row r="81" spans="1:31" ht="15.75" customHeight="1" thickBot="1">
      <c r="A81" s="28"/>
      <c r="B81" s="71"/>
      <c r="C81" s="28"/>
      <c r="D81" s="28"/>
      <c r="E81" s="28"/>
      <c r="F81" s="28"/>
      <c r="G81" s="28"/>
      <c r="H81" s="28"/>
      <c r="I81" s="28"/>
      <c r="J81" s="28"/>
      <c r="K81" s="28">
        <v>2322</v>
      </c>
      <c r="L81" s="93">
        <v>6.3</v>
      </c>
      <c r="M81" s="28">
        <v>16</v>
      </c>
      <c r="N81" s="28">
        <v>2322</v>
      </c>
      <c r="O81" s="36" t="s">
        <v>71</v>
      </c>
      <c r="P81" s="37"/>
      <c r="Q81" s="33" t="str">
        <f t="shared" si="2"/>
        <v>13Χ18 MUSEUM</v>
      </c>
      <c r="R81" s="37">
        <v>1.3</v>
      </c>
      <c r="AD81" s="59" t="s">
        <v>5542</v>
      </c>
      <c r="AE81" s="59">
        <v>247</v>
      </c>
    </row>
    <row r="82" spans="1:31" ht="15.75" customHeight="1" thickBot="1">
      <c r="A82" s="28"/>
      <c r="B82" s="71"/>
      <c r="C82" s="28"/>
      <c r="D82" s="28"/>
      <c r="E82" s="28"/>
      <c r="F82" s="28"/>
      <c r="G82" s="28"/>
      <c r="H82" s="28"/>
      <c r="I82" s="28"/>
      <c r="J82" s="28"/>
      <c r="K82" s="28">
        <v>237</v>
      </c>
      <c r="L82" s="93">
        <v>7.2</v>
      </c>
      <c r="M82" s="28">
        <v>42</v>
      </c>
      <c r="N82" s="28">
        <v>237</v>
      </c>
      <c r="O82" s="38" t="s">
        <v>72</v>
      </c>
      <c r="P82" s="39"/>
      <c r="Q82" s="33" t="str">
        <f t="shared" si="2"/>
        <v>15Χ20 MUSEUM</v>
      </c>
      <c r="R82" s="39">
        <v>1.4</v>
      </c>
      <c r="AD82" s="59" t="s">
        <v>5543</v>
      </c>
      <c r="AE82" s="59">
        <v>36.5</v>
      </c>
    </row>
    <row r="83" spans="1:31" ht="15.75" customHeight="1" thickBot="1">
      <c r="A83" s="28"/>
      <c r="B83" s="71"/>
      <c r="C83" s="28"/>
      <c r="D83" s="28"/>
      <c r="E83" s="28"/>
      <c r="F83" s="28"/>
      <c r="G83" s="28"/>
      <c r="H83" s="28"/>
      <c r="I83" s="28"/>
      <c r="J83" s="28"/>
      <c r="K83" s="28">
        <v>24</v>
      </c>
      <c r="L83" s="93">
        <v>4.25</v>
      </c>
      <c r="M83" s="28">
        <v>12</v>
      </c>
      <c r="N83" s="28">
        <v>24</v>
      </c>
      <c r="O83" s="36" t="s">
        <v>73</v>
      </c>
      <c r="P83" s="37"/>
      <c r="Q83" s="33" t="str">
        <f t="shared" si="2"/>
        <v>18Χ24 MUSEUM</v>
      </c>
      <c r="R83" s="37">
        <v>1.9</v>
      </c>
      <c r="AD83" s="59" t="s">
        <v>5544</v>
      </c>
      <c r="AE83" s="59">
        <v>64</v>
      </c>
    </row>
    <row r="84" spans="1:31" ht="15.75" customHeight="1" thickBot="1">
      <c r="A84" s="28"/>
      <c r="B84" s="71"/>
      <c r="C84" s="28"/>
      <c r="D84" s="28"/>
      <c r="E84" s="28"/>
      <c r="F84" s="28"/>
      <c r="G84" s="28"/>
      <c r="H84" s="28"/>
      <c r="I84" s="28"/>
      <c r="J84" s="28"/>
      <c r="K84" s="28">
        <v>2513</v>
      </c>
      <c r="L84" s="93">
        <v>3.7</v>
      </c>
      <c r="M84" s="28">
        <v>16</v>
      </c>
      <c r="N84" s="28">
        <v>2513</v>
      </c>
      <c r="O84" s="38" t="s">
        <v>74</v>
      </c>
      <c r="P84" s="39"/>
      <c r="Q84" s="33" t="str">
        <f t="shared" si="2"/>
        <v>20Χ25 MUSEUM</v>
      </c>
      <c r="R84" s="39">
        <v>1.95</v>
      </c>
      <c r="AD84" s="59" t="s">
        <v>5545</v>
      </c>
      <c r="AE84" s="59">
        <v>112.5</v>
      </c>
    </row>
    <row r="85" spans="1:31" ht="15.75" customHeight="1" thickBot="1">
      <c r="A85" s="28"/>
      <c r="B85" s="71"/>
      <c r="C85" s="28"/>
      <c r="D85" s="28"/>
      <c r="E85" s="28"/>
      <c r="F85" s="28"/>
      <c r="G85" s="28"/>
      <c r="H85" s="28"/>
      <c r="I85" s="28"/>
      <c r="J85" s="28"/>
      <c r="K85" s="28">
        <v>2516</v>
      </c>
      <c r="L85" s="93">
        <v>4</v>
      </c>
      <c r="M85" s="28">
        <v>16</v>
      </c>
      <c r="N85" s="28">
        <v>2516</v>
      </c>
      <c r="O85" s="36" t="s">
        <v>76</v>
      </c>
      <c r="P85" s="37"/>
      <c r="Q85" s="33" t="str">
        <f t="shared" si="2"/>
        <v>24Χ30 MUSEUM</v>
      </c>
      <c r="R85" s="37">
        <v>3.2</v>
      </c>
      <c r="AD85" s="59" t="s">
        <v>5546</v>
      </c>
      <c r="AE85" s="59">
        <v>174</v>
      </c>
    </row>
    <row r="86" spans="1:31" ht="15.75" customHeight="1" thickBot="1">
      <c r="A86" s="28"/>
      <c r="B86" s="71"/>
      <c r="C86" s="28"/>
      <c r="D86" s="28"/>
      <c r="E86" s="28"/>
      <c r="F86" s="28"/>
      <c r="G86" s="28"/>
      <c r="H86" s="28"/>
      <c r="I86" s="28"/>
      <c r="J86" s="28"/>
      <c r="K86" s="28">
        <v>2520</v>
      </c>
      <c r="L86" s="93">
        <v>5.3</v>
      </c>
      <c r="M86" s="28">
        <v>16</v>
      </c>
      <c r="N86" s="28">
        <v>2520</v>
      </c>
      <c r="O86" s="38" t="s">
        <v>78</v>
      </c>
      <c r="P86" s="39"/>
      <c r="Q86" s="33" t="str">
        <f t="shared" si="2"/>
        <v>28Χ35 MUSEUM</v>
      </c>
      <c r="R86" s="39">
        <v>3.35</v>
      </c>
      <c r="AD86" s="59" t="s">
        <v>5547</v>
      </c>
      <c r="AE86" s="59">
        <v>220</v>
      </c>
    </row>
    <row r="87" spans="1:31" ht="15.75" customHeight="1" thickBot="1">
      <c r="A87" s="28"/>
      <c r="B87" s="71"/>
      <c r="C87" s="28"/>
      <c r="D87" s="28"/>
      <c r="E87" s="28"/>
      <c r="F87" s="28"/>
      <c r="G87" s="28"/>
      <c r="H87" s="28"/>
      <c r="I87" s="28"/>
      <c r="J87" s="28"/>
      <c r="K87" s="28">
        <v>265</v>
      </c>
      <c r="L87" s="93">
        <v>6.2</v>
      </c>
      <c r="M87" s="28">
        <v>25</v>
      </c>
      <c r="N87" s="28">
        <v>265</v>
      </c>
      <c r="O87" s="36" t="s">
        <v>79</v>
      </c>
      <c r="P87" s="37"/>
      <c r="Q87" s="33" t="str">
        <f t="shared" si="2"/>
        <v>30Χ40 MUSEUM</v>
      </c>
      <c r="R87" s="37">
        <v>3.5</v>
      </c>
      <c r="AD87" s="59" t="s">
        <v>5548</v>
      </c>
      <c r="AE87" s="59">
        <v>259</v>
      </c>
    </row>
    <row r="88" spans="1:31" ht="15.75" customHeight="1" thickBot="1">
      <c r="A88" s="28"/>
      <c r="B88" s="71"/>
      <c r="C88" s="28"/>
      <c r="D88" s="28"/>
      <c r="E88" s="28"/>
      <c r="F88" s="28"/>
      <c r="G88" s="28"/>
      <c r="H88" s="28"/>
      <c r="I88" s="28"/>
      <c r="J88" s="28"/>
      <c r="K88" s="28">
        <v>2650</v>
      </c>
      <c r="L88" s="93">
        <v>9.85</v>
      </c>
      <c r="M88" s="28">
        <v>16</v>
      </c>
      <c r="N88" s="28">
        <v>2650</v>
      </c>
      <c r="O88" s="38" t="s">
        <v>80</v>
      </c>
      <c r="P88" s="39"/>
      <c r="Q88" s="33" t="str">
        <f t="shared" si="2"/>
        <v>35Χ50 MUSEUM</v>
      </c>
      <c r="R88" s="39">
        <v>5.9</v>
      </c>
      <c r="AD88" s="59" t="s">
        <v>5549</v>
      </c>
      <c r="AE88" s="59">
        <v>18</v>
      </c>
    </row>
    <row r="89" spans="1:31" ht="15.75" customHeight="1" thickBot="1">
      <c r="A89" s="28"/>
      <c r="B89" s="71"/>
      <c r="C89" s="28"/>
      <c r="D89" s="28"/>
      <c r="E89" s="28"/>
      <c r="F89" s="28"/>
      <c r="G89" s="28"/>
      <c r="H89" s="28"/>
      <c r="I89" s="28"/>
      <c r="J89" s="28"/>
      <c r="K89" s="28">
        <v>2716</v>
      </c>
      <c r="L89" s="93">
        <v>3.85</v>
      </c>
      <c r="M89" s="28">
        <v>16</v>
      </c>
      <c r="N89" s="28">
        <v>2716</v>
      </c>
      <c r="O89" s="36" t="s">
        <v>81</v>
      </c>
      <c r="P89" s="37"/>
      <c r="Q89" s="33" t="str">
        <f t="shared" si="2"/>
        <v>40Χ50 MUSEUM</v>
      </c>
      <c r="R89" s="37">
        <v>7</v>
      </c>
      <c r="AD89" s="59" t="s">
        <v>5550</v>
      </c>
      <c r="AE89" s="59">
        <v>30</v>
      </c>
    </row>
    <row r="90" spans="1:31" ht="15.75" customHeight="1" thickBot="1">
      <c r="A90" s="28"/>
      <c r="B90" s="71"/>
      <c r="C90" s="28"/>
      <c r="D90" s="28"/>
      <c r="E90" s="28"/>
      <c r="F90" s="28"/>
      <c r="G90" s="28"/>
      <c r="H90" s="28"/>
      <c r="I90" s="28"/>
      <c r="J90" s="28"/>
      <c r="K90" s="28">
        <v>2815</v>
      </c>
      <c r="L90" s="93">
        <v>3.7</v>
      </c>
      <c r="M90" s="28">
        <v>20</v>
      </c>
      <c r="N90" s="28">
        <v>2815</v>
      </c>
      <c r="O90" s="38" t="s">
        <v>83</v>
      </c>
      <c r="P90" s="39"/>
      <c r="Q90" s="33" t="str">
        <f t="shared" si="2"/>
        <v>40Χ60 MUSEUM</v>
      </c>
      <c r="R90" s="39">
        <v>8</v>
      </c>
      <c r="AD90" s="59" t="s">
        <v>5551</v>
      </c>
      <c r="AE90" s="59">
        <v>41.5</v>
      </c>
    </row>
    <row r="91" spans="1:31" ht="15.75" customHeight="1" thickBot="1">
      <c r="A91" s="28"/>
      <c r="B91" s="71"/>
      <c r="C91" s="28"/>
      <c r="D91" s="28"/>
      <c r="E91" s="28"/>
      <c r="F91" s="28"/>
      <c r="G91" s="28"/>
      <c r="H91" s="28"/>
      <c r="I91" s="28"/>
      <c r="J91" s="28"/>
      <c r="K91" s="28">
        <v>2816</v>
      </c>
      <c r="L91" s="93">
        <v>3.4</v>
      </c>
      <c r="M91" s="28">
        <v>16</v>
      </c>
      <c r="N91" s="28">
        <v>2816</v>
      </c>
      <c r="O91" s="36" t="s">
        <v>85</v>
      </c>
      <c r="P91" s="37"/>
      <c r="Q91" s="33" t="str">
        <f t="shared" si="2"/>
        <v>50Χ60 MUSEUM</v>
      </c>
      <c r="R91" s="37">
        <v>9</v>
      </c>
      <c r="AD91" s="59" t="s">
        <v>5552</v>
      </c>
      <c r="AE91" s="59">
        <v>70</v>
      </c>
    </row>
    <row r="92" spans="1:31" ht="15.75" customHeight="1" thickBot="1">
      <c r="A92" s="28"/>
      <c r="B92" s="71"/>
      <c r="C92" s="28"/>
      <c r="D92" s="28"/>
      <c r="E92" s="28"/>
      <c r="F92" s="28"/>
      <c r="G92" s="28"/>
      <c r="H92" s="28"/>
      <c r="I92" s="28"/>
      <c r="J92" s="28"/>
      <c r="K92" s="28">
        <v>2820</v>
      </c>
      <c r="L92" s="93">
        <v>4.55</v>
      </c>
      <c r="M92" s="28">
        <v>20</v>
      </c>
      <c r="N92" s="28">
        <v>2820</v>
      </c>
      <c r="O92" s="38" t="s">
        <v>86</v>
      </c>
      <c r="P92" s="39"/>
      <c r="Q92" s="33" t="str">
        <f t="shared" si="2"/>
        <v>50Χ70 MUSEUM</v>
      </c>
      <c r="R92" s="39">
        <v>9.1999999999999993</v>
      </c>
      <c r="AD92" s="59" t="s">
        <v>5553</v>
      </c>
      <c r="AE92" s="59">
        <v>119.5</v>
      </c>
    </row>
    <row r="93" spans="1:31" ht="15.75" customHeight="1" thickBot="1">
      <c r="A93" s="28"/>
      <c r="B93" s="71"/>
      <c r="C93" s="28"/>
      <c r="D93" s="28"/>
      <c r="E93" s="28"/>
      <c r="F93" s="28"/>
      <c r="G93" s="28"/>
      <c r="H93" s="28"/>
      <c r="I93" s="28"/>
      <c r="J93" s="28"/>
      <c r="K93" s="28">
        <v>287</v>
      </c>
      <c r="L93" s="93">
        <v>11.3</v>
      </c>
      <c r="M93" s="28">
        <v>48</v>
      </c>
      <c r="N93" s="28">
        <v>287</v>
      </c>
      <c r="O93" s="36" t="s">
        <v>87</v>
      </c>
      <c r="P93" s="37"/>
      <c r="Q93" s="33" t="str">
        <f t="shared" si="2"/>
        <v>56Χ71 MUSEUM</v>
      </c>
      <c r="R93" s="37">
        <v>12.7</v>
      </c>
      <c r="AD93" s="59" t="s">
        <v>5554</v>
      </c>
      <c r="AE93" s="59">
        <v>123.5</v>
      </c>
    </row>
    <row r="94" spans="1:31" ht="15.75" customHeight="1" thickBot="1">
      <c r="A94" s="28"/>
      <c r="B94" s="71"/>
      <c r="C94" s="28"/>
      <c r="D94" s="28"/>
      <c r="E94" s="28"/>
      <c r="F94" s="28"/>
      <c r="G94" s="28"/>
      <c r="H94" s="28"/>
      <c r="I94" s="28"/>
      <c r="J94" s="28"/>
      <c r="K94" s="28">
        <v>2930</v>
      </c>
      <c r="L94" s="93">
        <v>7.95</v>
      </c>
      <c r="M94" s="28">
        <v>20</v>
      </c>
      <c r="N94" s="28">
        <v>2930</v>
      </c>
      <c r="O94" s="38" t="s">
        <v>88</v>
      </c>
      <c r="P94" s="39"/>
      <c r="Q94" s="33" t="str">
        <f t="shared" si="2"/>
        <v>60Χ80 MUSEUM</v>
      </c>
      <c r="R94" s="39">
        <v>12.95</v>
      </c>
      <c r="AD94" s="59" t="s">
        <v>5555</v>
      </c>
      <c r="AE94" s="59">
        <v>171</v>
      </c>
    </row>
    <row r="95" spans="1:31" ht="15.75" customHeight="1" thickBot="1">
      <c r="A95" s="28"/>
      <c r="B95" s="71"/>
      <c r="C95" s="28"/>
      <c r="D95" s="28"/>
      <c r="E95" s="28"/>
      <c r="F95" s="28"/>
      <c r="G95" s="28"/>
      <c r="H95" s="28"/>
      <c r="I95" s="28"/>
      <c r="J95" s="28"/>
      <c r="K95" s="28">
        <v>295</v>
      </c>
      <c r="L95" s="93">
        <v>6.15</v>
      </c>
      <c r="M95" s="28">
        <v>32</v>
      </c>
      <c r="N95" s="28">
        <v>295</v>
      </c>
      <c r="O95" s="36" t="s">
        <v>89</v>
      </c>
      <c r="P95" s="37"/>
      <c r="Q95" s="33" t="str">
        <f t="shared" si="2"/>
        <v>61Χ86 MUSEUM</v>
      </c>
      <c r="R95" s="37">
        <v>13.85</v>
      </c>
      <c r="AD95" s="59" t="s">
        <v>5556</v>
      </c>
      <c r="AE95" s="59">
        <v>230</v>
      </c>
    </row>
    <row r="96" spans="1:31" ht="15.75" customHeight="1" thickBot="1">
      <c r="A96" s="28"/>
      <c r="B96" s="71"/>
      <c r="C96" s="28"/>
      <c r="D96" s="28"/>
      <c r="E96" s="28"/>
      <c r="F96" s="28"/>
      <c r="G96" s="28"/>
      <c r="H96" s="28"/>
      <c r="I96" s="28"/>
      <c r="J96" s="28"/>
      <c r="K96" s="28">
        <v>300</v>
      </c>
      <c r="L96" s="93">
        <v>13.8</v>
      </c>
      <c r="M96" s="28">
        <v>44</v>
      </c>
      <c r="N96" s="28">
        <v>300</v>
      </c>
      <c r="O96" s="38" t="s">
        <v>90</v>
      </c>
      <c r="P96" s="39"/>
      <c r="Q96" s="33" t="str">
        <f t="shared" si="2"/>
        <v>60Χ90 MUSEUM</v>
      </c>
      <c r="R96" s="39">
        <v>13.9</v>
      </c>
      <c r="AD96" s="59" t="s">
        <v>5557</v>
      </c>
      <c r="AE96" s="59">
        <v>24.5</v>
      </c>
    </row>
    <row r="97" spans="1:31" ht="15.75" customHeight="1" thickBot="1">
      <c r="A97" s="28"/>
      <c r="B97" s="71"/>
      <c r="C97" s="28"/>
      <c r="D97" s="28"/>
      <c r="E97" s="28"/>
      <c r="F97" s="28"/>
      <c r="G97" s="28"/>
      <c r="H97" s="28"/>
      <c r="I97" s="28"/>
      <c r="J97" s="28"/>
      <c r="K97" s="28">
        <v>3013</v>
      </c>
      <c r="L97" s="93">
        <v>3.95</v>
      </c>
      <c r="M97" s="28">
        <v>20</v>
      </c>
      <c r="N97" s="28">
        <v>3013</v>
      </c>
      <c r="O97" s="36" t="s">
        <v>91</v>
      </c>
      <c r="P97" s="37"/>
      <c r="Q97" s="33" t="str">
        <f t="shared" si="2"/>
        <v>62Χ93 MUSEUM</v>
      </c>
      <c r="R97" s="37">
        <v>14</v>
      </c>
      <c r="AD97" s="59" t="s">
        <v>5558</v>
      </c>
      <c r="AE97" s="59">
        <v>41</v>
      </c>
    </row>
    <row r="98" spans="1:31" ht="15.75" customHeight="1" thickBot="1">
      <c r="A98" s="28"/>
      <c r="B98" s="71"/>
      <c r="C98" s="28"/>
      <c r="D98" s="28"/>
      <c r="E98" s="28"/>
      <c r="F98" s="28"/>
      <c r="G98" s="28"/>
      <c r="H98" s="28"/>
      <c r="I98" s="28"/>
      <c r="J98" s="28"/>
      <c r="K98" s="28">
        <v>3020</v>
      </c>
      <c r="L98" s="93">
        <v>5.2</v>
      </c>
      <c r="M98" s="28">
        <v>22</v>
      </c>
      <c r="N98" s="28">
        <v>3020</v>
      </c>
      <c r="O98" s="38" t="s">
        <v>92</v>
      </c>
      <c r="P98" s="39"/>
      <c r="Q98" s="33" t="str">
        <f t="shared" si="2"/>
        <v>70Χ100 MUSEUM</v>
      </c>
      <c r="R98" s="39">
        <v>14.3</v>
      </c>
      <c r="AD98" s="59" t="s">
        <v>5559</v>
      </c>
      <c r="AE98" s="59">
        <v>71.5</v>
      </c>
    </row>
    <row r="99" spans="1:31" ht="15.75" customHeight="1" thickBot="1">
      <c r="A99" s="28"/>
      <c r="B99" s="71"/>
      <c r="C99" s="28"/>
      <c r="D99" s="28"/>
      <c r="E99" s="28"/>
      <c r="F99" s="28"/>
      <c r="G99" s="28"/>
      <c r="H99" s="28"/>
      <c r="I99" s="28"/>
      <c r="J99" s="28"/>
      <c r="K99" s="28">
        <v>3026</v>
      </c>
      <c r="L99" s="93">
        <v>6.15</v>
      </c>
      <c r="M99" s="28">
        <v>22</v>
      </c>
      <c r="N99" s="28">
        <v>3026</v>
      </c>
      <c r="O99" s="40" t="s">
        <v>93</v>
      </c>
      <c r="P99" s="41"/>
      <c r="Q99" s="33" t="str">
        <f t="shared" si="2"/>
        <v>80Χ110 MUSEUM</v>
      </c>
      <c r="R99" s="41">
        <v>19.95</v>
      </c>
      <c r="AD99" s="59" t="s">
        <v>5560</v>
      </c>
      <c r="AE99" s="59">
        <v>97.5</v>
      </c>
    </row>
    <row r="100" spans="1:31" ht="15.75" customHeight="1" thickBot="1">
      <c r="A100" s="28"/>
      <c r="B100" s="71"/>
      <c r="C100" s="28"/>
      <c r="D100" s="28"/>
      <c r="E100" s="28"/>
      <c r="F100" s="28"/>
      <c r="G100" s="28"/>
      <c r="H100" s="28"/>
      <c r="I100" s="28"/>
      <c r="J100" s="28"/>
      <c r="K100" s="28">
        <v>3035</v>
      </c>
      <c r="L100" s="93">
        <v>6.8</v>
      </c>
      <c r="M100" s="28">
        <v>20</v>
      </c>
      <c r="N100" s="28">
        <v>3035</v>
      </c>
      <c r="O100" s="42" t="s">
        <v>94</v>
      </c>
      <c r="P100" s="43"/>
      <c r="Q100" s="33" t="str">
        <f t="shared" si="2"/>
        <v>90Χ120 MUSEUM</v>
      </c>
      <c r="R100" s="43">
        <v>20.350000000000001</v>
      </c>
      <c r="AD100" s="59" t="s">
        <v>5561</v>
      </c>
      <c r="AE100" s="59">
        <v>126</v>
      </c>
    </row>
    <row r="101" spans="1:31" ht="15.75" customHeight="1" thickBot="1">
      <c r="A101" s="28"/>
      <c r="B101" s="71"/>
      <c r="C101" s="28"/>
      <c r="D101" s="28"/>
      <c r="E101" s="28"/>
      <c r="F101" s="28"/>
      <c r="G101" s="28"/>
      <c r="H101" s="28"/>
      <c r="I101" s="28"/>
      <c r="J101" s="28"/>
      <c r="K101" s="28">
        <v>3128</v>
      </c>
      <c r="L101" s="93">
        <v>11.3</v>
      </c>
      <c r="M101" s="28">
        <v>49</v>
      </c>
      <c r="N101" s="28">
        <v>3128</v>
      </c>
      <c r="O101" s="44" t="s">
        <v>95</v>
      </c>
      <c r="P101" s="45"/>
      <c r="AD101" s="59" t="s">
        <v>5562</v>
      </c>
      <c r="AE101" s="59">
        <v>157</v>
      </c>
    </row>
    <row r="102" spans="1:31" ht="15.75" customHeight="1" thickBot="1">
      <c r="A102" s="28"/>
      <c r="B102" s="71"/>
      <c r="C102" s="28"/>
      <c r="D102" s="28"/>
      <c r="E102" s="28"/>
      <c r="F102" s="28"/>
      <c r="G102" s="28"/>
      <c r="H102" s="28"/>
      <c r="I102" s="28"/>
      <c r="J102" s="28"/>
      <c r="K102" s="28">
        <v>3131</v>
      </c>
      <c r="L102" s="93">
        <v>7.8</v>
      </c>
      <c r="M102" s="28">
        <v>20</v>
      </c>
      <c r="N102" s="28">
        <v>3131</v>
      </c>
      <c r="AD102" s="59" t="s">
        <v>5563</v>
      </c>
      <c r="AE102" s="59">
        <v>234</v>
      </c>
    </row>
    <row r="103" spans="1:31" ht="15.75" customHeight="1" thickBot="1">
      <c r="A103" s="28"/>
      <c r="B103" s="71"/>
      <c r="C103" s="28"/>
      <c r="D103" s="28"/>
      <c r="E103" s="28"/>
      <c r="F103" s="28"/>
      <c r="G103" s="28"/>
      <c r="H103" s="28"/>
      <c r="I103" s="28"/>
      <c r="J103" s="28"/>
      <c r="K103" s="28">
        <v>320</v>
      </c>
      <c r="L103" s="93">
        <v>3.75</v>
      </c>
      <c r="M103" s="28">
        <v>14</v>
      </c>
      <c r="N103" s="28">
        <v>320</v>
      </c>
      <c r="AD103" s="59" t="s">
        <v>5564</v>
      </c>
      <c r="AE103" s="59">
        <v>355</v>
      </c>
    </row>
    <row r="104" spans="1:31" ht="15.75" customHeight="1" thickBot="1">
      <c r="A104" s="28"/>
      <c r="B104" s="71"/>
      <c r="C104" s="28"/>
      <c r="D104" s="28"/>
      <c r="E104" s="28"/>
      <c r="F104" s="28"/>
      <c r="G104" s="28"/>
      <c r="H104" s="28"/>
      <c r="I104" s="28"/>
      <c r="J104" s="28"/>
      <c r="K104" s="28">
        <v>321</v>
      </c>
      <c r="L104" s="93">
        <v>6.35</v>
      </c>
      <c r="M104" s="28">
        <v>28</v>
      </c>
      <c r="N104" s="28">
        <v>321</v>
      </c>
      <c r="Q104" s="59">
        <f>((((B8)*(B10))/10000)*R104)</f>
        <v>0</v>
      </c>
      <c r="R104">
        <f>VLOOKUP(B24,Q105:R110,2,FALSE)</f>
        <v>0</v>
      </c>
      <c r="AD104" s="59" t="s">
        <v>5565</v>
      </c>
      <c r="AE104" s="59">
        <v>23</v>
      </c>
    </row>
    <row r="105" spans="1:31" ht="15.75" customHeight="1" thickBot="1">
      <c r="A105" s="28"/>
      <c r="B105" s="71"/>
      <c r="C105" s="28"/>
      <c r="D105" s="28"/>
      <c r="E105" s="28"/>
      <c r="F105" s="28"/>
      <c r="G105" s="28"/>
      <c r="H105" s="28"/>
      <c r="I105" s="28"/>
      <c r="J105" s="28"/>
      <c r="K105" s="28">
        <v>3215</v>
      </c>
      <c r="L105" s="93">
        <v>3.85</v>
      </c>
      <c r="M105" s="28">
        <v>22</v>
      </c>
      <c r="N105" s="28">
        <v>3215</v>
      </c>
      <c r="Q105" s="59" t="s">
        <v>13</v>
      </c>
      <c r="R105" s="59">
        <v>0</v>
      </c>
      <c r="AD105" s="59" t="s">
        <v>5566</v>
      </c>
      <c r="AE105" s="59">
        <v>40.5</v>
      </c>
    </row>
    <row r="106" spans="1:31" ht="15.75" customHeight="1" thickBot="1">
      <c r="A106" s="28"/>
      <c r="B106" s="71"/>
      <c r="C106" s="28"/>
      <c r="D106" s="28"/>
      <c r="E106" s="28"/>
      <c r="F106" s="28"/>
      <c r="G106" s="28"/>
      <c r="H106" s="28"/>
      <c r="I106" s="28"/>
      <c r="J106" s="28"/>
      <c r="K106" s="28">
        <v>3222</v>
      </c>
      <c r="L106" s="93">
        <v>6.25</v>
      </c>
      <c r="M106" s="28">
        <v>24</v>
      </c>
      <c r="N106" s="28">
        <v>3222</v>
      </c>
      <c r="O106" s="24" t="s">
        <v>12</v>
      </c>
      <c r="P106" s="24">
        <v>0</v>
      </c>
      <c r="Q106" s="59" t="s">
        <v>5590</v>
      </c>
      <c r="R106" s="59">
        <f>((((B8)+(B10))*2/100)-R7)*4.5</f>
        <v>0</v>
      </c>
      <c r="AD106" s="59" t="s">
        <v>5567</v>
      </c>
      <c r="AE106" s="59">
        <v>55</v>
      </c>
    </row>
    <row r="107" spans="1:31" ht="15.75" customHeight="1" thickBot="1">
      <c r="A107" s="28"/>
      <c r="B107" s="71"/>
      <c r="C107" s="28"/>
      <c r="D107" s="28"/>
      <c r="E107" s="28"/>
      <c r="F107" s="28"/>
      <c r="G107" s="28"/>
      <c r="H107" s="28"/>
      <c r="I107" s="28"/>
      <c r="J107" s="28"/>
      <c r="K107" s="28">
        <v>3224</v>
      </c>
      <c r="L107" s="93">
        <v>7.95</v>
      </c>
      <c r="M107" s="28">
        <v>21</v>
      </c>
      <c r="N107" s="28">
        <v>3224</v>
      </c>
      <c r="O107" s="24" t="s">
        <v>103</v>
      </c>
      <c r="P107" s="24">
        <v>18</v>
      </c>
      <c r="Q107" s="59" t="s">
        <v>5591</v>
      </c>
      <c r="R107" s="59">
        <f>((((B8)+(B10))*2/100)-R7)*5</f>
        <v>0</v>
      </c>
      <c r="AD107" s="59" t="s">
        <v>5568</v>
      </c>
      <c r="AE107" s="59">
        <v>68</v>
      </c>
    </row>
    <row r="108" spans="1:31" ht="15.75" customHeight="1" thickBot="1">
      <c r="A108" s="28"/>
      <c r="B108" s="71"/>
      <c r="C108" s="28"/>
      <c r="D108" s="28"/>
      <c r="E108" s="28"/>
      <c r="F108" s="28"/>
      <c r="G108" s="28"/>
      <c r="H108" s="28"/>
      <c r="I108" s="28"/>
      <c r="J108" s="28"/>
      <c r="K108" s="28">
        <v>324</v>
      </c>
      <c r="L108" s="93">
        <v>4.2</v>
      </c>
      <c r="M108" s="28">
        <v>20</v>
      </c>
      <c r="N108" s="28">
        <v>324</v>
      </c>
      <c r="O108" s="24" t="s">
        <v>104</v>
      </c>
      <c r="P108" s="24">
        <v>21</v>
      </c>
      <c r="Q108" s="59" t="s">
        <v>5592</v>
      </c>
      <c r="R108" s="59">
        <f>((((B8)+(B10))*2/100)-R7)*5.5</f>
        <v>0</v>
      </c>
      <c r="AD108" s="59" t="s">
        <v>5569</v>
      </c>
      <c r="AE108" s="59">
        <v>92.5</v>
      </c>
    </row>
    <row r="109" spans="1:31" ht="15.75" customHeight="1" thickBot="1">
      <c r="A109" s="28"/>
      <c r="B109" s="71"/>
      <c r="C109" s="28"/>
      <c r="D109" s="28"/>
      <c r="E109" s="28"/>
      <c r="F109" s="28"/>
      <c r="G109" s="28"/>
      <c r="H109" s="28"/>
      <c r="I109" s="28"/>
      <c r="J109" s="28"/>
      <c r="K109" s="28">
        <v>3243</v>
      </c>
      <c r="L109" s="93">
        <v>10.4</v>
      </c>
      <c r="M109" s="28">
        <v>22</v>
      </c>
      <c r="N109" s="28">
        <v>3243</v>
      </c>
      <c r="O109" s="24" t="s">
        <v>105</v>
      </c>
      <c r="P109" s="24">
        <v>24.5</v>
      </c>
      <c r="Q109" s="59" t="s">
        <v>5593</v>
      </c>
      <c r="R109" s="59">
        <f>((((B8)+(B10))*2/100)-R7)*6</f>
        <v>0</v>
      </c>
      <c r="AD109" s="59" t="s">
        <v>5570</v>
      </c>
      <c r="AE109" s="59">
        <v>132</v>
      </c>
    </row>
    <row r="110" spans="1:31" ht="15.75" customHeight="1" thickBot="1">
      <c r="A110" s="28"/>
      <c r="B110" s="71"/>
      <c r="C110" s="28"/>
      <c r="D110" s="28"/>
      <c r="E110" s="28"/>
      <c r="F110" s="28"/>
      <c r="G110" s="28"/>
      <c r="H110" s="28"/>
      <c r="I110" s="28"/>
      <c r="J110" s="28"/>
      <c r="K110" s="28">
        <v>326</v>
      </c>
      <c r="L110" s="93">
        <v>5.5</v>
      </c>
      <c r="M110" s="28">
        <v>28</v>
      </c>
      <c r="N110" s="28">
        <v>326</v>
      </c>
      <c r="O110" s="24" t="s">
        <v>106</v>
      </c>
      <c r="P110" s="24">
        <v>28.5</v>
      </c>
      <c r="Q110" s="59" t="s">
        <v>5594</v>
      </c>
      <c r="R110" s="59">
        <f>((((B8)+(B10))*2/100)-R7)*7</f>
        <v>0</v>
      </c>
      <c r="AD110" s="59" t="s">
        <v>5571</v>
      </c>
      <c r="AE110" s="59">
        <v>185</v>
      </c>
    </row>
    <row r="111" spans="1:31" ht="15.75" customHeight="1" thickBot="1">
      <c r="A111" s="30"/>
      <c r="B111" s="69"/>
      <c r="C111" s="30"/>
      <c r="D111" s="30"/>
      <c r="E111" s="30"/>
      <c r="F111" s="30"/>
      <c r="G111" s="30"/>
      <c r="H111" s="30"/>
      <c r="I111" s="30"/>
      <c r="J111" s="30"/>
      <c r="K111" s="30" t="s">
        <v>107</v>
      </c>
      <c r="L111" s="93">
        <v>10.1</v>
      </c>
      <c r="M111" s="28">
        <v>65</v>
      </c>
      <c r="N111" s="30" t="s">
        <v>107</v>
      </c>
      <c r="O111" s="24" t="s">
        <v>108</v>
      </c>
      <c r="P111" s="24">
        <v>30</v>
      </c>
      <c r="AD111" s="59" t="s">
        <v>5572</v>
      </c>
      <c r="AE111" s="59">
        <v>330</v>
      </c>
    </row>
    <row r="112" spans="1:31" ht="15.75" customHeight="1" thickBot="1">
      <c r="A112" s="30"/>
      <c r="B112" s="69"/>
      <c r="C112" s="30"/>
      <c r="D112" s="30"/>
      <c r="E112" s="30"/>
      <c r="F112" s="30"/>
      <c r="G112" s="30"/>
      <c r="H112" s="30"/>
      <c r="I112" s="30"/>
      <c r="J112" s="30"/>
      <c r="K112" s="30" t="s">
        <v>109</v>
      </c>
      <c r="L112" s="93">
        <v>8.57</v>
      </c>
      <c r="M112" s="28">
        <v>48</v>
      </c>
      <c r="N112" s="30" t="s">
        <v>109</v>
      </c>
      <c r="O112" s="24" t="s">
        <v>110</v>
      </c>
      <c r="P112" s="24">
        <v>32</v>
      </c>
      <c r="AD112" s="59" t="s">
        <v>5573</v>
      </c>
      <c r="AE112" s="59">
        <v>23</v>
      </c>
    </row>
    <row r="113" spans="1:31" ht="15.75" customHeight="1" thickBot="1">
      <c r="A113" s="28"/>
      <c r="B113" s="71"/>
      <c r="C113" s="28"/>
      <c r="D113" s="28"/>
      <c r="E113" s="28"/>
      <c r="F113" s="28"/>
      <c r="G113" s="28"/>
      <c r="H113" s="28"/>
      <c r="I113" s="28"/>
      <c r="J113" s="28"/>
      <c r="K113" s="28">
        <v>3339</v>
      </c>
      <c r="L113" s="93">
        <v>7.6</v>
      </c>
      <c r="M113" s="28">
        <v>62</v>
      </c>
      <c r="N113" s="28">
        <v>3339</v>
      </c>
      <c r="O113" s="24" t="s">
        <v>111</v>
      </c>
      <c r="P113" s="24">
        <v>36</v>
      </c>
      <c r="AD113" s="59" t="s">
        <v>5574</v>
      </c>
      <c r="AE113" s="59">
        <v>41</v>
      </c>
    </row>
    <row r="114" spans="1:31" ht="15.75" customHeight="1" thickBot="1">
      <c r="A114" s="23"/>
      <c r="B114" s="70"/>
      <c r="C114" s="23"/>
      <c r="D114" s="23"/>
      <c r="E114" s="23"/>
      <c r="F114" s="23"/>
      <c r="G114" s="23"/>
      <c r="H114" s="23"/>
      <c r="I114" s="23"/>
      <c r="J114" s="23"/>
      <c r="K114" s="23">
        <v>3350</v>
      </c>
      <c r="L114" s="92">
        <v>11.5</v>
      </c>
      <c r="M114" s="23">
        <v>20</v>
      </c>
      <c r="N114" s="23">
        <v>3350</v>
      </c>
      <c r="O114" s="24" t="s">
        <v>112</v>
      </c>
      <c r="P114" s="24">
        <v>44</v>
      </c>
      <c r="AD114" s="59" t="s">
        <v>5575</v>
      </c>
      <c r="AE114" s="59">
        <v>54.5</v>
      </c>
    </row>
    <row r="115" spans="1:31" ht="15.75" customHeight="1" thickBot="1">
      <c r="A115" s="30"/>
      <c r="B115" s="69"/>
      <c r="C115" s="30"/>
      <c r="D115" s="30"/>
      <c r="E115" s="30"/>
      <c r="F115" s="30"/>
      <c r="G115" s="30"/>
      <c r="H115" s="30"/>
      <c r="I115" s="30"/>
      <c r="J115" s="30"/>
      <c r="K115" s="30" t="s">
        <v>113</v>
      </c>
      <c r="L115" s="93">
        <v>6.35</v>
      </c>
      <c r="M115" s="28">
        <v>24</v>
      </c>
      <c r="N115" s="30" t="s">
        <v>113</v>
      </c>
      <c r="O115" s="24" t="s">
        <v>114</v>
      </c>
      <c r="P115" s="24">
        <v>56</v>
      </c>
      <c r="AD115" s="59" t="s">
        <v>5576</v>
      </c>
      <c r="AE115" s="59">
        <v>68</v>
      </c>
    </row>
    <row r="116" spans="1:31" ht="15.75" customHeight="1" thickBot="1">
      <c r="A116" s="30"/>
      <c r="B116" s="69"/>
      <c r="C116" s="30"/>
      <c r="D116" s="30"/>
      <c r="E116" s="30"/>
      <c r="F116" s="30"/>
      <c r="G116" s="30"/>
      <c r="H116" s="30"/>
      <c r="I116" s="30"/>
      <c r="J116" s="30"/>
      <c r="K116" s="30" t="s">
        <v>115</v>
      </c>
      <c r="L116" s="93">
        <v>4.6500000000000004</v>
      </c>
      <c r="M116" s="28">
        <v>24</v>
      </c>
      <c r="N116" s="30" t="s">
        <v>115</v>
      </c>
      <c r="O116" s="24" t="s">
        <v>116</v>
      </c>
      <c r="P116" s="24">
        <v>34</v>
      </c>
      <c r="AD116" s="59" t="s">
        <v>5577</v>
      </c>
      <c r="AE116" s="59">
        <v>92</v>
      </c>
    </row>
    <row r="117" spans="1:31" ht="15.75" customHeight="1" thickBot="1">
      <c r="A117" s="30"/>
      <c r="B117" s="69"/>
      <c r="C117" s="30"/>
      <c r="D117" s="30"/>
      <c r="E117" s="30"/>
      <c r="F117" s="30"/>
      <c r="G117" s="30"/>
      <c r="H117" s="30"/>
      <c r="I117" s="30"/>
      <c r="J117" s="30"/>
      <c r="K117" s="30" t="s">
        <v>117</v>
      </c>
      <c r="L117" s="93">
        <v>6.2</v>
      </c>
      <c r="M117" s="28">
        <v>24</v>
      </c>
      <c r="N117" s="30" t="s">
        <v>117</v>
      </c>
      <c r="O117" s="24" t="s">
        <v>118</v>
      </c>
      <c r="P117" s="24">
        <v>38</v>
      </c>
      <c r="AD117" s="59" t="s">
        <v>5578</v>
      </c>
      <c r="AE117" s="59">
        <v>132</v>
      </c>
    </row>
    <row r="118" spans="1:31" ht="15.75" customHeight="1" thickBot="1">
      <c r="A118" s="28"/>
      <c r="B118" s="71"/>
      <c r="C118" s="28"/>
      <c r="D118" s="28"/>
      <c r="E118" s="28"/>
      <c r="F118" s="28"/>
      <c r="G118" s="28"/>
      <c r="H118" s="28"/>
      <c r="I118" s="28"/>
      <c r="J118" s="28"/>
      <c r="K118" s="28">
        <v>3535</v>
      </c>
      <c r="L118" s="93">
        <v>6.8</v>
      </c>
      <c r="M118" s="28">
        <v>20</v>
      </c>
      <c r="N118" s="28">
        <v>3535</v>
      </c>
      <c r="O118" s="24" t="s">
        <v>119</v>
      </c>
      <c r="P118" s="24">
        <v>40</v>
      </c>
      <c r="AD118" s="59" t="s">
        <v>5579</v>
      </c>
      <c r="AE118" s="59">
        <v>185</v>
      </c>
    </row>
    <row r="119" spans="1:31" ht="15.75" customHeight="1" thickBot="1">
      <c r="A119" s="28"/>
      <c r="B119" s="71"/>
      <c r="C119" s="28"/>
      <c r="D119" s="28"/>
      <c r="E119" s="28"/>
      <c r="F119" s="28"/>
      <c r="G119" s="28"/>
      <c r="H119" s="28"/>
      <c r="I119" s="28"/>
      <c r="J119" s="28"/>
      <c r="K119" s="28">
        <v>3538</v>
      </c>
      <c r="L119" s="93">
        <v>8.85</v>
      </c>
      <c r="M119" s="28">
        <v>16</v>
      </c>
      <c r="N119" s="28">
        <v>3538</v>
      </c>
      <c r="O119" s="24" t="s">
        <v>120</v>
      </c>
      <c r="P119" s="24">
        <v>42</v>
      </c>
      <c r="AD119" s="59" t="s">
        <v>5580</v>
      </c>
      <c r="AE119" s="59">
        <v>328</v>
      </c>
    </row>
    <row r="120" spans="1:31" ht="15.75" customHeight="1" thickBot="1">
      <c r="A120" s="28"/>
      <c r="B120" s="71"/>
      <c r="C120" s="28"/>
      <c r="D120" s="28"/>
      <c r="E120" s="28"/>
      <c r="F120" s="28"/>
      <c r="G120" s="28"/>
      <c r="H120" s="28"/>
      <c r="I120" s="28"/>
      <c r="J120" s="28"/>
      <c r="K120" s="28">
        <v>3540</v>
      </c>
      <c r="L120" s="93">
        <v>9.5</v>
      </c>
      <c r="M120" s="28">
        <v>24</v>
      </c>
      <c r="N120" s="28">
        <v>3540</v>
      </c>
      <c r="O120" s="24" t="s">
        <v>121</v>
      </c>
      <c r="P120" s="24">
        <v>46</v>
      </c>
      <c r="AD120" s="59" t="s">
        <v>5581</v>
      </c>
      <c r="AE120" s="59">
        <v>43</v>
      </c>
    </row>
    <row r="121" spans="1:31" ht="15.75" customHeight="1" thickBot="1">
      <c r="A121" s="28"/>
      <c r="B121" s="71"/>
      <c r="C121" s="28"/>
      <c r="D121" s="28"/>
      <c r="E121" s="28"/>
      <c r="F121" s="28"/>
      <c r="G121" s="28"/>
      <c r="H121" s="28"/>
      <c r="I121" s="28"/>
      <c r="J121" s="28"/>
      <c r="K121" s="28">
        <v>3721</v>
      </c>
      <c r="L121" s="93">
        <v>5.75</v>
      </c>
      <c r="M121" s="28">
        <v>26</v>
      </c>
      <c r="N121" s="28">
        <v>3721</v>
      </c>
      <c r="O121" s="24" t="s">
        <v>122</v>
      </c>
      <c r="P121" s="24">
        <v>54</v>
      </c>
      <c r="AD121" s="59" t="s">
        <v>5582</v>
      </c>
      <c r="AE121" s="59">
        <v>77.5</v>
      </c>
    </row>
    <row r="122" spans="1:31" ht="15.75" customHeight="1" thickBot="1">
      <c r="A122" s="28"/>
      <c r="B122" s="71"/>
      <c r="C122" s="28"/>
      <c r="D122" s="28"/>
      <c r="E122" s="28"/>
      <c r="F122" s="28"/>
      <c r="G122" s="28"/>
      <c r="H122" s="28"/>
      <c r="I122" s="28"/>
      <c r="J122" s="28"/>
      <c r="K122" s="28">
        <v>3815</v>
      </c>
      <c r="L122" s="93">
        <v>4.5</v>
      </c>
      <c r="M122" s="28">
        <v>28</v>
      </c>
      <c r="N122" s="28">
        <v>3815</v>
      </c>
      <c r="O122" s="24" t="s">
        <v>123</v>
      </c>
      <c r="P122" s="24">
        <v>66</v>
      </c>
      <c r="AD122" s="59" t="s">
        <v>5583</v>
      </c>
      <c r="AE122" s="59">
        <v>136.5</v>
      </c>
    </row>
    <row r="123" spans="1:31" ht="15.75" customHeight="1" thickBot="1">
      <c r="A123" s="28"/>
      <c r="B123" s="71"/>
      <c r="C123" s="28"/>
      <c r="D123" s="28"/>
      <c r="E123" s="28"/>
      <c r="F123" s="28"/>
      <c r="G123" s="28"/>
      <c r="H123" s="28"/>
      <c r="I123" s="28"/>
      <c r="J123" s="28"/>
      <c r="K123" s="28">
        <v>3825</v>
      </c>
      <c r="L123" s="93">
        <v>7.6</v>
      </c>
      <c r="M123" s="28">
        <v>28</v>
      </c>
      <c r="N123" s="28">
        <v>3825</v>
      </c>
      <c r="O123" s="24" t="s">
        <v>124</v>
      </c>
      <c r="P123" s="24">
        <v>14.3</v>
      </c>
      <c r="AD123" s="59" t="s">
        <v>5584</v>
      </c>
      <c r="AE123" s="59">
        <v>211</v>
      </c>
    </row>
    <row r="124" spans="1:31" ht="15.75" customHeight="1" thickBot="1">
      <c r="A124" s="28"/>
      <c r="B124" s="71"/>
      <c r="C124" s="28"/>
      <c r="D124" s="28"/>
      <c r="E124" s="28"/>
      <c r="F124" s="28"/>
      <c r="G124" s="28"/>
      <c r="H124" s="28"/>
      <c r="I124" s="28"/>
      <c r="J124" s="28"/>
      <c r="K124" s="28">
        <v>3826</v>
      </c>
      <c r="L124" s="93">
        <v>5.75</v>
      </c>
      <c r="M124" s="28">
        <v>26</v>
      </c>
      <c r="N124" s="28">
        <v>3826</v>
      </c>
      <c r="O124" s="46" t="s">
        <v>125</v>
      </c>
      <c r="P124" s="46">
        <v>35</v>
      </c>
      <c r="AD124" s="59" t="s">
        <v>5585</v>
      </c>
      <c r="AE124" s="59">
        <v>274</v>
      </c>
    </row>
    <row r="125" spans="1:31" ht="15.75" customHeight="1" thickBot="1">
      <c r="A125" s="28"/>
      <c r="B125" s="71"/>
      <c r="C125" s="28"/>
      <c r="D125" s="28"/>
      <c r="E125" s="28"/>
      <c r="F125" s="28"/>
      <c r="G125" s="28"/>
      <c r="H125" s="28"/>
      <c r="I125" s="28"/>
      <c r="J125" s="28"/>
      <c r="K125" s="28">
        <v>3835</v>
      </c>
      <c r="L125" s="93">
        <v>14.25</v>
      </c>
      <c r="M125" s="28">
        <v>12</v>
      </c>
      <c r="N125" s="28">
        <v>3835</v>
      </c>
      <c r="AD125" s="59" t="s">
        <v>5586</v>
      </c>
      <c r="AE125" s="59">
        <v>333.5</v>
      </c>
    </row>
    <row r="126" spans="1:31" ht="15.75" customHeight="1" thickBot="1">
      <c r="A126" s="30"/>
      <c r="B126" s="69"/>
      <c r="C126" s="30"/>
      <c r="D126" s="30"/>
      <c r="E126" s="30"/>
      <c r="F126" s="30"/>
      <c r="G126" s="30"/>
      <c r="H126" s="30"/>
      <c r="I126" s="30"/>
      <c r="J126" s="30"/>
      <c r="K126" s="30" t="s">
        <v>126</v>
      </c>
      <c r="L126" s="93">
        <v>3.7</v>
      </c>
      <c r="M126" s="28">
        <v>26</v>
      </c>
      <c r="N126" s="30" t="s">
        <v>126</v>
      </c>
    </row>
    <row r="127" spans="1:31" ht="15.75" customHeight="1" thickBot="1">
      <c r="A127" s="30"/>
      <c r="B127" s="69"/>
      <c r="C127" s="30"/>
      <c r="D127" s="30"/>
      <c r="E127" s="30"/>
      <c r="F127" s="30"/>
      <c r="G127" s="30"/>
      <c r="H127" s="30"/>
      <c r="I127" s="30"/>
      <c r="J127" s="30"/>
      <c r="K127" s="30" t="s">
        <v>127</v>
      </c>
      <c r="L127" s="93">
        <v>7.75</v>
      </c>
      <c r="M127" s="28">
        <v>26</v>
      </c>
      <c r="N127" s="30" t="s">
        <v>127</v>
      </c>
    </row>
    <row r="128" spans="1:31" ht="15.75" customHeight="1" thickBot="1">
      <c r="A128" s="30"/>
      <c r="B128" s="69"/>
      <c r="C128" s="30"/>
      <c r="D128" s="30"/>
      <c r="E128" s="30"/>
      <c r="F128" s="30"/>
      <c r="G128" s="30"/>
      <c r="H128" s="30"/>
      <c r="I128" s="30"/>
      <c r="J128" s="30"/>
      <c r="K128" s="30" t="s">
        <v>128</v>
      </c>
      <c r="L128" s="93">
        <v>4.6500000000000004</v>
      </c>
      <c r="M128" s="28">
        <v>27</v>
      </c>
      <c r="N128" s="30" t="s">
        <v>128</v>
      </c>
    </row>
    <row r="129" spans="1:14" ht="15.75" customHeight="1" thickBot="1">
      <c r="A129" s="30"/>
      <c r="B129" s="69"/>
      <c r="C129" s="30"/>
      <c r="D129" s="30"/>
      <c r="E129" s="30"/>
      <c r="F129" s="30"/>
      <c r="G129" s="30"/>
      <c r="H129" s="30"/>
      <c r="I129" s="30"/>
      <c r="J129" s="30"/>
      <c r="K129" s="30" t="s">
        <v>129</v>
      </c>
      <c r="L129" s="93">
        <v>5.5</v>
      </c>
      <c r="M129" s="28">
        <v>30</v>
      </c>
      <c r="N129" s="30" t="s">
        <v>129</v>
      </c>
    </row>
    <row r="130" spans="1:14" ht="15.75" customHeight="1" thickBot="1">
      <c r="A130" s="28"/>
      <c r="B130" s="71"/>
      <c r="C130" s="28"/>
      <c r="D130" s="28"/>
      <c r="E130" s="28"/>
      <c r="F130" s="28"/>
      <c r="G130" s="28"/>
      <c r="H130" s="28"/>
      <c r="I130" s="28"/>
      <c r="J130" s="28"/>
      <c r="K130" s="28">
        <v>4017</v>
      </c>
      <c r="L130" s="93">
        <v>5.15</v>
      </c>
      <c r="M130" s="28">
        <v>28</v>
      </c>
      <c r="N130" s="28">
        <v>4017</v>
      </c>
    </row>
    <row r="131" spans="1:14" ht="15.75" customHeight="1" thickBot="1">
      <c r="A131" s="28"/>
      <c r="B131" s="71"/>
      <c r="C131" s="28"/>
      <c r="D131" s="28"/>
      <c r="E131" s="28"/>
      <c r="F131" s="28"/>
      <c r="G131" s="28"/>
      <c r="H131" s="28"/>
      <c r="I131" s="28"/>
      <c r="J131" s="28"/>
      <c r="K131" s="28">
        <v>4020</v>
      </c>
      <c r="L131" s="93">
        <v>6.95</v>
      </c>
      <c r="M131" s="28">
        <v>28</v>
      </c>
      <c r="N131" s="28">
        <v>4020</v>
      </c>
    </row>
    <row r="132" spans="1:14" ht="15.75" customHeight="1" thickBot="1">
      <c r="A132" s="28"/>
      <c r="B132" s="71"/>
      <c r="C132" s="28"/>
      <c r="D132" s="28"/>
      <c r="E132" s="28"/>
      <c r="F132" s="28"/>
      <c r="G132" s="28"/>
      <c r="H132" s="28"/>
      <c r="I132" s="28"/>
      <c r="J132" s="28"/>
      <c r="K132" s="28">
        <v>403</v>
      </c>
      <c r="L132" s="93">
        <v>5.4</v>
      </c>
      <c r="M132" s="28">
        <v>25</v>
      </c>
      <c r="N132" s="28">
        <v>403</v>
      </c>
    </row>
    <row r="133" spans="1:14" ht="15.75" customHeight="1" thickBot="1">
      <c r="A133" s="28"/>
      <c r="B133" s="71"/>
      <c r="C133" s="28"/>
      <c r="D133" s="28"/>
      <c r="E133" s="28"/>
      <c r="F133" s="28"/>
      <c r="G133" s="28"/>
      <c r="H133" s="28"/>
      <c r="I133" s="28"/>
      <c r="J133" s="28"/>
      <c r="K133" s="28">
        <v>4030</v>
      </c>
      <c r="L133" s="93">
        <v>4.4000000000000004</v>
      </c>
      <c r="M133" s="28">
        <v>30</v>
      </c>
      <c r="N133" s="28">
        <v>4030</v>
      </c>
    </row>
    <row r="134" spans="1:14" ht="15.75" customHeight="1" thickBot="1">
      <c r="A134" s="28"/>
      <c r="B134" s="71"/>
      <c r="C134" s="28"/>
      <c r="D134" s="28"/>
      <c r="E134" s="28"/>
      <c r="F134" s="28"/>
      <c r="G134" s="28"/>
      <c r="H134" s="28"/>
      <c r="I134" s="28"/>
      <c r="J134" s="28"/>
      <c r="K134" s="28">
        <v>404</v>
      </c>
      <c r="L134" s="93">
        <v>5.4</v>
      </c>
      <c r="M134" s="28">
        <v>25</v>
      </c>
      <c r="N134" s="28">
        <v>404</v>
      </c>
    </row>
    <row r="135" spans="1:14" ht="15.75" customHeight="1" thickBot="1">
      <c r="A135" s="28"/>
      <c r="B135" s="71"/>
      <c r="C135" s="28"/>
      <c r="D135" s="28"/>
      <c r="E135" s="28"/>
      <c r="F135" s="28"/>
      <c r="G135" s="28"/>
      <c r="H135" s="28"/>
      <c r="I135" s="28"/>
      <c r="J135" s="28"/>
      <c r="K135" s="28">
        <v>4045</v>
      </c>
      <c r="L135" s="93">
        <v>11.7</v>
      </c>
      <c r="M135" s="28">
        <v>16</v>
      </c>
      <c r="N135" s="28">
        <v>4045</v>
      </c>
    </row>
    <row r="136" spans="1:14" ht="15.75" customHeight="1" thickBot="1">
      <c r="A136" s="28"/>
      <c r="B136" s="71"/>
      <c r="C136" s="28"/>
      <c r="D136" s="28"/>
      <c r="E136" s="28"/>
      <c r="F136" s="28"/>
      <c r="G136" s="28"/>
      <c r="H136" s="28"/>
      <c r="I136" s="28"/>
      <c r="J136" s="28"/>
      <c r="K136" s="28">
        <v>4049</v>
      </c>
      <c r="L136" s="93">
        <v>11.7</v>
      </c>
      <c r="M136" s="28">
        <v>20</v>
      </c>
      <c r="N136" s="28">
        <v>4049</v>
      </c>
    </row>
    <row r="137" spans="1:14" ht="15.75" customHeight="1" thickBot="1">
      <c r="A137" s="28"/>
      <c r="B137" s="71"/>
      <c r="C137" s="28"/>
      <c r="D137" s="28"/>
      <c r="E137" s="28"/>
      <c r="F137" s="28"/>
      <c r="G137" s="28"/>
      <c r="H137" s="28"/>
      <c r="I137" s="28"/>
      <c r="J137" s="28"/>
      <c r="K137" s="28">
        <v>405</v>
      </c>
      <c r="L137" s="93">
        <v>14.5</v>
      </c>
      <c r="M137" s="28">
        <v>50</v>
      </c>
      <c r="N137" s="28">
        <v>405</v>
      </c>
    </row>
    <row r="138" spans="1:14" ht="15.75" customHeight="1" thickBot="1">
      <c r="A138" s="28"/>
      <c r="B138" s="71"/>
      <c r="C138" s="28"/>
      <c r="D138" s="28"/>
      <c r="E138" s="28"/>
      <c r="F138" s="28"/>
      <c r="G138" s="28"/>
      <c r="H138" s="28"/>
      <c r="I138" s="28"/>
      <c r="J138" s="28"/>
      <c r="K138" s="28">
        <v>409</v>
      </c>
      <c r="L138" s="93">
        <v>8.3000000000000007</v>
      </c>
      <c r="M138" s="28">
        <v>32</v>
      </c>
      <c r="N138" s="28">
        <v>409</v>
      </c>
    </row>
    <row r="139" spans="1:14" ht="15.75" customHeight="1" thickBot="1">
      <c r="A139" s="28"/>
      <c r="B139" s="71"/>
      <c r="C139" s="28"/>
      <c r="D139" s="28"/>
      <c r="E139" s="28"/>
      <c r="F139" s="28"/>
      <c r="G139" s="28"/>
      <c r="H139" s="28"/>
      <c r="I139" s="28"/>
      <c r="J139" s="28"/>
      <c r="K139" s="28">
        <v>4216</v>
      </c>
      <c r="L139" s="93">
        <v>5.45</v>
      </c>
      <c r="M139" s="28">
        <v>30</v>
      </c>
      <c r="N139" s="28">
        <v>4216</v>
      </c>
    </row>
    <row r="140" spans="1:14" ht="15.75" customHeight="1" thickBot="1">
      <c r="A140" s="28"/>
      <c r="B140" s="71"/>
      <c r="C140" s="28"/>
      <c r="D140" s="28"/>
      <c r="E140" s="28"/>
      <c r="F140" s="28"/>
      <c r="G140" s="28"/>
      <c r="H140" s="28"/>
      <c r="I140" s="28"/>
      <c r="J140" s="28"/>
      <c r="K140" s="28">
        <v>4222</v>
      </c>
      <c r="L140" s="93">
        <v>6.95</v>
      </c>
      <c r="M140" s="28">
        <v>32</v>
      </c>
      <c r="N140" s="28">
        <v>4222</v>
      </c>
    </row>
    <row r="141" spans="1:14" ht="15.75" customHeight="1" thickBot="1">
      <c r="A141" s="28"/>
      <c r="B141" s="71"/>
      <c r="C141" s="28"/>
      <c r="D141" s="28"/>
      <c r="E141" s="28"/>
      <c r="F141" s="28"/>
      <c r="G141" s="28"/>
      <c r="H141" s="28"/>
      <c r="I141" s="28"/>
      <c r="J141" s="28"/>
      <c r="K141" s="28">
        <v>4230</v>
      </c>
      <c r="L141" s="93">
        <v>9.5500000000000007</v>
      </c>
      <c r="M141" s="28">
        <v>28</v>
      </c>
      <c r="N141" s="28">
        <v>4230</v>
      </c>
    </row>
    <row r="142" spans="1:14" ht="15.75" customHeight="1" thickBot="1">
      <c r="A142" s="28"/>
      <c r="B142" s="71"/>
      <c r="C142" s="28"/>
      <c r="D142" s="28"/>
      <c r="E142" s="28"/>
      <c r="F142" s="28"/>
      <c r="G142" s="28"/>
      <c r="H142" s="28"/>
      <c r="I142" s="28"/>
      <c r="J142" s="28"/>
      <c r="K142" s="28">
        <v>4315</v>
      </c>
      <c r="L142" s="93">
        <v>4.95</v>
      </c>
      <c r="M142" s="28">
        <v>30</v>
      </c>
      <c r="N142" s="28">
        <v>4315</v>
      </c>
    </row>
    <row r="143" spans="1:14" ht="15.75" customHeight="1" thickBot="1">
      <c r="A143" s="28"/>
      <c r="B143" s="71"/>
      <c r="C143" s="28"/>
      <c r="D143" s="28"/>
      <c r="E143" s="28"/>
      <c r="F143" s="28"/>
      <c r="G143" s="28"/>
      <c r="H143" s="28"/>
      <c r="I143" s="28"/>
      <c r="J143" s="28"/>
      <c r="K143" s="28">
        <v>4320</v>
      </c>
      <c r="L143" s="93">
        <v>5.3</v>
      </c>
      <c r="M143" s="28">
        <v>29</v>
      </c>
      <c r="N143" s="28">
        <v>4320</v>
      </c>
    </row>
    <row r="144" spans="1:14" ht="15.75" customHeight="1" thickBot="1">
      <c r="A144" s="28"/>
      <c r="B144" s="71"/>
      <c r="C144" s="28"/>
      <c r="D144" s="28"/>
      <c r="E144" s="28"/>
      <c r="F144" s="28"/>
      <c r="G144" s="28"/>
      <c r="H144" s="28"/>
      <c r="I144" s="28"/>
      <c r="J144" s="28"/>
      <c r="K144" s="28">
        <v>4427</v>
      </c>
      <c r="L144" s="93">
        <v>8.9</v>
      </c>
      <c r="M144" s="28">
        <v>30</v>
      </c>
      <c r="N144" s="28">
        <v>4427</v>
      </c>
    </row>
    <row r="145" spans="1:14" ht="15.75" customHeight="1" thickBot="1">
      <c r="A145" s="28"/>
      <c r="B145" s="71"/>
      <c r="C145" s="28"/>
      <c r="D145" s="28"/>
      <c r="E145" s="28"/>
      <c r="F145" s="28"/>
      <c r="G145" s="28"/>
      <c r="H145" s="28"/>
      <c r="I145" s="28"/>
      <c r="J145" s="28"/>
      <c r="K145" s="28">
        <v>451</v>
      </c>
      <c r="L145" s="93">
        <v>3.4</v>
      </c>
      <c r="M145" s="28">
        <v>13</v>
      </c>
      <c r="N145" s="28">
        <v>451</v>
      </c>
    </row>
    <row r="146" spans="1:14" ht="15.75" customHeight="1" thickBot="1">
      <c r="A146" s="28"/>
      <c r="B146" s="71"/>
      <c r="C146" s="28"/>
      <c r="D146" s="28"/>
      <c r="E146" s="28"/>
      <c r="F146" s="28"/>
      <c r="G146" s="28"/>
      <c r="H146" s="28"/>
      <c r="I146" s="28"/>
      <c r="J146" s="28"/>
      <c r="K146" s="28">
        <v>4535</v>
      </c>
      <c r="L146" s="93">
        <v>9.15</v>
      </c>
      <c r="M146" s="28">
        <v>24</v>
      </c>
      <c r="N146" s="28">
        <v>4535</v>
      </c>
    </row>
    <row r="147" spans="1:14" ht="15.75" customHeight="1" thickBot="1">
      <c r="A147" s="28"/>
      <c r="B147" s="71"/>
      <c r="C147" s="28"/>
      <c r="D147" s="28"/>
      <c r="E147" s="28"/>
      <c r="F147" s="28"/>
      <c r="G147" s="28"/>
      <c r="H147" s="28"/>
      <c r="I147" s="28"/>
      <c r="J147" s="28"/>
      <c r="K147" s="28">
        <v>4715</v>
      </c>
      <c r="L147" s="93">
        <v>7.13</v>
      </c>
      <c r="M147" s="28">
        <v>33</v>
      </c>
      <c r="N147" s="28">
        <v>4715</v>
      </c>
    </row>
    <row r="148" spans="1:14" ht="15.75" customHeight="1" thickBot="1">
      <c r="A148" s="23"/>
      <c r="B148" s="70"/>
      <c r="C148" s="23"/>
      <c r="D148" s="23"/>
      <c r="E148" s="23"/>
      <c r="F148" s="23"/>
      <c r="G148" s="23"/>
      <c r="H148" s="23"/>
      <c r="I148" s="23"/>
      <c r="J148" s="23"/>
      <c r="K148" s="23">
        <v>4815</v>
      </c>
      <c r="L148" s="92">
        <v>5.65</v>
      </c>
      <c r="M148" s="23">
        <v>34</v>
      </c>
      <c r="N148" s="23">
        <v>4815</v>
      </c>
    </row>
    <row r="149" spans="1:14" ht="15.75" customHeight="1" thickBot="1">
      <c r="A149" s="28"/>
      <c r="B149" s="71"/>
      <c r="C149" s="28"/>
      <c r="D149" s="28"/>
      <c r="E149" s="28"/>
      <c r="F149" s="28"/>
      <c r="G149" s="28"/>
      <c r="H149" s="28"/>
      <c r="I149" s="28"/>
      <c r="J149" s="28"/>
      <c r="K149" s="28">
        <v>4845</v>
      </c>
      <c r="L149" s="93">
        <v>12.5</v>
      </c>
      <c r="M149" s="28">
        <v>45</v>
      </c>
      <c r="N149" s="28">
        <v>4845</v>
      </c>
    </row>
    <row r="150" spans="1:14" ht="15.75" customHeight="1" thickBot="1">
      <c r="A150" s="28"/>
      <c r="B150" s="71"/>
      <c r="C150" s="28"/>
      <c r="D150" s="28"/>
      <c r="E150" s="28"/>
      <c r="F150" s="28"/>
      <c r="G150" s="28"/>
      <c r="H150" s="28"/>
      <c r="I150" s="28"/>
      <c r="J150" s="28"/>
      <c r="K150" s="28">
        <v>4914</v>
      </c>
      <c r="L150" s="93">
        <v>4.45</v>
      </c>
      <c r="M150" s="28">
        <v>35</v>
      </c>
      <c r="N150" s="28">
        <v>4914</v>
      </c>
    </row>
    <row r="151" spans="1:14" ht="15.75" customHeight="1" thickBot="1">
      <c r="A151" s="28"/>
      <c r="B151" s="71"/>
      <c r="C151" s="28"/>
      <c r="D151" s="28"/>
      <c r="E151" s="28"/>
      <c r="F151" s="28"/>
      <c r="G151" s="28"/>
      <c r="H151" s="28"/>
      <c r="I151" s="28"/>
      <c r="J151" s="28"/>
      <c r="K151" s="28">
        <v>5</v>
      </c>
      <c r="L151" s="93">
        <v>7.4</v>
      </c>
      <c r="M151" s="28">
        <v>11</v>
      </c>
      <c r="N151" s="28">
        <v>5</v>
      </c>
    </row>
    <row r="152" spans="1:14" ht="15.75" customHeight="1" thickBot="1">
      <c r="A152" s="30"/>
      <c r="B152" s="69"/>
      <c r="C152" s="30"/>
      <c r="D152" s="30"/>
      <c r="E152" s="30"/>
      <c r="F152" s="30"/>
      <c r="G152" s="30"/>
      <c r="H152" s="30"/>
      <c r="I152" s="30"/>
      <c r="J152" s="30"/>
      <c r="K152" s="30" t="s">
        <v>130</v>
      </c>
      <c r="L152" s="93">
        <v>2.8</v>
      </c>
      <c r="M152" s="28">
        <v>8</v>
      </c>
      <c r="N152" s="30" t="s">
        <v>130</v>
      </c>
    </row>
    <row r="153" spans="1:14" ht="15.75" customHeight="1" thickBot="1">
      <c r="A153" s="30"/>
      <c r="B153" s="69"/>
      <c r="C153" s="30"/>
      <c r="D153" s="30"/>
      <c r="E153" s="30"/>
      <c r="F153" s="30"/>
      <c r="G153" s="30"/>
      <c r="H153" s="30"/>
      <c r="I153" s="30"/>
      <c r="J153" s="30"/>
      <c r="K153" s="30" t="s">
        <v>131</v>
      </c>
      <c r="L153" s="93">
        <v>2.8</v>
      </c>
      <c r="M153" s="28">
        <v>8</v>
      </c>
      <c r="N153" s="30" t="s">
        <v>131</v>
      </c>
    </row>
    <row r="154" spans="1:14" ht="15.75" customHeight="1" thickBot="1">
      <c r="A154" s="30"/>
      <c r="B154" s="69"/>
      <c r="C154" s="30"/>
      <c r="D154" s="30"/>
      <c r="E154" s="30"/>
      <c r="F154" s="30"/>
      <c r="G154" s="30"/>
      <c r="H154" s="30"/>
      <c r="I154" s="30"/>
      <c r="J154" s="30"/>
      <c r="K154" s="30" t="s">
        <v>132</v>
      </c>
      <c r="L154" s="93">
        <v>10</v>
      </c>
      <c r="M154" s="28">
        <v>44</v>
      </c>
      <c r="N154" s="30" t="s">
        <v>132</v>
      </c>
    </row>
    <row r="155" spans="1:14" ht="15.75" customHeight="1" thickBot="1">
      <c r="A155" s="30"/>
      <c r="B155" s="69"/>
      <c r="C155" s="30"/>
      <c r="D155" s="30"/>
      <c r="E155" s="30"/>
      <c r="F155" s="30"/>
      <c r="G155" s="30"/>
      <c r="H155" s="30"/>
      <c r="I155" s="30"/>
      <c r="J155" s="30"/>
      <c r="K155" s="30">
        <v>5036</v>
      </c>
      <c r="L155" s="93">
        <v>7.9</v>
      </c>
      <c r="M155" s="28">
        <v>36</v>
      </c>
      <c r="N155" s="30">
        <v>5036</v>
      </c>
    </row>
    <row r="156" spans="1:14" ht="15.75" customHeight="1" thickBot="1">
      <c r="A156" s="30"/>
      <c r="B156" s="69"/>
      <c r="C156" s="30"/>
      <c r="D156" s="30"/>
      <c r="E156" s="30"/>
      <c r="F156" s="30"/>
      <c r="G156" s="30"/>
      <c r="H156" s="30"/>
      <c r="I156" s="30"/>
      <c r="J156" s="30"/>
      <c r="K156" s="30">
        <v>5045</v>
      </c>
      <c r="L156" s="93">
        <v>14.75</v>
      </c>
      <c r="M156" s="28">
        <v>36</v>
      </c>
      <c r="N156" s="30">
        <v>5045</v>
      </c>
    </row>
    <row r="157" spans="1:14" ht="15.75" customHeight="1" thickBot="1">
      <c r="A157" s="30"/>
      <c r="B157" s="69"/>
      <c r="C157" s="30"/>
      <c r="D157" s="30"/>
      <c r="E157" s="30"/>
      <c r="F157" s="30"/>
      <c r="G157" s="30"/>
      <c r="H157" s="30"/>
      <c r="I157" s="30"/>
      <c r="J157" s="30"/>
      <c r="K157" s="30" t="s">
        <v>133</v>
      </c>
      <c r="L157" s="93">
        <v>3.45</v>
      </c>
      <c r="M157" s="28">
        <v>15</v>
      </c>
      <c r="N157" s="30" t="s">
        <v>133</v>
      </c>
    </row>
    <row r="158" spans="1:14" ht="15.75" customHeight="1" thickBot="1">
      <c r="A158" s="30"/>
      <c r="B158" s="69"/>
      <c r="C158" s="30"/>
      <c r="D158" s="30"/>
      <c r="E158" s="30"/>
      <c r="F158" s="30"/>
      <c r="G158" s="30"/>
      <c r="H158" s="30"/>
      <c r="I158" s="30"/>
      <c r="J158" s="30"/>
      <c r="K158" s="30" t="s">
        <v>134</v>
      </c>
      <c r="L158" s="93">
        <v>3.45</v>
      </c>
      <c r="M158" s="28">
        <v>15</v>
      </c>
      <c r="N158" s="30" t="s">
        <v>134</v>
      </c>
    </row>
    <row r="159" spans="1:14" ht="15.75" customHeight="1" thickBot="1">
      <c r="A159" s="28"/>
      <c r="B159" s="71"/>
      <c r="C159" s="28"/>
      <c r="D159" s="28"/>
      <c r="E159" s="28"/>
      <c r="F159" s="28"/>
      <c r="G159" s="28"/>
      <c r="H159" s="28"/>
      <c r="I159" s="28"/>
      <c r="J159" s="28"/>
      <c r="K159" s="28">
        <v>51</v>
      </c>
      <c r="L159" s="93">
        <v>6.5</v>
      </c>
      <c r="M159" s="28">
        <v>11</v>
      </c>
      <c r="N159" s="28">
        <v>51</v>
      </c>
    </row>
    <row r="160" spans="1:14" ht="15.75" customHeight="1" thickBot="1">
      <c r="A160" s="28"/>
      <c r="B160" s="71"/>
      <c r="C160" s="28"/>
      <c r="D160" s="28"/>
      <c r="E160" s="28"/>
      <c r="F160" s="28"/>
      <c r="G160" s="28"/>
      <c r="H160" s="28"/>
      <c r="I160" s="28"/>
      <c r="J160" s="28"/>
      <c r="K160" s="28">
        <v>510</v>
      </c>
      <c r="L160" s="93">
        <v>8.6999999999999993</v>
      </c>
      <c r="M160" s="28">
        <v>39</v>
      </c>
      <c r="N160" s="28">
        <v>510</v>
      </c>
    </row>
    <row r="161" spans="1:14" ht="15.75" customHeight="1" thickBot="1">
      <c r="A161" s="28"/>
      <c r="B161" s="71"/>
      <c r="C161" s="28"/>
      <c r="D161" s="28"/>
      <c r="E161" s="28"/>
      <c r="F161" s="28"/>
      <c r="G161" s="28"/>
      <c r="H161" s="28"/>
      <c r="I161" s="28"/>
      <c r="J161" s="28"/>
      <c r="K161" s="28">
        <v>5201</v>
      </c>
      <c r="L161" s="93">
        <v>12.4</v>
      </c>
      <c r="M161" s="28">
        <v>72</v>
      </c>
      <c r="N161" s="28">
        <v>5201</v>
      </c>
    </row>
    <row r="162" spans="1:14" ht="15.75" customHeight="1" thickBot="1">
      <c r="A162" s="28"/>
      <c r="B162" s="71"/>
      <c r="C162" s="28"/>
      <c r="D162" s="28"/>
      <c r="E162" s="28"/>
      <c r="F162" s="28"/>
      <c r="G162" s="28"/>
      <c r="H162" s="28"/>
      <c r="I162" s="28"/>
      <c r="J162" s="28"/>
      <c r="K162" s="28">
        <v>5230</v>
      </c>
      <c r="L162" s="93">
        <v>10.5</v>
      </c>
      <c r="M162" s="28">
        <v>40</v>
      </c>
      <c r="N162" s="28">
        <v>5230</v>
      </c>
    </row>
    <row r="163" spans="1:14" ht="15.75" customHeight="1" thickBot="1">
      <c r="A163" s="28"/>
      <c r="B163" s="71"/>
      <c r="C163" s="28"/>
      <c r="D163" s="28"/>
      <c r="E163" s="28"/>
      <c r="F163" s="28"/>
      <c r="G163" s="28"/>
      <c r="H163" s="28"/>
      <c r="I163" s="28"/>
      <c r="J163" s="28"/>
      <c r="K163" s="28">
        <v>5247</v>
      </c>
      <c r="L163" s="93">
        <v>7</v>
      </c>
      <c r="M163" s="28">
        <v>54</v>
      </c>
      <c r="N163" s="28">
        <v>5247</v>
      </c>
    </row>
    <row r="164" spans="1:14" ht="15.75" customHeight="1" thickBot="1">
      <c r="A164" s="28"/>
      <c r="B164" s="71"/>
      <c r="C164" s="28"/>
      <c r="D164" s="28"/>
      <c r="E164" s="28"/>
      <c r="F164" s="28"/>
      <c r="G164" s="28"/>
      <c r="H164" s="28"/>
      <c r="I164" s="28"/>
      <c r="J164" s="28"/>
      <c r="K164" s="28">
        <v>525</v>
      </c>
      <c r="L164" s="93">
        <v>9.15</v>
      </c>
      <c r="M164" s="28">
        <v>37</v>
      </c>
      <c r="N164" s="28">
        <v>525</v>
      </c>
    </row>
    <row r="165" spans="1:14" ht="15.75" customHeight="1" thickBot="1">
      <c r="A165" s="28"/>
      <c r="B165" s="71"/>
      <c r="C165" s="28"/>
      <c r="D165" s="28"/>
      <c r="E165" s="28"/>
      <c r="F165" s="28"/>
      <c r="G165" s="28"/>
      <c r="H165" s="28"/>
      <c r="I165" s="28"/>
      <c r="J165" s="28"/>
      <c r="K165" s="28">
        <v>528</v>
      </c>
      <c r="L165" s="93">
        <v>12.5</v>
      </c>
      <c r="M165" s="28">
        <v>50</v>
      </c>
      <c r="N165" s="28">
        <v>528</v>
      </c>
    </row>
    <row r="166" spans="1:14" ht="15.75" customHeight="1" thickBot="1">
      <c r="A166" s="28"/>
      <c r="B166" s="71"/>
      <c r="C166" s="28"/>
      <c r="D166" s="28"/>
      <c r="E166" s="28"/>
      <c r="F166" s="28"/>
      <c r="G166" s="28"/>
      <c r="H166" s="28"/>
      <c r="I166" s="28"/>
      <c r="J166" s="28"/>
      <c r="K166" s="28">
        <v>5319</v>
      </c>
      <c r="L166" s="93">
        <v>7.65</v>
      </c>
      <c r="M166" s="28">
        <v>36</v>
      </c>
      <c r="N166" s="28">
        <v>5319</v>
      </c>
    </row>
    <row r="167" spans="1:14" ht="15.75" customHeight="1" thickBot="1">
      <c r="A167" s="28"/>
      <c r="B167" s="71"/>
      <c r="C167" s="28"/>
      <c r="D167" s="28"/>
      <c r="E167" s="28"/>
      <c r="F167" s="28"/>
      <c r="G167" s="28"/>
      <c r="H167" s="28"/>
      <c r="I167" s="28"/>
      <c r="J167" s="28"/>
      <c r="K167" s="28">
        <v>5326</v>
      </c>
      <c r="L167" s="93">
        <v>7.7</v>
      </c>
      <c r="M167" s="28">
        <v>52</v>
      </c>
      <c r="N167" s="28">
        <v>5326</v>
      </c>
    </row>
    <row r="168" spans="1:14" ht="15.75" customHeight="1" thickBot="1">
      <c r="A168" s="28"/>
      <c r="B168" s="71"/>
      <c r="C168" s="28"/>
      <c r="D168" s="28"/>
      <c r="E168" s="28"/>
      <c r="F168" s="28"/>
      <c r="G168" s="28"/>
      <c r="H168" s="28"/>
      <c r="I168" s="28"/>
      <c r="J168" s="28"/>
      <c r="K168" s="28">
        <v>5417</v>
      </c>
      <c r="L168" s="93">
        <v>6.6</v>
      </c>
      <c r="M168" s="28">
        <v>39</v>
      </c>
      <c r="N168" s="28">
        <v>5417</v>
      </c>
    </row>
    <row r="169" spans="1:14" ht="15.75" customHeight="1" thickBot="1">
      <c r="A169" s="28"/>
      <c r="B169" s="71"/>
      <c r="C169" s="28"/>
      <c r="D169" s="28"/>
      <c r="E169" s="28"/>
      <c r="F169" s="28"/>
      <c r="G169" s="28"/>
      <c r="H169" s="28"/>
      <c r="I169" s="28"/>
      <c r="J169" s="28"/>
      <c r="K169" s="28">
        <v>5422</v>
      </c>
      <c r="L169" s="93">
        <v>8.1</v>
      </c>
      <c r="M169" s="28">
        <v>38</v>
      </c>
      <c r="N169" s="28">
        <v>5422</v>
      </c>
    </row>
    <row r="170" spans="1:14" ht="15.75" customHeight="1" thickBot="1">
      <c r="A170" s="28"/>
      <c r="B170" s="71"/>
      <c r="C170" s="28"/>
      <c r="D170" s="28"/>
      <c r="E170" s="28"/>
      <c r="F170" s="28"/>
      <c r="G170" s="28"/>
      <c r="H170" s="28"/>
      <c r="I170" s="28"/>
      <c r="J170" s="28"/>
      <c r="K170" s="28">
        <v>5443</v>
      </c>
      <c r="L170" s="93">
        <v>6.4</v>
      </c>
      <c r="M170" s="28">
        <v>54</v>
      </c>
      <c r="N170" s="28">
        <v>5443</v>
      </c>
    </row>
    <row r="171" spans="1:14" ht="15.75" customHeight="1" thickBot="1">
      <c r="A171" s="28"/>
      <c r="B171" s="71"/>
      <c r="C171" s="28"/>
      <c r="D171" s="28"/>
      <c r="E171" s="28"/>
      <c r="F171" s="28"/>
      <c r="G171" s="28"/>
      <c r="H171" s="28"/>
      <c r="I171" s="28"/>
      <c r="J171" s="28"/>
      <c r="K171" s="28">
        <v>5530</v>
      </c>
      <c r="L171" s="93">
        <v>12.35</v>
      </c>
      <c r="M171" s="28">
        <v>40</v>
      </c>
      <c r="N171" s="28">
        <v>5530</v>
      </c>
    </row>
    <row r="172" spans="1:14" ht="15.75" customHeight="1" thickBot="1">
      <c r="A172" s="28"/>
      <c r="B172" s="71"/>
      <c r="C172" s="28"/>
      <c r="D172" s="28"/>
      <c r="E172" s="28"/>
      <c r="F172" s="28"/>
      <c r="G172" s="28"/>
      <c r="H172" s="28"/>
      <c r="I172" s="28"/>
      <c r="J172" s="28"/>
      <c r="K172" s="28">
        <v>5535</v>
      </c>
      <c r="L172" s="93">
        <v>11.75</v>
      </c>
      <c r="M172" s="28">
        <v>37</v>
      </c>
      <c r="N172" s="28">
        <v>5535</v>
      </c>
    </row>
    <row r="173" spans="1:14" ht="15.75" customHeight="1" thickBot="1">
      <c r="A173" s="28"/>
      <c r="B173" s="71"/>
      <c r="C173" s="28"/>
      <c r="D173" s="28"/>
      <c r="E173" s="28"/>
      <c r="F173" s="28"/>
      <c r="G173" s="28"/>
      <c r="H173" s="28"/>
      <c r="I173" s="28"/>
      <c r="J173" s="28"/>
      <c r="K173" s="28">
        <v>5555</v>
      </c>
      <c r="L173" s="93">
        <v>20.3</v>
      </c>
      <c r="M173" s="28">
        <v>24</v>
      </c>
      <c r="N173" s="28">
        <v>5555</v>
      </c>
    </row>
    <row r="174" spans="1:14" ht="15.75" customHeight="1" thickBot="1">
      <c r="A174" s="28"/>
      <c r="B174" s="71"/>
      <c r="C174" s="28"/>
      <c r="D174" s="28"/>
      <c r="E174" s="28"/>
      <c r="F174" s="28"/>
      <c r="G174" s="28"/>
      <c r="H174" s="28"/>
      <c r="I174" s="28"/>
      <c r="J174" s="28"/>
      <c r="K174" s="28">
        <v>556</v>
      </c>
      <c r="L174" s="93">
        <v>8</v>
      </c>
      <c r="M174" s="28">
        <v>63</v>
      </c>
      <c r="N174" s="28">
        <v>556</v>
      </c>
    </row>
    <row r="175" spans="1:14" ht="15.75" customHeight="1" thickBot="1">
      <c r="A175" s="28"/>
      <c r="B175" s="71"/>
      <c r="C175" s="28"/>
      <c r="D175" s="28"/>
      <c r="E175" s="28"/>
      <c r="F175" s="28"/>
      <c r="G175" s="28"/>
      <c r="H175" s="28"/>
      <c r="I175" s="28"/>
      <c r="J175" s="28"/>
      <c r="K175" s="28">
        <v>557</v>
      </c>
      <c r="L175" s="93">
        <v>4.4000000000000004</v>
      </c>
      <c r="M175" s="28">
        <v>28</v>
      </c>
      <c r="N175" s="28">
        <v>557</v>
      </c>
    </row>
    <row r="176" spans="1:14" ht="15.75" customHeight="1" thickBot="1">
      <c r="A176" s="28"/>
      <c r="B176" s="71"/>
      <c r="C176" s="28"/>
      <c r="D176" s="28"/>
      <c r="E176" s="28"/>
      <c r="F176" s="28"/>
      <c r="G176" s="28"/>
      <c r="H176" s="28"/>
      <c r="I176" s="28"/>
      <c r="J176" s="28"/>
      <c r="K176" s="28">
        <v>56</v>
      </c>
      <c r="L176" s="93">
        <v>2.75</v>
      </c>
      <c r="M176" s="28">
        <v>8</v>
      </c>
      <c r="N176" s="28">
        <v>56</v>
      </c>
    </row>
    <row r="177" spans="1:14" ht="15.75" customHeight="1" thickBot="1">
      <c r="A177" s="30"/>
      <c r="B177" s="69"/>
      <c r="C177" s="30"/>
      <c r="D177" s="30"/>
      <c r="E177" s="30"/>
      <c r="F177" s="30"/>
      <c r="G177" s="30"/>
      <c r="H177" s="30"/>
      <c r="I177" s="30"/>
      <c r="J177" s="30"/>
      <c r="K177" s="30" t="s">
        <v>135</v>
      </c>
      <c r="L177" s="93">
        <v>16.25</v>
      </c>
      <c r="M177" s="28">
        <v>39</v>
      </c>
      <c r="N177" s="30" t="s">
        <v>135</v>
      </c>
    </row>
    <row r="178" spans="1:14" ht="15.75" customHeight="1" thickBot="1">
      <c r="A178" s="30"/>
      <c r="B178" s="69"/>
      <c r="C178" s="30"/>
      <c r="D178" s="30"/>
      <c r="E178" s="30"/>
      <c r="F178" s="30"/>
      <c r="G178" s="30"/>
      <c r="H178" s="30"/>
      <c r="I178" s="30"/>
      <c r="J178" s="30"/>
      <c r="K178" s="30" t="s">
        <v>136</v>
      </c>
      <c r="L178" s="93">
        <v>21.3</v>
      </c>
      <c r="M178" s="28">
        <v>74</v>
      </c>
      <c r="N178" s="30" t="s">
        <v>136</v>
      </c>
    </row>
    <row r="179" spans="1:14" ht="15.75" customHeight="1" thickBot="1">
      <c r="A179" s="28"/>
      <c r="B179" s="71"/>
      <c r="C179" s="28"/>
      <c r="D179" s="28"/>
      <c r="E179" s="28"/>
      <c r="F179" s="28"/>
      <c r="G179" s="28"/>
      <c r="H179" s="28"/>
      <c r="I179" s="28"/>
      <c r="J179" s="28"/>
      <c r="K179" s="28">
        <v>5740</v>
      </c>
      <c r="L179" s="93">
        <v>11.1</v>
      </c>
      <c r="M179" s="28">
        <v>40</v>
      </c>
      <c r="N179" s="28">
        <v>5740</v>
      </c>
    </row>
    <row r="180" spans="1:14" ht="15.75" customHeight="1" thickBot="1">
      <c r="A180" s="28"/>
      <c r="B180" s="71"/>
      <c r="C180" s="28"/>
      <c r="D180" s="28"/>
      <c r="E180" s="28"/>
      <c r="F180" s="28"/>
      <c r="G180" s="28"/>
      <c r="H180" s="28"/>
      <c r="I180" s="28"/>
      <c r="J180" s="28"/>
      <c r="K180" s="28">
        <v>6040</v>
      </c>
      <c r="L180" s="93">
        <v>15.5</v>
      </c>
      <c r="M180" s="28">
        <v>42</v>
      </c>
      <c r="N180" s="28">
        <v>6040</v>
      </c>
    </row>
    <row r="181" spans="1:14" ht="15.75" customHeight="1" thickBot="1">
      <c r="A181" s="28"/>
      <c r="B181" s="71"/>
      <c r="C181" s="28"/>
      <c r="D181" s="28"/>
      <c r="E181" s="28"/>
      <c r="F181" s="28"/>
      <c r="G181" s="28"/>
      <c r="H181" s="28"/>
      <c r="I181" s="28"/>
      <c r="J181" s="28"/>
      <c r="K181" s="28">
        <v>605</v>
      </c>
      <c r="L181" s="93">
        <v>10.8</v>
      </c>
      <c r="M181" s="28">
        <v>57</v>
      </c>
      <c r="N181" s="28">
        <v>605</v>
      </c>
    </row>
    <row r="182" spans="1:14" ht="15.75" customHeight="1" thickBot="1">
      <c r="A182" s="23"/>
      <c r="B182" s="70"/>
      <c r="C182" s="23"/>
      <c r="D182" s="23"/>
      <c r="E182" s="23"/>
      <c r="F182" s="23"/>
      <c r="G182" s="23"/>
      <c r="H182" s="23"/>
      <c r="I182" s="23"/>
      <c r="J182" s="23"/>
      <c r="K182" s="23">
        <v>61</v>
      </c>
      <c r="L182" s="92">
        <v>3.95</v>
      </c>
      <c r="M182" s="23">
        <v>31</v>
      </c>
      <c r="N182" s="23">
        <v>61</v>
      </c>
    </row>
    <row r="183" spans="1:14" ht="15.75" customHeight="1" thickBot="1">
      <c r="A183" s="28"/>
      <c r="B183" s="71"/>
      <c r="C183" s="28"/>
      <c r="D183" s="28"/>
      <c r="E183" s="28"/>
      <c r="F183" s="28"/>
      <c r="G183" s="28"/>
      <c r="H183" s="28"/>
      <c r="I183" s="28"/>
      <c r="J183" s="28"/>
      <c r="K183" s="28">
        <v>622</v>
      </c>
      <c r="L183" s="93">
        <v>23.2</v>
      </c>
      <c r="M183" s="28">
        <v>45</v>
      </c>
      <c r="N183" s="28">
        <v>622</v>
      </c>
    </row>
    <row r="184" spans="1:14" ht="15.75" customHeight="1" thickBot="1">
      <c r="A184" s="28"/>
      <c r="B184" s="71"/>
      <c r="C184" s="28"/>
      <c r="D184" s="28"/>
      <c r="E184" s="28"/>
      <c r="F184" s="28"/>
      <c r="G184" s="28"/>
      <c r="H184" s="28"/>
      <c r="I184" s="28"/>
      <c r="J184" s="28"/>
      <c r="K184" s="28">
        <v>6316</v>
      </c>
      <c r="L184" s="93">
        <v>8.1</v>
      </c>
      <c r="M184" s="28">
        <v>45</v>
      </c>
      <c r="N184" s="28">
        <v>6316</v>
      </c>
    </row>
    <row r="185" spans="1:14" ht="15.75" customHeight="1" thickBot="1">
      <c r="A185" s="28"/>
      <c r="B185" s="71"/>
      <c r="C185" s="28"/>
      <c r="D185" s="28"/>
      <c r="E185" s="28"/>
      <c r="F185" s="28"/>
      <c r="G185" s="28"/>
      <c r="H185" s="28"/>
      <c r="I185" s="28"/>
      <c r="J185" s="28"/>
      <c r="K185" s="28">
        <v>6320</v>
      </c>
      <c r="L185" s="93">
        <v>8.4</v>
      </c>
      <c r="M185" s="28">
        <v>45</v>
      </c>
      <c r="N185" s="28">
        <v>6320</v>
      </c>
    </row>
    <row r="186" spans="1:14" ht="15.75" customHeight="1" thickBot="1">
      <c r="A186" s="28"/>
      <c r="B186" s="71"/>
      <c r="C186" s="28"/>
      <c r="D186" s="28"/>
      <c r="E186" s="28"/>
      <c r="F186" s="28"/>
      <c r="G186" s="28"/>
      <c r="H186" s="28"/>
      <c r="I186" s="28"/>
      <c r="J186" s="28"/>
      <c r="K186" s="28">
        <v>6424</v>
      </c>
      <c r="L186" s="93">
        <v>10</v>
      </c>
      <c r="M186" s="28">
        <v>57</v>
      </c>
      <c r="N186" s="28">
        <v>6424</v>
      </c>
    </row>
    <row r="187" spans="1:14" ht="15.75" customHeight="1" thickBot="1">
      <c r="A187" s="28"/>
      <c r="B187" s="71"/>
      <c r="C187" s="28"/>
      <c r="D187" s="28"/>
      <c r="E187" s="28"/>
      <c r="F187" s="28"/>
      <c r="G187" s="28"/>
      <c r="H187" s="28"/>
      <c r="I187" s="28"/>
      <c r="J187" s="28"/>
      <c r="K187" s="28">
        <v>6540</v>
      </c>
      <c r="L187" s="93">
        <v>15.6</v>
      </c>
      <c r="M187" s="28">
        <v>48</v>
      </c>
      <c r="N187" s="28">
        <v>6540</v>
      </c>
    </row>
    <row r="188" spans="1:14" ht="15.75" customHeight="1" thickBot="1">
      <c r="A188" s="28"/>
      <c r="B188" s="71"/>
      <c r="C188" s="28"/>
      <c r="D188" s="28"/>
      <c r="E188" s="28"/>
      <c r="F188" s="28"/>
      <c r="G188" s="28"/>
      <c r="H188" s="28"/>
      <c r="I188" s="28"/>
      <c r="J188" s="28"/>
      <c r="K188" s="28">
        <v>6833</v>
      </c>
      <c r="L188" s="93">
        <v>13.3</v>
      </c>
      <c r="M188" s="28">
        <v>50</v>
      </c>
      <c r="N188" s="28">
        <v>6833</v>
      </c>
    </row>
    <row r="189" spans="1:14" ht="15.75" customHeight="1" thickBot="1">
      <c r="A189" s="28"/>
      <c r="B189" s="71"/>
      <c r="C189" s="28"/>
      <c r="D189" s="28"/>
      <c r="E189" s="28"/>
      <c r="F189" s="28"/>
      <c r="G189" s="28"/>
      <c r="H189" s="28"/>
      <c r="I189" s="28"/>
      <c r="J189" s="28"/>
      <c r="K189" s="28">
        <v>6918</v>
      </c>
      <c r="L189" s="93">
        <v>8.4499999999999993</v>
      </c>
      <c r="M189" s="28">
        <v>50</v>
      </c>
      <c r="N189" s="28">
        <v>6918</v>
      </c>
    </row>
    <row r="190" spans="1:14" ht="15.75" customHeight="1" thickBot="1">
      <c r="A190" s="28"/>
      <c r="B190" s="71"/>
      <c r="C190" s="28"/>
      <c r="D190" s="28"/>
      <c r="E190" s="28"/>
      <c r="F190" s="28"/>
      <c r="G190" s="28"/>
      <c r="H190" s="28"/>
      <c r="I190" s="28"/>
      <c r="J190" s="28"/>
      <c r="K190" s="28">
        <v>70</v>
      </c>
      <c r="L190" s="93">
        <v>3.1</v>
      </c>
      <c r="M190" s="28">
        <v>12</v>
      </c>
      <c r="N190" s="28">
        <v>70</v>
      </c>
    </row>
    <row r="191" spans="1:14" ht="15.75" customHeight="1" thickBot="1">
      <c r="A191" s="28"/>
      <c r="B191" s="71"/>
      <c r="C191" s="28"/>
      <c r="D191" s="28"/>
      <c r="E191" s="28"/>
      <c r="F191" s="28"/>
      <c r="G191" s="28"/>
      <c r="H191" s="28"/>
      <c r="I191" s="28"/>
      <c r="J191" s="28"/>
      <c r="K191" s="28">
        <v>7029</v>
      </c>
      <c r="L191" s="93">
        <v>11</v>
      </c>
      <c r="M191" s="28">
        <v>50</v>
      </c>
      <c r="N191" s="28">
        <v>7029</v>
      </c>
    </row>
    <row r="192" spans="1:14" ht="15.75" customHeight="1" thickBot="1">
      <c r="A192" s="28"/>
      <c r="B192" s="71"/>
      <c r="C192" s="28"/>
      <c r="D192" s="28"/>
      <c r="E192" s="28"/>
      <c r="F192" s="28"/>
      <c r="G192" s="28"/>
      <c r="H192" s="28"/>
      <c r="I192" s="28"/>
      <c r="J192" s="28"/>
      <c r="K192" s="28">
        <v>7030</v>
      </c>
      <c r="L192" s="93">
        <v>11.3</v>
      </c>
      <c r="M192" s="28">
        <v>50</v>
      </c>
      <c r="N192" s="28">
        <v>7030</v>
      </c>
    </row>
    <row r="193" spans="1:14" ht="15.75" customHeight="1" thickBot="1">
      <c r="A193" s="28"/>
      <c r="B193" s="71"/>
      <c r="C193" s="28"/>
      <c r="D193" s="28"/>
      <c r="E193" s="28"/>
      <c r="F193" s="28"/>
      <c r="G193" s="28"/>
      <c r="H193" s="28"/>
      <c r="I193" s="28"/>
      <c r="J193" s="28"/>
      <c r="K193" s="28">
        <v>7050</v>
      </c>
      <c r="L193" s="93">
        <v>5.95</v>
      </c>
      <c r="M193" s="28">
        <v>32</v>
      </c>
      <c r="N193" s="28">
        <v>7050</v>
      </c>
    </row>
    <row r="194" spans="1:14" ht="15.75" customHeight="1" thickBot="1">
      <c r="A194" s="28"/>
      <c r="B194" s="71"/>
      <c r="C194" s="28"/>
      <c r="D194" s="28"/>
      <c r="E194" s="28"/>
      <c r="F194" s="28"/>
      <c r="G194" s="28"/>
      <c r="H194" s="28"/>
      <c r="I194" s="28"/>
      <c r="J194" s="28"/>
      <c r="K194" s="28">
        <v>7052</v>
      </c>
      <c r="L194" s="93">
        <v>9.6999999999999993</v>
      </c>
      <c r="M194" s="28">
        <v>52</v>
      </c>
      <c r="N194" s="28">
        <v>7052</v>
      </c>
    </row>
    <row r="195" spans="1:14" ht="15.75" customHeight="1" thickBot="1">
      <c r="A195" s="28"/>
      <c r="B195" s="71"/>
      <c r="C195" s="28"/>
      <c r="D195" s="28"/>
      <c r="E195" s="28"/>
      <c r="F195" s="28"/>
      <c r="G195" s="28"/>
      <c r="H195" s="28"/>
      <c r="I195" s="28"/>
      <c r="J195" s="28"/>
      <c r="K195" s="28">
        <v>715</v>
      </c>
      <c r="L195" s="93">
        <v>8.6</v>
      </c>
      <c r="M195" s="28">
        <v>48</v>
      </c>
      <c r="N195" s="28">
        <v>715</v>
      </c>
    </row>
    <row r="196" spans="1:14" ht="15.75" customHeight="1" thickBot="1">
      <c r="A196" s="28"/>
      <c r="B196" s="71"/>
      <c r="C196" s="28"/>
      <c r="D196" s="28"/>
      <c r="E196" s="28"/>
      <c r="F196" s="28"/>
      <c r="G196" s="28"/>
      <c r="H196" s="28"/>
      <c r="I196" s="28"/>
      <c r="J196" s="28"/>
      <c r="K196" s="28">
        <v>7150</v>
      </c>
      <c r="L196" s="93">
        <v>8.1</v>
      </c>
      <c r="M196" s="28">
        <v>32</v>
      </c>
      <c r="N196" s="28">
        <v>7150</v>
      </c>
    </row>
    <row r="197" spans="1:14" ht="15.75" customHeight="1" thickBot="1">
      <c r="A197" s="28"/>
      <c r="B197" s="71"/>
      <c r="C197" s="28"/>
      <c r="D197" s="28"/>
      <c r="E197" s="28"/>
      <c r="F197" s="28"/>
      <c r="G197" s="28"/>
      <c r="H197" s="28"/>
      <c r="I197" s="28"/>
      <c r="J197" s="28"/>
      <c r="K197" s="28">
        <v>7320</v>
      </c>
      <c r="L197" s="93">
        <v>8.65</v>
      </c>
      <c r="M197" s="28">
        <v>42</v>
      </c>
      <c r="N197" s="28">
        <v>7320</v>
      </c>
    </row>
    <row r="198" spans="1:14" ht="15.75" customHeight="1" thickBot="1">
      <c r="A198" s="28"/>
      <c r="B198" s="71"/>
      <c r="C198" s="28"/>
      <c r="D198" s="28"/>
      <c r="E198" s="28"/>
      <c r="F198" s="28"/>
      <c r="G198" s="28"/>
      <c r="H198" s="28"/>
      <c r="I198" s="28"/>
      <c r="J198" s="28"/>
      <c r="K198" s="28">
        <v>7518</v>
      </c>
      <c r="L198" s="93">
        <v>8.35</v>
      </c>
      <c r="M198" s="28">
        <v>53</v>
      </c>
      <c r="N198" s="28">
        <v>7518</v>
      </c>
    </row>
    <row r="199" spans="1:14" ht="15.75" customHeight="1" thickBot="1">
      <c r="A199" s="28"/>
      <c r="B199" s="71"/>
      <c r="C199" s="28"/>
      <c r="D199" s="28"/>
      <c r="E199" s="28"/>
      <c r="F199" s="28"/>
      <c r="G199" s="28"/>
      <c r="H199" s="28"/>
      <c r="I199" s="28"/>
      <c r="J199" s="28"/>
      <c r="K199" s="28">
        <v>7547</v>
      </c>
      <c r="L199" s="93">
        <v>20.7</v>
      </c>
      <c r="M199" s="28">
        <v>56</v>
      </c>
      <c r="N199" s="28">
        <v>7547</v>
      </c>
    </row>
    <row r="200" spans="1:14" ht="15.75" customHeight="1" thickBot="1">
      <c r="A200" s="28"/>
      <c r="B200" s="71"/>
      <c r="C200" s="28"/>
      <c r="D200" s="28"/>
      <c r="E200" s="28"/>
      <c r="F200" s="28"/>
      <c r="G200" s="28"/>
      <c r="H200" s="28"/>
      <c r="I200" s="28"/>
      <c r="J200" s="28"/>
      <c r="K200" s="28">
        <v>7554</v>
      </c>
      <c r="L200" s="93">
        <v>12.9</v>
      </c>
      <c r="M200" s="28">
        <v>54</v>
      </c>
      <c r="N200" s="28">
        <v>7554</v>
      </c>
    </row>
    <row r="201" spans="1:14" ht="15.75" customHeight="1" thickBot="1">
      <c r="A201" s="28"/>
      <c r="B201" s="71"/>
      <c r="C201" s="28"/>
      <c r="D201" s="28"/>
      <c r="E201" s="28"/>
      <c r="F201" s="28"/>
      <c r="G201" s="28"/>
      <c r="H201" s="28"/>
      <c r="I201" s="28"/>
      <c r="J201" s="28"/>
      <c r="K201" s="28">
        <v>7828</v>
      </c>
      <c r="L201" s="93">
        <v>9.4</v>
      </c>
      <c r="M201" s="28">
        <v>49</v>
      </c>
      <c r="N201" s="28">
        <v>7828</v>
      </c>
    </row>
    <row r="202" spans="1:14" ht="15.75" customHeight="1" thickBot="1">
      <c r="A202" s="28"/>
      <c r="B202" s="71"/>
      <c r="C202" s="28"/>
      <c r="D202" s="28"/>
      <c r="E202" s="28"/>
      <c r="F202" s="28"/>
      <c r="G202" s="28"/>
      <c r="H202" s="28"/>
      <c r="I202" s="28"/>
      <c r="J202" s="28"/>
      <c r="K202" s="28">
        <v>785</v>
      </c>
      <c r="L202" s="93">
        <v>3.3</v>
      </c>
      <c r="M202" s="28">
        <v>8</v>
      </c>
      <c r="N202" s="28">
        <v>785</v>
      </c>
    </row>
    <row r="203" spans="1:14" ht="15.75" customHeight="1" thickBot="1">
      <c r="A203" s="28"/>
      <c r="B203" s="71"/>
      <c r="C203" s="28"/>
      <c r="D203" s="28"/>
      <c r="E203" s="28"/>
      <c r="F203" s="28"/>
      <c r="G203" s="28"/>
      <c r="H203" s="28"/>
      <c r="I203" s="28"/>
      <c r="J203" s="28"/>
      <c r="K203" s="28">
        <v>786</v>
      </c>
      <c r="L203" s="93">
        <v>3.7</v>
      </c>
      <c r="M203" s="28">
        <v>12</v>
      </c>
      <c r="N203" s="28">
        <v>786</v>
      </c>
    </row>
    <row r="204" spans="1:14" ht="15.75" customHeight="1" thickBot="1">
      <c r="A204" s="28"/>
      <c r="B204" s="71"/>
      <c r="C204" s="28"/>
      <c r="D204" s="28"/>
      <c r="E204" s="28"/>
      <c r="F204" s="28"/>
      <c r="G204" s="28"/>
      <c r="H204" s="28"/>
      <c r="I204" s="28"/>
      <c r="J204" s="28"/>
      <c r="K204" s="28">
        <v>8022</v>
      </c>
      <c r="L204" s="93">
        <v>10.7</v>
      </c>
      <c r="M204" s="28">
        <v>49</v>
      </c>
      <c r="N204" s="28">
        <v>8022</v>
      </c>
    </row>
    <row r="205" spans="1:14" ht="15.75" customHeight="1" thickBot="1">
      <c r="A205" s="28"/>
      <c r="B205" s="71"/>
      <c r="C205" s="28"/>
      <c r="D205" s="28"/>
      <c r="E205" s="28"/>
      <c r="F205" s="28"/>
      <c r="G205" s="28"/>
      <c r="H205" s="28"/>
      <c r="I205" s="28"/>
      <c r="J205" s="28"/>
      <c r="K205" s="28">
        <v>8060</v>
      </c>
      <c r="L205" s="93">
        <v>12.9</v>
      </c>
      <c r="M205" s="28">
        <v>60</v>
      </c>
      <c r="N205" s="28">
        <v>8060</v>
      </c>
    </row>
    <row r="206" spans="1:14" ht="15.75" customHeight="1" thickBot="1">
      <c r="A206" s="28"/>
      <c r="B206" s="71"/>
      <c r="C206" s="28"/>
      <c r="D206" s="28"/>
      <c r="E206" s="28"/>
      <c r="F206" s="28"/>
      <c r="G206" s="28"/>
      <c r="H206" s="28"/>
      <c r="I206" s="28"/>
      <c r="J206" s="28"/>
      <c r="K206" s="28">
        <v>8065</v>
      </c>
      <c r="L206" s="93">
        <v>15.3</v>
      </c>
      <c r="M206" s="28">
        <v>50</v>
      </c>
      <c r="N206" s="28">
        <v>8065</v>
      </c>
    </row>
    <row r="207" spans="1:14" ht="15.75" customHeight="1" thickBot="1">
      <c r="A207" s="28"/>
      <c r="B207" s="71"/>
      <c r="C207" s="28"/>
      <c r="D207" s="28"/>
      <c r="E207" s="28"/>
      <c r="F207" s="28"/>
      <c r="G207" s="28"/>
      <c r="H207" s="28"/>
      <c r="I207" s="28"/>
      <c r="J207" s="28"/>
      <c r="K207" s="28">
        <v>8067</v>
      </c>
      <c r="L207" s="93">
        <v>15.3</v>
      </c>
      <c r="M207" s="28">
        <v>50</v>
      </c>
      <c r="N207" s="28">
        <v>8067</v>
      </c>
    </row>
    <row r="208" spans="1:14" ht="15.75" customHeight="1" thickBot="1">
      <c r="A208" s="28"/>
      <c r="B208" s="71"/>
      <c r="C208" s="28"/>
      <c r="D208" s="28"/>
      <c r="E208" s="28"/>
      <c r="F208" s="28"/>
      <c r="G208" s="28"/>
      <c r="H208" s="28"/>
      <c r="I208" s="28"/>
      <c r="J208" s="28"/>
      <c r="K208" s="28">
        <v>820</v>
      </c>
      <c r="L208" s="93">
        <v>44.8</v>
      </c>
      <c r="M208" s="28">
        <v>85</v>
      </c>
      <c r="N208" s="28">
        <v>820</v>
      </c>
    </row>
    <row r="209" spans="1:14" ht="15.75" customHeight="1" thickBot="1">
      <c r="A209" s="28"/>
      <c r="B209" s="71"/>
      <c r="C209" s="28"/>
      <c r="D209" s="28"/>
      <c r="E209" s="28"/>
      <c r="F209" s="28"/>
      <c r="G209" s="28"/>
      <c r="H209" s="28"/>
      <c r="I209" s="28"/>
      <c r="J209" s="28"/>
      <c r="K209" s="28">
        <v>8245</v>
      </c>
      <c r="L209" s="93">
        <v>22.25</v>
      </c>
      <c r="M209" s="28">
        <v>60</v>
      </c>
      <c r="N209" s="28">
        <v>8245</v>
      </c>
    </row>
    <row r="210" spans="1:14" ht="15.75" customHeight="1" thickBot="1">
      <c r="A210" s="28"/>
      <c r="B210" s="71"/>
      <c r="C210" s="28"/>
      <c r="D210" s="28"/>
      <c r="E210" s="28"/>
      <c r="F210" s="28"/>
      <c r="G210" s="28"/>
      <c r="H210" s="28"/>
      <c r="I210" s="28"/>
      <c r="J210" s="28"/>
      <c r="K210" s="28">
        <v>8296</v>
      </c>
      <c r="L210" s="93">
        <v>13.25</v>
      </c>
      <c r="M210" s="28">
        <v>82</v>
      </c>
      <c r="N210" s="28">
        <v>8296</v>
      </c>
    </row>
    <row r="211" spans="1:14" ht="15.75" customHeight="1" thickBot="1">
      <c r="A211" s="28"/>
      <c r="B211" s="71"/>
      <c r="C211" s="28"/>
      <c r="D211" s="28"/>
      <c r="E211" s="28"/>
      <c r="F211" s="28"/>
      <c r="G211" s="28"/>
      <c r="H211" s="28"/>
      <c r="I211" s="28"/>
      <c r="J211" s="28"/>
      <c r="K211" s="28">
        <v>8302</v>
      </c>
      <c r="L211" s="93">
        <v>14.9</v>
      </c>
      <c r="M211" s="28">
        <v>52</v>
      </c>
      <c r="N211" s="28">
        <v>8302</v>
      </c>
    </row>
    <row r="212" spans="1:14" ht="15.75" customHeight="1" thickBot="1">
      <c r="A212" s="28"/>
      <c r="B212" s="71"/>
      <c r="C212" s="28"/>
      <c r="D212" s="28"/>
      <c r="E212" s="28"/>
      <c r="F212" s="28"/>
      <c r="G212" s="28"/>
      <c r="H212" s="28"/>
      <c r="I212" s="28"/>
      <c r="J212" s="28"/>
      <c r="K212" s="28">
        <v>8357</v>
      </c>
      <c r="L212" s="93">
        <v>15.7</v>
      </c>
      <c r="M212" s="28">
        <v>81</v>
      </c>
      <c r="N212" s="28">
        <v>8357</v>
      </c>
    </row>
    <row r="213" spans="1:14" ht="15.75" customHeight="1" thickBot="1">
      <c r="A213" s="28"/>
      <c r="B213" s="71"/>
      <c r="C213" s="28"/>
      <c r="D213" s="28"/>
      <c r="E213" s="28"/>
      <c r="F213" s="28"/>
      <c r="G213" s="28"/>
      <c r="H213" s="28"/>
      <c r="I213" s="28"/>
      <c r="J213" s="28"/>
      <c r="K213" s="28">
        <v>8385</v>
      </c>
      <c r="L213" s="93">
        <v>15.3</v>
      </c>
      <c r="M213" s="28">
        <v>75</v>
      </c>
      <c r="N213" s="28">
        <v>8385</v>
      </c>
    </row>
    <row r="214" spans="1:14" ht="15.75" customHeight="1" thickBot="1">
      <c r="A214" s="28"/>
      <c r="B214" s="71"/>
      <c r="C214" s="28"/>
      <c r="D214" s="28"/>
      <c r="E214" s="28"/>
      <c r="F214" s="28"/>
      <c r="G214" s="28"/>
      <c r="H214" s="28"/>
      <c r="I214" s="28"/>
      <c r="J214" s="28"/>
      <c r="K214" s="28">
        <v>839</v>
      </c>
      <c r="L214" s="93">
        <v>4.8</v>
      </c>
      <c r="M214" s="28">
        <v>28</v>
      </c>
      <c r="N214" s="28">
        <v>839</v>
      </c>
    </row>
    <row r="215" spans="1:14" ht="15.75" customHeight="1" thickBot="1">
      <c r="A215" s="28"/>
      <c r="B215" s="71"/>
      <c r="C215" s="28"/>
      <c r="D215" s="28"/>
      <c r="E215" s="28"/>
      <c r="F215" s="28"/>
      <c r="G215" s="28"/>
      <c r="H215" s="28"/>
      <c r="I215" s="28"/>
      <c r="J215" s="28"/>
      <c r="K215" s="28">
        <v>8396</v>
      </c>
      <c r="L215" s="93">
        <v>11.3</v>
      </c>
      <c r="M215" s="28">
        <v>68</v>
      </c>
      <c r="N215" s="28">
        <v>8396</v>
      </c>
    </row>
    <row r="216" spans="1:14" ht="15.75" customHeight="1" thickBot="1">
      <c r="A216" s="23"/>
      <c r="B216" s="70"/>
      <c r="C216" s="23"/>
      <c r="D216" s="23"/>
      <c r="E216" s="23"/>
      <c r="F216" s="23"/>
      <c r="G216" s="23"/>
      <c r="H216" s="23"/>
      <c r="I216" s="23"/>
      <c r="J216" s="23"/>
      <c r="K216" s="23">
        <v>8499</v>
      </c>
      <c r="L216" s="92">
        <v>12.8</v>
      </c>
      <c r="M216" s="23">
        <v>68</v>
      </c>
      <c r="N216" s="23">
        <v>8499</v>
      </c>
    </row>
    <row r="217" spans="1:14" ht="15.75" customHeight="1" thickBot="1">
      <c r="A217" s="28"/>
      <c r="B217" s="71"/>
      <c r="C217" s="28"/>
      <c r="D217" s="28"/>
      <c r="E217" s="28"/>
      <c r="F217" s="28"/>
      <c r="G217" s="28"/>
      <c r="H217" s="28"/>
      <c r="I217" s="28"/>
      <c r="J217" s="28"/>
      <c r="K217" s="28">
        <v>8520</v>
      </c>
      <c r="L217" s="93">
        <v>12.1</v>
      </c>
      <c r="M217" s="28">
        <v>60</v>
      </c>
      <c r="N217" s="28">
        <v>8520</v>
      </c>
    </row>
    <row r="218" spans="1:14" ht="15.75" customHeight="1" thickBot="1">
      <c r="A218" s="28"/>
      <c r="B218" s="71"/>
      <c r="C218" s="28"/>
      <c r="D218" s="28"/>
      <c r="E218" s="28"/>
      <c r="F218" s="28"/>
      <c r="G218" s="28"/>
      <c r="H218" s="28"/>
      <c r="I218" s="28"/>
      <c r="J218" s="28"/>
      <c r="K218" s="28">
        <v>859</v>
      </c>
      <c r="L218" s="93">
        <v>8.6</v>
      </c>
      <c r="M218" s="28">
        <v>55</v>
      </c>
      <c r="N218" s="28">
        <v>859</v>
      </c>
    </row>
    <row r="219" spans="1:14" ht="15.75" customHeight="1" thickBot="1">
      <c r="A219" s="28"/>
      <c r="B219" s="71"/>
      <c r="C219" s="28"/>
      <c r="D219" s="28"/>
      <c r="E219" s="28"/>
      <c r="F219" s="28"/>
      <c r="G219" s="28"/>
      <c r="H219" s="28"/>
      <c r="I219" s="28"/>
      <c r="J219" s="28"/>
      <c r="K219" s="28">
        <v>8571</v>
      </c>
      <c r="L219" s="93">
        <v>35.6</v>
      </c>
      <c r="M219" s="28">
        <v>64</v>
      </c>
      <c r="N219" s="28">
        <v>8571</v>
      </c>
    </row>
    <row r="220" spans="1:14" ht="15.75" customHeight="1" thickBot="1">
      <c r="A220" s="28"/>
      <c r="B220" s="71"/>
      <c r="C220" s="28"/>
      <c r="D220" s="28"/>
      <c r="E220" s="28"/>
      <c r="F220" s="28"/>
      <c r="G220" s="28"/>
      <c r="H220" s="28"/>
      <c r="I220" s="28"/>
      <c r="J220" s="28"/>
      <c r="K220" s="28">
        <v>8644</v>
      </c>
      <c r="L220" s="93">
        <v>18.649999999999999</v>
      </c>
      <c r="M220" s="28">
        <v>81</v>
      </c>
      <c r="N220" s="28">
        <v>8644</v>
      </c>
    </row>
    <row r="221" spans="1:14" ht="15.75" customHeight="1" thickBot="1">
      <c r="A221" s="28"/>
      <c r="B221" s="71"/>
      <c r="C221" s="28"/>
      <c r="D221" s="28"/>
      <c r="E221" s="28"/>
      <c r="F221" s="28"/>
      <c r="G221" s="28"/>
      <c r="H221" s="28"/>
      <c r="I221" s="28"/>
      <c r="J221" s="28"/>
      <c r="K221" s="28">
        <v>87427</v>
      </c>
      <c r="L221" s="93">
        <v>19.3</v>
      </c>
      <c r="M221" s="28">
        <v>53</v>
      </c>
      <c r="N221" s="28">
        <v>87427</v>
      </c>
    </row>
    <row r="222" spans="1:14" ht="15.75" customHeight="1" thickBot="1">
      <c r="A222" s="28"/>
      <c r="B222" s="71"/>
      <c r="C222" s="28"/>
      <c r="D222" s="28"/>
      <c r="E222" s="28"/>
      <c r="F222" s="28"/>
      <c r="G222" s="28"/>
      <c r="H222" s="28"/>
      <c r="I222" s="28"/>
      <c r="J222" s="28"/>
      <c r="K222" s="28">
        <v>877</v>
      </c>
      <c r="L222" s="93">
        <v>9.6</v>
      </c>
      <c r="M222" s="28">
        <v>50</v>
      </c>
      <c r="N222" s="28">
        <v>877</v>
      </c>
    </row>
    <row r="223" spans="1:14" ht="15.75" customHeight="1" thickBot="1">
      <c r="A223" s="28"/>
      <c r="B223" s="71"/>
      <c r="C223" s="28"/>
      <c r="D223" s="28"/>
      <c r="E223" s="28"/>
      <c r="F223" s="28"/>
      <c r="G223" s="28"/>
      <c r="H223" s="28"/>
      <c r="I223" s="28"/>
      <c r="J223" s="28"/>
      <c r="K223" s="28">
        <v>88020</v>
      </c>
      <c r="L223" s="93">
        <v>19.3</v>
      </c>
      <c r="M223" s="28">
        <v>60</v>
      </c>
      <c r="N223" s="28">
        <v>88020</v>
      </c>
    </row>
    <row r="224" spans="1:14" ht="15.75" customHeight="1" thickBot="1">
      <c r="A224" s="28"/>
      <c r="B224" s="71"/>
      <c r="C224" s="28"/>
      <c r="D224" s="28"/>
      <c r="E224" s="28"/>
      <c r="F224" s="28"/>
      <c r="G224" s="28"/>
      <c r="H224" s="28"/>
      <c r="I224" s="28"/>
      <c r="J224" s="28"/>
      <c r="K224" s="28">
        <v>89020</v>
      </c>
      <c r="L224" s="93">
        <v>15</v>
      </c>
      <c r="M224" s="28">
        <v>64</v>
      </c>
      <c r="N224" s="28">
        <v>89020</v>
      </c>
    </row>
    <row r="225" spans="1:14" ht="15.75" customHeight="1" thickBot="1">
      <c r="A225" s="28"/>
      <c r="B225" s="71"/>
      <c r="C225" s="28"/>
      <c r="D225" s="28"/>
      <c r="E225" s="28"/>
      <c r="F225" s="28"/>
      <c r="G225" s="28"/>
      <c r="H225" s="28"/>
      <c r="I225" s="28"/>
      <c r="J225" s="28"/>
      <c r="K225" s="28">
        <v>9034</v>
      </c>
      <c r="L225" s="93">
        <v>14.88</v>
      </c>
      <c r="M225" s="28">
        <v>65</v>
      </c>
      <c r="N225" s="28">
        <v>9034</v>
      </c>
    </row>
    <row r="226" spans="1:14" ht="15.75" customHeight="1" thickBot="1">
      <c r="A226" s="28"/>
      <c r="B226" s="71"/>
      <c r="C226" s="28"/>
      <c r="D226" s="28"/>
      <c r="E226" s="28"/>
      <c r="F226" s="28"/>
      <c r="G226" s="28"/>
      <c r="H226" s="28"/>
      <c r="I226" s="28"/>
      <c r="J226" s="28"/>
      <c r="K226" s="28">
        <v>9223</v>
      </c>
      <c r="L226" s="93">
        <v>14.5</v>
      </c>
      <c r="M226" s="28">
        <v>70</v>
      </c>
      <c r="N226" s="28">
        <v>9223</v>
      </c>
    </row>
    <row r="227" spans="1:14" ht="15.75" customHeight="1" thickBot="1">
      <c r="A227" s="28"/>
      <c r="B227" s="71"/>
      <c r="C227" s="28"/>
      <c r="D227" s="28"/>
      <c r="E227" s="28"/>
      <c r="F227" s="28"/>
      <c r="G227" s="28"/>
      <c r="H227" s="28"/>
      <c r="I227" s="28"/>
      <c r="J227" s="28"/>
      <c r="K227" s="28">
        <v>93</v>
      </c>
      <c r="L227" s="93">
        <v>4.9000000000000004</v>
      </c>
      <c r="M227" s="28">
        <v>22</v>
      </c>
      <c r="N227" s="28">
        <v>93</v>
      </c>
    </row>
    <row r="228" spans="1:14" ht="15.75" customHeight="1" thickBot="1">
      <c r="A228" s="28"/>
      <c r="B228" s="71"/>
      <c r="C228" s="28"/>
      <c r="D228" s="28"/>
      <c r="E228" s="28"/>
      <c r="F228" s="28"/>
      <c r="G228" s="28"/>
      <c r="H228" s="28"/>
      <c r="I228" s="28"/>
      <c r="J228" s="28"/>
      <c r="K228" s="28">
        <v>93717</v>
      </c>
      <c r="L228" s="93">
        <v>5.5</v>
      </c>
      <c r="M228" s="28">
        <v>24</v>
      </c>
      <c r="N228" s="28">
        <v>93717</v>
      </c>
    </row>
    <row r="229" spans="1:14" ht="15.75" customHeight="1" thickBot="1">
      <c r="A229" s="28"/>
      <c r="B229" s="71"/>
      <c r="C229" s="28"/>
      <c r="D229" s="28"/>
      <c r="E229" s="28"/>
      <c r="F229" s="28"/>
      <c r="G229" s="28"/>
      <c r="H229" s="28"/>
      <c r="I229" s="28"/>
      <c r="J229" s="28"/>
      <c r="K229" s="28">
        <v>93720</v>
      </c>
      <c r="L229" s="93">
        <v>7.36</v>
      </c>
      <c r="M229" s="28">
        <v>25</v>
      </c>
      <c r="N229" s="28">
        <v>93720</v>
      </c>
    </row>
    <row r="230" spans="1:14" ht="15.75" customHeight="1" thickBot="1">
      <c r="A230" s="28"/>
      <c r="B230" s="71"/>
      <c r="C230" s="28"/>
      <c r="D230" s="28"/>
      <c r="E230" s="28"/>
      <c r="F230" s="28"/>
      <c r="G230" s="28"/>
      <c r="H230" s="28"/>
      <c r="I230" s="28"/>
      <c r="J230" s="28"/>
      <c r="K230" s="28">
        <v>94021</v>
      </c>
      <c r="L230" s="93">
        <v>6.25</v>
      </c>
      <c r="M230" s="28">
        <v>20</v>
      </c>
      <c r="N230" s="28">
        <v>94021</v>
      </c>
    </row>
    <row r="231" spans="1:14" ht="15.75" customHeight="1" thickBot="1">
      <c r="A231" s="28"/>
      <c r="B231" s="71"/>
      <c r="C231" s="28"/>
      <c r="D231" s="28"/>
      <c r="E231" s="28"/>
      <c r="F231" s="28"/>
      <c r="G231" s="28"/>
      <c r="H231" s="28"/>
      <c r="I231" s="28"/>
      <c r="J231" s="28"/>
      <c r="K231" s="28">
        <v>95040</v>
      </c>
      <c r="L231" s="93">
        <v>12.35</v>
      </c>
      <c r="M231" s="28">
        <v>32</v>
      </c>
      <c r="N231" s="28">
        <v>95040</v>
      </c>
    </row>
    <row r="232" spans="1:14" ht="15.75" customHeight="1" thickBot="1">
      <c r="A232" s="28"/>
      <c r="B232" s="71"/>
      <c r="C232" s="28"/>
      <c r="D232" s="28"/>
      <c r="E232" s="28"/>
      <c r="F232" s="28"/>
      <c r="G232" s="28"/>
      <c r="H232" s="28"/>
      <c r="I232" s="28"/>
      <c r="J232" s="28"/>
      <c r="K232" s="28">
        <v>96325</v>
      </c>
      <c r="L232" s="93">
        <v>8.7799999999999994</v>
      </c>
      <c r="M232" s="28">
        <v>45</v>
      </c>
      <c r="N232" s="28">
        <v>96325</v>
      </c>
    </row>
    <row r="233" spans="1:14" ht="15.75" customHeight="1" thickBot="1">
      <c r="A233" s="28"/>
      <c r="B233" s="71"/>
      <c r="C233" s="28"/>
      <c r="D233" s="28"/>
      <c r="E233" s="28"/>
      <c r="F233" s="28"/>
      <c r="G233" s="28"/>
      <c r="H233" s="28"/>
      <c r="I233" s="28"/>
      <c r="J233" s="28"/>
      <c r="K233" s="28">
        <v>96242</v>
      </c>
      <c r="L233" s="93">
        <v>8.4600000000000009</v>
      </c>
      <c r="M233" s="28">
        <v>45</v>
      </c>
      <c r="N233" s="28">
        <v>96242</v>
      </c>
    </row>
    <row r="234" spans="1:14" ht="15.75" customHeight="1" thickBot="1">
      <c r="A234" s="28"/>
      <c r="B234" s="71"/>
      <c r="C234" s="28"/>
      <c r="D234" s="28"/>
      <c r="E234" s="28"/>
      <c r="F234" s="28"/>
      <c r="G234" s="28"/>
      <c r="H234" s="28"/>
      <c r="I234" s="28"/>
      <c r="J234" s="28"/>
      <c r="K234" s="28">
        <v>97</v>
      </c>
      <c r="L234" s="93">
        <v>3.28</v>
      </c>
      <c r="M234" s="28">
        <v>16</v>
      </c>
      <c r="N234" s="28">
        <v>97</v>
      </c>
    </row>
    <row r="235" spans="1:14" ht="15.75" customHeight="1" thickBot="1">
      <c r="A235" s="28"/>
      <c r="B235" s="71"/>
      <c r="C235" s="28"/>
      <c r="D235" s="28"/>
      <c r="E235" s="28"/>
      <c r="F235" s="28"/>
      <c r="G235" s="28"/>
      <c r="H235" s="28"/>
      <c r="I235" s="28"/>
      <c r="J235" s="28"/>
      <c r="K235" s="28">
        <v>97120</v>
      </c>
      <c r="L235" s="93">
        <v>9</v>
      </c>
      <c r="M235" s="28">
        <v>56</v>
      </c>
      <c r="N235" s="28">
        <v>97120</v>
      </c>
    </row>
    <row r="236" spans="1:14" ht="15.75" customHeight="1" thickBot="1">
      <c r="A236" s="28"/>
      <c r="B236" s="71"/>
      <c r="C236" s="28"/>
      <c r="D236" s="28"/>
      <c r="E236" s="28"/>
      <c r="F236" s="28"/>
      <c r="G236" s="28"/>
      <c r="H236" s="28"/>
      <c r="I236" s="28"/>
      <c r="J236" s="28"/>
      <c r="K236" s="28" t="s">
        <v>137</v>
      </c>
      <c r="L236" s="93">
        <v>17.75</v>
      </c>
      <c r="M236" s="28">
        <v>82</v>
      </c>
      <c r="N236" s="28" t="s">
        <v>137</v>
      </c>
    </row>
    <row r="237" spans="1:14" ht="15.75" customHeight="1" thickBot="1">
      <c r="A237" s="30"/>
      <c r="B237" s="69"/>
      <c r="C237" s="30"/>
      <c r="D237" s="30"/>
      <c r="E237" s="30"/>
      <c r="F237" s="30"/>
      <c r="G237" s="30"/>
      <c r="H237" s="30"/>
      <c r="I237" s="30"/>
      <c r="J237" s="30"/>
      <c r="K237" s="30" t="s">
        <v>138</v>
      </c>
      <c r="L237" s="93">
        <v>2.2000000000000002</v>
      </c>
      <c r="M237" s="30">
        <v>20</v>
      </c>
      <c r="N237" s="30" t="s">
        <v>138</v>
      </c>
    </row>
    <row r="238" spans="1:14" ht="15.75" customHeight="1" thickBot="1">
      <c r="A238" s="30"/>
      <c r="B238" s="69"/>
      <c r="C238" s="30"/>
      <c r="D238" s="30"/>
      <c r="E238" s="30"/>
      <c r="F238" s="30"/>
      <c r="G238" s="30"/>
      <c r="H238" s="30"/>
      <c r="I238" s="30"/>
      <c r="J238" s="30"/>
      <c r="K238" s="30" t="s">
        <v>139</v>
      </c>
      <c r="L238" s="93">
        <v>2.5299999999999998</v>
      </c>
      <c r="M238" s="30">
        <v>24</v>
      </c>
      <c r="N238" s="30" t="s">
        <v>139</v>
      </c>
    </row>
    <row r="239" spans="1:14" ht="15.75" customHeight="1" thickBot="1">
      <c r="A239" s="30"/>
      <c r="B239" s="69"/>
      <c r="C239" s="30"/>
      <c r="D239" s="30"/>
      <c r="E239" s="30"/>
      <c r="F239" s="30"/>
      <c r="G239" s="30"/>
      <c r="H239" s="30"/>
      <c r="I239" s="30"/>
      <c r="J239" s="30"/>
      <c r="K239" s="30">
        <v>2000</v>
      </c>
      <c r="L239" s="93">
        <v>2.94</v>
      </c>
      <c r="M239" s="30">
        <v>12</v>
      </c>
      <c r="N239" s="30">
        <v>2000</v>
      </c>
    </row>
    <row r="240" spans="1:14" ht="15.75" customHeight="1" thickBot="1">
      <c r="A240" s="30"/>
      <c r="B240" s="69"/>
      <c r="C240" s="30"/>
      <c r="D240" s="30"/>
      <c r="E240" s="30"/>
      <c r="F240" s="30"/>
      <c r="G240" s="30"/>
      <c r="H240" s="30"/>
      <c r="I240" s="30"/>
      <c r="J240" s="30"/>
      <c r="K240" s="30" t="s">
        <v>140</v>
      </c>
      <c r="L240" s="93">
        <v>2.89</v>
      </c>
      <c r="M240" s="30">
        <v>15</v>
      </c>
      <c r="N240" s="30" t="s">
        <v>140</v>
      </c>
    </row>
    <row r="241" spans="1:14" ht="15.75" customHeight="1" thickBot="1">
      <c r="A241" s="30"/>
      <c r="B241" s="69"/>
      <c r="C241" s="30"/>
      <c r="D241" s="30"/>
      <c r="E241" s="30"/>
      <c r="F241" s="30"/>
      <c r="G241" s="30"/>
      <c r="H241" s="30"/>
      <c r="I241" s="30"/>
      <c r="J241" s="30"/>
      <c r="K241" s="30">
        <v>2216</v>
      </c>
      <c r="L241" s="93">
        <v>2.16</v>
      </c>
      <c r="M241" s="30">
        <v>12</v>
      </c>
      <c r="N241" s="30">
        <v>2216</v>
      </c>
    </row>
    <row r="242" spans="1:14" ht="15.75" customHeight="1" thickBot="1">
      <c r="A242" s="30"/>
      <c r="B242" s="69"/>
      <c r="C242" s="30"/>
      <c r="D242" s="30"/>
      <c r="E242" s="30"/>
      <c r="F242" s="30"/>
      <c r="G242" s="30"/>
      <c r="H242" s="30"/>
      <c r="I242" s="30"/>
      <c r="J242" s="30"/>
      <c r="K242" s="30" t="s">
        <v>141</v>
      </c>
      <c r="L242" s="93">
        <v>2.16</v>
      </c>
      <c r="M242" s="30">
        <v>12</v>
      </c>
      <c r="N242" s="30" t="s">
        <v>141</v>
      </c>
    </row>
    <row r="243" spans="1:14" ht="15.75" customHeight="1" thickBot="1">
      <c r="A243" s="30"/>
      <c r="B243" s="69"/>
      <c r="C243" s="30"/>
      <c r="D243" s="30"/>
      <c r="E243" s="30"/>
      <c r="F243" s="30"/>
      <c r="G243" s="30"/>
      <c r="H243" s="30"/>
      <c r="I243" s="30"/>
      <c r="J243" s="30"/>
      <c r="K243" s="30" t="s">
        <v>142</v>
      </c>
      <c r="L243" s="93">
        <v>2.66</v>
      </c>
      <c r="M243" s="30">
        <v>15</v>
      </c>
      <c r="N243" s="30" t="s">
        <v>142</v>
      </c>
    </row>
    <row r="244" spans="1:14" ht="15.75" customHeight="1" thickBot="1">
      <c r="A244" s="30"/>
      <c r="B244" s="69"/>
      <c r="C244" s="30"/>
      <c r="D244" s="30"/>
      <c r="E244" s="30"/>
      <c r="F244" s="30"/>
      <c r="G244" s="30"/>
      <c r="H244" s="30"/>
      <c r="I244" s="30"/>
      <c r="J244" s="30"/>
      <c r="K244" s="30" t="s">
        <v>143</v>
      </c>
      <c r="L244" s="93">
        <v>4.32</v>
      </c>
      <c r="M244" s="30">
        <v>16</v>
      </c>
      <c r="N244" s="30" t="s">
        <v>143</v>
      </c>
    </row>
    <row r="245" spans="1:14" ht="15.75" customHeight="1" thickBot="1">
      <c r="A245" s="30"/>
      <c r="B245" s="69"/>
      <c r="C245" s="30"/>
      <c r="D245" s="30"/>
      <c r="E245" s="30"/>
      <c r="F245" s="30"/>
      <c r="G245" s="30"/>
      <c r="H245" s="30"/>
      <c r="I245" s="30"/>
      <c r="J245" s="30"/>
      <c r="K245" s="30">
        <v>2700</v>
      </c>
      <c r="L245" s="93">
        <v>2.5299999999999998</v>
      </c>
      <c r="M245" s="30">
        <v>18</v>
      </c>
      <c r="N245" s="30">
        <v>2700</v>
      </c>
    </row>
    <row r="246" spans="1:14" ht="15.75" customHeight="1" thickBot="1">
      <c r="A246" s="30"/>
      <c r="B246" s="69"/>
      <c r="C246" s="30"/>
      <c r="D246" s="30"/>
      <c r="E246" s="30"/>
      <c r="F246" s="30"/>
      <c r="G246" s="30"/>
      <c r="H246" s="30"/>
      <c r="I246" s="30"/>
      <c r="J246" s="30"/>
      <c r="K246" s="30">
        <v>3070</v>
      </c>
      <c r="L246" s="93">
        <v>3.46</v>
      </c>
      <c r="M246" s="30">
        <v>20</v>
      </c>
      <c r="N246" s="30">
        <v>3070</v>
      </c>
    </row>
    <row r="247" spans="1:14" ht="15.75" customHeight="1" thickBot="1">
      <c r="A247" s="30"/>
      <c r="B247" s="69"/>
      <c r="C247" s="30"/>
      <c r="D247" s="30"/>
      <c r="E247" s="30"/>
      <c r="F247" s="30"/>
      <c r="G247" s="30"/>
      <c r="H247" s="30"/>
      <c r="I247" s="30"/>
      <c r="J247" s="30"/>
      <c r="K247" s="30">
        <v>3410</v>
      </c>
      <c r="L247" s="93">
        <v>3.35</v>
      </c>
      <c r="M247" s="30">
        <v>24</v>
      </c>
      <c r="N247" s="30">
        <v>3410</v>
      </c>
    </row>
    <row r="248" spans="1:14" ht="15.75" customHeight="1" thickBot="1">
      <c r="A248" s="30"/>
      <c r="B248" s="69"/>
      <c r="C248" s="30"/>
      <c r="D248" s="30"/>
      <c r="E248" s="30"/>
      <c r="F248" s="30"/>
      <c r="G248" s="30"/>
      <c r="H248" s="30"/>
      <c r="I248" s="30"/>
      <c r="J248" s="30"/>
      <c r="K248" s="30">
        <v>3821</v>
      </c>
      <c r="L248" s="93">
        <v>4.5</v>
      </c>
      <c r="M248" s="30">
        <v>29</v>
      </c>
      <c r="N248" s="30">
        <v>3821</v>
      </c>
    </row>
    <row r="249" spans="1:14" ht="15.75" customHeight="1" thickBot="1">
      <c r="A249" s="30"/>
      <c r="B249" s="69"/>
      <c r="C249" s="30"/>
      <c r="D249" s="30"/>
      <c r="E249" s="30"/>
      <c r="F249" s="30"/>
      <c r="G249" s="30"/>
      <c r="H249" s="30"/>
      <c r="I249" s="30"/>
      <c r="J249" s="30"/>
      <c r="K249" s="30">
        <v>4127</v>
      </c>
      <c r="L249" s="93">
        <v>5.73</v>
      </c>
      <c r="M249" s="30">
        <v>28</v>
      </c>
      <c r="N249" s="30">
        <v>4127</v>
      </c>
    </row>
    <row r="250" spans="1:14" ht="15.75" customHeight="1" thickBot="1">
      <c r="A250" s="30"/>
      <c r="B250" s="69"/>
      <c r="C250" s="30"/>
      <c r="D250" s="30"/>
      <c r="E250" s="30"/>
      <c r="F250" s="30"/>
      <c r="G250" s="30"/>
      <c r="H250" s="30"/>
      <c r="I250" s="30"/>
      <c r="J250" s="30"/>
      <c r="K250" s="30">
        <v>4527</v>
      </c>
      <c r="L250" s="93">
        <v>5.98</v>
      </c>
      <c r="M250" s="30">
        <v>32</v>
      </c>
      <c r="N250" s="30">
        <v>4527</v>
      </c>
    </row>
    <row r="251" spans="1:14" ht="15.75" customHeight="1" thickBot="1">
      <c r="A251" s="30"/>
      <c r="B251" s="69"/>
      <c r="C251" s="30"/>
      <c r="D251" s="30"/>
      <c r="E251" s="30"/>
      <c r="F251" s="30"/>
      <c r="G251" s="30"/>
      <c r="H251" s="30"/>
      <c r="I251" s="30"/>
      <c r="J251" s="30"/>
      <c r="K251" s="30" t="s">
        <v>144</v>
      </c>
      <c r="L251" s="93">
        <v>7.67</v>
      </c>
      <c r="M251" s="30">
        <v>20</v>
      </c>
      <c r="N251" s="30" t="s">
        <v>144</v>
      </c>
    </row>
    <row r="252" spans="1:14" ht="15.75" customHeight="1" thickBot="1">
      <c r="A252" s="30"/>
      <c r="B252" s="69"/>
      <c r="C252" s="30"/>
      <c r="D252" s="30"/>
      <c r="E252" s="30"/>
      <c r="F252" s="30"/>
      <c r="G252" s="30"/>
      <c r="H252" s="30"/>
      <c r="I252" s="30"/>
      <c r="J252" s="30"/>
      <c r="K252" s="30" t="s">
        <v>145</v>
      </c>
      <c r="L252" s="93">
        <v>4.55</v>
      </c>
      <c r="M252" s="30">
        <v>35</v>
      </c>
      <c r="N252" s="30" t="s">
        <v>145</v>
      </c>
    </row>
    <row r="253" spans="1:14" ht="15.75" customHeight="1" thickBot="1">
      <c r="A253" s="30"/>
      <c r="B253" s="69"/>
      <c r="C253" s="30"/>
      <c r="D253" s="30"/>
      <c r="E253" s="30"/>
      <c r="F253" s="30"/>
      <c r="G253" s="30"/>
      <c r="H253" s="30"/>
      <c r="I253" s="30"/>
      <c r="J253" s="30"/>
      <c r="K253" s="30" t="s">
        <v>146</v>
      </c>
      <c r="L253" s="93">
        <v>4.67</v>
      </c>
      <c r="M253" s="30">
        <v>35</v>
      </c>
      <c r="N253" s="30" t="s">
        <v>146</v>
      </c>
    </row>
    <row r="254" spans="1:14" ht="15.75" customHeight="1" thickBot="1">
      <c r="A254" s="30"/>
      <c r="B254" s="69"/>
      <c r="C254" s="30"/>
      <c r="D254" s="30"/>
      <c r="E254" s="30"/>
      <c r="F254" s="30"/>
      <c r="G254" s="30"/>
      <c r="H254" s="30"/>
      <c r="I254" s="30"/>
      <c r="J254" s="30"/>
      <c r="K254" s="30" t="s">
        <v>147</v>
      </c>
      <c r="L254" s="93">
        <v>5.0599999999999996</v>
      </c>
      <c r="M254" s="30">
        <v>36</v>
      </c>
      <c r="N254" s="30" t="s">
        <v>147</v>
      </c>
    </row>
    <row r="255" spans="1:14" ht="15.75" customHeight="1" thickBot="1">
      <c r="A255" s="30"/>
      <c r="B255" s="69"/>
      <c r="C255" s="30"/>
      <c r="D255" s="30"/>
      <c r="E255" s="30"/>
      <c r="F255" s="30"/>
      <c r="G255" s="30"/>
      <c r="H255" s="30"/>
      <c r="I255" s="30"/>
      <c r="J255" s="30"/>
      <c r="K255" s="30">
        <v>5258</v>
      </c>
      <c r="L255" s="93">
        <v>6.99</v>
      </c>
      <c r="M255" s="30">
        <v>36</v>
      </c>
      <c r="N255" s="30">
        <v>5258</v>
      </c>
    </row>
    <row r="256" spans="1:14" ht="15.75" customHeight="1" thickBot="1">
      <c r="A256" s="30"/>
      <c r="B256" s="69"/>
      <c r="C256" s="30"/>
      <c r="D256" s="30"/>
      <c r="E256" s="30"/>
      <c r="F256" s="30"/>
      <c r="G256" s="30"/>
      <c r="H256" s="30"/>
      <c r="I256" s="30"/>
      <c r="J256" s="30"/>
      <c r="K256" s="30">
        <v>6000</v>
      </c>
      <c r="L256" s="93">
        <v>14.95</v>
      </c>
      <c r="M256" s="30">
        <v>44</v>
      </c>
      <c r="N256" s="30">
        <v>6000</v>
      </c>
    </row>
    <row r="257" spans="1:14" ht="15.75" customHeight="1" thickBot="1">
      <c r="A257" s="30"/>
      <c r="B257" s="69"/>
      <c r="C257" s="30"/>
      <c r="D257" s="30"/>
      <c r="E257" s="30"/>
      <c r="F257" s="30"/>
      <c r="G257" s="30"/>
      <c r="H257" s="30"/>
      <c r="I257" s="30"/>
      <c r="J257" s="30"/>
      <c r="K257" s="30">
        <v>6550</v>
      </c>
      <c r="L257" s="93">
        <v>8.65</v>
      </c>
      <c r="M257" s="30">
        <v>48</v>
      </c>
      <c r="N257" s="30">
        <v>6550</v>
      </c>
    </row>
    <row r="258" spans="1:14" ht="15.75" customHeight="1" thickBot="1">
      <c r="A258" s="30"/>
      <c r="B258" s="69"/>
      <c r="C258" s="30"/>
      <c r="D258" s="30"/>
      <c r="E258" s="30"/>
      <c r="F258" s="30"/>
      <c r="G258" s="30"/>
      <c r="H258" s="30"/>
      <c r="I258" s="30"/>
      <c r="J258" s="30"/>
      <c r="K258" s="30" t="s">
        <v>148</v>
      </c>
      <c r="L258" s="93">
        <v>7.26</v>
      </c>
      <c r="M258" s="30">
        <v>50</v>
      </c>
      <c r="N258" s="30" t="s">
        <v>148</v>
      </c>
    </row>
    <row r="259" spans="1:14" ht="15.75" customHeight="1" thickBot="1">
      <c r="A259" s="30"/>
      <c r="B259" s="69"/>
      <c r="C259" s="30"/>
      <c r="D259" s="30"/>
      <c r="E259" s="30"/>
      <c r="F259" s="30"/>
      <c r="G259" s="30"/>
      <c r="H259" s="30"/>
      <c r="I259" s="30"/>
      <c r="J259" s="30"/>
      <c r="K259" s="30">
        <v>7400</v>
      </c>
      <c r="L259" s="93">
        <v>8.09</v>
      </c>
      <c r="M259" s="30">
        <v>56</v>
      </c>
      <c r="N259" s="30">
        <v>7400</v>
      </c>
    </row>
    <row r="260" spans="1:14" ht="15.75" customHeight="1" thickBot="1">
      <c r="A260" s="30"/>
      <c r="B260" s="69"/>
      <c r="C260" s="30"/>
      <c r="D260" s="30"/>
      <c r="E260" s="30"/>
      <c r="F260" s="30"/>
      <c r="G260" s="30"/>
      <c r="H260" s="30"/>
      <c r="I260" s="30"/>
      <c r="J260" s="30"/>
      <c r="K260" s="30">
        <v>7500</v>
      </c>
      <c r="L260" s="93">
        <v>7.85</v>
      </c>
      <c r="M260" s="30">
        <v>56</v>
      </c>
      <c r="N260" s="30">
        <v>7500</v>
      </c>
    </row>
    <row r="261" spans="1:14" ht="15.75" customHeight="1" thickBot="1">
      <c r="A261" s="30"/>
      <c r="B261" s="69"/>
      <c r="C261" s="30"/>
      <c r="D261" s="30"/>
      <c r="E261" s="30"/>
      <c r="F261" s="30"/>
      <c r="G261" s="30"/>
      <c r="H261" s="30"/>
      <c r="I261" s="30"/>
      <c r="J261" s="30"/>
      <c r="K261" s="30">
        <v>7600</v>
      </c>
      <c r="L261" s="93">
        <v>7.85</v>
      </c>
      <c r="M261" s="30">
        <v>57</v>
      </c>
      <c r="N261" s="30">
        <v>7600</v>
      </c>
    </row>
    <row r="262" spans="1:14" ht="15.75" customHeight="1" thickBot="1">
      <c r="A262" s="30"/>
      <c r="B262" s="69"/>
      <c r="C262" s="30"/>
      <c r="D262" s="30"/>
      <c r="E262" s="30"/>
      <c r="F262" s="30"/>
      <c r="G262" s="30"/>
      <c r="H262" s="30"/>
      <c r="I262" s="30"/>
      <c r="J262" s="30"/>
      <c r="K262" s="30">
        <v>7770</v>
      </c>
      <c r="L262" s="93">
        <v>7.76</v>
      </c>
      <c r="M262" s="30">
        <v>58</v>
      </c>
      <c r="N262" s="30">
        <v>7770</v>
      </c>
    </row>
    <row r="263" spans="1:14" ht="15.75" customHeight="1" thickBot="1">
      <c r="A263" s="30"/>
      <c r="B263" s="69"/>
      <c r="C263" s="30"/>
      <c r="D263" s="30"/>
      <c r="E263" s="30"/>
      <c r="F263" s="30"/>
      <c r="G263" s="30"/>
      <c r="H263" s="30"/>
      <c r="I263" s="30"/>
      <c r="J263" s="30"/>
      <c r="K263" s="30">
        <v>80100</v>
      </c>
      <c r="L263" s="93">
        <v>10.4</v>
      </c>
      <c r="M263" s="30">
        <v>60</v>
      </c>
      <c r="N263" s="30">
        <v>80100</v>
      </c>
    </row>
    <row r="264" spans="1:14" ht="15.75" customHeight="1" thickBot="1">
      <c r="A264" s="30"/>
      <c r="B264" s="69"/>
      <c r="C264" s="30"/>
      <c r="D264" s="30"/>
      <c r="E264" s="30"/>
      <c r="F264" s="30"/>
      <c r="G264" s="30"/>
      <c r="H264" s="30"/>
      <c r="I264" s="30"/>
      <c r="J264" s="30"/>
      <c r="K264" s="30">
        <v>8150</v>
      </c>
      <c r="L264" s="93">
        <v>9.98</v>
      </c>
      <c r="M264" s="30">
        <v>62</v>
      </c>
      <c r="N264" s="30">
        <v>8150</v>
      </c>
    </row>
    <row r="265" spans="1:14" ht="15.75" customHeight="1" thickBot="1">
      <c r="A265" s="30"/>
      <c r="B265" s="69"/>
      <c r="C265" s="30"/>
      <c r="D265" s="30"/>
      <c r="E265" s="30"/>
      <c r="F265" s="30"/>
      <c r="G265" s="30"/>
      <c r="H265" s="30"/>
      <c r="I265" s="30"/>
      <c r="J265" s="30"/>
      <c r="K265" s="30">
        <v>8250</v>
      </c>
      <c r="L265" s="93">
        <v>13.9</v>
      </c>
      <c r="M265" s="30">
        <v>60</v>
      </c>
      <c r="N265" s="30">
        <v>8250</v>
      </c>
    </row>
    <row r="266" spans="1:14" ht="15.75" customHeight="1" thickBot="1">
      <c r="A266" s="30"/>
      <c r="B266" s="69"/>
      <c r="C266" s="30"/>
      <c r="D266" s="30"/>
      <c r="E266" s="30"/>
      <c r="F266" s="30"/>
      <c r="G266" s="30"/>
      <c r="H266" s="30"/>
      <c r="I266" s="30"/>
      <c r="J266" s="30"/>
      <c r="K266" s="30">
        <v>8300</v>
      </c>
      <c r="L266" s="93">
        <v>12.75</v>
      </c>
      <c r="M266" s="30">
        <v>63</v>
      </c>
      <c r="N266" s="30">
        <v>8300</v>
      </c>
    </row>
    <row r="267" spans="1:14" ht="15.75" customHeight="1" thickBot="1">
      <c r="A267" s="30"/>
      <c r="B267" s="69"/>
      <c r="C267" s="30"/>
      <c r="D267" s="30"/>
      <c r="E267" s="30"/>
      <c r="F267" s="30"/>
      <c r="G267" s="30"/>
      <c r="H267" s="30"/>
      <c r="I267" s="30"/>
      <c r="J267" s="30"/>
      <c r="K267" s="30">
        <v>9200</v>
      </c>
      <c r="L267" s="93">
        <v>15.85</v>
      </c>
      <c r="M267" s="30">
        <v>70</v>
      </c>
      <c r="N267" s="30">
        <v>9200</v>
      </c>
    </row>
    <row r="268" spans="1:14" ht="15.75" customHeight="1" thickBot="1">
      <c r="A268" s="30"/>
      <c r="B268" s="69"/>
      <c r="C268" s="30"/>
      <c r="D268" s="30"/>
      <c r="E268" s="30"/>
      <c r="F268" s="30"/>
      <c r="G268" s="30"/>
      <c r="H268" s="30"/>
      <c r="I268" s="30"/>
      <c r="J268" s="30"/>
      <c r="K268" s="30">
        <v>9850</v>
      </c>
      <c r="L268" s="93">
        <v>16.75</v>
      </c>
      <c r="M268" s="30">
        <v>75</v>
      </c>
      <c r="N268" s="30">
        <v>9850</v>
      </c>
    </row>
    <row r="269" spans="1:14" ht="15.75" customHeight="1" thickBot="1">
      <c r="A269" s="30"/>
      <c r="B269" s="69"/>
      <c r="C269" s="30"/>
      <c r="D269" s="30"/>
      <c r="E269" s="30"/>
      <c r="F269" s="30"/>
      <c r="G269" s="30"/>
      <c r="H269" s="30"/>
      <c r="I269" s="30"/>
      <c r="J269" s="30"/>
      <c r="K269" s="30">
        <v>11300</v>
      </c>
      <c r="L269" s="93">
        <v>20.93</v>
      </c>
      <c r="M269" s="30">
        <v>86</v>
      </c>
      <c r="N269" s="30">
        <v>11300</v>
      </c>
    </row>
    <row r="270" spans="1:14" ht="15.75" customHeight="1">
      <c r="A270" s="63"/>
      <c r="B270" s="72"/>
      <c r="C270" s="63"/>
      <c r="D270" s="63"/>
      <c r="E270" s="63"/>
      <c r="F270" s="63"/>
      <c r="G270" s="63"/>
      <c r="H270" s="63"/>
      <c r="I270" s="63"/>
      <c r="J270" s="63"/>
      <c r="K270" s="47" t="s">
        <v>149</v>
      </c>
      <c r="L270" s="48">
        <v>1.4</v>
      </c>
      <c r="M270" s="47">
        <v>0</v>
      </c>
      <c r="N270" s="47" t="s">
        <v>149</v>
      </c>
    </row>
    <row r="271" spans="1:14" ht="15.75" customHeight="1">
      <c r="A271" s="63"/>
      <c r="B271" s="72"/>
      <c r="C271" s="63"/>
      <c r="D271" s="63"/>
      <c r="E271" s="63"/>
      <c r="F271" s="63"/>
      <c r="G271" s="63"/>
      <c r="H271" s="63"/>
      <c r="I271" s="63"/>
      <c r="J271" s="63"/>
      <c r="K271" s="47" t="s">
        <v>150</v>
      </c>
      <c r="L271" s="48">
        <v>2.1</v>
      </c>
      <c r="M271" s="47">
        <v>0</v>
      </c>
      <c r="N271" s="47" t="s">
        <v>150</v>
      </c>
    </row>
    <row r="272" spans="1:14" ht="15.75" customHeight="1">
      <c r="A272" s="63"/>
      <c r="B272" s="72"/>
      <c r="C272" s="63"/>
      <c r="D272" s="63"/>
      <c r="E272" s="63"/>
      <c r="F272" s="63"/>
      <c r="G272" s="63"/>
      <c r="H272" s="63"/>
      <c r="I272" s="63"/>
      <c r="J272" s="63"/>
      <c r="K272" s="47" t="s">
        <v>151</v>
      </c>
      <c r="L272" s="48">
        <v>2.5499999999999998</v>
      </c>
      <c r="M272" s="47">
        <v>0</v>
      </c>
      <c r="N272" s="47" t="s">
        <v>151</v>
      </c>
    </row>
    <row r="273" spans="1:14" ht="15.75" customHeight="1">
      <c r="A273" s="63"/>
      <c r="B273" s="72"/>
      <c r="C273" s="63"/>
      <c r="D273" s="63"/>
      <c r="E273" s="63"/>
      <c r="F273" s="63"/>
      <c r="G273" s="63"/>
      <c r="H273" s="63"/>
      <c r="I273" s="63"/>
      <c r="J273" s="63"/>
      <c r="K273" s="47" t="s">
        <v>152</v>
      </c>
      <c r="L273" s="48">
        <v>2.8</v>
      </c>
      <c r="M273" s="47">
        <v>0</v>
      </c>
      <c r="N273" s="47" t="s">
        <v>152</v>
      </c>
    </row>
    <row r="274" spans="1:14" ht="15.75" customHeight="1">
      <c r="A274" s="63"/>
      <c r="B274" s="72"/>
      <c r="C274" s="63"/>
      <c r="D274" s="63"/>
      <c r="E274" s="63"/>
      <c r="F274" s="63"/>
      <c r="G274" s="63"/>
      <c r="H274" s="63"/>
      <c r="I274" s="63"/>
      <c r="J274" s="63"/>
      <c r="K274" s="47" t="s">
        <v>153</v>
      </c>
      <c r="L274" s="48">
        <v>3.75</v>
      </c>
      <c r="M274" s="47">
        <v>0</v>
      </c>
      <c r="N274" s="47" t="s">
        <v>153</v>
      </c>
    </row>
    <row r="275" spans="1:14" ht="15.75" customHeight="1"/>
    <row r="276" spans="1:14" ht="15.75" customHeight="1"/>
    <row r="277" spans="1:14" ht="15.75" customHeight="1"/>
    <row r="278" spans="1:14" ht="15.75" customHeight="1"/>
    <row r="279" spans="1:14" ht="15.75" customHeight="1"/>
    <row r="280" spans="1:14" ht="15.75" customHeight="1"/>
    <row r="281" spans="1:14" ht="15.75" customHeight="1"/>
    <row r="282" spans="1:14" ht="15.75" customHeight="1"/>
    <row r="283" spans="1:14" ht="15.75" customHeight="1"/>
    <row r="284" spans="1:14" ht="15.75" customHeight="1"/>
    <row r="285" spans="1:14" ht="15.75" customHeight="1"/>
    <row r="286" spans="1:14" ht="15.75" customHeight="1"/>
    <row r="287" spans="1:14" ht="15.75" customHeight="1"/>
    <row r="288" spans="1:14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46"/>
  <conditionalFormatting sqref="C36">
    <cfRule type="colorScale" priority="1">
      <colorScale>
        <cfvo type="min"/>
        <cfvo type="max"/>
        <color rgb="FF57BB8A"/>
        <color rgb="FFFFFFFF"/>
      </colorScale>
    </cfRule>
  </conditionalFormatting>
  <dataValidations count="13">
    <dataValidation type="list" allowBlank="1" showInputMessage="1" showErrorMessage="1" prompt="ΚΩΔΙΚΟΣ ΚΟΡΝΙΖΑΣ - Εισαγωγη κωδικού" sqref="C3:J3 A3 B4 K2" xr:uid="{00000000-0002-0000-0100-000000000000}">
      <formula1>$K$11:$K$74</formula1>
    </dataValidation>
    <dataValidation type="list" allowBlank="1" showInputMessage="1" showErrorMessage="1" sqref="B32" xr:uid="{00000000-0002-0000-0100-000001000000}">
      <formula1>$AD$16:$AD$125</formula1>
    </dataValidation>
    <dataValidation type="list" allowBlank="1" showInputMessage="1" showErrorMessage="1" sqref="B30" xr:uid="{00000000-0002-0000-0100-000002000000}">
      <formula1>$AH$4:$AH$7</formula1>
    </dataValidation>
    <dataValidation type="list" allowBlank="1" showInputMessage="1" showErrorMessage="1" sqref="B16" xr:uid="{00000000-0002-0000-0100-000003000000}">
      <formula1>$AD$4:$AD$12</formula1>
    </dataValidation>
    <dataValidation type="list" allowBlank="1" showInputMessage="1" showErrorMessage="1" sqref="B26" xr:uid="{00000000-0002-0000-0100-000004000000}">
      <formula1>$AB$4:$AB$8</formula1>
    </dataValidation>
    <dataValidation type="list" allowBlank="1" showInputMessage="1" showErrorMessage="1" sqref="B24" xr:uid="{00000000-0002-0000-0100-000005000000}">
      <formula1>Q105:Q110</formula1>
    </dataValidation>
    <dataValidation type="list" allowBlank="1" showErrorMessage="1" sqref="B22" xr:uid="{00000000-0002-0000-0100-000006000000}">
      <formula1>$O$106:$O$124</formula1>
    </dataValidation>
    <dataValidation type="list" allowBlank="1" showErrorMessage="1" sqref="B14" xr:uid="{00000000-0002-0000-0100-000007000000}">
      <formula1>$O$12:$O$24</formula1>
    </dataValidation>
    <dataValidation type="list" allowBlank="1" showErrorMessage="1" sqref="B6" xr:uid="{00000000-0002-0000-0100-000008000000}">
      <formula1>$K$11:$K$274</formula1>
    </dataValidation>
    <dataValidation type="list" allowBlank="1" showErrorMessage="1" sqref="B20" xr:uid="{00000000-0002-0000-0100-000009000000}">
      <formula1>$Q$35:$Q$100</formula1>
    </dataValidation>
    <dataValidation type="list" allowBlank="1" showErrorMessage="1" sqref="B12" xr:uid="{00000000-0002-0000-0100-00000A000000}">
      <formula1>$R$8:$R$9</formula1>
    </dataValidation>
    <dataValidation type="list" allowBlank="1" showErrorMessage="1" sqref="B18" xr:uid="{00000000-0002-0000-0100-00000B000000}">
      <formula1>$R$14:$R$18</formula1>
    </dataValidation>
    <dataValidation type="list" allowBlank="1" showErrorMessage="1" sqref="C37" xr:uid="{00000000-0002-0000-0100-00000C000000}">
      <formula1>$W$18:$W$28</formula1>
    </dataValidation>
  </dataValidations>
  <hyperlinks>
    <hyperlink ref="R11" r:id="rId1" xr:uid="{00000000-0004-0000-0100-000000000000}"/>
  </hyperlinks>
  <pageMargins left="0.7" right="0.7" top="0.75" bottom="0.75" header="0" footer="0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Φύλλο7"/>
  <dimension ref="A1:AL1000"/>
  <sheetViews>
    <sheetView zoomScale="60" zoomScaleNormal="60" workbookViewId="0">
      <selection activeCell="B11" sqref="B11"/>
    </sheetView>
  </sheetViews>
  <sheetFormatPr defaultColWidth="14.453125" defaultRowHeight="15" customHeight="1"/>
  <cols>
    <col min="1" max="1" width="24" customWidth="1"/>
    <col min="2" max="2" width="43.81640625" style="73" customWidth="1"/>
    <col min="3" max="12" width="24" customWidth="1"/>
    <col min="13" max="13" width="13.453125" customWidth="1"/>
    <col min="14" max="14" width="12" customWidth="1"/>
    <col min="15" max="15" width="27.54296875" customWidth="1"/>
    <col min="16" max="16" width="23.54296875" customWidth="1"/>
    <col min="17" max="17" width="22.26953125" customWidth="1"/>
    <col min="18" max="18" width="30.7265625" customWidth="1"/>
    <col min="19" max="19" width="24.1796875" customWidth="1"/>
    <col min="20" max="20" width="8.7265625" customWidth="1"/>
    <col min="21" max="21" width="28.26953125" customWidth="1"/>
    <col min="22" max="22" width="17.81640625" customWidth="1"/>
    <col min="23" max="23" width="26.54296875" customWidth="1"/>
    <col min="24" max="24" width="15.7265625" customWidth="1"/>
    <col min="25" max="25" width="8.7265625" customWidth="1"/>
    <col min="26" max="26" width="16.81640625" bestFit="1" customWidth="1"/>
    <col min="27" max="27" width="8.7265625" customWidth="1"/>
    <col min="28" max="28" width="23.7265625" bestFit="1" customWidth="1"/>
    <col min="29" max="29" width="8.7265625" customWidth="1"/>
    <col min="30" max="30" width="28.453125" bestFit="1" customWidth="1"/>
    <col min="31" max="34" width="8.7265625" customWidth="1"/>
    <col min="35" max="35" width="10.26953125" bestFit="1" customWidth="1"/>
    <col min="36" max="36" width="8.7265625" customWidth="1"/>
  </cols>
  <sheetData>
    <row r="1" spans="1:38" ht="22" thickTop="1" thickBot="1">
      <c r="K1" s="64" t="s">
        <v>1</v>
      </c>
      <c r="L1" s="64" t="s">
        <v>2</v>
      </c>
      <c r="M1" s="64" t="s">
        <v>3</v>
      </c>
      <c r="N1" s="64" t="s">
        <v>4</v>
      </c>
      <c r="O1" s="64" t="s">
        <v>5</v>
      </c>
      <c r="P1" s="64" t="s">
        <v>6</v>
      </c>
      <c r="Q1" s="64" t="s">
        <v>7</v>
      </c>
      <c r="R1" s="64" t="s">
        <v>8</v>
      </c>
      <c r="X1" s="67" t="s">
        <v>5468</v>
      </c>
      <c r="Z1" s="67" t="s">
        <v>5467</v>
      </c>
      <c r="AB1" s="67" t="s">
        <v>5469</v>
      </c>
      <c r="AC1" s="59"/>
      <c r="AD1" s="64" t="s">
        <v>5470</v>
      </c>
      <c r="AE1" s="59"/>
      <c r="AF1" s="59"/>
      <c r="AG1" s="59"/>
      <c r="AH1" s="67" t="s">
        <v>5471</v>
      </c>
      <c r="AI1" s="59">
        <f>((((B8-S7)*(B10-S7))/10000))</f>
        <v>0</v>
      </c>
      <c r="AJ1" s="59">
        <f>((((B8+8-S7)*(B10+8-S7))/10000))</f>
        <v>6.4000000000000003E-3</v>
      </c>
      <c r="AK1" s="67" t="s">
        <v>5472</v>
      </c>
    </row>
    <row r="2" spans="1:38" ht="22" thickTop="1" thickBot="1">
      <c r="A2" s="1"/>
      <c r="B2" s="64"/>
      <c r="C2" s="1"/>
      <c r="D2" s="1"/>
      <c r="E2" s="1"/>
      <c r="F2" s="1"/>
      <c r="G2" s="1"/>
      <c r="H2" s="1"/>
      <c r="I2" s="1"/>
      <c r="J2" s="1"/>
      <c r="K2" s="65" t="s">
        <v>12</v>
      </c>
      <c r="L2" s="65" t="s">
        <v>12</v>
      </c>
      <c r="M2" s="65">
        <v>30</v>
      </c>
      <c r="N2" s="66">
        <v>40</v>
      </c>
      <c r="O2" s="65" t="s">
        <v>13</v>
      </c>
      <c r="P2" s="65" t="s">
        <v>12</v>
      </c>
      <c r="Q2" s="65" t="s">
        <v>14</v>
      </c>
      <c r="R2" s="65" t="s">
        <v>13</v>
      </c>
      <c r="X2" s="68">
        <v>0</v>
      </c>
      <c r="Z2" s="68" t="s">
        <v>13</v>
      </c>
      <c r="AB2" s="68" t="s">
        <v>14</v>
      </c>
      <c r="AC2" s="59"/>
      <c r="AD2" s="68" t="s">
        <v>13</v>
      </c>
      <c r="AE2" s="59"/>
      <c r="AF2" s="59"/>
      <c r="AG2" s="59"/>
      <c r="AH2" s="68" t="s">
        <v>13</v>
      </c>
      <c r="AI2" s="59"/>
      <c r="AJ2" s="59"/>
      <c r="AK2" s="68" t="s">
        <v>12</v>
      </c>
    </row>
    <row r="3" spans="1:38" ht="22" thickTop="1" thickBot="1">
      <c r="A3" s="3"/>
      <c r="B3" s="64" t="s">
        <v>1</v>
      </c>
      <c r="C3" s="3"/>
      <c r="D3" s="3"/>
      <c r="E3" s="3"/>
      <c r="F3" s="3"/>
      <c r="G3" s="3"/>
      <c r="H3" s="3"/>
      <c r="I3" s="3"/>
      <c r="J3" s="3"/>
      <c r="U3" s="6" t="s">
        <v>15</v>
      </c>
      <c r="V3" s="7">
        <f>((((((B8+B10)*2)+K8+L8)/100)-R7)*K6)</f>
        <v>0</v>
      </c>
      <c r="Z3" s="59"/>
      <c r="AA3" s="59"/>
      <c r="AB3" s="59"/>
      <c r="AC3" s="59">
        <f>VLOOKUP(B26,AB4:AC8,2,FALSE)</f>
        <v>0</v>
      </c>
      <c r="AD3" s="59"/>
      <c r="AE3" s="59">
        <f>VLOOKUP(B16,AD4:AE12,2,FALSE)</f>
        <v>0</v>
      </c>
      <c r="AF3" s="59"/>
      <c r="AG3" s="59"/>
      <c r="AH3" s="59"/>
      <c r="AI3" s="59">
        <f>VLOOKUP(B30,AH4:AI7,2,FALSE)</f>
        <v>0</v>
      </c>
      <c r="AJ3" s="59"/>
      <c r="AK3" s="59"/>
      <c r="AL3" s="59"/>
    </row>
    <row r="4" spans="1:38" ht="22" thickTop="1" thickBot="1">
      <c r="A4" s="10"/>
      <c r="B4" s="115" t="s">
        <v>12</v>
      </c>
      <c r="C4" s="10"/>
      <c r="D4" s="10"/>
      <c r="E4" s="10"/>
      <c r="F4" s="10"/>
      <c r="G4" s="10"/>
      <c r="H4" s="10"/>
      <c r="I4" s="10"/>
      <c r="J4" s="10"/>
      <c r="K4" s="10"/>
      <c r="L4" s="10"/>
      <c r="R4" s="2"/>
      <c r="S4" s="2"/>
      <c r="U4" s="6" t="s">
        <v>17</v>
      </c>
      <c r="V4" s="7">
        <f>((((((B8+B10)*2)+L8)/100)-R7)*L6)</f>
        <v>0</v>
      </c>
      <c r="Z4" s="60">
        <f>(R104+AC3)</f>
        <v>0</v>
      </c>
      <c r="AA4" s="59"/>
      <c r="AB4" s="59" t="s">
        <v>14</v>
      </c>
      <c r="AC4" s="59">
        <v>0</v>
      </c>
      <c r="AD4" s="59" t="s">
        <v>13</v>
      </c>
      <c r="AE4" s="59">
        <v>0</v>
      </c>
      <c r="AF4" s="59"/>
      <c r="AG4" s="59"/>
      <c r="AH4" s="59" t="s">
        <v>13</v>
      </c>
      <c r="AI4" s="59">
        <v>0</v>
      </c>
      <c r="AJ4" s="59"/>
      <c r="AK4" s="59"/>
      <c r="AL4" s="59"/>
    </row>
    <row r="5" spans="1:38" ht="22" thickTop="1" thickBot="1">
      <c r="A5" s="11"/>
      <c r="B5" s="64" t="s">
        <v>2</v>
      </c>
      <c r="C5" s="11"/>
      <c r="D5" s="11"/>
      <c r="E5" s="11"/>
      <c r="F5" s="11"/>
      <c r="G5" s="11"/>
      <c r="H5" s="11"/>
      <c r="I5" s="11"/>
      <c r="J5" s="11"/>
      <c r="K5" s="11" t="s">
        <v>19</v>
      </c>
      <c r="L5" s="11" t="s">
        <v>19</v>
      </c>
      <c r="O5" s="11" t="s">
        <v>20</v>
      </c>
      <c r="P5" s="11" t="s">
        <v>20</v>
      </c>
      <c r="Q5" s="11" t="s">
        <v>21</v>
      </c>
      <c r="R5" s="2"/>
      <c r="S5" s="2"/>
      <c r="U5" s="6" t="s">
        <v>22</v>
      </c>
      <c r="V5" s="7">
        <f>((((B8-S7)*(B10-S7))/10000)*O6)+O9</f>
        <v>0</v>
      </c>
      <c r="Z5" s="59"/>
      <c r="AA5" s="59"/>
      <c r="AB5" s="59">
        <v>1050</v>
      </c>
      <c r="AC5" s="59">
        <f>B28*2.1</f>
        <v>0</v>
      </c>
      <c r="AD5" s="59" t="s">
        <v>5473</v>
      </c>
      <c r="AE5" s="59">
        <v>0.8</v>
      </c>
      <c r="AF5" s="59"/>
      <c r="AG5" s="59"/>
      <c r="AH5" s="59" t="s">
        <v>5474</v>
      </c>
      <c r="AI5" s="59" t="b">
        <f>IF(AI1&gt;=0.75,AI1*27, IF(AI1&gt;=0.5,AI1*30, IF(AI1&gt;=0.25,AI1*33, IF(AI1&gt;=0.1,AI1*36, IF(AI1&gt;=0.00001,AI1*40)))))</f>
        <v>0</v>
      </c>
      <c r="AJ5" s="59"/>
      <c r="AK5" s="59"/>
      <c r="AL5" s="59"/>
    </row>
    <row r="6" spans="1:38" ht="22" thickTop="1" thickBot="1">
      <c r="A6" s="61"/>
      <c r="B6" s="115" t="s">
        <v>12</v>
      </c>
      <c r="C6" s="61"/>
      <c r="D6" s="61"/>
      <c r="E6" s="61"/>
      <c r="F6" s="61"/>
      <c r="G6" s="61"/>
      <c r="H6" s="61"/>
      <c r="I6" s="61"/>
      <c r="J6" s="61"/>
      <c r="K6" s="12">
        <f>VLOOKUP(B4,K11:L274,2,FALSE)</f>
        <v>0</v>
      </c>
      <c r="L6" s="12">
        <f>VLOOKUP(B6,K11:L274,2,FALSE)</f>
        <v>0</v>
      </c>
      <c r="O6" s="13">
        <f>VLOOKUP(B14,O12:P24,2,FALSE)</f>
        <v>0</v>
      </c>
      <c r="P6" s="13">
        <f>VLOOKUP(B22,O106:P124,2,FALSE)</f>
        <v>0</v>
      </c>
      <c r="Q6" s="13">
        <f>VLOOKUP(B20,Q35:R100,2,FALSE)</f>
        <v>0</v>
      </c>
      <c r="R6" s="2" t="s">
        <v>24</v>
      </c>
      <c r="S6" s="2" t="s">
        <v>25</v>
      </c>
      <c r="U6" s="6" t="s">
        <v>26</v>
      </c>
      <c r="V6" s="7">
        <f>P8</f>
        <v>0</v>
      </c>
      <c r="Z6" s="59"/>
      <c r="AA6" s="59"/>
      <c r="AB6" s="59">
        <v>1936</v>
      </c>
      <c r="AC6" s="59">
        <f>B28*2.1</f>
        <v>0</v>
      </c>
      <c r="AD6" s="59" t="s">
        <v>70</v>
      </c>
      <c r="AE6" s="59">
        <v>0.9</v>
      </c>
      <c r="AF6" s="59"/>
      <c r="AG6" s="59"/>
      <c r="AH6" s="59" t="s">
        <v>5475</v>
      </c>
      <c r="AI6" s="59">
        <f>IF(AJ1&gt;=0.75,AJ1*30, IF(AJ1&gt;=0.5,AJ1*33, IF(AJ1&gt;=0.25,AJ1*36, IF(AJ1&gt;=0.1,AJ1*40, IF(AJ1&gt;=0.00001,AJ1*44)))))</f>
        <v>0.28160000000000002</v>
      </c>
      <c r="AJ6" s="59"/>
      <c r="AK6" s="59"/>
      <c r="AL6" s="59"/>
    </row>
    <row r="7" spans="1:38" ht="22" thickTop="1" thickBot="1">
      <c r="A7" s="11"/>
      <c r="B7" s="64" t="s">
        <v>3</v>
      </c>
      <c r="D7" s="11"/>
      <c r="E7" s="11"/>
      <c r="F7" s="11"/>
      <c r="G7" s="11"/>
      <c r="H7" s="11"/>
      <c r="I7" s="11"/>
      <c r="J7" s="11"/>
      <c r="K7" s="11" t="s">
        <v>28</v>
      </c>
      <c r="L7" s="11" t="s">
        <v>28</v>
      </c>
      <c r="O7" s="11" t="s">
        <v>29</v>
      </c>
      <c r="P7" s="11" t="s">
        <v>30</v>
      </c>
      <c r="R7" s="2">
        <f>VLOOKUP(B12,R8:S9,2,FALSE)/100</f>
        <v>0</v>
      </c>
      <c r="S7" s="2">
        <f>R7/4*100</f>
        <v>0</v>
      </c>
      <c r="U7" s="6" t="s">
        <v>27</v>
      </c>
      <c r="V7" s="7">
        <f>Q6</f>
        <v>0</v>
      </c>
      <c r="Z7" s="59"/>
      <c r="AA7" s="59"/>
      <c r="AB7" s="59">
        <v>2636</v>
      </c>
      <c r="AC7" s="59">
        <f>B28*2.8</f>
        <v>0</v>
      </c>
      <c r="AD7" s="59" t="s">
        <v>71</v>
      </c>
      <c r="AE7" s="59">
        <v>1.05</v>
      </c>
      <c r="AF7" s="59"/>
      <c r="AG7" s="59"/>
      <c r="AH7" s="59" t="s">
        <v>5476</v>
      </c>
      <c r="AI7" s="59">
        <f>IF(AJ1&gt;=0.75,AJ1*48, IF(AJ1&gt;=0.5,AJ1*53, IF(AJ1&gt;=0.25,AJ1*58, IF(AJ1&gt;=0.1,AJ1*64, IF(AJ1&gt;=0.00001,AJ1*70)))))</f>
        <v>0.44800000000000001</v>
      </c>
      <c r="AJ7" s="59"/>
      <c r="AK7" s="59"/>
      <c r="AL7" s="59"/>
    </row>
    <row r="8" spans="1:38" ht="22" thickTop="1" thickBot="1">
      <c r="A8" s="62"/>
      <c r="B8" s="65">
        <v>0</v>
      </c>
      <c r="D8" s="62"/>
      <c r="E8" s="62"/>
      <c r="F8" s="62"/>
      <c r="G8" s="62"/>
      <c r="H8" s="62"/>
      <c r="I8" s="62"/>
      <c r="J8" s="62"/>
      <c r="K8" s="13">
        <f>INDEX($M$11:$M$274, MATCH(B4, $N$11:$N$274, 0))</f>
        <v>0</v>
      </c>
      <c r="L8" s="13">
        <f>INDEX($M$11:$M$274, MATCH(B6, $N$11:$N$274, 0))</f>
        <v>0</v>
      </c>
      <c r="O8" s="15">
        <f>((((B8-S7)*(B10-S7))/10000)*O6)</f>
        <v>0</v>
      </c>
      <c r="P8" s="13">
        <f>((((B8-S7)*(B10-S7))/10000)*P6)</f>
        <v>0</v>
      </c>
      <c r="R8" s="2" t="s">
        <v>13</v>
      </c>
      <c r="S8" s="2">
        <v>0</v>
      </c>
      <c r="V8" s="16">
        <f>VLOOKUP(B18,R14:S18,2,FALSE)</f>
        <v>0</v>
      </c>
      <c r="Z8" s="59"/>
      <c r="AA8" s="59"/>
      <c r="AB8" s="59">
        <v>3141</v>
      </c>
      <c r="AC8" s="59">
        <f>B28*3.75</f>
        <v>0</v>
      </c>
      <c r="AD8" s="59" t="s">
        <v>72</v>
      </c>
      <c r="AE8" s="59">
        <v>1.1499999999999999</v>
      </c>
      <c r="AF8" s="59"/>
      <c r="AG8" s="59"/>
      <c r="AH8" s="59"/>
      <c r="AI8" s="59"/>
      <c r="AJ8" s="59"/>
      <c r="AL8" s="59"/>
    </row>
    <row r="9" spans="1:38" ht="22" thickTop="1" thickBot="1">
      <c r="A9" s="11"/>
      <c r="B9" s="64" t="s">
        <v>4</v>
      </c>
      <c r="D9" s="11"/>
      <c r="E9" s="11"/>
      <c r="F9" s="11"/>
      <c r="G9" s="11"/>
      <c r="H9" s="11"/>
      <c r="I9" s="11"/>
      <c r="J9" s="11"/>
      <c r="K9" s="11" t="s">
        <v>33</v>
      </c>
      <c r="L9" s="11" t="s">
        <v>33</v>
      </c>
      <c r="O9" s="16">
        <f>VLOOKUP(B14,O12:Q27,3,FALSE)</f>
        <v>0</v>
      </c>
      <c r="R9" s="2" t="s">
        <v>34</v>
      </c>
      <c r="S9" s="2">
        <f t="array" ref="S9">(INDEX($M$11:$M$269,MATCH(B4,$N$11:$N$269,0)))+(INDEX($M$11:$M$269,MATCH(B6,$N$11:$N$269,0)))</f>
        <v>0</v>
      </c>
      <c r="Z9" s="59"/>
      <c r="AA9" s="59"/>
      <c r="AB9" s="59"/>
      <c r="AC9" s="59"/>
      <c r="AD9" s="59" t="s">
        <v>73</v>
      </c>
      <c r="AE9" s="59">
        <v>1.3</v>
      </c>
      <c r="AF9" s="59"/>
      <c r="AG9" s="59" t="s">
        <v>5595</v>
      </c>
      <c r="AH9" s="59"/>
      <c r="AI9" s="59"/>
      <c r="AJ9" s="59"/>
      <c r="AK9" s="59"/>
      <c r="AL9" s="59"/>
    </row>
    <row r="10" spans="1:38" ht="22" thickTop="1" thickBot="1">
      <c r="A10" s="61"/>
      <c r="B10" s="65">
        <v>0</v>
      </c>
      <c r="C10" s="61"/>
      <c r="D10" s="61"/>
      <c r="E10" s="61"/>
      <c r="F10" s="61"/>
      <c r="G10" s="61"/>
      <c r="H10" s="61"/>
      <c r="I10" s="61"/>
      <c r="J10" s="61"/>
      <c r="K10" s="12">
        <f>V3</f>
        <v>0</v>
      </c>
      <c r="L10" s="12">
        <f>V4</f>
        <v>0</v>
      </c>
      <c r="Q10" s="10"/>
      <c r="Z10" s="59"/>
      <c r="AA10" s="59"/>
      <c r="AB10" s="59"/>
      <c r="AC10" s="59"/>
      <c r="AD10" s="59" t="s">
        <v>74</v>
      </c>
      <c r="AE10" s="59">
        <v>1.35</v>
      </c>
      <c r="AF10" s="59"/>
      <c r="AG10" s="59"/>
      <c r="AH10" s="59"/>
      <c r="AI10" s="59"/>
      <c r="AJ10" s="59"/>
      <c r="AK10" s="59"/>
      <c r="AL10" s="59"/>
    </row>
    <row r="11" spans="1:38" ht="22" thickTop="1" thickBot="1">
      <c r="A11" s="17"/>
      <c r="B11" s="64" t="s">
        <v>8</v>
      </c>
      <c r="C11" s="17"/>
      <c r="D11" s="17"/>
      <c r="E11" s="17"/>
      <c r="F11" s="17"/>
      <c r="G11" s="17"/>
      <c r="H11" s="17"/>
      <c r="I11" s="17"/>
      <c r="J11" s="17"/>
      <c r="K11" s="17" t="s">
        <v>12</v>
      </c>
      <c r="L11" s="18">
        <v>0</v>
      </c>
      <c r="M11" s="17">
        <v>0</v>
      </c>
      <c r="N11" s="17" t="s">
        <v>12</v>
      </c>
      <c r="R11" s="19" t="s">
        <v>36</v>
      </c>
      <c r="Z11" s="59"/>
      <c r="AA11" s="59"/>
      <c r="AB11" s="59"/>
      <c r="AC11" s="59"/>
      <c r="AD11" s="59" t="s">
        <v>5477</v>
      </c>
      <c r="AE11" s="59">
        <v>1.55</v>
      </c>
      <c r="AF11" s="59"/>
      <c r="AG11" s="59"/>
      <c r="AH11" s="59"/>
      <c r="AI11" s="59"/>
      <c r="AJ11" s="59"/>
      <c r="AK11" s="59"/>
      <c r="AL11" s="59"/>
    </row>
    <row r="12" spans="1:38" ht="22" thickTop="1" thickBot="1">
      <c r="A12" s="22"/>
      <c r="B12" s="65" t="s">
        <v>13</v>
      </c>
      <c r="C12" s="22"/>
      <c r="D12" s="22"/>
      <c r="E12" s="22"/>
      <c r="F12" s="22"/>
      <c r="G12" s="22"/>
      <c r="H12" s="22"/>
      <c r="I12" s="22"/>
      <c r="J12" s="22"/>
      <c r="K12" s="22">
        <v>415</v>
      </c>
      <c r="L12" s="18">
        <v>14.4</v>
      </c>
      <c r="M12" s="23">
        <v>68</v>
      </c>
      <c r="N12" s="23">
        <v>415</v>
      </c>
      <c r="O12" s="24" t="s">
        <v>13</v>
      </c>
      <c r="P12" s="24">
        <v>0</v>
      </c>
      <c r="Q12" s="25">
        <v>0</v>
      </c>
      <c r="Z12" s="59"/>
      <c r="AA12" s="59"/>
      <c r="AB12" s="59"/>
      <c r="AC12" s="59"/>
      <c r="AD12" s="59" t="s">
        <v>76</v>
      </c>
      <c r="AE12" s="59">
        <v>1.65</v>
      </c>
      <c r="AF12" s="59"/>
      <c r="AG12" s="59"/>
      <c r="AH12" s="59"/>
      <c r="AI12" s="59"/>
      <c r="AJ12" s="59"/>
      <c r="AK12" s="59"/>
      <c r="AL12" s="59"/>
    </row>
    <row r="13" spans="1:38" ht="22" thickTop="1" thickBot="1">
      <c r="A13" s="22"/>
      <c r="B13" s="64" t="s">
        <v>5</v>
      </c>
      <c r="C13" s="22"/>
      <c r="D13" s="22"/>
      <c r="E13" s="22"/>
      <c r="F13" s="22"/>
      <c r="G13" s="22"/>
      <c r="H13" s="22"/>
      <c r="I13" s="22"/>
      <c r="J13" s="114" t="s">
        <v>5596</v>
      </c>
      <c r="K13" s="22">
        <v>435</v>
      </c>
      <c r="L13" s="18">
        <v>11.03</v>
      </c>
      <c r="M13" s="28">
        <v>44</v>
      </c>
      <c r="N13" s="28">
        <v>435</v>
      </c>
      <c r="O13" s="24" t="s">
        <v>39</v>
      </c>
      <c r="P13" s="24">
        <v>21</v>
      </c>
      <c r="Q13" s="25">
        <v>0.4</v>
      </c>
      <c r="R13" s="16">
        <f>((((B8-S7)*(B10-S7))/10000)*S13)</f>
        <v>0</v>
      </c>
      <c r="S13" s="16">
        <f>VLOOKUP(B18,R14:S18,2,FALSE)</f>
        <v>0</v>
      </c>
    </row>
    <row r="14" spans="1:38" ht="21.5" thickBot="1">
      <c r="A14" s="22"/>
      <c r="B14" s="65" t="s">
        <v>13</v>
      </c>
      <c r="C14" s="22"/>
      <c r="D14" s="22"/>
      <c r="E14" s="22"/>
      <c r="F14" s="22"/>
      <c r="G14" s="22"/>
      <c r="H14" s="22"/>
      <c r="I14" s="22"/>
      <c r="J14" s="114" t="s">
        <v>5596</v>
      </c>
      <c r="K14" s="22">
        <v>440</v>
      </c>
      <c r="L14" s="18">
        <v>13.8</v>
      </c>
      <c r="M14" s="28">
        <v>60</v>
      </c>
      <c r="N14" s="28">
        <v>440</v>
      </c>
      <c r="O14" s="24" t="s">
        <v>41</v>
      </c>
      <c r="P14" s="24">
        <v>25</v>
      </c>
      <c r="Q14" s="25">
        <v>0.4</v>
      </c>
      <c r="R14" s="94" t="s">
        <v>13</v>
      </c>
      <c r="S14" s="2">
        <v>0</v>
      </c>
    </row>
    <row r="15" spans="1:38" ht="22" thickTop="1" thickBot="1">
      <c r="A15" s="22"/>
      <c r="B15" s="64" t="s">
        <v>5470</v>
      </c>
      <c r="C15" s="22"/>
      <c r="D15" s="22"/>
      <c r="E15" s="22"/>
      <c r="F15" s="22"/>
      <c r="G15" s="22"/>
      <c r="H15" s="22"/>
      <c r="I15" s="22"/>
      <c r="J15" s="114" t="s">
        <v>5596</v>
      </c>
      <c r="K15" s="22">
        <v>9003</v>
      </c>
      <c r="L15" s="18">
        <v>11.78</v>
      </c>
      <c r="M15" s="28">
        <v>26</v>
      </c>
      <c r="N15" s="28">
        <v>9003</v>
      </c>
      <c r="O15" s="24" t="s">
        <v>43</v>
      </c>
      <c r="P15" s="24">
        <v>118</v>
      </c>
      <c r="Q15" s="25">
        <v>0.4</v>
      </c>
      <c r="R15" s="25" t="s">
        <v>44</v>
      </c>
      <c r="S15" s="25">
        <f>((((B8-S7)*(B10-S7))/10000)*30)</f>
        <v>0</v>
      </c>
      <c r="AD15" s="59"/>
      <c r="AE15" s="59">
        <f>VLOOKUP(B32,AD16:AE125,2,FALSE)</f>
        <v>0</v>
      </c>
    </row>
    <row r="16" spans="1:38" ht="20" thickBot="1">
      <c r="A16" s="22"/>
      <c r="B16" s="68" t="s">
        <v>13</v>
      </c>
      <c r="C16" s="22"/>
      <c r="D16" s="22"/>
      <c r="E16" s="22"/>
      <c r="F16" s="22"/>
      <c r="G16" s="22"/>
      <c r="H16" s="22"/>
      <c r="I16" s="22"/>
      <c r="J16" s="22"/>
      <c r="K16" s="22">
        <v>9006</v>
      </c>
      <c r="L16" s="18">
        <v>19.350000000000001</v>
      </c>
      <c r="M16" s="28">
        <v>59</v>
      </c>
      <c r="N16" s="28">
        <v>9006</v>
      </c>
      <c r="O16" s="24" t="s">
        <v>46</v>
      </c>
      <c r="P16" s="24">
        <v>248</v>
      </c>
      <c r="Q16" s="25">
        <v>0.4</v>
      </c>
      <c r="R16" s="25" t="s">
        <v>47</v>
      </c>
      <c r="S16" s="25">
        <f>((((B8-S7)*(B10-S7))/10000)*33)</f>
        <v>0</v>
      </c>
      <c r="AD16" s="59" t="s">
        <v>12</v>
      </c>
      <c r="AE16" s="59">
        <v>0</v>
      </c>
    </row>
    <row r="17" spans="1:31" ht="22" thickTop="1" thickBot="1">
      <c r="A17" s="22"/>
      <c r="B17" s="64" t="s">
        <v>9</v>
      </c>
      <c r="C17" s="22"/>
      <c r="D17" s="22"/>
      <c r="E17" s="22"/>
      <c r="F17" s="22"/>
      <c r="G17" s="22"/>
      <c r="H17" s="22"/>
      <c r="I17" s="22"/>
      <c r="J17" s="22"/>
      <c r="K17" s="22">
        <v>9012</v>
      </c>
      <c r="L17" s="18">
        <v>11.25</v>
      </c>
      <c r="M17" s="28">
        <v>12</v>
      </c>
      <c r="N17" s="28">
        <v>9012</v>
      </c>
      <c r="O17" s="24" t="s">
        <v>48</v>
      </c>
      <c r="P17" s="24">
        <v>20.6</v>
      </c>
      <c r="Q17" s="25">
        <v>0.4</v>
      </c>
      <c r="R17" s="25" t="s">
        <v>49</v>
      </c>
      <c r="S17" s="25">
        <f>((((B8-S7)*(B10-S7))/10000)*39)</f>
        <v>0</v>
      </c>
      <c r="X17" s="16">
        <f>VLOOKUP(C37,W18:X28,2,FALSE)</f>
        <v>1</v>
      </c>
      <c r="AD17" s="59" t="s">
        <v>5478</v>
      </c>
      <c r="AE17" s="59">
        <v>6.5</v>
      </c>
    </row>
    <row r="18" spans="1:31" ht="21.5" thickBot="1">
      <c r="A18" s="22"/>
      <c r="B18" s="65" t="s">
        <v>13</v>
      </c>
      <c r="C18" s="22"/>
      <c r="D18" s="22"/>
      <c r="E18" s="22"/>
      <c r="F18" s="22"/>
      <c r="G18" s="22"/>
      <c r="H18" s="22"/>
      <c r="I18" s="22"/>
      <c r="J18" s="22"/>
      <c r="K18" s="22">
        <v>9013</v>
      </c>
      <c r="L18" s="18">
        <v>11.78</v>
      </c>
      <c r="M18" s="28">
        <v>26</v>
      </c>
      <c r="N18" s="28">
        <v>9013</v>
      </c>
      <c r="O18" s="24" t="s">
        <v>50</v>
      </c>
      <c r="P18" s="24">
        <v>31</v>
      </c>
      <c r="Q18" s="25">
        <v>0.4</v>
      </c>
      <c r="R18" s="25" t="s">
        <v>51</v>
      </c>
      <c r="S18" s="25">
        <f>((((B8-S7)*(B10-S7))/10000)*39)+((((B8-S7)+(B10-S7))*2/100)*3)</f>
        <v>0</v>
      </c>
      <c r="W18" s="90">
        <v>0</v>
      </c>
      <c r="X18" s="16">
        <v>1</v>
      </c>
      <c r="AD18" s="59" t="s">
        <v>5479</v>
      </c>
      <c r="AE18" s="59">
        <v>9.5</v>
      </c>
    </row>
    <row r="19" spans="1:31" ht="22" thickTop="1" thickBot="1">
      <c r="A19" s="22"/>
      <c r="B19" s="64" t="s">
        <v>7</v>
      </c>
      <c r="C19" s="22"/>
      <c r="D19" s="22"/>
      <c r="E19" s="22"/>
      <c r="F19" s="22"/>
      <c r="G19" s="22"/>
      <c r="H19" s="22"/>
      <c r="I19" s="22"/>
      <c r="J19" s="22"/>
      <c r="K19" s="22">
        <v>9014</v>
      </c>
      <c r="L19" s="18">
        <v>13.73</v>
      </c>
      <c r="M19" s="28">
        <v>12</v>
      </c>
      <c r="N19" s="28">
        <v>9014</v>
      </c>
      <c r="O19" s="24" t="s">
        <v>52</v>
      </c>
      <c r="P19" s="24">
        <v>41.5</v>
      </c>
      <c r="Q19" s="25">
        <v>0.4</v>
      </c>
      <c r="W19" s="90">
        <v>0.05</v>
      </c>
      <c r="X19" s="16">
        <v>0.95</v>
      </c>
      <c r="AD19" s="59" t="s">
        <v>5480</v>
      </c>
      <c r="AE19" s="59">
        <v>14</v>
      </c>
    </row>
    <row r="20" spans="1:31" ht="21.5" thickBot="1">
      <c r="A20" s="22"/>
      <c r="B20" s="65" t="s">
        <v>14</v>
      </c>
      <c r="C20" s="22"/>
      <c r="D20" s="22"/>
      <c r="E20" s="22"/>
      <c r="F20" s="22"/>
      <c r="G20" s="22"/>
      <c r="H20" s="22"/>
      <c r="I20" s="22"/>
      <c r="J20" s="22"/>
      <c r="K20" s="22" t="s">
        <v>53</v>
      </c>
      <c r="L20" s="18">
        <v>11.48</v>
      </c>
      <c r="M20" s="28">
        <v>30</v>
      </c>
      <c r="N20" s="22" t="s">
        <v>53</v>
      </c>
      <c r="O20" s="24" t="s">
        <v>54</v>
      </c>
      <c r="P20" s="24">
        <v>13</v>
      </c>
      <c r="Q20" s="25">
        <v>0.4</v>
      </c>
      <c r="W20" s="90">
        <v>0.1</v>
      </c>
      <c r="X20" s="16">
        <v>0.9</v>
      </c>
      <c r="AD20" s="59" t="s">
        <v>5481</v>
      </c>
      <c r="AE20" s="59">
        <v>18.5</v>
      </c>
    </row>
    <row r="21" spans="1:31" ht="22" thickTop="1" thickBot="1">
      <c r="A21" s="22"/>
      <c r="B21" s="64" t="s">
        <v>6</v>
      </c>
      <c r="C21" s="22"/>
      <c r="D21" s="22"/>
      <c r="E21" s="22"/>
      <c r="F21" s="22"/>
      <c r="G21" s="22"/>
      <c r="H21" s="22"/>
      <c r="I21" s="22"/>
      <c r="J21" s="22"/>
      <c r="K21" s="22" t="s">
        <v>55</v>
      </c>
      <c r="L21" s="18">
        <v>2.9</v>
      </c>
      <c r="M21" s="28">
        <v>0</v>
      </c>
      <c r="N21" s="22" t="s">
        <v>55</v>
      </c>
      <c r="O21" s="24" t="s">
        <v>56</v>
      </c>
      <c r="P21" s="24">
        <v>17</v>
      </c>
      <c r="Q21" s="25">
        <v>0.4</v>
      </c>
      <c r="W21" s="90">
        <v>0.15</v>
      </c>
      <c r="X21" s="16">
        <v>0.85</v>
      </c>
      <c r="AD21" s="59" t="s">
        <v>5482</v>
      </c>
      <c r="AE21" s="59">
        <v>32</v>
      </c>
    </row>
    <row r="22" spans="1:31" ht="20.25" customHeight="1" thickBot="1">
      <c r="A22" s="30"/>
      <c r="B22" s="65" t="s">
        <v>12</v>
      </c>
      <c r="C22" s="30"/>
      <c r="D22" s="30"/>
      <c r="E22" s="30"/>
      <c r="F22" s="30"/>
      <c r="G22" s="30"/>
      <c r="H22" s="30"/>
      <c r="I22" s="30"/>
      <c r="J22" s="30"/>
      <c r="K22" s="30" t="s">
        <v>57</v>
      </c>
      <c r="L22" s="18">
        <v>3.1</v>
      </c>
      <c r="M22" s="28">
        <v>0</v>
      </c>
      <c r="N22" s="30" t="s">
        <v>57</v>
      </c>
      <c r="O22" s="24" t="s">
        <v>58</v>
      </c>
      <c r="P22" s="24">
        <v>8</v>
      </c>
      <c r="Q22" s="25">
        <v>0.4</v>
      </c>
      <c r="R22" s="32" t="s">
        <v>59</v>
      </c>
      <c r="W22" s="90">
        <v>0.2</v>
      </c>
      <c r="X22" s="16">
        <v>0.8</v>
      </c>
      <c r="AD22" s="59" t="s">
        <v>5483</v>
      </c>
      <c r="AE22" s="59">
        <v>36</v>
      </c>
    </row>
    <row r="23" spans="1:31" ht="20.5" thickTop="1" thickBot="1">
      <c r="A23" s="30"/>
      <c r="B23" s="67" t="s">
        <v>5467</v>
      </c>
      <c r="C23" s="30"/>
      <c r="D23" s="30"/>
      <c r="E23" s="30"/>
      <c r="F23" s="30"/>
      <c r="G23" s="30"/>
      <c r="H23" s="30"/>
      <c r="I23" s="30"/>
      <c r="J23" s="30"/>
      <c r="K23" s="30" t="s">
        <v>60</v>
      </c>
      <c r="L23" s="18">
        <v>4.3</v>
      </c>
      <c r="M23" s="28">
        <v>0</v>
      </c>
      <c r="N23" s="30" t="s">
        <v>60</v>
      </c>
      <c r="O23" s="24" t="s">
        <v>61</v>
      </c>
      <c r="P23" s="24">
        <v>11</v>
      </c>
      <c r="Q23" s="25">
        <v>0.4</v>
      </c>
      <c r="W23" s="90">
        <v>0.25</v>
      </c>
      <c r="X23" s="16">
        <v>0.75</v>
      </c>
      <c r="AD23" s="59" t="s">
        <v>5484</v>
      </c>
      <c r="AE23" s="59">
        <v>46</v>
      </c>
    </row>
    <row r="24" spans="1:31" ht="20.25" customHeight="1" thickBot="1">
      <c r="A24" s="30"/>
      <c r="B24" s="68" t="s">
        <v>13</v>
      </c>
      <c r="C24" s="30"/>
      <c r="D24" s="30"/>
      <c r="E24" s="30"/>
      <c r="F24" s="30"/>
      <c r="G24" s="30"/>
      <c r="H24" s="30"/>
      <c r="I24" s="30"/>
      <c r="J24" s="30"/>
      <c r="K24" s="30" t="s">
        <v>62</v>
      </c>
      <c r="L24" s="18">
        <v>3.3</v>
      </c>
      <c r="M24" s="28">
        <v>0</v>
      </c>
      <c r="N24" s="30" t="s">
        <v>62</v>
      </c>
      <c r="O24" s="24" t="s">
        <v>63</v>
      </c>
      <c r="P24" s="24">
        <v>14.7</v>
      </c>
      <c r="Q24" s="25">
        <v>0.4</v>
      </c>
      <c r="W24" s="90">
        <v>0.3</v>
      </c>
      <c r="X24" s="16">
        <v>0.7</v>
      </c>
      <c r="AD24" s="59" t="s">
        <v>5485</v>
      </c>
      <c r="AE24" s="59">
        <v>7.5</v>
      </c>
    </row>
    <row r="25" spans="1:31" ht="20.5" thickTop="1" thickBot="1">
      <c r="A25" s="30"/>
      <c r="B25" s="67" t="s">
        <v>5469</v>
      </c>
      <c r="C25" s="30"/>
      <c r="D25" s="30"/>
      <c r="E25" s="30"/>
      <c r="F25" s="30"/>
      <c r="G25" s="30"/>
      <c r="H25" s="30"/>
      <c r="I25" s="30"/>
      <c r="J25" s="30"/>
      <c r="K25" s="30" t="s">
        <v>64</v>
      </c>
      <c r="L25" s="18">
        <v>4.8499999999999996</v>
      </c>
      <c r="M25" s="28">
        <v>0</v>
      </c>
      <c r="N25" s="30" t="s">
        <v>64</v>
      </c>
      <c r="W25" s="90">
        <v>0.35</v>
      </c>
      <c r="X25" s="16">
        <v>0.65</v>
      </c>
      <c r="AD25" s="59" t="s">
        <v>5486</v>
      </c>
      <c r="AE25" s="59">
        <v>14</v>
      </c>
    </row>
    <row r="26" spans="1:31" ht="20" thickBot="1">
      <c r="A26" s="22"/>
      <c r="B26" s="68" t="s">
        <v>14</v>
      </c>
      <c r="C26" s="22"/>
      <c r="D26" s="22"/>
      <c r="E26" s="22"/>
      <c r="F26" s="22"/>
      <c r="G26" s="22"/>
      <c r="H26" s="22"/>
      <c r="I26" s="22"/>
      <c r="J26" s="22"/>
      <c r="K26" s="22" t="s">
        <v>65</v>
      </c>
      <c r="L26" s="18">
        <v>4.8</v>
      </c>
      <c r="M26" s="28">
        <v>0</v>
      </c>
      <c r="N26" s="22" t="s">
        <v>65</v>
      </c>
      <c r="W26" s="90">
        <v>0.4</v>
      </c>
      <c r="X26" s="16">
        <v>0.6</v>
      </c>
      <c r="AD26" s="59" t="s">
        <v>5487</v>
      </c>
      <c r="AE26" s="59">
        <v>18.5</v>
      </c>
    </row>
    <row r="27" spans="1:31" ht="20.5" thickTop="1" thickBot="1">
      <c r="A27" s="22"/>
      <c r="B27" s="67" t="s">
        <v>5468</v>
      </c>
      <c r="C27" s="22"/>
      <c r="D27" s="22"/>
      <c r="E27" s="22"/>
      <c r="F27" s="22"/>
      <c r="G27" s="22"/>
      <c r="H27" s="22"/>
      <c r="I27" s="22"/>
      <c r="J27" s="22"/>
      <c r="K27" s="22" t="s">
        <v>66</v>
      </c>
      <c r="L27" s="18">
        <v>14.31</v>
      </c>
      <c r="M27" s="28">
        <v>45</v>
      </c>
      <c r="N27" s="22" t="s">
        <v>66</v>
      </c>
      <c r="W27" s="90">
        <v>0.45</v>
      </c>
      <c r="X27" s="16">
        <v>0.55000000000000004</v>
      </c>
      <c r="AD27" s="59" t="s">
        <v>5488</v>
      </c>
      <c r="AE27" s="59">
        <v>26.5</v>
      </c>
    </row>
    <row r="28" spans="1:31" ht="20" thickBot="1">
      <c r="A28" s="22"/>
      <c r="B28" s="68">
        <v>0</v>
      </c>
      <c r="C28" s="22"/>
      <c r="D28" s="22"/>
      <c r="E28" s="22"/>
      <c r="F28" s="22"/>
      <c r="G28" s="22"/>
      <c r="H28" s="22"/>
      <c r="I28" s="22"/>
      <c r="J28" s="22"/>
      <c r="K28" s="22" t="s">
        <v>67</v>
      </c>
      <c r="L28" s="18">
        <v>10.050000000000001</v>
      </c>
      <c r="M28" s="28">
        <v>32</v>
      </c>
      <c r="N28" s="22" t="s">
        <v>67</v>
      </c>
      <c r="W28" s="90">
        <v>0.5</v>
      </c>
      <c r="X28" s="16">
        <v>0.5</v>
      </c>
      <c r="AD28" s="59" t="s">
        <v>5489</v>
      </c>
      <c r="AE28" s="59">
        <v>34</v>
      </c>
    </row>
    <row r="29" spans="1:31" ht="20" thickTop="1" thickBot="1">
      <c r="A29" s="22"/>
      <c r="B29" s="67" t="s">
        <v>5471</v>
      </c>
      <c r="C29" s="22"/>
      <c r="D29" s="22"/>
      <c r="E29" s="22"/>
      <c r="F29" s="22"/>
      <c r="G29" s="22"/>
      <c r="H29" s="22"/>
      <c r="I29" s="22"/>
      <c r="J29" s="22"/>
      <c r="K29" s="22">
        <v>1004</v>
      </c>
      <c r="L29" s="18">
        <v>8.6</v>
      </c>
      <c r="M29" s="28">
        <v>36</v>
      </c>
      <c r="N29" s="28">
        <v>1004</v>
      </c>
      <c r="AD29" s="59" t="s">
        <v>5490</v>
      </c>
      <c r="AE29" s="59">
        <v>45.5</v>
      </c>
    </row>
    <row r="30" spans="1:31" ht="19.5" thickBot="1">
      <c r="A30" s="22"/>
      <c r="B30" s="68" t="s">
        <v>13</v>
      </c>
      <c r="C30" s="22"/>
      <c r="D30" s="22"/>
      <c r="E30" s="22"/>
      <c r="F30" s="22"/>
      <c r="G30" s="22"/>
      <c r="H30" s="22"/>
      <c r="I30" s="22"/>
      <c r="J30" s="22"/>
      <c r="K30" s="22">
        <v>1018</v>
      </c>
      <c r="L30" s="18">
        <v>9.3800000000000008</v>
      </c>
      <c r="M30" s="28">
        <v>52</v>
      </c>
      <c r="N30" s="28">
        <v>1018</v>
      </c>
      <c r="AD30" s="59" t="s">
        <v>5491</v>
      </c>
      <c r="AE30" s="59">
        <v>72</v>
      </c>
    </row>
    <row r="31" spans="1:31" ht="20" thickTop="1" thickBot="1">
      <c r="A31" s="22"/>
      <c r="B31" s="67" t="s">
        <v>5472</v>
      </c>
      <c r="C31" s="22"/>
      <c r="D31" s="22"/>
      <c r="E31" s="22"/>
      <c r="F31" s="22"/>
      <c r="G31" s="22"/>
      <c r="H31" s="22"/>
      <c r="I31" s="22"/>
      <c r="J31" s="22"/>
      <c r="K31" s="22">
        <v>1038</v>
      </c>
      <c r="L31" s="18">
        <v>11.85</v>
      </c>
      <c r="M31" s="28">
        <v>65</v>
      </c>
      <c r="N31" s="28">
        <v>1038</v>
      </c>
      <c r="AD31" s="59" t="s">
        <v>5492</v>
      </c>
      <c r="AE31" s="59">
        <v>7</v>
      </c>
    </row>
    <row r="32" spans="1:31" ht="19.5" thickBot="1">
      <c r="A32" s="22"/>
      <c r="B32" s="68" t="s">
        <v>12</v>
      </c>
      <c r="C32" s="22"/>
      <c r="D32" s="22"/>
      <c r="E32" s="22"/>
      <c r="F32" s="22"/>
      <c r="G32" s="22"/>
      <c r="H32" s="22"/>
      <c r="I32" s="22"/>
      <c r="J32" s="22"/>
      <c r="K32" s="22">
        <v>105</v>
      </c>
      <c r="L32" s="18">
        <v>18.899999999999999</v>
      </c>
      <c r="M32" s="28">
        <v>72</v>
      </c>
      <c r="N32" s="28">
        <v>105</v>
      </c>
      <c r="AD32" s="59" t="s">
        <v>5493</v>
      </c>
      <c r="AE32" s="59">
        <v>12.5</v>
      </c>
    </row>
    <row r="33" spans="1:31" ht="15.75" customHeight="1" thickBot="1">
      <c r="A33" s="30"/>
      <c r="B33" s="69"/>
      <c r="C33" s="30"/>
      <c r="D33" s="30"/>
      <c r="E33" s="30"/>
      <c r="F33" s="30"/>
      <c r="G33" s="30"/>
      <c r="H33" s="30"/>
      <c r="I33" s="30"/>
      <c r="J33" s="30"/>
      <c r="K33" s="30" t="s">
        <v>68</v>
      </c>
      <c r="L33" s="18">
        <v>6.6</v>
      </c>
      <c r="M33" s="28">
        <v>8</v>
      </c>
      <c r="N33" s="30" t="s">
        <v>68</v>
      </c>
      <c r="AD33" s="59" t="s">
        <v>5494</v>
      </c>
      <c r="AE33" s="59">
        <v>15</v>
      </c>
    </row>
    <row r="34" spans="1:31" ht="15.75" customHeight="1" thickBot="1">
      <c r="A34" s="30"/>
      <c r="B34" s="69"/>
      <c r="C34" s="30"/>
      <c r="D34" s="30"/>
      <c r="E34" s="30"/>
      <c r="F34" s="30"/>
      <c r="G34" s="30"/>
      <c r="H34" s="30"/>
      <c r="I34" s="30"/>
      <c r="J34" s="30"/>
      <c r="K34" s="30" t="s">
        <v>69</v>
      </c>
      <c r="L34" s="18">
        <v>13.2</v>
      </c>
      <c r="M34" s="28">
        <v>31</v>
      </c>
      <c r="N34" s="30" t="s">
        <v>69</v>
      </c>
      <c r="AD34" s="59" t="s">
        <v>5495</v>
      </c>
      <c r="AE34" s="59">
        <v>18.5</v>
      </c>
    </row>
    <row r="35" spans="1:31" ht="15.75" customHeight="1" thickBot="1">
      <c r="A35" s="74"/>
      <c r="B35" s="82" t="s">
        <v>10</v>
      </c>
      <c r="C35" s="82" t="s">
        <v>35</v>
      </c>
      <c r="D35" s="78"/>
      <c r="E35" s="22"/>
      <c r="F35" s="22"/>
      <c r="G35" s="22"/>
      <c r="H35" s="22"/>
      <c r="I35" s="22"/>
      <c r="J35" s="22"/>
      <c r="K35" s="22">
        <v>1156</v>
      </c>
      <c r="L35" s="18">
        <v>6.9</v>
      </c>
      <c r="M35" s="28">
        <v>12</v>
      </c>
      <c r="N35" s="28">
        <v>1156</v>
      </c>
      <c r="O35" s="10" t="s">
        <v>12</v>
      </c>
      <c r="P35" s="16">
        <v>0</v>
      </c>
      <c r="Q35" s="33" t="s">
        <v>14</v>
      </c>
      <c r="R35" s="16">
        <v>0</v>
      </c>
      <c r="AD35" s="59" t="s">
        <v>5496</v>
      </c>
      <c r="AE35" s="59">
        <v>26</v>
      </c>
    </row>
    <row r="36" spans="1:31" ht="15.75" customHeight="1" thickBot="1">
      <c r="A36" s="74"/>
      <c r="B36" s="83" t="s">
        <v>37</v>
      </c>
      <c r="C36" s="84">
        <f>V3+V5+P8+Q6+V4+V8+Z4+AI3+AE15+AE3</f>
        <v>0</v>
      </c>
      <c r="D36" s="78"/>
      <c r="E36" s="22"/>
      <c r="F36" s="22"/>
      <c r="G36" s="22"/>
      <c r="H36" s="22"/>
      <c r="I36" s="22"/>
      <c r="J36" s="22"/>
      <c r="K36" s="22">
        <v>126</v>
      </c>
      <c r="L36" s="18">
        <v>13.65</v>
      </c>
      <c r="M36" s="28">
        <v>45</v>
      </c>
      <c r="N36" s="28">
        <v>126</v>
      </c>
      <c r="O36" s="34" t="s">
        <v>70</v>
      </c>
      <c r="P36" s="35"/>
      <c r="Q36" s="33" t="str">
        <f t="shared" ref="Q36:Q57" si="0">O36&amp; " STANDARD"</f>
        <v>10Χ15 STANDARD</v>
      </c>
      <c r="R36" s="35">
        <v>0.8</v>
      </c>
      <c r="AD36" s="59" t="s">
        <v>5497</v>
      </c>
      <c r="AE36" s="59">
        <v>36.5</v>
      </c>
    </row>
    <row r="37" spans="1:31" ht="15.75" customHeight="1" thickBot="1">
      <c r="A37" s="74"/>
      <c r="B37" s="83" t="s">
        <v>38</v>
      </c>
      <c r="C37" s="85">
        <v>0</v>
      </c>
      <c r="D37" s="78"/>
      <c r="E37" s="22"/>
      <c r="F37" s="22"/>
      <c r="G37" s="22"/>
      <c r="H37" s="22"/>
      <c r="I37" s="22"/>
      <c r="J37" s="22"/>
      <c r="K37" s="22">
        <v>138</v>
      </c>
      <c r="L37" s="18">
        <v>8.4</v>
      </c>
      <c r="M37" s="28">
        <v>20</v>
      </c>
      <c r="N37" s="28">
        <v>138</v>
      </c>
      <c r="O37" s="36" t="s">
        <v>71</v>
      </c>
      <c r="P37" s="37"/>
      <c r="Q37" s="33" t="str">
        <f t="shared" si="0"/>
        <v>13Χ18 STANDARD</v>
      </c>
      <c r="R37" s="37">
        <v>0.9</v>
      </c>
      <c r="AD37" s="59" t="s">
        <v>5498</v>
      </c>
      <c r="AE37" s="59">
        <v>46.5</v>
      </c>
    </row>
    <row r="38" spans="1:31" ht="15.75" customHeight="1" thickBot="1">
      <c r="A38" s="74"/>
      <c r="B38" s="83" t="s">
        <v>40</v>
      </c>
      <c r="C38" s="84">
        <f>C36*X17</f>
        <v>0</v>
      </c>
      <c r="D38" s="78"/>
      <c r="E38" s="22"/>
      <c r="F38" s="22"/>
      <c r="G38" s="22"/>
      <c r="H38" s="22"/>
      <c r="I38" s="22"/>
      <c r="J38" s="22"/>
      <c r="K38" s="22">
        <v>1414</v>
      </c>
      <c r="L38" s="18">
        <v>5.9</v>
      </c>
      <c r="M38" s="28">
        <v>8</v>
      </c>
      <c r="N38" s="28">
        <v>1414</v>
      </c>
      <c r="O38" s="38" t="s">
        <v>72</v>
      </c>
      <c r="P38" s="39"/>
      <c r="Q38" s="33" t="str">
        <f t="shared" si="0"/>
        <v>15Χ20 STANDARD</v>
      </c>
      <c r="R38" s="39">
        <v>1</v>
      </c>
      <c r="AD38" s="59" t="s">
        <v>5499</v>
      </c>
      <c r="AE38" s="59">
        <v>7.5</v>
      </c>
    </row>
    <row r="39" spans="1:31" ht="15.75" customHeight="1" thickBot="1">
      <c r="A39" s="74"/>
      <c r="B39" s="83" t="s">
        <v>42</v>
      </c>
      <c r="C39" s="84">
        <f>C40-C38</f>
        <v>0</v>
      </c>
      <c r="D39" s="78"/>
      <c r="E39" s="22"/>
      <c r="F39" s="22"/>
      <c r="G39" s="22"/>
      <c r="H39" s="22"/>
      <c r="I39" s="22"/>
      <c r="J39" s="22"/>
      <c r="K39" s="22">
        <v>146</v>
      </c>
      <c r="L39" s="18">
        <v>8.15</v>
      </c>
      <c r="M39" s="28">
        <v>20</v>
      </c>
      <c r="N39" s="28">
        <v>146</v>
      </c>
      <c r="O39" s="36" t="s">
        <v>73</v>
      </c>
      <c r="P39" s="37"/>
      <c r="Q39" s="33" t="str">
        <f t="shared" si="0"/>
        <v>18Χ24 STANDARD</v>
      </c>
      <c r="R39" s="37">
        <v>1.35</v>
      </c>
      <c r="AD39" s="59" t="s">
        <v>5500</v>
      </c>
      <c r="AE39" s="59">
        <v>9.5</v>
      </c>
    </row>
    <row r="40" spans="1:31" ht="15.75" customHeight="1" thickBot="1">
      <c r="A40" s="74"/>
      <c r="B40" s="83" t="s">
        <v>45</v>
      </c>
      <c r="C40" s="84">
        <f>C38*1.24</f>
        <v>0</v>
      </c>
      <c r="D40" s="78"/>
      <c r="E40" s="22"/>
      <c r="F40" s="22"/>
      <c r="G40" s="22"/>
      <c r="H40" s="22"/>
      <c r="I40" s="22"/>
      <c r="J40" s="22"/>
      <c r="K40" s="22">
        <v>1515</v>
      </c>
      <c r="L40" s="18">
        <v>6</v>
      </c>
      <c r="M40" s="28">
        <v>10</v>
      </c>
      <c r="N40" s="28">
        <v>1515</v>
      </c>
      <c r="O40" s="38" t="s">
        <v>74</v>
      </c>
      <c r="P40" s="39"/>
      <c r="Q40" s="33" t="str">
        <f t="shared" si="0"/>
        <v>20Χ25 STANDARD</v>
      </c>
      <c r="R40" s="39">
        <v>1.4</v>
      </c>
      <c r="AD40" s="59" t="s">
        <v>5501</v>
      </c>
      <c r="AE40" s="59">
        <v>14.5</v>
      </c>
    </row>
    <row r="41" spans="1:31" ht="15.75" customHeight="1" thickBot="1">
      <c r="A41" s="75"/>
      <c r="B41" s="86"/>
      <c r="C41" s="86"/>
      <c r="D41" s="79"/>
      <c r="E41" s="30"/>
      <c r="F41" s="30"/>
      <c r="G41" s="30"/>
      <c r="H41" s="30"/>
      <c r="I41" s="30"/>
      <c r="J41" s="30"/>
      <c r="K41" s="30" t="s">
        <v>75</v>
      </c>
      <c r="L41" s="18">
        <v>7.65</v>
      </c>
      <c r="M41" s="28">
        <v>10</v>
      </c>
      <c r="N41" s="30" t="s">
        <v>75</v>
      </c>
      <c r="O41" s="36" t="s">
        <v>76</v>
      </c>
      <c r="P41" s="37"/>
      <c r="Q41" s="33" t="str">
        <f t="shared" si="0"/>
        <v>24Χ30 STANDARD</v>
      </c>
      <c r="R41" s="37">
        <v>2.1</v>
      </c>
      <c r="AD41" s="59" t="s">
        <v>5502</v>
      </c>
      <c r="AE41" s="59">
        <v>18.5</v>
      </c>
    </row>
    <row r="42" spans="1:31" ht="15.75" customHeight="1" thickBot="1">
      <c r="A42" s="75"/>
      <c r="B42" s="82" t="s">
        <v>10</v>
      </c>
      <c r="C42" s="82" t="s">
        <v>11</v>
      </c>
      <c r="D42" s="79"/>
      <c r="E42" s="30"/>
      <c r="F42" s="30"/>
      <c r="G42" s="30"/>
      <c r="H42" s="30"/>
      <c r="I42" s="30"/>
      <c r="J42" s="30"/>
      <c r="K42" s="30" t="s">
        <v>77</v>
      </c>
      <c r="L42" s="18">
        <v>7.55</v>
      </c>
      <c r="M42" s="28">
        <v>10</v>
      </c>
      <c r="N42" s="30" t="s">
        <v>77</v>
      </c>
      <c r="O42" s="38" t="s">
        <v>78</v>
      </c>
      <c r="P42" s="39"/>
      <c r="Q42" s="33" t="str">
        <f t="shared" si="0"/>
        <v>28Χ35 STANDARD</v>
      </c>
      <c r="R42" s="39">
        <v>2.25</v>
      </c>
      <c r="AD42" s="59" t="s">
        <v>5503</v>
      </c>
      <c r="AE42" s="59">
        <v>26</v>
      </c>
    </row>
    <row r="43" spans="1:31" ht="15.75" customHeight="1" thickBot="1">
      <c r="A43" s="74"/>
      <c r="B43" s="82" t="s">
        <v>16</v>
      </c>
      <c r="C43" s="87">
        <f>((((((B8+B10)*2)+K8+L8)/100)-R7)*K6)*X17</f>
        <v>0</v>
      </c>
      <c r="D43">
        <f>((((B8+B10)*2)+K8+L8)/100)-R7</f>
        <v>0</v>
      </c>
      <c r="E43" s="22"/>
      <c r="F43" s="22"/>
      <c r="G43" s="22"/>
      <c r="H43" s="22"/>
      <c r="I43" s="22"/>
      <c r="J43" s="22"/>
      <c r="K43" s="22">
        <v>1540</v>
      </c>
      <c r="L43" s="18">
        <v>11.03</v>
      </c>
      <c r="M43" s="28">
        <v>10</v>
      </c>
      <c r="N43" s="28">
        <v>1540</v>
      </c>
      <c r="O43" s="36" t="s">
        <v>79</v>
      </c>
      <c r="P43" s="37"/>
      <c r="Q43" s="33" t="str">
        <f t="shared" si="0"/>
        <v>30Χ40 STANDARD</v>
      </c>
      <c r="R43" s="37">
        <v>2.4</v>
      </c>
      <c r="AD43" s="59" t="s">
        <v>5504</v>
      </c>
      <c r="AE43" s="59">
        <v>31</v>
      </c>
    </row>
    <row r="44" spans="1:31" ht="15.75" customHeight="1" thickBot="1">
      <c r="A44" s="74"/>
      <c r="B44" s="82" t="s">
        <v>18</v>
      </c>
      <c r="C44" s="87">
        <f>((((((B8+B10)*2)+L8)/100)-R7)*L6)*X17</f>
        <v>0</v>
      </c>
      <c r="D44">
        <f>(((((B8+B10)*2)+L8)/100)-R7)</f>
        <v>0</v>
      </c>
      <c r="E44" s="22"/>
      <c r="F44" s="22"/>
      <c r="G44" s="22"/>
      <c r="H44" s="22"/>
      <c r="I44" s="22"/>
      <c r="J44" s="22"/>
      <c r="K44" s="22">
        <v>1616</v>
      </c>
      <c r="L44" s="18">
        <v>6.1</v>
      </c>
      <c r="M44" s="28">
        <v>10</v>
      </c>
      <c r="N44" s="28">
        <v>1616</v>
      </c>
      <c r="O44" s="38" t="s">
        <v>80</v>
      </c>
      <c r="P44" s="39"/>
      <c r="Q44" s="33" t="str">
        <f t="shared" si="0"/>
        <v>35Χ50 STANDARD</v>
      </c>
      <c r="R44" s="39">
        <v>3.7</v>
      </c>
      <c r="AD44" s="59" t="s">
        <v>5505</v>
      </c>
      <c r="AE44" s="59">
        <v>37</v>
      </c>
    </row>
    <row r="45" spans="1:31" ht="15.75" customHeight="1" thickBot="1">
      <c r="A45" s="76"/>
      <c r="B45" s="82" t="s">
        <v>23</v>
      </c>
      <c r="C45" s="87">
        <f>(((((B8-S7)*(B10-S7))/10000)*O6)+O9+AE3)*X17</f>
        <v>0</v>
      </c>
      <c r="D45" s="80">
        <f>(((B8-S7)*(B10-S7))/10000)</f>
        <v>0</v>
      </c>
      <c r="E45" s="23"/>
      <c r="F45" s="23"/>
      <c r="G45" s="23"/>
      <c r="H45" s="23"/>
      <c r="I45" s="23"/>
      <c r="J45" s="23"/>
      <c r="K45" s="23">
        <v>1617</v>
      </c>
      <c r="L45" s="18">
        <v>6.5</v>
      </c>
      <c r="M45" s="23">
        <v>10</v>
      </c>
      <c r="N45" s="23">
        <v>1617</v>
      </c>
      <c r="O45" s="36" t="s">
        <v>81</v>
      </c>
      <c r="P45" s="37"/>
      <c r="Q45" s="33" t="str">
        <f t="shared" si="0"/>
        <v>40Χ50 STANDARD</v>
      </c>
      <c r="R45" s="37">
        <v>3.8</v>
      </c>
      <c r="AD45" s="59" t="s">
        <v>5506</v>
      </c>
      <c r="AE45" s="59">
        <v>15</v>
      </c>
    </row>
    <row r="46" spans="1:31" ht="15.75" customHeight="1" thickBot="1">
      <c r="A46" s="75"/>
      <c r="B46" s="82" t="s">
        <v>27</v>
      </c>
      <c r="C46" s="87">
        <f>Q6*X17</f>
        <v>0</v>
      </c>
      <c r="D46" s="79"/>
      <c r="E46" s="30"/>
      <c r="F46" s="30"/>
      <c r="G46" s="30"/>
      <c r="H46" s="30"/>
      <c r="I46" s="30"/>
      <c r="J46" s="30"/>
      <c r="K46" s="30" t="s">
        <v>82</v>
      </c>
      <c r="L46" s="18">
        <v>7.4</v>
      </c>
      <c r="M46" s="28">
        <v>10</v>
      </c>
      <c r="N46" s="28" t="s">
        <v>82</v>
      </c>
      <c r="O46" s="38" t="s">
        <v>83</v>
      </c>
      <c r="P46" s="39"/>
      <c r="Q46" s="33" t="str">
        <f t="shared" si="0"/>
        <v>40Χ60 STANDARD</v>
      </c>
      <c r="R46" s="39">
        <v>4.8</v>
      </c>
      <c r="AD46" s="59" t="s">
        <v>5507</v>
      </c>
      <c r="AE46" s="59">
        <v>21.5</v>
      </c>
    </row>
    <row r="47" spans="1:31" ht="15.75" customHeight="1" thickBot="1">
      <c r="A47" s="75"/>
      <c r="B47" s="87" t="s">
        <v>31</v>
      </c>
      <c r="C47" s="87">
        <f>P8*X17</f>
        <v>0</v>
      </c>
      <c r="D47" s="79"/>
      <c r="E47" s="30"/>
      <c r="F47" s="30"/>
      <c r="G47" s="30"/>
      <c r="H47" s="30"/>
      <c r="I47" s="30"/>
      <c r="J47" s="30"/>
      <c r="K47" s="30" t="s">
        <v>84</v>
      </c>
      <c r="L47" s="18">
        <v>7.4</v>
      </c>
      <c r="M47" s="28">
        <v>10</v>
      </c>
      <c r="N47" s="30" t="s">
        <v>84</v>
      </c>
      <c r="O47" s="36" t="s">
        <v>85</v>
      </c>
      <c r="P47" s="37"/>
      <c r="Q47" s="33" t="str">
        <f t="shared" si="0"/>
        <v>50Χ60 STANDARD</v>
      </c>
      <c r="R47" s="37">
        <v>5.2</v>
      </c>
      <c r="AD47" s="59" t="s">
        <v>5508</v>
      </c>
      <c r="AE47" s="59">
        <v>37.5</v>
      </c>
    </row>
    <row r="48" spans="1:31" ht="15.75" customHeight="1" thickBot="1">
      <c r="A48" s="77"/>
      <c r="B48" s="87" t="s">
        <v>32</v>
      </c>
      <c r="C48" s="87">
        <f>VLOOKUP(B18,R14:S18,2,FALSE)*X17</f>
        <v>0</v>
      </c>
      <c r="D48" s="81"/>
      <c r="E48" s="28"/>
      <c r="F48" s="28"/>
      <c r="G48" s="28"/>
      <c r="H48" s="28"/>
      <c r="I48" s="28"/>
      <c r="J48" s="28"/>
      <c r="K48" s="28">
        <v>173</v>
      </c>
      <c r="L48" s="18">
        <v>16.649999999999999</v>
      </c>
      <c r="M48" s="28">
        <v>50</v>
      </c>
      <c r="N48" s="28">
        <v>173</v>
      </c>
      <c r="O48" s="38" t="s">
        <v>86</v>
      </c>
      <c r="P48" s="39"/>
      <c r="Q48" s="33" t="str">
        <f t="shared" si="0"/>
        <v>50Χ70 STANDARD</v>
      </c>
      <c r="R48" s="39">
        <v>5.4</v>
      </c>
      <c r="AD48" s="59" t="s">
        <v>5509</v>
      </c>
      <c r="AE48" s="59">
        <v>65.5</v>
      </c>
    </row>
    <row r="49" spans="1:31" ht="15.75" customHeight="1" thickBot="1">
      <c r="A49" s="77"/>
      <c r="B49" s="88" t="s">
        <v>5587</v>
      </c>
      <c r="C49" s="89">
        <f>Z4*X17</f>
        <v>0</v>
      </c>
      <c r="D49" s="81"/>
      <c r="E49" s="28"/>
      <c r="F49" s="28"/>
      <c r="G49" s="28"/>
      <c r="H49" s="28"/>
      <c r="I49" s="28"/>
      <c r="J49" s="28"/>
      <c r="K49" s="28">
        <v>1787</v>
      </c>
      <c r="L49" s="18">
        <v>19.5</v>
      </c>
      <c r="M49" s="28">
        <v>63</v>
      </c>
      <c r="N49" s="28">
        <v>1787</v>
      </c>
      <c r="O49" s="36" t="s">
        <v>87</v>
      </c>
      <c r="P49" s="37"/>
      <c r="Q49" s="33" t="str">
        <f t="shared" si="0"/>
        <v>56Χ71 STANDARD</v>
      </c>
      <c r="R49" s="37">
        <v>6.75</v>
      </c>
      <c r="AD49" s="59" t="s">
        <v>5510</v>
      </c>
      <c r="AE49" s="59">
        <v>87.5</v>
      </c>
    </row>
    <row r="50" spans="1:31" ht="15.75" customHeight="1" thickBot="1">
      <c r="A50" s="77"/>
      <c r="B50" s="88" t="s">
        <v>5588</v>
      </c>
      <c r="C50" s="89">
        <f>AI3*X17</f>
        <v>0</v>
      </c>
      <c r="D50" s="81">
        <f>((((B8-S7)*(B10-S7))/10000))</f>
        <v>0</v>
      </c>
      <c r="E50" s="28"/>
      <c r="F50" s="28"/>
      <c r="G50" s="28"/>
      <c r="H50" s="28"/>
      <c r="I50" s="28"/>
      <c r="J50" s="28"/>
      <c r="K50" s="28">
        <v>1812</v>
      </c>
      <c r="L50" s="18">
        <v>6.25</v>
      </c>
      <c r="M50" s="28">
        <v>12</v>
      </c>
      <c r="N50" s="28">
        <v>1812</v>
      </c>
      <c r="O50" s="38" t="s">
        <v>88</v>
      </c>
      <c r="P50" s="39"/>
      <c r="Q50" s="33" t="str">
        <f t="shared" si="0"/>
        <v>60Χ80 STANDARD</v>
      </c>
      <c r="R50" s="39">
        <v>7.3</v>
      </c>
      <c r="AD50" s="59" t="s">
        <v>5511</v>
      </c>
      <c r="AE50" s="59">
        <v>15</v>
      </c>
    </row>
    <row r="51" spans="1:31" ht="15.75" customHeight="1" thickBot="1">
      <c r="A51" s="77"/>
      <c r="B51" s="88" t="s">
        <v>5589</v>
      </c>
      <c r="C51" s="89">
        <f>AE15*X17</f>
        <v>0</v>
      </c>
      <c r="D51" s="81"/>
      <c r="E51" s="28"/>
      <c r="F51" s="28"/>
      <c r="G51" s="28"/>
      <c r="H51" s="28"/>
      <c r="I51" s="28"/>
      <c r="J51" s="28"/>
      <c r="K51" s="28">
        <v>1887</v>
      </c>
      <c r="L51" s="18">
        <v>13.05</v>
      </c>
      <c r="M51" s="28">
        <v>41</v>
      </c>
      <c r="N51" s="28">
        <v>1887</v>
      </c>
      <c r="O51" s="36" t="s">
        <v>89</v>
      </c>
      <c r="P51" s="37"/>
      <c r="Q51" s="33" t="str">
        <f t="shared" si="0"/>
        <v>61Χ86 STANDARD</v>
      </c>
      <c r="R51" s="37">
        <v>8.5500000000000007</v>
      </c>
      <c r="AD51" s="59" t="s">
        <v>5512</v>
      </c>
      <c r="AE51" s="59">
        <v>22.5</v>
      </c>
    </row>
    <row r="52" spans="1:31" ht="15.75" customHeight="1" thickBot="1">
      <c r="A52" s="28"/>
      <c r="B52" s="71"/>
      <c r="C52" s="28"/>
      <c r="D52" s="28"/>
      <c r="E52" s="28"/>
      <c r="F52" s="28"/>
      <c r="G52" s="28"/>
      <c r="H52" s="28"/>
      <c r="I52" s="28"/>
      <c r="J52" s="28"/>
      <c r="K52" s="28">
        <v>192</v>
      </c>
      <c r="L52" s="18">
        <v>7.9</v>
      </c>
      <c r="M52" s="28">
        <v>27</v>
      </c>
      <c r="N52" s="28">
        <v>192</v>
      </c>
      <c r="O52" s="38" t="s">
        <v>90</v>
      </c>
      <c r="P52" s="39"/>
      <c r="Q52" s="33" t="str">
        <f t="shared" si="0"/>
        <v>60Χ90 STANDARD</v>
      </c>
      <c r="R52" s="39">
        <v>8.6</v>
      </c>
      <c r="AD52" s="59" t="s">
        <v>5513</v>
      </c>
      <c r="AE52" s="59">
        <v>34</v>
      </c>
    </row>
    <row r="53" spans="1:31" ht="15.75" customHeight="1" thickBot="1">
      <c r="A53" s="28"/>
      <c r="B53" s="71"/>
      <c r="C53" s="28"/>
      <c r="D53" s="28"/>
      <c r="E53" s="28"/>
      <c r="F53" s="28"/>
      <c r="G53" s="28"/>
      <c r="H53" s="28"/>
      <c r="I53" s="28"/>
      <c r="J53" s="28"/>
      <c r="K53" s="28">
        <v>1930</v>
      </c>
      <c r="L53" s="18">
        <v>9.83</v>
      </c>
      <c r="M53" s="28">
        <v>12</v>
      </c>
      <c r="N53" s="28">
        <v>1930</v>
      </c>
      <c r="O53" s="36" t="s">
        <v>91</v>
      </c>
      <c r="P53" s="37"/>
      <c r="Q53" s="33" t="str">
        <f t="shared" si="0"/>
        <v>62Χ93 STANDARD</v>
      </c>
      <c r="R53" s="37">
        <v>8.6999999999999993</v>
      </c>
      <c r="AD53" s="59" t="s">
        <v>5514</v>
      </c>
      <c r="AE53" s="59">
        <v>55</v>
      </c>
    </row>
    <row r="54" spans="1:31" ht="15.75" customHeight="1" thickBot="1">
      <c r="A54" s="28"/>
      <c r="B54" s="71"/>
      <c r="C54" s="28"/>
      <c r="D54" s="28"/>
      <c r="E54" s="28"/>
      <c r="F54" s="28"/>
      <c r="G54" s="28"/>
      <c r="H54" s="28"/>
      <c r="I54" s="28"/>
      <c r="J54" s="28"/>
      <c r="K54" s="28">
        <v>1941</v>
      </c>
      <c r="L54" s="18">
        <v>9.75</v>
      </c>
      <c r="M54" s="28">
        <v>12</v>
      </c>
      <c r="N54" s="28">
        <v>1941</v>
      </c>
      <c r="O54" s="38" t="s">
        <v>92</v>
      </c>
      <c r="P54" s="39"/>
      <c r="Q54" s="33" t="str">
        <f t="shared" si="0"/>
        <v>70Χ100 STANDARD</v>
      </c>
      <c r="R54" s="39">
        <v>9</v>
      </c>
      <c r="AD54" s="59" t="s">
        <v>5515</v>
      </c>
      <c r="AE54" s="59">
        <v>79</v>
      </c>
    </row>
    <row r="55" spans="1:31" ht="15.75" customHeight="1" thickBot="1">
      <c r="A55" s="28"/>
      <c r="B55" s="71"/>
      <c r="C55" s="28"/>
      <c r="D55" s="28"/>
      <c r="E55" s="28"/>
      <c r="F55" s="28"/>
      <c r="G55" s="28"/>
      <c r="H55" s="28"/>
      <c r="I55" s="28"/>
      <c r="J55" s="28"/>
      <c r="K55" s="28">
        <v>2003</v>
      </c>
      <c r="L55" s="18">
        <v>14.1</v>
      </c>
      <c r="M55" s="28">
        <v>50</v>
      </c>
      <c r="N55" s="28">
        <v>2003</v>
      </c>
      <c r="O55" s="40" t="s">
        <v>93</v>
      </c>
      <c r="P55" s="41"/>
      <c r="Q55" s="33" t="str">
        <f t="shared" si="0"/>
        <v>80Χ110 STANDARD</v>
      </c>
      <c r="R55" s="41">
        <v>9.4</v>
      </c>
      <c r="AD55" s="59" t="s">
        <v>5516</v>
      </c>
      <c r="AE55" s="59">
        <v>93.5</v>
      </c>
    </row>
    <row r="56" spans="1:31" ht="15.75" customHeight="1" thickBot="1">
      <c r="A56" s="28"/>
      <c r="B56" s="71"/>
      <c r="C56" s="28"/>
      <c r="D56" s="28"/>
      <c r="E56" s="28"/>
      <c r="F56" s="28"/>
      <c r="G56" s="28"/>
      <c r="H56" s="28"/>
      <c r="I56" s="28"/>
      <c r="J56" s="28"/>
      <c r="K56" s="28">
        <v>2012</v>
      </c>
      <c r="L56" s="18">
        <v>7.45</v>
      </c>
      <c r="M56" s="28">
        <v>12</v>
      </c>
      <c r="N56" s="28">
        <v>2012</v>
      </c>
      <c r="O56" s="42" t="s">
        <v>94</v>
      </c>
      <c r="P56" s="43"/>
      <c r="Q56" s="33" t="str">
        <f t="shared" si="0"/>
        <v>90Χ120 STANDARD</v>
      </c>
      <c r="R56" s="43">
        <v>14.6</v>
      </c>
      <c r="AD56" s="59" t="s">
        <v>5517</v>
      </c>
      <c r="AE56" s="59">
        <v>128</v>
      </c>
    </row>
    <row r="57" spans="1:31" ht="15.75" customHeight="1" thickBot="1">
      <c r="A57" s="28"/>
      <c r="B57" s="71"/>
      <c r="C57" s="28"/>
      <c r="D57" s="28"/>
      <c r="E57" s="28"/>
      <c r="F57" s="28"/>
      <c r="G57" s="28"/>
      <c r="H57" s="28"/>
      <c r="I57" s="28"/>
      <c r="J57" s="28"/>
      <c r="K57" s="28">
        <v>2013</v>
      </c>
      <c r="L57" s="18">
        <v>6.5</v>
      </c>
      <c r="M57" s="28">
        <v>14</v>
      </c>
      <c r="N57" s="28">
        <v>2013</v>
      </c>
      <c r="O57" s="44" t="s">
        <v>95</v>
      </c>
      <c r="P57" s="45"/>
      <c r="Q57" s="33" t="str">
        <f t="shared" si="0"/>
        <v>100Χ150 STANDARD</v>
      </c>
      <c r="R57" s="45">
        <v>15.4</v>
      </c>
      <c r="AD57" s="59" t="s">
        <v>5518</v>
      </c>
      <c r="AE57" s="59">
        <v>175</v>
      </c>
    </row>
    <row r="58" spans="1:31" ht="15.75" customHeight="1" thickBot="1">
      <c r="A58" s="28"/>
      <c r="B58" s="71"/>
      <c r="C58" s="28"/>
      <c r="D58" s="28"/>
      <c r="E58" s="28"/>
      <c r="F58" s="28"/>
      <c r="G58" s="28"/>
      <c r="H58" s="28"/>
      <c r="I58" s="28"/>
      <c r="J58" s="28"/>
      <c r="K58" s="28">
        <v>2025</v>
      </c>
      <c r="L58" s="18">
        <v>10.73</v>
      </c>
      <c r="M58" s="28">
        <v>14</v>
      </c>
      <c r="N58" s="28">
        <v>2025</v>
      </c>
      <c r="O58" s="34" t="s">
        <v>70</v>
      </c>
      <c r="P58" s="35"/>
      <c r="Q58" s="33" t="str">
        <f t="shared" ref="Q58:Q79" si="1">O58&amp;" WHITE"</f>
        <v>10Χ15 WHITE</v>
      </c>
      <c r="R58" s="35">
        <v>0.95</v>
      </c>
      <c r="AD58" s="59" t="s">
        <v>5519</v>
      </c>
      <c r="AE58" s="59">
        <v>25</v>
      </c>
    </row>
    <row r="59" spans="1:31" ht="15.75" customHeight="1" thickBot="1">
      <c r="A59" s="28"/>
      <c r="B59" s="71"/>
      <c r="C59" s="28"/>
      <c r="D59" s="28"/>
      <c r="E59" s="28"/>
      <c r="F59" s="28"/>
      <c r="G59" s="28"/>
      <c r="H59" s="28"/>
      <c r="I59" s="28"/>
      <c r="J59" s="28"/>
      <c r="K59" s="28">
        <v>2026</v>
      </c>
      <c r="L59" s="18">
        <v>8.4</v>
      </c>
      <c r="M59" s="28">
        <v>14</v>
      </c>
      <c r="N59" s="28">
        <v>2026</v>
      </c>
      <c r="O59" s="36" t="s">
        <v>71</v>
      </c>
      <c r="P59" s="37"/>
      <c r="Q59" s="33" t="str">
        <f t="shared" si="1"/>
        <v>13Χ18 WHITE</v>
      </c>
      <c r="R59" s="37">
        <v>1.05</v>
      </c>
      <c r="AD59" s="59" t="s">
        <v>5520</v>
      </c>
      <c r="AE59" s="59">
        <v>33.5</v>
      </c>
    </row>
    <row r="60" spans="1:31" ht="15.75" customHeight="1" thickBot="1">
      <c r="A60" s="28"/>
      <c r="B60" s="71"/>
      <c r="C60" s="28"/>
      <c r="D60" s="28"/>
      <c r="E60" s="28"/>
      <c r="F60" s="28"/>
      <c r="G60" s="28"/>
      <c r="H60" s="28"/>
      <c r="I60" s="28"/>
      <c r="J60" s="28"/>
      <c r="K60" s="28">
        <v>2027</v>
      </c>
      <c r="L60" s="18">
        <v>8.25</v>
      </c>
      <c r="M60" s="28">
        <v>12</v>
      </c>
      <c r="N60" s="28">
        <v>2027</v>
      </c>
      <c r="O60" s="38" t="s">
        <v>72</v>
      </c>
      <c r="P60" s="39"/>
      <c r="Q60" s="33" t="str">
        <f t="shared" si="1"/>
        <v>15Χ20 WHITE</v>
      </c>
      <c r="R60" s="39">
        <v>1.1499999999999999</v>
      </c>
      <c r="AD60" s="59" t="s">
        <v>5521</v>
      </c>
      <c r="AE60" s="59">
        <v>56</v>
      </c>
    </row>
    <row r="61" spans="1:31" ht="15.75" customHeight="1" thickBot="1">
      <c r="A61" s="28"/>
      <c r="B61" s="71"/>
      <c r="C61" s="28"/>
      <c r="D61" s="28"/>
      <c r="E61" s="28"/>
      <c r="F61" s="28"/>
      <c r="G61" s="28"/>
      <c r="H61" s="28"/>
      <c r="I61" s="28"/>
      <c r="J61" s="28"/>
      <c r="K61" s="28">
        <v>2030</v>
      </c>
      <c r="L61" s="18">
        <v>11.85</v>
      </c>
      <c r="M61" s="28">
        <v>12</v>
      </c>
      <c r="N61" s="28">
        <v>2030</v>
      </c>
      <c r="O61" s="36" t="s">
        <v>73</v>
      </c>
      <c r="P61" s="37"/>
      <c r="Q61" s="33" t="str">
        <f t="shared" si="1"/>
        <v>18Χ24 WHITE</v>
      </c>
      <c r="R61" s="37">
        <v>1.6</v>
      </c>
      <c r="AD61" s="59" t="s">
        <v>5522</v>
      </c>
      <c r="AE61" s="59">
        <v>76</v>
      </c>
    </row>
    <row r="62" spans="1:31" ht="15.75" customHeight="1" thickBot="1">
      <c r="A62" s="28"/>
      <c r="B62" s="71"/>
      <c r="C62" s="28"/>
      <c r="D62" s="28"/>
      <c r="E62" s="28"/>
      <c r="F62" s="28"/>
      <c r="G62" s="28"/>
      <c r="H62" s="28"/>
      <c r="I62" s="28"/>
      <c r="J62" s="28"/>
      <c r="K62" s="28">
        <v>2032</v>
      </c>
      <c r="L62" s="18">
        <v>8.5500000000000007</v>
      </c>
      <c r="M62" s="28">
        <v>12</v>
      </c>
      <c r="N62" s="28">
        <v>2032</v>
      </c>
      <c r="O62" s="38" t="s">
        <v>74</v>
      </c>
      <c r="P62" s="39"/>
      <c r="Q62" s="33" t="str">
        <f t="shared" si="1"/>
        <v>20Χ25 WHITE</v>
      </c>
      <c r="R62" s="39">
        <v>1.65</v>
      </c>
      <c r="AD62" s="59" t="s">
        <v>5523</v>
      </c>
      <c r="AE62" s="59">
        <v>96.5</v>
      </c>
    </row>
    <row r="63" spans="1:31" ht="15.75" customHeight="1" thickBot="1">
      <c r="A63" s="28"/>
      <c r="B63" s="71"/>
      <c r="C63" s="28"/>
      <c r="D63" s="28"/>
      <c r="E63" s="28"/>
      <c r="F63" s="28"/>
      <c r="G63" s="28"/>
      <c r="H63" s="28"/>
      <c r="I63" s="28"/>
      <c r="J63" s="28"/>
      <c r="K63" s="28">
        <v>204</v>
      </c>
      <c r="L63" s="18">
        <v>18</v>
      </c>
      <c r="M63" s="28">
        <v>60</v>
      </c>
      <c r="N63" s="28">
        <v>204</v>
      </c>
      <c r="O63" s="36" t="s">
        <v>76</v>
      </c>
      <c r="P63" s="37"/>
      <c r="Q63" s="33" t="str">
        <f t="shared" si="1"/>
        <v>24Χ30 WHITE</v>
      </c>
      <c r="R63" s="37">
        <v>2.6</v>
      </c>
      <c r="AD63" s="59" t="s">
        <v>5524</v>
      </c>
      <c r="AE63" s="59">
        <v>118.5</v>
      </c>
    </row>
    <row r="64" spans="1:31" ht="15.75" customHeight="1" thickBot="1">
      <c r="A64" s="30"/>
      <c r="B64" s="69"/>
      <c r="C64" s="30"/>
      <c r="D64" s="30"/>
      <c r="E64" s="30"/>
      <c r="F64" s="30"/>
      <c r="G64" s="30"/>
      <c r="H64" s="30"/>
      <c r="I64" s="30"/>
      <c r="J64" s="30"/>
      <c r="K64" s="30" t="s">
        <v>96</v>
      </c>
      <c r="L64" s="18">
        <v>10.35</v>
      </c>
      <c r="M64" s="28">
        <v>12</v>
      </c>
      <c r="N64" s="30" t="s">
        <v>96</v>
      </c>
      <c r="O64" s="38" t="s">
        <v>78</v>
      </c>
      <c r="P64" s="39"/>
      <c r="Q64" s="33" t="str">
        <f t="shared" si="1"/>
        <v>28Χ35 WHITE</v>
      </c>
      <c r="R64" s="39">
        <v>2.75</v>
      </c>
      <c r="AD64" s="59" t="s">
        <v>5525</v>
      </c>
      <c r="AE64" s="59">
        <v>174</v>
      </c>
    </row>
    <row r="65" spans="1:31" ht="15.75" customHeight="1" thickBot="1">
      <c r="A65" s="30"/>
      <c r="B65" s="69"/>
      <c r="C65" s="30"/>
      <c r="D65" s="30"/>
      <c r="E65" s="30"/>
      <c r="F65" s="30"/>
      <c r="G65" s="30"/>
      <c r="H65" s="30"/>
      <c r="I65" s="30"/>
      <c r="J65" s="30"/>
      <c r="K65" s="30" t="s">
        <v>97</v>
      </c>
      <c r="L65" s="18">
        <v>14.7</v>
      </c>
      <c r="M65" s="28">
        <v>12</v>
      </c>
      <c r="N65" s="30" t="s">
        <v>97</v>
      </c>
      <c r="O65" s="36" t="s">
        <v>79</v>
      </c>
      <c r="P65" s="37"/>
      <c r="Q65" s="33" t="str">
        <f t="shared" si="1"/>
        <v>30Χ40 WHITE</v>
      </c>
      <c r="R65" s="37">
        <v>2.9</v>
      </c>
      <c r="AD65" s="59" t="s">
        <v>5526</v>
      </c>
      <c r="AE65" s="59">
        <v>260</v>
      </c>
    </row>
    <row r="66" spans="1:31" ht="15.75" customHeight="1" thickBot="1">
      <c r="A66" s="28"/>
      <c r="B66" s="71"/>
      <c r="C66" s="28"/>
      <c r="D66" s="28"/>
      <c r="E66" s="28"/>
      <c r="F66" s="28"/>
      <c r="G66" s="28"/>
      <c r="H66" s="28"/>
      <c r="I66" s="28"/>
      <c r="J66" s="28"/>
      <c r="K66" s="28">
        <v>2041</v>
      </c>
      <c r="L66" s="18">
        <v>10.8</v>
      </c>
      <c r="M66" s="28">
        <v>12</v>
      </c>
      <c r="N66" s="28">
        <v>2041</v>
      </c>
      <c r="O66" s="38" t="s">
        <v>80</v>
      </c>
      <c r="P66" s="39"/>
      <c r="Q66" s="33" t="str">
        <f t="shared" si="1"/>
        <v>35Χ50 WHITE</v>
      </c>
      <c r="R66" s="39">
        <v>4.7</v>
      </c>
      <c r="AD66" s="59" t="s">
        <v>5527</v>
      </c>
      <c r="AE66" s="59">
        <v>18.5</v>
      </c>
    </row>
    <row r="67" spans="1:31" ht="15.75" customHeight="1" thickBot="1">
      <c r="A67" s="28"/>
      <c r="B67" s="71"/>
      <c r="C67" s="28"/>
      <c r="D67" s="28"/>
      <c r="E67" s="28"/>
      <c r="F67" s="28"/>
      <c r="G67" s="28"/>
      <c r="H67" s="28"/>
      <c r="I67" s="28"/>
      <c r="J67" s="28"/>
      <c r="K67" s="28">
        <v>2042</v>
      </c>
      <c r="L67" s="18">
        <v>10.8</v>
      </c>
      <c r="M67" s="28">
        <v>12</v>
      </c>
      <c r="N67" s="28">
        <v>2042</v>
      </c>
      <c r="O67" s="36" t="s">
        <v>81</v>
      </c>
      <c r="P67" s="37"/>
      <c r="Q67" s="33" t="str">
        <f t="shared" si="1"/>
        <v>40Χ50 WHITE</v>
      </c>
      <c r="R67" s="37">
        <v>4.8</v>
      </c>
      <c r="AD67" s="59" t="s">
        <v>5528</v>
      </c>
      <c r="AE67" s="59">
        <v>33.5</v>
      </c>
    </row>
    <row r="68" spans="1:31" ht="15.75" customHeight="1" thickBot="1">
      <c r="A68" s="28"/>
      <c r="B68" s="71"/>
      <c r="C68" s="28"/>
      <c r="D68" s="28"/>
      <c r="E68" s="28"/>
      <c r="F68" s="28"/>
      <c r="G68" s="28"/>
      <c r="H68" s="28"/>
      <c r="I68" s="28"/>
      <c r="J68" s="28"/>
      <c r="K68" s="28">
        <v>2060</v>
      </c>
      <c r="L68" s="18">
        <v>17.100000000000001</v>
      </c>
      <c r="M68" s="28">
        <v>14</v>
      </c>
      <c r="N68" s="28">
        <v>2060</v>
      </c>
      <c r="O68" s="38" t="s">
        <v>83</v>
      </c>
      <c r="P68" s="39"/>
      <c r="Q68" s="33" t="str">
        <f t="shared" si="1"/>
        <v>40Χ60 WHITE</v>
      </c>
      <c r="R68" s="39">
        <v>5.8</v>
      </c>
      <c r="AD68" s="59" t="s">
        <v>5529</v>
      </c>
      <c r="AE68" s="59">
        <v>45</v>
      </c>
    </row>
    <row r="69" spans="1:31" ht="15.75" customHeight="1" thickBot="1">
      <c r="A69" s="28"/>
      <c r="B69" s="71"/>
      <c r="C69" s="28"/>
      <c r="D69" s="28"/>
      <c r="E69" s="28"/>
      <c r="F69" s="28"/>
      <c r="G69" s="28"/>
      <c r="H69" s="28"/>
      <c r="I69" s="28"/>
      <c r="J69" s="28"/>
      <c r="K69" s="28">
        <v>207</v>
      </c>
      <c r="L69" s="18">
        <v>20.93</v>
      </c>
      <c r="M69" s="28">
        <v>50</v>
      </c>
      <c r="N69" s="28">
        <v>207</v>
      </c>
      <c r="O69" s="36" t="s">
        <v>85</v>
      </c>
      <c r="P69" s="37"/>
      <c r="Q69" s="33" t="str">
        <f t="shared" si="1"/>
        <v>50Χ60 WHITE</v>
      </c>
      <c r="R69" s="37">
        <v>6.2</v>
      </c>
      <c r="AD69" s="59" t="s">
        <v>5530</v>
      </c>
      <c r="AE69" s="59">
        <v>54</v>
      </c>
    </row>
    <row r="70" spans="1:31" ht="15.75" customHeight="1" thickBot="1">
      <c r="A70" s="28"/>
      <c r="B70" s="71"/>
      <c r="C70" s="28"/>
      <c r="D70" s="28"/>
      <c r="E70" s="28"/>
      <c r="F70" s="28"/>
      <c r="G70" s="28"/>
      <c r="H70" s="28"/>
      <c r="I70" s="28"/>
      <c r="J70" s="28"/>
      <c r="K70" s="28">
        <v>2113</v>
      </c>
      <c r="L70" s="18">
        <v>6.4</v>
      </c>
      <c r="M70" s="28">
        <v>13</v>
      </c>
      <c r="N70" s="28">
        <v>2113</v>
      </c>
      <c r="O70" s="38" t="s">
        <v>86</v>
      </c>
      <c r="P70" s="39"/>
      <c r="Q70" s="33" t="str">
        <f t="shared" si="1"/>
        <v>50Χ70 WHITE</v>
      </c>
      <c r="R70" s="39">
        <v>6.4</v>
      </c>
      <c r="AD70" s="59" t="s">
        <v>5531</v>
      </c>
      <c r="AE70" s="59">
        <v>71.5</v>
      </c>
    </row>
    <row r="71" spans="1:31" ht="15.75" customHeight="1" thickBot="1">
      <c r="A71" s="28"/>
      <c r="B71" s="71"/>
      <c r="C71" s="28"/>
      <c r="D71" s="28"/>
      <c r="E71" s="28"/>
      <c r="F71" s="28"/>
      <c r="G71" s="28"/>
      <c r="H71" s="28"/>
      <c r="I71" s="28"/>
      <c r="J71" s="28"/>
      <c r="K71" s="28">
        <v>2115</v>
      </c>
      <c r="L71" s="18">
        <v>6.4</v>
      </c>
      <c r="M71" s="28">
        <v>13</v>
      </c>
      <c r="N71" s="28">
        <v>2115</v>
      </c>
      <c r="O71" s="36" t="s">
        <v>87</v>
      </c>
      <c r="P71" s="37"/>
      <c r="Q71" s="33" t="str">
        <f t="shared" si="1"/>
        <v>56Χ71 WHITE</v>
      </c>
      <c r="R71" s="37">
        <v>8.25</v>
      </c>
      <c r="AD71" s="59" t="s">
        <v>5532</v>
      </c>
      <c r="AE71" s="59">
        <v>100</v>
      </c>
    </row>
    <row r="72" spans="1:31" ht="15.75" customHeight="1" thickBot="1">
      <c r="A72" s="30"/>
      <c r="B72" s="69"/>
      <c r="C72" s="30"/>
      <c r="D72" s="30"/>
      <c r="E72" s="30"/>
      <c r="F72" s="30"/>
      <c r="G72" s="30"/>
      <c r="H72" s="30"/>
      <c r="I72" s="30"/>
      <c r="J72" s="30"/>
      <c r="K72" s="30" t="s">
        <v>98</v>
      </c>
      <c r="L72" s="18">
        <v>10.8</v>
      </c>
      <c r="M72" s="28">
        <v>12</v>
      </c>
      <c r="N72" s="30" t="s">
        <v>98</v>
      </c>
      <c r="O72" s="38" t="s">
        <v>88</v>
      </c>
      <c r="P72" s="39"/>
      <c r="Q72" s="33" t="str">
        <f t="shared" si="1"/>
        <v>60Χ80 WHITE</v>
      </c>
      <c r="R72" s="39">
        <v>8.8000000000000007</v>
      </c>
      <c r="AD72" s="59" t="s">
        <v>5533</v>
      </c>
      <c r="AE72" s="59">
        <v>140</v>
      </c>
    </row>
    <row r="73" spans="1:31" ht="15.75" customHeight="1" thickBot="1">
      <c r="A73" s="30"/>
      <c r="B73" s="69"/>
      <c r="C73" s="30"/>
      <c r="D73" s="30"/>
      <c r="E73" s="30"/>
      <c r="F73" s="30"/>
      <c r="G73" s="30"/>
      <c r="H73" s="30"/>
      <c r="I73" s="30"/>
      <c r="J73" s="30"/>
      <c r="K73" s="30" t="s">
        <v>99</v>
      </c>
      <c r="L73" s="18">
        <v>13.05</v>
      </c>
      <c r="M73" s="28">
        <v>12</v>
      </c>
      <c r="N73" s="30" t="s">
        <v>99</v>
      </c>
      <c r="O73" s="36" t="s">
        <v>89</v>
      </c>
      <c r="P73" s="37"/>
      <c r="Q73" s="33" t="str">
        <f t="shared" si="1"/>
        <v>61Χ86 WHITE</v>
      </c>
      <c r="R73" s="37">
        <v>10.55</v>
      </c>
      <c r="AD73" s="59" t="s">
        <v>5534</v>
      </c>
      <c r="AE73" s="59">
        <v>248</v>
      </c>
    </row>
    <row r="74" spans="1:31" ht="15.75" customHeight="1" thickBot="1">
      <c r="A74" s="28"/>
      <c r="B74" s="71"/>
      <c r="C74" s="28"/>
      <c r="D74" s="28"/>
      <c r="E74" s="28"/>
      <c r="F74" s="28"/>
      <c r="G74" s="28"/>
      <c r="H74" s="28"/>
      <c r="I74" s="28"/>
      <c r="J74" s="28"/>
      <c r="K74" s="28">
        <v>2219</v>
      </c>
      <c r="L74" s="18">
        <v>10.88</v>
      </c>
      <c r="M74" s="28">
        <v>15</v>
      </c>
      <c r="N74" s="28">
        <v>2219</v>
      </c>
      <c r="O74" s="38" t="s">
        <v>90</v>
      </c>
      <c r="P74" s="39"/>
      <c r="Q74" s="33" t="str">
        <f t="shared" si="1"/>
        <v>60Χ90 WHITE</v>
      </c>
      <c r="R74" s="39">
        <v>10.6</v>
      </c>
      <c r="AD74" s="59" t="s">
        <v>5535</v>
      </c>
      <c r="AE74" s="59">
        <v>19</v>
      </c>
    </row>
    <row r="75" spans="1:31" ht="15.75" customHeight="1" thickBot="1">
      <c r="A75" s="30"/>
      <c r="B75" s="69"/>
      <c r="C75" s="30"/>
      <c r="D75" s="30"/>
      <c r="E75" s="30"/>
      <c r="F75" s="30"/>
      <c r="G75" s="30"/>
      <c r="H75" s="30"/>
      <c r="I75" s="30"/>
      <c r="J75" s="30"/>
      <c r="K75" s="30" t="s">
        <v>100</v>
      </c>
      <c r="L75" s="18">
        <v>8.6</v>
      </c>
      <c r="M75" s="28">
        <v>14</v>
      </c>
      <c r="N75" s="30" t="s">
        <v>100</v>
      </c>
      <c r="O75" s="36" t="s">
        <v>91</v>
      </c>
      <c r="P75" s="37"/>
      <c r="Q75" s="33" t="str">
        <f t="shared" si="1"/>
        <v>62Χ93 WHITE</v>
      </c>
      <c r="R75" s="37">
        <v>10.7</v>
      </c>
      <c r="AD75" s="59" t="s">
        <v>5536</v>
      </c>
      <c r="AE75" s="59">
        <v>34</v>
      </c>
    </row>
    <row r="76" spans="1:31" ht="15.75" customHeight="1" thickBot="1">
      <c r="A76" s="30"/>
      <c r="B76" s="69"/>
      <c r="C76" s="30"/>
      <c r="D76" s="30"/>
      <c r="E76" s="30"/>
      <c r="F76" s="30"/>
      <c r="G76" s="30"/>
      <c r="H76" s="30"/>
      <c r="I76" s="30"/>
      <c r="J76" s="30"/>
      <c r="K76" s="30" t="s">
        <v>101</v>
      </c>
      <c r="L76" s="18">
        <v>7.8</v>
      </c>
      <c r="M76" s="28">
        <v>14</v>
      </c>
      <c r="N76" s="30" t="s">
        <v>101</v>
      </c>
      <c r="O76" s="38" t="s">
        <v>92</v>
      </c>
      <c r="P76" s="39"/>
      <c r="Q76" s="33" t="str">
        <f t="shared" si="1"/>
        <v>70Χ100 WHITE</v>
      </c>
      <c r="R76" s="39">
        <v>11</v>
      </c>
      <c r="AD76" s="59" t="s">
        <v>5537</v>
      </c>
      <c r="AE76" s="59">
        <v>44</v>
      </c>
    </row>
    <row r="77" spans="1:31" ht="15.75" customHeight="1" thickBot="1">
      <c r="A77" s="30"/>
      <c r="B77" s="69"/>
      <c r="C77" s="30"/>
      <c r="D77" s="30"/>
      <c r="E77" s="30"/>
      <c r="F77" s="30"/>
      <c r="G77" s="30"/>
      <c r="H77" s="30"/>
      <c r="I77" s="30"/>
      <c r="J77" s="30"/>
      <c r="K77" s="30" t="s">
        <v>102</v>
      </c>
      <c r="L77" s="18">
        <v>7.5</v>
      </c>
      <c r="M77" s="28">
        <v>14</v>
      </c>
      <c r="N77" s="30" t="s">
        <v>102</v>
      </c>
      <c r="O77" s="40" t="s">
        <v>93</v>
      </c>
      <c r="P77" s="41"/>
      <c r="Q77" s="33" t="str">
        <f t="shared" si="1"/>
        <v>80Χ110 WHITE</v>
      </c>
      <c r="R77" s="41">
        <v>11.4</v>
      </c>
      <c r="AD77" s="59" t="s">
        <v>5538</v>
      </c>
      <c r="AE77" s="59">
        <v>54</v>
      </c>
    </row>
    <row r="78" spans="1:31" ht="15.75" customHeight="1" thickBot="1">
      <c r="A78" s="28"/>
      <c r="B78" s="71"/>
      <c r="C78" s="28"/>
      <c r="D78" s="28"/>
      <c r="E78" s="28"/>
      <c r="F78" s="28"/>
      <c r="G78" s="28"/>
      <c r="H78" s="28"/>
      <c r="I78" s="28"/>
      <c r="J78" s="28"/>
      <c r="K78" s="28">
        <v>2225</v>
      </c>
      <c r="L78" s="18">
        <v>8.6</v>
      </c>
      <c r="M78" s="28">
        <v>13</v>
      </c>
      <c r="N78" s="28">
        <v>2225</v>
      </c>
      <c r="O78" s="42" t="s">
        <v>94</v>
      </c>
      <c r="P78" s="43"/>
      <c r="Q78" s="33" t="str">
        <f t="shared" si="1"/>
        <v>90Χ120 WHITE</v>
      </c>
      <c r="R78" s="43">
        <v>17.600000000000001</v>
      </c>
      <c r="AD78" s="59" t="s">
        <v>5539</v>
      </c>
      <c r="AE78" s="59">
        <v>71</v>
      </c>
    </row>
    <row r="79" spans="1:31" ht="15.75" customHeight="1" thickBot="1">
      <c r="A79" s="28"/>
      <c r="B79" s="71"/>
      <c r="C79" s="28"/>
      <c r="D79" s="28"/>
      <c r="E79" s="28"/>
      <c r="F79" s="28"/>
      <c r="G79" s="28"/>
      <c r="H79" s="28"/>
      <c r="I79" s="28"/>
      <c r="J79" s="28"/>
      <c r="K79" s="28">
        <v>2240</v>
      </c>
      <c r="L79" s="18">
        <v>13.05</v>
      </c>
      <c r="M79" s="28">
        <v>12</v>
      </c>
      <c r="N79" s="28">
        <v>2240</v>
      </c>
      <c r="O79" s="44" t="s">
        <v>95</v>
      </c>
      <c r="P79" s="45"/>
      <c r="Q79" s="33" t="str">
        <f t="shared" si="1"/>
        <v>100Χ150 WHITE</v>
      </c>
      <c r="R79" s="45">
        <v>18.399999999999999</v>
      </c>
      <c r="AD79" s="59" t="s">
        <v>5540</v>
      </c>
      <c r="AE79" s="59">
        <v>100</v>
      </c>
    </row>
    <row r="80" spans="1:31" ht="15.75" customHeight="1" thickBot="1">
      <c r="A80" s="23"/>
      <c r="B80" s="70"/>
      <c r="C80" s="23"/>
      <c r="D80" s="23"/>
      <c r="E80" s="23"/>
      <c r="F80" s="23"/>
      <c r="G80" s="23"/>
      <c r="H80" s="23"/>
      <c r="I80" s="23"/>
      <c r="J80" s="23"/>
      <c r="K80" s="23">
        <v>2319</v>
      </c>
      <c r="L80" s="18">
        <v>7.5</v>
      </c>
      <c r="M80" s="23">
        <v>15</v>
      </c>
      <c r="N80" s="23">
        <v>2319</v>
      </c>
      <c r="O80" s="34" t="s">
        <v>70</v>
      </c>
      <c r="P80" s="35"/>
      <c r="Q80" s="33" t="str">
        <f t="shared" ref="Q80:Q100" si="2">O80&amp; " MUSEUM"</f>
        <v>10Χ15 MUSEUM</v>
      </c>
      <c r="R80" s="35">
        <v>1.2</v>
      </c>
      <c r="AD80" s="59" t="s">
        <v>5541</v>
      </c>
      <c r="AE80" s="59">
        <v>140</v>
      </c>
    </row>
    <row r="81" spans="1:31" ht="15.75" customHeight="1" thickBot="1">
      <c r="A81" s="28"/>
      <c r="B81" s="71"/>
      <c r="C81" s="28"/>
      <c r="D81" s="28"/>
      <c r="E81" s="28"/>
      <c r="F81" s="28"/>
      <c r="G81" s="28"/>
      <c r="H81" s="28"/>
      <c r="I81" s="28"/>
      <c r="J81" s="28"/>
      <c r="K81" s="28">
        <v>2322</v>
      </c>
      <c r="L81" s="18">
        <v>10.35</v>
      </c>
      <c r="M81" s="28">
        <v>16</v>
      </c>
      <c r="N81" s="28">
        <v>2322</v>
      </c>
      <c r="O81" s="36" t="s">
        <v>71</v>
      </c>
      <c r="P81" s="37"/>
      <c r="Q81" s="33" t="str">
        <f t="shared" si="2"/>
        <v>13Χ18 MUSEUM</v>
      </c>
      <c r="R81" s="37">
        <v>1.3</v>
      </c>
      <c r="AD81" s="59" t="s">
        <v>5542</v>
      </c>
      <c r="AE81" s="59">
        <v>247</v>
      </c>
    </row>
    <row r="82" spans="1:31" ht="15.75" customHeight="1" thickBot="1">
      <c r="A82" s="28"/>
      <c r="B82" s="71"/>
      <c r="C82" s="28"/>
      <c r="D82" s="28"/>
      <c r="E82" s="28"/>
      <c r="F82" s="28"/>
      <c r="G82" s="28"/>
      <c r="H82" s="28"/>
      <c r="I82" s="28"/>
      <c r="J82" s="28"/>
      <c r="K82" s="28">
        <v>237</v>
      </c>
      <c r="L82" s="18">
        <v>11.63</v>
      </c>
      <c r="M82" s="28">
        <v>42</v>
      </c>
      <c r="N82" s="28">
        <v>237</v>
      </c>
      <c r="O82" s="38" t="s">
        <v>72</v>
      </c>
      <c r="P82" s="39"/>
      <c r="Q82" s="33" t="str">
        <f t="shared" si="2"/>
        <v>15Χ20 MUSEUM</v>
      </c>
      <c r="R82" s="39">
        <v>1.4</v>
      </c>
      <c r="AD82" s="59" t="s">
        <v>5543</v>
      </c>
      <c r="AE82" s="59">
        <v>36.5</v>
      </c>
    </row>
    <row r="83" spans="1:31" ht="15.75" customHeight="1" thickBot="1">
      <c r="A83" s="28"/>
      <c r="B83" s="71"/>
      <c r="C83" s="28"/>
      <c r="D83" s="28"/>
      <c r="E83" s="28"/>
      <c r="F83" s="28"/>
      <c r="G83" s="28"/>
      <c r="H83" s="28"/>
      <c r="I83" s="28"/>
      <c r="J83" s="28"/>
      <c r="K83" s="28">
        <v>24</v>
      </c>
      <c r="L83" s="18">
        <v>7.65</v>
      </c>
      <c r="M83" s="28">
        <v>12</v>
      </c>
      <c r="N83" s="28">
        <v>24</v>
      </c>
      <c r="O83" s="36" t="s">
        <v>73</v>
      </c>
      <c r="P83" s="37"/>
      <c r="Q83" s="33" t="str">
        <f t="shared" si="2"/>
        <v>18Χ24 MUSEUM</v>
      </c>
      <c r="R83" s="37">
        <v>1.9</v>
      </c>
      <c r="AD83" s="59" t="s">
        <v>5544</v>
      </c>
      <c r="AE83" s="59">
        <v>64</v>
      </c>
    </row>
    <row r="84" spans="1:31" ht="15.75" customHeight="1" thickBot="1">
      <c r="A84" s="28"/>
      <c r="B84" s="71"/>
      <c r="C84" s="28"/>
      <c r="D84" s="28"/>
      <c r="E84" s="28"/>
      <c r="F84" s="28"/>
      <c r="G84" s="28"/>
      <c r="H84" s="28"/>
      <c r="I84" s="28"/>
      <c r="J84" s="28"/>
      <c r="K84" s="28">
        <v>2513</v>
      </c>
      <c r="L84" s="18">
        <v>6.9</v>
      </c>
      <c r="M84" s="28">
        <v>16</v>
      </c>
      <c r="N84" s="28">
        <v>2513</v>
      </c>
      <c r="O84" s="38" t="s">
        <v>74</v>
      </c>
      <c r="P84" s="39"/>
      <c r="Q84" s="33" t="str">
        <f t="shared" si="2"/>
        <v>20Χ25 MUSEUM</v>
      </c>
      <c r="R84" s="39">
        <v>1.95</v>
      </c>
      <c r="AD84" s="59" t="s">
        <v>5545</v>
      </c>
      <c r="AE84" s="59">
        <v>112.5</v>
      </c>
    </row>
    <row r="85" spans="1:31" ht="15.75" customHeight="1" thickBot="1">
      <c r="A85" s="28"/>
      <c r="B85" s="71"/>
      <c r="C85" s="28"/>
      <c r="D85" s="28"/>
      <c r="E85" s="28"/>
      <c r="F85" s="28"/>
      <c r="G85" s="28"/>
      <c r="H85" s="28"/>
      <c r="I85" s="28"/>
      <c r="J85" s="28"/>
      <c r="K85" s="28">
        <v>2516</v>
      </c>
      <c r="L85" s="18">
        <v>7.45</v>
      </c>
      <c r="M85" s="28">
        <v>16</v>
      </c>
      <c r="N85" s="28">
        <v>2516</v>
      </c>
      <c r="O85" s="36" t="s">
        <v>76</v>
      </c>
      <c r="P85" s="37"/>
      <c r="Q85" s="33" t="str">
        <f t="shared" si="2"/>
        <v>24Χ30 MUSEUM</v>
      </c>
      <c r="R85" s="37">
        <v>3.2</v>
      </c>
      <c r="AD85" s="59" t="s">
        <v>5546</v>
      </c>
      <c r="AE85" s="59">
        <v>174</v>
      </c>
    </row>
    <row r="86" spans="1:31" ht="15.75" customHeight="1" thickBot="1">
      <c r="A86" s="28"/>
      <c r="B86" s="71"/>
      <c r="C86" s="28"/>
      <c r="D86" s="28"/>
      <c r="E86" s="28"/>
      <c r="F86" s="28"/>
      <c r="G86" s="28"/>
      <c r="H86" s="28"/>
      <c r="I86" s="28"/>
      <c r="J86" s="28"/>
      <c r="K86" s="28">
        <v>2520</v>
      </c>
      <c r="L86" s="18">
        <v>8.75</v>
      </c>
      <c r="M86" s="28">
        <v>16</v>
      </c>
      <c r="N86" s="28">
        <v>2520</v>
      </c>
      <c r="O86" s="38" t="s">
        <v>78</v>
      </c>
      <c r="P86" s="39"/>
      <c r="Q86" s="33" t="str">
        <f t="shared" si="2"/>
        <v>28Χ35 MUSEUM</v>
      </c>
      <c r="R86" s="39">
        <v>3.35</v>
      </c>
      <c r="AD86" s="59" t="s">
        <v>5547</v>
      </c>
      <c r="AE86" s="59">
        <v>220</v>
      </c>
    </row>
    <row r="87" spans="1:31" ht="15.75" customHeight="1" thickBot="1">
      <c r="A87" s="28"/>
      <c r="B87" s="71"/>
      <c r="C87" s="28"/>
      <c r="D87" s="28"/>
      <c r="E87" s="28"/>
      <c r="F87" s="28"/>
      <c r="G87" s="28"/>
      <c r="H87" s="28"/>
      <c r="I87" s="28"/>
      <c r="J87" s="28"/>
      <c r="K87" s="28">
        <v>265</v>
      </c>
      <c r="L87" s="18">
        <v>10.199999999999999</v>
      </c>
      <c r="M87" s="28">
        <v>25</v>
      </c>
      <c r="N87" s="28">
        <v>265</v>
      </c>
      <c r="O87" s="36" t="s">
        <v>79</v>
      </c>
      <c r="P87" s="37"/>
      <c r="Q87" s="33" t="str">
        <f t="shared" si="2"/>
        <v>30Χ40 MUSEUM</v>
      </c>
      <c r="R87" s="37">
        <v>3.5</v>
      </c>
      <c r="AD87" s="59" t="s">
        <v>5548</v>
      </c>
      <c r="AE87" s="59">
        <v>259</v>
      </c>
    </row>
    <row r="88" spans="1:31" ht="15.75" customHeight="1" thickBot="1">
      <c r="A88" s="28"/>
      <c r="B88" s="71"/>
      <c r="C88" s="28"/>
      <c r="D88" s="28"/>
      <c r="E88" s="28"/>
      <c r="F88" s="28"/>
      <c r="G88" s="28"/>
      <c r="H88" s="28"/>
      <c r="I88" s="28"/>
      <c r="J88" s="28"/>
      <c r="K88" s="28">
        <v>2650</v>
      </c>
      <c r="L88" s="18">
        <v>16.05</v>
      </c>
      <c r="M88" s="28">
        <v>16</v>
      </c>
      <c r="N88" s="28">
        <v>2650</v>
      </c>
      <c r="O88" s="38" t="s">
        <v>80</v>
      </c>
      <c r="P88" s="39"/>
      <c r="Q88" s="33" t="str">
        <f t="shared" si="2"/>
        <v>35Χ50 MUSEUM</v>
      </c>
      <c r="R88" s="39">
        <v>5.9</v>
      </c>
      <c r="AD88" s="59" t="s">
        <v>5549</v>
      </c>
      <c r="AE88" s="59">
        <v>18</v>
      </c>
    </row>
    <row r="89" spans="1:31" ht="15.75" customHeight="1" thickBot="1">
      <c r="A89" s="28"/>
      <c r="B89" s="71"/>
      <c r="C89" s="28"/>
      <c r="D89" s="28"/>
      <c r="E89" s="28"/>
      <c r="F89" s="28"/>
      <c r="G89" s="28"/>
      <c r="H89" s="28"/>
      <c r="I89" s="28"/>
      <c r="J89" s="28"/>
      <c r="K89" s="28">
        <v>2716</v>
      </c>
      <c r="L89" s="18">
        <v>7.2</v>
      </c>
      <c r="M89" s="28">
        <v>16</v>
      </c>
      <c r="N89" s="28">
        <v>2716</v>
      </c>
      <c r="O89" s="36" t="s">
        <v>81</v>
      </c>
      <c r="P89" s="37"/>
      <c r="Q89" s="33" t="str">
        <f t="shared" si="2"/>
        <v>40Χ50 MUSEUM</v>
      </c>
      <c r="R89" s="37">
        <v>7</v>
      </c>
      <c r="AD89" s="59" t="s">
        <v>5550</v>
      </c>
      <c r="AE89" s="59">
        <v>30</v>
      </c>
    </row>
    <row r="90" spans="1:31" ht="15.75" customHeight="1" thickBot="1">
      <c r="A90" s="28"/>
      <c r="B90" s="71"/>
      <c r="C90" s="28"/>
      <c r="D90" s="28"/>
      <c r="E90" s="28"/>
      <c r="F90" s="28"/>
      <c r="G90" s="28"/>
      <c r="H90" s="28"/>
      <c r="I90" s="28"/>
      <c r="J90" s="28"/>
      <c r="K90" s="28">
        <v>2815</v>
      </c>
      <c r="L90" s="18">
        <v>7.05</v>
      </c>
      <c r="M90" s="28">
        <v>20</v>
      </c>
      <c r="N90" s="28">
        <v>2815</v>
      </c>
      <c r="O90" s="38" t="s">
        <v>83</v>
      </c>
      <c r="P90" s="39"/>
      <c r="Q90" s="33" t="str">
        <f t="shared" si="2"/>
        <v>40Χ60 MUSEUM</v>
      </c>
      <c r="R90" s="39">
        <v>8</v>
      </c>
      <c r="AD90" s="59" t="s">
        <v>5551</v>
      </c>
      <c r="AE90" s="59">
        <v>41.5</v>
      </c>
    </row>
    <row r="91" spans="1:31" ht="15.75" customHeight="1" thickBot="1">
      <c r="A91" s="28"/>
      <c r="B91" s="71"/>
      <c r="C91" s="28"/>
      <c r="D91" s="28"/>
      <c r="E91" s="28"/>
      <c r="F91" s="28"/>
      <c r="G91" s="28"/>
      <c r="H91" s="28"/>
      <c r="I91" s="28"/>
      <c r="J91" s="28"/>
      <c r="K91" s="28">
        <v>2816</v>
      </c>
      <c r="L91" s="18">
        <v>6.7</v>
      </c>
      <c r="M91" s="28">
        <v>16</v>
      </c>
      <c r="N91" s="28">
        <v>2816</v>
      </c>
      <c r="O91" s="36" t="s">
        <v>85</v>
      </c>
      <c r="P91" s="37"/>
      <c r="Q91" s="33" t="str">
        <f t="shared" si="2"/>
        <v>50Χ60 MUSEUM</v>
      </c>
      <c r="R91" s="37">
        <v>9</v>
      </c>
      <c r="AD91" s="59" t="s">
        <v>5552</v>
      </c>
      <c r="AE91" s="59">
        <v>70</v>
      </c>
    </row>
    <row r="92" spans="1:31" ht="15.75" customHeight="1" thickBot="1">
      <c r="A92" s="28"/>
      <c r="B92" s="71"/>
      <c r="C92" s="28"/>
      <c r="D92" s="28"/>
      <c r="E92" s="28"/>
      <c r="F92" s="28"/>
      <c r="G92" s="28"/>
      <c r="H92" s="28"/>
      <c r="I92" s="28"/>
      <c r="J92" s="28"/>
      <c r="K92" s="28">
        <v>2820</v>
      </c>
      <c r="L92" s="18">
        <v>7.95</v>
      </c>
      <c r="M92" s="28">
        <v>20</v>
      </c>
      <c r="N92" s="28">
        <v>2820</v>
      </c>
      <c r="O92" s="38" t="s">
        <v>86</v>
      </c>
      <c r="P92" s="39"/>
      <c r="Q92" s="33" t="str">
        <f t="shared" si="2"/>
        <v>50Χ70 MUSEUM</v>
      </c>
      <c r="R92" s="39">
        <v>9.1999999999999993</v>
      </c>
      <c r="AD92" s="59" t="s">
        <v>5553</v>
      </c>
      <c r="AE92" s="59">
        <v>119.5</v>
      </c>
    </row>
    <row r="93" spans="1:31" ht="15.75" customHeight="1" thickBot="1">
      <c r="A93" s="28"/>
      <c r="B93" s="71"/>
      <c r="C93" s="28"/>
      <c r="D93" s="28"/>
      <c r="E93" s="28"/>
      <c r="F93" s="28"/>
      <c r="G93" s="28"/>
      <c r="H93" s="28"/>
      <c r="I93" s="28"/>
      <c r="J93" s="28"/>
      <c r="K93" s="28">
        <v>287</v>
      </c>
      <c r="L93" s="18">
        <v>18.45</v>
      </c>
      <c r="M93" s="28">
        <v>48</v>
      </c>
      <c r="N93" s="28">
        <v>287</v>
      </c>
      <c r="O93" s="36" t="s">
        <v>87</v>
      </c>
      <c r="P93" s="37"/>
      <c r="Q93" s="33" t="str">
        <f t="shared" si="2"/>
        <v>56Χ71 MUSEUM</v>
      </c>
      <c r="R93" s="37">
        <v>12.7</v>
      </c>
      <c r="AD93" s="59" t="s">
        <v>5554</v>
      </c>
      <c r="AE93" s="59">
        <v>123.5</v>
      </c>
    </row>
    <row r="94" spans="1:31" ht="15.75" customHeight="1" thickBot="1">
      <c r="A94" s="28"/>
      <c r="B94" s="71"/>
      <c r="C94" s="28"/>
      <c r="D94" s="28"/>
      <c r="E94" s="28"/>
      <c r="F94" s="28"/>
      <c r="G94" s="28"/>
      <c r="H94" s="28"/>
      <c r="I94" s="28"/>
      <c r="J94" s="28"/>
      <c r="K94" s="28">
        <v>2930</v>
      </c>
      <c r="L94" s="18">
        <v>12.98</v>
      </c>
      <c r="M94" s="28">
        <v>20</v>
      </c>
      <c r="N94" s="28">
        <v>2930</v>
      </c>
      <c r="O94" s="38" t="s">
        <v>88</v>
      </c>
      <c r="P94" s="39"/>
      <c r="Q94" s="33" t="str">
        <f t="shared" si="2"/>
        <v>60Χ80 MUSEUM</v>
      </c>
      <c r="R94" s="39">
        <v>12.95</v>
      </c>
      <c r="AD94" s="59" t="s">
        <v>5555</v>
      </c>
      <c r="AE94" s="59">
        <v>171</v>
      </c>
    </row>
    <row r="95" spans="1:31" ht="15.75" customHeight="1" thickBot="1">
      <c r="A95" s="28"/>
      <c r="B95" s="71"/>
      <c r="C95" s="28"/>
      <c r="D95" s="28"/>
      <c r="E95" s="28"/>
      <c r="F95" s="28"/>
      <c r="G95" s="28"/>
      <c r="H95" s="28"/>
      <c r="I95" s="28"/>
      <c r="J95" s="28"/>
      <c r="K95" s="28">
        <v>295</v>
      </c>
      <c r="L95" s="18">
        <v>9.98</v>
      </c>
      <c r="M95" s="28">
        <v>32</v>
      </c>
      <c r="N95" s="28">
        <v>295</v>
      </c>
      <c r="O95" s="36" t="s">
        <v>89</v>
      </c>
      <c r="P95" s="37"/>
      <c r="Q95" s="33" t="str">
        <f t="shared" si="2"/>
        <v>61Χ86 MUSEUM</v>
      </c>
      <c r="R95" s="37">
        <v>13.85</v>
      </c>
      <c r="AD95" s="59" t="s">
        <v>5556</v>
      </c>
      <c r="AE95" s="59">
        <v>230</v>
      </c>
    </row>
    <row r="96" spans="1:31" ht="15.75" customHeight="1" thickBot="1">
      <c r="A96" s="28"/>
      <c r="B96" s="71"/>
      <c r="C96" s="28"/>
      <c r="D96" s="28"/>
      <c r="E96" s="28"/>
      <c r="F96" s="28"/>
      <c r="G96" s="28"/>
      <c r="H96" s="28"/>
      <c r="I96" s="28"/>
      <c r="J96" s="28"/>
      <c r="K96" s="28">
        <v>300</v>
      </c>
      <c r="L96" s="18">
        <v>22.5</v>
      </c>
      <c r="M96" s="28">
        <v>44</v>
      </c>
      <c r="N96" s="28">
        <v>300</v>
      </c>
      <c r="O96" s="38" t="s">
        <v>90</v>
      </c>
      <c r="P96" s="39"/>
      <c r="Q96" s="33" t="str">
        <f t="shared" si="2"/>
        <v>60Χ90 MUSEUM</v>
      </c>
      <c r="R96" s="39">
        <v>13.9</v>
      </c>
      <c r="AD96" s="59" t="s">
        <v>5557</v>
      </c>
      <c r="AE96" s="59">
        <v>24.5</v>
      </c>
    </row>
    <row r="97" spans="1:31" ht="15.75" customHeight="1" thickBot="1">
      <c r="A97" s="28"/>
      <c r="B97" s="71"/>
      <c r="C97" s="28"/>
      <c r="D97" s="28"/>
      <c r="E97" s="28"/>
      <c r="F97" s="28"/>
      <c r="G97" s="28"/>
      <c r="H97" s="28"/>
      <c r="I97" s="28"/>
      <c r="J97" s="28"/>
      <c r="K97" s="28">
        <v>3013</v>
      </c>
      <c r="L97" s="18">
        <v>7.3</v>
      </c>
      <c r="M97" s="28">
        <v>20</v>
      </c>
      <c r="N97" s="28">
        <v>3013</v>
      </c>
      <c r="O97" s="36" t="s">
        <v>91</v>
      </c>
      <c r="P97" s="37"/>
      <c r="Q97" s="33" t="str">
        <f t="shared" si="2"/>
        <v>62Χ93 MUSEUM</v>
      </c>
      <c r="R97" s="37">
        <v>14</v>
      </c>
      <c r="AD97" s="59" t="s">
        <v>5558</v>
      </c>
      <c r="AE97" s="59">
        <v>41</v>
      </c>
    </row>
    <row r="98" spans="1:31" ht="15.75" customHeight="1" thickBot="1">
      <c r="A98" s="28"/>
      <c r="B98" s="71"/>
      <c r="C98" s="28"/>
      <c r="D98" s="28"/>
      <c r="E98" s="28"/>
      <c r="F98" s="28"/>
      <c r="G98" s="28"/>
      <c r="H98" s="28"/>
      <c r="I98" s="28"/>
      <c r="J98" s="28"/>
      <c r="K98" s="28">
        <v>3020</v>
      </c>
      <c r="L98" s="18">
        <v>8.65</v>
      </c>
      <c r="M98" s="28">
        <v>22</v>
      </c>
      <c r="N98" s="28">
        <v>3020</v>
      </c>
      <c r="O98" s="38" t="s">
        <v>92</v>
      </c>
      <c r="P98" s="39"/>
      <c r="Q98" s="33" t="str">
        <f t="shared" si="2"/>
        <v>70Χ100 MUSEUM</v>
      </c>
      <c r="R98" s="39">
        <v>14.3</v>
      </c>
      <c r="AD98" s="59" t="s">
        <v>5559</v>
      </c>
      <c r="AE98" s="59">
        <v>71.5</v>
      </c>
    </row>
    <row r="99" spans="1:31" ht="15.75" customHeight="1" thickBot="1">
      <c r="A99" s="28"/>
      <c r="B99" s="71"/>
      <c r="C99" s="28"/>
      <c r="D99" s="28"/>
      <c r="E99" s="28"/>
      <c r="F99" s="28"/>
      <c r="G99" s="28"/>
      <c r="H99" s="28"/>
      <c r="I99" s="28"/>
      <c r="J99" s="28"/>
      <c r="K99" s="28">
        <v>3026</v>
      </c>
      <c r="L99" s="18">
        <v>9.98</v>
      </c>
      <c r="M99" s="28">
        <v>22</v>
      </c>
      <c r="N99" s="28">
        <v>3026</v>
      </c>
      <c r="O99" s="40" t="s">
        <v>93</v>
      </c>
      <c r="P99" s="41"/>
      <c r="Q99" s="33" t="str">
        <f t="shared" si="2"/>
        <v>80Χ110 MUSEUM</v>
      </c>
      <c r="R99" s="41">
        <v>19.95</v>
      </c>
      <c r="AD99" s="59" t="s">
        <v>5560</v>
      </c>
      <c r="AE99" s="59">
        <v>97.5</v>
      </c>
    </row>
    <row r="100" spans="1:31" ht="15.75" customHeight="1" thickBot="1">
      <c r="A100" s="28"/>
      <c r="B100" s="71"/>
      <c r="C100" s="28"/>
      <c r="D100" s="28"/>
      <c r="E100" s="28"/>
      <c r="F100" s="28"/>
      <c r="G100" s="28"/>
      <c r="H100" s="28"/>
      <c r="I100" s="28"/>
      <c r="J100" s="28"/>
      <c r="K100" s="28">
        <v>3035</v>
      </c>
      <c r="L100" s="18">
        <v>11.03</v>
      </c>
      <c r="M100" s="28">
        <v>20</v>
      </c>
      <c r="N100" s="28">
        <v>3035</v>
      </c>
      <c r="O100" s="42" t="s">
        <v>94</v>
      </c>
      <c r="P100" s="43"/>
      <c r="Q100" s="33" t="str">
        <f t="shared" si="2"/>
        <v>90Χ120 MUSEUM</v>
      </c>
      <c r="R100" s="43">
        <v>20.350000000000001</v>
      </c>
      <c r="AD100" s="59" t="s">
        <v>5561</v>
      </c>
      <c r="AE100" s="59">
        <v>126</v>
      </c>
    </row>
    <row r="101" spans="1:31" ht="15.75" customHeight="1" thickBot="1">
      <c r="A101" s="28"/>
      <c r="B101" s="71"/>
      <c r="C101" s="28"/>
      <c r="D101" s="28"/>
      <c r="E101" s="28"/>
      <c r="F101" s="28"/>
      <c r="G101" s="28"/>
      <c r="H101" s="28"/>
      <c r="I101" s="28"/>
      <c r="J101" s="28"/>
      <c r="K101" s="28">
        <v>3128</v>
      </c>
      <c r="L101" s="18">
        <v>18.53</v>
      </c>
      <c r="M101" s="28">
        <v>49</v>
      </c>
      <c r="N101" s="28">
        <v>3128</v>
      </c>
      <c r="O101" s="44" t="s">
        <v>95</v>
      </c>
      <c r="P101" s="45"/>
      <c r="AD101" s="59" t="s">
        <v>5562</v>
      </c>
      <c r="AE101" s="59">
        <v>157</v>
      </c>
    </row>
    <row r="102" spans="1:31" ht="15.75" customHeight="1" thickBot="1">
      <c r="A102" s="28"/>
      <c r="B102" s="71"/>
      <c r="C102" s="28"/>
      <c r="D102" s="28"/>
      <c r="E102" s="28"/>
      <c r="F102" s="28"/>
      <c r="G102" s="28"/>
      <c r="H102" s="28"/>
      <c r="I102" s="28"/>
      <c r="J102" s="28"/>
      <c r="K102" s="28">
        <v>3131</v>
      </c>
      <c r="L102" s="18">
        <v>12.75</v>
      </c>
      <c r="M102" s="28">
        <v>20</v>
      </c>
      <c r="N102" s="28">
        <v>3131</v>
      </c>
      <c r="AD102" s="59" t="s">
        <v>5563</v>
      </c>
      <c r="AE102" s="59">
        <v>234</v>
      </c>
    </row>
    <row r="103" spans="1:31" ht="15.75" customHeight="1" thickBot="1">
      <c r="A103" s="28"/>
      <c r="B103" s="71"/>
      <c r="C103" s="28"/>
      <c r="D103" s="28"/>
      <c r="E103" s="28"/>
      <c r="F103" s="28"/>
      <c r="G103" s="28"/>
      <c r="H103" s="28"/>
      <c r="I103" s="28"/>
      <c r="J103" s="28"/>
      <c r="K103" s="28">
        <v>320</v>
      </c>
      <c r="L103" s="18">
        <v>7.1</v>
      </c>
      <c r="M103" s="28">
        <v>14</v>
      </c>
      <c r="N103" s="28">
        <v>320</v>
      </c>
      <c r="AD103" s="59" t="s">
        <v>5564</v>
      </c>
      <c r="AE103" s="59">
        <v>355</v>
      </c>
    </row>
    <row r="104" spans="1:31" ht="15.75" customHeight="1" thickBot="1">
      <c r="A104" s="28"/>
      <c r="B104" s="71"/>
      <c r="C104" s="28"/>
      <c r="D104" s="28"/>
      <c r="E104" s="28"/>
      <c r="F104" s="28"/>
      <c r="G104" s="28"/>
      <c r="H104" s="28"/>
      <c r="I104" s="28"/>
      <c r="J104" s="28"/>
      <c r="K104" s="28">
        <v>321</v>
      </c>
      <c r="L104" s="18">
        <v>10.35</v>
      </c>
      <c r="M104" s="28">
        <v>28</v>
      </c>
      <c r="N104" s="28">
        <v>321</v>
      </c>
      <c r="Q104" s="59">
        <f>((((B8)*(B10))/10000)*R104)</f>
        <v>0</v>
      </c>
      <c r="R104">
        <f>VLOOKUP(B24,Q105:R110,2,FALSE)</f>
        <v>0</v>
      </c>
      <c r="AD104" s="59" t="s">
        <v>5565</v>
      </c>
      <c r="AE104" s="59">
        <v>23</v>
      </c>
    </row>
    <row r="105" spans="1:31" ht="15.75" customHeight="1" thickBot="1">
      <c r="A105" s="28"/>
      <c r="B105" s="71"/>
      <c r="C105" s="28"/>
      <c r="D105" s="28"/>
      <c r="E105" s="28"/>
      <c r="F105" s="28"/>
      <c r="G105" s="28"/>
      <c r="H105" s="28"/>
      <c r="I105" s="28"/>
      <c r="J105" s="28"/>
      <c r="K105" s="28">
        <v>3215</v>
      </c>
      <c r="L105" s="18">
        <v>7.2</v>
      </c>
      <c r="M105" s="28">
        <v>22</v>
      </c>
      <c r="N105" s="28">
        <v>3215</v>
      </c>
      <c r="Q105" s="59" t="s">
        <v>13</v>
      </c>
      <c r="R105" s="59">
        <v>0</v>
      </c>
      <c r="AD105" s="59" t="s">
        <v>5566</v>
      </c>
      <c r="AE105" s="59">
        <v>40.5</v>
      </c>
    </row>
    <row r="106" spans="1:31" ht="15.75" customHeight="1" thickBot="1">
      <c r="A106" s="28"/>
      <c r="B106" s="71"/>
      <c r="C106" s="28"/>
      <c r="D106" s="28"/>
      <c r="E106" s="28"/>
      <c r="F106" s="28"/>
      <c r="G106" s="28"/>
      <c r="H106" s="28"/>
      <c r="I106" s="28"/>
      <c r="J106" s="28"/>
      <c r="K106" s="28">
        <v>3222</v>
      </c>
      <c r="L106" s="18">
        <v>10.199999999999999</v>
      </c>
      <c r="M106" s="28">
        <v>24</v>
      </c>
      <c r="N106" s="28">
        <v>3222</v>
      </c>
      <c r="O106" s="24" t="s">
        <v>12</v>
      </c>
      <c r="P106" s="24">
        <v>0</v>
      </c>
      <c r="Q106" s="59" t="s">
        <v>5590</v>
      </c>
      <c r="R106" s="59">
        <f>((((B8)+(B10))*2/100)-R7)*4.5</f>
        <v>0</v>
      </c>
      <c r="AD106" s="59" t="s">
        <v>5567</v>
      </c>
      <c r="AE106" s="59">
        <v>55</v>
      </c>
    </row>
    <row r="107" spans="1:31" ht="15.75" customHeight="1" thickBot="1">
      <c r="A107" s="28"/>
      <c r="B107" s="71"/>
      <c r="C107" s="28"/>
      <c r="D107" s="28"/>
      <c r="E107" s="28"/>
      <c r="F107" s="28"/>
      <c r="G107" s="28"/>
      <c r="H107" s="28"/>
      <c r="I107" s="28"/>
      <c r="J107" s="28"/>
      <c r="K107" s="28">
        <v>3224</v>
      </c>
      <c r="L107" s="18">
        <v>12.98</v>
      </c>
      <c r="M107" s="28">
        <v>21</v>
      </c>
      <c r="N107" s="28">
        <v>3224</v>
      </c>
      <c r="O107" s="24" t="s">
        <v>103</v>
      </c>
      <c r="P107" s="24">
        <v>18</v>
      </c>
      <c r="Q107" s="59" t="s">
        <v>5591</v>
      </c>
      <c r="R107" s="59">
        <f>((((B8)+(B10))*2/100)-R7)*5</f>
        <v>0</v>
      </c>
      <c r="AD107" s="59" t="s">
        <v>5568</v>
      </c>
      <c r="AE107" s="59">
        <v>68</v>
      </c>
    </row>
    <row r="108" spans="1:31" ht="15.75" customHeight="1" thickBot="1">
      <c r="A108" s="28"/>
      <c r="B108" s="71"/>
      <c r="C108" s="28"/>
      <c r="D108" s="28"/>
      <c r="E108" s="28"/>
      <c r="F108" s="28"/>
      <c r="G108" s="28"/>
      <c r="H108" s="28"/>
      <c r="I108" s="28"/>
      <c r="J108" s="28"/>
      <c r="K108" s="28">
        <v>324</v>
      </c>
      <c r="L108" s="18">
        <v>7.6</v>
      </c>
      <c r="M108" s="28">
        <v>20</v>
      </c>
      <c r="N108" s="28">
        <v>324</v>
      </c>
      <c r="O108" s="24" t="s">
        <v>104</v>
      </c>
      <c r="P108" s="24">
        <v>21</v>
      </c>
      <c r="Q108" s="59" t="s">
        <v>5592</v>
      </c>
      <c r="R108" s="59">
        <f>((((B8)+(B10))*2/100)-R7)*5.5</f>
        <v>0</v>
      </c>
      <c r="AD108" s="59" t="s">
        <v>5569</v>
      </c>
      <c r="AE108" s="59">
        <v>92.5</v>
      </c>
    </row>
    <row r="109" spans="1:31" ht="15.75" customHeight="1" thickBot="1">
      <c r="A109" s="28"/>
      <c r="B109" s="71"/>
      <c r="C109" s="28"/>
      <c r="D109" s="28"/>
      <c r="E109" s="28"/>
      <c r="F109" s="28"/>
      <c r="G109" s="28"/>
      <c r="H109" s="28"/>
      <c r="I109" s="28"/>
      <c r="J109" s="28"/>
      <c r="K109" s="28">
        <v>3243</v>
      </c>
      <c r="L109" s="18">
        <v>16.8</v>
      </c>
      <c r="M109" s="28">
        <v>22</v>
      </c>
      <c r="N109" s="28">
        <v>3243</v>
      </c>
      <c r="O109" s="24" t="s">
        <v>105</v>
      </c>
      <c r="P109" s="24">
        <v>24.5</v>
      </c>
      <c r="Q109" s="59" t="s">
        <v>5593</v>
      </c>
      <c r="R109" s="59">
        <f>((((B8)+(B10))*2/100)-R7)*6</f>
        <v>0</v>
      </c>
      <c r="AD109" s="59" t="s">
        <v>5570</v>
      </c>
      <c r="AE109" s="59">
        <v>132</v>
      </c>
    </row>
    <row r="110" spans="1:31" ht="15.75" customHeight="1" thickBot="1">
      <c r="A110" s="28"/>
      <c r="B110" s="71"/>
      <c r="C110" s="28"/>
      <c r="D110" s="28"/>
      <c r="E110" s="28"/>
      <c r="F110" s="28"/>
      <c r="G110" s="28"/>
      <c r="H110" s="28"/>
      <c r="I110" s="28"/>
      <c r="J110" s="28"/>
      <c r="K110" s="28">
        <v>326</v>
      </c>
      <c r="L110" s="18">
        <v>9</v>
      </c>
      <c r="M110" s="28">
        <v>28</v>
      </c>
      <c r="N110" s="28">
        <v>326</v>
      </c>
      <c r="O110" s="24" t="s">
        <v>106</v>
      </c>
      <c r="P110" s="24">
        <v>28.5</v>
      </c>
      <c r="Q110" s="59" t="s">
        <v>5594</v>
      </c>
      <c r="R110" s="59">
        <f>((((B8)+(B10))*2/100)-R7)*7</f>
        <v>0</v>
      </c>
      <c r="AD110" s="59" t="s">
        <v>5571</v>
      </c>
      <c r="AE110" s="59">
        <v>185</v>
      </c>
    </row>
    <row r="111" spans="1:31" ht="15.75" customHeight="1" thickBot="1">
      <c r="A111" s="30"/>
      <c r="B111" s="69"/>
      <c r="C111" s="30"/>
      <c r="D111" s="30"/>
      <c r="E111" s="30"/>
      <c r="F111" s="30"/>
      <c r="G111" s="30"/>
      <c r="H111" s="30"/>
      <c r="I111" s="30"/>
      <c r="J111" s="30"/>
      <c r="K111" s="30" t="s">
        <v>107</v>
      </c>
      <c r="L111" s="18">
        <v>16.5</v>
      </c>
      <c r="M111" s="28">
        <v>65</v>
      </c>
      <c r="N111" s="30" t="s">
        <v>107</v>
      </c>
      <c r="O111" s="24" t="s">
        <v>108</v>
      </c>
      <c r="P111" s="24">
        <v>30</v>
      </c>
      <c r="AD111" s="59" t="s">
        <v>5572</v>
      </c>
      <c r="AE111" s="59">
        <v>330</v>
      </c>
    </row>
    <row r="112" spans="1:31" ht="15.75" customHeight="1" thickBot="1">
      <c r="A112" s="30"/>
      <c r="B112" s="69"/>
      <c r="C112" s="30"/>
      <c r="D112" s="30"/>
      <c r="E112" s="30"/>
      <c r="F112" s="30"/>
      <c r="G112" s="30"/>
      <c r="H112" s="30"/>
      <c r="I112" s="30"/>
      <c r="J112" s="30"/>
      <c r="K112" s="30" t="s">
        <v>109</v>
      </c>
      <c r="L112" s="18">
        <v>14.28</v>
      </c>
      <c r="M112" s="28">
        <v>48</v>
      </c>
      <c r="N112" s="30" t="s">
        <v>109</v>
      </c>
      <c r="O112" s="24" t="s">
        <v>110</v>
      </c>
      <c r="P112" s="24">
        <v>32</v>
      </c>
      <c r="AD112" s="59" t="s">
        <v>5573</v>
      </c>
      <c r="AE112" s="59">
        <v>23</v>
      </c>
    </row>
    <row r="113" spans="1:31" ht="15.75" customHeight="1" thickBot="1">
      <c r="A113" s="28"/>
      <c r="B113" s="71"/>
      <c r="C113" s="28"/>
      <c r="D113" s="28"/>
      <c r="E113" s="28"/>
      <c r="F113" s="28"/>
      <c r="G113" s="28"/>
      <c r="H113" s="28"/>
      <c r="I113" s="28"/>
      <c r="J113" s="28"/>
      <c r="K113" s="28">
        <v>3339</v>
      </c>
      <c r="L113" s="18">
        <v>12.45</v>
      </c>
      <c r="M113" s="28">
        <v>62</v>
      </c>
      <c r="N113" s="28">
        <v>3339</v>
      </c>
      <c r="O113" s="24" t="s">
        <v>111</v>
      </c>
      <c r="P113" s="24">
        <v>36</v>
      </c>
      <c r="AD113" s="59" t="s">
        <v>5574</v>
      </c>
      <c r="AE113" s="59">
        <v>41</v>
      </c>
    </row>
    <row r="114" spans="1:31" ht="15.75" customHeight="1" thickBot="1">
      <c r="A114" s="23"/>
      <c r="B114" s="70"/>
      <c r="C114" s="23"/>
      <c r="D114" s="23"/>
      <c r="E114" s="23"/>
      <c r="F114" s="23"/>
      <c r="G114" s="23"/>
      <c r="H114" s="23"/>
      <c r="I114" s="23"/>
      <c r="J114" s="23"/>
      <c r="K114" s="23">
        <v>3350</v>
      </c>
      <c r="L114" s="18">
        <v>18.75</v>
      </c>
      <c r="M114" s="23">
        <v>20</v>
      </c>
      <c r="N114" s="23">
        <v>3350</v>
      </c>
      <c r="O114" s="24" t="s">
        <v>112</v>
      </c>
      <c r="P114" s="24">
        <v>44</v>
      </c>
      <c r="AD114" s="59" t="s">
        <v>5575</v>
      </c>
      <c r="AE114" s="59">
        <v>54.5</v>
      </c>
    </row>
    <row r="115" spans="1:31" ht="15.75" customHeight="1" thickBot="1">
      <c r="A115" s="30"/>
      <c r="B115" s="69"/>
      <c r="C115" s="30"/>
      <c r="D115" s="30"/>
      <c r="E115" s="30"/>
      <c r="F115" s="30"/>
      <c r="G115" s="30"/>
      <c r="H115" s="30"/>
      <c r="I115" s="30"/>
      <c r="J115" s="30"/>
      <c r="K115" s="30" t="s">
        <v>113</v>
      </c>
      <c r="L115" s="18">
        <v>10.43</v>
      </c>
      <c r="M115" s="28">
        <v>24</v>
      </c>
      <c r="N115" s="30" t="s">
        <v>113</v>
      </c>
      <c r="O115" s="24" t="s">
        <v>114</v>
      </c>
      <c r="P115" s="24">
        <v>56</v>
      </c>
      <c r="AD115" s="59" t="s">
        <v>5576</v>
      </c>
      <c r="AE115" s="59">
        <v>68</v>
      </c>
    </row>
    <row r="116" spans="1:31" ht="15.75" customHeight="1" thickBot="1">
      <c r="A116" s="30"/>
      <c r="B116" s="69"/>
      <c r="C116" s="30"/>
      <c r="D116" s="30"/>
      <c r="E116" s="30"/>
      <c r="F116" s="30"/>
      <c r="G116" s="30"/>
      <c r="H116" s="30"/>
      <c r="I116" s="30"/>
      <c r="J116" s="30"/>
      <c r="K116" s="30" t="s">
        <v>115</v>
      </c>
      <c r="L116" s="18">
        <v>8.15</v>
      </c>
      <c r="M116" s="28">
        <v>24</v>
      </c>
      <c r="N116" s="30" t="s">
        <v>115</v>
      </c>
      <c r="O116" s="24" t="s">
        <v>116</v>
      </c>
      <c r="P116" s="24">
        <v>34</v>
      </c>
      <c r="AD116" s="59" t="s">
        <v>5577</v>
      </c>
      <c r="AE116" s="59">
        <v>92</v>
      </c>
    </row>
    <row r="117" spans="1:31" ht="15.75" customHeight="1" thickBot="1">
      <c r="A117" s="30"/>
      <c r="B117" s="69"/>
      <c r="C117" s="30"/>
      <c r="D117" s="30"/>
      <c r="E117" s="30"/>
      <c r="F117" s="30"/>
      <c r="G117" s="30"/>
      <c r="H117" s="30"/>
      <c r="I117" s="30"/>
      <c r="J117" s="30"/>
      <c r="K117" s="30" t="s">
        <v>117</v>
      </c>
      <c r="L117" s="18">
        <v>10.050000000000001</v>
      </c>
      <c r="M117" s="28">
        <v>24</v>
      </c>
      <c r="N117" s="30" t="s">
        <v>117</v>
      </c>
      <c r="O117" s="24" t="s">
        <v>118</v>
      </c>
      <c r="P117" s="24">
        <v>38</v>
      </c>
      <c r="AD117" s="59" t="s">
        <v>5578</v>
      </c>
      <c r="AE117" s="59">
        <v>132</v>
      </c>
    </row>
    <row r="118" spans="1:31" ht="15.75" customHeight="1" thickBot="1">
      <c r="A118" s="28"/>
      <c r="B118" s="71"/>
      <c r="C118" s="28"/>
      <c r="D118" s="28"/>
      <c r="E118" s="28"/>
      <c r="F118" s="28"/>
      <c r="G118" s="28"/>
      <c r="H118" s="28"/>
      <c r="I118" s="28"/>
      <c r="J118" s="28"/>
      <c r="K118" s="28">
        <v>3535</v>
      </c>
      <c r="L118" s="18">
        <v>11.1</v>
      </c>
      <c r="M118" s="28">
        <v>20</v>
      </c>
      <c r="N118" s="28">
        <v>3535</v>
      </c>
      <c r="O118" s="24" t="s">
        <v>119</v>
      </c>
      <c r="P118" s="24">
        <v>40</v>
      </c>
      <c r="AD118" s="59" t="s">
        <v>5579</v>
      </c>
      <c r="AE118" s="59">
        <v>185</v>
      </c>
    </row>
    <row r="119" spans="1:31" ht="15.75" customHeight="1" thickBot="1">
      <c r="A119" s="28"/>
      <c r="B119" s="71"/>
      <c r="C119" s="28"/>
      <c r="D119" s="28"/>
      <c r="E119" s="28"/>
      <c r="F119" s="28"/>
      <c r="G119" s="28"/>
      <c r="H119" s="28"/>
      <c r="I119" s="28"/>
      <c r="J119" s="28"/>
      <c r="K119" s="28">
        <v>3538</v>
      </c>
      <c r="L119" s="18">
        <v>13.95</v>
      </c>
      <c r="M119" s="28">
        <v>16</v>
      </c>
      <c r="N119" s="28">
        <v>3538</v>
      </c>
      <c r="O119" s="24" t="s">
        <v>120</v>
      </c>
      <c r="P119" s="24">
        <v>42</v>
      </c>
      <c r="AD119" s="59" t="s">
        <v>5580</v>
      </c>
      <c r="AE119" s="59">
        <v>328</v>
      </c>
    </row>
    <row r="120" spans="1:31" ht="15.75" customHeight="1" thickBot="1">
      <c r="A120" s="28"/>
      <c r="B120" s="71"/>
      <c r="C120" s="28"/>
      <c r="D120" s="28"/>
      <c r="E120" s="28"/>
      <c r="F120" s="28"/>
      <c r="G120" s="28"/>
      <c r="H120" s="28"/>
      <c r="I120" s="28"/>
      <c r="J120" s="28"/>
      <c r="K120" s="28">
        <v>3540</v>
      </c>
      <c r="L120" s="18">
        <v>15.53</v>
      </c>
      <c r="M120" s="28">
        <v>24</v>
      </c>
      <c r="N120" s="28">
        <v>3540</v>
      </c>
      <c r="O120" s="24" t="s">
        <v>121</v>
      </c>
      <c r="P120" s="24">
        <v>46</v>
      </c>
      <c r="AD120" s="59" t="s">
        <v>5581</v>
      </c>
      <c r="AE120" s="59">
        <v>43</v>
      </c>
    </row>
    <row r="121" spans="1:31" ht="15.75" customHeight="1" thickBot="1">
      <c r="A121" s="28"/>
      <c r="B121" s="71"/>
      <c r="C121" s="28"/>
      <c r="D121" s="28"/>
      <c r="E121" s="28"/>
      <c r="F121" s="28"/>
      <c r="G121" s="28"/>
      <c r="H121" s="28"/>
      <c r="I121" s="28"/>
      <c r="J121" s="28"/>
      <c r="K121" s="28">
        <v>3721</v>
      </c>
      <c r="L121" s="18">
        <v>9.3800000000000008</v>
      </c>
      <c r="M121" s="28">
        <v>26</v>
      </c>
      <c r="N121" s="28">
        <v>3721</v>
      </c>
      <c r="O121" s="24" t="s">
        <v>122</v>
      </c>
      <c r="P121" s="24">
        <v>54</v>
      </c>
      <c r="AD121" s="59" t="s">
        <v>5582</v>
      </c>
      <c r="AE121" s="59">
        <v>77.5</v>
      </c>
    </row>
    <row r="122" spans="1:31" ht="15.75" customHeight="1" thickBot="1">
      <c r="A122" s="28"/>
      <c r="B122" s="71"/>
      <c r="C122" s="28"/>
      <c r="D122" s="28"/>
      <c r="E122" s="28"/>
      <c r="F122" s="28"/>
      <c r="G122" s="28"/>
      <c r="H122" s="28"/>
      <c r="I122" s="28"/>
      <c r="J122" s="28"/>
      <c r="K122" s="28">
        <v>3815</v>
      </c>
      <c r="L122" s="18">
        <v>7.9</v>
      </c>
      <c r="M122" s="28">
        <v>28</v>
      </c>
      <c r="N122" s="28">
        <v>3815</v>
      </c>
      <c r="O122" s="24" t="s">
        <v>123</v>
      </c>
      <c r="P122" s="24">
        <v>66</v>
      </c>
      <c r="AD122" s="59" t="s">
        <v>5583</v>
      </c>
      <c r="AE122" s="59">
        <v>136.5</v>
      </c>
    </row>
    <row r="123" spans="1:31" ht="15.75" customHeight="1" thickBot="1">
      <c r="A123" s="28"/>
      <c r="B123" s="71"/>
      <c r="C123" s="28"/>
      <c r="D123" s="28"/>
      <c r="E123" s="28"/>
      <c r="F123" s="28"/>
      <c r="G123" s="28"/>
      <c r="H123" s="28"/>
      <c r="I123" s="28"/>
      <c r="J123" s="28"/>
      <c r="K123" s="28">
        <v>3825</v>
      </c>
      <c r="L123" s="18">
        <v>12.45</v>
      </c>
      <c r="M123" s="28">
        <v>28</v>
      </c>
      <c r="N123" s="28">
        <v>3825</v>
      </c>
      <c r="O123" s="24" t="s">
        <v>124</v>
      </c>
      <c r="P123" s="24">
        <v>14.3</v>
      </c>
      <c r="AD123" s="59" t="s">
        <v>5584</v>
      </c>
      <c r="AE123" s="59">
        <v>211</v>
      </c>
    </row>
    <row r="124" spans="1:31" ht="15.75" customHeight="1" thickBot="1">
      <c r="A124" s="28"/>
      <c r="B124" s="71"/>
      <c r="C124" s="28"/>
      <c r="D124" s="28"/>
      <c r="E124" s="28"/>
      <c r="F124" s="28"/>
      <c r="G124" s="28"/>
      <c r="H124" s="28"/>
      <c r="I124" s="28"/>
      <c r="J124" s="28"/>
      <c r="K124" s="28">
        <v>3826</v>
      </c>
      <c r="L124" s="18">
        <v>9.3800000000000008</v>
      </c>
      <c r="M124" s="28">
        <v>26</v>
      </c>
      <c r="N124" s="28">
        <v>3826</v>
      </c>
      <c r="O124" s="46" t="s">
        <v>125</v>
      </c>
      <c r="P124" s="46">
        <v>35</v>
      </c>
      <c r="AD124" s="59" t="s">
        <v>5585</v>
      </c>
      <c r="AE124" s="59">
        <v>274</v>
      </c>
    </row>
    <row r="125" spans="1:31" ht="15.75" customHeight="1" thickBot="1">
      <c r="A125" s="28"/>
      <c r="B125" s="71"/>
      <c r="C125" s="28"/>
      <c r="D125" s="28"/>
      <c r="E125" s="28"/>
      <c r="F125" s="28"/>
      <c r="G125" s="28"/>
      <c r="H125" s="28"/>
      <c r="I125" s="28"/>
      <c r="J125" s="28"/>
      <c r="K125" s="28">
        <v>3835</v>
      </c>
      <c r="L125" s="18">
        <v>23.25</v>
      </c>
      <c r="M125" s="28">
        <v>12</v>
      </c>
      <c r="N125" s="28">
        <v>3835</v>
      </c>
      <c r="AD125" s="59" t="s">
        <v>5586</v>
      </c>
      <c r="AE125" s="59">
        <v>333.5</v>
      </c>
    </row>
    <row r="126" spans="1:31" ht="15.75" customHeight="1" thickBot="1">
      <c r="A126" s="30"/>
      <c r="B126" s="69"/>
      <c r="C126" s="30"/>
      <c r="D126" s="30"/>
      <c r="E126" s="30"/>
      <c r="F126" s="30"/>
      <c r="G126" s="30"/>
      <c r="H126" s="30"/>
      <c r="I126" s="30"/>
      <c r="J126" s="30"/>
      <c r="K126" s="30" t="s">
        <v>126</v>
      </c>
      <c r="L126" s="18">
        <v>7</v>
      </c>
      <c r="M126" s="28">
        <v>26</v>
      </c>
      <c r="N126" s="30" t="s">
        <v>126</v>
      </c>
    </row>
    <row r="127" spans="1:31" ht="15.75" customHeight="1" thickBot="1">
      <c r="A127" s="30"/>
      <c r="B127" s="69"/>
      <c r="C127" s="30"/>
      <c r="D127" s="30"/>
      <c r="E127" s="30"/>
      <c r="F127" s="30"/>
      <c r="G127" s="30"/>
      <c r="H127" s="30"/>
      <c r="I127" s="30"/>
      <c r="J127" s="30"/>
      <c r="K127" s="30" t="s">
        <v>127</v>
      </c>
      <c r="L127" s="18">
        <v>12.53</v>
      </c>
      <c r="M127" s="28">
        <v>26</v>
      </c>
      <c r="N127" s="30" t="s">
        <v>127</v>
      </c>
    </row>
    <row r="128" spans="1:31" ht="15.75" customHeight="1" thickBot="1">
      <c r="A128" s="30"/>
      <c r="B128" s="69"/>
      <c r="C128" s="30"/>
      <c r="D128" s="30"/>
      <c r="E128" s="30"/>
      <c r="F128" s="30"/>
      <c r="G128" s="30"/>
      <c r="H128" s="30"/>
      <c r="I128" s="30"/>
      <c r="J128" s="30"/>
      <c r="K128" s="30" t="s">
        <v>128</v>
      </c>
      <c r="L128" s="18">
        <v>8.0500000000000007</v>
      </c>
      <c r="M128" s="28">
        <v>27</v>
      </c>
      <c r="N128" s="30" t="s">
        <v>128</v>
      </c>
    </row>
    <row r="129" spans="1:14" ht="15.75" customHeight="1" thickBot="1">
      <c r="A129" s="30"/>
      <c r="B129" s="69"/>
      <c r="C129" s="30"/>
      <c r="D129" s="30"/>
      <c r="E129" s="30"/>
      <c r="F129" s="30"/>
      <c r="G129" s="30"/>
      <c r="H129" s="30"/>
      <c r="I129" s="30"/>
      <c r="J129" s="30"/>
      <c r="K129" s="30" t="s">
        <v>129</v>
      </c>
      <c r="L129" s="18">
        <v>8.98</v>
      </c>
      <c r="M129" s="28">
        <v>30</v>
      </c>
      <c r="N129" s="30" t="s">
        <v>129</v>
      </c>
    </row>
    <row r="130" spans="1:14" ht="15.75" customHeight="1" thickBot="1">
      <c r="A130" s="28"/>
      <c r="B130" s="71"/>
      <c r="C130" s="28"/>
      <c r="D130" s="28"/>
      <c r="E130" s="28"/>
      <c r="F130" s="28"/>
      <c r="G130" s="28"/>
      <c r="H130" s="28"/>
      <c r="I130" s="28"/>
      <c r="J130" s="28"/>
      <c r="K130" s="28">
        <v>4017</v>
      </c>
      <c r="L130" s="18">
        <v>8.65</v>
      </c>
      <c r="M130" s="28">
        <v>28</v>
      </c>
      <c r="N130" s="28">
        <v>4017</v>
      </c>
    </row>
    <row r="131" spans="1:14" ht="15.75" customHeight="1" thickBot="1">
      <c r="A131" s="28"/>
      <c r="B131" s="71"/>
      <c r="C131" s="28"/>
      <c r="D131" s="28"/>
      <c r="E131" s="28"/>
      <c r="F131" s="28"/>
      <c r="G131" s="28"/>
      <c r="H131" s="28"/>
      <c r="I131" s="28"/>
      <c r="J131" s="28"/>
      <c r="K131" s="28">
        <v>4020</v>
      </c>
      <c r="L131" s="18">
        <v>11.25</v>
      </c>
      <c r="M131" s="28">
        <v>28</v>
      </c>
      <c r="N131" s="28">
        <v>4020</v>
      </c>
    </row>
    <row r="132" spans="1:14" ht="15.75" customHeight="1" thickBot="1">
      <c r="A132" s="28"/>
      <c r="B132" s="71"/>
      <c r="C132" s="28"/>
      <c r="D132" s="28"/>
      <c r="E132" s="28"/>
      <c r="F132" s="28"/>
      <c r="G132" s="28"/>
      <c r="H132" s="28"/>
      <c r="I132" s="28"/>
      <c r="J132" s="28"/>
      <c r="K132" s="28">
        <v>403</v>
      </c>
      <c r="L132" s="18">
        <v>8.9</v>
      </c>
      <c r="M132" s="28">
        <v>25</v>
      </c>
      <c r="N132" s="28">
        <v>403</v>
      </c>
    </row>
    <row r="133" spans="1:14" ht="15.75" customHeight="1" thickBot="1">
      <c r="A133" s="28"/>
      <c r="B133" s="71"/>
      <c r="C133" s="28"/>
      <c r="D133" s="28"/>
      <c r="E133" s="28"/>
      <c r="F133" s="28"/>
      <c r="G133" s="28"/>
      <c r="H133" s="28"/>
      <c r="I133" s="28"/>
      <c r="J133" s="28"/>
      <c r="K133" s="28">
        <v>4030</v>
      </c>
      <c r="L133" s="18">
        <v>7.8</v>
      </c>
      <c r="M133" s="28">
        <v>30</v>
      </c>
      <c r="N133" s="28">
        <v>4030</v>
      </c>
    </row>
    <row r="134" spans="1:14" ht="15.75" customHeight="1" thickBot="1">
      <c r="A134" s="28"/>
      <c r="B134" s="71"/>
      <c r="C134" s="28"/>
      <c r="D134" s="28"/>
      <c r="E134" s="28"/>
      <c r="F134" s="28"/>
      <c r="G134" s="28"/>
      <c r="H134" s="28"/>
      <c r="I134" s="28"/>
      <c r="J134" s="28"/>
      <c r="K134" s="28">
        <v>404</v>
      </c>
      <c r="L134" s="18">
        <v>8.9</v>
      </c>
      <c r="M134" s="28">
        <v>25</v>
      </c>
      <c r="N134" s="28">
        <v>404</v>
      </c>
    </row>
    <row r="135" spans="1:14" ht="15.75" customHeight="1" thickBot="1">
      <c r="A135" s="28"/>
      <c r="B135" s="71"/>
      <c r="C135" s="28"/>
      <c r="D135" s="28"/>
      <c r="E135" s="28"/>
      <c r="F135" s="28"/>
      <c r="G135" s="28"/>
      <c r="H135" s="28"/>
      <c r="I135" s="28"/>
      <c r="J135" s="28"/>
      <c r="K135" s="28">
        <v>4045</v>
      </c>
      <c r="L135" s="18">
        <v>19.05</v>
      </c>
      <c r="M135" s="28">
        <v>16</v>
      </c>
      <c r="N135" s="28">
        <v>4045</v>
      </c>
    </row>
    <row r="136" spans="1:14" ht="15.75" customHeight="1" thickBot="1">
      <c r="A136" s="28"/>
      <c r="B136" s="71"/>
      <c r="C136" s="28"/>
      <c r="D136" s="28"/>
      <c r="E136" s="28"/>
      <c r="F136" s="28"/>
      <c r="G136" s="28"/>
      <c r="H136" s="28"/>
      <c r="I136" s="28"/>
      <c r="J136" s="28"/>
      <c r="K136" s="28">
        <v>4049</v>
      </c>
      <c r="L136" s="18">
        <v>19.05</v>
      </c>
      <c r="M136" s="28">
        <v>20</v>
      </c>
      <c r="N136" s="28">
        <v>4049</v>
      </c>
    </row>
    <row r="137" spans="1:14" ht="15.75" customHeight="1" thickBot="1">
      <c r="A137" s="28"/>
      <c r="B137" s="71"/>
      <c r="C137" s="28"/>
      <c r="D137" s="28"/>
      <c r="E137" s="28"/>
      <c r="F137" s="28"/>
      <c r="G137" s="28"/>
      <c r="H137" s="28"/>
      <c r="I137" s="28"/>
      <c r="J137" s="28"/>
      <c r="K137" s="28">
        <v>405</v>
      </c>
      <c r="L137" s="18">
        <v>23.7</v>
      </c>
      <c r="M137" s="28">
        <v>50</v>
      </c>
      <c r="N137" s="28">
        <v>405</v>
      </c>
    </row>
    <row r="138" spans="1:14" ht="15.75" customHeight="1" thickBot="1">
      <c r="A138" s="28"/>
      <c r="B138" s="71"/>
      <c r="C138" s="28"/>
      <c r="D138" s="28"/>
      <c r="E138" s="28"/>
      <c r="F138" s="28"/>
      <c r="G138" s="28"/>
      <c r="H138" s="28"/>
      <c r="I138" s="28"/>
      <c r="J138" s="28"/>
      <c r="K138" s="28">
        <v>409</v>
      </c>
      <c r="L138" s="18">
        <v>13.5</v>
      </c>
      <c r="M138" s="28">
        <v>32</v>
      </c>
      <c r="N138" s="28">
        <v>409</v>
      </c>
    </row>
    <row r="139" spans="1:14" ht="15.75" customHeight="1" thickBot="1">
      <c r="A139" s="28"/>
      <c r="B139" s="71"/>
      <c r="C139" s="28"/>
      <c r="D139" s="28"/>
      <c r="E139" s="28"/>
      <c r="F139" s="28"/>
      <c r="G139" s="28"/>
      <c r="H139" s="28"/>
      <c r="I139" s="28"/>
      <c r="J139" s="28"/>
      <c r="K139" s="28">
        <v>4216</v>
      </c>
      <c r="L139" s="18">
        <v>8.9499999999999993</v>
      </c>
      <c r="M139" s="28">
        <v>30</v>
      </c>
      <c r="N139" s="28">
        <v>4216</v>
      </c>
    </row>
    <row r="140" spans="1:14" ht="15.75" customHeight="1" thickBot="1">
      <c r="A140" s="28"/>
      <c r="B140" s="71"/>
      <c r="C140" s="28"/>
      <c r="D140" s="28"/>
      <c r="E140" s="28"/>
      <c r="F140" s="28"/>
      <c r="G140" s="28"/>
      <c r="H140" s="28"/>
      <c r="I140" s="28"/>
      <c r="J140" s="28"/>
      <c r="K140" s="28">
        <v>4222</v>
      </c>
      <c r="L140" s="18">
        <v>11.4</v>
      </c>
      <c r="M140" s="28">
        <v>32</v>
      </c>
      <c r="N140" s="28">
        <v>4222</v>
      </c>
    </row>
    <row r="141" spans="1:14" ht="15.75" customHeight="1" thickBot="1">
      <c r="A141" s="28"/>
      <c r="B141" s="71"/>
      <c r="C141" s="28"/>
      <c r="D141" s="28"/>
      <c r="E141" s="28"/>
      <c r="F141" s="28"/>
      <c r="G141" s="28"/>
      <c r="H141" s="28"/>
      <c r="I141" s="28"/>
      <c r="J141" s="28"/>
      <c r="K141" s="28">
        <v>4230</v>
      </c>
      <c r="L141" s="18">
        <v>15.6</v>
      </c>
      <c r="M141" s="28">
        <v>28</v>
      </c>
      <c r="N141" s="28">
        <v>4230</v>
      </c>
    </row>
    <row r="142" spans="1:14" ht="15.75" customHeight="1" thickBot="1">
      <c r="A142" s="28"/>
      <c r="B142" s="71"/>
      <c r="C142" s="28"/>
      <c r="D142" s="28"/>
      <c r="E142" s="28"/>
      <c r="F142" s="28"/>
      <c r="G142" s="28"/>
      <c r="H142" s="28"/>
      <c r="I142" s="28"/>
      <c r="J142" s="28"/>
      <c r="K142" s="28">
        <v>4315</v>
      </c>
      <c r="L142" s="18">
        <v>8.35</v>
      </c>
      <c r="M142" s="28">
        <v>30</v>
      </c>
      <c r="N142" s="28">
        <v>4315</v>
      </c>
    </row>
    <row r="143" spans="1:14" ht="15.75" customHeight="1" thickBot="1">
      <c r="A143" s="28"/>
      <c r="B143" s="71"/>
      <c r="C143" s="28"/>
      <c r="D143" s="28"/>
      <c r="E143" s="28"/>
      <c r="F143" s="28"/>
      <c r="G143" s="28"/>
      <c r="H143" s="28"/>
      <c r="I143" s="28"/>
      <c r="J143" s="28"/>
      <c r="K143" s="28">
        <v>4320</v>
      </c>
      <c r="L143" s="18">
        <v>8.8000000000000007</v>
      </c>
      <c r="M143" s="28">
        <v>29</v>
      </c>
      <c r="N143" s="28">
        <v>4320</v>
      </c>
    </row>
    <row r="144" spans="1:14" ht="15.75" customHeight="1" thickBot="1">
      <c r="A144" s="28"/>
      <c r="B144" s="71"/>
      <c r="C144" s="28"/>
      <c r="D144" s="28"/>
      <c r="E144" s="28"/>
      <c r="F144" s="28"/>
      <c r="G144" s="28"/>
      <c r="H144" s="28"/>
      <c r="I144" s="28"/>
      <c r="J144" s="28"/>
      <c r="K144" s="28">
        <v>4427</v>
      </c>
      <c r="L144" s="18">
        <v>14.55</v>
      </c>
      <c r="M144" s="28">
        <v>30</v>
      </c>
      <c r="N144" s="28">
        <v>4427</v>
      </c>
    </row>
    <row r="145" spans="1:14" ht="15.75" customHeight="1" thickBot="1">
      <c r="A145" s="28"/>
      <c r="B145" s="71"/>
      <c r="C145" s="28"/>
      <c r="D145" s="28"/>
      <c r="E145" s="28"/>
      <c r="F145" s="28"/>
      <c r="G145" s="28"/>
      <c r="H145" s="28"/>
      <c r="I145" s="28"/>
      <c r="J145" s="28"/>
      <c r="K145" s="28">
        <v>451</v>
      </c>
      <c r="L145" s="18">
        <v>6.7</v>
      </c>
      <c r="M145" s="28">
        <v>13</v>
      </c>
      <c r="N145" s="28">
        <v>451</v>
      </c>
    </row>
    <row r="146" spans="1:14" ht="15.75" customHeight="1" thickBot="1">
      <c r="A146" s="28"/>
      <c r="B146" s="71"/>
      <c r="C146" s="28"/>
      <c r="D146" s="28"/>
      <c r="E146" s="28"/>
      <c r="F146" s="28"/>
      <c r="G146" s="28"/>
      <c r="H146" s="28"/>
      <c r="I146" s="28"/>
      <c r="J146" s="28"/>
      <c r="K146" s="28">
        <v>4535</v>
      </c>
      <c r="L146" s="18">
        <v>14.93</v>
      </c>
      <c r="M146" s="28">
        <v>24</v>
      </c>
      <c r="N146" s="28">
        <v>4535</v>
      </c>
    </row>
    <row r="147" spans="1:14" ht="15.75" customHeight="1" thickBot="1">
      <c r="A147" s="28"/>
      <c r="B147" s="71"/>
      <c r="C147" s="28"/>
      <c r="D147" s="28"/>
      <c r="E147" s="28"/>
      <c r="F147" s="28"/>
      <c r="G147" s="28"/>
      <c r="H147" s="28"/>
      <c r="I147" s="28"/>
      <c r="J147" s="28"/>
      <c r="K147" s="28">
        <v>4715</v>
      </c>
      <c r="L147" s="18">
        <v>11.88</v>
      </c>
      <c r="M147" s="28">
        <v>33</v>
      </c>
      <c r="N147" s="28">
        <v>4715</v>
      </c>
    </row>
    <row r="148" spans="1:14" ht="15.75" customHeight="1" thickBot="1">
      <c r="A148" s="23"/>
      <c r="B148" s="70"/>
      <c r="C148" s="23"/>
      <c r="D148" s="23"/>
      <c r="E148" s="23"/>
      <c r="F148" s="23"/>
      <c r="G148" s="23"/>
      <c r="H148" s="23"/>
      <c r="I148" s="23"/>
      <c r="J148" s="23"/>
      <c r="K148" s="23">
        <v>4815</v>
      </c>
      <c r="L148" s="18">
        <v>9.15</v>
      </c>
      <c r="M148" s="23">
        <v>34</v>
      </c>
      <c r="N148" s="23">
        <v>4815</v>
      </c>
    </row>
    <row r="149" spans="1:14" ht="15.75" customHeight="1" thickBot="1">
      <c r="A149" s="28"/>
      <c r="B149" s="71"/>
      <c r="C149" s="28"/>
      <c r="D149" s="28"/>
      <c r="E149" s="28"/>
      <c r="F149" s="28"/>
      <c r="G149" s="28"/>
      <c r="H149" s="28"/>
      <c r="I149" s="28"/>
      <c r="J149" s="28"/>
      <c r="K149" s="28">
        <v>4845</v>
      </c>
      <c r="L149" s="18">
        <v>20.399999999999999</v>
      </c>
      <c r="M149" s="28">
        <v>45</v>
      </c>
      <c r="N149" s="28">
        <v>4845</v>
      </c>
    </row>
    <row r="150" spans="1:14" ht="15.75" customHeight="1" thickBot="1">
      <c r="A150" s="28"/>
      <c r="B150" s="71"/>
      <c r="C150" s="28"/>
      <c r="D150" s="28"/>
      <c r="E150" s="28"/>
      <c r="F150" s="28"/>
      <c r="G150" s="28"/>
      <c r="H150" s="28"/>
      <c r="I150" s="28"/>
      <c r="J150" s="28"/>
      <c r="K150" s="28">
        <v>4914</v>
      </c>
      <c r="L150" s="18">
        <v>7.85</v>
      </c>
      <c r="M150" s="28">
        <v>35</v>
      </c>
      <c r="N150" s="28">
        <v>4914</v>
      </c>
    </row>
    <row r="151" spans="1:14" ht="15.75" customHeight="1" thickBot="1">
      <c r="A151" s="28"/>
      <c r="B151" s="71"/>
      <c r="C151" s="28"/>
      <c r="D151" s="28"/>
      <c r="E151" s="28"/>
      <c r="F151" s="28"/>
      <c r="G151" s="28"/>
      <c r="H151" s="28"/>
      <c r="I151" s="28"/>
      <c r="J151" s="28"/>
      <c r="K151" s="28">
        <v>5</v>
      </c>
      <c r="L151" s="18">
        <v>12</v>
      </c>
      <c r="M151" s="28">
        <v>11</v>
      </c>
      <c r="N151" s="28">
        <v>5</v>
      </c>
    </row>
    <row r="152" spans="1:14" ht="15.75" customHeight="1" thickBot="1">
      <c r="A152" s="30"/>
      <c r="B152" s="69"/>
      <c r="C152" s="30"/>
      <c r="D152" s="30"/>
      <c r="E152" s="30"/>
      <c r="F152" s="30"/>
      <c r="G152" s="30"/>
      <c r="H152" s="30"/>
      <c r="I152" s="30"/>
      <c r="J152" s="30"/>
      <c r="K152" s="30" t="s">
        <v>130</v>
      </c>
      <c r="L152" s="18">
        <v>6</v>
      </c>
      <c r="M152" s="28">
        <v>8</v>
      </c>
      <c r="N152" s="30" t="s">
        <v>130</v>
      </c>
    </row>
    <row r="153" spans="1:14" ht="15.75" customHeight="1" thickBot="1">
      <c r="A153" s="30"/>
      <c r="B153" s="69"/>
      <c r="C153" s="30"/>
      <c r="D153" s="30"/>
      <c r="E153" s="30"/>
      <c r="F153" s="30"/>
      <c r="G153" s="30"/>
      <c r="H153" s="30"/>
      <c r="I153" s="30"/>
      <c r="J153" s="30"/>
      <c r="K153" s="30" t="s">
        <v>131</v>
      </c>
      <c r="L153" s="18">
        <v>6</v>
      </c>
      <c r="M153" s="28">
        <v>8</v>
      </c>
      <c r="N153" s="30" t="s">
        <v>131</v>
      </c>
    </row>
    <row r="154" spans="1:14" ht="15.75" customHeight="1" thickBot="1">
      <c r="A154" s="30"/>
      <c r="B154" s="69"/>
      <c r="C154" s="30"/>
      <c r="D154" s="30"/>
      <c r="E154" s="30"/>
      <c r="F154" s="30"/>
      <c r="G154" s="30"/>
      <c r="H154" s="30"/>
      <c r="I154" s="30"/>
      <c r="J154" s="30"/>
      <c r="K154" s="30" t="s">
        <v>132</v>
      </c>
      <c r="L154" s="18">
        <v>16.649999999999999</v>
      </c>
      <c r="M154" s="28">
        <v>44</v>
      </c>
      <c r="N154" s="30" t="s">
        <v>132</v>
      </c>
    </row>
    <row r="155" spans="1:14" ht="15.75" customHeight="1" thickBot="1">
      <c r="A155" s="30"/>
      <c r="B155" s="69"/>
      <c r="C155" s="30"/>
      <c r="D155" s="30"/>
      <c r="E155" s="30"/>
      <c r="F155" s="30"/>
      <c r="G155" s="30"/>
      <c r="H155" s="30"/>
      <c r="I155" s="30"/>
      <c r="J155" s="30"/>
      <c r="K155" s="30">
        <v>5036</v>
      </c>
      <c r="L155" s="18">
        <v>12.83</v>
      </c>
      <c r="M155" s="28">
        <v>36</v>
      </c>
      <c r="N155" s="30">
        <v>5036</v>
      </c>
    </row>
    <row r="156" spans="1:14" ht="15.75" customHeight="1" thickBot="1">
      <c r="A156" s="30"/>
      <c r="B156" s="69"/>
      <c r="C156" s="30"/>
      <c r="D156" s="30"/>
      <c r="E156" s="30"/>
      <c r="F156" s="30"/>
      <c r="G156" s="30"/>
      <c r="H156" s="30"/>
      <c r="I156" s="30"/>
      <c r="J156" s="30"/>
      <c r="K156" s="30">
        <v>5045</v>
      </c>
      <c r="L156" s="18">
        <v>24</v>
      </c>
      <c r="M156" s="28">
        <v>36</v>
      </c>
      <c r="N156" s="30">
        <v>5045</v>
      </c>
    </row>
    <row r="157" spans="1:14" ht="15.75" customHeight="1" thickBot="1">
      <c r="A157" s="30"/>
      <c r="B157" s="69"/>
      <c r="C157" s="30"/>
      <c r="D157" s="30"/>
      <c r="E157" s="30"/>
      <c r="F157" s="30"/>
      <c r="G157" s="30"/>
      <c r="H157" s="30"/>
      <c r="I157" s="30"/>
      <c r="J157" s="30"/>
      <c r="K157" s="30" t="s">
        <v>133</v>
      </c>
      <c r="L157" s="18">
        <v>6.8</v>
      </c>
      <c r="M157" s="28">
        <v>15</v>
      </c>
      <c r="N157" s="30" t="s">
        <v>133</v>
      </c>
    </row>
    <row r="158" spans="1:14" ht="15.75" customHeight="1" thickBot="1">
      <c r="A158" s="30"/>
      <c r="B158" s="69"/>
      <c r="C158" s="30"/>
      <c r="D158" s="30"/>
      <c r="E158" s="30"/>
      <c r="F158" s="30"/>
      <c r="G158" s="30"/>
      <c r="H158" s="30"/>
      <c r="I158" s="30"/>
      <c r="J158" s="30"/>
      <c r="K158" s="30" t="s">
        <v>134</v>
      </c>
      <c r="L158" s="18">
        <v>6.8</v>
      </c>
      <c r="M158" s="28">
        <v>15</v>
      </c>
      <c r="N158" s="30" t="s">
        <v>134</v>
      </c>
    </row>
    <row r="159" spans="1:14" ht="15.75" customHeight="1" thickBot="1">
      <c r="A159" s="28"/>
      <c r="B159" s="71"/>
      <c r="C159" s="28"/>
      <c r="D159" s="28"/>
      <c r="E159" s="28"/>
      <c r="F159" s="28"/>
      <c r="G159" s="28"/>
      <c r="H159" s="28"/>
      <c r="I159" s="28"/>
      <c r="J159" s="28"/>
      <c r="K159" s="28">
        <v>51</v>
      </c>
      <c r="L159" s="18">
        <v>10.65</v>
      </c>
      <c r="M159" s="28">
        <v>11</v>
      </c>
      <c r="N159" s="28">
        <v>51</v>
      </c>
    </row>
    <row r="160" spans="1:14" ht="15.75" customHeight="1" thickBot="1">
      <c r="A160" s="28"/>
      <c r="B160" s="71"/>
      <c r="C160" s="28"/>
      <c r="D160" s="28"/>
      <c r="E160" s="28"/>
      <c r="F160" s="28"/>
      <c r="G160" s="28"/>
      <c r="H160" s="28"/>
      <c r="I160" s="28"/>
      <c r="J160" s="28"/>
      <c r="K160" s="28">
        <v>510</v>
      </c>
      <c r="L160" s="18">
        <v>14.18</v>
      </c>
      <c r="M160" s="28">
        <v>39</v>
      </c>
      <c r="N160" s="28">
        <v>510</v>
      </c>
    </row>
    <row r="161" spans="1:14" ht="15.75" customHeight="1" thickBot="1">
      <c r="A161" s="28"/>
      <c r="B161" s="71"/>
      <c r="C161" s="28"/>
      <c r="D161" s="28"/>
      <c r="E161" s="28"/>
      <c r="F161" s="28"/>
      <c r="G161" s="28"/>
      <c r="H161" s="28"/>
      <c r="I161" s="28"/>
      <c r="J161" s="28"/>
      <c r="K161" s="28">
        <v>5201</v>
      </c>
      <c r="L161" s="18">
        <v>20.25</v>
      </c>
      <c r="M161" s="28">
        <v>72</v>
      </c>
      <c r="N161" s="28">
        <v>5201</v>
      </c>
    </row>
    <row r="162" spans="1:14" ht="15.75" customHeight="1" thickBot="1">
      <c r="A162" s="28"/>
      <c r="B162" s="71"/>
      <c r="C162" s="28"/>
      <c r="D162" s="28"/>
      <c r="E162" s="28"/>
      <c r="F162" s="28"/>
      <c r="G162" s="28"/>
      <c r="H162" s="28"/>
      <c r="I162" s="28"/>
      <c r="J162" s="28"/>
      <c r="K162" s="28">
        <v>5230</v>
      </c>
      <c r="L162" s="18">
        <v>17.100000000000001</v>
      </c>
      <c r="M162" s="28">
        <v>40</v>
      </c>
      <c r="N162" s="28">
        <v>5230</v>
      </c>
    </row>
    <row r="163" spans="1:14" ht="15.75" customHeight="1" thickBot="1">
      <c r="A163" s="28"/>
      <c r="B163" s="71"/>
      <c r="C163" s="28"/>
      <c r="D163" s="28"/>
      <c r="E163" s="28"/>
      <c r="F163" s="28"/>
      <c r="G163" s="28"/>
      <c r="H163" s="28"/>
      <c r="I163" s="28"/>
      <c r="J163" s="28"/>
      <c r="K163" s="28">
        <v>5247</v>
      </c>
      <c r="L163" s="18">
        <v>11.4</v>
      </c>
      <c r="M163" s="28">
        <v>54</v>
      </c>
      <c r="N163" s="28">
        <v>5247</v>
      </c>
    </row>
    <row r="164" spans="1:14" ht="15.75" customHeight="1" thickBot="1">
      <c r="A164" s="28"/>
      <c r="B164" s="71"/>
      <c r="C164" s="28"/>
      <c r="D164" s="28"/>
      <c r="E164" s="28"/>
      <c r="F164" s="28"/>
      <c r="G164" s="28"/>
      <c r="H164" s="28"/>
      <c r="I164" s="28"/>
      <c r="J164" s="28"/>
      <c r="K164" s="28">
        <v>525</v>
      </c>
      <c r="L164" s="18">
        <v>14.78</v>
      </c>
      <c r="M164" s="28">
        <v>37</v>
      </c>
      <c r="N164" s="28">
        <v>525</v>
      </c>
    </row>
    <row r="165" spans="1:14" ht="15.75" customHeight="1" thickBot="1">
      <c r="A165" s="28"/>
      <c r="B165" s="71"/>
      <c r="C165" s="28"/>
      <c r="D165" s="28"/>
      <c r="E165" s="28"/>
      <c r="F165" s="28"/>
      <c r="G165" s="28"/>
      <c r="H165" s="28"/>
      <c r="I165" s="28"/>
      <c r="J165" s="28"/>
      <c r="K165" s="28">
        <v>528</v>
      </c>
      <c r="L165" s="18">
        <v>20.18</v>
      </c>
      <c r="M165" s="28">
        <v>50</v>
      </c>
      <c r="N165" s="28">
        <v>528</v>
      </c>
    </row>
    <row r="166" spans="1:14" ht="15.75" customHeight="1" thickBot="1">
      <c r="A166" s="28"/>
      <c r="B166" s="71"/>
      <c r="C166" s="28"/>
      <c r="D166" s="28"/>
      <c r="E166" s="28"/>
      <c r="F166" s="28"/>
      <c r="G166" s="28"/>
      <c r="H166" s="28"/>
      <c r="I166" s="28"/>
      <c r="J166" s="28"/>
      <c r="K166" s="28">
        <v>5319</v>
      </c>
      <c r="L166" s="18">
        <v>12.45</v>
      </c>
      <c r="M166" s="28">
        <v>36</v>
      </c>
      <c r="N166" s="28">
        <v>5319</v>
      </c>
    </row>
    <row r="167" spans="1:14" ht="15.75" customHeight="1" thickBot="1">
      <c r="A167" s="28"/>
      <c r="B167" s="71"/>
      <c r="C167" s="28"/>
      <c r="D167" s="28"/>
      <c r="E167" s="28"/>
      <c r="F167" s="28"/>
      <c r="G167" s="28"/>
      <c r="H167" s="28"/>
      <c r="I167" s="28"/>
      <c r="J167" s="28"/>
      <c r="K167" s="28">
        <v>5326</v>
      </c>
      <c r="L167" s="18">
        <v>12.6</v>
      </c>
      <c r="M167" s="28">
        <v>52</v>
      </c>
      <c r="N167" s="28">
        <v>5326</v>
      </c>
    </row>
    <row r="168" spans="1:14" ht="15.75" customHeight="1" thickBot="1">
      <c r="A168" s="28"/>
      <c r="B168" s="71"/>
      <c r="C168" s="28"/>
      <c r="D168" s="28"/>
      <c r="E168" s="28"/>
      <c r="F168" s="28"/>
      <c r="G168" s="28"/>
      <c r="H168" s="28"/>
      <c r="I168" s="28"/>
      <c r="J168" s="28"/>
      <c r="K168" s="28">
        <v>5417</v>
      </c>
      <c r="L168" s="18">
        <v>10.8</v>
      </c>
      <c r="M168" s="28">
        <v>39</v>
      </c>
      <c r="N168" s="28">
        <v>5417</v>
      </c>
    </row>
    <row r="169" spans="1:14" ht="15.75" customHeight="1" thickBot="1">
      <c r="A169" s="28"/>
      <c r="B169" s="71"/>
      <c r="C169" s="28"/>
      <c r="D169" s="28"/>
      <c r="E169" s="28"/>
      <c r="F169" s="28"/>
      <c r="G169" s="28"/>
      <c r="H169" s="28"/>
      <c r="I169" s="28"/>
      <c r="J169" s="28"/>
      <c r="K169" s="28">
        <v>5422</v>
      </c>
      <c r="L169" s="18">
        <v>13.28</v>
      </c>
      <c r="M169" s="28">
        <v>38</v>
      </c>
      <c r="N169" s="28">
        <v>5422</v>
      </c>
    </row>
    <row r="170" spans="1:14" ht="15.75" customHeight="1" thickBot="1">
      <c r="A170" s="28"/>
      <c r="B170" s="71"/>
      <c r="C170" s="28"/>
      <c r="D170" s="28"/>
      <c r="E170" s="28"/>
      <c r="F170" s="28"/>
      <c r="G170" s="28"/>
      <c r="H170" s="28"/>
      <c r="I170" s="28"/>
      <c r="J170" s="28"/>
      <c r="K170" s="28">
        <v>5443</v>
      </c>
      <c r="L170" s="18">
        <v>10.5</v>
      </c>
      <c r="M170" s="28">
        <v>54</v>
      </c>
      <c r="N170" s="28">
        <v>5443</v>
      </c>
    </row>
    <row r="171" spans="1:14" ht="15.75" customHeight="1" thickBot="1">
      <c r="A171" s="28"/>
      <c r="B171" s="71"/>
      <c r="C171" s="28"/>
      <c r="D171" s="28"/>
      <c r="E171" s="28"/>
      <c r="F171" s="28"/>
      <c r="G171" s="28"/>
      <c r="H171" s="28"/>
      <c r="I171" s="28"/>
      <c r="J171" s="28"/>
      <c r="K171" s="28">
        <v>5530</v>
      </c>
      <c r="L171" s="18">
        <v>20.100000000000001</v>
      </c>
      <c r="M171" s="28">
        <v>40</v>
      </c>
      <c r="N171" s="28">
        <v>5530</v>
      </c>
    </row>
    <row r="172" spans="1:14" ht="15.75" customHeight="1" thickBot="1">
      <c r="A172" s="28"/>
      <c r="B172" s="71"/>
      <c r="C172" s="28"/>
      <c r="D172" s="28"/>
      <c r="E172" s="28"/>
      <c r="F172" s="28"/>
      <c r="G172" s="28"/>
      <c r="H172" s="28"/>
      <c r="I172" s="28"/>
      <c r="J172" s="28"/>
      <c r="K172" s="28">
        <v>5535</v>
      </c>
      <c r="L172" s="18">
        <v>19.2</v>
      </c>
      <c r="M172" s="28">
        <v>37</v>
      </c>
      <c r="N172" s="28">
        <v>5535</v>
      </c>
    </row>
    <row r="173" spans="1:14" ht="15.75" customHeight="1" thickBot="1">
      <c r="A173" s="28"/>
      <c r="B173" s="71"/>
      <c r="C173" s="28"/>
      <c r="D173" s="28"/>
      <c r="E173" s="28"/>
      <c r="F173" s="28"/>
      <c r="G173" s="28"/>
      <c r="H173" s="28"/>
      <c r="I173" s="28"/>
      <c r="J173" s="28"/>
      <c r="K173" s="28">
        <v>5555</v>
      </c>
      <c r="L173" s="18">
        <v>33.08</v>
      </c>
      <c r="M173" s="28">
        <v>24</v>
      </c>
      <c r="N173" s="28">
        <v>5555</v>
      </c>
    </row>
    <row r="174" spans="1:14" ht="15.75" customHeight="1" thickBot="1">
      <c r="A174" s="28"/>
      <c r="B174" s="71"/>
      <c r="C174" s="28"/>
      <c r="D174" s="28"/>
      <c r="E174" s="28"/>
      <c r="F174" s="28"/>
      <c r="G174" s="28"/>
      <c r="H174" s="28"/>
      <c r="I174" s="28"/>
      <c r="J174" s="28"/>
      <c r="K174" s="28">
        <v>556</v>
      </c>
      <c r="L174" s="18">
        <v>13.05</v>
      </c>
      <c r="M174" s="28">
        <v>63</v>
      </c>
      <c r="N174" s="28">
        <v>556</v>
      </c>
    </row>
    <row r="175" spans="1:14" ht="15.75" customHeight="1" thickBot="1">
      <c r="A175" s="28"/>
      <c r="B175" s="71"/>
      <c r="C175" s="28"/>
      <c r="D175" s="28"/>
      <c r="E175" s="28"/>
      <c r="F175" s="28"/>
      <c r="G175" s="28"/>
      <c r="H175" s="28"/>
      <c r="I175" s="28"/>
      <c r="J175" s="28"/>
      <c r="K175" s="28">
        <v>557</v>
      </c>
      <c r="L175" s="18">
        <v>7.8</v>
      </c>
      <c r="M175" s="28">
        <v>28</v>
      </c>
      <c r="N175" s="28">
        <v>557</v>
      </c>
    </row>
    <row r="176" spans="1:14" ht="15.75" customHeight="1" thickBot="1">
      <c r="A176" s="28"/>
      <c r="B176" s="71"/>
      <c r="C176" s="28"/>
      <c r="D176" s="28"/>
      <c r="E176" s="28"/>
      <c r="F176" s="28"/>
      <c r="G176" s="28"/>
      <c r="H176" s="28"/>
      <c r="I176" s="28"/>
      <c r="J176" s="28"/>
      <c r="K176" s="28">
        <v>56</v>
      </c>
      <c r="L176" s="18">
        <v>6</v>
      </c>
      <c r="M176" s="28">
        <v>8</v>
      </c>
      <c r="N176" s="28">
        <v>56</v>
      </c>
    </row>
    <row r="177" spans="1:14" ht="15.75" customHeight="1" thickBot="1">
      <c r="A177" s="30"/>
      <c r="B177" s="69"/>
      <c r="C177" s="30"/>
      <c r="D177" s="30"/>
      <c r="E177" s="30"/>
      <c r="F177" s="30"/>
      <c r="G177" s="30"/>
      <c r="H177" s="30"/>
      <c r="I177" s="30"/>
      <c r="J177" s="30"/>
      <c r="K177" s="30" t="s">
        <v>135</v>
      </c>
      <c r="L177" s="18">
        <v>26.55</v>
      </c>
      <c r="M177" s="28">
        <v>39</v>
      </c>
      <c r="N177" s="30" t="s">
        <v>135</v>
      </c>
    </row>
    <row r="178" spans="1:14" ht="15.75" customHeight="1" thickBot="1">
      <c r="A178" s="30"/>
      <c r="B178" s="69"/>
      <c r="C178" s="30"/>
      <c r="D178" s="30"/>
      <c r="E178" s="30"/>
      <c r="F178" s="30"/>
      <c r="G178" s="30"/>
      <c r="H178" s="30"/>
      <c r="I178" s="30"/>
      <c r="J178" s="30"/>
      <c r="K178" s="30" t="s">
        <v>136</v>
      </c>
      <c r="L178" s="18">
        <v>34.799999999999997</v>
      </c>
      <c r="M178" s="28">
        <v>74</v>
      </c>
      <c r="N178" s="30" t="s">
        <v>136</v>
      </c>
    </row>
    <row r="179" spans="1:14" ht="15.75" customHeight="1" thickBot="1">
      <c r="A179" s="28"/>
      <c r="B179" s="71"/>
      <c r="C179" s="28"/>
      <c r="D179" s="28"/>
      <c r="E179" s="28"/>
      <c r="F179" s="28"/>
      <c r="G179" s="28"/>
      <c r="H179" s="28"/>
      <c r="I179" s="28"/>
      <c r="J179" s="28"/>
      <c r="K179" s="28">
        <v>5740</v>
      </c>
      <c r="L179" s="18">
        <v>18.68</v>
      </c>
      <c r="M179" s="28">
        <v>40</v>
      </c>
      <c r="N179" s="28">
        <v>5740</v>
      </c>
    </row>
    <row r="180" spans="1:14" ht="15.75" customHeight="1" thickBot="1">
      <c r="A180" s="28"/>
      <c r="B180" s="71"/>
      <c r="C180" s="28"/>
      <c r="D180" s="28"/>
      <c r="E180" s="28"/>
      <c r="F180" s="28"/>
      <c r="G180" s="28"/>
      <c r="H180" s="28"/>
      <c r="I180" s="28"/>
      <c r="J180" s="28"/>
      <c r="K180" s="28">
        <v>6040</v>
      </c>
      <c r="L180" s="18">
        <v>25.35</v>
      </c>
      <c r="M180" s="28">
        <v>42</v>
      </c>
      <c r="N180" s="28">
        <v>6040</v>
      </c>
    </row>
    <row r="181" spans="1:14" ht="15.75" customHeight="1" thickBot="1">
      <c r="A181" s="28"/>
      <c r="B181" s="71"/>
      <c r="C181" s="28"/>
      <c r="D181" s="28"/>
      <c r="E181" s="28"/>
      <c r="F181" s="28"/>
      <c r="G181" s="28"/>
      <c r="H181" s="28"/>
      <c r="I181" s="28"/>
      <c r="J181" s="28"/>
      <c r="K181" s="28">
        <v>605</v>
      </c>
      <c r="L181" s="18">
        <v>17.55</v>
      </c>
      <c r="M181" s="28">
        <v>57</v>
      </c>
      <c r="N181" s="28">
        <v>605</v>
      </c>
    </row>
    <row r="182" spans="1:14" ht="15.75" customHeight="1" thickBot="1">
      <c r="A182" s="23"/>
      <c r="B182" s="70"/>
      <c r="C182" s="23"/>
      <c r="D182" s="23"/>
      <c r="E182" s="23"/>
      <c r="F182" s="23"/>
      <c r="G182" s="23"/>
      <c r="H182" s="23"/>
      <c r="I182" s="23"/>
      <c r="J182" s="23"/>
      <c r="K182" s="23">
        <v>61</v>
      </c>
      <c r="L182" s="18">
        <v>7.3</v>
      </c>
      <c r="M182" s="23">
        <v>31</v>
      </c>
      <c r="N182" s="23">
        <v>61</v>
      </c>
    </row>
    <row r="183" spans="1:14" ht="15.75" customHeight="1" thickBot="1">
      <c r="A183" s="28"/>
      <c r="B183" s="71"/>
      <c r="C183" s="28"/>
      <c r="D183" s="28"/>
      <c r="E183" s="28"/>
      <c r="F183" s="28"/>
      <c r="G183" s="28"/>
      <c r="H183" s="28"/>
      <c r="I183" s="28"/>
      <c r="J183" s="28"/>
      <c r="K183" s="28">
        <v>622</v>
      </c>
      <c r="L183" s="18">
        <v>37.950000000000003</v>
      </c>
      <c r="M183" s="28">
        <v>45</v>
      </c>
      <c r="N183" s="28">
        <v>622</v>
      </c>
    </row>
    <row r="184" spans="1:14" ht="15.75" customHeight="1" thickBot="1">
      <c r="A184" s="28"/>
      <c r="B184" s="71"/>
      <c r="C184" s="28"/>
      <c r="D184" s="28"/>
      <c r="E184" s="28"/>
      <c r="F184" s="28"/>
      <c r="G184" s="28"/>
      <c r="H184" s="28"/>
      <c r="I184" s="28"/>
      <c r="J184" s="28"/>
      <c r="K184" s="28">
        <v>6316</v>
      </c>
      <c r="L184" s="18">
        <v>13.2</v>
      </c>
      <c r="M184" s="28">
        <v>45</v>
      </c>
      <c r="N184" s="28">
        <v>6316</v>
      </c>
    </row>
    <row r="185" spans="1:14" ht="15.75" customHeight="1" thickBot="1">
      <c r="A185" s="28"/>
      <c r="B185" s="71"/>
      <c r="C185" s="28"/>
      <c r="D185" s="28"/>
      <c r="E185" s="28"/>
      <c r="F185" s="28"/>
      <c r="G185" s="28"/>
      <c r="H185" s="28"/>
      <c r="I185" s="28"/>
      <c r="J185" s="28"/>
      <c r="K185" s="28">
        <v>6320</v>
      </c>
      <c r="L185" s="18">
        <v>13.65</v>
      </c>
      <c r="M185" s="28">
        <v>45</v>
      </c>
      <c r="N185" s="28">
        <v>6320</v>
      </c>
    </row>
    <row r="186" spans="1:14" ht="15.75" customHeight="1" thickBot="1">
      <c r="A186" s="28"/>
      <c r="B186" s="71"/>
      <c r="C186" s="28"/>
      <c r="D186" s="28"/>
      <c r="E186" s="28"/>
      <c r="F186" s="28"/>
      <c r="G186" s="28"/>
      <c r="H186" s="28"/>
      <c r="I186" s="28"/>
      <c r="J186" s="28"/>
      <c r="K186" s="28">
        <v>6424</v>
      </c>
      <c r="L186" s="18">
        <v>16.649999999999999</v>
      </c>
      <c r="M186" s="28">
        <v>57</v>
      </c>
      <c r="N186" s="28">
        <v>6424</v>
      </c>
    </row>
    <row r="187" spans="1:14" ht="15.75" customHeight="1" thickBot="1">
      <c r="A187" s="28"/>
      <c r="B187" s="71"/>
      <c r="C187" s="28"/>
      <c r="D187" s="28"/>
      <c r="E187" s="28"/>
      <c r="F187" s="28"/>
      <c r="G187" s="28"/>
      <c r="H187" s="28"/>
      <c r="I187" s="28"/>
      <c r="J187" s="28"/>
      <c r="K187" s="28">
        <v>6540</v>
      </c>
      <c r="L187" s="18">
        <v>25.43</v>
      </c>
      <c r="M187" s="28">
        <v>48</v>
      </c>
      <c r="N187" s="28">
        <v>6540</v>
      </c>
    </row>
    <row r="188" spans="1:14" ht="15.75" customHeight="1" thickBot="1">
      <c r="A188" s="28"/>
      <c r="B188" s="71"/>
      <c r="C188" s="28"/>
      <c r="D188" s="28"/>
      <c r="E188" s="28"/>
      <c r="F188" s="28"/>
      <c r="G188" s="28"/>
      <c r="H188" s="28"/>
      <c r="I188" s="28"/>
      <c r="J188" s="28"/>
      <c r="K188" s="28">
        <v>6833</v>
      </c>
      <c r="L188" s="18">
        <v>21.75</v>
      </c>
      <c r="M188" s="28">
        <v>50</v>
      </c>
      <c r="N188" s="28">
        <v>6833</v>
      </c>
    </row>
    <row r="189" spans="1:14" ht="15.75" customHeight="1" thickBot="1">
      <c r="A189" s="28"/>
      <c r="B189" s="71"/>
      <c r="C189" s="28"/>
      <c r="D189" s="28"/>
      <c r="E189" s="28"/>
      <c r="F189" s="28"/>
      <c r="G189" s="28"/>
      <c r="H189" s="28"/>
      <c r="I189" s="28"/>
      <c r="J189" s="28"/>
      <c r="K189" s="28">
        <v>6918</v>
      </c>
      <c r="L189" s="18">
        <v>13.8</v>
      </c>
      <c r="M189" s="28">
        <v>50</v>
      </c>
      <c r="N189" s="28">
        <v>6918</v>
      </c>
    </row>
    <row r="190" spans="1:14" ht="15.75" customHeight="1" thickBot="1">
      <c r="A190" s="28"/>
      <c r="B190" s="71"/>
      <c r="C190" s="28"/>
      <c r="D190" s="28"/>
      <c r="E190" s="28"/>
      <c r="F190" s="28"/>
      <c r="G190" s="28"/>
      <c r="H190" s="28"/>
      <c r="I190" s="28"/>
      <c r="J190" s="28"/>
      <c r="K190" s="28">
        <v>70</v>
      </c>
      <c r="L190" s="18">
        <v>6.4</v>
      </c>
      <c r="M190" s="28">
        <v>12</v>
      </c>
      <c r="N190" s="28">
        <v>70</v>
      </c>
    </row>
    <row r="191" spans="1:14" ht="15.75" customHeight="1" thickBot="1">
      <c r="A191" s="28"/>
      <c r="B191" s="71"/>
      <c r="C191" s="28"/>
      <c r="D191" s="28"/>
      <c r="E191" s="28"/>
      <c r="F191" s="28"/>
      <c r="G191" s="28"/>
      <c r="H191" s="28"/>
      <c r="I191" s="28"/>
      <c r="J191" s="28"/>
      <c r="K191" s="28">
        <v>7029</v>
      </c>
      <c r="L191" s="18">
        <v>18</v>
      </c>
      <c r="M191" s="28">
        <v>50</v>
      </c>
      <c r="N191" s="28">
        <v>7029</v>
      </c>
    </row>
    <row r="192" spans="1:14" ht="15.75" customHeight="1" thickBot="1">
      <c r="A192" s="28"/>
      <c r="B192" s="71"/>
      <c r="C192" s="28"/>
      <c r="D192" s="28"/>
      <c r="E192" s="28"/>
      <c r="F192" s="28"/>
      <c r="G192" s="28"/>
      <c r="H192" s="28"/>
      <c r="I192" s="28"/>
      <c r="J192" s="28"/>
      <c r="K192" s="28">
        <v>7030</v>
      </c>
      <c r="L192" s="18">
        <v>18.3</v>
      </c>
      <c r="M192" s="28">
        <v>50</v>
      </c>
      <c r="N192" s="28">
        <v>7030</v>
      </c>
    </row>
    <row r="193" spans="1:14" ht="15.75" customHeight="1" thickBot="1">
      <c r="A193" s="28"/>
      <c r="B193" s="71"/>
      <c r="C193" s="28"/>
      <c r="D193" s="28"/>
      <c r="E193" s="28"/>
      <c r="F193" s="28"/>
      <c r="G193" s="28"/>
      <c r="H193" s="28"/>
      <c r="I193" s="28"/>
      <c r="J193" s="28"/>
      <c r="K193" s="28">
        <v>7050</v>
      </c>
      <c r="L193" s="18">
        <v>9.75</v>
      </c>
      <c r="M193" s="28">
        <v>32</v>
      </c>
      <c r="N193" s="28">
        <v>7050</v>
      </c>
    </row>
    <row r="194" spans="1:14" ht="15.75" customHeight="1" thickBot="1">
      <c r="A194" s="28"/>
      <c r="B194" s="71"/>
      <c r="C194" s="28"/>
      <c r="D194" s="28"/>
      <c r="E194" s="28"/>
      <c r="F194" s="28"/>
      <c r="G194" s="28"/>
      <c r="H194" s="28"/>
      <c r="I194" s="28"/>
      <c r="J194" s="28"/>
      <c r="K194" s="28">
        <v>7052</v>
      </c>
      <c r="L194" s="18">
        <v>15.9</v>
      </c>
      <c r="M194" s="28">
        <v>52</v>
      </c>
      <c r="N194" s="28">
        <v>7052</v>
      </c>
    </row>
    <row r="195" spans="1:14" ht="15.75" customHeight="1" thickBot="1">
      <c r="A195" s="28"/>
      <c r="B195" s="71"/>
      <c r="C195" s="28"/>
      <c r="D195" s="28"/>
      <c r="E195" s="28"/>
      <c r="F195" s="28"/>
      <c r="G195" s="28"/>
      <c r="H195" s="28"/>
      <c r="I195" s="28"/>
      <c r="J195" s="28"/>
      <c r="K195" s="28">
        <v>715</v>
      </c>
      <c r="L195" s="18">
        <v>15.75</v>
      </c>
      <c r="M195" s="28">
        <v>48</v>
      </c>
      <c r="N195" s="28">
        <v>715</v>
      </c>
    </row>
    <row r="196" spans="1:14" ht="15.75" customHeight="1" thickBot="1">
      <c r="A196" s="28"/>
      <c r="B196" s="71"/>
      <c r="C196" s="28"/>
      <c r="D196" s="28"/>
      <c r="E196" s="28"/>
      <c r="F196" s="28"/>
      <c r="G196" s="28"/>
      <c r="H196" s="28"/>
      <c r="I196" s="28"/>
      <c r="J196" s="28"/>
      <c r="K196" s="28">
        <v>7150</v>
      </c>
      <c r="L196" s="18">
        <v>13.35</v>
      </c>
      <c r="M196" s="28">
        <v>32</v>
      </c>
      <c r="N196" s="28">
        <v>7150</v>
      </c>
    </row>
    <row r="197" spans="1:14" ht="15.75" customHeight="1" thickBot="1">
      <c r="A197" s="28"/>
      <c r="B197" s="71"/>
      <c r="C197" s="28"/>
      <c r="D197" s="28"/>
      <c r="E197" s="28"/>
      <c r="F197" s="28"/>
      <c r="G197" s="28"/>
      <c r="H197" s="28"/>
      <c r="I197" s="28"/>
      <c r="J197" s="28"/>
      <c r="K197" s="28">
        <v>7320</v>
      </c>
      <c r="L197" s="18">
        <v>14.18</v>
      </c>
      <c r="M197" s="28">
        <v>42</v>
      </c>
      <c r="N197" s="28">
        <v>7320</v>
      </c>
    </row>
    <row r="198" spans="1:14" ht="15.75" customHeight="1" thickBot="1">
      <c r="A198" s="28"/>
      <c r="B198" s="71"/>
      <c r="C198" s="28"/>
      <c r="D198" s="28"/>
      <c r="E198" s="28"/>
      <c r="F198" s="28"/>
      <c r="G198" s="28"/>
      <c r="H198" s="28"/>
      <c r="I198" s="28"/>
      <c r="J198" s="28"/>
      <c r="K198" s="28">
        <v>7518</v>
      </c>
      <c r="L198" s="18">
        <v>13.58</v>
      </c>
      <c r="M198" s="28">
        <v>53</v>
      </c>
      <c r="N198" s="28">
        <v>7518</v>
      </c>
    </row>
    <row r="199" spans="1:14" ht="15.75" customHeight="1" thickBot="1">
      <c r="A199" s="28"/>
      <c r="B199" s="71"/>
      <c r="C199" s="28"/>
      <c r="D199" s="28"/>
      <c r="E199" s="28"/>
      <c r="F199" s="28"/>
      <c r="G199" s="28"/>
      <c r="H199" s="28"/>
      <c r="I199" s="28"/>
      <c r="J199" s="28"/>
      <c r="K199" s="28">
        <v>7547</v>
      </c>
      <c r="L199" s="18">
        <v>33.75</v>
      </c>
      <c r="M199" s="28">
        <v>56</v>
      </c>
      <c r="N199" s="28">
        <v>7547</v>
      </c>
    </row>
    <row r="200" spans="1:14" ht="15.75" customHeight="1" thickBot="1">
      <c r="A200" s="28"/>
      <c r="B200" s="71"/>
      <c r="C200" s="28"/>
      <c r="D200" s="28"/>
      <c r="E200" s="28"/>
      <c r="F200" s="28"/>
      <c r="G200" s="28"/>
      <c r="H200" s="28"/>
      <c r="I200" s="28"/>
      <c r="J200" s="28"/>
      <c r="K200" s="28">
        <v>7554</v>
      </c>
      <c r="L200" s="18">
        <v>21</v>
      </c>
      <c r="M200" s="28">
        <v>54</v>
      </c>
      <c r="N200" s="28">
        <v>7554</v>
      </c>
    </row>
    <row r="201" spans="1:14" ht="15.75" customHeight="1" thickBot="1">
      <c r="A201" s="28"/>
      <c r="B201" s="71"/>
      <c r="C201" s="28"/>
      <c r="D201" s="28"/>
      <c r="E201" s="28"/>
      <c r="F201" s="28"/>
      <c r="G201" s="28"/>
      <c r="H201" s="28"/>
      <c r="I201" s="28"/>
      <c r="J201" s="28"/>
      <c r="K201" s="28">
        <v>7828</v>
      </c>
      <c r="L201" s="18">
        <v>15.45</v>
      </c>
      <c r="M201" s="28">
        <v>49</v>
      </c>
      <c r="N201" s="28">
        <v>7828</v>
      </c>
    </row>
    <row r="202" spans="1:14" ht="15.75" customHeight="1" thickBot="1">
      <c r="A202" s="28"/>
      <c r="B202" s="71"/>
      <c r="C202" s="28"/>
      <c r="D202" s="28"/>
      <c r="E202" s="28"/>
      <c r="F202" s="28"/>
      <c r="G202" s="28"/>
      <c r="H202" s="28"/>
      <c r="I202" s="28"/>
      <c r="J202" s="28"/>
      <c r="K202" s="28">
        <v>785</v>
      </c>
      <c r="L202" s="18">
        <v>6.6</v>
      </c>
      <c r="M202" s="28">
        <v>8</v>
      </c>
      <c r="N202" s="28">
        <v>785</v>
      </c>
    </row>
    <row r="203" spans="1:14" ht="15.75" customHeight="1" thickBot="1">
      <c r="A203" s="28"/>
      <c r="B203" s="71"/>
      <c r="C203" s="28"/>
      <c r="D203" s="28"/>
      <c r="E203" s="28"/>
      <c r="F203" s="28"/>
      <c r="G203" s="28"/>
      <c r="H203" s="28"/>
      <c r="I203" s="28"/>
      <c r="J203" s="28"/>
      <c r="K203" s="28">
        <v>786</v>
      </c>
      <c r="L203" s="18">
        <v>7.05</v>
      </c>
      <c r="M203" s="28">
        <v>12</v>
      </c>
      <c r="N203" s="28">
        <v>786</v>
      </c>
    </row>
    <row r="204" spans="1:14" ht="15.75" customHeight="1" thickBot="1">
      <c r="A204" s="28"/>
      <c r="B204" s="71"/>
      <c r="C204" s="28"/>
      <c r="D204" s="28"/>
      <c r="E204" s="28"/>
      <c r="F204" s="28"/>
      <c r="G204" s="28"/>
      <c r="H204" s="28"/>
      <c r="I204" s="28"/>
      <c r="J204" s="28"/>
      <c r="K204" s="28">
        <v>8022</v>
      </c>
      <c r="L204" s="18">
        <v>17.55</v>
      </c>
      <c r="M204" s="28">
        <v>49</v>
      </c>
      <c r="N204" s="28">
        <v>8022</v>
      </c>
    </row>
    <row r="205" spans="1:14" ht="15.75" customHeight="1" thickBot="1">
      <c r="A205" s="28"/>
      <c r="B205" s="71"/>
      <c r="C205" s="28"/>
      <c r="D205" s="28"/>
      <c r="E205" s="28"/>
      <c r="F205" s="28"/>
      <c r="G205" s="28"/>
      <c r="H205" s="28"/>
      <c r="I205" s="28"/>
      <c r="J205" s="28"/>
      <c r="K205" s="28">
        <v>8060</v>
      </c>
      <c r="L205" s="18">
        <v>21</v>
      </c>
      <c r="M205" s="28">
        <v>60</v>
      </c>
      <c r="N205" s="28">
        <v>8060</v>
      </c>
    </row>
    <row r="206" spans="1:14" ht="15.75" customHeight="1" thickBot="1">
      <c r="A206" s="28"/>
      <c r="B206" s="71"/>
      <c r="C206" s="28"/>
      <c r="D206" s="28"/>
      <c r="E206" s="28"/>
      <c r="F206" s="28"/>
      <c r="G206" s="28"/>
      <c r="H206" s="28"/>
      <c r="I206" s="28"/>
      <c r="J206" s="28"/>
      <c r="K206" s="28">
        <v>8065</v>
      </c>
      <c r="L206" s="18">
        <v>24.45</v>
      </c>
      <c r="M206" s="28">
        <v>50</v>
      </c>
      <c r="N206" s="28">
        <v>8065</v>
      </c>
    </row>
    <row r="207" spans="1:14" ht="15.75" customHeight="1" thickBot="1">
      <c r="A207" s="28"/>
      <c r="B207" s="71"/>
      <c r="C207" s="28"/>
      <c r="D207" s="28"/>
      <c r="E207" s="28"/>
      <c r="F207" s="28"/>
      <c r="G207" s="28"/>
      <c r="H207" s="28"/>
      <c r="I207" s="28"/>
      <c r="J207" s="28"/>
      <c r="K207" s="28">
        <v>8067</v>
      </c>
      <c r="L207" s="18">
        <v>24.45</v>
      </c>
      <c r="M207" s="28">
        <v>50</v>
      </c>
      <c r="N207" s="28">
        <v>8067</v>
      </c>
    </row>
    <row r="208" spans="1:14" ht="15.75" customHeight="1" thickBot="1">
      <c r="A208" s="28"/>
      <c r="B208" s="71"/>
      <c r="C208" s="28"/>
      <c r="D208" s="28"/>
      <c r="E208" s="28"/>
      <c r="F208" s="28"/>
      <c r="G208" s="28"/>
      <c r="H208" s="28"/>
      <c r="I208" s="28"/>
      <c r="J208" s="28"/>
      <c r="K208" s="28">
        <v>820</v>
      </c>
      <c r="L208" s="18">
        <v>73.05</v>
      </c>
      <c r="M208" s="28">
        <v>85</v>
      </c>
      <c r="N208" s="28">
        <v>820</v>
      </c>
    </row>
    <row r="209" spans="1:14" ht="15.75" customHeight="1" thickBot="1">
      <c r="A209" s="28"/>
      <c r="B209" s="71"/>
      <c r="C209" s="28"/>
      <c r="D209" s="28"/>
      <c r="E209" s="28"/>
      <c r="F209" s="28"/>
      <c r="G209" s="28"/>
      <c r="H209" s="28"/>
      <c r="I209" s="28"/>
      <c r="J209" s="28"/>
      <c r="K209" s="28">
        <v>8245</v>
      </c>
      <c r="L209" s="18">
        <v>36.299999999999997</v>
      </c>
      <c r="M209" s="28">
        <v>60</v>
      </c>
      <c r="N209" s="28">
        <v>8245</v>
      </c>
    </row>
    <row r="210" spans="1:14" ht="15.75" customHeight="1" thickBot="1">
      <c r="A210" s="28"/>
      <c r="B210" s="71"/>
      <c r="C210" s="28"/>
      <c r="D210" s="28"/>
      <c r="E210" s="28"/>
      <c r="F210" s="28"/>
      <c r="G210" s="28"/>
      <c r="H210" s="28"/>
      <c r="I210" s="28"/>
      <c r="J210" s="28"/>
      <c r="K210" s="28">
        <v>8296</v>
      </c>
      <c r="L210" s="18">
        <v>21.3</v>
      </c>
      <c r="M210" s="28">
        <v>82</v>
      </c>
      <c r="N210" s="28">
        <v>8296</v>
      </c>
    </row>
    <row r="211" spans="1:14" ht="15.75" customHeight="1" thickBot="1">
      <c r="A211" s="28"/>
      <c r="B211" s="71"/>
      <c r="C211" s="28"/>
      <c r="D211" s="28"/>
      <c r="E211" s="28"/>
      <c r="F211" s="28"/>
      <c r="G211" s="28"/>
      <c r="H211" s="28"/>
      <c r="I211" s="28"/>
      <c r="J211" s="28"/>
      <c r="K211" s="28">
        <v>8302</v>
      </c>
      <c r="L211" s="18">
        <v>24.3</v>
      </c>
      <c r="M211" s="28">
        <v>52</v>
      </c>
      <c r="N211" s="28">
        <v>8302</v>
      </c>
    </row>
    <row r="212" spans="1:14" ht="15.75" customHeight="1" thickBot="1">
      <c r="A212" s="28"/>
      <c r="B212" s="71"/>
      <c r="C212" s="28"/>
      <c r="D212" s="28"/>
      <c r="E212" s="28"/>
      <c r="F212" s="28"/>
      <c r="G212" s="28"/>
      <c r="H212" s="28"/>
      <c r="I212" s="28"/>
      <c r="J212" s="28"/>
      <c r="K212" s="28">
        <v>8357</v>
      </c>
      <c r="L212" s="18">
        <v>25.65</v>
      </c>
      <c r="M212" s="28">
        <v>81</v>
      </c>
      <c r="N212" s="28">
        <v>8357</v>
      </c>
    </row>
    <row r="213" spans="1:14" ht="15.75" customHeight="1" thickBot="1">
      <c r="A213" s="28"/>
      <c r="B213" s="71"/>
      <c r="C213" s="28"/>
      <c r="D213" s="28"/>
      <c r="E213" s="28"/>
      <c r="F213" s="28"/>
      <c r="G213" s="28"/>
      <c r="H213" s="28"/>
      <c r="I213" s="28"/>
      <c r="J213" s="28"/>
      <c r="K213" s="28">
        <v>8385</v>
      </c>
      <c r="L213" s="18">
        <v>24.9</v>
      </c>
      <c r="M213" s="28">
        <v>75</v>
      </c>
      <c r="N213" s="28">
        <v>8385</v>
      </c>
    </row>
    <row r="214" spans="1:14" ht="15.75" customHeight="1" thickBot="1">
      <c r="A214" s="28"/>
      <c r="B214" s="71"/>
      <c r="C214" s="28"/>
      <c r="D214" s="28"/>
      <c r="E214" s="28"/>
      <c r="F214" s="28"/>
      <c r="G214" s="28"/>
      <c r="H214" s="28"/>
      <c r="I214" s="28"/>
      <c r="J214" s="28"/>
      <c r="K214" s="28">
        <v>839</v>
      </c>
      <c r="L214" s="18">
        <v>8.25</v>
      </c>
      <c r="M214" s="28">
        <v>28</v>
      </c>
      <c r="N214" s="28">
        <v>839</v>
      </c>
    </row>
    <row r="215" spans="1:14" ht="15.75" customHeight="1" thickBot="1">
      <c r="A215" s="28"/>
      <c r="B215" s="71"/>
      <c r="C215" s="28"/>
      <c r="D215" s="28"/>
      <c r="E215" s="28"/>
      <c r="F215" s="28"/>
      <c r="G215" s="28"/>
      <c r="H215" s="28"/>
      <c r="I215" s="28"/>
      <c r="J215" s="28"/>
      <c r="K215" s="28">
        <v>8396</v>
      </c>
      <c r="L215" s="18">
        <v>18.53</v>
      </c>
      <c r="M215" s="28">
        <v>68</v>
      </c>
      <c r="N215" s="28">
        <v>8396</v>
      </c>
    </row>
    <row r="216" spans="1:14" ht="15.75" customHeight="1" thickBot="1">
      <c r="A216" s="23"/>
      <c r="B216" s="70"/>
      <c r="C216" s="23"/>
      <c r="D216" s="23"/>
      <c r="E216" s="23"/>
      <c r="F216" s="23"/>
      <c r="G216" s="23"/>
      <c r="H216" s="23"/>
      <c r="I216" s="23"/>
      <c r="J216" s="23"/>
      <c r="K216" s="23">
        <v>8499</v>
      </c>
      <c r="L216" s="18">
        <v>21.3</v>
      </c>
      <c r="M216" s="23">
        <v>68</v>
      </c>
      <c r="N216" s="23">
        <v>8499</v>
      </c>
    </row>
    <row r="217" spans="1:14" ht="15.75" customHeight="1" thickBot="1">
      <c r="A217" s="28"/>
      <c r="B217" s="71"/>
      <c r="C217" s="28"/>
      <c r="D217" s="28"/>
      <c r="E217" s="28"/>
      <c r="F217" s="28"/>
      <c r="G217" s="28"/>
      <c r="H217" s="28"/>
      <c r="I217" s="28"/>
      <c r="J217" s="28"/>
      <c r="K217" s="28">
        <v>8520</v>
      </c>
      <c r="L217" s="18">
        <v>19.8</v>
      </c>
      <c r="M217" s="28">
        <v>60</v>
      </c>
      <c r="N217" s="28">
        <v>8520</v>
      </c>
    </row>
    <row r="218" spans="1:14" ht="15.75" customHeight="1" thickBot="1">
      <c r="A218" s="28"/>
      <c r="B218" s="71"/>
      <c r="C218" s="28"/>
      <c r="D218" s="28"/>
      <c r="E218" s="28"/>
      <c r="F218" s="28"/>
      <c r="G218" s="28"/>
      <c r="H218" s="28"/>
      <c r="I218" s="28"/>
      <c r="J218" s="28"/>
      <c r="K218" s="28">
        <v>859</v>
      </c>
      <c r="L218" s="18">
        <v>14.03</v>
      </c>
      <c r="M218" s="28">
        <v>55</v>
      </c>
      <c r="N218" s="28">
        <v>859</v>
      </c>
    </row>
    <row r="219" spans="1:14" ht="15.75" customHeight="1" thickBot="1">
      <c r="A219" s="28"/>
      <c r="B219" s="71"/>
      <c r="C219" s="28"/>
      <c r="D219" s="28"/>
      <c r="E219" s="28"/>
      <c r="F219" s="28"/>
      <c r="G219" s="28"/>
      <c r="H219" s="28"/>
      <c r="I219" s="28"/>
      <c r="J219" s="28"/>
      <c r="K219" s="28">
        <v>8571</v>
      </c>
      <c r="L219" s="18">
        <v>58.05</v>
      </c>
      <c r="M219" s="28">
        <v>64</v>
      </c>
      <c r="N219" s="28">
        <v>8571</v>
      </c>
    </row>
    <row r="220" spans="1:14" ht="15.75" customHeight="1" thickBot="1">
      <c r="A220" s="28"/>
      <c r="B220" s="71"/>
      <c r="C220" s="28"/>
      <c r="D220" s="28"/>
      <c r="E220" s="28"/>
      <c r="F220" s="28"/>
      <c r="G220" s="28"/>
      <c r="H220" s="28"/>
      <c r="I220" s="28"/>
      <c r="J220" s="28"/>
      <c r="K220" s="28">
        <v>8644</v>
      </c>
      <c r="L220" s="18">
        <v>30.45</v>
      </c>
      <c r="M220" s="28">
        <v>81</v>
      </c>
      <c r="N220" s="28">
        <v>8644</v>
      </c>
    </row>
    <row r="221" spans="1:14" ht="15.75" customHeight="1" thickBot="1">
      <c r="A221" s="28"/>
      <c r="B221" s="71"/>
      <c r="C221" s="28"/>
      <c r="D221" s="28"/>
      <c r="E221" s="28"/>
      <c r="F221" s="28"/>
      <c r="G221" s="28"/>
      <c r="H221" s="28"/>
      <c r="I221" s="28"/>
      <c r="J221" s="28"/>
      <c r="K221" s="28">
        <v>87427</v>
      </c>
      <c r="L221" s="18">
        <v>31.5</v>
      </c>
      <c r="M221" s="28">
        <v>53</v>
      </c>
      <c r="N221" s="28">
        <v>87427</v>
      </c>
    </row>
    <row r="222" spans="1:14" ht="15.75" customHeight="1" thickBot="1">
      <c r="A222" s="28"/>
      <c r="B222" s="71"/>
      <c r="C222" s="28"/>
      <c r="D222" s="28"/>
      <c r="E222" s="28"/>
      <c r="F222" s="28"/>
      <c r="G222" s="28"/>
      <c r="H222" s="28"/>
      <c r="I222" s="28"/>
      <c r="J222" s="28"/>
      <c r="K222" s="28">
        <v>877</v>
      </c>
      <c r="L222" s="18">
        <v>15.75</v>
      </c>
      <c r="M222" s="28">
        <v>50</v>
      </c>
      <c r="N222" s="28">
        <v>877</v>
      </c>
    </row>
    <row r="223" spans="1:14" ht="15.75" customHeight="1" thickBot="1">
      <c r="A223" s="28"/>
      <c r="B223" s="71"/>
      <c r="C223" s="28"/>
      <c r="D223" s="28"/>
      <c r="E223" s="28"/>
      <c r="F223" s="28"/>
      <c r="G223" s="28"/>
      <c r="H223" s="28"/>
      <c r="I223" s="28"/>
      <c r="J223" s="28"/>
      <c r="K223" s="28">
        <v>88020</v>
      </c>
      <c r="L223" s="18">
        <v>31.5</v>
      </c>
      <c r="M223" s="28">
        <v>60</v>
      </c>
      <c r="N223" s="28">
        <v>88020</v>
      </c>
    </row>
    <row r="224" spans="1:14" ht="15.75" customHeight="1" thickBot="1">
      <c r="A224" s="28"/>
      <c r="B224" s="71"/>
      <c r="C224" s="28"/>
      <c r="D224" s="28"/>
      <c r="E224" s="28"/>
      <c r="F224" s="28"/>
      <c r="G224" s="28"/>
      <c r="H224" s="28"/>
      <c r="I224" s="28"/>
      <c r="J224" s="28"/>
      <c r="K224" s="28">
        <v>89020</v>
      </c>
      <c r="L224" s="18">
        <v>24.6</v>
      </c>
      <c r="M224" s="28">
        <v>64</v>
      </c>
      <c r="N224" s="28">
        <v>89020</v>
      </c>
    </row>
    <row r="225" spans="1:14" ht="15.75" customHeight="1" thickBot="1">
      <c r="A225" s="28"/>
      <c r="B225" s="71"/>
      <c r="C225" s="28"/>
      <c r="D225" s="28"/>
      <c r="E225" s="28"/>
      <c r="F225" s="28"/>
      <c r="G225" s="28"/>
      <c r="H225" s="28"/>
      <c r="I225" s="28"/>
      <c r="J225" s="28"/>
      <c r="K225" s="28">
        <v>9034</v>
      </c>
      <c r="L225" s="18">
        <v>24.11</v>
      </c>
      <c r="M225" s="28">
        <v>65</v>
      </c>
      <c r="N225" s="28">
        <v>9034</v>
      </c>
    </row>
    <row r="226" spans="1:14" ht="15.75" customHeight="1" thickBot="1">
      <c r="A226" s="28"/>
      <c r="B226" s="71"/>
      <c r="C226" s="28"/>
      <c r="D226" s="28"/>
      <c r="E226" s="28"/>
      <c r="F226" s="28"/>
      <c r="G226" s="28"/>
      <c r="H226" s="28"/>
      <c r="I226" s="28"/>
      <c r="J226" s="28"/>
      <c r="K226" s="28">
        <v>9223</v>
      </c>
      <c r="L226" s="18">
        <v>23.7</v>
      </c>
      <c r="M226" s="28">
        <v>70</v>
      </c>
      <c r="N226" s="28">
        <v>9223</v>
      </c>
    </row>
    <row r="227" spans="1:14" ht="15.75" customHeight="1" thickBot="1">
      <c r="A227" s="28"/>
      <c r="B227" s="71"/>
      <c r="C227" s="28"/>
      <c r="D227" s="28"/>
      <c r="E227" s="28"/>
      <c r="F227" s="28"/>
      <c r="G227" s="28"/>
      <c r="H227" s="28"/>
      <c r="I227" s="28"/>
      <c r="J227" s="28"/>
      <c r="K227" s="28">
        <v>93</v>
      </c>
      <c r="L227" s="18">
        <v>8.4</v>
      </c>
      <c r="M227" s="28">
        <v>22</v>
      </c>
      <c r="N227" s="28">
        <v>93</v>
      </c>
    </row>
    <row r="228" spans="1:14" ht="15.75" customHeight="1" thickBot="1">
      <c r="A228" s="28"/>
      <c r="B228" s="71"/>
      <c r="C228" s="28"/>
      <c r="D228" s="28"/>
      <c r="E228" s="28"/>
      <c r="F228" s="28"/>
      <c r="G228" s="28"/>
      <c r="H228" s="28"/>
      <c r="I228" s="28"/>
      <c r="J228" s="28"/>
      <c r="K228" s="28">
        <v>93717</v>
      </c>
      <c r="L228" s="18">
        <v>8.9499999999999993</v>
      </c>
      <c r="M228" s="28">
        <v>24</v>
      </c>
      <c r="N228" s="28">
        <v>93717</v>
      </c>
    </row>
    <row r="229" spans="1:14" ht="15.75" customHeight="1" thickBot="1">
      <c r="A229" s="28"/>
      <c r="B229" s="71"/>
      <c r="C229" s="28"/>
      <c r="D229" s="28"/>
      <c r="E229" s="28"/>
      <c r="F229" s="28"/>
      <c r="G229" s="28"/>
      <c r="H229" s="28"/>
      <c r="I229" s="28"/>
      <c r="J229" s="28"/>
      <c r="K229" s="28">
        <v>93720</v>
      </c>
      <c r="L229" s="18">
        <v>12</v>
      </c>
      <c r="M229" s="28">
        <v>25</v>
      </c>
      <c r="N229" s="28">
        <v>93720</v>
      </c>
    </row>
    <row r="230" spans="1:14" ht="15.75" customHeight="1" thickBot="1">
      <c r="A230" s="28"/>
      <c r="B230" s="71"/>
      <c r="C230" s="28"/>
      <c r="D230" s="28"/>
      <c r="E230" s="28"/>
      <c r="F230" s="28"/>
      <c r="G230" s="28"/>
      <c r="H230" s="28"/>
      <c r="I230" s="28"/>
      <c r="J230" s="28"/>
      <c r="K230" s="28">
        <v>94021</v>
      </c>
      <c r="L230" s="18">
        <v>10.130000000000001</v>
      </c>
      <c r="M230" s="28">
        <v>20</v>
      </c>
      <c r="N230" s="28">
        <v>94021</v>
      </c>
    </row>
    <row r="231" spans="1:14" ht="15.75" customHeight="1" thickBot="1">
      <c r="A231" s="28"/>
      <c r="B231" s="71"/>
      <c r="C231" s="28"/>
      <c r="D231" s="28"/>
      <c r="E231" s="28"/>
      <c r="F231" s="28"/>
      <c r="G231" s="28"/>
      <c r="H231" s="28"/>
      <c r="I231" s="28"/>
      <c r="J231" s="28"/>
      <c r="K231" s="28">
        <v>95040</v>
      </c>
      <c r="L231" s="18">
        <v>20.18</v>
      </c>
      <c r="M231" s="28">
        <v>32</v>
      </c>
      <c r="N231" s="28">
        <v>95040</v>
      </c>
    </row>
    <row r="232" spans="1:14" ht="15.75" customHeight="1" thickBot="1">
      <c r="A232" s="28"/>
      <c r="B232" s="71"/>
      <c r="C232" s="28"/>
      <c r="D232" s="28"/>
      <c r="E232" s="28"/>
      <c r="F232" s="28"/>
      <c r="G232" s="28"/>
      <c r="H232" s="28"/>
      <c r="I232" s="28"/>
      <c r="J232" s="28"/>
      <c r="K232" s="28">
        <v>96325</v>
      </c>
      <c r="L232" s="18">
        <v>14.63</v>
      </c>
      <c r="M232" s="28">
        <v>45</v>
      </c>
      <c r="N232" s="28">
        <v>96325</v>
      </c>
    </row>
    <row r="233" spans="1:14" ht="15.75" customHeight="1" thickBot="1">
      <c r="A233" s="28"/>
      <c r="B233" s="71"/>
      <c r="C233" s="28"/>
      <c r="D233" s="28"/>
      <c r="E233" s="28"/>
      <c r="F233" s="28"/>
      <c r="G233" s="28"/>
      <c r="H233" s="28"/>
      <c r="I233" s="28"/>
      <c r="J233" s="28"/>
      <c r="K233" s="28">
        <v>96242</v>
      </c>
      <c r="L233" s="18">
        <v>14.1</v>
      </c>
      <c r="M233" s="28">
        <v>45</v>
      </c>
      <c r="N233" s="28">
        <v>96242</v>
      </c>
    </row>
    <row r="234" spans="1:14" ht="15.75" customHeight="1" thickBot="1">
      <c r="A234" s="28"/>
      <c r="B234" s="71"/>
      <c r="C234" s="28"/>
      <c r="D234" s="28"/>
      <c r="E234" s="28"/>
      <c r="F234" s="28"/>
      <c r="G234" s="28"/>
      <c r="H234" s="28"/>
      <c r="I234" s="28"/>
      <c r="J234" s="28"/>
      <c r="K234" s="28">
        <v>97</v>
      </c>
      <c r="L234" s="18">
        <v>6.65</v>
      </c>
      <c r="M234" s="28">
        <v>16</v>
      </c>
      <c r="N234" s="28">
        <v>97</v>
      </c>
    </row>
    <row r="235" spans="1:14" ht="15.75" customHeight="1" thickBot="1">
      <c r="A235" s="28"/>
      <c r="B235" s="71"/>
      <c r="C235" s="28"/>
      <c r="D235" s="28"/>
      <c r="E235" s="28"/>
      <c r="F235" s="28"/>
      <c r="G235" s="28"/>
      <c r="H235" s="28"/>
      <c r="I235" s="28"/>
      <c r="J235" s="28"/>
      <c r="K235" s="28">
        <v>97120</v>
      </c>
      <c r="L235" s="18">
        <v>15.45</v>
      </c>
      <c r="M235" s="28">
        <v>56</v>
      </c>
      <c r="N235" s="28">
        <v>97120</v>
      </c>
    </row>
    <row r="236" spans="1:14" ht="15.75" customHeight="1" thickBot="1">
      <c r="A236" s="28"/>
      <c r="B236" s="71"/>
      <c r="C236" s="28"/>
      <c r="D236" s="28"/>
      <c r="E236" s="28"/>
      <c r="F236" s="28"/>
      <c r="G236" s="28"/>
      <c r="H236" s="28"/>
      <c r="I236" s="28"/>
      <c r="J236" s="28"/>
      <c r="K236" s="28" t="s">
        <v>137</v>
      </c>
      <c r="L236" s="18">
        <v>28.95</v>
      </c>
      <c r="M236" s="28">
        <v>82</v>
      </c>
      <c r="N236" s="28" t="s">
        <v>137</v>
      </c>
    </row>
    <row r="237" spans="1:14" ht="15.75" customHeight="1" thickBot="1">
      <c r="A237" s="30"/>
      <c r="B237" s="69"/>
      <c r="C237" s="30"/>
      <c r="D237" s="30"/>
      <c r="E237" s="30"/>
      <c r="F237" s="30"/>
      <c r="G237" s="30"/>
      <c r="H237" s="30"/>
      <c r="I237" s="30"/>
      <c r="J237" s="30"/>
      <c r="K237" s="30" t="s">
        <v>138</v>
      </c>
      <c r="L237" s="49">
        <v>5.4</v>
      </c>
      <c r="M237" s="30">
        <v>20</v>
      </c>
      <c r="N237" s="30" t="s">
        <v>138</v>
      </c>
    </row>
    <row r="238" spans="1:14" ht="15.75" customHeight="1" thickBot="1">
      <c r="A238" s="30"/>
      <c r="B238" s="69"/>
      <c r="C238" s="30"/>
      <c r="D238" s="30"/>
      <c r="E238" s="30"/>
      <c r="F238" s="30"/>
      <c r="G238" s="30"/>
      <c r="H238" s="30"/>
      <c r="I238" s="30"/>
      <c r="J238" s="30"/>
      <c r="K238" s="30" t="s">
        <v>139</v>
      </c>
      <c r="L238" s="49">
        <v>5.75</v>
      </c>
      <c r="M238" s="30">
        <v>24</v>
      </c>
      <c r="N238" s="30" t="s">
        <v>139</v>
      </c>
    </row>
    <row r="239" spans="1:14" ht="15.75" customHeight="1" thickBot="1">
      <c r="A239" s="30"/>
      <c r="B239" s="69"/>
      <c r="C239" s="30"/>
      <c r="D239" s="30"/>
      <c r="E239" s="30"/>
      <c r="F239" s="30"/>
      <c r="G239" s="30"/>
      <c r="H239" s="30"/>
      <c r="I239" s="30"/>
      <c r="J239" s="30"/>
      <c r="K239" s="30">
        <v>2000</v>
      </c>
      <c r="L239" s="49">
        <v>6.2</v>
      </c>
      <c r="M239" s="30">
        <v>12</v>
      </c>
      <c r="N239" s="30">
        <v>2000</v>
      </c>
    </row>
    <row r="240" spans="1:14" ht="15.75" customHeight="1" thickBot="1">
      <c r="A240" s="30"/>
      <c r="B240" s="69"/>
      <c r="C240" s="30"/>
      <c r="D240" s="30"/>
      <c r="E240" s="30"/>
      <c r="F240" s="30"/>
      <c r="G240" s="30"/>
      <c r="H240" s="30"/>
      <c r="I240" s="30"/>
      <c r="J240" s="30"/>
      <c r="K240" s="30" t="s">
        <v>140</v>
      </c>
      <c r="L240" s="49">
        <v>6.15</v>
      </c>
      <c r="M240" s="30">
        <v>15</v>
      </c>
      <c r="N240" s="30" t="s">
        <v>140</v>
      </c>
    </row>
    <row r="241" spans="1:14" ht="15.75" customHeight="1" thickBot="1">
      <c r="A241" s="30"/>
      <c r="B241" s="69"/>
      <c r="C241" s="30"/>
      <c r="D241" s="30"/>
      <c r="E241" s="30"/>
      <c r="F241" s="30"/>
      <c r="G241" s="30"/>
      <c r="H241" s="30"/>
      <c r="I241" s="30"/>
      <c r="J241" s="30"/>
      <c r="K241" s="30">
        <v>2216</v>
      </c>
      <c r="L241" s="49">
        <v>5.4</v>
      </c>
      <c r="M241" s="30">
        <v>12</v>
      </c>
      <c r="N241" s="30">
        <v>2216</v>
      </c>
    </row>
    <row r="242" spans="1:14" ht="15.75" customHeight="1" thickBot="1">
      <c r="A242" s="30"/>
      <c r="B242" s="69"/>
      <c r="C242" s="30"/>
      <c r="D242" s="30"/>
      <c r="E242" s="30"/>
      <c r="F242" s="30"/>
      <c r="G242" s="30"/>
      <c r="H242" s="30"/>
      <c r="I242" s="30"/>
      <c r="J242" s="30"/>
      <c r="K242" s="30" t="s">
        <v>141</v>
      </c>
      <c r="L242" s="49">
        <v>5.4</v>
      </c>
      <c r="M242" s="30">
        <v>12</v>
      </c>
      <c r="N242" s="30" t="s">
        <v>141</v>
      </c>
    </row>
    <row r="243" spans="1:14" ht="15.75" customHeight="1" thickBot="1">
      <c r="A243" s="30"/>
      <c r="B243" s="69"/>
      <c r="C243" s="30"/>
      <c r="D243" s="30"/>
      <c r="E243" s="30"/>
      <c r="F243" s="30"/>
      <c r="G243" s="30"/>
      <c r="H243" s="30"/>
      <c r="I243" s="30"/>
      <c r="J243" s="30"/>
      <c r="K243" s="30" t="s">
        <v>142</v>
      </c>
      <c r="L243" s="49">
        <v>5.9</v>
      </c>
      <c r="M243" s="30">
        <v>15</v>
      </c>
      <c r="N243" s="30" t="s">
        <v>142</v>
      </c>
    </row>
    <row r="244" spans="1:14" ht="15.75" customHeight="1" thickBot="1">
      <c r="A244" s="30"/>
      <c r="B244" s="69"/>
      <c r="C244" s="30"/>
      <c r="D244" s="30"/>
      <c r="E244" s="30"/>
      <c r="F244" s="30"/>
      <c r="G244" s="30"/>
      <c r="H244" s="30"/>
      <c r="I244" s="30"/>
      <c r="J244" s="30"/>
      <c r="K244" s="30" t="s">
        <v>143</v>
      </c>
      <c r="L244" s="49">
        <v>7.7</v>
      </c>
      <c r="M244" s="30">
        <v>16</v>
      </c>
      <c r="N244" s="30" t="s">
        <v>143</v>
      </c>
    </row>
    <row r="245" spans="1:14" ht="15.75" customHeight="1" thickBot="1">
      <c r="A245" s="30"/>
      <c r="B245" s="69"/>
      <c r="C245" s="30"/>
      <c r="D245" s="30"/>
      <c r="E245" s="30"/>
      <c r="F245" s="30"/>
      <c r="G245" s="30"/>
      <c r="H245" s="30"/>
      <c r="I245" s="30"/>
      <c r="J245" s="30"/>
      <c r="K245" s="30">
        <v>2700</v>
      </c>
      <c r="L245" s="49">
        <v>5.75</v>
      </c>
      <c r="M245" s="30">
        <v>18</v>
      </c>
      <c r="N245" s="30">
        <v>2700</v>
      </c>
    </row>
    <row r="246" spans="1:14" ht="15.75" customHeight="1" thickBot="1">
      <c r="A246" s="30"/>
      <c r="B246" s="69"/>
      <c r="C246" s="30"/>
      <c r="D246" s="30"/>
      <c r="E246" s="30"/>
      <c r="F246" s="30"/>
      <c r="G246" s="30"/>
      <c r="H246" s="30"/>
      <c r="I246" s="30"/>
      <c r="J246" s="30"/>
      <c r="K246" s="30">
        <v>3070</v>
      </c>
      <c r="L246" s="49">
        <v>6.77</v>
      </c>
      <c r="M246" s="30">
        <v>20</v>
      </c>
      <c r="N246" s="30">
        <v>3070</v>
      </c>
    </row>
    <row r="247" spans="1:14" ht="15.75" customHeight="1" thickBot="1">
      <c r="A247" s="30"/>
      <c r="B247" s="69"/>
      <c r="C247" s="30"/>
      <c r="D247" s="30"/>
      <c r="E247" s="30"/>
      <c r="F247" s="30"/>
      <c r="G247" s="30"/>
      <c r="H247" s="30"/>
      <c r="I247" s="30"/>
      <c r="J247" s="30"/>
      <c r="K247" s="30">
        <v>3410</v>
      </c>
      <c r="L247" s="49">
        <v>6.65</v>
      </c>
      <c r="M247" s="30">
        <v>24</v>
      </c>
      <c r="N247" s="30">
        <v>3410</v>
      </c>
    </row>
    <row r="248" spans="1:14" ht="15.75" customHeight="1" thickBot="1">
      <c r="A248" s="30"/>
      <c r="B248" s="69"/>
      <c r="C248" s="30"/>
      <c r="D248" s="30"/>
      <c r="E248" s="30"/>
      <c r="F248" s="30"/>
      <c r="G248" s="30"/>
      <c r="H248" s="30"/>
      <c r="I248" s="30"/>
      <c r="J248" s="30"/>
      <c r="K248" s="30">
        <v>3821</v>
      </c>
      <c r="L248" s="49">
        <v>7.9</v>
      </c>
      <c r="M248" s="30">
        <v>29</v>
      </c>
      <c r="N248" s="30">
        <v>3821</v>
      </c>
    </row>
    <row r="249" spans="1:14" ht="15.75" customHeight="1" thickBot="1">
      <c r="A249" s="30"/>
      <c r="B249" s="69"/>
      <c r="C249" s="30"/>
      <c r="D249" s="30"/>
      <c r="E249" s="30"/>
      <c r="F249" s="30"/>
      <c r="G249" s="30"/>
      <c r="H249" s="30"/>
      <c r="I249" s="30"/>
      <c r="J249" s="30"/>
      <c r="K249" s="30">
        <v>4127</v>
      </c>
      <c r="L249" s="49">
        <v>9.35</v>
      </c>
      <c r="M249" s="30">
        <v>28</v>
      </c>
      <c r="N249" s="30">
        <v>4127</v>
      </c>
    </row>
    <row r="250" spans="1:14" ht="15.75" customHeight="1" thickBot="1">
      <c r="A250" s="30"/>
      <c r="B250" s="69"/>
      <c r="C250" s="30"/>
      <c r="D250" s="30"/>
      <c r="E250" s="30"/>
      <c r="F250" s="30"/>
      <c r="G250" s="30"/>
      <c r="H250" s="30"/>
      <c r="I250" s="30"/>
      <c r="J250" s="30"/>
      <c r="K250" s="30">
        <v>4527</v>
      </c>
      <c r="L250" s="49">
        <v>9.75</v>
      </c>
      <c r="M250" s="30">
        <v>32</v>
      </c>
      <c r="N250" s="30">
        <v>4527</v>
      </c>
    </row>
    <row r="251" spans="1:14" ht="15.75" customHeight="1" thickBot="1">
      <c r="A251" s="30"/>
      <c r="B251" s="69"/>
      <c r="C251" s="30"/>
      <c r="D251" s="30"/>
      <c r="E251" s="30"/>
      <c r="F251" s="30"/>
      <c r="G251" s="30"/>
      <c r="H251" s="30"/>
      <c r="I251" s="30"/>
      <c r="J251" s="30"/>
      <c r="K251" s="30" t="s">
        <v>144</v>
      </c>
      <c r="L251" s="49">
        <v>12.51</v>
      </c>
      <c r="M251" s="30">
        <v>20</v>
      </c>
      <c r="N251" s="30" t="s">
        <v>144</v>
      </c>
    </row>
    <row r="252" spans="1:14" ht="15.75" customHeight="1" thickBot="1">
      <c r="A252" s="30"/>
      <c r="B252" s="69"/>
      <c r="C252" s="30"/>
      <c r="D252" s="30"/>
      <c r="E252" s="30"/>
      <c r="F252" s="30"/>
      <c r="G252" s="30"/>
      <c r="H252" s="30"/>
      <c r="I252" s="30"/>
      <c r="J252" s="30"/>
      <c r="K252" s="30" t="s">
        <v>145</v>
      </c>
      <c r="L252" s="49">
        <v>7.95</v>
      </c>
      <c r="M252" s="30">
        <v>35</v>
      </c>
      <c r="N252" s="30" t="s">
        <v>145</v>
      </c>
    </row>
    <row r="253" spans="1:14" ht="15.75" customHeight="1" thickBot="1">
      <c r="A253" s="30"/>
      <c r="B253" s="69"/>
      <c r="C253" s="30"/>
      <c r="D253" s="30"/>
      <c r="E253" s="30"/>
      <c r="F253" s="30"/>
      <c r="G253" s="30"/>
      <c r="H253" s="30"/>
      <c r="I253" s="30"/>
      <c r="J253" s="30"/>
      <c r="K253" s="30" t="s">
        <v>146</v>
      </c>
      <c r="L253" s="49">
        <v>8.08</v>
      </c>
      <c r="M253" s="30">
        <v>35</v>
      </c>
      <c r="N253" s="30" t="s">
        <v>146</v>
      </c>
    </row>
    <row r="254" spans="1:14" ht="15.75" customHeight="1" thickBot="1">
      <c r="A254" s="30"/>
      <c r="B254" s="69"/>
      <c r="C254" s="30"/>
      <c r="D254" s="30"/>
      <c r="E254" s="30"/>
      <c r="F254" s="30"/>
      <c r="G254" s="30"/>
      <c r="H254" s="30"/>
      <c r="I254" s="30"/>
      <c r="J254" s="30"/>
      <c r="K254" s="30" t="s">
        <v>147</v>
      </c>
      <c r="L254" s="49">
        <v>8.5</v>
      </c>
      <c r="M254" s="30">
        <v>36</v>
      </c>
      <c r="N254" s="30" t="s">
        <v>147</v>
      </c>
    </row>
    <row r="255" spans="1:14" ht="15.75" customHeight="1" thickBot="1">
      <c r="A255" s="30"/>
      <c r="B255" s="69"/>
      <c r="C255" s="30"/>
      <c r="D255" s="30"/>
      <c r="E255" s="30"/>
      <c r="F255" s="30"/>
      <c r="G255" s="30"/>
      <c r="H255" s="30"/>
      <c r="I255" s="30"/>
      <c r="J255" s="30"/>
      <c r="K255" s="30">
        <v>5258</v>
      </c>
      <c r="L255" s="49">
        <v>11.4</v>
      </c>
      <c r="M255" s="30">
        <v>36</v>
      </c>
      <c r="N255" s="30">
        <v>5258</v>
      </c>
    </row>
    <row r="256" spans="1:14" ht="15.75" customHeight="1" thickBot="1">
      <c r="A256" s="30"/>
      <c r="B256" s="69"/>
      <c r="C256" s="30"/>
      <c r="D256" s="30"/>
      <c r="E256" s="30"/>
      <c r="F256" s="30"/>
      <c r="G256" s="30"/>
      <c r="H256" s="30"/>
      <c r="I256" s="30"/>
      <c r="J256" s="30"/>
      <c r="K256" s="30">
        <v>6000</v>
      </c>
      <c r="L256" s="49">
        <v>24.39</v>
      </c>
      <c r="M256" s="30">
        <v>44</v>
      </c>
      <c r="N256" s="30">
        <v>6000</v>
      </c>
    </row>
    <row r="257" spans="1:14" ht="15.75" customHeight="1" thickBot="1">
      <c r="A257" s="30"/>
      <c r="B257" s="69"/>
      <c r="C257" s="30"/>
      <c r="D257" s="30"/>
      <c r="E257" s="30"/>
      <c r="F257" s="30"/>
      <c r="G257" s="30"/>
      <c r="H257" s="30"/>
      <c r="I257" s="30"/>
      <c r="J257" s="30"/>
      <c r="K257" s="30">
        <v>6550</v>
      </c>
      <c r="L257" s="49">
        <v>14.1</v>
      </c>
      <c r="M257" s="30">
        <v>48</v>
      </c>
      <c r="N257" s="30">
        <v>6550</v>
      </c>
    </row>
    <row r="258" spans="1:14" ht="15.75" customHeight="1" thickBot="1">
      <c r="A258" s="30"/>
      <c r="B258" s="69"/>
      <c r="C258" s="30"/>
      <c r="D258" s="30"/>
      <c r="E258" s="30"/>
      <c r="F258" s="30"/>
      <c r="G258" s="30"/>
      <c r="H258" s="30"/>
      <c r="I258" s="30"/>
      <c r="J258" s="30"/>
      <c r="K258" s="30" t="s">
        <v>148</v>
      </c>
      <c r="L258" s="49">
        <v>11.85</v>
      </c>
      <c r="M258" s="30">
        <v>50</v>
      </c>
      <c r="N258" s="30" t="s">
        <v>148</v>
      </c>
    </row>
    <row r="259" spans="1:14" ht="15.75" customHeight="1" thickBot="1">
      <c r="A259" s="30"/>
      <c r="B259" s="69"/>
      <c r="C259" s="30"/>
      <c r="D259" s="30"/>
      <c r="E259" s="30"/>
      <c r="F259" s="30"/>
      <c r="G259" s="30"/>
      <c r="H259" s="30"/>
      <c r="I259" s="30"/>
      <c r="J259" s="30"/>
      <c r="K259" s="30">
        <v>7400</v>
      </c>
      <c r="L259" s="49">
        <v>13.2</v>
      </c>
      <c r="M259" s="30">
        <v>56</v>
      </c>
      <c r="N259" s="30">
        <v>7400</v>
      </c>
    </row>
    <row r="260" spans="1:14" ht="15.75" customHeight="1" thickBot="1">
      <c r="A260" s="30"/>
      <c r="B260" s="69"/>
      <c r="C260" s="30"/>
      <c r="D260" s="30"/>
      <c r="E260" s="30"/>
      <c r="F260" s="30"/>
      <c r="G260" s="30"/>
      <c r="H260" s="30"/>
      <c r="I260" s="30"/>
      <c r="J260" s="30"/>
      <c r="K260" s="30">
        <v>7500</v>
      </c>
      <c r="L260" s="49">
        <v>12.81</v>
      </c>
      <c r="M260" s="30">
        <v>56</v>
      </c>
      <c r="N260" s="30">
        <v>7500</v>
      </c>
    </row>
    <row r="261" spans="1:14" ht="15.75" customHeight="1" thickBot="1">
      <c r="A261" s="30"/>
      <c r="B261" s="69"/>
      <c r="C261" s="30"/>
      <c r="D261" s="30"/>
      <c r="E261" s="30"/>
      <c r="F261" s="30"/>
      <c r="G261" s="30"/>
      <c r="H261" s="30"/>
      <c r="I261" s="30"/>
      <c r="J261" s="30"/>
      <c r="K261" s="30">
        <v>7600</v>
      </c>
      <c r="L261" s="49">
        <v>12.81</v>
      </c>
      <c r="M261" s="30">
        <v>57</v>
      </c>
      <c r="N261" s="30">
        <v>7600</v>
      </c>
    </row>
    <row r="262" spans="1:14" ht="15.75" customHeight="1" thickBot="1">
      <c r="A262" s="30"/>
      <c r="B262" s="69"/>
      <c r="C262" s="30"/>
      <c r="D262" s="30"/>
      <c r="E262" s="30"/>
      <c r="F262" s="30"/>
      <c r="G262" s="30"/>
      <c r="H262" s="30"/>
      <c r="I262" s="30"/>
      <c r="J262" s="30"/>
      <c r="K262" s="30">
        <v>7770</v>
      </c>
      <c r="L262" s="49">
        <v>16.95</v>
      </c>
      <c r="M262" s="30">
        <v>58</v>
      </c>
      <c r="N262" s="30">
        <v>7770</v>
      </c>
    </row>
    <row r="263" spans="1:14" ht="15.75" customHeight="1" thickBot="1">
      <c r="A263" s="30"/>
      <c r="B263" s="69"/>
      <c r="C263" s="30"/>
      <c r="D263" s="30"/>
      <c r="E263" s="30"/>
      <c r="F263" s="30"/>
      <c r="G263" s="30"/>
      <c r="H263" s="30"/>
      <c r="I263" s="30"/>
      <c r="J263" s="30"/>
      <c r="K263" s="30">
        <v>80100</v>
      </c>
      <c r="L263" s="49">
        <v>16.28</v>
      </c>
      <c r="M263" s="30">
        <v>60</v>
      </c>
      <c r="N263" s="30">
        <v>80100</v>
      </c>
    </row>
    <row r="264" spans="1:14" ht="15.75" customHeight="1" thickBot="1">
      <c r="A264" s="30"/>
      <c r="B264" s="69"/>
      <c r="C264" s="30"/>
      <c r="D264" s="30"/>
      <c r="E264" s="30"/>
      <c r="F264" s="30"/>
      <c r="G264" s="30"/>
      <c r="H264" s="30"/>
      <c r="I264" s="30"/>
      <c r="J264" s="30"/>
      <c r="K264" s="30">
        <v>8150</v>
      </c>
      <c r="L264" s="49">
        <v>22.68</v>
      </c>
      <c r="M264" s="30">
        <v>62</v>
      </c>
      <c r="N264" s="30">
        <v>8150</v>
      </c>
    </row>
    <row r="265" spans="1:14" ht="15.75" customHeight="1" thickBot="1">
      <c r="A265" s="30"/>
      <c r="B265" s="69"/>
      <c r="C265" s="30"/>
      <c r="D265" s="30"/>
      <c r="E265" s="30"/>
      <c r="F265" s="30"/>
      <c r="G265" s="30"/>
      <c r="H265" s="30"/>
      <c r="I265" s="30"/>
      <c r="J265" s="30"/>
      <c r="K265" s="30">
        <v>8250</v>
      </c>
      <c r="L265" s="49">
        <v>20.82</v>
      </c>
      <c r="M265" s="30">
        <v>60</v>
      </c>
      <c r="N265" s="30">
        <v>8250</v>
      </c>
    </row>
    <row r="266" spans="1:14" ht="15.75" customHeight="1" thickBot="1">
      <c r="A266" s="30"/>
      <c r="B266" s="69"/>
      <c r="C266" s="30"/>
      <c r="D266" s="30"/>
      <c r="E266" s="30"/>
      <c r="F266" s="30"/>
      <c r="G266" s="30"/>
      <c r="H266" s="30"/>
      <c r="I266" s="30"/>
      <c r="J266" s="30"/>
      <c r="K266" s="30">
        <v>8300</v>
      </c>
      <c r="L266" s="49">
        <v>20.82</v>
      </c>
      <c r="M266" s="30">
        <v>63</v>
      </c>
      <c r="N266" s="30">
        <v>8300</v>
      </c>
    </row>
    <row r="267" spans="1:14" ht="15.75" customHeight="1" thickBot="1">
      <c r="A267" s="30"/>
      <c r="B267" s="69"/>
      <c r="C267" s="30"/>
      <c r="D267" s="30"/>
      <c r="E267" s="30"/>
      <c r="F267" s="30"/>
      <c r="G267" s="30"/>
      <c r="H267" s="30"/>
      <c r="I267" s="30"/>
      <c r="J267" s="30"/>
      <c r="K267" s="30">
        <v>9200</v>
      </c>
      <c r="L267" s="49">
        <v>25.83</v>
      </c>
      <c r="M267" s="30">
        <v>70</v>
      </c>
      <c r="N267" s="30">
        <v>9200</v>
      </c>
    </row>
    <row r="268" spans="1:14" ht="15.75" customHeight="1" thickBot="1">
      <c r="A268" s="30"/>
      <c r="B268" s="69"/>
      <c r="C268" s="30"/>
      <c r="D268" s="30"/>
      <c r="E268" s="30"/>
      <c r="F268" s="30"/>
      <c r="G268" s="30"/>
      <c r="H268" s="30"/>
      <c r="I268" s="30"/>
      <c r="J268" s="30"/>
      <c r="K268" s="30">
        <v>9850</v>
      </c>
      <c r="L268" s="49">
        <v>27.3</v>
      </c>
      <c r="M268" s="30">
        <v>75</v>
      </c>
      <c r="N268" s="30">
        <v>9850</v>
      </c>
    </row>
    <row r="269" spans="1:14" ht="15.75" customHeight="1" thickBot="1">
      <c r="A269" s="30"/>
      <c r="B269" s="69"/>
      <c r="C269" s="30"/>
      <c r="D269" s="30"/>
      <c r="E269" s="30"/>
      <c r="F269" s="30"/>
      <c r="G269" s="30"/>
      <c r="H269" s="30"/>
      <c r="I269" s="30"/>
      <c r="J269" s="30"/>
      <c r="K269" s="30">
        <v>11300</v>
      </c>
      <c r="L269" s="49">
        <v>34.130000000000003</v>
      </c>
      <c r="M269" s="30">
        <v>86</v>
      </c>
      <c r="N269" s="30">
        <v>11300</v>
      </c>
    </row>
    <row r="270" spans="1:14" ht="15.75" customHeight="1">
      <c r="A270" s="63"/>
      <c r="B270" s="72"/>
      <c r="C270" s="63"/>
      <c r="D270" s="63"/>
      <c r="E270" s="63"/>
      <c r="F270" s="63"/>
      <c r="G270" s="63"/>
      <c r="H270" s="63"/>
      <c r="I270" s="63"/>
      <c r="J270" s="63"/>
      <c r="K270" s="47" t="s">
        <v>149</v>
      </c>
      <c r="L270" s="48">
        <v>1.4</v>
      </c>
      <c r="M270" s="47">
        <v>0</v>
      </c>
      <c r="N270" s="47" t="s">
        <v>149</v>
      </c>
    </row>
    <row r="271" spans="1:14" ht="15.75" customHeight="1">
      <c r="A271" s="63"/>
      <c r="B271" s="72"/>
      <c r="C271" s="63"/>
      <c r="D271" s="63"/>
      <c r="E271" s="63"/>
      <c r="F271" s="63"/>
      <c r="G271" s="63"/>
      <c r="H271" s="63"/>
      <c r="I271" s="63"/>
      <c r="J271" s="63"/>
      <c r="K271" s="47" t="s">
        <v>150</v>
      </c>
      <c r="L271" s="48">
        <v>2.1</v>
      </c>
      <c r="M271" s="47">
        <v>0</v>
      </c>
      <c r="N271" s="47" t="s">
        <v>150</v>
      </c>
    </row>
    <row r="272" spans="1:14" ht="15.75" customHeight="1">
      <c r="A272" s="63"/>
      <c r="B272" s="72"/>
      <c r="C272" s="63"/>
      <c r="D272" s="63"/>
      <c r="E272" s="63"/>
      <c r="F272" s="63"/>
      <c r="G272" s="63"/>
      <c r="H272" s="63"/>
      <c r="I272" s="63"/>
      <c r="J272" s="63"/>
      <c r="K272" s="47" t="s">
        <v>151</v>
      </c>
      <c r="L272" s="48">
        <v>2.5499999999999998</v>
      </c>
      <c r="M272" s="47">
        <v>0</v>
      </c>
      <c r="N272" s="47" t="s">
        <v>151</v>
      </c>
    </row>
    <row r="273" spans="1:14" ht="15.75" customHeight="1">
      <c r="A273" s="63"/>
      <c r="B273" s="72"/>
      <c r="C273" s="63"/>
      <c r="D273" s="63"/>
      <c r="E273" s="63"/>
      <c r="F273" s="63"/>
      <c r="G273" s="63"/>
      <c r="H273" s="63"/>
      <c r="I273" s="63"/>
      <c r="J273" s="63"/>
      <c r="K273" s="47" t="s">
        <v>152</v>
      </c>
      <c r="L273" s="48">
        <v>2.8</v>
      </c>
      <c r="M273" s="47">
        <v>0</v>
      </c>
      <c r="N273" s="47" t="s">
        <v>152</v>
      </c>
    </row>
    <row r="274" spans="1:14" ht="15.75" customHeight="1">
      <c r="A274" s="63"/>
      <c r="B274" s="72"/>
      <c r="C274" s="63"/>
      <c r="D274" s="63"/>
      <c r="E274" s="63"/>
      <c r="F274" s="63"/>
      <c r="G274" s="63"/>
      <c r="H274" s="63"/>
      <c r="I274" s="63"/>
      <c r="J274" s="63"/>
      <c r="K274" s="47" t="s">
        <v>153</v>
      </c>
      <c r="L274" s="48">
        <v>3.75</v>
      </c>
      <c r="M274" s="47">
        <v>0</v>
      </c>
      <c r="N274" s="47" t="s">
        <v>153</v>
      </c>
    </row>
    <row r="275" spans="1:14" ht="15.75" customHeight="1"/>
    <row r="276" spans="1:14" ht="15.75" customHeight="1"/>
    <row r="277" spans="1:14" ht="15.75" customHeight="1"/>
    <row r="278" spans="1:14" ht="15.75" customHeight="1"/>
    <row r="279" spans="1:14" ht="15.75" customHeight="1"/>
    <row r="280" spans="1:14" ht="15.75" customHeight="1"/>
    <row r="281" spans="1:14" ht="15.75" customHeight="1"/>
    <row r="282" spans="1:14" ht="15.75" customHeight="1"/>
    <row r="283" spans="1:14" ht="15.75" customHeight="1"/>
    <row r="284" spans="1:14" ht="15.75" customHeight="1"/>
    <row r="285" spans="1:14" ht="15.75" customHeight="1"/>
    <row r="286" spans="1:14" ht="15.75" customHeight="1"/>
    <row r="287" spans="1:14" ht="15.75" customHeight="1"/>
    <row r="288" spans="1:14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46"/>
  <conditionalFormatting sqref="C36">
    <cfRule type="colorScale" priority="1">
      <colorScale>
        <cfvo type="min"/>
        <cfvo type="max"/>
        <color rgb="FF57BB8A"/>
        <color rgb="FFFFFFFF"/>
      </colorScale>
    </cfRule>
  </conditionalFormatting>
  <dataValidations count="14">
    <dataValidation type="list" allowBlank="1" showInputMessage="1" showErrorMessage="1" prompt="ΚΩΔΙΚΟΣ ΚΟΡΝΙΖΑΣ - Εισαγωγη κωδικού" sqref="C3:J3 A3 B4 K2" xr:uid="{00000000-0002-0000-0200-000000000000}">
      <formula1>$K$11:$K$74</formula1>
    </dataValidation>
    <dataValidation type="list" allowBlank="1" showInputMessage="1" showErrorMessage="1" sqref="B32 AK2" xr:uid="{00000000-0002-0000-0200-000001000000}">
      <formula1>$AD$16:$AD$125</formula1>
    </dataValidation>
    <dataValidation type="list" allowBlank="1" showInputMessage="1" showErrorMessage="1" sqref="B30 AH2" xr:uid="{00000000-0002-0000-0200-000002000000}">
      <formula1>$AH$4:$AH$7</formula1>
    </dataValidation>
    <dataValidation type="list" allowBlank="1" showInputMessage="1" showErrorMessage="1" sqref="B16 AD2" xr:uid="{00000000-0002-0000-0200-000003000000}">
      <formula1>$AD$4:$AD$12</formula1>
    </dataValidation>
    <dataValidation type="list" allowBlank="1" showInputMessage="1" showErrorMessage="1" sqref="B26 AB2" xr:uid="{00000000-0002-0000-0200-000004000000}">
      <formula1>$AB$4:$AB$8</formula1>
    </dataValidation>
    <dataValidation type="list" allowBlank="1" showInputMessage="1" showErrorMessage="1" sqref="B24 Z2" xr:uid="{00000000-0002-0000-0200-000005000000}">
      <formula1>Q83:Q88</formula1>
    </dataValidation>
    <dataValidation type="list" allowBlank="1" showErrorMessage="1" sqref="P2" xr:uid="{00000000-0002-0000-0200-000006000000}">
      <formula1>$O$106:$O$123</formula1>
    </dataValidation>
    <dataValidation type="list" allowBlank="1" showErrorMessage="1" sqref="B14 O2" xr:uid="{00000000-0002-0000-0200-000007000000}">
      <formula1>$O$12:$O$24</formula1>
    </dataValidation>
    <dataValidation type="list" allowBlank="1" showErrorMessage="1" sqref="B6 L2" xr:uid="{00000000-0002-0000-0200-000008000000}">
      <formula1>$K$11:$K$274</formula1>
    </dataValidation>
    <dataValidation type="list" allowBlank="1" showErrorMessage="1" sqref="B20 Q2" xr:uid="{00000000-0002-0000-0200-000009000000}">
      <formula1>$Q$35:$Q$100</formula1>
    </dataValidation>
    <dataValidation type="list" allowBlank="1" showErrorMessage="1" sqref="B12 R2" xr:uid="{00000000-0002-0000-0200-00000A000000}">
      <formula1>$R$8:$R$9</formula1>
    </dataValidation>
    <dataValidation type="list" allowBlank="1" showErrorMessage="1" sqref="B18" xr:uid="{00000000-0002-0000-0200-00000B000000}">
      <formula1>$R$14:$R$18</formula1>
    </dataValidation>
    <dataValidation type="list" allowBlank="1" showErrorMessage="1" sqref="C37" xr:uid="{00000000-0002-0000-0200-00000C000000}">
      <formula1>$W$18:$W$28</formula1>
    </dataValidation>
    <dataValidation type="list" allowBlank="1" showErrorMessage="1" sqref="B22" xr:uid="{00000000-0002-0000-0200-00000D000000}">
      <formula1>$O$106:$O$124</formula1>
    </dataValidation>
  </dataValidations>
  <hyperlinks>
    <hyperlink ref="R11" r:id="rId1" xr:uid="{00000000-0004-0000-0200-000000000000}"/>
  </hyperlinks>
  <pageMargins left="0.7" right="0.7" top="0.75" bottom="0.75" header="0" footer="0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Φύλλο8"/>
  <dimension ref="A1:AL1000"/>
  <sheetViews>
    <sheetView topLeftCell="A16" zoomScale="60" zoomScaleNormal="60" workbookViewId="0">
      <selection activeCell="D40" sqref="D40"/>
    </sheetView>
  </sheetViews>
  <sheetFormatPr defaultColWidth="14.453125" defaultRowHeight="15" customHeight="1"/>
  <cols>
    <col min="1" max="1" width="24" customWidth="1"/>
    <col min="2" max="2" width="43.81640625" style="73" customWidth="1"/>
    <col min="3" max="12" width="24" customWidth="1"/>
    <col min="13" max="13" width="13.453125" customWidth="1"/>
    <col min="14" max="14" width="12" customWidth="1"/>
    <col min="15" max="15" width="27.54296875" customWidth="1"/>
    <col min="16" max="16" width="23.54296875" customWidth="1"/>
    <col min="17" max="17" width="22.26953125" customWidth="1"/>
    <col min="18" max="18" width="30.7265625" customWidth="1"/>
    <col min="19" max="19" width="24.1796875" customWidth="1"/>
    <col min="20" max="20" width="8.7265625" customWidth="1"/>
    <col min="21" max="21" width="28.26953125" customWidth="1"/>
    <col min="22" max="22" width="17.81640625" customWidth="1"/>
    <col min="23" max="23" width="26.54296875" customWidth="1"/>
    <col min="24" max="24" width="15.7265625" customWidth="1"/>
    <col min="25" max="25" width="8.7265625" customWidth="1"/>
    <col min="26" max="26" width="16.81640625" bestFit="1" customWidth="1"/>
    <col min="27" max="27" width="8.7265625" customWidth="1"/>
    <col min="28" max="28" width="23.7265625" bestFit="1" customWidth="1"/>
    <col min="29" max="29" width="8.7265625" customWidth="1"/>
    <col min="30" max="30" width="28.453125" bestFit="1" customWidth="1"/>
    <col min="31" max="34" width="8.7265625" customWidth="1"/>
    <col min="35" max="35" width="10.26953125" bestFit="1" customWidth="1"/>
    <col min="36" max="36" width="8.7265625" customWidth="1"/>
  </cols>
  <sheetData>
    <row r="1" spans="1:38" ht="22" thickTop="1" thickBot="1">
      <c r="K1" s="64" t="s">
        <v>1</v>
      </c>
      <c r="L1" s="64" t="s">
        <v>2</v>
      </c>
      <c r="M1" s="64" t="s">
        <v>3</v>
      </c>
      <c r="N1" s="64" t="s">
        <v>4</v>
      </c>
      <c r="O1" s="64" t="s">
        <v>5</v>
      </c>
      <c r="P1" s="64" t="s">
        <v>6</v>
      </c>
      <c r="Q1" s="64" t="s">
        <v>7</v>
      </c>
      <c r="R1" s="64" t="s">
        <v>8</v>
      </c>
      <c r="X1" s="67" t="s">
        <v>5468</v>
      </c>
      <c r="Z1" s="67" t="s">
        <v>5467</v>
      </c>
      <c r="AB1" s="67" t="s">
        <v>5469</v>
      </c>
      <c r="AC1" s="59"/>
      <c r="AD1" s="64" t="s">
        <v>5470</v>
      </c>
      <c r="AE1" s="59"/>
      <c r="AF1" s="59"/>
      <c r="AG1" s="59"/>
      <c r="AH1" s="67" t="s">
        <v>5471</v>
      </c>
      <c r="AI1" s="59">
        <f>((((B8-S7)*(B10-S7))/10000))</f>
        <v>0</v>
      </c>
      <c r="AJ1" s="59">
        <f>((((B8+8-S7)*(B10+8-S7))/10000))</f>
        <v>6.4000000000000003E-3</v>
      </c>
      <c r="AK1" s="67" t="s">
        <v>5472</v>
      </c>
    </row>
    <row r="2" spans="1:38" ht="22" thickTop="1" thickBot="1">
      <c r="A2" s="1"/>
      <c r="B2" s="64"/>
      <c r="C2" s="1"/>
      <c r="D2" s="1"/>
      <c r="E2" s="1"/>
      <c r="F2" s="1"/>
      <c r="G2" s="1"/>
      <c r="H2" s="1"/>
      <c r="I2" s="1"/>
      <c r="J2" s="1"/>
      <c r="K2" s="65" t="s">
        <v>12</v>
      </c>
      <c r="L2" s="65" t="s">
        <v>12</v>
      </c>
      <c r="M2" s="65">
        <v>30</v>
      </c>
      <c r="N2" s="66">
        <v>40</v>
      </c>
      <c r="O2" s="65" t="s">
        <v>13</v>
      </c>
      <c r="P2" s="65" t="s">
        <v>12</v>
      </c>
      <c r="Q2" s="65" t="s">
        <v>14</v>
      </c>
      <c r="R2" s="65" t="s">
        <v>13</v>
      </c>
      <c r="X2" s="68">
        <v>0</v>
      </c>
      <c r="Z2" s="68" t="s">
        <v>13</v>
      </c>
      <c r="AB2" s="68" t="s">
        <v>14</v>
      </c>
      <c r="AC2" s="59"/>
      <c r="AD2" s="68" t="s">
        <v>13</v>
      </c>
      <c r="AE2" s="59"/>
      <c r="AF2" s="59"/>
      <c r="AG2" s="59"/>
      <c r="AH2" s="68" t="s">
        <v>13</v>
      </c>
      <c r="AI2" s="59"/>
      <c r="AJ2" s="59"/>
      <c r="AK2" s="68" t="s">
        <v>12</v>
      </c>
    </row>
    <row r="3" spans="1:38" ht="22" thickTop="1" thickBot="1">
      <c r="A3" s="3"/>
      <c r="B3" s="64" t="s">
        <v>1</v>
      </c>
      <c r="C3" s="3"/>
      <c r="D3" s="3"/>
      <c r="E3" s="3"/>
      <c r="F3" s="3"/>
      <c r="G3" s="3"/>
      <c r="H3" s="3"/>
      <c r="I3" s="3"/>
      <c r="J3" s="3"/>
      <c r="U3" s="6" t="s">
        <v>15</v>
      </c>
      <c r="V3" s="7">
        <f>((((((B8+B10)*2)+K8+L8)/100)-R7)*K6)</f>
        <v>0</v>
      </c>
      <c r="Z3" s="59"/>
      <c r="AA3" s="59"/>
      <c r="AB3" s="59"/>
      <c r="AC3" s="59">
        <f>VLOOKUP(B26,AB4:AC8,2,FALSE)</f>
        <v>0</v>
      </c>
      <c r="AD3" s="59"/>
      <c r="AE3" s="59">
        <f>VLOOKUP(B16,AD4:AE12,2,FALSE)</f>
        <v>0</v>
      </c>
      <c r="AF3" s="59"/>
      <c r="AG3" s="59"/>
      <c r="AH3" s="59"/>
      <c r="AI3" s="59">
        <f>VLOOKUP(B30,AH4:AI7,2,FALSE)</f>
        <v>0</v>
      </c>
      <c r="AJ3" s="59"/>
      <c r="AK3" s="59"/>
      <c r="AL3" s="59"/>
    </row>
    <row r="4" spans="1:38" ht="22" thickTop="1" thickBot="1">
      <c r="A4" s="10"/>
      <c r="B4" s="115" t="s">
        <v>12</v>
      </c>
      <c r="C4" s="10"/>
      <c r="D4" s="10"/>
      <c r="E4" s="10"/>
      <c r="F4" s="10"/>
      <c r="G4" s="10"/>
      <c r="H4" s="10"/>
      <c r="I4" s="10"/>
      <c r="J4" s="10"/>
      <c r="K4" s="10"/>
      <c r="L4" s="10"/>
      <c r="R4" s="2"/>
      <c r="S4" s="2"/>
      <c r="U4" s="6" t="s">
        <v>17</v>
      </c>
      <c r="V4" s="7">
        <f>((((((B8+B10)*2)+L8)/100)-R7)*L6)</f>
        <v>0</v>
      </c>
      <c r="Z4" s="60">
        <f>(R104+AC3)</f>
        <v>0</v>
      </c>
      <c r="AA4" s="59"/>
      <c r="AB4" s="59" t="s">
        <v>14</v>
      </c>
      <c r="AC4" s="59">
        <v>0</v>
      </c>
      <c r="AD4" s="59" t="s">
        <v>13</v>
      </c>
      <c r="AE4" s="59">
        <v>0</v>
      </c>
      <c r="AF4" s="59"/>
      <c r="AG4" s="59"/>
      <c r="AH4" s="59" t="s">
        <v>13</v>
      </c>
      <c r="AI4" s="59">
        <v>0</v>
      </c>
      <c r="AJ4" s="59"/>
      <c r="AK4" s="59"/>
      <c r="AL4" s="59"/>
    </row>
    <row r="5" spans="1:38" ht="22" thickTop="1" thickBot="1">
      <c r="A5" s="11"/>
      <c r="B5" s="64" t="s">
        <v>2</v>
      </c>
      <c r="C5" s="11"/>
      <c r="D5" s="11"/>
      <c r="E5" s="11"/>
      <c r="F5" s="11"/>
      <c r="G5" s="11"/>
      <c r="H5" s="11"/>
      <c r="I5" s="11"/>
      <c r="J5" s="11"/>
      <c r="K5" s="11" t="s">
        <v>19</v>
      </c>
      <c r="L5" s="11" t="s">
        <v>19</v>
      </c>
      <c r="O5" s="11" t="s">
        <v>20</v>
      </c>
      <c r="P5" s="11" t="s">
        <v>20</v>
      </c>
      <c r="Q5" s="11" t="s">
        <v>21</v>
      </c>
      <c r="R5" s="2"/>
      <c r="S5" s="2"/>
      <c r="U5" s="6" t="s">
        <v>22</v>
      </c>
      <c r="V5" s="7">
        <f>((((B8-S7)*(B10-S7))/10000)*O6)+O9</f>
        <v>0</v>
      </c>
      <c r="Z5" s="59"/>
      <c r="AA5" s="59"/>
      <c r="AB5" s="59">
        <v>1050</v>
      </c>
      <c r="AC5" s="59">
        <f>B28*2.1</f>
        <v>0</v>
      </c>
      <c r="AD5" s="59" t="s">
        <v>5473</v>
      </c>
      <c r="AE5" s="59">
        <f>ΧΟΝΔΡΙΚΗ!AE5*2</f>
        <v>1.6</v>
      </c>
      <c r="AF5" s="59"/>
      <c r="AG5" s="59"/>
      <c r="AH5" s="59" t="s">
        <v>5474</v>
      </c>
      <c r="AI5" s="59" t="b">
        <f>IF(AI1&gt;=0.75,AI1*54, IF(AI1&gt;=0.5,AI1*60, IF(AI1&gt;=0.25,AI1*66, IF(AI1&gt;=0.1,AI1*72, IF(AI1&gt;=0.00001,AI1*80)))))</f>
        <v>0</v>
      </c>
      <c r="AJ5" s="59"/>
      <c r="AK5" s="59"/>
      <c r="AL5" s="59"/>
    </row>
    <row r="6" spans="1:38" ht="22" thickTop="1" thickBot="1">
      <c r="A6" s="61"/>
      <c r="B6" s="115" t="s">
        <v>12</v>
      </c>
      <c r="C6" s="61"/>
      <c r="D6" s="61"/>
      <c r="E6" s="61"/>
      <c r="F6" s="61"/>
      <c r="G6" s="61"/>
      <c r="H6" s="61"/>
      <c r="I6" s="61"/>
      <c r="J6" s="61"/>
      <c r="K6" s="12">
        <f>VLOOKUP(B4,K11:L274,2,FALSE)</f>
        <v>0</v>
      </c>
      <c r="L6" s="12">
        <f>VLOOKUP(B6,K11:L274,2,FALSE)</f>
        <v>0</v>
      </c>
      <c r="O6" s="13">
        <f>VLOOKUP(B14,O12:P24,2,FALSE)</f>
        <v>0</v>
      </c>
      <c r="P6" s="13">
        <f>VLOOKUP(B22,O106:P124,2,FALSE)</f>
        <v>0</v>
      </c>
      <c r="Q6" s="13">
        <f>VLOOKUP(B20,Q35:R100,2,FALSE)</f>
        <v>0</v>
      </c>
      <c r="R6" s="2" t="s">
        <v>24</v>
      </c>
      <c r="S6" s="2" t="s">
        <v>25</v>
      </c>
      <c r="U6" s="6" t="s">
        <v>26</v>
      </c>
      <c r="V6" s="7">
        <f>P8</f>
        <v>0</v>
      </c>
      <c r="Z6" s="59"/>
      <c r="AA6" s="59"/>
      <c r="AB6" s="59">
        <v>1936</v>
      </c>
      <c r="AC6" s="59">
        <f>B28*2.1</f>
        <v>0</v>
      </c>
      <c r="AD6" s="59" t="s">
        <v>70</v>
      </c>
      <c r="AE6" s="59">
        <f>ΧΟΝΔΡΙΚΗ!AE6*2</f>
        <v>1.8</v>
      </c>
      <c r="AF6" s="59"/>
      <c r="AG6" s="59"/>
      <c r="AH6" s="59" t="s">
        <v>5475</v>
      </c>
      <c r="AI6" s="59">
        <f>IF(AJ1&gt;=0.75,AJ1*60, IF(AJ1&gt;=0.5,AJ1*66, IF(AJ1&gt;=0.25,AJ1*72, IF(AJ1&gt;=0.1,AJ1*80, IF(AJ1&gt;=0.00001,AJ1*88)))))</f>
        <v>0.56320000000000003</v>
      </c>
      <c r="AJ6" s="59"/>
      <c r="AK6" s="59"/>
      <c r="AL6" s="59"/>
    </row>
    <row r="7" spans="1:38" ht="22" thickTop="1" thickBot="1">
      <c r="A7" s="11"/>
      <c r="B7" s="64" t="s">
        <v>3</v>
      </c>
      <c r="D7" s="11"/>
      <c r="E7" s="11"/>
      <c r="F7" s="11"/>
      <c r="G7" s="11"/>
      <c r="H7" s="11"/>
      <c r="I7" s="11"/>
      <c r="J7" s="11"/>
      <c r="K7" s="11" t="s">
        <v>28</v>
      </c>
      <c r="L7" s="11" t="s">
        <v>28</v>
      </c>
      <c r="O7" s="11" t="s">
        <v>29</v>
      </c>
      <c r="P7" s="11" t="s">
        <v>30</v>
      </c>
      <c r="R7" s="2">
        <f>VLOOKUP(B12,R8:S9,2,FALSE)/100</f>
        <v>0</v>
      </c>
      <c r="S7" s="2">
        <f>R7/4*100</f>
        <v>0</v>
      </c>
      <c r="U7" s="6" t="s">
        <v>27</v>
      </c>
      <c r="V7" s="7">
        <f>Q6</f>
        <v>0</v>
      </c>
      <c r="Z7" s="59"/>
      <c r="AA7" s="59"/>
      <c r="AB7" s="59">
        <v>2636</v>
      </c>
      <c r="AC7" s="59">
        <f>B28*2.8</f>
        <v>0</v>
      </c>
      <c r="AD7" s="59" t="s">
        <v>71</v>
      </c>
      <c r="AE7" s="59">
        <f>ΧΟΝΔΡΙΚΗ!AE7*2</f>
        <v>2.1</v>
      </c>
      <c r="AF7" s="59"/>
      <c r="AG7" s="59"/>
      <c r="AH7" s="59" t="s">
        <v>5476</v>
      </c>
      <c r="AI7" s="59">
        <f>IF(AJ1&gt;=0.75,AJ1*96, IF(AJ1&gt;=0.5,AJ1*106, IF(AJ1&gt;=0.25,AJ1*116, IF(AJ1&gt;=0.1,AJ1*128, IF(AJ1&gt;=0.00001,AJ1*140)))))</f>
        <v>0.89600000000000002</v>
      </c>
      <c r="AJ7" s="59"/>
      <c r="AK7" s="59"/>
      <c r="AL7" s="59"/>
    </row>
    <row r="8" spans="1:38" ht="22" thickTop="1" thickBot="1">
      <c r="A8" s="62"/>
      <c r="B8" s="65">
        <v>0</v>
      </c>
      <c r="D8" s="62"/>
      <c r="E8" s="62"/>
      <c r="F8" s="62"/>
      <c r="G8" s="62"/>
      <c r="H8" s="62"/>
      <c r="I8" s="62"/>
      <c r="J8" s="62"/>
      <c r="K8" s="13">
        <f>INDEX($M$11:$M$274, MATCH(B4, $N$11:$N$274, 0))</f>
        <v>0</v>
      </c>
      <c r="L8" s="13">
        <f>INDEX($M$11:$M$274, MATCH(B6, $N$11:$N$274, 0))</f>
        <v>0</v>
      </c>
      <c r="O8" s="15">
        <f>((((B8-S7)*(B10-S7))/10000)*O6)</f>
        <v>0</v>
      </c>
      <c r="P8" s="13">
        <f>((((B8-S7)*(B10-S7))/10000)*P6)</f>
        <v>0</v>
      </c>
      <c r="R8" s="2" t="s">
        <v>13</v>
      </c>
      <c r="S8" s="2">
        <v>0</v>
      </c>
      <c r="V8" s="16">
        <f>VLOOKUP(B18,R14:S18,2,FALSE)</f>
        <v>0</v>
      </c>
      <c r="Z8" s="59"/>
      <c r="AA8" s="59"/>
      <c r="AB8" s="59">
        <v>3141</v>
      </c>
      <c r="AC8" s="59">
        <f>B28*3.75</f>
        <v>0</v>
      </c>
      <c r="AD8" s="59" t="s">
        <v>72</v>
      </c>
      <c r="AE8" s="59">
        <f>ΧΟΝΔΡΙΚΗ!AE8*2</f>
        <v>2.2999999999999998</v>
      </c>
      <c r="AF8" s="59"/>
      <c r="AG8" s="59"/>
      <c r="AH8" s="59"/>
      <c r="AI8" s="59"/>
      <c r="AJ8" s="59"/>
      <c r="AL8" s="59"/>
    </row>
    <row r="9" spans="1:38" ht="22" thickTop="1" thickBot="1">
      <c r="A9" s="11"/>
      <c r="B9" s="64" t="s">
        <v>4</v>
      </c>
      <c r="D9" s="11"/>
      <c r="E9" s="11"/>
      <c r="F9" s="11"/>
      <c r="G9" s="11"/>
      <c r="H9" s="11"/>
      <c r="I9" s="11"/>
      <c r="J9" s="11"/>
      <c r="K9" s="11" t="s">
        <v>33</v>
      </c>
      <c r="L9" s="11" t="s">
        <v>33</v>
      </c>
      <c r="O9" s="16">
        <f>VLOOKUP(B14,O12:Q27,3,FALSE)</f>
        <v>0</v>
      </c>
      <c r="R9" s="2" t="s">
        <v>34</v>
      </c>
      <c r="S9" s="2">
        <f t="array" ref="S9">(INDEX($M$11:$M$269,MATCH(B4,$N$11:$N$269,0)))+(INDEX($M$11:$M$269,MATCH(B6,$N$11:$N$269,0)))</f>
        <v>0</v>
      </c>
      <c r="Z9" s="59"/>
      <c r="AA9" s="59"/>
      <c r="AB9" s="59"/>
      <c r="AC9" s="59"/>
      <c r="AD9" s="59" t="s">
        <v>73</v>
      </c>
      <c r="AE9" s="59">
        <f>ΧΟΝΔΡΙΚΗ!AE9*2</f>
        <v>2.6</v>
      </c>
      <c r="AF9" s="59"/>
      <c r="AG9" s="59" t="s">
        <v>5595</v>
      </c>
      <c r="AH9" s="59"/>
      <c r="AI9" s="59"/>
      <c r="AJ9" s="59"/>
      <c r="AK9" s="59"/>
      <c r="AL9" s="59"/>
    </row>
    <row r="10" spans="1:38" ht="22" thickTop="1" thickBot="1">
      <c r="A10" s="61"/>
      <c r="B10" s="66">
        <v>0</v>
      </c>
      <c r="C10" s="61"/>
      <c r="D10" s="61"/>
      <c r="E10" s="61"/>
      <c r="F10" s="61"/>
      <c r="G10" s="61"/>
      <c r="H10" s="61"/>
      <c r="I10" s="61"/>
      <c r="J10" s="61"/>
      <c r="K10" s="12">
        <f>V3</f>
        <v>0</v>
      </c>
      <c r="L10" s="12">
        <f>V4</f>
        <v>0</v>
      </c>
      <c r="Q10" s="10"/>
      <c r="Z10" s="59"/>
      <c r="AA10" s="59"/>
      <c r="AB10" s="59"/>
      <c r="AC10" s="59"/>
      <c r="AD10" s="59" t="s">
        <v>74</v>
      </c>
      <c r="AE10" s="59">
        <f>ΧΟΝΔΡΙΚΗ!AE10*2</f>
        <v>2.7</v>
      </c>
      <c r="AF10" s="59"/>
      <c r="AG10" s="59"/>
      <c r="AH10" s="59"/>
      <c r="AI10" s="59"/>
      <c r="AJ10" s="59"/>
      <c r="AK10" s="59"/>
      <c r="AL10" s="59"/>
    </row>
    <row r="11" spans="1:38" ht="22" thickTop="1" thickBot="1">
      <c r="A11" s="17"/>
      <c r="B11" s="64" t="s">
        <v>8</v>
      </c>
      <c r="C11" s="17"/>
      <c r="D11" s="17"/>
      <c r="E11" s="17"/>
      <c r="F11" s="17"/>
      <c r="G11" s="17"/>
      <c r="H11" s="17"/>
      <c r="I11" s="17"/>
      <c r="J11" s="17"/>
      <c r="K11" s="17" t="s">
        <v>12</v>
      </c>
      <c r="L11" s="18">
        <v>0</v>
      </c>
      <c r="M11" s="17">
        <v>0</v>
      </c>
      <c r="N11" s="17" t="s">
        <v>12</v>
      </c>
      <c r="R11" s="19" t="s">
        <v>36</v>
      </c>
      <c r="Z11" s="59"/>
      <c r="AA11" s="59"/>
      <c r="AB11" s="59"/>
      <c r="AC11" s="59"/>
      <c r="AD11" s="59" t="s">
        <v>5477</v>
      </c>
      <c r="AE11" s="59">
        <f>ΧΟΝΔΡΙΚΗ!AE11*2</f>
        <v>3.1</v>
      </c>
      <c r="AF11" s="59"/>
      <c r="AG11" s="59"/>
      <c r="AH11" s="59"/>
      <c r="AI11" s="59"/>
      <c r="AJ11" s="59"/>
      <c r="AK11" s="59"/>
      <c r="AL11" s="59"/>
    </row>
    <row r="12" spans="1:38" ht="22" thickTop="1" thickBot="1">
      <c r="A12" s="22"/>
      <c r="B12" s="65" t="s">
        <v>13</v>
      </c>
      <c r="C12" s="22"/>
      <c r="D12" s="22"/>
      <c r="E12" s="22"/>
      <c r="F12" s="22"/>
      <c r="G12" s="22"/>
      <c r="H12" s="22"/>
      <c r="I12" s="22"/>
      <c r="J12" s="22"/>
      <c r="K12" s="22">
        <v>415</v>
      </c>
      <c r="L12" s="18">
        <f>ΧΟΝΔΡΙΚΗ!L12*2.5</f>
        <v>24</v>
      </c>
      <c r="M12" s="23">
        <v>68</v>
      </c>
      <c r="N12" s="23">
        <v>415</v>
      </c>
      <c r="O12" s="24" t="s">
        <v>13</v>
      </c>
      <c r="P12" s="24">
        <v>0</v>
      </c>
      <c r="Q12" s="25">
        <v>0</v>
      </c>
      <c r="Z12" s="59"/>
      <c r="AA12" s="59"/>
      <c r="AB12" s="59"/>
      <c r="AC12" s="59"/>
      <c r="AD12" s="59" t="s">
        <v>76</v>
      </c>
      <c r="AE12" s="59">
        <f>ΧΟΝΔΡΙΚΗ!AE12*2</f>
        <v>3.3</v>
      </c>
      <c r="AF12" s="59"/>
      <c r="AG12" s="59"/>
      <c r="AH12" s="59"/>
      <c r="AI12" s="59"/>
      <c r="AJ12" s="59"/>
      <c r="AK12" s="59"/>
      <c r="AL12" s="59"/>
    </row>
    <row r="13" spans="1:38" ht="22" thickTop="1" thickBot="1">
      <c r="A13" s="22"/>
      <c r="B13" s="64" t="s">
        <v>5</v>
      </c>
      <c r="C13" s="22"/>
      <c r="D13" s="22"/>
      <c r="E13" s="22"/>
      <c r="F13" s="22"/>
      <c r="G13" s="22"/>
      <c r="H13" s="22"/>
      <c r="I13" s="22"/>
      <c r="J13" s="114" t="s">
        <v>5596</v>
      </c>
      <c r="K13" s="22">
        <v>435</v>
      </c>
      <c r="L13" s="18">
        <f>ΧΟΝΔΡΙΚΗ!L13*2.5</f>
        <v>18.375</v>
      </c>
      <c r="M13" s="28">
        <v>44</v>
      </c>
      <c r="N13" s="28">
        <v>435</v>
      </c>
      <c r="O13" s="24" t="s">
        <v>39</v>
      </c>
      <c r="P13" s="24">
        <v>42</v>
      </c>
      <c r="Q13" s="25">
        <v>0</v>
      </c>
      <c r="R13" s="16">
        <f>((((B8-S7)*(B10-S7))/10000)*S13)</f>
        <v>0</v>
      </c>
      <c r="S13" s="16">
        <f>VLOOKUP(B18,R14:S18,2,FALSE)</f>
        <v>0</v>
      </c>
    </row>
    <row r="14" spans="1:38" ht="21.5" thickBot="1">
      <c r="A14" s="22"/>
      <c r="B14" s="65" t="s">
        <v>13</v>
      </c>
      <c r="C14" s="22"/>
      <c r="D14" s="22"/>
      <c r="E14" s="22"/>
      <c r="F14" s="22"/>
      <c r="G14" s="22"/>
      <c r="H14" s="22"/>
      <c r="I14" s="22"/>
      <c r="J14" s="114" t="s">
        <v>5596</v>
      </c>
      <c r="K14" s="22">
        <v>440</v>
      </c>
      <c r="L14" s="18">
        <f>ΧΟΝΔΡΙΚΗ!L14*2.5</f>
        <v>23</v>
      </c>
      <c r="M14" s="28">
        <v>60</v>
      </c>
      <c r="N14" s="28">
        <v>440</v>
      </c>
      <c r="O14" s="24" t="s">
        <v>41</v>
      </c>
      <c r="P14" s="24">
        <v>50</v>
      </c>
      <c r="Q14" s="25">
        <v>0</v>
      </c>
      <c r="R14" s="94" t="s">
        <v>13</v>
      </c>
      <c r="S14" s="2">
        <v>0</v>
      </c>
    </row>
    <row r="15" spans="1:38" ht="22" thickTop="1" thickBot="1">
      <c r="A15" s="22"/>
      <c r="B15" s="64" t="s">
        <v>5470</v>
      </c>
      <c r="C15" s="22"/>
      <c r="D15" s="22"/>
      <c r="E15" s="22"/>
      <c r="F15" s="22"/>
      <c r="G15" s="22"/>
      <c r="H15" s="22"/>
      <c r="I15" s="22"/>
      <c r="J15" s="114" t="s">
        <v>5596</v>
      </c>
      <c r="K15" s="22">
        <v>9003</v>
      </c>
      <c r="L15" s="18">
        <f>ΧΟΝΔΡΙΚΗ!L15*2.5</f>
        <v>19.625</v>
      </c>
      <c r="M15" s="28">
        <v>26</v>
      </c>
      <c r="N15" s="28">
        <v>9003</v>
      </c>
      <c r="O15" s="24" t="s">
        <v>43</v>
      </c>
      <c r="P15" s="24">
        <v>177</v>
      </c>
      <c r="Q15" s="25">
        <v>0</v>
      </c>
      <c r="R15" s="25" t="s">
        <v>44</v>
      </c>
      <c r="S15" s="25">
        <f>((((B8-S7)*(B10-S7))/10000)*60)</f>
        <v>0</v>
      </c>
      <c r="AD15" s="59"/>
      <c r="AE15" s="59">
        <f>VLOOKUP(B32,AD16:AE125,2,FALSE)</f>
        <v>0</v>
      </c>
    </row>
    <row r="16" spans="1:38" ht="20" thickBot="1">
      <c r="A16" s="22"/>
      <c r="B16" s="68" t="s">
        <v>13</v>
      </c>
      <c r="C16" s="22"/>
      <c r="D16" s="22"/>
      <c r="E16" s="22"/>
      <c r="F16" s="22"/>
      <c r="G16" s="22"/>
      <c r="H16" s="22"/>
      <c r="I16" s="22"/>
      <c r="J16" s="22"/>
      <c r="K16" s="22">
        <v>9006</v>
      </c>
      <c r="L16" s="18">
        <f>ΧΟΝΔΡΙΚΗ!L16*2.5</f>
        <v>32.25</v>
      </c>
      <c r="M16" s="28">
        <v>59</v>
      </c>
      <c r="N16" s="28">
        <v>9006</v>
      </c>
      <c r="O16" s="24" t="s">
        <v>46</v>
      </c>
      <c r="P16" s="24">
        <v>372</v>
      </c>
      <c r="Q16" s="25">
        <v>0</v>
      </c>
      <c r="R16" s="25" t="s">
        <v>47</v>
      </c>
      <c r="S16" s="25">
        <f>((((B8-S7)*(B10-S7))/10000)*66)</f>
        <v>0</v>
      </c>
      <c r="AD16" s="59" t="s">
        <v>12</v>
      </c>
      <c r="AE16" s="59">
        <v>0</v>
      </c>
    </row>
    <row r="17" spans="1:31" ht="22" thickTop="1" thickBot="1">
      <c r="A17" s="22"/>
      <c r="B17" s="64" t="s">
        <v>9</v>
      </c>
      <c r="C17" s="22"/>
      <c r="D17" s="22"/>
      <c r="E17" s="22"/>
      <c r="F17" s="22"/>
      <c r="G17" s="22"/>
      <c r="H17" s="22"/>
      <c r="I17" s="22"/>
      <c r="J17" s="22"/>
      <c r="K17" s="22">
        <v>9012</v>
      </c>
      <c r="L17" s="18">
        <f>ΧΟΝΔΡΙΚΗ!L17*2.5</f>
        <v>18.75</v>
      </c>
      <c r="M17" s="28">
        <v>12</v>
      </c>
      <c r="N17" s="28">
        <v>9012</v>
      </c>
      <c r="O17" s="24" t="s">
        <v>48</v>
      </c>
      <c r="P17" s="24">
        <v>41.2</v>
      </c>
      <c r="Q17" s="25">
        <v>0</v>
      </c>
      <c r="R17" s="25" t="s">
        <v>49</v>
      </c>
      <c r="S17" s="25">
        <f>((((B8-S7)*(B10-S7))/10000)*78)</f>
        <v>0</v>
      </c>
      <c r="X17" s="16">
        <f>VLOOKUP(C37,W18:X28,2,FALSE)</f>
        <v>1</v>
      </c>
      <c r="AD17" s="59" t="s">
        <v>5478</v>
      </c>
      <c r="AE17" s="59">
        <f>ΧΟΝΔΡΙΚΗ!AE17*1.25*1.24</f>
        <v>10.074999999999999</v>
      </c>
    </row>
    <row r="18" spans="1:31" ht="21.5" thickBot="1">
      <c r="A18" s="22"/>
      <c r="B18" s="65" t="s">
        <v>13</v>
      </c>
      <c r="C18" s="22"/>
      <c r="D18" s="22"/>
      <c r="E18" s="22"/>
      <c r="F18" s="22"/>
      <c r="G18" s="22"/>
      <c r="H18" s="22"/>
      <c r="I18" s="22"/>
      <c r="J18" s="22"/>
      <c r="K18" s="22">
        <v>9013</v>
      </c>
      <c r="L18" s="18">
        <f>ΧΟΝΔΡΙΚΗ!L18*2.5</f>
        <v>19.625</v>
      </c>
      <c r="M18" s="28">
        <v>26</v>
      </c>
      <c r="N18" s="28">
        <v>9013</v>
      </c>
      <c r="O18" s="24" t="s">
        <v>50</v>
      </c>
      <c r="P18" s="24">
        <v>62</v>
      </c>
      <c r="Q18" s="25">
        <v>0</v>
      </c>
      <c r="R18" s="25" t="s">
        <v>51</v>
      </c>
      <c r="S18" s="25">
        <f>((((B8-S7)*(B10-S7))/10000)*78)+((((B8-S7)+(B10-S7))*2/100)*6)</f>
        <v>0</v>
      </c>
      <c r="W18" s="90">
        <v>0</v>
      </c>
      <c r="X18" s="16">
        <v>1</v>
      </c>
      <c r="AD18" s="59" t="s">
        <v>5479</v>
      </c>
      <c r="AE18" s="59">
        <f>ΧΟΝΔΡΙΚΗ!AE18*1.25*1.24</f>
        <v>14.725</v>
      </c>
    </row>
    <row r="19" spans="1:31" ht="22" thickTop="1" thickBot="1">
      <c r="A19" s="22"/>
      <c r="B19" s="64" t="s">
        <v>7</v>
      </c>
      <c r="C19" s="22"/>
      <c r="D19" s="22"/>
      <c r="E19" s="22"/>
      <c r="F19" s="22"/>
      <c r="G19" s="22"/>
      <c r="H19" s="22"/>
      <c r="I19" s="22"/>
      <c r="J19" s="22"/>
      <c r="K19" s="22">
        <v>9014</v>
      </c>
      <c r="L19" s="18">
        <f>ΧΟΝΔΡΙΚΗ!L19*2.5</f>
        <v>22.875</v>
      </c>
      <c r="M19" s="28">
        <v>12</v>
      </c>
      <c r="N19" s="28">
        <v>9014</v>
      </c>
      <c r="O19" s="24" t="s">
        <v>52</v>
      </c>
      <c r="P19" s="24">
        <v>83</v>
      </c>
      <c r="Q19" s="25">
        <v>0</v>
      </c>
      <c r="W19" s="90">
        <v>0.05</v>
      </c>
      <c r="X19" s="16">
        <v>0.95</v>
      </c>
      <c r="AD19" s="59" t="s">
        <v>5480</v>
      </c>
      <c r="AE19" s="59">
        <f>ΧΟΝΔΡΙΚΗ!AE19*1.25*1.24</f>
        <v>21.7</v>
      </c>
    </row>
    <row r="20" spans="1:31" ht="21.5" thickBot="1">
      <c r="A20" s="22"/>
      <c r="B20" s="65" t="s">
        <v>14</v>
      </c>
      <c r="C20" s="22"/>
      <c r="D20" s="22"/>
      <c r="E20" s="22"/>
      <c r="F20" s="22"/>
      <c r="G20" s="22"/>
      <c r="H20" s="22"/>
      <c r="I20" s="22"/>
      <c r="J20" s="22"/>
      <c r="K20" s="22" t="s">
        <v>53</v>
      </c>
      <c r="L20" s="18">
        <f>ΧΟΝΔΡΙΚΗ!L20*2.5</f>
        <v>19.125</v>
      </c>
      <c r="M20" s="28">
        <v>30</v>
      </c>
      <c r="N20" s="22" t="s">
        <v>53</v>
      </c>
      <c r="O20" s="24" t="s">
        <v>54</v>
      </c>
      <c r="P20" s="24">
        <v>26</v>
      </c>
      <c r="Q20" s="25">
        <v>0</v>
      </c>
      <c r="W20" s="90">
        <v>0.1</v>
      </c>
      <c r="X20" s="16">
        <v>0.9</v>
      </c>
      <c r="AD20" s="59" t="s">
        <v>5481</v>
      </c>
      <c r="AE20" s="59">
        <f>ΧΟΝΔΡΙΚΗ!AE20*1.25*1.24</f>
        <v>28.675000000000001</v>
      </c>
    </row>
    <row r="21" spans="1:31" ht="22" thickTop="1" thickBot="1">
      <c r="A21" s="22"/>
      <c r="B21" s="64" t="s">
        <v>6</v>
      </c>
      <c r="C21" s="22"/>
      <c r="D21" s="22"/>
      <c r="E21" s="22"/>
      <c r="F21" s="22"/>
      <c r="G21" s="22"/>
      <c r="H21" s="22"/>
      <c r="I21" s="22"/>
      <c r="J21" s="22"/>
      <c r="K21" s="22" t="s">
        <v>55</v>
      </c>
      <c r="L21" s="18">
        <f>ΧΟΝΔΡΙΚΗ!L21*2.5</f>
        <v>4.75</v>
      </c>
      <c r="M21" s="28">
        <v>0</v>
      </c>
      <c r="N21" s="22" t="s">
        <v>55</v>
      </c>
      <c r="O21" s="24" t="s">
        <v>56</v>
      </c>
      <c r="P21" s="24">
        <v>34</v>
      </c>
      <c r="Q21" s="25">
        <v>0</v>
      </c>
      <c r="W21" s="90">
        <v>0.15</v>
      </c>
      <c r="X21" s="16">
        <v>0.85</v>
      </c>
      <c r="AD21" s="59" t="s">
        <v>5482</v>
      </c>
      <c r="AE21" s="59">
        <f>ΧΟΝΔΡΙΚΗ!AE21*1.25*1.24</f>
        <v>49.6</v>
      </c>
    </row>
    <row r="22" spans="1:31" ht="20.25" customHeight="1" thickBot="1">
      <c r="A22" s="30"/>
      <c r="B22" s="65" t="s">
        <v>12</v>
      </c>
      <c r="C22" s="30"/>
      <c r="D22" s="30"/>
      <c r="E22" s="30"/>
      <c r="F22" s="30"/>
      <c r="G22" s="30"/>
      <c r="H22" s="30"/>
      <c r="I22" s="30"/>
      <c r="J22" s="30"/>
      <c r="K22" s="30" t="s">
        <v>57</v>
      </c>
      <c r="L22" s="18">
        <f>ΧΟΝΔΡΙΚΗ!L22*2.5</f>
        <v>5.25</v>
      </c>
      <c r="M22" s="28">
        <v>0</v>
      </c>
      <c r="N22" s="30" t="s">
        <v>57</v>
      </c>
      <c r="O22" s="24" t="s">
        <v>58</v>
      </c>
      <c r="P22" s="24">
        <v>16</v>
      </c>
      <c r="Q22" s="25">
        <v>0</v>
      </c>
      <c r="R22" s="32" t="s">
        <v>59</v>
      </c>
      <c r="W22" s="90">
        <v>0.2</v>
      </c>
      <c r="X22" s="16">
        <v>0.8</v>
      </c>
      <c r="AD22" s="59" t="s">
        <v>5483</v>
      </c>
      <c r="AE22" s="59">
        <f>ΧΟΝΔΡΙΚΗ!AE22*1.25*1.24</f>
        <v>55.8</v>
      </c>
    </row>
    <row r="23" spans="1:31" ht="20.5" thickTop="1" thickBot="1">
      <c r="A23" s="30"/>
      <c r="B23" s="67" t="s">
        <v>5467</v>
      </c>
      <c r="C23" s="30"/>
      <c r="D23" s="30"/>
      <c r="E23" s="30"/>
      <c r="F23" s="30"/>
      <c r="G23" s="30"/>
      <c r="H23" s="30"/>
      <c r="I23" s="30"/>
      <c r="J23" s="30"/>
      <c r="K23" s="30" t="s">
        <v>60</v>
      </c>
      <c r="L23" s="18">
        <f>ΧΟΝΔΡΙΚΗ!L23*2.5</f>
        <v>8.25</v>
      </c>
      <c r="M23" s="28">
        <v>0</v>
      </c>
      <c r="N23" s="30" t="s">
        <v>60</v>
      </c>
      <c r="O23" s="24" t="s">
        <v>61</v>
      </c>
      <c r="P23" s="24">
        <v>22</v>
      </c>
      <c r="Q23" s="25">
        <v>0</v>
      </c>
      <c r="W23" s="90">
        <v>0.25</v>
      </c>
      <c r="X23" s="16">
        <v>0.75</v>
      </c>
      <c r="AD23" s="59" t="s">
        <v>5484</v>
      </c>
      <c r="AE23" s="59">
        <f>ΧΟΝΔΡΙΚΗ!AE23*1.25*1.24</f>
        <v>71.3</v>
      </c>
    </row>
    <row r="24" spans="1:31" ht="20.25" customHeight="1" thickBot="1">
      <c r="A24" s="30"/>
      <c r="B24" s="68" t="s">
        <v>13</v>
      </c>
      <c r="C24" s="30"/>
      <c r="D24" s="30"/>
      <c r="E24" s="30"/>
      <c r="F24" s="30"/>
      <c r="G24" s="30"/>
      <c r="H24" s="30"/>
      <c r="I24" s="30"/>
      <c r="J24" s="30"/>
      <c r="K24" s="30" t="s">
        <v>62</v>
      </c>
      <c r="L24" s="18">
        <f>ΧΟΝΔΡΙΚΗ!L24*2.5</f>
        <v>5.75</v>
      </c>
      <c r="M24" s="28">
        <v>0</v>
      </c>
      <c r="N24" s="30" t="s">
        <v>62</v>
      </c>
      <c r="O24" s="24" t="s">
        <v>63</v>
      </c>
      <c r="P24" s="24">
        <v>29.4</v>
      </c>
      <c r="Q24" s="25">
        <v>0</v>
      </c>
      <c r="W24" s="90">
        <v>0.3</v>
      </c>
      <c r="X24" s="16">
        <v>0.7</v>
      </c>
      <c r="AD24" s="59" t="s">
        <v>5485</v>
      </c>
      <c r="AE24" s="59">
        <f>ΧΟΝΔΡΙΚΗ!AE24*1.25*1.24</f>
        <v>11.625</v>
      </c>
    </row>
    <row r="25" spans="1:31" ht="20.5" thickTop="1" thickBot="1">
      <c r="A25" s="30"/>
      <c r="B25" s="67" t="s">
        <v>5469</v>
      </c>
      <c r="C25" s="30"/>
      <c r="D25" s="30"/>
      <c r="E25" s="30"/>
      <c r="F25" s="30"/>
      <c r="G25" s="30"/>
      <c r="H25" s="30"/>
      <c r="I25" s="30"/>
      <c r="J25" s="30"/>
      <c r="K25" s="30" t="s">
        <v>64</v>
      </c>
      <c r="L25" s="18">
        <f>ΧΟΝΔΡΙΚΗ!L25*2.5</f>
        <v>9.625</v>
      </c>
      <c r="M25" s="28">
        <v>0</v>
      </c>
      <c r="N25" s="30" t="s">
        <v>64</v>
      </c>
      <c r="W25" s="90">
        <v>0.35</v>
      </c>
      <c r="X25" s="16">
        <v>0.65</v>
      </c>
      <c r="AD25" s="59" t="s">
        <v>5486</v>
      </c>
      <c r="AE25" s="59">
        <f>ΧΟΝΔΡΙΚΗ!AE25*1.25*1.24</f>
        <v>21.7</v>
      </c>
    </row>
    <row r="26" spans="1:31" ht="20" thickBot="1">
      <c r="A26" s="22"/>
      <c r="B26" s="68" t="s">
        <v>14</v>
      </c>
      <c r="C26" s="22"/>
      <c r="D26" s="22"/>
      <c r="E26" s="22"/>
      <c r="F26" s="22"/>
      <c r="G26" s="22"/>
      <c r="H26" s="22"/>
      <c r="I26" s="22"/>
      <c r="J26" s="22"/>
      <c r="K26" s="22" t="s">
        <v>65</v>
      </c>
      <c r="L26" s="18">
        <f>ΧΟΝΔΡΙΚΗ!L26*2.5</f>
        <v>9.5</v>
      </c>
      <c r="M26" s="28">
        <v>0</v>
      </c>
      <c r="N26" s="22" t="s">
        <v>65</v>
      </c>
      <c r="W26" s="90">
        <v>0.4</v>
      </c>
      <c r="X26" s="16">
        <v>0.6</v>
      </c>
      <c r="AD26" s="59" t="s">
        <v>5487</v>
      </c>
      <c r="AE26" s="59">
        <f>ΧΟΝΔΡΙΚΗ!AE26*1.25*1.24</f>
        <v>28.675000000000001</v>
      </c>
    </row>
    <row r="27" spans="1:31" ht="20.5" thickTop="1" thickBot="1">
      <c r="A27" s="22"/>
      <c r="B27" s="67" t="s">
        <v>5468</v>
      </c>
      <c r="C27" s="22"/>
      <c r="D27" s="22"/>
      <c r="E27" s="22"/>
      <c r="F27" s="22"/>
      <c r="G27" s="22"/>
      <c r="H27" s="22"/>
      <c r="I27" s="22"/>
      <c r="J27" s="22"/>
      <c r="K27" s="22" t="s">
        <v>66</v>
      </c>
      <c r="L27" s="18">
        <f>ΧΟΝΔΡΙΚΗ!L27*2.5</f>
        <v>23.849999999999998</v>
      </c>
      <c r="M27" s="28">
        <v>45</v>
      </c>
      <c r="N27" s="22" t="s">
        <v>66</v>
      </c>
      <c r="W27" s="90">
        <v>0.45</v>
      </c>
      <c r="X27" s="16">
        <v>0.55000000000000004</v>
      </c>
      <c r="AD27" s="59" t="s">
        <v>5488</v>
      </c>
      <c r="AE27" s="59">
        <f>ΧΟΝΔΡΙΚΗ!AE27*1.25*1.24</f>
        <v>41.075000000000003</v>
      </c>
    </row>
    <row r="28" spans="1:31" ht="20" thickBot="1">
      <c r="A28" s="22"/>
      <c r="B28" s="68">
        <v>0</v>
      </c>
      <c r="C28" s="22"/>
      <c r="D28" s="22"/>
      <c r="E28" s="22"/>
      <c r="F28" s="22"/>
      <c r="G28" s="22"/>
      <c r="H28" s="22"/>
      <c r="I28" s="22"/>
      <c r="J28" s="22"/>
      <c r="K28" s="22" t="s">
        <v>67</v>
      </c>
      <c r="L28" s="18">
        <f>ΧΟΝΔΡΙΚΗ!L28*2.5</f>
        <v>16.75</v>
      </c>
      <c r="M28" s="28">
        <v>32</v>
      </c>
      <c r="N28" s="22" t="s">
        <v>67</v>
      </c>
      <c r="W28" s="90">
        <v>0.5</v>
      </c>
      <c r="X28" s="16">
        <v>0.5</v>
      </c>
      <c r="AD28" s="59" t="s">
        <v>5489</v>
      </c>
      <c r="AE28" s="59">
        <f>ΧΟΝΔΡΙΚΗ!AE28*1.25*1.24</f>
        <v>52.7</v>
      </c>
    </row>
    <row r="29" spans="1:31" ht="20" thickTop="1" thickBot="1">
      <c r="A29" s="22"/>
      <c r="B29" s="67" t="s">
        <v>5471</v>
      </c>
      <c r="C29" s="22"/>
      <c r="D29" s="22"/>
      <c r="E29" s="22"/>
      <c r="F29" s="22"/>
      <c r="G29" s="22"/>
      <c r="H29" s="22"/>
      <c r="I29" s="22"/>
      <c r="J29" s="22"/>
      <c r="K29" s="22">
        <v>1004</v>
      </c>
      <c r="L29" s="18">
        <f>ΧΟΝΔΡΙΚΗ!L29*2.5</f>
        <v>14</v>
      </c>
      <c r="M29" s="28">
        <v>36</v>
      </c>
      <c r="N29" s="28">
        <v>1004</v>
      </c>
      <c r="AD29" s="59" t="s">
        <v>5490</v>
      </c>
      <c r="AE29" s="59">
        <f>ΧΟΝΔΡΙΚΗ!AE29*1.25*1.24</f>
        <v>70.525000000000006</v>
      </c>
    </row>
    <row r="30" spans="1:31" ht="19.5" thickBot="1">
      <c r="A30" s="22"/>
      <c r="B30" s="68" t="s">
        <v>13</v>
      </c>
      <c r="C30" s="22"/>
      <c r="D30" s="22"/>
      <c r="E30" s="22"/>
      <c r="F30" s="22"/>
      <c r="G30" s="22"/>
      <c r="H30" s="22"/>
      <c r="I30" s="22"/>
      <c r="J30" s="22"/>
      <c r="K30" s="22">
        <v>1018</v>
      </c>
      <c r="L30" s="18">
        <f>ΧΟΝΔΡΙΚΗ!L30*2.5</f>
        <v>15.625</v>
      </c>
      <c r="M30" s="28">
        <v>52</v>
      </c>
      <c r="N30" s="28">
        <v>1018</v>
      </c>
      <c r="AD30" s="59" t="s">
        <v>5491</v>
      </c>
      <c r="AE30" s="59">
        <f>ΧΟΝΔΡΙΚΗ!AE30*1.25*1.24</f>
        <v>111.6</v>
      </c>
    </row>
    <row r="31" spans="1:31" ht="20" thickTop="1" thickBot="1">
      <c r="A31" s="22"/>
      <c r="B31" s="67" t="s">
        <v>5472</v>
      </c>
      <c r="C31" s="22"/>
      <c r="D31" s="22"/>
      <c r="E31" s="22"/>
      <c r="F31" s="22"/>
      <c r="G31" s="22"/>
      <c r="H31" s="22"/>
      <c r="I31" s="22"/>
      <c r="J31" s="22"/>
      <c r="K31" s="22">
        <v>1038</v>
      </c>
      <c r="L31" s="18">
        <f>ΧΟΝΔΡΙΚΗ!L31*2.5</f>
        <v>19.75</v>
      </c>
      <c r="M31" s="28">
        <v>65</v>
      </c>
      <c r="N31" s="28">
        <v>1038</v>
      </c>
      <c r="AD31" s="59" t="s">
        <v>5492</v>
      </c>
      <c r="AE31" s="59">
        <f>ΧΟΝΔΡΙΚΗ!AE31*1.25*1.24</f>
        <v>10.85</v>
      </c>
    </row>
    <row r="32" spans="1:31" ht="19.5" thickBot="1">
      <c r="A32" s="22"/>
      <c r="B32" s="68" t="s">
        <v>12</v>
      </c>
      <c r="C32" s="22"/>
      <c r="D32" s="22"/>
      <c r="E32" s="22"/>
      <c r="F32" s="22"/>
      <c r="G32" s="22"/>
      <c r="H32" s="22"/>
      <c r="I32" s="22"/>
      <c r="J32" s="22"/>
      <c r="K32" s="22">
        <v>105</v>
      </c>
      <c r="L32" s="18">
        <f>ΧΟΝΔΡΙΚΗ!L32*2.5</f>
        <v>31.5</v>
      </c>
      <c r="M32" s="28">
        <v>72</v>
      </c>
      <c r="N32" s="28">
        <v>105</v>
      </c>
      <c r="AD32" s="59" t="s">
        <v>5493</v>
      </c>
      <c r="AE32" s="59">
        <f>ΧΟΝΔΡΙΚΗ!AE32*1.25*1.24</f>
        <v>19.375</v>
      </c>
    </row>
    <row r="33" spans="1:31" ht="15.75" customHeight="1" thickBot="1">
      <c r="A33" s="30"/>
      <c r="B33" s="69"/>
      <c r="C33" s="30"/>
      <c r="D33" s="30"/>
      <c r="E33" s="30"/>
      <c r="F33" s="30"/>
      <c r="G33" s="30"/>
      <c r="H33" s="30"/>
      <c r="I33" s="30"/>
      <c r="J33" s="30"/>
      <c r="K33" s="30" t="s">
        <v>68</v>
      </c>
      <c r="L33" s="18">
        <f>ΧΟΝΔΡΙΚΗ!L33*2.5</f>
        <v>9</v>
      </c>
      <c r="M33" s="28">
        <v>8</v>
      </c>
      <c r="N33" s="30" t="s">
        <v>68</v>
      </c>
      <c r="AD33" s="59" t="s">
        <v>5494</v>
      </c>
      <c r="AE33" s="59">
        <f>ΧΟΝΔΡΙΚΗ!AE33*1.25*1.24</f>
        <v>23.25</v>
      </c>
    </row>
    <row r="34" spans="1:31" ht="15.75" customHeight="1" thickBot="1">
      <c r="A34" s="30"/>
      <c r="B34" s="69"/>
      <c r="C34" s="30"/>
      <c r="D34" s="30"/>
      <c r="E34" s="30"/>
      <c r="F34" s="30"/>
      <c r="G34" s="30"/>
      <c r="H34" s="30"/>
      <c r="I34" s="30"/>
      <c r="J34" s="30"/>
      <c r="K34" s="30" t="s">
        <v>69</v>
      </c>
      <c r="L34" s="18">
        <f>ΧΟΝΔΡΙΚΗ!L34*2.5</f>
        <v>22</v>
      </c>
      <c r="M34" s="28">
        <v>31</v>
      </c>
      <c r="N34" s="30" t="s">
        <v>69</v>
      </c>
      <c r="AD34" s="59" t="s">
        <v>5495</v>
      </c>
      <c r="AE34" s="59">
        <f>ΧΟΝΔΡΙΚΗ!AE34*1.25*1.24</f>
        <v>28.675000000000001</v>
      </c>
    </row>
    <row r="35" spans="1:31" ht="15.75" customHeight="1" thickBot="1">
      <c r="A35" s="74"/>
      <c r="B35" s="82" t="s">
        <v>10</v>
      </c>
      <c r="C35" s="82" t="s">
        <v>35</v>
      </c>
      <c r="D35" s="95"/>
      <c r="E35" s="22"/>
      <c r="F35" s="22"/>
      <c r="G35" s="22"/>
      <c r="H35" s="22"/>
      <c r="I35" s="22"/>
      <c r="J35" s="22"/>
      <c r="K35" s="22">
        <v>1156</v>
      </c>
      <c r="L35" s="18">
        <f>ΧΟΝΔΡΙΚΗ!L35*2.5</f>
        <v>9.75</v>
      </c>
      <c r="M35" s="28">
        <v>12</v>
      </c>
      <c r="N35" s="28">
        <v>1156</v>
      </c>
      <c r="O35" s="10" t="s">
        <v>12</v>
      </c>
      <c r="P35" s="16">
        <v>0</v>
      </c>
      <c r="Q35" s="33" t="s">
        <v>14</v>
      </c>
      <c r="R35" s="16">
        <v>0</v>
      </c>
      <c r="AD35" s="59" t="s">
        <v>5496</v>
      </c>
      <c r="AE35" s="59">
        <f>ΧΟΝΔΡΙΚΗ!AE35*1.25*1.24</f>
        <v>40.299999999999997</v>
      </c>
    </row>
    <row r="36" spans="1:31" ht="15.75" customHeight="1" thickBot="1">
      <c r="A36" s="74"/>
      <c r="B36" s="83" t="s">
        <v>37</v>
      </c>
      <c r="C36" s="84">
        <f>V3+V5+P8+Q6+V4+V8+Z4+AI3+AE15+AE3</f>
        <v>0</v>
      </c>
      <c r="D36" s="95">
        <f>C36/1.24</f>
        <v>0</v>
      </c>
      <c r="E36" s="22"/>
      <c r="F36" s="22"/>
      <c r="G36" s="22"/>
      <c r="H36" s="22"/>
      <c r="I36" s="22"/>
      <c r="J36" s="22"/>
      <c r="K36" s="22">
        <v>126</v>
      </c>
      <c r="L36" s="18">
        <f>ΧΟΝΔΡΙΚΗ!L36*2.5</f>
        <v>22.75</v>
      </c>
      <c r="M36" s="28">
        <v>45</v>
      </c>
      <c r="N36" s="28">
        <v>126</v>
      </c>
      <c r="O36" s="34" t="s">
        <v>70</v>
      </c>
      <c r="P36" s="35"/>
      <c r="Q36" s="33" t="str">
        <f t="shared" ref="Q36:Q57" si="0">O36&amp; " STANDARD"</f>
        <v>10Χ15 STANDARD</v>
      </c>
      <c r="R36" s="35">
        <f>ΧΟΝΔΡΙΚΗ!R36*2</f>
        <v>1.6</v>
      </c>
      <c r="AD36" s="59" t="s">
        <v>5497</v>
      </c>
      <c r="AE36" s="59">
        <f>ΧΟΝΔΡΙΚΗ!AE36*1.25*1.24</f>
        <v>56.575000000000003</v>
      </c>
    </row>
    <row r="37" spans="1:31" ht="15.75" customHeight="1" thickBot="1">
      <c r="A37" s="74"/>
      <c r="B37" s="83" t="s">
        <v>38</v>
      </c>
      <c r="C37" s="85">
        <v>0</v>
      </c>
      <c r="D37" s="95"/>
      <c r="E37" s="22"/>
      <c r="F37" s="22"/>
      <c r="G37" s="22"/>
      <c r="H37" s="22"/>
      <c r="I37" s="22"/>
      <c r="J37" s="22"/>
      <c r="K37" s="22">
        <v>138</v>
      </c>
      <c r="L37" s="18">
        <f>ΧΟΝΔΡΙΚΗ!L37*2.5</f>
        <v>13.5</v>
      </c>
      <c r="M37" s="28">
        <v>20</v>
      </c>
      <c r="N37" s="28">
        <v>138</v>
      </c>
      <c r="O37" s="36" t="s">
        <v>71</v>
      </c>
      <c r="P37" s="37"/>
      <c r="Q37" s="33" t="str">
        <f t="shared" si="0"/>
        <v>13Χ18 STANDARD</v>
      </c>
      <c r="R37" s="35">
        <f>ΧΟΝΔΡΙΚΗ!R37*2</f>
        <v>1.8</v>
      </c>
      <c r="AD37" s="59" t="s">
        <v>5498</v>
      </c>
      <c r="AE37" s="59">
        <f>ΧΟΝΔΡΙΚΗ!AE37*1.25*1.24</f>
        <v>72.075000000000003</v>
      </c>
    </row>
    <row r="38" spans="1:31" ht="15.75" customHeight="1" thickBot="1">
      <c r="A38" s="74"/>
      <c r="B38" s="83" t="s">
        <v>40</v>
      </c>
      <c r="C38" s="84">
        <f>C36*X17</f>
        <v>0</v>
      </c>
      <c r="D38" s="95">
        <f>D36*X17</f>
        <v>0</v>
      </c>
      <c r="E38" s="22"/>
      <c r="F38" s="22"/>
      <c r="G38" s="22"/>
      <c r="H38" s="22"/>
      <c r="I38" s="22"/>
      <c r="J38" s="22"/>
      <c r="K38" s="22">
        <v>1414</v>
      </c>
      <c r="L38" s="18">
        <f>ΧΟΝΔΡΙΚΗ!L38*2.5</f>
        <v>7.25</v>
      </c>
      <c r="M38" s="28">
        <v>8</v>
      </c>
      <c r="N38" s="28">
        <v>1414</v>
      </c>
      <c r="O38" s="38" t="s">
        <v>72</v>
      </c>
      <c r="P38" s="39"/>
      <c r="Q38" s="33" t="str">
        <f t="shared" si="0"/>
        <v>15Χ20 STANDARD</v>
      </c>
      <c r="R38" s="35">
        <f>ΧΟΝΔΡΙΚΗ!R38*2</f>
        <v>2</v>
      </c>
      <c r="AD38" s="59" t="s">
        <v>5499</v>
      </c>
      <c r="AE38" s="59">
        <f>ΧΟΝΔΡΙΚΗ!AE38*1.25*1.24</f>
        <v>11.625</v>
      </c>
    </row>
    <row r="39" spans="1:31" ht="15.75" customHeight="1" thickBot="1">
      <c r="A39" s="74"/>
      <c r="B39" s="83" t="s">
        <v>42</v>
      </c>
      <c r="C39" s="84">
        <f>C40-C38</f>
        <v>0</v>
      </c>
      <c r="D39" s="95">
        <f>D40-D38</f>
        <v>0</v>
      </c>
      <c r="E39" s="22"/>
      <c r="F39" s="22"/>
      <c r="G39" s="22"/>
      <c r="H39" s="22"/>
      <c r="I39" s="22"/>
      <c r="J39" s="22"/>
      <c r="K39" s="22">
        <v>146</v>
      </c>
      <c r="L39" s="18">
        <f>ΧΟΝΔΡΙΚΗ!L39*2.5</f>
        <v>12.875</v>
      </c>
      <c r="M39" s="28">
        <v>20</v>
      </c>
      <c r="N39" s="28">
        <v>146</v>
      </c>
      <c r="O39" s="36" t="s">
        <v>73</v>
      </c>
      <c r="P39" s="37"/>
      <c r="Q39" s="33" t="str">
        <f t="shared" si="0"/>
        <v>18Χ24 STANDARD</v>
      </c>
      <c r="R39" s="35">
        <f>ΧΟΝΔΡΙΚΗ!R39*2</f>
        <v>2.7</v>
      </c>
      <c r="AD39" s="59" t="s">
        <v>5500</v>
      </c>
      <c r="AE39" s="59">
        <f>ΧΟΝΔΡΙΚΗ!AE39*1.25*1.24</f>
        <v>14.725</v>
      </c>
    </row>
    <row r="40" spans="1:31" ht="15.75" customHeight="1" thickBot="1">
      <c r="A40" s="74"/>
      <c r="B40" s="83" t="s">
        <v>45</v>
      </c>
      <c r="C40" s="84">
        <f>C38*1.24</f>
        <v>0</v>
      </c>
      <c r="D40" s="95">
        <f>(V3+V5+P8+Q6+V4+V8+Z4+AI3+AE15+AE3)*X17</f>
        <v>0</v>
      </c>
      <c r="E40" s="22"/>
      <c r="F40" s="22"/>
      <c r="G40" s="22"/>
      <c r="H40" s="22"/>
      <c r="I40" s="22"/>
      <c r="J40" s="22"/>
      <c r="K40" s="22">
        <v>1515</v>
      </c>
      <c r="L40" s="18">
        <f>ΧΟΝΔΡΙΚΗ!L40*2.5</f>
        <v>7.5</v>
      </c>
      <c r="M40" s="28">
        <v>10</v>
      </c>
      <c r="N40" s="28">
        <v>1515</v>
      </c>
      <c r="O40" s="38" t="s">
        <v>74</v>
      </c>
      <c r="P40" s="39"/>
      <c r="Q40" s="33" t="str">
        <f t="shared" si="0"/>
        <v>20Χ25 STANDARD</v>
      </c>
      <c r="R40" s="35">
        <f>ΧΟΝΔΡΙΚΗ!R40*2</f>
        <v>2.8</v>
      </c>
      <c r="AD40" s="59" t="s">
        <v>5501</v>
      </c>
      <c r="AE40" s="59">
        <f>ΧΟΝΔΡΙΚΗ!AE40*1.25*1.24</f>
        <v>22.475000000000001</v>
      </c>
    </row>
    <row r="41" spans="1:31" ht="15.75" customHeight="1" thickBot="1">
      <c r="A41" s="75"/>
      <c r="B41" s="86"/>
      <c r="C41" s="86"/>
      <c r="D41" s="79"/>
      <c r="E41" s="30"/>
      <c r="F41" s="30"/>
      <c r="G41" s="30"/>
      <c r="H41" s="30"/>
      <c r="I41" s="30"/>
      <c r="J41" s="30"/>
      <c r="K41" s="30" t="s">
        <v>75</v>
      </c>
      <c r="L41" s="18">
        <f>ΧΟΝΔΡΙΚΗ!L41*2.5</f>
        <v>11.625</v>
      </c>
      <c r="M41" s="28">
        <v>10</v>
      </c>
      <c r="N41" s="30" t="s">
        <v>75</v>
      </c>
      <c r="O41" s="36" t="s">
        <v>76</v>
      </c>
      <c r="P41" s="37"/>
      <c r="Q41" s="33" t="str">
        <f t="shared" si="0"/>
        <v>24Χ30 STANDARD</v>
      </c>
      <c r="R41" s="35">
        <f>ΧΟΝΔΡΙΚΗ!R41*2</f>
        <v>4.2</v>
      </c>
      <c r="AD41" s="59" t="s">
        <v>5502</v>
      </c>
      <c r="AE41" s="59">
        <f>ΧΟΝΔΡΙΚΗ!AE41*1.25*1.24</f>
        <v>28.675000000000001</v>
      </c>
    </row>
    <row r="42" spans="1:31" ht="15.75" customHeight="1" thickBot="1">
      <c r="A42" s="75"/>
      <c r="B42" s="82" t="s">
        <v>10</v>
      </c>
      <c r="C42" s="82" t="s">
        <v>11</v>
      </c>
      <c r="D42" s="79"/>
      <c r="E42" s="30"/>
      <c r="F42" s="30"/>
      <c r="G42" s="30"/>
      <c r="H42" s="30"/>
      <c r="I42" s="30"/>
      <c r="J42" s="30"/>
      <c r="K42" s="30" t="s">
        <v>77</v>
      </c>
      <c r="L42" s="18">
        <f>ΧΟΝΔΡΙΚΗ!L42*2.5</f>
        <v>11.375</v>
      </c>
      <c r="M42" s="28">
        <v>10</v>
      </c>
      <c r="N42" s="30" t="s">
        <v>77</v>
      </c>
      <c r="O42" s="38" t="s">
        <v>78</v>
      </c>
      <c r="P42" s="39"/>
      <c r="Q42" s="33" t="str">
        <f t="shared" si="0"/>
        <v>28Χ35 STANDARD</v>
      </c>
      <c r="R42" s="35">
        <f>ΧΟΝΔΡΙΚΗ!R42*2</f>
        <v>4.5</v>
      </c>
      <c r="AD42" s="59" t="s">
        <v>5503</v>
      </c>
      <c r="AE42" s="59">
        <f>ΧΟΝΔΡΙΚΗ!AE42*1.25*1.24</f>
        <v>40.299999999999997</v>
      </c>
    </row>
    <row r="43" spans="1:31" ht="15.75" customHeight="1" thickBot="1">
      <c r="A43" s="74"/>
      <c r="B43" s="82" t="s">
        <v>16</v>
      </c>
      <c r="C43" s="87">
        <f>((((((B8+B10)*2)+K8+L8)/100)-R7)*K6)*X17</f>
        <v>0</v>
      </c>
      <c r="D43">
        <f>((((B8+B10)*2)+K8+L8)/100)-R7</f>
        <v>0</v>
      </c>
      <c r="E43" s="22"/>
      <c r="F43" s="22"/>
      <c r="G43" s="22"/>
      <c r="H43" s="22"/>
      <c r="I43" s="22"/>
      <c r="J43" s="22"/>
      <c r="K43" s="22">
        <v>1540</v>
      </c>
      <c r="L43" s="18">
        <f>ΧΟΝΔΡΙΚΗ!L43*2.5</f>
        <v>18.375</v>
      </c>
      <c r="M43" s="28">
        <v>10</v>
      </c>
      <c r="N43" s="28">
        <v>1540</v>
      </c>
      <c r="O43" s="36" t="s">
        <v>79</v>
      </c>
      <c r="P43" s="37"/>
      <c r="Q43" s="33" t="str">
        <f t="shared" si="0"/>
        <v>30Χ40 STANDARD</v>
      </c>
      <c r="R43" s="35">
        <f>ΧΟΝΔΡΙΚΗ!R43*2</f>
        <v>4.8</v>
      </c>
      <c r="AD43" s="59" t="s">
        <v>5504</v>
      </c>
      <c r="AE43" s="59">
        <f>ΧΟΝΔΡΙΚΗ!AE43*1.25*1.24</f>
        <v>48.05</v>
      </c>
    </row>
    <row r="44" spans="1:31" ht="15.75" customHeight="1" thickBot="1">
      <c r="A44" s="74"/>
      <c r="B44" s="82" t="s">
        <v>18</v>
      </c>
      <c r="C44" s="87">
        <f>((((((B8+B10)*2)+L8)/100)-R7)*L6)*X17</f>
        <v>0</v>
      </c>
      <c r="D44">
        <f>(((((B8+B10)*2)+L8)/100)-R7)</f>
        <v>0</v>
      </c>
      <c r="E44" s="22"/>
      <c r="F44" s="22"/>
      <c r="G44" s="22"/>
      <c r="H44" s="22"/>
      <c r="I44" s="22"/>
      <c r="J44" s="22"/>
      <c r="K44" s="22">
        <v>1616</v>
      </c>
      <c r="L44" s="18">
        <f>ΧΟΝΔΡΙΚΗ!L44*2.5</f>
        <v>7.75</v>
      </c>
      <c r="M44" s="28">
        <v>10</v>
      </c>
      <c r="N44" s="28">
        <v>1616</v>
      </c>
      <c r="O44" s="38" t="s">
        <v>80</v>
      </c>
      <c r="P44" s="39"/>
      <c r="Q44" s="33" t="str">
        <f t="shared" si="0"/>
        <v>35Χ50 STANDARD</v>
      </c>
      <c r="R44" s="35">
        <f>ΧΟΝΔΡΙΚΗ!R44*2</f>
        <v>7.4</v>
      </c>
      <c r="AD44" s="59" t="s">
        <v>5505</v>
      </c>
      <c r="AE44" s="59">
        <f>ΧΟΝΔΡΙΚΗ!AE44*1.25*1.24</f>
        <v>57.35</v>
      </c>
    </row>
    <row r="45" spans="1:31" ht="15.75" customHeight="1" thickBot="1">
      <c r="A45" s="76"/>
      <c r="B45" s="82" t="s">
        <v>23</v>
      </c>
      <c r="C45" s="87">
        <f>(((((B8-S7)*(B10-S7))/10000)*O6)+O9+AE3)*X17</f>
        <v>0</v>
      </c>
      <c r="D45" s="80">
        <f>(((B8-S7)*(B10-S7))/10000)</f>
        <v>0</v>
      </c>
      <c r="E45" s="23"/>
      <c r="F45" s="23"/>
      <c r="G45" s="23"/>
      <c r="H45" s="23"/>
      <c r="I45" s="23"/>
      <c r="J45" s="23"/>
      <c r="K45" s="23">
        <v>1617</v>
      </c>
      <c r="L45" s="18">
        <f>ΧΟΝΔΡΙΚΗ!L45*2.5</f>
        <v>8.75</v>
      </c>
      <c r="M45" s="23">
        <v>10</v>
      </c>
      <c r="N45" s="23">
        <v>1617</v>
      </c>
      <c r="O45" s="36" t="s">
        <v>81</v>
      </c>
      <c r="P45" s="37"/>
      <c r="Q45" s="33" t="str">
        <f t="shared" si="0"/>
        <v>40Χ50 STANDARD</v>
      </c>
      <c r="R45" s="35">
        <f>ΧΟΝΔΡΙΚΗ!R45*2</f>
        <v>7.6</v>
      </c>
      <c r="AD45" s="59" t="s">
        <v>5506</v>
      </c>
      <c r="AE45" s="59">
        <f>ΧΟΝΔΡΙΚΗ!AE45*1.25*1.24</f>
        <v>23.25</v>
      </c>
    </row>
    <row r="46" spans="1:31" ht="15.75" customHeight="1" thickBot="1">
      <c r="A46" s="75"/>
      <c r="B46" s="82" t="s">
        <v>27</v>
      </c>
      <c r="C46" s="87">
        <f>Q6*X17</f>
        <v>0</v>
      </c>
      <c r="D46" s="79"/>
      <c r="E46" s="30"/>
      <c r="F46" s="30"/>
      <c r="G46" s="30"/>
      <c r="H46" s="30"/>
      <c r="I46" s="30"/>
      <c r="J46" s="30"/>
      <c r="K46" s="30" t="s">
        <v>82</v>
      </c>
      <c r="L46" s="18">
        <f>ΧΟΝΔΡΙΚΗ!L46*2.5</f>
        <v>11</v>
      </c>
      <c r="M46" s="28">
        <v>10</v>
      </c>
      <c r="N46" s="28" t="s">
        <v>82</v>
      </c>
      <c r="O46" s="38" t="s">
        <v>83</v>
      </c>
      <c r="P46" s="39"/>
      <c r="Q46" s="33" t="str">
        <f t="shared" si="0"/>
        <v>40Χ60 STANDARD</v>
      </c>
      <c r="R46" s="35">
        <f>ΧΟΝΔΡΙΚΗ!R46*2</f>
        <v>9.6</v>
      </c>
      <c r="AD46" s="59" t="s">
        <v>5507</v>
      </c>
      <c r="AE46" s="59">
        <f>ΧΟΝΔΡΙΚΗ!AE46*1.25*1.24</f>
        <v>33.325000000000003</v>
      </c>
    </row>
    <row r="47" spans="1:31" ht="15.75" customHeight="1" thickBot="1">
      <c r="A47" s="75"/>
      <c r="B47" s="87" t="s">
        <v>31</v>
      </c>
      <c r="C47" s="87">
        <f>P8*X17</f>
        <v>0</v>
      </c>
      <c r="D47" s="79"/>
      <c r="E47" s="30"/>
      <c r="F47" s="30"/>
      <c r="G47" s="30"/>
      <c r="H47" s="30"/>
      <c r="I47" s="30"/>
      <c r="J47" s="30"/>
      <c r="K47" s="30" t="s">
        <v>84</v>
      </c>
      <c r="L47" s="18">
        <f>ΧΟΝΔΡΙΚΗ!L47*2.5</f>
        <v>11</v>
      </c>
      <c r="M47" s="28">
        <v>10</v>
      </c>
      <c r="N47" s="30" t="s">
        <v>84</v>
      </c>
      <c r="O47" s="36" t="s">
        <v>85</v>
      </c>
      <c r="P47" s="37"/>
      <c r="Q47" s="33" t="str">
        <f t="shared" si="0"/>
        <v>50Χ60 STANDARD</v>
      </c>
      <c r="R47" s="35">
        <f>ΧΟΝΔΡΙΚΗ!R47*2</f>
        <v>10.4</v>
      </c>
      <c r="AD47" s="59" t="s">
        <v>5508</v>
      </c>
      <c r="AE47" s="59">
        <f>ΧΟΝΔΡΙΚΗ!AE47*1.25*1.24</f>
        <v>58.125</v>
      </c>
    </row>
    <row r="48" spans="1:31" ht="15.75" customHeight="1" thickBot="1">
      <c r="A48" s="77"/>
      <c r="B48" s="87" t="s">
        <v>32</v>
      </c>
      <c r="C48" s="87">
        <f>VLOOKUP(B18,R14:S18,2,FALSE)*X17</f>
        <v>0</v>
      </c>
      <c r="D48" s="81"/>
      <c r="E48" s="28"/>
      <c r="F48" s="28"/>
      <c r="G48" s="28"/>
      <c r="H48" s="28"/>
      <c r="I48" s="28"/>
      <c r="J48" s="28"/>
      <c r="K48" s="28">
        <v>173</v>
      </c>
      <c r="L48" s="18">
        <f>ΧΟΝΔΡΙΚΗ!L48*2.5</f>
        <v>27.75</v>
      </c>
      <c r="M48" s="28">
        <v>50</v>
      </c>
      <c r="N48" s="28">
        <v>173</v>
      </c>
      <c r="O48" s="38" t="s">
        <v>86</v>
      </c>
      <c r="P48" s="39"/>
      <c r="Q48" s="33" t="str">
        <f t="shared" si="0"/>
        <v>50Χ70 STANDARD</v>
      </c>
      <c r="R48" s="35">
        <f>ΧΟΝΔΡΙΚΗ!R48*2</f>
        <v>10.8</v>
      </c>
      <c r="AD48" s="59" t="s">
        <v>5509</v>
      </c>
      <c r="AE48" s="59">
        <f>ΧΟΝΔΡΙΚΗ!AE48*1.25*1.24</f>
        <v>101.52500000000001</v>
      </c>
    </row>
    <row r="49" spans="1:31" ht="15.75" customHeight="1" thickBot="1">
      <c r="A49" s="77"/>
      <c r="B49" s="88" t="s">
        <v>5587</v>
      </c>
      <c r="C49" s="89">
        <f>Z4*X17</f>
        <v>0</v>
      </c>
      <c r="D49" s="81"/>
      <c r="E49" s="28"/>
      <c r="F49" s="28"/>
      <c r="G49" s="28"/>
      <c r="H49" s="28"/>
      <c r="I49" s="28"/>
      <c r="J49" s="28"/>
      <c r="K49" s="28">
        <v>1787</v>
      </c>
      <c r="L49" s="18">
        <f>ΧΟΝΔΡΙΚΗ!L49*2.5</f>
        <v>32.5</v>
      </c>
      <c r="M49" s="28">
        <v>63</v>
      </c>
      <c r="N49" s="28">
        <v>1787</v>
      </c>
      <c r="O49" s="36" t="s">
        <v>87</v>
      </c>
      <c r="P49" s="37"/>
      <c r="Q49" s="33" t="str">
        <f t="shared" si="0"/>
        <v>56Χ71 STANDARD</v>
      </c>
      <c r="R49" s="35">
        <f>ΧΟΝΔΡΙΚΗ!R49*2</f>
        <v>13.5</v>
      </c>
      <c r="AD49" s="59" t="s">
        <v>5510</v>
      </c>
      <c r="AE49" s="59">
        <f>ΧΟΝΔΡΙΚΗ!AE49*1.25*1.24</f>
        <v>135.625</v>
      </c>
    </row>
    <row r="50" spans="1:31" ht="15.75" customHeight="1" thickBot="1">
      <c r="A50" s="77"/>
      <c r="B50" s="88" t="s">
        <v>5588</v>
      </c>
      <c r="C50" s="89">
        <f>AI3*X17</f>
        <v>0</v>
      </c>
      <c r="D50" s="81">
        <f>((((B8-S7)*(B10-S7))/10000))</f>
        <v>0</v>
      </c>
      <c r="E50" s="28"/>
      <c r="F50" s="28"/>
      <c r="G50" s="28"/>
      <c r="H50" s="28"/>
      <c r="I50" s="28"/>
      <c r="J50" s="28"/>
      <c r="K50" s="28">
        <v>1812</v>
      </c>
      <c r="L50" s="18">
        <f>ΧΟΝΔΡΙΚΗ!L50*2.5</f>
        <v>8.125</v>
      </c>
      <c r="M50" s="28">
        <v>12</v>
      </c>
      <c r="N50" s="28">
        <v>1812</v>
      </c>
      <c r="O50" s="38" t="s">
        <v>88</v>
      </c>
      <c r="P50" s="39"/>
      <c r="Q50" s="33" t="str">
        <f t="shared" si="0"/>
        <v>60Χ80 STANDARD</v>
      </c>
      <c r="R50" s="35">
        <f>ΧΟΝΔΡΙΚΗ!R50*2</f>
        <v>14.6</v>
      </c>
      <c r="AD50" s="59" t="s">
        <v>5511</v>
      </c>
      <c r="AE50" s="59">
        <f>ΧΟΝΔΡΙΚΗ!AE50*1.25*1.24</f>
        <v>23.25</v>
      </c>
    </row>
    <row r="51" spans="1:31" ht="15.75" customHeight="1" thickBot="1">
      <c r="A51" s="77"/>
      <c r="B51" s="88" t="s">
        <v>5589</v>
      </c>
      <c r="C51" s="89">
        <f>AE15*X17</f>
        <v>0</v>
      </c>
      <c r="D51" s="81"/>
      <c r="E51" s="28"/>
      <c r="F51" s="28"/>
      <c r="G51" s="28"/>
      <c r="H51" s="28"/>
      <c r="I51" s="28"/>
      <c r="J51" s="28"/>
      <c r="K51" s="28">
        <v>1887</v>
      </c>
      <c r="L51" s="18">
        <f>ΧΟΝΔΡΙΚΗ!L51*2.5</f>
        <v>21.75</v>
      </c>
      <c r="M51" s="28">
        <v>41</v>
      </c>
      <c r="N51" s="28">
        <v>1887</v>
      </c>
      <c r="O51" s="36" t="s">
        <v>89</v>
      </c>
      <c r="P51" s="37"/>
      <c r="Q51" s="33" t="str">
        <f t="shared" si="0"/>
        <v>61Χ86 STANDARD</v>
      </c>
      <c r="R51" s="35">
        <f>ΧΟΝΔΡΙΚΗ!R51*2</f>
        <v>17.100000000000001</v>
      </c>
      <c r="AD51" s="59" t="s">
        <v>5512</v>
      </c>
      <c r="AE51" s="59">
        <f>ΧΟΝΔΡΙΚΗ!AE51*1.25*1.24</f>
        <v>34.875</v>
      </c>
    </row>
    <row r="52" spans="1:31" ht="15.75" customHeight="1" thickBot="1">
      <c r="A52" s="28"/>
      <c r="B52" s="71"/>
      <c r="C52" s="28"/>
      <c r="D52" s="28"/>
      <c r="E52" s="28"/>
      <c r="F52" s="28"/>
      <c r="G52" s="28"/>
      <c r="H52" s="28"/>
      <c r="I52" s="28"/>
      <c r="J52" s="28"/>
      <c r="K52" s="28">
        <v>192</v>
      </c>
      <c r="L52" s="18">
        <f>ΧΟΝΔΡΙΚΗ!L52*2.5</f>
        <v>12.25</v>
      </c>
      <c r="M52" s="28">
        <v>27</v>
      </c>
      <c r="N52" s="28">
        <v>192</v>
      </c>
      <c r="O52" s="38" t="s">
        <v>90</v>
      </c>
      <c r="P52" s="39"/>
      <c r="Q52" s="33" t="str">
        <f t="shared" si="0"/>
        <v>60Χ90 STANDARD</v>
      </c>
      <c r="R52" s="35">
        <f>ΧΟΝΔΡΙΚΗ!R52*2</f>
        <v>17.2</v>
      </c>
      <c r="AD52" s="59" t="s">
        <v>5513</v>
      </c>
      <c r="AE52" s="59">
        <f>ΧΟΝΔΡΙΚΗ!AE52*1.25*1.24</f>
        <v>52.7</v>
      </c>
    </row>
    <row r="53" spans="1:31" ht="15.75" customHeight="1" thickBot="1">
      <c r="A53" s="28"/>
      <c r="B53" s="71"/>
      <c r="C53" s="28"/>
      <c r="D53" s="28"/>
      <c r="E53" s="28"/>
      <c r="F53" s="28"/>
      <c r="G53" s="28"/>
      <c r="H53" s="28"/>
      <c r="I53" s="28"/>
      <c r="J53" s="28"/>
      <c r="K53" s="28">
        <v>1930</v>
      </c>
      <c r="L53" s="18">
        <f>ΧΟΝΔΡΙΚΗ!L53*2.5</f>
        <v>16.375</v>
      </c>
      <c r="M53" s="28">
        <v>12</v>
      </c>
      <c r="N53" s="28">
        <v>1930</v>
      </c>
      <c r="O53" s="36" t="s">
        <v>91</v>
      </c>
      <c r="P53" s="37"/>
      <c r="Q53" s="33" t="str">
        <f t="shared" si="0"/>
        <v>62Χ93 STANDARD</v>
      </c>
      <c r="R53" s="35">
        <f>ΧΟΝΔΡΙΚΗ!R53*2</f>
        <v>17.399999999999999</v>
      </c>
      <c r="AD53" s="59" t="s">
        <v>5514</v>
      </c>
      <c r="AE53" s="59">
        <f>ΧΟΝΔΡΙΚΗ!AE53*1.25*1.24</f>
        <v>85.25</v>
      </c>
    </row>
    <row r="54" spans="1:31" ht="15.75" customHeight="1" thickBot="1">
      <c r="A54" s="28"/>
      <c r="B54" s="71"/>
      <c r="C54" s="28"/>
      <c r="D54" s="28"/>
      <c r="E54" s="28"/>
      <c r="F54" s="28"/>
      <c r="G54" s="28"/>
      <c r="H54" s="28"/>
      <c r="I54" s="28"/>
      <c r="J54" s="28"/>
      <c r="K54" s="28">
        <v>1941</v>
      </c>
      <c r="L54" s="18">
        <f>ΧΟΝΔΡΙΚΗ!L54*2.5</f>
        <v>16.25</v>
      </c>
      <c r="M54" s="28">
        <v>12</v>
      </c>
      <c r="N54" s="28">
        <v>1941</v>
      </c>
      <c r="O54" s="38" t="s">
        <v>92</v>
      </c>
      <c r="P54" s="39"/>
      <c r="Q54" s="33" t="str">
        <f t="shared" si="0"/>
        <v>70Χ100 STANDARD</v>
      </c>
      <c r="R54" s="35">
        <f>ΧΟΝΔΡΙΚΗ!R54*2</f>
        <v>18</v>
      </c>
      <c r="AD54" s="59" t="s">
        <v>5515</v>
      </c>
      <c r="AE54" s="59">
        <f>ΧΟΝΔΡΙΚΗ!AE54*1.25*1.24</f>
        <v>122.45</v>
      </c>
    </row>
    <row r="55" spans="1:31" ht="15.75" customHeight="1" thickBot="1">
      <c r="A55" s="28"/>
      <c r="B55" s="71"/>
      <c r="C55" s="28"/>
      <c r="D55" s="28"/>
      <c r="E55" s="28"/>
      <c r="F55" s="28"/>
      <c r="G55" s="28"/>
      <c r="H55" s="28"/>
      <c r="I55" s="28"/>
      <c r="J55" s="28"/>
      <c r="K55" s="28">
        <v>2003</v>
      </c>
      <c r="L55" s="18">
        <f>ΧΟΝΔΡΙΚΗ!L55*2.5</f>
        <v>23.5</v>
      </c>
      <c r="M55" s="28">
        <v>50</v>
      </c>
      <c r="N55" s="28">
        <v>2003</v>
      </c>
      <c r="O55" s="40" t="s">
        <v>93</v>
      </c>
      <c r="P55" s="41"/>
      <c r="Q55" s="33" t="str">
        <f t="shared" si="0"/>
        <v>80Χ110 STANDARD</v>
      </c>
      <c r="R55" s="35">
        <f>ΧΟΝΔΡΙΚΗ!R55*2</f>
        <v>18.8</v>
      </c>
      <c r="AD55" s="59" t="s">
        <v>5516</v>
      </c>
      <c r="AE55" s="59">
        <f>ΧΟΝΔΡΙΚΗ!AE55*1.25*1.24</f>
        <v>144.92500000000001</v>
      </c>
    </row>
    <row r="56" spans="1:31" ht="15.75" customHeight="1" thickBot="1">
      <c r="A56" s="28"/>
      <c r="B56" s="71"/>
      <c r="C56" s="28"/>
      <c r="D56" s="28"/>
      <c r="E56" s="28"/>
      <c r="F56" s="28"/>
      <c r="G56" s="28"/>
      <c r="H56" s="28"/>
      <c r="I56" s="28"/>
      <c r="J56" s="28"/>
      <c r="K56" s="28">
        <v>2012</v>
      </c>
      <c r="L56" s="18">
        <f>ΧΟΝΔΡΙΚΗ!L56*2.5</f>
        <v>11.125</v>
      </c>
      <c r="M56" s="28">
        <v>12</v>
      </c>
      <c r="N56" s="28">
        <v>2012</v>
      </c>
      <c r="O56" s="42" t="s">
        <v>94</v>
      </c>
      <c r="P56" s="43"/>
      <c r="Q56" s="33" t="str">
        <f t="shared" si="0"/>
        <v>90Χ120 STANDARD</v>
      </c>
      <c r="R56" s="35">
        <f>ΧΟΝΔΡΙΚΗ!R56*2</f>
        <v>29.2</v>
      </c>
      <c r="AD56" s="59" t="s">
        <v>5517</v>
      </c>
      <c r="AE56" s="59">
        <f>ΧΟΝΔΡΙΚΗ!AE56*1.25*1.24</f>
        <v>198.4</v>
      </c>
    </row>
    <row r="57" spans="1:31" ht="15.75" customHeight="1" thickBot="1">
      <c r="A57" s="28"/>
      <c r="B57" s="71"/>
      <c r="C57" s="28"/>
      <c r="D57" s="28"/>
      <c r="E57" s="28"/>
      <c r="F57" s="28"/>
      <c r="G57" s="28"/>
      <c r="H57" s="28"/>
      <c r="I57" s="28"/>
      <c r="J57" s="28"/>
      <c r="K57" s="28">
        <v>2013</v>
      </c>
      <c r="L57" s="18">
        <f>ΧΟΝΔΡΙΚΗ!L57*2.5</f>
        <v>8.75</v>
      </c>
      <c r="M57" s="28">
        <v>14</v>
      </c>
      <c r="N57" s="28">
        <v>2013</v>
      </c>
      <c r="O57" s="44" t="s">
        <v>95</v>
      </c>
      <c r="P57" s="45"/>
      <c r="Q57" s="33" t="str">
        <f t="shared" si="0"/>
        <v>100Χ150 STANDARD</v>
      </c>
      <c r="R57" s="35">
        <f>ΧΟΝΔΡΙΚΗ!R57*2</f>
        <v>30.8</v>
      </c>
      <c r="AD57" s="59" t="s">
        <v>5518</v>
      </c>
      <c r="AE57" s="59">
        <f>ΧΟΝΔΡΙΚΗ!AE57*1.25*1.24</f>
        <v>271.25</v>
      </c>
    </row>
    <row r="58" spans="1:31" ht="15.75" customHeight="1" thickBot="1">
      <c r="A58" s="28"/>
      <c r="B58" s="71"/>
      <c r="C58" s="28"/>
      <c r="D58" s="28"/>
      <c r="E58" s="28"/>
      <c r="F58" s="28"/>
      <c r="G58" s="28"/>
      <c r="H58" s="28"/>
      <c r="I58" s="28"/>
      <c r="J58" s="28"/>
      <c r="K58" s="28">
        <v>2025</v>
      </c>
      <c r="L58" s="18">
        <f>ΧΟΝΔΡΙΚΗ!L58*2.5</f>
        <v>17.875</v>
      </c>
      <c r="M58" s="28">
        <v>14</v>
      </c>
      <c r="N58" s="28">
        <v>2025</v>
      </c>
      <c r="O58" s="34" t="s">
        <v>70</v>
      </c>
      <c r="P58" s="35"/>
      <c r="Q58" s="33" t="str">
        <f t="shared" ref="Q58:Q79" si="1">O58&amp;" WHITE"</f>
        <v>10Χ15 WHITE</v>
      </c>
      <c r="R58" s="35">
        <f>ΧΟΝΔΡΙΚΗ!R58*2</f>
        <v>1.9</v>
      </c>
      <c r="AD58" s="59" t="s">
        <v>5519</v>
      </c>
      <c r="AE58" s="59">
        <f>ΧΟΝΔΡΙΚΗ!AE58*1.25*1.24</f>
        <v>38.75</v>
      </c>
    </row>
    <row r="59" spans="1:31" ht="15.75" customHeight="1" thickBot="1">
      <c r="A59" s="28"/>
      <c r="B59" s="71"/>
      <c r="C59" s="28"/>
      <c r="D59" s="28"/>
      <c r="E59" s="28"/>
      <c r="F59" s="28"/>
      <c r="G59" s="28"/>
      <c r="H59" s="28"/>
      <c r="I59" s="28"/>
      <c r="J59" s="28"/>
      <c r="K59" s="28">
        <v>2026</v>
      </c>
      <c r="L59" s="18">
        <f>ΧΟΝΔΡΙΚΗ!L59*2.5</f>
        <v>13.5</v>
      </c>
      <c r="M59" s="28">
        <v>14</v>
      </c>
      <c r="N59" s="28">
        <v>2026</v>
      </c>
      <c r="O59" s="36" t="s">
        <v>71</v>
      </c>
      <c r="P59" s="37"/>
      <c r="Q59" s="33" t="str">
        <f t="shared" si="1"/>
        <v>13Χ18 WHITE</v>
      </c>
      <c r="R59" s="35">
        <f>ΧΟΝΔΡΙΚΗ!R59*2</f>
        <v>2.1</v>
      </c>
      <c r="AD59" s="59" t="s">
        <v>5520</v>
      </c>
      <c r="AE59" s="59">
        <f>ΧΟΝΔΡΙΚΗ!AE59*1.25*1.24</f>
        <v>51.924999999999997</v>
      </c>
    </row>
    <row r="60" spans="1:31" ht="15.75" customHeight="1" thickBot="1">
      <c r="A60" s="28"/>
      <c r="B60" s="71"/>
      <c r="C60" s="28"/>
      <c r="D60" s="28"/>
      <c r="E60" s="28"/>
      <c r="F60" s="28"/>
      <c r="G60" s="28"/>
      <c r="H60" s="28"/>
      <c r="I60" s="28"/>
      <c r="J60" s="28"/>
      <c r="K60" s="28">
        <v>2027</v>
      </c>
      <c r="L60" s="18">
        <f>ΧΟΝΔΡΙΚΗ!L60*2.5</f>
        <v>13.125</v>
      </c>
      <c r="M60" s="28">
        <v>12</v>
      </c>
      <c r="N60" s="28">
        <v>2027</v>
      </c>
      <c r="O60" s="38" t="s">
        <v>72</v>
      </c>
      <c r="P60" s="39"/>
      <c r="Q60" s="33" t="str">
        <f t="shared" si="1"/>
        <v>15Χ20 WHITE</v>
      </c>
      <c r="R60" s="35">
        <f>ΧΟΝΔΡΙΚΗ!R60*2</f>
        <v>2.2999999999999998</v>
      </c>
      <c r="AD60" s="59" t="s">
        <v>5521</v>
      </c>
      <c r="AE60" s="59">
        <f>ΧΟΝΔΡΙΚΗ!AE60*1.25*1.24</f>
        <v>86.8</v>
      </c>
    </row>
    <row r="61" spans="1:31" ht="15.75" customHeight="1" thickBot="1">
      <c r="A61" s="28"/>
      <c r="B61" s="71"/>
      <c r="C61" s="28"/>
      <c r="D61" s="28"/>
      <c r="E61" s="28"/>
      <c r="F61" s="28"/>
      <c r="G61" s="28"/>
      <c r="H61" s="28"/>
      <c r="I61" s="28"/>
      <c r="J61" s="28"/>
      <c r="K61" s="28">
        <v>2030</v>
      </c>
      <c r="L61" s="18">
        <f>ΧΟΝΔΡΙΚΗ!L61*2.5</f>
        <v>19.75</v>
      </c>
      <c r="M61" s="28">
        <v>12</v>
      </c>
      <c r="N61" s="28">
        <v>2030</v>
      </c>
      <c r="O61" s="36" t="s">
        <v>73</v>
      </c>
      <c r="P61" s="37"/>
      <c r="Q61" s="33" t="str">
        <f t="shared" si="1"/>
        <v>18Χ24 WHITE</v>
      </c>
      <c r="R61" s="35">
        <f>ΧΟΝΔΡΙΚΗ!R61*2</f>
        <v>3.2</v>
      </c>
      <c r="AD61" s="59" t="s">
        <v>5522</v>
      </c>
      <c r="AE61" s="59">
        <f>ΧΟΝΔΡΙΚΗ!AE61*1.25*1.24</f>
        <v>117.8</v>
      </c>
    </row>
    <row r="62" spans="1:31" ht="15.75" customHeight="1" thickBot="1">
      <c r="A62" s="28"/>
      <c r="B62" s="71"/>
      <c r="C62" s="28"/>
      <c r="D62" s="28"/>
      <c r="E62" s="28"/>
      <c r="F62" s="28"/>
      <c r="G62" s="28"/>
      <c r="H62" s="28"/>
      <c r="I62" s="28"/>
      <c r="J62" s="28"/>
      <c r="K62" s="28">
        <v>2032</v>
      </c>
      <c r="L62" s="18">
        <f>ΧΟΝΔΡΙΚΗ!L62*2.5</f>
        <v>13.875</v>
      </c>
      <c r="M62" s="28">
        <v>12</v>
      </c>
      <c r="N62" s="28">
        <v>2032</v>
      </c>
      <c r="O62" s="38" t="s">
        <v>74</v>
      </c>
      <c r="P62" s="39"/>
      <c r="Q62" s="33" t="str">
        <f t="shared" si="1"/>
        <v>20Χ25 WHITE</v>
      </c>
      <c r="R62" s="35">
        <f>ΧΟΝΔΡΙΚΗ!R62*2</f>
        <v>3.3</v>
      </c>
      <c r="AD62" s="59" t="s">
        <v>5523</v>
      </c>
      <c r="AE62" s="59">
        <f>ΧΟΝΔΡΙΚΗ!AE62*1.25*1.24</f>
        <v>149.57499999999999</v>
      </c>
    </row>
    <row r="63" spans="1:31" ht="15.75" customHeight="1" thickBot="1">
      <c r="A63" s="28"/>
      <c r="B63" s="71"/>
      <c r="C63" s="28"/>
      <c r="D63" s="28"/>
      <c r="E63" s="28"/>
      <c r="F63" s="28"/>
      <c r="G63" s="28"/>
      <c r="H63" s="28"/>
      <c r="I63" s="28"/>
      <c r="J63" s="28"/>
      <c r="K63" s="28">
        <v>204</v>
      </c>
      <c r="L63" s="18">
        <f>ΧΟΝΔΡΙΚΗ!L63*2.5</f>
        <v>30</v>
      </c>
      <c r="M63" s="28">
        <v>60</v>
      </c>
      <c r="N63" s="28">
        <v>204</v>
      </c>
      <c r="O63" s="36" t="s">
        <v>76</v>
      </c>
      <c r="P63" s="37"/>
      <c r="Q63" s="33" t="str">
        <f t="shared" si="1"/>
        <v>24Χ30 WHITE</v>
      </c>
      <c r="R63" s="35">
        <f>ΧΟΝΔΡΙΚΗ!R63*2</f>
        <v>5.2</v>
      </c>
      <c r="AD63" s="59" t="s">
        <v>5524</v>
      </c>
      <c r="AE63" s="59">
        <f>ΧΟΝΔΡΙΚΗ!AE63*1.25*1.24</f>
        <v>183.67500000000001</v>
      </c>
    </row>
    <row r="64" spans="1:31" ht="15.75" customHeight="1" thickBot="1">
      <c r="A64" s="30"/>
      <c r="B64" s="69"/>
      <c r="C64" s="30"/>
      <c r="D64" s="30"/>
      <c r="E64" s="30"/>
      <c r="F64" s="30"/>
      <c r="G64" s="30"/>
      <c r="H64" s="30"/>
      <c r="I64" s="30"/>
      <c r="J64" s="30"/>
      <c r="K64" s="30" t="s">
        <v>96</v>
      </c>
      <c r="L64" s="18">
        <f>ΧΟΝΔΡΙΚΗ!L64*2.5</f>
        <v>17.25</v>
      </c>
      <c r="M64" s="28">
        <v>12</v>
      </c>
      <c r="N64" s="30" t="s">
        <v>96</v>
      </c>
      <c r="O64" s="38" t="s">
        <v>78</v>
      </c>
      <c r="P64" s="39"/>
      <c r="Q64" s="33" t="str">
        <f t="shared" si="1"/>
        <v>28Χ35 WHITE</v>
      </c>
      <c r="R64" s="35">
        <f>ΧΟΝΔΡΙΚΗ!R64*2</f>
        <v>5.5</v>
      </c>
      <c r="AD64" s="59" t="s">
        <v>5525</v>
      </c>
      <c r="AE64" s="59">
        <f>ΧΟΝΔΡΙΚΗ!AE64*1.25*1.24</f>
        <v>269.7</v>
      </c>
    </row>
    <row r="65" spans="1:31" ht="15.75" customHeight="1" thickBot="1">
      <c r="A65" s="30"/>
      <c r="B65" s="69"/>
      <c r="C65" s="30"/>
      <c r="D65" s="30"/>
      <c r="E65" s="30"/>
      <c r="F65" s="30"/>
      <c r="G65" s="30"/>
      <c r="H65" s="30"/>
      <c r="I65" s="30"/>
      <c r="J65" s="30"/>
      <c r="K65" s="30" t="s">
        <v>97</v>
      </c>
      <c r="L65" s="18">
        <f>ΧΟΝΔΡΙΚΗ!L65*2.5</f>
        <v>24.5</v>
      </c>
      <c r="M65" s="28">
        <v>12</v>
      </c>
      <c r="N65" s="30" t="s">
        <v>97</v>
      </c>
      <c r="O65" s="36" t="s">
        <v>79</v>
      </c>
      <c r="P65" s="37"/>
      <c r="Q65" s="33" t="str">
        <f t="shared" si="1"/>
        <v>30Χ40 WHITE</v>
      </c>
      <c r="R65" s="35">
        <f>ΧΟΝΔΡΙΚΗ!R65*2</f>
        <v>5.8</v>
      </c>
      <c r="AD65" s="59" t="s">
        <v>5526</v>
      </c>
      <c r="AE65" s="59">
        <f>ΧΟΝΔΡΙΚΗ!AE65*1.25*1.24</f>
        <v>403</v>
      </c>
    </row>
    <row r="66" spans="1:31" ht="15.75" customHeight="1" thickBot="1">
      <c r="A66" s="28"/>
      <c r="B66" s="71"/>
      <c r="C66" s="28"/>
      <c r="D66" s="28"/>
      <c r="E66" s="28"/>
      <c r="F66" s="28"/>
      <c r="G66" s="28"/>
      <c r="H66" s="28"/>
      <c r="I66" s="28"/>
      <c r="J66" s="28"/>
      <c r="K66" s="28">
        <v>2041</v>
      </c>
      <c r="L66" s="18">
        <f>ΧΟΝΔΡΙΚΗ!L66*2.5</f>
        <v>18</v>
      </c>
      <c r="M66" s="28">
        <v>12</v>
      </c>
      <c r="N66" s="28">
        <v>2041</v>
      </c>
      <c r="O66" s="38" t="s">
        <v>80</v>
      </c>
      <c r="P66" s="39"/>
      <c r="Q66" s="33" t="str">
        <f t="shared" si="1"/>
        <v>35Χ50 WHITE</v>
      </c>
      <c r="R66" s="35">
        <f>ΧΟΝΔΡΙΚΗ!R66*2</f>
        <v>9.4</v>
      </c>
      <c r="AD66" s="59" t="s">
        <v>5527</v>
      </c>
      <c r="AE66" s="59">
        <f>ΧΟΝΔΡΙΚΗ!AE66*1.25*1.24</f>
        <v>28.675000000000001</v>
      </c>
    </row>
    <row r="67" spans="1:31" ht="15.75" customHeight="1" thickBot="1">
      <c r="A67" s="28"/>
      <c r="B67" s="71"/>
      <c r="C67" s="28"/>
      <c r="D67" s="28"/>
      <c r="E67" s="28"/>
      <c r="F67" s="28"/>
      <c r="G67" s="28"/>
      <c r="H67" s="28"/>
      <c r="I67" s="28"/>
      <c r="J67" s="28"/>
      <c r="K67" s="28">
        <v>2042</v>
      </c>
      <c r="L67" s="18">
        <f>ΧΟΝΔΡΙΚΗ!L67*2.5</f>
        <v>18</v>
      </c>
      <c r="M67" s="28">
        <v>12</v>
      </c>
      <c r="N67" s="28">
        <v>2042</v>
      </c>
      <c r="O67" s="36" t="s">
        <v>81</v>
      </c>
      <c r="P67" s="37"/>
      <c r="Q67" s="33" t="str">
        <f t="shared" si="1"/>
        <v>40Χ50 WHITE</v>
      </c>
      <c r="R67" s="35">
        <f>ΧΟΝΔΡΙΚΗ!R67*2</f>
        <v>9.6</v>
      </c>
      <c r="AD67" s="59" t="s">
        <v>5528</v>
      </c>
      <c r="AE67" s="59">
        <f>ΧΟΝΔΡΙΚΗ!AE67*1.25*1.24</f>
        <v>51.924999999999997</v>
      </c>
    </row>
    <row r="68" spans="1:31" ht="15.75" customHeight="1" thickBot="1">
      <c r="A68" s="28"/>
      <c r="B68" s="71"/>
      <c r="C68" s="28"/>
      <c r="D68" s="28"/>
      <c r="E68" s="28"/>
      <c r="F68" s="28"/>
      <c r="G68" s="28"/>
      <c r="H68" s="28"/>
      <c r="I68" s="28"/>
      <c r="J68" s="28"/>
      <c r="K68" s="28">
        <v>2060</v>
      </c>
      <c r="L68" s="18">
        <f>ΧΟΝΔΡΙΚΗ!L68*2.5</f>
        <v>28.5</v>
      </c>
      <c r="M68" s="28">
        <v>14</v>
      </c>
      <c r="N68" s="28">
        <v>2060</v>
      </c>
      <c r="O68" s="38" t="s">
        <v>83</v>
      </c>
      <c r="P68" s="39"/>
      <c r="Q68" s="33" t="str">
        <f t="shared" si="1"/>
        <v>40Χ60 WHITE</v>
      </c>
      <c r="R68" s="35">
        <f>ΧΟΝΔΡΙΚΗ!R68*2</f>
        <v>11.6</v>
      </c>
      <c r="AD68" s="59" t="s">
        <v>5529</v>
      </c>
      <c r="AE68" s="59">
        <f>ΧΟΝΔΡΙΚΗ!AE68*1.25*1.24</f>
        <v>69.75</v>
      </c>
    </row>
    <row r="69" spans="1:31" ht="15.75" customHeight="1" thickBot="1">
      <c r="A69" s="28"/>
      <c r="B69" s="71"/>
      <c r="C69" s="28"/>
      <c r="D69" s="28"/>
      <c r="E69" s="28"/>
      <c r="F69" s="28"/>
      <c r="G69" s="28"/>
      <c r="H69" s="28"/>
      <c r="I69" s="28"/>
      <c r="J69" s="28"/>
      <c r="K69" s="28">
        <v>207</v>
      </c>
      <c r="L69" s="18">
        <f>ΧΟΝΔΡΙΚΗ!L69*2.5</f>
        <v>34.875</v>
      </c>
      <c r="M69" s="28">
        <v>50</v>
      </c>
      <c r="N69" s="28">
        <v>207</v>
      </c>
      <c r="O69" s="36" t="s">
        <v>85</v>
      </c>
      <c r="P69" s="37"/>
      <c r="Q69" s="33" t="str">
        <f t="shared" si="1"/>
        <v>50Χ60 WHITE</v>
      </c>
      <c r="R69" s="35">
        <f>ΧΟΝΔΡΙΚΗ!R69*2</f>
        <v>12.4</v>
      </c>
      <c r="AD69" s="59" t="s">
        <v>5530</v>
      </c>
      <c r="AE69" s="59">
        <f>ΧΟΝΔΡΙΚΗ!AE69*1.25*1.24</f>
        <v>83.7</v>
      </c>
    </row>
    <row r="70" spans="1:31" ht="15.75" customHeight="1" thickBot="1">
      <c r="A70" s="28"/>
      <c r="B70" s="71"/>
      <c r="C70" s="28"/>
      <c r="D70" s="28"/>
      <c r="E70" s="28"/>
      <c r="F70" s="28"/>
      <c r="G70" s="28"/>
      <c r="H70" s="28"/>
      <c r="I70" s="28"/>
      <c r="J70" s="28"/>
      <c r="K70" s="28">
        <v>2113</v>
      </c>
      <c r="L70" s="18">
        <f>ΧΟΝΔΡΙΚΗ!L70*2.5</f>
        <v>8.5</v>
      </c>
      <c r="M70" s="28">
        <v>13</v>
      </c>
      <c r="N70" s="28">
        <v>2113</v>
      </c>
      <c r="O70" s="38" t="s">
        <v>86</v>
      </c>
      <c r="P70" s="39"/>
      <c r="Q70" s="33" t="str">
        <f t="shared" si="1"/>
        <v>50Χ70 WHITE</v>
      </c>
      <c r="R70" s="35">
        <f>ΧΟΝΔΡΙΚΗ!R70*2</f>
        <v>12.8</v>
      </c>
      <c r="AD70" s="59" t="s">
        <v>5531</v>
      </c>
      <c r="AE70" s="59">
        <f>ΧΟΝΔΡΙΚΗ!AE70*1.25*1.24</f>
        <v>110.825</v>
      </c>
    </row>
    <row r="71" spans="1:31" ht="15.75" customHeight="1" thickBot="1">
      <c r="A71" s="28"/>
      <c r="B71" s="71"/>
      <c r="C71" s="28"/>
      <c r="D71" s="28"/>
      <c r="E71" s="28"/>
      <c r="F71" s="28"/>
      <c r="G71" s="28"/>
      <c r="H71" s="28"/>
      <c r="I71" s="28"/>
      <c r="J71" s="28"/>
      <c r="K71" s="28">
        <v>2115</v>
      </c>
      <c r="L71" s="18">
        <f>ΧΟΝΔΡΙΚΗ!L71*2.5</f>
        <v>8.5</v>
      </c>
      <c r="M71" s="28">
        <v>13</v>
      </c>
      <c r="N71" s="28">
        <v>2115</v>
      </c>
      <c r="O71" s="36" t="s">
        <v>87</v>
      </c>
      <c r="P71" s="37"/>
      <c r="Q71" s="33" t="str">
        <f t="shared" si="1"/>
        <v>56Χ71 WHITE</v>
      </c>
      <c r="R71" s="35">
        <f>ΧΟΝΔΡΙΚΗ!R71*2</f>
        <v>16.5</v>
      </c>
      <c r="AD71" s="59" t="s">
        <v>5532</v>
      </c>
      <c r="AE71" s="59">
        <f>ΧΟΝΔΡΙΚΗ!AE71*1.25*1.24</f>
        <v>155</v>
      </c>
    </row>
    <row r="72" spans="1:31" ht="15.75" customHeight="1" thickBot="1">
      <c r="A72" s="30"/>
      <c r="B72" s="69"/>
      <c r="C72" s="30"/>
      <c r="D72" s="30"/>
      <c r="E72" s="30"/>
      <c r="F72" s="30"/>
      <c r="G72" s="30"/>
      <c r="H72" s="30"/>
      <c r="I72" s="30"/>
      <c r="J72" s="30"/>
      <c r="K72" s="30" t="s">
        <v>98</v>
      </c>
      <c r="L72" s="18">
        <f>ΧΟΝΔΡΙΚΗ!L72*2.5</f>
        <v>18</v>
      </c>
      <c r="M72" s="28">
        <v>12</v>
      </c>
      <c r="N72" s="30" t="s">
        <v>98</v>
      </c>
      <c r="O72" s="38" t="s">
        <v>88</v>
      </c>
      <c r="P72" s="39"/>
      <c r="Q72" s="33" t="str">
        <f t="shared" si="1"/>
        <v>60Χ80 WHITE</v>
      </c>
      <c r="R72" s="35">
        <f>ΧΟΝΔΡΙΚΗ!R72*2</f>
        <v>17.600000000000001</v>
      </c>
      <c r="AD72" s="59" t="s">
        <v>5533</v>
      </c>
      <c r="AE72" s="59">
        <f>ΧΟΝΔΡΙΚΗ!AE72*1.25*1.24</f>
        <v>217</v>
      </c>
    </row>
    <row r="73" spans="1:31" ht="15.75" customHeight="1" thickBot="1">
      <c r="A73" s="30"/>
      <c r="B73" s="69"/>
      <c r="C73" s="30"/>
      <c r="D73" s="30"/>
      <c r="E73" s="30"/>
      <c r="F73" s="30"/>
      <c r="G73" s="30"/>
      <c r="H73" s="30"/>
      <c r="I73" s="30"/>
      <c r="J73" s="30"/>
      <c r="K73" s="30" t="s">
        <v>99</v>
      </c>
      <c r="L73" s="18">
        <f>ΧΟΝΔΡΙΚΗ!L73*2.5</f>
        <v>21.75</v>
      </c>
      <c r="M73" s="28">
        <v>12</v>
      </c>
      <c r="N73" s="30" t="s">
        <v>99</v>
      </c>
      <c r="O73" s="36" t="s">
        <v>89</v>
      </c>
      <c r="P73" s="37"/>
      <c r="Q73" s="33" t="str">
        <f t="shared" si="1"/>
        <v>61Χ86 WHITE</v>
      </c>
      <c r="R73" s="35">
        <f>ΧΟΝΔΡΙΚΗ!R73*2</f>
        <v>21.1</v>
      </c>
      <c r="AD73" s="59" t="s">
        <v>5534</v>
      </c>
      <c r="AE73" s="59">
        <f>ΧΟΝΔΡΙΚΗ!AE73*1.25*1.24</f>
        <v>384.4</v>
      </c>
    </row>
    <row r="74" spans="1:31" ht="15.75" customHeight="1" thickBot="1">
      <c r="A74" s="28"/>
      <c r="B74" s="71"/>
      <c r="C74" s="28"/>
      <c r="D74" s="28"/>
      <c r="E74" s="28"/>
      <c r="F74" s="28"/>
      <c r="G74" s="28"/>
      <c r="H74" s="28"/>
      <c r="I74" s="28"/>
      <c r="J74" s="28"/>
      <c r="K74" s="28">
        <v>2219</v>
      </c>
      <c r="L74" s="18">
        <f>ΧΟΝΔΡΙΚΗ!L74*2.5</f>
        <v>18.125</v>
      </c>
      <c r="M74" s="28">
        <v>15</v>
      </c>
      <c r="N74" s="28">
        <v>2219</v>
      </c>
      <c r="O74" s="38" t="s">
        <v>90</v>
      </c>
      <c r="P74" s="39"/>
      <c r="Q74" s="33" t="str">
        <f t="shared" si="1"/>
        <v>60Χ90 WHITE</v>
      </c>
      <c r="R74" s="35">
        <f>ΧΟΝΔΡΙΚΗ!R74*2</f>
        <v>21.2</v>
      </c>
      <c r="AD74" s="59" t="s">
        <v>5535</v>
      </c>
      <c r="AE74" s="59">
        <f>ΧΟΝΔΡΙΚΗ!AE74*1.25*1.24</f>
        <v>29.45</v>
      </c>
    </row>
    <row r="75" spans="1:31" ht="15.75" customHeight="1" thickBot="1">
      <c r="A75" s="30"/>
      <c r="B75" s="69"/>
      <c r="C75" s="30"/>
      <c r="D75" s="30"/>
      <c r="E75" s="30"/>
      <c r="F75" s="30"/>
      <c r="G75" s="30"/>
      <c r="H75" s="30"/>
      <c r="I75" s="30"/>
      <c r="J75" s="30"/>
      <c r="K75" s="30" t="s">
        <v>100</v>
      </c>
      <c r="L75" s="18">
        <f>ΧΟΝΔΡΙΚΗ!L75*2.5</f>
        <v>14</v>
      </c>
      <c r="M75" s="28">
        <v>14</v>
      </c>
      <c r="N75" s="30" t="s">
        <v>100</v>
      </c>
      <c r="O75" s="36" t="s">
        <v>91</v>
      </c>
      <c r="P75" s="37"/>
      <c r="Q75" s="33" t="str">
        <f t="shared" si="1"/>
        <v>62Χ93 WHITE</v>
      </c>
      <c r="R75" s="35">
        <f>ΧΟΝΔΡΙΚΗ!R75*2</f>
        <v>21.4</v>
      </c>
      <c r="AD75" s="59" t="s">
        <v>5536</v>
      </c>
      <c r="AE75" s="59">
        <f>ΧΟΝΔΡΙΚΗ!AE75*1.25*1.24</f>
        <v>52.7</v>
      </c>
    </row>
    <row r="76" spans="1:31" ht="15.75" customHeight="1" thickBot="1">
      <c r="A76" s="30"/>
      <c r="B76" s="69"/>
      <c r="C76" s="30"/>
      <c r="D76" s="30"/>
      <c r="E76" s="30"/>
      <c r="F76" s="30"/>
      <c r="G76" s="30"/>
      <c r="H76" s="30"/>
      <c r="I76" s="30"/>
      <c r="J76" s="30"/>
      <c r="K76" s="30" t="s">
        <v>101</v>
      </c>
      <c r="L76" s="18">
        <f>ΧΟΝΔΡΙΚΗ!L76*2.5</f>
        <v>12</v>
      </c>
      <c r="M76" s="28">
        <v>14</v>
      </c>
      <c r="N76" s="30" t="s">
        <v>101</v>
      </c>
      <c r="O76" s="38" t="s">
        <v>92</v>
      </c>
      <c r="P76" s="39"/>
      <c r="Q76" s="33" t="str">
        <f t="shared" si="1"/>
        <v>70Χ100 WHITE</v>
      </c>
      <c r="R76" s="35">
        <f>ΧΟΝΔΡΙΚΗ!R76*2</f>
        <v>22</v>
      </c>
      <c r="AD76" s="59" t="s">
        <v>5537</v>
      </c>
      <c r="AE76" s="59">
        <f>ΧΟΝΔΡΙΚΗ!AE76*1.25*1.24</f>
        <v>68.2</v>
      </c>
    </row>
    <row r="77" spans="1:31" ht="15.75" customHeight="1" thickBot="1">
      <c r="A77" s="30"/>
      <c r="B77" s="69"/>
      <c r="C77" s="30"/>
      <c r="D77" s="30"/>
      <c r="E77" s="30"/>
      <c r="F77" s="30"/>
      <c r="G77" s="30"/>
      <c r="H77" s="30"/>
      <c r="I77" s="30"/>
      <c r="J77" s="30"/>
      <c r="K77" s="30" t="s">
        <v>102</v>
      </c>
      <c r="L77" s="18">
        <f>ΧΟΝΔΡΙΚΗ!L77*2.5</f>
        <v>11.25</v>
      </c>
      <c r="M77" s="28">
        <v>14</v>
      </c>
      <c r="N77" s="30" t="s">
        <v>102</v>
      </c>
      <c r="O77" s="40" t="s">
        <v>93</v>
      </c>
      <c r="P77" s="41"/>
      <c r="Q77" s="33" t="str">
        <f t="shared" si="1"/>
        <v>80Χ110 WHITE</v>
      </c>
      <c r="R77" s="35">
        <f>ΧΟΝΔΡΙΚΗ!R77*2</f>
        <v>22.8</v>
      </c>
      <c r="AD77" s="59" t="s">
        <v>5538</v>
      </c>
      <c r="AE77" s="59">
        <f>ΧΟΝΔΡΙΚΗ!AE77*1.25*1.24</f>
        <v>83.7</v>
      </c>
    </row>
    <row r="78" spans="1:31" ht="15.75" customHeight="1" thickBot="1">
      <c r="A78" s="28"/>
      <c r="B78" s="71"/>
      <c r="C78" s="28"/>
      <c r="D78" s="28"/>
      <c r="E78" s="28"/>
      <c r="F78" s="28"/>
      <c r="G78" s="28"/>
      <c r="H78" s="28"/>
      <c r="I78" s="28"/>
      <c r="J78" s="28"/>
      <c r="K78" s="28">
        <v>2225</v>
      </c>
      <c r="L78" s="18">
        <f>ΧΟΝΔΡΙΚΗ!L78*2.5</f>
        <v>14</v>
      </c>
      <c r="M78" s="28">
        <v>13</v>
      </c>
      <c r="N78" s="28">
        <v>2225</v>
      </c>
      <c r="O78" s="42" t="s">
        <v>94</v>
      </c>
      <c r="P78" s="43"/>
      <c r="Q78" s="33" t="str">
        <f t="shared" si="1"/>
        <v>90Χ120 WHITE</v>
      </c>
      <c r="R78" s="35">
        <f>ΧΟΝΔΡΙΚΗ!R78*2</f>
        <v>35.200000000000003</v>
      </c>
      <c r="AD78" s="59" t="s">
        <v>5539</v>
      </c>
      <c r="AE78" s="59">
        <f>ΧΟΝΔΡΙΚΗ!AE78*1.25*1.24</f>
        <v>110.05</v>
      </c>
    </row>
    <row r="79" spans="1:31" ht="15.75" customHeight="1" thickBot="1">
      <c r="A79" s="28"/>
      <c r="B79" s="71"/>
      <c r="C79" s="28"/>
      <c r="D79" s="28"/>
      <c r="E79" s="28"/>
      <c r="F79" s="28"/>
      <c r="G79" s="28"/>
      <c r="H79" s="28"/>
      <c r="I79" s="28"/>
      <c r="J79" s="28"/>
      <c r="K79" s="28">
        <v>2240</v>
      </c>
      <c r="L79" s="18">
        <f>ΧΟΝΔΡΙΚΗ!L79*2.5</f>
        <v>21.75</v>
      </c>
      <c r="M79" s="28">
        <v>12</v>
      </c>
      <c r="N79" s="28">
        <v>2240</v>
      </c>
      <c r="O79" s="44" t="s">
        <v>95</v>
      </c>
      <c r="P79" s="45"/>
      <c r="Q79" s="33" t="str">
        <f t="shared" si="1"/>
        <v>100Χ150 WHITE</v>
      </c>
      <c r="R79" s="35">
        <f>ΧΟΝΔΡΙΚΗ!R79*2</f>
        <v>36.799999999999997</v>
      </c>
      <c r="AD79" s="59" t="s">
        <v>5540</v>
      </c>
      <c r="AE79" s="59">
        <f>ΧΟΝΔΡΙΚΗ!AE79*1.25*1.24</f>
        <v>155</v>
      </c>
    </row>
    <row r="80" spans="1:31" ht="15.75" customHeight="1" thickBot="1">
      <c r="A80" s="23"/>
      <c r="B80" s="70"/>
      <c r="C80" s="23"/>
      <c r="D80" s="23"/>
      <c r="E80" s="23"/>
      <c r="F80" s="23"/>
      <c r="G80" s="23"/>
      <c r="H80" s="23"/>
      <c r="I80" s="23"/>
      <c r="J80" s="23"/>
      <c r="K80" s="23">
        <v>2319</v>
      </c>
      <c r="L80" s="18">
        <f>ΧΟΝΔΡΙΚΗ!L80*2.5</f>
        <v>11.25</v>
      </c>
      <c r="M80" s="23">
        <v>15</v>
      </c>
      <c r="N80" s="23">
        <v>2319</v>
      </c>
      <c r="O80" s="34" t="s">
        <v>70</v>
      </c>
      <c r="P80" s="35"/>
      <c r="Q80" s="33" t="str">
        <f t="shared" ref="Q80:Q100" si="2">O80&amp; " MUSEUM"</f>
        <v>10Χ15 MUSEUM</v>
      </c>
      <c r="R80" s="35">
        <f>ΧΟΝΔΡΙΚΗ!R80*2</f>
        <v>2.4</v>
      </c>
      <c r="AD80" s="59" t="s">
        <v>5541</v>
      </c>
      <c r="AE80" s="59">
        <f>ΧΟΝΔΡΙΚΗ!AE80*1.25*1.24</f>
        <v>217</v>
      </c>
    </row>
    <row r="81" spans="1:31" ht="15.75" customHeight="1" thickBot="1">
      <c r="A81" s="28"/>
      <c r="B81" s="71"/>
      <c r="C81" s="28"/>
      <c r="D81" s="28"/>
      <c r="E81" s="28"/>
      <c r="F81" s="28"/>
      <c r="G81" s="28"/>
      <c r="H81" s="28"/>
      <c r="I81" s="28"/>
      <c r="J81" s="28"/>
      <c r="K81" s="28">
        <v>2322</v>
      </c>
      <c r="L81" s="18">
        <f>ΧΟΝΔΡΙΚΗ!L81*2.5</f>
        <v>17.25</v>
      </c>
      <c r="M81" s="28">
        <v>16</v>
      </c>
      <c r="N81" s="28">
        <v>2322</v>
      </c>
      <c r="O81" s="36" t="s">
        <v>71</v>
      </c>
      <c r="P81" s="37"/>
      <c r="Q81" s="33" t="str">
        <f t="shared" si="2"/>
        <v>13Χ18 MUSEUM</v>
      </c>
      <c r="R81" s="35">
        <f>ΧΟΝΔΡΙΚΗ!R81*2</f>
        <v>2.6</v>
      </c>
      <c r="AD81" s="59" t="s">
        <v>5542</v>
      </c>
      <c r="AE81" s="59">
        <f>ΧΟΝΔΡΙΚΗ!AE81*1.25*1.24</f>
        <v>382.85</v>
      </c>
    </row>
    <row r="82" spans="1:31" ht="15.75" customHeight="1" thickBot="1">
      <c r="A82" s="28"/>
      <c r="B82" s="71"/>
      <c r="C82" s="28"/>
      <c r="D82" s="28"/>
      <c r="E82" s="28"/>
      <c r="F82" s="28"/>
      <c r="G82" s="28"/>
      <c r="H82" s="28"/>
      <c r="I82" s="28"/>
      <c r="J82" s="28"/>
      <c r="K82" s="28">
        <v>237</v>
      </c>
      <c r="L82" s="18">
        <f>ΧΟΝΔΡΙΚΗ!L82*2.5</f>
        <v>19.375</v>
      </c>
      <c r="M82" s="28">
        <v>42</v>
      </c>
      <c r="N82" s="28">
        <v>237</v>
      </c>
      <c r="O82" s="38" t="s">
        <v>72</v>
      </c>
      <c r="P82" s="39"/>
      <c r="Q82" s="33" t="str">
        <f t="shared" si="2"/>
        <v>15Χ20 MUSEUM</v>
      </c>
      <c r="R82" s="35">
        <f>ΧΟΝΔΡΙΚΗ!R82*2</f>
        <v>2.8</v>
      </c>
      <c r="AD82" s="59" t="s">
        <v>5543</v>
      </c>
      <c r="AE82" s="59">
        <f>ΧΟΝΔΡΙΚΗ!AE82*1.25*1.24</f>
        <v>56.575000000000003</v>
      </c>
    </row>
    <row r="83" spans="1:31" ht="15.75" customHeight="1" thickBot="1">
      <c r="A83" s="28"/>
      <c r="B83" s="71"/>
      <c r="C83" s="28"/>
      <c r="D83" s="28"/>
      <c r="E83" s="28"/>
      <c r="F83" s="28"/>
      <c r="G83" s="28"/>
      <c r="H83" s="28"/>
      <c r="I83" s="28"/>
      <c r="J83" s="28"/>
      <c r="K83" s="28">
        <v>24</v>
      </c>
      <c r="L83" s="18">
        <f>ΧΟΝΔΡΙΚΗ!L83*2.5</f>
        <v>11.625</v>
      </c>
      <c r="M83" s="28">
        <v>12</v>
      </c>
      <c r="N83" s="28">
        <v>24</v>
      </c>
      <c r="O83" s="36" t="s">
        <v>73</v>
      </c>
      <c r="P83" s="37"/>
      <c r="Q83" s="33" t="str">
        <f t="shared" si="2"/>
        <v>18Χ24 MUSEUM</v>
      </c>
      <c r="R83" s="35">
        <f>ΧΟΝΔΡΙΚΗ!R83*2</f>
        <v>3.8</v>
      </c>
      <c r="AD83" s="59" t="s">
        <v>5544</v>
      </c>
      <c r="AE83" s="59">
        <f>ΧΟΝΔΡΙΚΗ!AE83*1.25*1.24</f>
        <v>99.2</v>
      </c>
    </row>
    <row r="84" spans="1:31" ht="15.75" customHeight="1" thickBot="1">
      <c r="A84" s="28"/>
      <c r="B84" s="71"/>
      <c r="C84" s="28"/>
      <c r="D84" s="28"/>
      <c r="E84" s="28"/>
      <c r="F84" s="28"/>
      <c r="G84" s="28"/>
      <c r="H84" s="28"/>
      <c r="I84" s="28"/>
      <c r="J84" s="28"/>
      <c r="K84" s="28">
        <v>2513</v>
      </c>
      <c r="L84" s="18">
        <f>ΧΟΝΔΡΙΚΗ!L84*2.5</f>
        <v>9.75</v>
      </c>
      <c r="M84" s="28">
        <v>16</v>
      </c>
      <c r="N84" s="28">
        <v>2513</v>
      </c>
      <c r="O84" s="38" t="s">
        <v>74</v>
      </c>
      <c r="P84" s="39"/>
      <c r="Q84" s="33" t="str">
        <f t="shared" si="2"/>
        <v>20Χ25 MUSEUM</v>
      </c>
      <c r="R84" s="35">
        <f>ΧΟΝΔΡΙΚΗ!R84*2</f>
        <v>3.9</v>
      </c>
      <c r="AD84" s="59" t="s">
        <v>5545</v>
      </c>
      <c r="AE84" s="59">
        <f>ΧΟΝΔΡΙΚΗ!AE84*1.25*1.24</f>
        <v>174.375</v>
      </c>
    </row>
    <row r="85" spans="1:31" ht="15.75" customHeight="1" thickBot="1">
      <c r="A85" s="28"/>
      <c r="B85" s="71"/>
      <c r="C85" s="28"/>
      <c r="D85" s="28"/>
      <c r="E85" s="28"/>
      <c r="F85" s="28"/>
      <c r="G85" s="28"/>
      <c r="H85" s="28"/>
      <c r="I85" s="28"/>
      <c r="J85" s="28"/>
      <c r="K85" s="28">
        <v>2516</v>
      </c>
      <c r="L85" s="18">
        <f>ΧΟΝΔΡΙΚΗ!L85*2.5</f>
        <v>11.125</v>
      </c>
      <c r="M85" s="28">
        <v>16</v>
      </c>
      <c r="N85" s="28">
        <v>2516</v>
      </c>
      <c r="O85" s="36" t="s">
        <v>76</v>
      </c>
      <c r="P85" s="37"/>
      <c r="Q85" s="33" t="str">
        <f t="shared" si="2"/>
        <v>24Χ30 MUSEUM</v>
      </c>
      <c r="R85" s="35">
        <f>ΧΟΝΔΡΙΚΗ!R85*2</f>
        <v>6.4</v>
      </c>
      <c r="AD85" s="59" t="s">
        <v>5546</v>
      </c>
      <c r="AE85" s="59">
        <f>ΧΟΝΔΡΙΚΗ!AE85*1.25*1.24</f>
        <v>269.7</v>
      </c>
    </row>
    <row r="86" spans="1:31" ht="15.75" customHeight="1" thickBot="1">
      <c r="A86" s="28"/>
      <c r="B86" s="71"/>
      <c r="C86" s="28"/>
      <c r="D86" s="28"/>
      <c r="E86" s="28"/>
      <c r="F86" s="28"/>
      <c r="G86" s="28"/>
      <c r="H86" s="28"/>
      <c r="I86" s="28"/>
      <c r="J86" s="28"/>
      <c r="K86" s="28">
        <v>2520</v>
      </c>
      <c r="L86" s="18">
        <f>ΧΟΝΔΡΙΚΗ!L86*2.5</f>
        <v>14.375</v>
      </c>
      <c r="M86" s="28">
        <v>16</v>
      </c>
      <c r="N86" s="28">
        <v>2520</v>
      </c>
      <c r="O86" s="38" t="s">
        <v>78</v>
      </c>
      <c r="P86" s="39"/>
      <c r="Q86" s="33" t="str">
        <f t="shared" si="2"/>
        <v>28Χ35 MUSEUM</v>
      </c>
      <c r="R86" s="35">
        <f>ΧΟΝΔΡΙΚΗ!R86*2</f>
        <v>6.7</v>
      </c>
      <c r="AD86" s="59" t="s">
        <v>5547</v>
      </c>
      <c r="AE86" s="59">
        <f>ΧΟΝΔΡΙΚΗ!AE86*1.25*1.24</f>
        <v>341</v>
      </c>
    </row>
    <row r="87" spans="1:31" ht="15.75" customHeight="1" thickBot="1">
      <c r="A87" s="28"/>
      <c r="B87" s="71"/>
      <c r="C87" s="28"/>
      <c r="D87" s="28"/>
      <c r="E87" s="28"/>
      <c r="F87" s="28"/>
      <c r="G87" s="28"/>
      <c r="H87" s="28"/>
      <c r="I87" s="28"/>
      <c r="J87" s="28"/>
      <c r="K87" s="28">
        <v>265</v>
      </c>
      <c r="L87" s="18">
        <f>ΧΟΝΔΡΙΚΗ!L87*2.5</f>
        <v>17</v>
      </c>
      <c r="M87" s="28">
        <v>25</v>
      </c>
      <c r="N87" s="28">
        <v>265</v>
      </c>
      <c r="O87" s="36" t="s">
        <v>79</v>
      </c>
      <c r="P87" s="37"/>
      <c r="Q87" s="33" t="str">
        <f t="shared" si="2"/>
        <v>30Χ40 MUSEUM</v>
      </c>
      <c r="R87" s="35">
        <f>ΧΟΝΔΡΙΚΗ!R87*2</f>
        <v>7</v>
      </c>
      <c r="AD87" s="59" t="s">
        <v>5548</v>
      </c>
      <c r="AE87" s="59">
        <f>ΧΟΝΔΡΙΚΗ!AE87*1.25*1.24</f>
        <v>401.45</v>
      </c>
    </row>
    <row r="88" spans="1:31" ht="15.75" customHeight="1" thickBot="1">
      <c r="A88" s="28"/>
      <c r="B88" s="71"/>
      <c r="C88" s="28"/>
      <c r="D88" s="28"/>
      <c r="E88" s="28"/>
      <c r="F88" s="28"/>
      <c r="G88" s="28"/>
      <c r="H88" s="28"/>
      <c r="I88" s="28"/>
      <c r="J88" s="28"/>
      <c r="K88" s="28">
        <v>2650</v>
      </c>
      <c r="L88" s="18">
        <f>ΧΟΝΔΡΙΚΗ!L88*2.5</f>
        <v>26.75</v>
      </c>
      <c r="M88" s="28">
        <v>16</v>
      </c>
      <c r="N88" s="28">
        <v>2650</v>
      </c>
      <c r="O88" s="38" t="s">
        <v>80</v>
      </c>
      <c r="P88" s="39"/>
      <c r="Q88" s="33" t="str">
        <f t="shared" si="2"/>
        <v>35Χ50 MUSEUM</v>
      </c>
      <c r="R88" s="35">
        <f>ΧΟΝΔΡΙΚΗ!R88*2</f>
        <v>11.8</v>
      </c>
      <c r="AD88" s="59" t="s">
        <v>5549</v>
      </c>
      <c r="AE88" s="59">
        <f>ΧΟΝΔΡΙΚΗ!AE88*1.25*1.24</f>
        <v>27.9</v>
      </c>
    </row>
    <row r="89" spans="1:31" ht="15.75" customHeight="1" thickBot="1">
      <c r="A89" s="28"/>
      <c r="B89" s="71"/>
      <c r="C89" s="28"/>
      <c r="D89" s="28"/>
      <c r="E89" s="28"/>
      <c r="F89" s="28"/>
      <c r="G89" s="28"/>
      <c r="H89" s="28"/>
      <c r="I89" s="28"/>
      <c r="J89" s="28"/>
      <c r="K89" s="28">
        <v>2716</v>
      </c>
      <c r="L89" s="18">
        <f>ΧΟΝΔΡΙΚΗ!L89*2.5</f>
        <v>10.5</v>
      </c>
      <c r="M89" s="28">
        <v>16</v>
      </c>
      <c r="N89" s="28">
        <v>2716</v>
      </c>
      <c r="O89" s="36" t="s">
        <v>81</v>
      </c>
      <c r="P89" s="37"/>
      <c r="Q89" s="33" t="str">
        <f t="shared" si="2"/>
        <v>40Χ50 MUSEUM</v>
      </c>
      <c r="R89" s="35">
        <f>ΧΟΝΔΡΙΚΗ!R89*2</f>
        <v>14</v>
      </c>
      <c r="AD89" s="59" t="s">
        <v>5550</v>
      </c>
      <c r="AE89" s="59">
        <f>ΧΟΝΔΡΙΚΗ!AE89*1.25*1.24</f>
        <v>46.5</v>
      </c>
    </row>
    <row r="90" spans="1:31" ht="15.75" customHeight="1" thickBot="1">
      <c r="A90" s="28"/>
      <c r="B90" s="71"/>
      <c r="C90" s="28"/>
      <c r="D90" s="28"/>
      <c r="E90" s="28"/>
      <c r="F90" s="28"/>
      <c r="G90" s="28"/>
      <c r="H90" s="28"/>
      <c r="I90" s="28"/>
      <c r="J90" s="28"/>
      <c r="K90" s="28">
        <v>2815</v>
      </c>
      <c r="L90" s="18">
        <f>ΧΟΝΔΡΙΚΗ!L90*2.5</f>
        <v>10.125</v>
      </c>
      <c r="M90" s="28">
        <v>20</v>
      </c>
      <c r="N90" s="28">
        <v>2815</v>
      </c>
      <c r="O90" s="38" t="s">
        <v>83</v>
      </c>
      <c r="P90" s="39"/>
      <c r="Q90" s="33" t="str">
        <f t="shared" si="2"/>
        <v>40Χ60 MUSEUM</v>
      </c>
      <c r="R90" s="35">
        <f>ΧΟΝΔΡΙΚΗ!R90*2</f>
        <v>16</v>
      </c>
      <c r="AD90" s="59" t="s">
        <v>5551</v>
      </c>
      <c r="AE90" s="59">
        <f>ΧΟΝΔΡΙΚΗ!AE90*1.25*1.24</f>
        <v>64.325000000000003</v>
      </c>
    </row>
    <row r="91" spans="1:31" ht="15.75" customHeight="1" thickBot="1">
      <c r="A91" s="28"/>
      <c r="B91" s="71"/>
      <c r="C91" s="28"/>
      <c r="D91" s="28"/>
      <c r="E91" s="28"/>
      <c r="F91" s="28"/>
      <c r="G91" s="28"/>
      <c r="H91" s="28"/>
      <c r="I91" s="28"/>
      <c r="J91" s="28"/>
      <c r="K91" s="28">
        <v>2816</v>
      </c>
      <c r="L91" s="18">
        <f>ΧΟΝΔΡΙΚΗ!L91*2.5</f>
        <v>9.25</v>
      </c>
      <c r="M91" s="28">
        <v>16</v>
      </c>
      <c r="N91" s="28">
        <v>2816</v>
      </c>
      <c r="O91" s="36" t="s">
        <v>85</v>
      </c>
      <c r="P91" s="37"/>
      <c r="Q91" s="33" t="str">
        <f t="shared" si="2"/>
        <v>50Χ60 MUSEUM</v>
      </c>
      <c r="R91" s="35">
        <f>ΧΟΝΔΡΙΚΗ!R91*2</f>
        <v>18</v>
      </c>
      <c r="AD91" s="59" t="s">
        <v>5552</v>
      </c>
      <c r="AE91" s="59">
        <f>ΧΟΝΔΡΙΚΗ!AE91*1.25*1.24</f>
        <v>108.5</v>
      </c>
    </row>
    <row r="92" spans="1:31" ht="15.75" customHeight="1" thickBot="1">
      <c r="A92" s="28"/>
      <c r="B92" s="71"/>
      <c r="C92" s="28"/>
      <c r="D92" s="28"/>
      <c r="E92" s="28"/>
      <c r="F92" s="28"/>
      <c r="G92" s="28"/>
      <c r="H92" s="28"/>
      <c r="I92" s="28"/>
      <c r="J92" s="28"/>
      <c r="K92" s="28">
        <v>2820</v>
      </c>
      <c r="L92" s="18">
        <f>ΧΟΝΔΡΙΚΗ!L92*2.5</f>
        <v>12.375</v>
      </c>
      <c r="M92" s="28">
        <v>20</v>
      </c>
      <c r="N92" s="28">
        <v>2820</v>
      </c>
      <c r="O92" s="38" t="s">
        <v>86</v>
      </c>
      <c r="P92" s="39"/>
      <c r="Q92" s="33" t="str">
        <f t="shared" si="2"/>
        <v>50Χ70 MUSEUM</v>
      </c>
      <c r="R92" s="35">
        <f>ΧΟΝΔΡΙΚΗ!R92*2</f>
        <v>18.399999999999999</v>
      </c>
      <c r="AD92" s="59" t="s">
        <v>5553</v>
      </c>
      <c r="AE92" s="59">
        <f>ΧΟΝΔΡΙΚΗ!AE92*1.25*1.24</f>
        <v>185.22499999999999</v>
      </c>
    </row>
    <row r="93" spans="1:31" ht="15.75" customHeight="1" thickBot="1">
      <c r="A93" s="28"/>
      <c r="B93" s="71"/>
      <c r="C93" s="28"/>
      <c r="D93" s="28"/>
      <c r="E93" s="28"/>
      <c r="F93" s="28"/>
      <c r="G93" s="28"/>
      <c r="H93" s="28"/>
      <c r="I93" s="28"/>
      <c r="J93" s="28"/>
      <c r="K93" s="28">
        <v>287</v>
      </c>
      <c r="L93" s="18">
        <f>ΧΟΝΔΡΙΚΗ!L93*2.5</f>
        <v>30.75</v>
      </c>
      <c r="M93" s="28">
        <v>48</v>
      </c>
      <c r="N93" s="28">
        <v>287</v>
      </c>
      <c r="O93" s="36" t="s">
        <v>87</v>
      </c>
      <c r="P93" s="37"/>
      <c r="Q93" s="33" t="str">
        <f t="shared" si="2"/>
        <v>56Χ71 MUSEUM</v>
      </c>
      <c r="R93" s="35">
        <f>ΧΟΝΔΡΙΚΗ!R93*2</f>
        <v>25.4</v>
      </c>
      <c r="AD93" s="59" t="s">
        <v>5554</v>
      </c>
      <c r="AE93" s="59">
        <f>ΧΟΝΔΡΙΚΗ!AE93*1.25*1.24</f>
        <v>191.42500000000001</v>
      </c>
    </row>
    <row r="94" spans="1:31" ht="15.75" customHeight="1" thickBot="1">
      <c r="A94" s="28"/>
      <c r="B94" s="71"/>
      <c r="C94" s="28"/>
      <c r="D94" s="28"/>
      <c r="E94" s="28"/>
      <c r="F94" s="28"/>
      <c r="G94" s="28"/>
      <c r="H94" s="28"/>
      <c r="I94" s="28"/>
      <c r="J94" s="28"/>
      <c r="K94" s="28">
        <v>2930</v>
      </c>
      <c r="L94" s="18">
        <f>ΧΟΝΔΡΙΚΗ!L94*2.5</f>
        <v>21.625</v>
      </c>
      <c r="M94" s="28">
        <v>20</v>
      </c>
      <c r="N94" s="28">
        <v>2930</v>
      </c>
      <c r="O94" s="38" t="s">
        <v>88</v>
      </c>
      <c r="P94" s="39"/>
      <c r="Q94" s="33" t="str">
        <f t="shared" si="2"/>
        <v>60Χ80 MUSEUM</v>
      </c>
      <c r="R94" s="35">
        <f>ΧΟΝΔΡΙΚΗ!R94*2</f>
        <v>25.9</v>
      </c>
      <c r="AD94" s="59" t="s">
        <v>5555</v>
      </c>
      <c r="AE94" s="59">
        <f>ΧΟΝΔΡΙΚΗ!AE94*1.25*1.24</f>
        <v>265.05</v>
      </c>
    </row>
    <row r="95" spans="1:31" ht="15.75" customHeight="1" thickBot="1">
      <c r="A95" s="28"/>
      <c r="B95" s="71"/>
      <c r="C95" s="28"/>
      <c r="D95" s="28"/>
      <c r="E95" s="28"/>
      <c r="F95" s="28"/>
      <c r="G95" s="28"/>
      <c r="H95" s="28"/>
      <c r="I95" s="28"/>
      <c r="J95" s="28"/>
      <c r="K95" s="28">
        <v>295</v>
      </c>
      <c r="L95" s="18">
        <f>ΧΟΝΔΡΙΚΗ!L95*2.5</f>
        <v>16.625</v>
      </c>
      <c r="M95" s="28">
        <v>32</v>
      </c>
      <c r="N95" s="28">
        <v>295</v>
      </c>
      <c r="O95" s="36" t="s">
        <v>89</v>
      </c>
      <c r="P95" s="37"/>
      <c r="Q95" s="33" t="str">
        <f t="shared" si="2"/>
        <v>61Χ86 MUSEUM</v>
      </c>
      <c r="R95" s="35">
        <f>ΧΟΝΔΡΙΚΗ!R95*2</f>
        <v>27.7</v>
      </c>
      <c r="AD95" s="59" t="s">
        <v>5556</v>
      </c>
      <c r="AE95" s="59">
        <f>ΧΟΝΔΡΙΚΗ!AE95*1.25*1.24</f>
        <v>356.5</v>
      </c>
    </row>
    <row r="96" spans="1:31" ht="15.75" customHeight="1" thickBot="1">
      <c r="A96" s="28"/>
      <c r="B96" s="71"/>
      <c r="C96" s="28"/>
      <c r="D96" s="28"/>
      <c r="E96" s="28"/>
      <c r="F96" s="28"/>
      <c r="G96" s="28"/>
      <c r="H96" s="28"/>
      <c r="I96" s="28"/>
      <c r="J96" s="28"/>
      <c r="K96" s="28">
        <v>300</v>
      </c>
      <c r="L96" s="18">
        <f>ΧΟΝΔΡΙΚΗ!L96*2.5</f>
        <v>37.5</v>
      </c>
      <c r="M96" s="28">
        <v>44</v>
      </c>
      <c r="N96" s="28">
        <v>300</v>
      </c>
      <c r="O96" s="38" t="s">
        <v>90</v>
      </c>
      <c r="P96" s="39"/>
      <c r="Q96" s="33" t="str">
        <f t="shared" si="2"/>
        <v>60Χ90 MUSEUM</v>
      </c>
      <c r="R96" s="35">
        <f>ΧΟΝΔΡΙΚΗ!R96*2</f>
        <v>27.8</v>
      </c>
      <c r="AD96" s="59" t="s">
        <v>5557</v>
      </c>
      <c r="AE96" s="59">
        <f>ΧΟΝΔΡΙΚΗ!AE96*1.25*1.24</f>
        <v>37.975000000000001</v>
      </c>
    </row>
    <row r="97" spans="1:31" ht="15.75" customHeight="1" thickBot="1">
      <c r="A97" s="28"/>
      <c r="B97" s="71"/>
      <c r="C97" s="28"/>
      <c r="D97" s="28"/>
      <c r="E97" s="28"/>
      <c r="F97" s="28"/>
      <c r="G97" s="28"/>
      <c r="H97" s="28"/>
      <c r="I97" s="28"/>
      <c r="J97" s="28"/>
      <c r="K97" s="28">
        <v>3013</v>
      </c>
      <c r="L97" s="18">
        <f>ΧΟΝΔΡΙΚΗ!L97*2.5</f>
        <v>10.75</v>
      </c>
      <c r="M97" s="28">
        <v>20</v>
      </c>
      <c r="N97" s="28">
        <v>3013</v>
      </c>
      <c r="O97" s="36" t="s">
        <v>91</v>
      </c>
      <c r="P97" s="37"/>
      <c r="Q97" s="33" t="str">
        <f t="shared" si="2"/>
        <v>62Χ93 MUSEUM</v>
      </c>
      <c r="R97" s="35">
        <f>ΧΟΝΔΡΙΚΗ!R97*2</f>
        <v>28</v>
      </c>
      <c r="AD97" s="59" t="s">
        <v>5558</v>
      </c>
      <c r="AE97" s="59">
        <f>ΧΟΝΔΡΙΚΗ!AE97*1.25*1.24</f>
        <v>63.55</v>
      </c>
    </row>
    <row r="98" spans="1:31" ht="15.75" customHeight="1" thickBot="1">
      <c r="A98" s="28"/>
      <c r="B98" s="71"/>
      <c r="C98" s="28"/>
      <c r="D98" s="28"/>
      <c r="E98" s="28"/>
      <c r="F98" s="28"/>
      <c r="G98" s="28"/>
      <c r="H98" s="28"/>
      <c r="I98" s="28"/>
      <c r="J98" s="28"/>
      <c r="K98" s="28">
        <v>3020</v>
      </c>
      <c r="L98" s="18">
        <f>ΧΟΝΔΡΙΚΗ!L98*2.5</f>
        <v>14.125</v>
      </c>
      <c r="M98" s="28">
        <v>22</v>
      </c>
      <c r="N98" s="28">
        <v>3020</v>
      </c>
      <c r="O98" s="38" t="s">
        <v>92</v>
      </c>
      <c r="P98" s="39"/>
      <c r="Q98" s="33" t="str">
        <f t="shared" si="2"/>
        <v>70Χ100 MUSEUM</v>
      </c>
      <c r="R98" s="35">
        <f>ΧΟΝΔΡΙΚΗ!R98*2</f>
        <v>28.6</v>
      </c>
      <c r="AD98" s="59" t="s">
        <v>5559</v>
      </c>
      <c r="AE98" s="59">
        <f>ΧΟΝΔΡΙΚΗ!AE98*1.25*1.24</f>
        <v>110.825</v>
      </c>
    </row>
    <row r="99" spans="1:31" ht="15.75" customHeight="1" thickBot="1">
      <c r="A99" s="28"/>
      <c r="B99" s="71"/>
      <c r="C99" s="28"/>
      <c r="D99" s="28"/>
      <c r="E99" s="28"/>
      <c r="F99" s="28"/>
      <c r="G99" s="28"/>
      <c r="H99" s="28"/>
      <c r="I99" s="28"/>
      <c r="J99" s="28"/>
      <c r="K99" s="28">
        <v>3026</v>
      </c>
      <c r="L99" s="18">
        <f>ΧΟΝΔΡΙΚΗ!L99*2.5</f>
        <v>16.625</v>
      </c>
      <c r="M99" s="28">
        <v>22</v>
      </c>
      <c r="N99" s="28">
        <v>3026</v>
      </c>
      <c r="O99" s="40" t="s">
        <v>93</v>
      </c>
      <c r="P99" s="41"/>
      <c r="Q99" s="33" t="str">
        <f t="shared" si="2"/>
        <v>80Χ110 MUSEUM</v>
      </c>
      <c r="R99" s="35">
        <f>ΧΟΝΔΡΙΚΗ!R99*2</f>
        <v>39.9</v>
      </c>
      <c r="AD99" s="59" t="s">
        <v>5560</v>
      </c>
      <c r="AE99" s="59">
        <f>ΧΟΝΔΡΙΚΗ!AE99*1.25*1.24</f>
        <v>151.125</v>
      </c>
    </row>
    <row r="100" spans="1:31" ht="15.75" customHeight="1" thickBot="1">
      <c r="A100" s="28"/>
      <c r="B100" s="71"/>
      <c r="C100" s="28"/>
      <c r="D100" s="28"/>
      <c r="E100" s="28"/>
      <c r="F100" s="28"/>
      <c r="G100" s="28"/>
      <c r="H100" s="28"/>
      <c r="I100" s="28"/>
      <c r="J100" s="28"/>
      <c r="K100" s="28">
        <v>3035</v>
      </c>
      <c r="L100" s="18">
        <f>ΧΟΝΔΡΙΚΗ!L100*2.5</f>
        <v>18.375</v>
      </c>
      <c r="M100" s="28">
        <v>20</v>
      </c>
      <c r="N100" s="28">
        <v>3035</v>
      </c>
      <c r="O100" s="42" t="s">
        <v>94</v>
      </c>
      <c r="P100" s="43"/>
      <c r="Q100" s="33" t="str">
        <f t="shared" si="2"/>
        <v>90Χ120 MUSEUM</v>
      </c>
      <c r="R100" s="35">
        <f>ΧΟΝΔΡΙΚΗ!R100*2</f>
        <v>40.700000000000003</v>
      </c>
      <c r="AD100" s="59" t="s">
        <v>5561</v>
      </c>
      <c r="AE100" s="59">
        <f>ΧΟΝΔΡΙΚΗ!AE100*1.25*1.24</f>
        <v>195.3</v>
      </c>
    </row>
    <row r="101" spans="1:31" ht="15.75" customHeight="1" thickBot="1">
      <c r="A101" s="28"/>
      <c r="B101" s="71"/>
      <c r="C101" s="28"/>
      <c r="D101" s="28"/>
      <c r="E101" s="28"/>
      <c r="F101" s="28"/>
      <c r="G101" s="28"/>
      <c r="H101" s="28"/>
      <c r="I101" s="28"/>
      <c r="J101" s="28"/>
      <c r="K101" s="28">
        <v>3128</v>
      </c>
      <c r="L101" s="18">
        <f>ΧΟΝΔΡΙΚΗ!L101*2.5</f>
        <v>30.875</v>
      </c>
      <c r="M101" s="28">
        <v>49</v>
      </c>
      <c r="N101" s="28">
        <v>3128</v>
      </c>
      <c r="O101" s="44" t="s">
        <v>95</v>
      </c>
      <c r="P101" s="45"/>
      <c r="AD101" s="59" t="s">
        <v>5562</v>
      </c>
      <c r="AE101" s="59">
        <f>ΧΟΝΔΡΙΚΗ!AE101*1.25*1.24</f>
        <v>243.35</v>
      </c>
    </row>
    <row r="102" spans="1:31" ht="15.75" customHeight="1" thickBot="1">
      <c r="A102" s="28"/>
      <c r="B102" s="71"/>
      <c r="C102" s="28"/>
      <c r="D102" s="28"/>
      <c r="E102" s="28"/>
      <c r="F102" s="28"/>
      <c r="G102" s="28"/>
      <c r="H102" s="28"/>
      <c r="I102" s="28"/>
      <c r="J102" s="28"/>
      <c r="K102" s="28">
        <v>3131</v>
      </c>
      <c r="L102" s="18">
        <f>ΧΟΝΔΡΙΚΗ!L102*2.5</f>
        <v>21.25</v>
      </c>
      <c r="M102" s="28">
        <v>20</v>
      </c>
      <c r="N102" s="28">
        <v>3131</v>
      </c>
      <c r="AD102" s="59" t="s">
        <v>5563</v>
      </c>
      <c r="AE102" s="59">
        <f>ΧΟΝΔΡΙΚΗ!AE102*1.25*1.24</f>
        <v>362.7</v>
      </c>
    </row>
    <row r="103" spans="1:31" ht="15.75" customHeight="1" thickBot="1">
      <c r="A103" s="28"/>
      <c r="B103" s="71"/>
      <c r="C103" s="28"/>
      <c r="D103" s="28"/>
      <c r="E103" s="28"/>
      <c r="F103" s="28"/>
      <c r="G103" s="28"/>
      <c r="H103" s="28"/>
      <c r="I103" s="28"/>
      <c r="J103" s="28"/>
      <c r="K103" s="28">
        <v>320</v>
      </c>
      <c r="L103" s="18">
        <f>ΧΟΝΔΡΙΚΗ!L103*2.5</f>
        <v>10.25</v>
      </c>
      <c r="M103" s="28">
        <v>14</v>
      </c>
      <c r="N103" s="28">
        <v>320</v>
      </c>
      <c r="AD103" s="59" t="s">
        <v>5564</v>
      </c>
      <c r="AE103" s="59">
        <f>ΧΟΝΔΡΙΚΗ!AE103*1.25*1.24</f>
        <v>550.25</v>
      </c>
    </row>
    <row r="104" spans="1:31" ht="15.75" customHeight="1" thickBot="1">
      <c r="A104" s="28"/>
      <c r="B104" s="71"/>
      <c r="C104" s="28"/>
      <c r="D104" s="28"/>
      <c r="E104" s="28"/>
      <c r="F104" s="28"/>
      <c r="G104" s="28"/>
      <c r="H104" s="28"/>
      <c r="I104" s="28"/>
      <c r="J104" s="28"/>
      <c r="K104" s="28">
        <v>321</v>
      </c>
      <c r="L104" s="18">
        <f>ΧΟΝΔΡΙΚΗ!L104*2.5</f>
        <v>17.25</v>
      </c>
      <c r="M104" s="28">
        <v>28</v>
      </c>
      <c r="N104" s="28">
        <v>321</v>
      </c>
      <c r="Q104" s="59">
        <f>((((B8)*(B10))/10000)*R104)</f>
        <v>0</v>
      </c>
      <c r="R104">
        <f>VLOOKUP(B24,Q105:R110,2,FALSE)</f>
        <v>0</v>
      </c>
      <c r="AD104" s="59" t="s">
        <v>5565</v>
      </c>
      <c r="AE104" s="59">
        <f>ΧΟΝΔΡΙΚΗ!AE104*1.25*1.24</f>
        <v>35.65</v>
      </c>
    </row>
    <row r="105" spans="1:31" ht="15.75" customHeight="1" thickBot="1">
      <c r="A105" s="28"/>
      <c r="B105" s="71"/>
      <c r="C105" s="28"/>
      <c r="D105" s="28"/>
      <c r="E105" s="28"/>
      <c r="F105" s="28"/>
      <c r="G105" s="28"/>
      <c r="H105" s="28"/>
      <c r="I105" s="28"/>
      <c r="J105" s="28"/>
      <c r="K105" s="28">
        <v>3215</v>
      </c>
      <c r="L105" s="18">
        <f>ΧΟΝΔΡΙΚΗ!L105*2.5</f>
        <v>10.5</v>
      </c>
      <c r="M105" s="28">
        <v>22</v>
      </c>
      <c r="N105" s="28">
        <v>3215</v>
      </c>
      <c r="Q105" s="59" t="s">
        <v>13</v>
      </c>
      <c r="R105" s="59">
        <v>0</v>
      </c>
      <c r="AD105" s="59" t="s">
        <v>5566</v>
      </c>
      <c r="AE105" s="59">
        <f>ΧΟΝΔΡΙΚΗ!AE105*1.25*1.24</f>
        <v>62.774999999999999</v>
      </c>
    </row>
    <row r="106" spans="1:31" ht="15.75" customHeight="1" thickBot="1">
      <c r="A106" s="28"/>
      <c r="B106" s="71"/>
      <c r="C106" s="28"/>
      <c r="D106" s="28"/>
      <c r="E106" s="28"/>
      <c r="F106" s="28"/>
      <c r="G106" s="28"/>
      <c r="H106" s="28"/>
      <c r="I106" s="28"/>
      <c r="J106" s="28"/>
      <c r="K106" s="28">
        <v>3222</v>
      </c>
      <c r="L106" s="18">
        <f>ΧΟΝΔΡΙΚΗ!L106*2.5</f>
        <v>17</v>
      </c>
      <c r="M106" s="28">
        <v>24</v>
      </c>
      <c r="N106" s="28">
        <v>3222</v>
      </c>
      <c r="O106" s="24" t="s">
        <v>12</v>
      </c>
      <c r="P106" s="24">
        <v>0</v>
      </c>
      <c r="Q106" s="59" t="s">
        <v>5590</v>
      </c>
      <c r="R106" s="59">
        <f>((((B8)+(B10))*2/100)-R7)*9</f>
        <v>0</v>
      </c>
      <c r="AD106" s="59" t="s">
        <v>5567</v>
      </c>
      <c r="AE106" s="59">
        <f>ΧΟΝΔΡΙΚΗ!AE106*1.25*1.24</f>
        <v>85.25</v>
      </c>
    </row>
    <row r="107" spans="1:31" ht="15.75" customHeight="1" thickBot="1">
      <c r="A107" s="28"/>
      <c r="B107" s="71"/>
      <c r="C107" s="28"/>
      <c r="D107" s="28"/>
      <c r="E107" s="28"/>
      <c r="F107" s="28"/>
      <c r="G107" s="28"/>
      <c r="H107" s="28"/>
      <c r="I107" s="28"/>
      <c r="J107" s="28"/>
      <c r="K107" s="28">
        <v>3224</v>
      </c>
      <c r="L107" s="18">
        <f>ΧΟΝΔΡΙΚΗ!L107*2.5</f>
        <v>21.625</v>
      </c>
      <c r="M107" s="28">
        <v>21</v>
      </c>
      <c r="N107" s="28">
        <v>3224</v>
      </c>
      <c r="O107" s="24" t="s">
        <v>103</v>
      </c>
      <c r="P107" s="24">
        <f>ΧΟΝΔΡΙΚΗ!P107*2</f>
        <v>36</v>
      </c>
      <c r="Q107" s="59" t="s">
        <v>5591</v>
      </c>
      <c r="R107" s="59">
        <f>((((B8)+(B10))*2/100)-R7)*10</f>
        <v>0</v>
      </c>
      <c r="AD107" s="59" t="s">
        <v>5568</v>
      </c>
      <c r="AE107" s="59">
        <f>ΧΟΝΔΡΙΚΗ!AE107*1.25*1.24</f>
        <v>105.4</v>
      </c>
    </row>
    <row r="108" spans="1:31" ht="15.75" customHeight="1" thickBot="1">
      <c r="A108" s="28"/>
      <c r="B108" s="71"/>
      <c r="C108" s="28"/>
      <c r="D108" s="28"/>
      <c r="E108" s="28"/>
      <c r="F108" s="28"/>
      <c r="G108" s="28"/>
      <c r="H108" s="28"/>
      <c r="I108" s="28"/>
      <c r="J108" s="28"/>
      <c r="K108" s="28">
        <v>324</v>
      </c>
      <c r="L108" s="18">
        <f>ΧΟΝΔΡΙΚΗ!L108*2.5</f>
        <v>11.5</v>
      </c>
      <c r="M108" s="28">
        <v>20</v>
      </c>
      <c r="N108" s="28">
        <v>324</v>
      </c>
      <c r="O108" s="24" t="s">
        <v>104</v>
      </c>
      <c r="P108" s="24">
        <f>ΧΟΝΔΡΙΚΗ!P108*2</f>
        <v>42</v>
      </c>
      <c r="Q108" s="59" t="s">
        <v>5592</v>
      </c>
      <c r="R108" s="59">
        <f>((((B8)+(B10))*2/100)-R7)*11</f>
        <v>0</v>
      </c>
      <c r="AD108" s="59" t="s">
        <v>5569</v>
      </c>
      <c r="AE108" s="59">
        <f>ΧΟΝΔΡΙΚΗ!AE108*1.25*1.24</f>
        <v>143.375</v>
      </c>
    </row>
    <row r="109" spans="1:31" ht="15.75" customHeight="1" thickBot="1">
      <c r="A109" s="28"/>
      <c r="B109" s="71"/>
      <c r="C109" s="28"/>
      <c r="D109" s="28"/>
      <c r="E109" s="28"/>
      <c r="F109" s="28"/>
      <c r="G109" s="28"/>
      <c r="H109" s="28"/>
      <c r="I109" s="28"/>
      <c r="J109" s="28"/>
      <c r="K109" s="28">
        <v>3243</v>
      </c>
      <c r="L109" s="18">
        <f>ΧΟΝΔΡΙΚΗ!L109*2.5</f>
        <v>28</v>
      </c>
      <c r="M109" s="28">
        <v>22</v>
      </c>
      <c r="N109" s="28">
        <v>3243</v>
      </c>
      <c r="O109" s="24" t="s">
        <v>105</v>
      </c>
      <c r="P109" s="24">
        <f>ΧΟΝΔΡΙΚΗ!P109*2</f>
        <v>49</v>
      </c>
      <c r="Q109" s="59" t="s">
        <v>5593</v>
      </c>
      <c r="R109" s="59">
        <f>((((B8)+(B10))*2/100)-R7)*12</f>
        <v>0</v>
      </c>
      <c r="AD109" s="59" t="s">
        <v>5570</v>
      </c>
      <c r="AE109" s="59">
        <f>ΧΟΝΔΡΙΚΗ!AE109*1.25*1.24</f>
        <v>204.6</v>
      </c>
    </row>
    <row r="110" spans="1:31" ht="15.75" customHeight="1" thickBot="1">
      <c r="A110" s="28"/>
      <c r="B110" s="71"/>
      <c r="C110" s="28"/>
      <c r="D110" s="28"/>
      <c r="E110" s="28"/>
      <c r="F110" s="28"/>
      <c r="G110" s="28"/>
      <c r="H110" s="28"/>
      <c r="I110" s="28"/>
      <c r="J110" s="28"/>
      <c r="K110" s="28">
        <v>326</v>
      </c>
      <c r="L110" s="18">
        <f>ΧΟΝΔΡΙΚΗ!L110*2.5</f>
        <v>15</v>
      </c>
      <c r="M110" s="28">
        <v>28</v>
      </c>
      <c r="N110" s="28">
        <v>326</v>
      </c>
      <c r="O110" s="24" t="s">
        <v>106</v>
      </c>
      <c r="P110" s="24">
        <f>ΧΟΝΔΡΙΚΗ!P110*2</f>
        <v>57</v>
      </c>
      <c r="Q110" s="59" t="s">
        <v>5594</v>
      </c>
      <c r="R110" s="59">
        <f>((((B8)+(B10))*2/100)-R7)*14</f>
        <v>0</v>
      </c>
      <c r="AD110" s="59" t="s">
        <v>5571</v>
      </c>
      <c r="AE110" s="59">
        <f>ΧΟΝΔΡΙΚΗ!AE110*1.25*1.24</f>
        <v>286.75</v>
      </c>
    </row>
    <row r="111" spans="1:31" ht="15.75" customHeight="1" thickBot="1">
      <c r="A111" s="30"/>
      <c r="B111" s="69"/>
      <c r="C111" s="30"/>
      <c r="D111" s="30"/>
      <c r="E111" s="30"/>
      <c r="F111" s="30"/>
      <c r="G111" s="30"/>
      <c r="H111" s="30"/>
      <c r="I111" s="30"/>
      <c r="J111" s="30"/>
      <c r="K111" s="30" t="s">
        <v>107</v>
      </c>
      <c r="L111" s="18">
        <f>ΧΟΝΔΡΙΚΗ!L111*2.5</f>
        <v>27.5</v>
      </c>
      <c r="M111" s="28">
        <v>65</v>
      </c>
      <c r="N111" s="30" t="s">
        <v>107</v>
      </c>
      <c r="O111" s="24" t="s">
        <v>108</v>
      </c>
      <c r="P111" s="24">
        <f>ΧΟΝΔΡΙΚΗ!P111*2</f>
        <v>60</v>
      </c>
      <c r="AD111" s="59" t="s">
        <v>5572</v>
      </c>
      <c r="AE111" s="59">
        <f>ΧΟΝΔΡΙΚΗ!AE111*1.25*1.24</f>
        <v>511.5</v>
      </c>
    </row>
    <row r="112" spans="1:31" ht="15.75" customHeight="1" thickBot="1">
      <c r="A112" s="30"/>
      <c r="B112" s="69"/>
      <c r="C112" s="30"/>
      <c r="D112" s="30"/>
      <c r="E112" s="30"/>
      <c r="F112" s="30"/>
      <c r="G112" s="30"/>
      <c r="H112" s="30"/>
      <c r="I112" s="30"/>
      <c r="J112" s="30"/>
      <c r="K112" s="30" t="s">
        <v>109</v>
      </c>
      <c r="L112" s="18">
        <f>ΧΟΝΔΡΙΚΗ!L112*2.5</f>
        <v>23.799999999999997</v>
      </c>
      <c r="M112" s="28">
        <v>48</v>
      </c>
      <c r="N112" s="30" t="s">
        <v>109</v>
      </c>
      <c r="O112" s="24" t="s">
        <v>110</v>
      </c>
      <c r="P112" s="24">
        <f>ΧΟΝΔΡΙΚΗ!P112*2</f>
        <v>64</v>
      </c>
      <c r="AD112" s="59" t="s">
        <v>5573</v>
      </c>
      <c r="AE112" s="59">
        <f>ΧΟΝΔΡΙΚΗ!AE112*1.25*1.24</f>
        <v>35.65</v>
      </c>
    </row>
    <row r="113" spans="1:31" ht="15.75" customHeight="1" thickBot="1">
      <c r="A113" s="28"/>
      <c r="B113" s="71"/>
      <c r="C113" s="28"/>
      <c r="D113" s="28"/>
      <c r="E113" s="28"/>
      <c r="F113" s="28"/>
      <c r="G113" s="28"/>
      <c r="H113" s="28"/>
      <c r="I113" s="28"/>
      <c r="J113" s="28"/>
      <c r="K113" s="28">
        <v>3339</v>
      </c>
      <c r="L113" s="18">
        <f>ΧΟΝΔΡΙΚΗ!L113*2.5</f>
        <v>20.75</v>
      </c>
      <c r="M113" s="28">
        <v>62</v>
      </c>
      <c r="N113" s="28">
        <v>3339</v>
      </c>
      <c r="O113" s="24" t="s">
        <v>111</v>
      </c>
      <c r="P113" s="24">
        <f>ΧΟΝΔΡΙΚΗ!P113*2</f>
        <v>72</v>
      </c>
      <c r="AD113" s="59" t="s">
        <v>5574</v>
      </c>
      <c r="AE113" s="59">
        <f>ΧΟΝΔΡΙΚΗ!AE113*1.25*1.24</f>
        <v>63.55</v>
      </c>
    </row>
    <row r="114" spans="1:31" ht="15.75" customHeight="1" thickBot="1">
      <c r="A114" s="23"/>
      <c r="B114" s="70"/>
      <c r="C114" s="23"/>
      <c r="D114" s="23"/>
      <c r="E114" s="23"/>
      <c r="F114" s="23"/>
      <c r="G114" s="23"/>
      <c r="H114" s="23"/>
      <c r="I114" s="23"/>
      <c r="J114" s="23"/>
      <c r="K114" s="23">
        <v>3350</v>
      </c>
      <c r="L114" s="18">
        <f>ΧΟΝΔΡΙΚΗ!L114*2.5</f>
        <v>31.25</v>
      </c>
      <c r="M114" s="23">
        <v>20</v>
      </c>
      <c r="N114" s="23">
        <v>3350</v>
      </c>
      <c r="O114" s="24" t="s">
        <v>112</v>
      </c>
      <c r="P114" s="24">
        <f>ΧΟΝΔΡΙΚΗ!P114*2</f>
        <v>88</v>
      </c>
      <c r="AD114" s="59" t="s">
        <v>5575</v>
      </c>
      <c r="AE114" s="59">
        <f>ΧΟΝΔΡΙΚΗ!AE114*1.25*1.24</f>
        <v>84.474999999999994</v>
      </c>
    </row>
    <row r="115" spans="1:31" ht="15.75" customHeight="1" thickBot="1">
      <c r="A115" s="30"/>
      <c r="B115" s="69"/>
      <c r="C115" s="30"/>
      <c r="D115" s="30"/>
      <c r="E115" s="30"/>
      <c r="F115" s="30"/>
      <c r="G115" s="30"/>
      <c r="H115" s="30"/>
      <c r="I115" s="30"/>
      <c r="J115" s="30"/>
      <c r="K115" s="30" t="s">
        <v>113</v>
      </c>
      <c r="L115" s="18">
        <f>ΧΟΝΔΡΙΚΗ!L115*2.5</f>
        <v>17.375</v>
      </c>
      <c r="M115" s="28">
        <v>24</v>
      </c>
      <c r="N115" s="30" t="s">
        <v>113</v>
      </c>
      <c r="O115" s="24" t="s">
        <v>114</v>
      </c>
      <c r="P115" s="24">
        <f>ΧΟΝΔΡΙΚΗ!P115*2</f>
        <v>112</v>
      </c>
      <c r="AD115" s="59" t="s">
        <v>5576</v>
      </c>
      <c r="AE115" s="59">
        <f>ΧΟΝΔΡΙΚΗ!AE115*1.25*1.24</f>
        <v>105.4</v>
      </c>
    </row>
    <row r="116" spans="1:31" ht="15.75" customHeight="1" thickBot="1">
      <c r="A116" s="30"/>
      <c r="B116" s="69"/>
      <c r="C116" s="30"/>
      <c r="D116" s="30"/>
      <c r="E116" s="30"/>
      <c r="F116" s="30"/>
      <c r="G116" s="30"/>
      <c r="H116" s="30"/>
      <c r="I116" s="30"/>
      <c r="J116" s="30"/>
      <c r="K116" s="30" t="s">
        <v>115</v>
      </c>
      <c r="L116" s="18">
        <f>ΧΟΝΔΡΙΚΗ!L116*2.5</f>
        <v>12.875</v>
      </c>
      <c r="M116" s="28">
        <v>24</v>
      </c>
      <c r="N116" s="30" t="s">
        <v>115</v>
      </c>
      <c r="O116" s="24" t="s">
        <v>116</v>
      </c>
      <c r="P116" s="24">
        <f>ΧΟΝΔΡΙΚΗ!P116*2</f>
        <v>68</v>
      </c>
      <c r="AD116" s="59" t="s">
        <v>5577</v>
      </c>
      <c r="AE116" s="59">
        <f>ΧΟΝΔΡΙΚΗ!AE116*1.25*1.24</f>
        <v>142.6</v>
      </c>
    </row>
    <row r="117" spans="1:31" ht="15.75" customHeight="1" thickBot="1">
      <c r="A117" s="30"/>
      <c r="B117" s="69"/>
      <c r="C117" s="30"/>
      <c r="D117" s="30"/>
      <c r="E117" s="30"/>
      <c r="F117" s="30"/>
      <c r="G117" s="30"/>
      <c r="H117" s="30"/>
      <c r="I117" s="30"/>
      <c r="J117" s="30"/>
      <c r="K117" s="30" t="s">
        <v>117</v>
      </c>
      <c r="L117" s="18">
        <f>ΧΟΝΔΡΙΚΗ!L117*2.5</f>
        <v>16.75</v>
      </c>
      <c r="M117" s="28">
        <v>24</v>
      </c>
      <c r="N117" s="30" t="s">
        <v>117</v>
      </c>
      <c r="O117" s="24" t="s">
        <v>118</v>
      </c>
      <c r="P117" s="24">
        <f>ΧΟΝΔΡΙΚΗ!P117*2</f>
        <v>76</v>
      </c>
      <c r="AD117" s="59" t="s">
        <v>5578</v>
      </c>
      <c r="AE117" s="59">
        <f>ΧΟΝΔΡΙΚΗ!AE117*1.25*1.24</f>
        <v>204.6</v>
      </c>
    </row>
    <row r="118" spans="1:31" ht="15.75" customHeight="1" thickBot="1">
      <c r="A118" s="28"/>
      <c r="B118" s="71"/>
      <c r="C118" s="28"/>
      <c r="D118" s="28"/>
      <c r="E118" s="28"/>
      <c r="F118" s="28"/>
      <c r="G118" s="28"/>
      <c r="H118" s="28"/>
      <c r="I118" s="28"/>
      <c r="J118" s="28"/>
      <c r="K118" s="28">
        <v>3535</v>
      </c>
      <c r="L118" s="18">
        <f>ΧΟΝΔΡΙΚΗ!L118*2.5</f>
        <v>18.5</v>
      </c>
      <c r="M118" s="28">
        <v>20</v>
      </c>
      <c r="N118" s="28">
        <v>3535</v>
      </c>
      <c r="O118" s="24" t="s">
        <v>119</v>
      </c>
      <c r="P118" s="24">
        <f>ΧΟΝΔΡΙΚΗ!P118*2</f>
        <v>80</v>
      </c>
      <c r="AD118" s="59" t="s">
        <v>5579</v>
      </c>
      <c r="AE118" s="59">
        <f>ΧΟΝΔΡΙΚΗ!AE118*1.25*1.24</f>
        <v>286.75</v>
      </c>
    </row>
    <row r="119" spans="1:31" ht="15.75" customHeight="1" thickBot="1">
      <c r="A119" s="28"/>
      <c r="B119" s="71"/>
      <c r="C119" s="28"/>
      <c r="D119" s="28"/>
      <c r="E119" s="28"/>
      <c r="F119" s="28"/>
      <c r="G119" s="28"/>
      <c r="H119" s="28"/>
      <c r="I119" s="28"/>
      <c r="J119" s="28"/>
      <c r="K119" s="28">
        <v>3538</v>
      </c>
      <c r="L119" s="18">
        <f>ΧΟΝΔΡΙΚΗ!L119*2.5</f>
        <v>23.25</v>
      </c>
      <c r="M119" s="28">
        <v>16</v>
      </c>
      <c r="N119" s="28">
        <v>3538</v>
      </c>
      <c r="O119" s="24" t="s">
        <v>120</v>
      </c>
      <c r="P119" s="24">
        <f>ΧΟΝΔΡΙΚΗ!P119*2</f>
        <v>84</v>
      </c>
      <c r="AD119" s="59" t="s">
        <v>5580</v>
      </c>
      <c r="AE119" s="59">
        <f>ΧΟΝΔΡΙΚΗ!AE119*1.25*1.24</f>
        <v>508.4</v>
      </c>
    </row>
    <row r="120" spans="1:31" ht="15.75" customHeight="1" thickBot="1">
      <c r="A120" s="28"/>
      <c r="B120" s="71"/>
      <c r="C120" s="28"/>
      <c r="D120" s="28"/>
      <c r="E120" s="28"/>
      <c r="F120" s="28"/>
      <c r="G120" s="28"/>
      <c r="H120" s="28"/>
      <c r="I120" s="28"/>
      <c r="J120" s="28"/>
      <c r="K120" s="28">
        <v>3540</v>
      </c>
      <c r="L120" s="18">
        <f>ΧΟΝΔΡΙΚΗ!L120*2.5</f>
        <v>25.875</v>
      </c>
      <c r="M120" s="28">
        <v>24</v>
      </c>
      <c r="N120" s="28">
        <v>3540</v>
      </c>
      <c r="O120" s="24" t="s">
        <v>121</v>
      </c>
      <c r="P120" s="24">
        <f>ΧΟΝΔΡΙΚΗ!P120*2</f>
        <v>92</v>
      </c>
      <c r="AD120" s="59" t="s">
        <v>5581</v>
      </c>
      <c r="AE120" s="59">
        <f>ΧΟΝΔΡΙΚΗ!AE120*1.25*1.24</f>
        <v>66.650000000000006</v>
      </c>
    </row>
    <row r="121" spans="1:31" ht="15.75" customHeight="1" thickBot="1">
      <c r="A121" s="28"/>
      <c r="B121" s="71"/>
      <c r="C121" s="28"/>
      <c r="D121" s="28"/>
      <c r="E121" s="28"/>
      <c r="F121" s="28"/>
      <c r="G121" s="28"/>
      <c r="H121" s="28"/>
      <c r="I121" s="28"/>
      <c r="J121" s="28"/>
      <c r="K121" s="28">
        <v>3721</v>
      </c>
      <c r="L121" s="18">
        <f>ΧΟΝΔΡΙΚΗ!L121*2.5</f>
        <v>15.625</v>
      </c>
      <c r="M121" s="28">
        <v>26</v>
      </c>
      <c r="N121" s="28">
        <v>3721</v>
      </c>
      <c r="O121" s="24" t="s">
        <v>122</v>
      </c>
      <c r="P121" s="24">
        <f>ΧΟΝΔΡΙΚΗ!P121*2</f>
        <v>108</v>
      </c>
      <c r="AD121" s="59" t="s">
        <v>5582</v>
      </c>
      <c r="AE121" s="59">
        <f>ΧΟΝΔΡΙΚΗ!AE121*1.25*1.24</f>
        <v>120.125</v>
      </c>
    </row>
    <row r="122" spans="1:31" ht="15.75" customHeight="1" thickBot="1">
      <c r="A122" s="28"/>
      <c r="B122" s="71"/>
      <c r="C122" s="28"/>
      <c r="D122" s="28"/>
      <c r="E122" s="28"/>
      <c r="F122" s="28"/>
      <c r="G122" s="28"/>
      <c r="H122" s="28"/>
      <c r="I122" s="28"/>
      <c r="J122" s="28"/>
      <c r="K122" s="28">
        <v>3815</v>
      </c>
      <c r="L122" s="18">
        <f>ΧΟΝΔΡΙΚΗ!L122*2.5</f>
        <v>12.25</v>
      </c>
      <c r="M122" s="28">
        <v>28</v>
      </c>
      <c r="N122" s="28">
        <v>3815</v>
      </c>
      <c r="O122" s="24" t="s">
        <v>123</v>
      </c>
      <c r="P122" s="24">
        <f>ΧΟΝΔΡΙΚΗ!P122*2</f>
        <v>132</v>
      </c>
      <c r="AD122" s="59" t="s">
        <v>5583</v>
      </c>
      <c r="AE122" s="59">
        <f>ΧΟΝΔΡΙΚΗ!AE122*1.25*1.24</f>
        <v>211.57499999999999</v>
      </c>
    </row>
    <row r="123" spans="1:31" ht="15.75" customHeight="1" thickBot="1">
      <c r="A123" s="28"/>
      <c r="B123" s="71"/>
      <c r="C123" s="28"/>
      <c r="D123" s="28"/>
      <c r="E123" s="28"/>
      <c r="F123" s="28"/>
      <c r="G123" s="28"/>
      <c r="H123" s="28"/>
      <c r="I123" s="28"/>
      <c r="J123" s="28"/>
      <c r="K123" s="28">
        <v>3825</v>
      </c>
      <c r="L123" s="18">
        <f>ΧΟΝΔΡΙΚΗ!L123*2.5</f>
        <v>20.75</v>
      </c>
      <c r="M123" s="28">
        <v>28</v>
      </c>
      <c r="N123" s="28">
        <v>3825</v>
      </c>
      <c r="O123" s="24" t="s">
        <v>124</v>
      </c>
      <c r="P123" s="24">
        <f>ΧΟΝΔΡΙΚΗ!P123*2</f>
        <v>28.6</v>
      </c>
      <c r="AD123" s="59" t="s">
        <v>5584</v>
      </c>
      <c r="AE123" s="59">
        <f>ΧΟΝΔΡΙΚΗ!AE123*1.25*1.24</f>
        <v>327.05</v>
      </c>
    </row>
    <row r="124" spans="1:31" ht="15.75" customHeight="1" thickBot="1">
      <c r="A124" s="28"/>
      <c r="B124" s="71"/>
      <c r="C124" s="28"/>
      <c r="D124" s="28"/>
      <c r="E124" s="28"/>
      <c r="F124" s="28"/>
      <c r="G124" s="28"/>
      <c r="H124" s="28"/>
      <c r="I124" s="28"/>
      <c r="J124" s="28"/>
      <c r="K124" s="28">
        <v>3826</v>
      </c>
      <c r="L124" s="18">
        <f>ΧΟΝΔΡΙΚΗ!L124*2.5</f>
        <v>15.625</v>
      </c>
      <c r="M124" s="28">
        <v>26</v>
      </c>
      <c r="N124" s="28">
        <v>3826</v>
      </c>
      <c r="O124" s="46" t="s">
        <v>125</v>
      </c>
      <c r="P124" s="24">
        <f>ΧΟΝΔΡΙΚΗ!P124*2</f>
        <v>70</v>
      </c>
      <c r="AD124" s="59" t="s">
        <v>5585</v>
      </c>
      <c r="AE124" s="59">
        <f>ΧΟΝΔΡΙΚΗ!AE124*1.25*1.24</f>
        <v>424.7</v>
      </c>
    </row>
    <row r="125" spans="1:31" ht="15.75" customHeight="1" thickBot="1">
      <c r="A125" s="28"/>
      <c r="B125" s="71"/>
      <c r="C125" s="28"/>
      <c r="D125" s="28"/>
      <c r="E125" s="28"/>
      <c r="F125" s="28"/>
      <c r="G125" s="28"/>
      <c r="H125" s="28"/>
      <c r="I125" s="28"/>
      <c r="J125" s="28"/>
      <c r="K125" s="28">
        <v>3835</v>
      </c>
      <c r="L125" s="18">
        <f>ΧΟΝΔΡΙΚΗ!L125*2.5</f>
        <v>38.75</v>
      </c>
      <c r="M125" s="28">
        <v>12</v>
      </c>
      <c r="N125" s="28">
        <v>3835</v>
      </c>
      <c r="AD125" s="59" t="s">
        <v>5586</v>
      </c>
      <c r="AE125" s="59">
        <f>ΧΟΝΔΡΙΚΗ!AE125*1.25*1.24</f>
        <v>516.92499999999995</v>
      </c>
    </row>
    <row r="126" spans="1:31" ht="15.75" customHeight="1" thickBot="1">
      <c r="A126" s="30"/>
      <c r="B126" s="69"/>
      <c r="C126" s="30"/>
      <c r="D126" s="30"/>
      <c r="E126" s="30"/>
      <c r="F126" s="30"/>
      <c r="G126" s="30"/>
      <c r="H126" s="30"/>
      <c r="I126" s="30"/>
      <c r="J126" s="30"/>
      <c r="K126" s="30" t="s">
        <v>126</v>
      </c>
      <c r="L126" s="18">
        <f>ΧΟΝΔΡΙΚΗ!L126*2.5</f>
        <v>10</v>
      </c>
      <c r="M126" s="28">
        <v>26</v>
      </c>
      <c r="N126" s="30" t="s">
        <v>126</v>
      </c>
    </row>
    <row r="127" spans="1:31" ht="15.75" customHeight="1" thickBot="1">
      <c r="A127" s="30"/>
      <c r="B127" s="69"/>
      <c r="C127" s="30"/>
      <c r="D127" s="30"/>
      <c r="E127" s="30"/>
      <c r="F127" s="30"/>
      <c r="G127" s="30"/>
      <c r="H127" s="30"/>
      <c r="I127" s="30"/>
      <c r="J127" s="30"/>
      <c r="K127" s="30" t="s">
        <v>127</v>
      </c>
      <c r="L127" s="18">
        <f>ΧΟΝΔΡΙΚΗ!L127*2.5</f>
        <v>20.875</v>
      </c>
      <c r="M127" s="28">
        <v>26</v>
      </c>
      <c r="N127" s="30" t="s">
        <v>127</v>
      </c>
    </row>
    <row r="128" spans="1:31" ht="15.75" customHeight="1" thickBot="1">
      <c r="A128" s="30"/>
      <c r="B128" s="69"/>
      <c r="C128" s="30"/>
      <c r="D128" s="30"/>
      <c r="E128" s="30"/>
      <c r="F128" s="30"/>
      <c r="G128" s="30"/>
      <c r="H128" s="30"/>
      <c r="I128" s="30"/>
      <c r="J128" s="30"/>
      <c r="K128" s="30" t="s">
        <v>128</v>
      </c>
      <c r="L128" s="18">
        <f>ΧΟΝΔΡΙΚΗ!L128*2.5</f>
        <v>12.625</v>
      </c>
      <c r="M128" s="28">
        <v>27</v>
      </c>
      <c r="N128" s="30" t="s">
        <v>128</v>
      </c>
    </row>
    <row r="129" spans="1:14" ht="15.75" customHeight="1" thickBot="1">
      <c r="A129" s="30"/>
      <c r="B129" s="69"/>
      <c r="C129" s="30"/>
      <c r="D129" s="30"/>
      <c r="E129" s="30"/>
      <c r="F129" s="30"/>
      <c r="G129" s="30"/>
      <c r="H129" s="30"/>
      <c r="I129" s="30"/>
      <c r="J129" s="30"/>
      <c r="K129" s="30" t="s">
        <v>129</v>
      </c>
      <c r="L129" s="18">
        <f>ΧΟΝΔΡΙΚΗ!L129*2.5</f>
        <v>14.875</v>
      </c>
      <c r="M129" s="28">
        <v>30</v>
      </c>
      <c r="N129" s="30" t="s">
        <v>129</v>
      </c>
    </row>
    <row r="130" spans="1:14" ht="15.75" customHeight="1" thickBot="1">
      <c r="A130" s="28"/>
      <c r="B130" s="71"/>
      <c r="C130" s="28"/>
      <c r="D130" s="28"/>
      <c r="E130" s="28"/>
      <c r="F130" s="28"/>
      <c r="G130" s="28"/>
      <c r="H130" s="28"/>
      <c r="I130" s="28"/>
      <c r="J130" s="28"/>
      <c r="K130" s="28">
        <v>4017</v>
      </c>
      <c r="L130" s="18">
        <f>ΧΟΝΔΡΙΚΗ!L130*2.5</f>
        <v>14.125</v>
      </c>
      <c r="M130" s="28">
        <v>28</v>
      </c>
      <c r="N130" s="28">
        <v>4017</v>
      </c>
    </row>
    <row r="131" spans="1:14" ht="15.75" customHeight="1" thickBot="1">
      <c r="A131" s="28"/>
      <c r="B131" s="71"/>
      <c r="C131" s="28"/>
      <c r="D131" s="28"/>
      <c r="E131" s="28"/>
      <c r="F131" s="28"/>
      <c r="G131" s="28"/>
      <c r="H131" s="28"/>
      <c r="I131" s="28"/>
      <c r="J131" s="28"/>
      <c r="K131" s="28">
        <v>4020</v>
      </c>
      <c r="L131" s="18">
        <f>ΧΟΝΔΡΙΚΗ!L131*2.5</f>
        <v>18.75</v>
      </c>
      <c r="M131" s="28">
        <v>28</v>
      </c>
      <c r="N131" s="28">
        <v>4020</v>
      </c>
    </row>
    <row r="132" spans="1:14" ht="15.75" customHeight="1" thickBot="1">
      <c r="A132" s="28"/>
      <c r="B132" s="71"/>
      <c r="C132" s="28"/>
      <c r="D132" s="28"/>
      <c r="E132" s="28"/>
      <c r="F132" s="28"/>
      <c r="G132" s="28"/>
      <c r="H132" s="28"/>
      <c r="I132" s="28"/>
      <c r="J132" s="28"/>
      <c r="K132" s="28">
        <v>403</v>
      </c>
      <c r="L132" s="18">
        <f>ΧΟΝΔΡΙΚΗ!L132*2.5</f>
        <v>14.75</v>
      </c>
      <c r="M132" s="28">
        <v>25</v>
      </c>
      <c r="N132" s="28">
        <v>403</v>
      </c>
    </row>
    <row r="133" spans="1:14" ht="15.75" customHeight="1" thickBot="1">
      <c r="A133" s="28"/>
      <c r="B133" s="71"/>
      <c r="C133" s="28"/>
      <c r="D133" s="28"/>
      <c r="E133" s="28"/>
      <c r="F133" s="28"/>
      <c r="G133" s="28"/>
      <c r="H133" s="28"/>
      <c r="I133" s="28"/>
      <c r="J133" s="28"/>
      <c r="K133" s="28">
        <v>4030</v>
      </c>
      <c r="L133" s="18">
        <f>ΧΟΝΔΡΙΚΗ!L133*2.5</f>
        <v>12</v>
      </c>
      <c r="M133" s="28">
        <v>30</v>
      </c>
      <c r="N133" s="28">
        <v>4030</v>
      </c>
    </row>
    <row r="134" spans="1:14" ht="15.75" customHeight="1" thickBot="1">
      <c r="A134" s="28"/>
      <c r="B134" s="71"/>
      <c r="C134" s="28"/>
      <c r="D134" s="28"/>
      <c r="E134" s="28"/>
      <c r="F134" s="28"/>
      <c r="G134" s="28"/>
      <c r="H134" s="28"/>
      <c r="I134" s="28"/>
      <c r="J134" s="28"/>
      <c r="K134" s="28">
        <v>404</v>
      </c>
      <c r="L134" s="18">
        <f>ΧΟΝΔΡΙΚΗ!L134*2.5</f>
        <v>14.75</v>
      </c>
      <c r="M134" s="28">
        <v>25</v>
      </c>
      <c r="N134" s="28">
        <v>404</v>
      </c>
    </row>
    <row r="135" spans="1:14" ht="15.75" customHeight="1" thickBot="1">
      <c r="A135" s="28"/>
      <c r="B135" s="71"/>
      <c r="C135" s="28"/>
      <c r="D135" s="28"/>
      <c r="E135" s="28"/>
      <c r="F135" s="28"/>
      <c r="G135" s="28"/>
      <c r="H135" s="28"/>
      <c r="I135" s="28"/>
      <c r="J135" s="28"/>
      <c r="K135" s="28">
        <v>4045</v>
      </c>
      <c r="L135" s="18">
        <f>ΧΟΝΔΡΙΚΗ!L135*2.5</f>
        <v>31.75</v>
      </c>
      <c r="M135" s="28">
        <v>16</v>
      </c>
      <c r="N135" s="28">
        <v>4045</v>
      </c>
    </row>
    <row r="136" spans="1:14" ht="15.75" customHeight="1" thickBot="1">
      <c r="A136" s="28"/>
      <c r="B136" s="71"/>
      <c r="C136" s="28"/>
      <c r="D136" s="28"/>
      <c r="E136" s="28"/>
      <c r="F136" s="28"/>
      <c r="G136" s="28"/>
      <c r="H136" s="28"/>
      <c r="I136" s="28"/>
      <c r="J136" s="28"/>
      <c r="K136" s="28">
        <v>4049</v>
      </c>
      <c r="L136" s="18">
        <f>ΧΟΝΔΡΙΚΗ!L136*2.5</f>
        <v>31.75</v>
      </c>
      <c r="M136" s="28">
        <v>20</v>
      </c>
      <c r="N136" s="28">
        <v>4049</v>
      </c>
    </row>
    <row r="137" spans="1:14" ht="15.75" customHeight="1" thickBot="1">
      <c r="A137" s="28"/>
      <c r="B137" s="71"/>
      <c r="C137" s="28"/>
      <c r="D137" s="28"/>
      <c r="E137" s="28"/>
      <c r="F137" s="28"/>
      <c r="G137" s="28"/>
      <c r="H137" s="28"/>
      <c r="I137" s="28"/>
      <c r="J137" s="28"/>
      <c r="K137" s="28">
        <v>405</v>
      </c>
      <c r="L137" s="18">
        <f>ΧΟΝΔΡΙΚΗ!L137*2.5</f>
        <v>39.5</v>
      </c>
      <c r="M137" s="28">
        <v>50</v>
      </c>
      <c r="N137" s="28">
        <v>405</v>
      </c>
    </row>
    <row r="138" spans="1:14" ht="15.75" customHeight="1" thickBot="1">
      <c r="A138" s="28"/>
      <c r="B138" s="71"/>
      <c r="C138" s="28"/>
      <c r="D138" s="28"/>
      <c r="E138" s="28"/>
      <c r="F138" s="28"/>
      <c r="G138" s="28"/>
      <c r="H138" s="28"/>
      <c r="I138" s="28"/>
      <c r="J138" s="28"/>
      <c r="K138" s="28">
        <v>409</v>
      </c>
      <c r="L138" s="18">
        <f>ΧΟΝΔΡΙΚΗ!L138*2.5</f>
        <v>22.5</v>
      </c>
      <c r="M138" s="28">
        <v>32</v>
      </c>
      <c r="N138" s="28">
        <v>409</v>
      </c>
    </row>
    <row r="139" spans="1:14" ht="15.75" customHeight="1" thickBot="1">
      <c r="A139" s="28"/>
      <c r="B139" s="71"/>
      <c r="C139" s="28"/>
      <c r="D139" s="28"/>
      <c r="E139" s="28"/>
      <c r="F139" s="28"/>
      <c r="G139" s="28"/>
      <c r="H139" s="28"/>
      <c r="I139" s="28"/>
      <c r="J139" s="28"/>
      <c r="K139" s="28">
        <v>4216</v>
      </c>
      <c r="L139" s="18">
        <f>ΧΟΝΔΡΙΚΗ!L139*2.5</f>
        <v>14.875</v>
      </c>
      <c r="M139" s="28">
        <v>30</v>
      </c>
      <c r="N139" s="28">
        <v>4216</v>
      </c>
    </row>
    <row r="140" spans="1:14" ht="15.75" customHeight="1" thickBot="1">
      <c r="A140" s="28"/>
      <c r="B140" s="71"/>
      <c r="C140" s="28"/>
      <c r="D140" s="28"/>
      <c r="E140" s="28"/>
      <c r="F140" s="28"/>
      <c r="G140" s="28"/>
      <c r="H140" s="28"/>
      <c r="I140" s="28"/>
      <c r="J140" s="28"/>
      <c r="K140" s="28">
        <v>4222</v>
      </c>
      <c r="L140" s="18">
        <f>ΧΟΝΔΡΙΚΗ!L140*2.5</f>
        <v>19</v>
      </c>
      <c r="M140" s="28">
        <v>32</v>
      </c>
      <c r="N140" s="28">
        <v>4222</v>
      </c>
    </row>
    <row r="141" spans="1:14" ht="15.75" customHeight="1" thickBot="1">
      <c r="A141" s="28"/>
      <c r="B141" s="71"/>
      <c r="C141" s="28"/>
      <c r="D141" s="28"/>
      <c r="E141" s="28"/>
      <c r="F141" s="28"/>
      <c r="G141" s="28"/>
      <c r="H141" s="28"/>
      <c r="I141" s="28"/>
      <c r="J141" s="28"/>
      <c r="K141" s="28">
        <v>4230</v>
      </c>
      <c r="L141" s="18">
        <f>ΧΟΝΔΡΙΚΗ!L141*2.5</f>
        <v>26</v>
      </c>
      <c r="M141" s="28">
        <v>28</v>
      </c>
      <c r="N141" s="28">
        <v>4230</v>
      </c>
    </row>
    <row r="142" spans="1:14" ht="15.75" customHeight="1" thickBot="1">
      <c r="A142" s="28"/>
      <c r="B142" s="71"/>
      <c r="C142" s="28"/>
      <c r="D142" s="28"/>
      <c r="E142" s="28"/>
      <c r="F142" s="28"/>
      <c r="G142" s="28"/>
      <c r="H142" s="28"/>
      <c r="I142" s="28"/>
      <c r="J142" s="28"/>
      <c r="K142" s="28">
        <v>4315</v>
      </c>
      <c r="L142" s="18">
        <f>ΧΟΝΔΡΙΚΗ!L142*2.5</f>
        <v>13.375</v>
      </c>
      <c r="M142" s="28">
        <v>30</v>
      </c>
      <c r="N142" s="28">
        <v>4315</v>
      </c>
    </row>
    <row r="143" spans="1:14" ht="15.75" customHeight="1" thickBot="1">
      <c r="A143" s="28"/>
      <c r="B143" s="71"/>
      <c r="C143" s="28"/>
      <c r="D143" s="28"/>
      <c r="E143" s="28"/>
      <c r="F143" s="28"/>
      <c r="G143" s="28"/>
      <c r="H143" s="28"/>
      <c r="I143" s="28"/>
      <c r="J143" s="28"/>
      <c r="K143" s="28">
        <v>4320</v>
      </c>
      <c r="L143" s="18">
        <f>ΧΟΝΔΡΙΚΗ!L143*2.5</f>
        <v>14.5</v>
      </c>
      <c r="M143" s="28">
        <v>29</v>
      </c>
      <c r="N143" s="28">
        <v>4320</v>
      </c>
    </row>
    <row r="144" spans="1:14" ht="15.75" customHeight="1" thickBot="1">
      <c r="A144" s="28"/>
      <c r="B144" s="71"/>
      <c r="C144" s="28"/>
      <c r="D144" s="28"/>
      <c r="E144" s="28"/>
      <c r="F144" s="28"/>
      <c r="G144" s="28"/>
      <c r="H144" s="28"/>
      <c r="I144" s="28"/>
      <c r="J144" s="28"/>
      <c r="K144" s="28">
        <v>4427</v>
      </c>
      <c r="L144" s="18">
        <f>ΧΟΝΔΡΙΚΗ!L144*2.5</f>
        <v>24.25</v>
      </c>
      <c r="M144" s="28">
        <v>30</v>
      </c>
      <c r="N144" s="28">
        <v>4427</v>
      </c>
    </row>
    <row r="145" spans="1:14" ht="15.75" customHeight="1" thickBot="1">
      <c r="A145" s="28"/>
      <c r="B145" s="71"/>
      <c r="C145" s="28"/>
      <c r="D145" s="28"/>
      <c r="E145" s="28"/>
      <c r="F145" s="28"/>
      <c r="G145" s="28"/>
      <c r="H145" s="28"/>
      <c r="I145" s="28"/>
      <c r="J145" s="28"/>
      <c r="K145" s="28">
        <v>451</v>
      </c>
      <c r="L145" s="18">
        <f>ΧΟΝΔΡΙΚΗ!L145*2.5</f>
        <v>9.25</v>
      </c>
      <c r="M145" s="28">
        <v>13</v>
      </c>
      <c r="N145" s="28">
        <v>451</v>
      </c>
    </row>
    <row r="146" spans="1:14" ht="15.75" customHeight="1" thickBot="1">
      <c r="A146" s="28"/>
      <c r="B146" s="71"/>
      <c r="C146" s="28"/>
      <c r="D146" s="28"/>
      <c r="E146" s="28"/>
      <c r="F146" s="28"/>
      <c r="G146" s="28"/>
      <c r="H146" s="28"/>
      <c r="I146" s="28"/>
      <c r="J146" s="28"/>
      <c r="K146" s="28">
        <v>4535</v>
      </c>
      <c r="L146" s="18">
        <f>ΧΟΝΔΡΙΚΗ!L146*2.5</f>
        <v>24.875</v>
      </c>
      <c r="M146" s="28">
        <v>24</v>
      </c>
      <c r="N146" s="28">
        <v>4535</v>
      </c>
    </row>
    <row r="147" spans="1:14" ht="15.75" customHeight="1" thickBot="1">
      <c r="A147" s="28"/>
      <c r="B147" s="71"/>
      <c r="C147" s="28"/>
      <c r="D147" s="28"/>
      <c r="E147" s="28"/>
      <c r="F147" s="28"/>
      <c r="G147" s="28"/>
      <c r="H147" s="28"/>
      <c r="I147" s="28"/>
      <c r="J147" s="28"/>
      <c r="K147" s="28">
        <v>4715</v>
      </c>
      <c r="L147" s="18">
        <f>ΧΟΝΔΡΙΚΗ!L147*2.5</f>
        <v>19.8</v>
      </c>
      <c r="M147" s="28">
        <v>33</v>
      </c>
      <c r="N147" s="28">
        <v>4715</v>
      </c>
    </row>
    <row r="148" spans="1:14" ht="15.75" customHeight="1" thickBot="1">
      <c r="A148" s="23"/>
      <c r="B148" s="70"/>
      <c r="C148" s="23"/>
      <c r="D148" s="23"/>
      <c r="E148" s="23"/>
      <c r="F148" s="23"/>
      <c r="G148" s="23"/>
      <c r="H148" s="23"/>
      <c r="I148" s="23"/>
      <c r="J148" s="23"/>
      <c r="K148" s="23">
        <v>4815</v>
      </c>
      <c r="L148" s="18">
        <f>ΧΟΝΔΡΙΚΗ!L148*2.5</f>
        <v>15.25</v>
      </c>
      <c r="M148" s="23">
        <v>34</v>
      </c>
      <c r="N148" s="23">
        <v>4815</v>
      </c>
    </row>
    <row r="149" spans="1:14" ht="15.75" customHeight="1" thickBot="1">
      <c r="A149" s="28"/>
      <c r="B149" s="71"/>
      <c r="C149" s="28"/>
      <c r="D149" s="28"/>
      <c r="E149" s="28"/>
      <c r="F149" s="28"/>
      <c r="G149" s="28"/>
      <c r="H149" s="28"/>
      <c r="I149" s="28"/>
      <c r="J149" s="28"/>
      <c r="K149" s="28">
        <v>4845</v>
      </c>
      <c r="L149" s="18">
        <f>ΧΟΝΔΡΙΚΗ!L149*2.5</f>
        <v>34</v>
      </c>
      <c r="M149" s="28">
        <v>45</v>
      </c>
      <c r="N149" s="28">
        <v>4845</v>
      </c>
    </row>
    <row r="150" spans="1:14" ht="15.75" customHeight="1" thickBot="1">
      <c r="A150" s="28"/>
      <c r="B150" s="71"/>
      <c r="C150" s="28"/>
      <c r="D150" s="28"/>
      <c r="E150" s="28"/>
      <c r="F150" s="28"/>
      <c r="G150" s="28"/>
      <c r="H150" s="28"/>
      <c r="I150" s="28"/>
      <c r="J150" s="28"/>
      <c r="K150" s="28">
        <v>4914</v>
      </c>
      <c r="L150" s="18">
        <f>ΧΟΝΔΡΙΚΗ!L150*2.5</f>
        <v>12.125</v>
      </c>
      <c r="M150" s="28">
        <v>35</v>
      </c>
      <c r="N150" s="28">
        <v>4914</v>
      </c>
    </row>
    <row r="151" spans="1:14" ht="15.75" customHeight="1" thickBot="1">
      <c r="A151" s="28"/>
      <c r="B151" s="71"/>
      <c r="C151" s="28"/>
      <c r="D151" s="28"/>
      <c r="E151" s="28"/>
      <c r="F151" s="28"/>
      <c r="G151" s="28"/>
      <c r="H151" s="28"/>
      <c r="I151" s="28"/>
      <c r="J151" s="28"/>
      <c r="K151" s="28">
        <v>5</v>
      </c>
      <c r="L151" s="18">
        <f>ΧΟΝΔΡΙΚΗ!L151*2.5</f>
        <v>20</v>
      </c>
      <c r="M151" s="28">
        <v>11</v>
      </c>
      <c r="N151" s="28">
        <v>5</v>
      </c>
    </row>
    <row r="152" spans="1:14" ht="15.75" customHeight="1" thickBot="1">
      <c r="A152" s="30"/>
      <c r="B152" s="69"/>
      <c r="C152" s="30"/>
      <c r="D152" s="30"/>
      <c r="E152" s="30"/>
      <c r="F152" s="30"/>
      <c r="G152" s="30"/>
      <c r="H152" s="30"/>
      <c r="I152" s="30"/>
      <c r="J152" s="30"/>
      <c r="K152" s="30" t="s">
        <v>130</v>
      </c>
      <c r="L152" s="18">
        <f>ΧΟΝΔΡΙΚΗ!L152*2.5</f>
        <v>7.5</v>
      </c>
      <c r="M152" s="28">
        <v>8</v>
      </c>
      <c r="N152" s="30" t="s">
        <v>130</v>
      </c>
    </row>
    <row r="153" spans="1:14" ht="15.75" customHeight="1" thickBot="1">
      <c r="A153" s="30"/>
      <c r="B153" s="69"/>
      <c r="C153" s="30"/>
      <c r="D153" s="30"/>
      <c r="E153" s="30"/>
      <c r="F153" s="30"/>
      <c r="G153" s="30"/>
      <c r="H153" s="30"/>
      <c r="I153" s="30"/>
      <c r="J153" s="30"/>
      <c r="K153" s="30" t="s">
        <v>131</v>
      </c>
      <c r="L153" s="18">
        <f>ΧΟΝΔΡΙΚΗ!L153*2.5</f>
        <v>7.5</v>
      </c>
      <c r="M153" s="28">
        <v>8</v>
      </c>
      <c r="N153" s="30" t="s">
        <v>131</v>
      </c>
    </row>
    <row r="154" spans="1:14" ht="15.75" customHeight="1" thickBot="1">
      <c r="A154" s="30"/>
      <c r="B154" s="69"/>
      <c r="C154" s="30"/>
      <c r="D154" s="30"/>
      <c r="E154" s="30"/>
      <c r="F154" s="30"/>
      <c r="G154" s="30"/>
      <c r="H154" s="30"/>
      <c r="I154" s="30"/>
      <c r="J154" s="30"/>
      <c r="K154" s="30" t="s">
        <v>132</v>
      </c>
      <c r="L154" s="18">
        <f>ΧΟΝΔΡΙΚΗ!L154*2.5</f>
        <v>27.75</v>
      </c>
      <c r="M154" s="28">
        <v>44</v>
      </c>
      <c r="N154" s="30" t="s">
        <v>132</v>
      </c>
    </row>
    <row r="155" spans="1:14" ht="15.75" customHeight="1" thickBot="1">
      <c r="A155" s="30"/>
      <c r="B155" s="69"/>
      <c r="C155" s="30"/>
      <c r="D155" s="30"/>
      <c r="E155" s="30"/>
      <c r="F155" s="30"/>
      <c r="G155" s="30"/>
      <c r="H155" s="30"/>
      <c r="I155" s="30"/>
      <c r="J155" s="30"/>
      <c r="K155" s="30">
        <v>5036</v>
      </c>
      <c r="L155" s="18">
        <f>ΧΟΝΔΡΙΚΗ!L155*2.5</f>
        <v>21.375</v>
      </c>
      <c r="M155" s="28">
        <v>36</v>
      </c>
      <c r="N155" s="30">
        <v>5036</v>
      </c>
    </row>
    <row r="156" spans="1:14" ht="15.75" customHeight="1" thickBot="1">
      <c r="A156" s="30"/>
      <c r="B156" s="69"/>
      <c r="C156" s="30"/>
      <c r="D156" s="30"/>
      <c r="E156" s="30"/>
      <c r="F156" s="30"/>
      <c r="G156" s="30"/>
      <c r="H156" s="30"/>
      <c r="I156" s="30"/>
      <c r="J156" s="30"/>
      <c r="K156" s="30">
        <v>5045</v>
      </c>
      <c r="L156" s="18">
        <f>ΧΟΝΔΡΙΚΗ!L156*2.5</f>
        <v>40</v>
      </c>
      <c r="M156" s="28">
        <v>36</v>
      </c>
      <c r="N156" s="30">
        <v>5045</v>
      </c>
    </row>
    <row r="157" spans="1:14" ht="15.75" customHeight="1" thickBot="1">
      <c r="A157" s="30"/>
      <c r="B157" s="69"/>
      <c r="C157" s="30"/>
      <c r="D157" s="30"/>
      <c r="E157" s="30"/>
      <c r="F157" s="30"/>
      <c r="G157" s="30"/>
      <c r="H157" s="30"/>
      <c r="I157" s="30"/>
      <c r="J157" s="30"/>
      <c r="K157" s="30" t="s">
        <v>133</v>
      </c>
      <c r="L157" s="18">
        <f>ΧΟΝΔΡΙΚΗ!L157*2.5</f>
        <v>9.5</v>
      </c>
      <c r="M157" s="28">
        <v>15</v>
      </c>
      <c r="N157" s="30" t="s">
        <v>133</v>
      </c>
    </row>
    <row r="158" spans="1:14" ht="15.75" customHeight="1" thickBot="1">
      <c r="A158" s="30"/>
      <c r="B158" s="69"/>
      <c r="C158" s="30"/>
      <c r="D158" s="30"/>
      <c r="E158" s="30"/>
      <c r="F158" s="30"/>
      <c r="G158" s="30"/>
      <c r="H158" s="30"/>
      <c r="I158" s="30"/>
      <c r="J158" s="30"/>
      <c r="K158" s="30" t="s">
        <v>134</v>
      </c>
      <c r="L158" s="18">
        <f>ΧΟΝΔΡΙΚΗ!L158*2.5</f>
        <v>9.5</v>
      </c>
      <c r="M158" s="28">
        <v>15</v>
      </c>
      <c r="N158" s="30" t="s">
        <v>134</v>
      </c>
    </row>
    <row r="159" spans="1:14" ht="15.75" customHeight="1" thickBot="1">
      <c r="A159" s="28"/>
      <c r="B159" s="71"/>
      <c r="C159" s="28"/>
      <c r="D159" s="28"/>
      <c r="E159" s="28"/>
      <c r="F159" s="28"/>
      <c r="G159" s="28"/>
      <c r="H159" s="28"/>
      <c r="I159" s="28"/>
      <c r="J159" s="28"/>
      <c r="K159" s="28">
        <v>51</v>
      </c>
      <c r="L159" s="18">
        <f>ΧΟΝΔΡΙΚΗ!L159*2.5</f>
        <v>17.75</v>
      </c>
      <c r="M159" s="28">
        <v>11</v>
      </c>
      <c r="N159" s="28">
        <v>51</v>
      </c>
    </row>
    <row r="160" spans="1:14" ht="15.75" customHeight="1" thickBot="1">
      <c r="A160" s="28"/>
      <c r="B160" s="71"/>
      <c r="C160" s="28"/>
      <c r="D160" s="28"/>
      <c r="E160" s="28"/>
      <c r="F160" s="28"/>
      <c r="G160" s="28"/>
      <c r="H160" s="28"/>
      <c r="I160" s="28"/>
      <c r="J160" s="28"/>
      <c r="K160" s="28">
        <v>510</v>
      </c>
      <c r="L160" s="18">
        <f>ΧΟΝΔΡΙΚΗ!L160*2.5</f>
        <v>23.625</v>
      </c>
      <c r="M160" s="28">
        <v>39</v>
      </c>
      <c r="N160" s="28">
        <v>510</v>
      </c>
    </row>
    <row r="161" spans="1:14" ht="15.75" customHeight="1" thickBot="1">
      <c r="A161" s="28"/>
      <c r="B161" s="71"/>
      <c r="C161" s="28"/>
      <c r="D161" s="28"/>
      <c r="E161" s="28"/>
      <c r="F161" s="28"/>
      <c r="G161" s="28"/>
      <c r="H161" s="28"/>
      <c r="I161" s="28"/>
      <c r="J161" s="28"/>
      <c r="K161" s="28">
        <v>5201</v>
      </c>
      <c r="L161" s="18">
        <f>ΧΟΝΔΡΙΚΗ!L161*2.5</f>
        <v>33.75</v>
      </c>
      <c r="M161" s="28">
        <v>72</v>
      </c>
      <c r="N161" s="28">
        <v>5201</v>
      </c>
    </row>
    <row r="162" spans="1:14" ht="15.75" customHeight="1" thickBot="1">
      <c r="A162" s="28"/>
      <c r="B162" s="71"/>
      <c r="C162" s="28"/>
      <c r="D162" s="28"/>
      <c r="E162" s="28"/>
      <c r="F162" s="28"/>
      <c r="G162" s="28"/>
      <c r="H162" s="28"/>
      <c r="I162" s="28"/>
      <c r="J162" s="28"/>
      <c r="K162" s="28">
        <v>5230</v>
      </c>
      <c r="L162" s="18">
        <f>ΧΟΝΔΡΙΚΗ!L162*2.5</f>
        <v>28.5</v>
      </c>
      <c r="M162" s="28">
        <v>40</v>
      </c>
      <c r="N162" s="28">
        <v>5230</v>
      </c>
    </row>
    <row r="163" spans="1:14" ht="15.75" customHeight="1" thickBot="1">
      <c r="A163" s="28"/>
      <c r="B163" s="71"/>
      <c r="C163" s="28"/>
      <c r="D163" s="28"/>
      <c r="E163" s="28"/>
      <c r="F163" s="28"/>
      <c r="G163" s="28"/>
      <c r="H163" s="28"/>
      <c r="I163" s="28"/>
      <c r="J163" s="28"/>
      <c r="K163" s="28">
        <v>5247</v>
      </c>
      <c r="L163" s="18">
        <f>ΧΟΝΔΡΙΚΗ!L163*2.5</f>
        <v>19</v>
      </c>
      <c r="M163" s="28">
        <v>54</v>
      </c>
      <c r="N163" s="28">
        <v>5247</v>
      </c>
    </row>
    <row r="164" spans="1:14" ht="15.75" customHeight="1" thickBot="1">
      <c r="A164" s="28"/>
      <c r="B164" s="71"/>
      <c r="C164" s="28"/>
      <c r="D164" s="28"/>
      <c r="E164" s="28"/>
      <c r="F164" s="28"/>
      <c r="G164" s="28"/>
      <c r="H164" s="28"/>
      <c r="I164" s="28"/>
      <c r="J164" s="28"/>
      <c r="K164" s="28">
        <v>525</v>
      </c>
      <c r="L164" s="18">
        <f>ΧΟΝΔΡΙΚΗ!L164*2.5</f>
        <v>24.625</v>
      </c>
      <c r="M164" s="28">
        <v>37</v>
      </c>
      <c r="N164" s="28">
        <v>525</v>
      </c>
    </row>
    <row r="165" spans="1:14" ht="15.75" customHeight="1" thickBot="1">
      <c r="A165" s="28"/>
      <c r="B165" s="71"/>
      <c r="C165" s="28"/>
      <c r="D165" s="28"/>
      <c r="E165" s="28"/>
      <c r="F165" s="28"/>
      <c r="G165" s="28"/>
      <c r="H165" s="28"/>
      <c r="I165" s="28"/>
      <c r="J165" s="28"/>
      <c r="K165" s="28">
        <v>528</v>
      </c>
      <c r="L165" s="18">
        <f>ΧΟΝΔΡΙΚΗ!L165*2.5</f>
        <v>33.625</v>
      </c>
      <c r="M165" s="28">
        <v>50</v>
      </c>
      <c r="N165" s="28">
        <v>528</v>
      </c>
    </row>
    <row r="166" spans="1:14" ht="15.75" customHeight="1" thickBot="1">
      <c r="A166" s="28"/>
      <c r="B166" s="71"/>
      <c r="C166" s="28"/>
      <c r="D166" s="28"/>
      <c r="E166" s="28"/>
      <c r="F166" s="28"/>
      <c r="G166" s="28"/>
      <c r="H166" s="28"/>
      <c r="I166" s="28"/>
      <c r="J166" s="28"/>
      <c r="K166" s="28">
        <v>5319</v>
      </c>
      <c r="L166" s="18">
        <f>ΧΟΝΔΡΙΚΗ!L166*2.5</f>
        <v>20.75</v>
      </c>
      <c r="M166" s="28">
        <v>36</v>
      </c>
      <c r="N166" s="28">
        <v>5319</v>
      </c>
    </row>
    <row r="167" spans="1:14" ht="15.75" customHeight="1" thickBot="1">
      <c r="A167" s="28"/>
      <c r="B167" s="71"/>
      <c r="C167" s="28"/>
      <c r="D167" s="28"/>
      <c r="E167" s="28"/>
      <c r="F167" s="28"/>
      <c r="G167" s="28"/>
      <c r="H167" s="28"/>
      <c r="I167" s="28"/>
      <c r="J167" s="28"/>
      <c r="K167" s="28">
        <v>5326</v>
      </c>
      <c r="L167" s="18">
        <f>ΧΟΝΔΡΙΚΗ!L167*2.5</f>
        <v>21</v>
      </c>
      <c r="M167" s="28">
        <v>52</v>
      </c>
      <c r="N167" s="28">
        <v>5326</v>
      </c>
    </row>
    <row r="168" spans="1:14" ht="15.75" customHeight="1" thickBot="1">
      <c r="A168" s="28"/>
      <c r="B168" s="71"/>
      <c r="C168" s="28"/>
      <c r="D168" s="28"/>
      <c r="E168" s="28"/>
      <c r="F168" s="28"/>
      <c r="G168" s="28"/>
      <c r="H168" s="28"/>
      <c r="I168" s="28"/>
      <c r="J168" s="28"/>
      <c r="K168" s="28">
        <v>5417</v>
      </c>
      <c r="L168" s="18">
        <f>ΧΟΝΔΡΙΚΗ!L168*2.5</f>
        <v>18</v>
      </c>
      <c r="M168" s="28">
        <v>39</v>
      </c>
      <c r="N168" s="28">
        <v>5417</v>
      </c>
    </row>
    <row r="169" spans="1:14" ht="15.75" customHeight="1" thickBot="1">
      <c r="A169" s="28"/>
      <c r="B169" s="71"/>
      <c r="C169" s="28"/>
      <c r="D169" s="28"/>
      <c r="E169" s="28"/>
      <c r="F169" s="28"/>
      <c r="G169" s="28"/>
      <c r="H169" s="28"/>
      <c r="I169" s="28"/>
      <c r="J169" s="28"/>
      <c r="K169" s="28">
        <v>5422</v>
      </c>
      <c r="L169" s="18">
        <f>ΧΟΝΔΡΙΚΗ!L169*2.5</f>
        <v>22.125</v>
      </c>
      <c r="M169" s="28">
        <v>38</v>
      </c>
      <c r="N169" s="28">
        <v>5422</v>
      </c>
    </row>
    <row r="170" spans="1:14" ht="15.75" customHeight="1" thickBot="1">
      <c r="A170" s="28"/>
      <c r="B170" s="71"/>
      <c r="C170" s="28"/>
      <c r="D170" s="28"/>
      <c r="E170" s="28"/>
      <c r="F170" s="28"/>
      <c r="G170" s="28"/>
      <c r="H170" s="28"/>
      <c r="I170" s="28"/>
      <c r="J170" s="28"/>
      <c r="K170" s="28">
        <v>5443</v>
      </c>
      <c r="L170" s="18">
        <f>ΧΟΝΔΡΙΚΗ!L170*2.5</f>
        <v>17.5</v>
      </c>
      <c r="M170" s="28">
        <v>54</v>
      </c>
      <c r="N170" s="28">
        <v>5443</v>
      </c>
    </row>
    <row r="171" spans="1:14" ht="15.75" customHeight="1" thickBot="1">
      <c r="A171" s="28"/>
      <c r="B171" s="71"/>
      <c r="C171" s="28"/>
      <c r="D171" s="28"/>
      <c r="E171" s="28"/>
      <c r="F171" s="28"/>
      <c r="G171" s="28"/>
      <c r="H171" s="28"/>
      <c r="I171" s="28"/>
      <c r="J171" s="28"/>
      <c r="K171" s="28">
        <v>5530</v>
      </c>
      <c r="L171" s="18">
        <f>ΧΟΝΔΡΙΚΗ!L171*2.5</f>
        <v>33.5</v>
      </c>
      <c r="M171" s="28">
        <v>40</v>
      </c>
      <c r="N171" s="28">
        <v>5530</v>
      </c>
    </row>
    <row r="172" spans="1:14" ht="15.75" customHeight="1" thickBot="1">
      <c r="A172" s="28"/>
      <c r="B172" s="71"/>
      <c r="C172" s="28"/>
      <c r="D172" s="28"/>
      <c r="E172" s="28"/>
      <c r="F172" s="28"/>
      <c r="G172" s="28"/>
      <c r="H172" s="28"/>
      <c r="I172" s="28"/>
      <c r="J172" s="28"/>
      <c r="K172" s="28">
        <v>5535</v>
      </c>
      <c r="L172" s="18">
        <f>ΧΟΝΔΡΙΚΗ!L172*2.5</f>
        <v>32</v>
      </c>
      <c r="M172" s="28">
        <v>37</v>
      </c>
      <c r="N172" s="28">
        <v>5535</v>
      </c>
    </row>
    <row r="173" spans="1:14" ht="15.75" customHeight="1" thickBot="1">
      <c r="A173" s="28"/>
      <c r="B173" s="71"/>
      <c r="C173" s="28"/>
      <c r="D173" s="28"/>
      <c r="E173" s="28"/>
      <c r="F173" s="28"/>
      <c r="G173" s="28"/>
      <c r="H173" s="28"/>
      <c r="I173" s="28"/>
      <c r="J173" s="28"/>
      <c r="K173" s="28">
        <v>5555</v>
      </c>
      <c r="L173" s="18">
        <f>ΧΟΝΔΡΙΚΗ!L173*2.5</f>
        <v>55.125</v>
      </c>
      <c r="M173" s="28">
        <v>24</v>
      </c>
      <c r="N173" s="28">
        <v>5555</v>
      </c>
    </row>
    <row r="174" spans="1:14" ht="15.75" customHeight="1" thickBot="1">
      <c r="A174" s="28"/>
      <c r="B174" s="71"/>
      <c r="C174" s="28"/>
      <c r="D174" s="28"/>
      <c r="E174" s="28"/>
      <c r="F174" s="28"/>
      <c r="G174" s="28"/>
      <c r="H174" s="28"/>
      <c r="I174" s="28"/>
      <c r="J174" s="28"/>
      <c r="K174" s="28">
        <v>556</v>
      </c>
      <c r="L174" s="18">
        <f>ΧΟΝΔΡΙΚΗ!L174*2.5</f>
        <v>21.75</v>
      </c>
      <c r="M174" s="28">
        <v>63</v>
      </c>
      <c r="N174" s="28">
        <v>556</v>
      </c>
    </row>
    <row r="175" spans="1:14" ht="15.75" customHeight="1" thickBot="1">
      <c r="A175" s="28"/>
      <c r="B175" s="71"/>
      <c r="C175" s="28"/>
      <c r="D175" s="28"/>
      <c r="E175" s="28"/>
      <c r="F175" s="28"/>
      <c r="G175" s="28"/>
      <c r="H175" s="28"/>
      <c r="I175" s="28"/>
      <c r="J175" s="28"/>
      <c r="K175" s="28">
        <v>557</v>
      </c>
      <c r="L175" s="18">
        <f>ΧΟΝΔΡΙΚΗ!L175*2.5</f>
        <v>12</v>
      </c>
      <c r="M175" s="28">
        <v>28</v>
      </c>
      <c r="N175" s="28">
        <v>557</v>
      </c>
    </row>
    <row r="176" spans="1:14" ht="15.75" customHeight="1" thickBot="1">
      <c r="A176" s="28"/>
      <c r="B176" s="71"/>
      <c r="C176" s="28"/>
      <c r="D176" s="28"/>
      <c r="E176" s="28"/>
      <c r="F176" s="28"/>
      <c r="G176" s="28"/>
      <c r="H176" s="28"/>
      <c r="I176" s="28"/>
      <c r="J176" s="28"/>
      <c r="K176" s="28">
        <v>56</v>
      </c>
      <c r="L176" s="18">
        <f>ΧΟΝΔΡΙΚΗ!L176*2.5</f>
        <v>7.5</v>
      </c>
      <c r="M176" s="28">
        <v>8</v>
      </c>
      <c r="N176" s="28">
        <v>56</v>
      </c>
    </row>
    <row r="177" spans="1:14" ht="15.75" customHeight="1" thickBot="1">
      <c r="A177" s="30"/>
      <c r="B177" s="69"/>
      <c r="C177" s="30"/>
      <c r="D177" s="30"/>
      <c r="E177" s="30"/>
      <c r="F177" s="30"/>
      <c r="G177" s="30"/>
      <c r="H177" s="30"/>
      <c r="I177" s="30"/>
      <c r="J177" s="30"/>
      <c r="K177" s="30" t="s">
        <v>135</v>
      </c>
      <c r="L177" s="18">
        <f>ΧΟΝΔΡΙΚΗ!L177*2.5</f>
        <v>44.25</v>
      </c>
      <c r="M177" s="28">
        <v>39</v>
      </c>
      <c r="N177" s="30" t="s">
        <v>135</v>
      </c>
    </row>
    <row r="178" spans="1:14" ht="15.75" customHeight="1" thickBot="1">
      <c r="A178" s="30"/>
      <c r="B178" s="69"/>
      <c r="C178" s="30"/>
      <c r="D178" s="30"/>
      <c r="E178" s="30"/>
      <c r="F178" s="30"/>
      <c r="G178" s="30"/>
      <c r="H178" s="30"/>
      <c r="I178" s="30"/>
      <c r="J178" s="30"/>
      <c r="K178" s="30" t="s">
        <v>136</v>
      </c>
      <c r="L178" s="18">
        <f>ΧΟΝΔΡΙΚΗ!L178*2.5</f>
        <v>58</v>
      </c>
      <c r="M178" s="28">
        <v>74</v>
      </c>
      <c r="N178" s="30" t="s">
        <v>136</v>
      </c>
    </row>
    <row r="179" spans="1:14" ht="15.75" customHeight="1" thickBot="1">
      <c r="A179" s="28"/>
      <c r="B179" s="71"/>
      <c r="C179" s="28"/>
      <c r="D179" s="28"/>
      <c r="E179" s="28"/>
      <c r="F179" s="28"/>
      <c r="G179" s="28"/>
      <c r="H179" s="28"/>
      <c r="I179" s="28"/>
      <c r="J179" s="28"/>
      <c r="K179" s="28">
        <v>5740</v>
      </c>
      <c r="L179" s="18">
        <f>ΧΟΝΔΡΙΚΗ!L179*2.5</f>
        <v>31.125</v>
      </c>
      <c r="M179" s="28">
        <v>40</v>
      </c>
      <c r="N179" s="28">
        <v>5740</v>
      </c>
    </row>
    <row r="180" spans="1:14" ht="15.75" customHeight="1" thickBot="1">
      <c r="A180" s="28"/>
      <c r="B180" s="71"/>
      <c r="C180" s="28"/>
      <c r="D180" s="28"/>
      <c r="E180" s="28"/>
      <c r="F180" s="28"/>
      <c r="G180" s="28"/>
      <c r="H180" s="28"/>
      <c r="I180" s="28"/>
      <c r="J180" s="28"/>
      <c r="K180" s="28">
        <v>6040</v>
      </c>
      <c r="L180" s="18">
        <f>ΧΟΝΔΡΙΚΗ!L180*2.5</f>
        <v>42.25</v>
      </c>
      <c r="M180" s="28">
        <v>42</v>
      </c>
      <c r="N180" s="28">
        <v>6040</v>
      </c>
    </row>
    <row r="181" spans="1:14" ht="15.75" customHeight="1" thickBot="1">
      <c r="A181" s="28"/>
      <c r="B181" s="71"/>
      <c r="C181" s="28"/>
      <c r="D181" s="28"/>
      <c r="E181" s="28"/>
      <c r="F181" s="28"/>
      <c r="G181" s="28"/>
      <c r="H181" s="28"/>
      <c r="I181" s="28"/>
      <c r="J181" s="28"/>
      <c r="K181" s="28">
        <v>605</v>
      </c>
      <c r="L181" s="18">
        <f>ΧΟΝΔΡΙΚΗ!L181*2.5</f>
        <v>29.25</v>
      </c>
      <c r="M181" s="28">
        <v>57</v>
      </c>
      <c r="N181" s="28">
        <v>605</v>
      </c>
    </row>
    <row r="182" spans="1:14" ht="15.75" customHeight="1" thickBot="1">
      <c r="A182" s="23"/>
      <c r="B182" s="70"/>
      <c r="C182" s="23"/>
      <c r="D182" s="23"/>
      <c r="E182" s="23"/>
      <c r="F182" s="23"/>
      <c r="G182" s="23"/>
      <c r="H182" s="23"/>
      <c r="I182" s="23"/>
      <c r="J182" s="23"/>
      <c r="K182" s="23">
        <v>61</v>
      </c>
      <c r="L182" s="18">
        <f>ΧΟΝΔΡΙΚΗ!L182*2.5</f>
        <v>10.75</v>
      </c>
      <c r="M182" s="23">
        <v>31</v>
      </c>
      <c r="N182" s="23">
        <v>61</v>
      </c>
    </row>
    <row r="183" spans="1:14" ht="15.75" customHeight="1" thickBot="1">
      <c r="A183" s="28"/>
      <c r="B183" s="71"/>
      <c r="C183" s="28"/>
      <c r="D183" s="28"/>
      <c r="E183" s="28"/>
      <c r="F183" s="28"/>
      <c r="G183" s="28"/>
      <c r="H183" s="28"/>
      <c r="I183" s="28"/>
      <c r="J183" s="28"/>
      <c r="K183" s="28">
        <v>622</v>
      </c>
      <c r="L183" s="18">
        <f>ΧΟΝΔΡΙΚΗ!L183*2.5</f>
        <v>63.25</v>
      </c>
      <c r="M183" s="28">
        <v>45</v>
      </c>
      <c r="N183" s="28">
        <v>622</v>
      </c>
    </row>
    <row r="184" spans="1:14" ht="15.75" customHeight="1" thickBot="1">
      <c r="A184" s="28"/>
      <c r="B184" s="71"/>
      <c r="C184" s="28"/>
      <c r="D184" s="28"/>
      <c r="E184" s="28"/>
      <c r="F184" s="28"/>
      <c r="G184" s="28"/>
      <c r="H184" s="28"/>
      <c r="I184" s="28"/>
      <c r="J184" s="28"/>
      <c r="K184" s="28">
        <v>6316</v>
      </c>
      <c r="L184" s="18">
        <f>ΧΟΝΔΡΙΚΗ!L184*2.5</f>
        <v>22</v>
      </c>
      <c r="M184" s="28">
        <v>45</v>
      </c>
      <c r="N184" s="28">
        <v>6316</v>
      </c>
    </row>
    <row r="185" spans="1:14" ht="15.75" customHeight="1" thickBot="1">
      <c r="A185" s="28"/>
      <c r="B185" s="71"/>
      <c r="C185" s="28"/>
      <c r="D185" s="28"/>
      <c r="E185" s="28"/>
      <c r="F185" s="28"/>
      <c r="G185" s="28"/>
      <c r="H185" s="28"/>
      <c r="I185" s="28"/>
      <c r="J185" s="28"/>
      <c r="K185" s="28">
        <v>6320</v>
      </c>
      <c r="L185" s="18">
        <f>ΧΟΝΔΡΙΚΗ!L185*2.5</f>
        <v>22.75</v>
      </c>
      <c r="M185" s="28">
        <v>45</v>
      </c>
      <c r="N185" s="28">
        <v>6320</v>
      </c>
    </row>
    <row r="186" spans="1:14" ht="15.75" customHeight="1" thickBot="1">
      <c r="A186" s="28"/>
      <c r="B186" s="71"/>
      <c r="C186" s="28"/>
      <c r="D186" s="28"/>
      <c r="E186" s="28"/>
      <c r="F186" s="28"/>
      <c r="G186" s="28"/>
      <c r="H186" s="28"/>
      <c r="I186" s="28"/>
      <c r="J186" s="28"/>
      <c r="K186" s="28">
        <v>6424</v>
      </c>
      <c r="L186" s="18">
        <f>ΧΟΝΔΡΙΚΗ!L186*2.5</f>
        <v>27.75</v>
      </c>
      <c r="M186" s="28">
        <v>57</v>
      </c>
      <c r="N186" s="28">
        <v>6424</v>
      </c>
    </row>
    <row r="187" spans="1:14" ht="15.75" customHeight="1" thickBot="1">
      <c r="A187" s="28"/>
      <c r="B187" s="71"/>
      <c r="C187" s="28"/>
      <c r="D187" s="28"/>
      <c r="E187" s="28"/>
      <c r="F187" s="28"/>
      <c r="G187" s="28"/>
      <c r="H187" s="28"/>
      <c r="I187" s="28"/>
      <c r="J187" s="28"/>
      <c r="K187" s="28">
        <v>6540</v>
      </c>
      <c r="L187" s="18">
        <f>ΧΟΝΔΡΙΚΗ!L187*2.5</f>
        <v>42.375</v>
      </c>
      <c r="M187" s="28">
        <v>48</v>
      </c>
      <c r="N187" s="28">
        <v>6540</v>
      </c>
    </row>
    <row r="188" spans="1:14" ht="15.75" customHeight="1" thickBot="1">
      <c r="A188" s="28"/>
      <c r="B188" s="71"/>
      <c r="C188" s="28"/>
      <c r="D188" s="28"/>
      <c r="E188" s="28"/>
      <c r="F188" s="28"/>
      <c r="G188" s="28"/>
      <c r="H188" s="28"/>
      <c r="I188" s="28"/>
      <c r="J188" s="28"/>
      <c r="K188" s="28">
        <v>6833</v>
      </c>
      <c r="L188" s="18">
        <f>ΧΟΝΔΡΙΚΗ!L188*2.5</f>
        <v>36.25</v>
      </c>
      <c r="M188" s="28">
        <v>50</v>
      </c>
      <c r="N188" s="28">
        <v>6833</v>
      </c>
    </row>
    <row r="189" spans="1:14" ht="15.75" customHeight="1" thickBot="1">
      <c r="A189" s="28"/>
      <c r="B189" s="71"/>
      <c r="C189" s="28"/>
      <c r="D189" s="28"/>
      <c r="E189" s="28"/>
      <c r="F189" s="28"/>
      <c r="G189" s="28"/>
      <c r="H189" s="28"/>
      <c r="I189" s="28"/>
      <c r="J189" s="28"/>
      <c r="K189" s="28">
        <v>6918</v>
      </c>
      <c r="L189" s="18">
        <f>ΧΟΝΔΡΙΚΗ!L189*2.5</f>
        <v>23</v>
      </c>
      <c r="M189" s="28">
        <v>50</v>
      </c>
      <c r="N189" s="28">
        <v>6918</v>
      </c>
    </row>
    <row r="190" spans="1:14" ht="15.75" customHeight="1" thickBot="1">
      <c r="A190" s="28"/>
      <c r="B190" s="71"/>
      <c r="C190" s="28"/>
      <c r="D190" s="28"/>
      <c r="E190" s="28"/>
      <c r="F190" s="28"/>
      <c r="G190" s="28"/>
      <c r="H190" s="28"/>
      <c r="I190" s="28"/>
      <c r="J190" s="28"/>
      <c r="K190" s="28">
        <v>70</v>
      </c>
      <c r="L190" s="18">
        <f>ΧΟΝΔΡΙΚΗ!L190*2.5</f>
        <v>8.5</v>
      </c>
      <c r="M190" s="28">
        <v>12</v>
      </c>
      <c r="N190" s="28">
        <v>70</v>
      </c>
    </row>
    <row r="191" spans="1:14" ht="15.75" customHeight="1" thickBot="1">
      <c r="A191" s="28"/>
      <c r="B191" s="71"/>
      <c r="C191" s="28"/>
      <c r="D191" s="28"/>
      <c r="E191" s="28"/>
      <c r="F191" s="28"/>
      <c r="G191" s="28"/>
      <c r="H191" s="28"/>
      <c r="I191" s="28"/>
      <c r="J191" s="28"/>
      <c r="K191" s="28">
        <v>7029</v>
      </c>
      <c r="L191" s="18">
        <f>ΧΟΝΔΡΙΚΗ!L191*2.5</f>
        <v>30</v>
      </c>
      <c r="M191" s="28">
        <v>50</v>
      </c>
      <c r="N191" s="28">
        <v>7029</v>
      </c>
    </row>
    <row r="192" spans="1:14" ht="15.75" customHeight="1" thickBot="1">
      <c r="A192" s="28"/>
      <c r="B192" s="71"/>
      <c r="C192" s="28"/>
      <c r="D192" s="28"/>
      <c r="E192" s="28"/>
      <c r="F192" s="28"/>
      <c r="G192" s="28"/>
      <c r="H192" s="28"/>
      <c r="I192" s="28"/>
      <c r="J192" s="28"/>
      <c r="K192" s="28">
        <v>7030</v>
      </c>
      <c r="L192" s="18">
        <f>ΧΟΝΔΡΙΚΗ!L192*2.5</f>
        <v>30.5</v>
      </c>
      <c r="M192" s="28">
        <v>50</v>
      </c>
      <c r="N192" s="28">
        <v>7030</v>
      </c>
    </row>
    <row r="193" spans="1:14" ht="15.75" customHeight="1" thickBot="1">
      <c r="A193" s="28"/>
      <c r="B193" s="71"/>
      <c r="C193" s="28"/>
      <c r="D193" s="28"/>
      <c r="E193" s="28"/>
      <c r="F193" s="28"/>
      <c r="G193" s="28"/>
      <c r="H193" s="28"/>
      <c r="I193" s="28"/>
      <c r="J193" s="28"/>
      <c r="K193" s="28">
        <v>7050</v>
      </c>
      <c r="L193" s="18">
        <f>ΧΟΝΔΡΙΚΗ!L193*2.5</f>
        <v>16.25</v>
      </c>
      <c r="M193" s="28">
        <v>32</v>
      </c>
      <c r="N193" s="28">
        <v>7050</v>
      </c>
    </row>
    <row r="194" spans="1:14" ht="15.75" customHeight="1" thickBot="1">
      <c r="A194" s="28"/>
      <c r="B194" s="71"/>
      <c r="C194" s="28"/>
      <c r="D194" s="28"/>
      <c r="E194" s="28"/>
      <c r="F194" s="28"/>
      <c r="G194" s="28"/>
      <c r="H194" s="28"/>
      <c r="I194" s="28"/>
      <c r="J194" s="28"/>
      <c r="K194" s="28">
        <v>7052</v>
      </c>
      <c r="L194" s="18">
        <f>ΧΟΝΔΡΙΚΗ!L194*2.5</f>
        <v>26.5</v>
      </c>
      <c r="M194" s="28">
        <v>52</v>
      </c>
      <c r="N194" s="28">
        <v>7052</v>
      </c>
    </row>
    <row r="195" spans="1:14" ht="15.75" customHeight="1" thickBot="1">
      <c r="A195" s="28"/>
      <c r="B195" s="71"/>
      <c r="C195" s="28"/>
      <c r="D195" s="28"/>
      <c r="E195" s="28"/>
      <c r="F195" s="28"/>
      <c r="G195" s="28"/>
      <c r="H195" s="28"/>
      <c r="I195" s="28"/>
      <c r="J195" s="28"/>
      <c r="K195" s="28">
        <v>715</v>
      </c>
      <c r="L195" s="18">
        <f>ΧΟΝΔΡΙΚΗ!L195*2.5</f>
        <v>26.25</v>
      </c>
      <c r="M195" s="28">
        <v>48</v>
      </c>
      <c r="N195" s="28">
        <v>715</v>
      </c>
    </row>
    <row r="196" spans="1:14" ht="15.75" customHeight="1" thickBot="1">
      <c r="A196" s="28"/>
      <c r="B196" s="71"/>
      <c r="C196" s="28"/>
      <c r="D196" s="28"/>
      <c r="E196" s="28"/>
      <c r="F196" s="28"/>
      <c r="G196" s="28"/>
      <c r="H196" s="28"/>
      <c r="I196" s="28"/>
      <c r="J196" s="28"/>
      <c r="K196" s="28">
        <v>7150</v>
      </c>
      <c r="L196" s="18">
        <f>ΧΟΝΔΡΙΚΗ!L196*2.5</f>
        <v>22.25</v>
      </c>
      <c r="M196" s="28">
        <v>32</v>
      </c>
      <c r="N196" s="28">
        <v>7150</v>
      </c>
    </row>
    <row r="197" spans="1:14" ht="15.75" customHeight="1" thickBot="1">
      <c r="A197" s="28"/>
      <c r="B197" s="71"/>
      <c r="C197" s="28"/>
      <c r="D197" s="28"/>
      <c r="E197" s="28"/>
      <c r="F197" s="28"/>
      <c r="G197" s="28"/>
      <c r="H197" s="28"/>
      <c r="I197" s="28"/>
      <c r="J197" s="28"/>
      <c r="K197" s="28">
        <v>7320</v>
      </c>
      <c r="L197" s="18">
        <f>ΧΟΝΔΡΙΚΗ!L197*2.5</f>
        <v>23.625</v>
      </c>
      <c r="M197" s="28">
        <v>42</v>
      </c>
      <c r="N197" s="28">
        <v>7320</v>
      </c>
    </row>
    <row r="198" spans="1:14" ht="15.75" customHeight="1" thickBot="1">
      <c r="A198" s="28"/>
      <c r="B198" s="71"/>
      <c r="C198" s="28"/>
      <c r="D198" s="28"/>
      <c r="E198" s="28"/>
      <c r="F198" s="28"/>
      <c r="G198" s="28"/>
      <c r="H198" s="28"/>
      <c r="I198" s="28"/>
      <c r="J198" s="28"/>
      <c r="K198" s="28">
        <v>7518</v>
      </c>
      <c r="L198" s="18">
        <f>ΧΟΝΔΡΙΚΗ!L198*2.5</f>
        <v>22.625</v>
      </c>
      <c r="M198" s="28">
        <v>53</v>
      </c>
      <c r="N198" s="28">
        <v>7518</v>
      </c>
    </row>
    <row r="199" spans="1:14" ht="15.75" customHeight="1" thickBot="1">
      <c r="A199" s="28"/>
      <c r="B199" s="71"/>
      <c r="C199" s="28"/>
      <c r="D199" s="28"/>
      <c r="E199" s="28"/>
      <c r="F199" s="28"/>
      <c r="G199" s="28"/>
      <c r="H199" s="28"/>
      <c r="I199" s="28"/>
      <c r="J199" s="28"/>
      <c r="K199" s="28">
        <v>7547</v>
      </c>
      <c r="L199" s="18">
        <f>ΧΟΝΔΡΙΚΗ!L199*2.5</f>
        <v>56.25</v>
      </c>
      <c r="M199" s="28">
        <v>56</v>
      </c>
      <c r="N199" s="28">
        <v>7547</v>
      </c>
    </row>
    <row r="200" spans="1:14" ht="15.75" customHeight="1" thickBot="1">
      <c r="A200" s="28"/>
      <c r="B200" s="71"/>
      <c r="C200" s="28"/>
      <c r="D200" s="28"/>
      <c r="E200" s="28"/>
      <c r="F200" s="28"/>
      <c r="G200" s="28"/>
      <c r="H200" s="28"/>
      <c r="I200" s="28"/>
      <c r="J200" s="28"/>
      <c r="K200" s="28">
        <v>7554</v>
      </c>
      <c r="L200" s="18">
        <f>ΧΟΝΔΡΙΚΗ!L200*2.5</f>
        <v>35</v>
      </c>
      <c r="M200" s="28">
        <v>54</v>
      </c>
      <c r="N200" s="28">
        <v>7554</v>
      </c>
    </row>
    <row r="201" spans="1:14" ht="15.75" customHeight="1" thickBot="1">
      <c r="A201" s="28"/>
      <c r="B201" s="71"/>
      <c r="C201" s="28"/>
      <c r="D201" s="28"/>
      <c r="E201" s="28"/>
      <c r="F201" s="28"/>
      <c r="G201" s="28"/>
      <c r="H201" s="28"/>
      <c r="I201" s="28"/>
      <c r="J201" s="28"/>
      <c r="K201" s="28">
        <v>7828</v>
      </c>
      <c r="L201" s="18">
        <f>ΧΟΝΔΡΙΚΗ!L201*2.5</f>
        <v>25.75</v>
      </c>
      <c r="M201" s="28">
        <v>49</v>
      </c>
      <c r="N201" s="28">
        <v>7828</v>
      </c>
    </row>
    <row r="202" spans="1:14" ht="15.75" customHeight="1" thickBot="1">
      <c r="A202" s="28"/>
      <c r="B202" s="71"/>
      <c r="C202" s="28"/>
      <c r="D202" s="28"/>
      <c r="E202" s="28"/>
      <c r="F202" s="28"/>
      <c r="G202" s="28"/>
      <c r="H202" s="28"/>
      <c r="I202" s="28"/>
      <c r="J202" s="28"/>
      <c r="K202" s="28">
        <v>785</v>
      </c>
      <c r="L202" s="18">
        <f>ΧΟΝΔΡΙΚΗ!L202*2.5</f>
        <v>9</v>
      </c>
      <c r="M202" s="28">
        <v>8</v>
      </c>
      <c r="N202" s="28">
        <v>785</v>
      </c>
    </row>
    <row r="203" spans="1:14" ht="15.75" customHeight="1" thickBot="1">
      <c r="A203" s="28"/>
      <c r="B203" s="71"/>
      <c r="C203" s="28"/>
      <c r="D203" s="28"/>
      <c r="E203" s="28"/>
      <c r="F203" s="28"/>
      <c r="G203" s="28"/>
      <c r="H203" s="28"/>
      <c r="I203" s="28"/>
      <c r="J203" s="28"/>
      <c r="K203" s="28">
        <v>786</v>
      </c>
      <c r="L203" s="18">
        <f>ΧΟΝΔΡΙΚΗ!L203*2.5</f>
        <v>10.125</v>
      </c>
      <c r="M203" s="28">
        <v>12</v>
      </c>
      <c r="N203" s="28">
        <v>786</v>
      </c>
    </row>
    <row r="204" spans="1:14" ht="15.75" customHeight="1" thickBot="1">
      <c r="A204" s="28"/>
      <c r="B204" s="71"/>
      <c r="C204" s="28"/>
      <c r="D204" s="28"/>
      <c r="E204" s="28"/>
      <c r="F204" s="28"/>
      <c r="G204" s="28"/>
      <c r="H204" s="28"/>
      <c r="I204" s="28"/>
      <c r="J204" s="28"/>
      <c r="K204" s="28">
        <v>8022</v>
      </c>
      <c r="L204" s="18">
        <f>ΧΟΝΔΡΙΚΗ!L204*2.5</f>
        <v>29.25</v>
      </c>
      <c r="M204" s="28">
        <v>49</v>
      </c>
      <c r="N204" s="28">
        <v>8022</v>
      </c>
    </row>
    <row r="205" spans="1:14" ht="15.75" customHeight="1" thickBot="1">
      <c r="A205" s="28"/>
      <c r="B205" s="71"/>
      <c r="C205" s="28"/>
      <c r="D205" s="28"/>
      <c r="E205" s="28"/>
      <c r="F205" s="28"/>
      <c r="G205" s="28"/>
      <c r="H205" s="28"/>
      <c r="I205" s="28"/>
      <c r="J205" s="28"/>
      <c r="K205" s="28">
        <v>8060</v>
      </c>
      <c r="L205" s="18">
        <f>ΧΟΝΔΡΙΚΗ!L205*2.5</f>
        <v>35</v>
      </c>
      <c r="M205" s="28">
        <v>60</v>
      </c>
      <c r="N205" s="28">
        <v>8060</v>
      </c>
    </row>
    <row r="206" spans="1:14" ht="15.75" customHeight="1" thickBot="1">
      <c r="A206" s="28"/>
      <c r="B206" s="71"/>
      <c r="C206" s="28"/>
      <c r="D206" s="28"/>
      <c r="E206" s="28"/>
      <c r="F206" s="28"/>
      <c r="G206" s="28"/>
      <c r="H206" s="28"/>
      <c r="I206" s="28"/>
      <c r="J206" s="28"/>
      <c r="K206" s="28">
        <v>8065</v>
      </c>
      <c r="L206" s="18">
        <f>ΧΟΝΔΡΙΚΗ!L206*2.5</f>
        <v>40.75</v>
      </c>
      <c r="M206" s="28">
        <v>50</v>
      </c>
      <c r="N206" s="28">
        <v>8065</v>
      </c>
    </row>
    <row r="207" spans="1:14" ht="15.75" customHeight="1" thickBot="1">
      <c r="A207" s="28"/>
      <c r="B207" s="71"/>
      <c r="C207" s="28"/>
      <c r="D207" s="28"/>
      <c r="E207" s="28"/>
      <c r="F207" s="28"/>
      <c r="G207" s="28"/>
      <c r="H207" s="28"/>
      <c r="I207" s="28"/>
      <c r="J207" s="28"/>
      <c r="K207" s="28">
        <v>8067</v>
      </c>
      <c r="L207" s="18">
        <f>ΧΟΝΔΡΙΚΗ!L207*2.5</f>
        <v>40.75</v>
      </c>
      <c r="M207" s="28">
        <v>50</v>
      </c>
      <c r="N207" s="28">
        <v>8067</v>
      </c>
    </row>
    <row r="208" spans="1:14" ht="15.75" customHeight="1" thickBot="1">
      <c r="A208" s="28"/>
      <c r="B208" s="71"/>
      <c r="C208" s="28"/>
      <c r="D208" s="28"/>
      <c r="E208" s="28"/>
      <c r="F208" s="28"/>
      <c r="G208" s="28"/>
      <c r="H208" s="28"/>
      <c r="I208" s="28"/>
      <c r="J208" s="28"/>
      <c r="K208" s="28">
        <v>820</v>
      </c>
      <c r="L208" s="18">
        <f>ΧΟΝΔΡΙΚΗ!L208*2.5</f>
        <v>121.75</v>
      </c>
      <c r="M208" s="28">
        <v>85</v>
      </c>
      <c r="N208" s="28">
        <v>820</v>
      </c>
    </row>
    <row r="209" spans="1:14" ht="15.75" customHeight="1" thickBot="1">
      <c r="A209" s="28"/>
      <c r="B209" s="71"/>
      <c r="C209" s="28"/>
      <c r="D209" s="28"/>
      <c r="E209" s="28"/>
      <c r="F209" s="28"/>
      <c r="G209" s="28"/>
      <c r="H209" s="28"/>
      <c r="I209" s="28"/>
      <c r="J209" s="28"/>
      <c r="K209" s="28">
        <v>8245</v>
      </c>
      <c r="L209" s="18">
        <f>ΧΟΝΔΡΙΚΗ!L209*2.5</f>
        <v>60.5</v>
      </c>
      <c r="M209" s="28">
        <v>60</v>
      </c>
      <c r="N209" s="28">
        <v>8245</v>
      </c>
    </row>
    <row r="210" spans="1:14" ht="15.75" customHeight="1" thickBot="1">
      <c r="A210" s="28"/>
      <c r="B210" s="71"/>
      <c r="C210" s="28"/>
      <c r="D210" s="28"/>
      <c r="E210" s="28"/>
      <c r="F210" s="28"/>
      <c r="G210" s="28"/>
      <c r="H210" s="28"/>
      <c r="I210" s="28"/>
      <c r="J210" s="28"/>
      <c r="K210" s="28">
        <v>8296</v>
      </c>
      <c r="L210" s="18">
        <f>ΧΟΝΔΡΙΚΗ!L210*2.5</f>
        <v>35.5</v>
      </c>
      <c r="M210" s="28">
        <v>82</v>
      </c>
      <c r="N210" s="28">
        <v>8296</v>
      </c>
    </row>
    <row r="211" spans="1:14" ht="15.75" customHeight="1" thickBot="1">
      <c r="A211" s="28"/>
      <c r="B211" s="71"/>
      <c r="C211" s="28"/>
      <c r="D211" s="28"/>
      <c r="E211" s="28"/>
      <c r="F211" s="28"/>
      <c r="G211" s="28"/>
      <c r="H211" s="28"/>
      <c r="I211" s="28"/>
      <c r="J211" s="28"/>
      <c r="K211" s="28">
        <v>8302</v>
      </c>
      <c r="L211" s="18">
        <f>ΧΟΝΔΡΙΚΗ!L211*2.5</f>
        <v>40.5</v>
      </c>
      <c r="M211" s="28">
        <v>52</v>
      </c>
      <c r="N211" s="28">
        <v>8302</v>
      </c>
    </row>
    <row r="212" spans="1:14" ht="15.75" customHeight="1" thickBot="1">
      <c r="A212" s="28"/>
      <c r="B212" s="71"/>
      <c r="C212" s="28"/>
      <c r="D212" s="28"/>
      <c r="E212" s="28"/>
      <c r="F212" s="28"/>
      <c r="G212" s="28"/>
      <c r="H212" s="28"/>
      <c r="I212" s="28"/>
      <c r="J212" s="28"/>
      <c r="K212" s="28">
        <v>8357</v>
      </c>
      <c r="L212" s="18">
        <f>ΧΟΝΔΡΙΚΗ!L212*2.5</f>
        <v>42.75</v>
      </c>
      <c r="M212" s="28">
        <v>81</v>
      </c>
      <c r="N212" s="28">
        <v>8357</v>
      </c>
    </row>
    <row r="213" spans="1:14" ht="15.75" customHeight="1" thickBot="1">
      <c r="A213" s="28"/>
      <c r="B213" s="71"/>
      <c r="C213" s="28"/>
      <c r="D213" s="28"/>
      <c r="E213" s="28"/>
      <c r="F213" s="28"/>
      <c r="G213" s="28"/>
      <c r="H213" s="28"/>
      <c r="I213" s="28"/>
      <c r="J213" s="28"/>
      <c r="K213" s="28">
        <v>8385</v>
      </c>
      <c r="L213" s="18">
        <f>ΧΟΝΔΡΙΚΗ!L213*2.5</f>
        <v>41.5</v>
      </c>
      <c r="M213" s="28">
        <v>75</v>
      </c>
      <c r="N213" s="28">
        <v>8385</v>
      </c>
    </row>
    <row r="214" spans="1:14" ht="15.75" customHeight="1" thickBot="1">
      <c r="A214" s="28"/>
      <c r="B214" s="71"/>
      <c r="C214" s="28"/>
      <c r="D214" s="28"/>
      <c r="E214" s="28"/>
      <c r="F214" s="28"/>
      <c r="G214" s="28"/>
      <c r="H214" s="28"/>
      <c r="I214" s="28"/>
      <c r="J214" s="28"/>
      <c r="K214" s="28">
        <v>839</v>
      </c>
      <c r="L214" s="18">
        <f>ΧΟΝΔΡΙΚΗ!L214*2.5</f>
        <v>13.125</v>
      </c>
      <c r="M214" s="28">
        <v>28</v>
      </c>
      <c r="N214" s="28">
        <v>839</v>
      </c>
    </row>
    <row r="215" spans="1:14" ht="15.75" customHeight="1" thickBot="1">
      <c r="A215" s="28"/>
      <c r="B215" s="71"/>
      <c r="C215" s="28"/>
      <c r="D215" s="28"/>
      <c r="E215" s="28"/>
      <c r="F215" s="28"/>
      <c r="G215" s="28"/>
      <c r="H215" s="28"/>
      <c r="I215" s="28"/>
      <c r="J215" s="28"/>
      <c r="K215" s="28">
        <v>8396</v>
      </c>
      <c r="L215" s="18">
        <f>ΧΟΝΔΡΙΚΗ!L215*2.5</f>
        <v>30.875</v>
      </c>
      <c r="M215" s="28">
        <v>68</v>
      </c>
      <c r="N215" s="28">
        <v>8396</v>
      </c>
    </row>
    <row r="216" spans="1:14" ht="15.75" customHeight="1" thickBot="1">
      <c r="A216" s="23"/>
      <c r="B216" s="70"/>
      <c r="C216" s="23"/>
      <c r="D216" s="23"/>
      <c r="E216" s="23"/>
      <c r="F216" s="23"/>
      <c r="G216" s="23"/>
      <c r="H216" s="23"/>
      <c r="I216" s="23"/>
      <c r="J216" s="23"/>
      <c r="K216" s="23">
        <v>8499</v>
      </c>
      <c r="L216" s="18">
        <f>ΧΟΝΔΡΙΚΗ!L216*2.5</f>
        <v>35.5</v>
      </c>
      <c r="M216" s="23">
        <v>68</v>
      </c>
      <c r="N216" s="23">
        <v>8499</v>
      </c>
    </row>
    <row r="217" spans="1:14" ht="15.75" customHeight="1" thickBot="1">
      <c r="A217" s="28"/>
      <c r="B217" s="71"/>
      <c r="C217" s="28"/>
      <c r="D217" s="28"/>
      <c r="E217" s="28"/>
      <c r="F217" s="28"/>
      <c r="G217" s="28"/>
      <c r="H217" s="28"/>
      <c r="I217" s="28"/>
      <c r="J217" s="28"/>
      <c r="K217" s="28">
        <v>8520</v>
      </c>
      <c r="L217" s="18">
        <f>ΧΟΝΔΡΙΚΗ!L217*2.5</f>
        <v>33</v>
      </c>
      <c r="M217" s="28">
        <v>60</v>
      </c>
      <c r="N217" s="28">
        <v>8520</v>
      </c>
    </row>
    <row r="218" spans="1:14" ht="15.75" customHeight="1" thickBot="1">
      <c r="A218" s="28"/>
      <c r="B218" s="71"/>
      <c r="C218" s="28"/>
      <c r="D218" s="28"/>
      <c r="E218" s="28"/>
      <c r="F218" s="28"/>
      <c r="G218" s="28"/>
      <c r="H218" s="28"/>
      <c r="I218" s="28"/>
      <c r="J218" s="28"/>
      <c r="K218" s="28">
        <v>859</v>
      </c>
      <c r="L218" s="18">
        <f>ΧΟΝΔΡΙΚΗ!L218*2.5</f>
        <v>23.375</v>
      </c>
      <c r="M218" s="28">
        <v>55</v>
      </c>
      <c r="N218" s="28">
        <v>859</v>
      </c>
    </row>
    <row r="219" spans="1:14" ht="15.75" customHeight="1" thickBot="1">
      <c r="A219" s="28"/>
      <c r="B219" s="71"/>
      <c r="C219" s="28"/>
      <c r="D219" s="28"/>
      <c r="E219" s="28"/>
      <c r="F219" s="28"/>
      <c r="G219" s="28"/>
      <c r="H219" s="28"/>
      <c r="I219" s="28"/>
      <c r="J219" s="28"/>
      <c r="K219" s="28">
        <v>8571</v>
      </c>
      <c r="L219" s="18">
        <f>ΧΟΝΔΡΙΚΗ!L219*2.5</f>
        <v>96.75</v>
      </c>
      <c r="M219" s="28">
        <v>64</v>
      </c>
      <c r="N219" s="28">
        <v>8571</v>
      </c>
    </row>
    <row r="220" spans="1:14" ht="15.75" customHeight="1" thickBot="1">
      <c r="A220" s="28"/>
      <c r="B220" s="71"/>
      <c r="C220" s="28"/>
      <c r="D220" s="28"/>
      <c r="E220" s="28"/>
      <c r="F220" s="28"/>
      <c r="G220" s="28"/>
      <c r="H220" s="28"/>
      <c r="I220" s="28"/>
      <c r="J220" s="28"/>
      <c r="K220" s="28">
        <v>8644</v>
      </c>
      <c r="L220" s="18">
        <f>ΧΟΝΔΡΙΚΗ!L220*2.5</f>
        <v>50.75</v>
      </c>
      <c r="M220" s="28">
        <v>81</v>
      </c>
      <c r="N220" s="28">
        <v>8644</v>
      </c>
    </row>
    <row r="221" spans="1:14" ht="15.75" customHeight="1" thickBot="1">
      <c r="A221" s="28"/>
      <c r="B221" s="71"/>
      <c r="C221" s="28"/>
      <c r="D221" s="28"/>
      <c r="E221" s="28"/>
      <c r="F221" s="28"/>
      <c r="G221" s="28"/>
      <c r="H221" s="28"/>
      <c r="I221" s="28"/>
      <c r="J221" s="28"/>
      <c r="K221" s="28">
        <v>87427</v>
      </c>
      <c r="L221" s="18">
        <f>ΧΟΝΔΡΙΚΗ!L221*2.5</f>
        <v>52.5</v>
      </c>
      <c r="M221" s="28">
        <v>53</v>
      </c>
      <c r="N221" s="28">
        <v>87427</v>
      </c>
    </row>
    <row r="222" spans="1:14" ht="15.75" customHeight="1" thickBot="1">
      <c r="A222" s="28"/>
      <c r="B222" s="71"/>
      <c r="C222" s="28"/>
      <c r="D222" s="28"/>
      <c r="E222" s="28"/>
      <c r="F222" s="28"/>
      <c r="G222" s="28"/>
      <c r="H222" s="28"/>
      <c r="I222" s="28"/>
      <c r="J222" s="28"/>
      <c r="K222" s="28">
        <v>877</v>
      </c>
      <c r="L222" s="18">
        <f>ΧΟΝΔΡΙΚΗ!L222*2.5</f>
        <v>26.25</v>
      </c>
      <c r="M222" s="28">
        <v>50</v>
      </c>
      <c r="N222" s="28">
        <v>877</v>
      </c>
    </row>
    <row r="223" spans="1:14" ht="15.75" customHeight="1" thickBot="1">
      <c r="A223" s="28"/>
      <c r="B223" s="71"/>
      <c r="C223" s="28"/>
      <c r="D223" s="28"/>
      <c r="E223" s="28"/>
      <c r="F223" s="28"/>
      <c r="G223" s="28"/>
      <c r="H223" s="28"/>
      <c r="I223" s="28"/>
      <c r="J223" s="28"/>
      <c r="K223" s="28">
        <v>88020</v>
      </c>
      <c r="L223" s="18">
        <f>ΧΟΝΔΡΙΚΗ!L223*2.5</f>
        <v>52.5</v>
      </c>
      <c r="M223" s="28">
        <v>60</v>
      </c>
      <c r="N223" s="28">
        <v>88020</v>
      </c>
    </row>
    <row r="224" spans="1:14" ht="15.75" customHeight="1" thickBot="1">
      <c r="A224" s="28"/>
      <c r="B224" s="71"/>
      <c r="C224" s="28"/>
      <c r="D224" s="28"/>
      <c r="E224" s="28"/>
      <c r="F224" s="28"/>
      <c r="G224" s="28"/>
      <c r="H224" s="28"/>
      <c r="I224" s="28"/>
      <c r="J224" s="28"/>
      <c r="K224" s="28">
        <v>89020</v>
      </c>
      <c r="L224" s="18">
        <f>ΧΟΝΔΡΙΚΗ!L224*2.5</f>
        <v>41</v>
      </c>
      <c r="M224" s="28">
        <v>64</v>
      </c>
      <c r="N224" s="28">
        <v>89020</v>
      </c>
    </row>
    <row r="225" spans="1:14" ht="15.75" customHeight="1" thickBot="1">
      <c r="A225" s="28"/>
      <c r="B225" s="71"/>
      <c r="C225" s="28"/>
      <c r="D225" s="28"/>
      <c r="E225" s="28"/>
      <c r="F225" s="28"/>
      <c r="G225" s="28"/>
      <c r="H225" s="28"/>
      <c r="I225" s="28"/>
      <c r="J225" s="28"/>
      <c r="K225" s="28">
        <v>9034</v>
      </c>
      <c r="L225" s="18">
        <f>ΧΟΝΔΡΙΚΗ!L225*2.5</f>
        <v>40.174999999999997</v>
      </c>
      <c r="M225" s="28">
        <v>65</v>
      </c>
      <c r="N225" s="28">
        <v>9034</v>
      </c>
    </row>
    <row r="226" spans="1:14" ht="15.75" customHeight="1" thickBot="1">
      <c r="A226" s="28"/>
      <c r="B226" s="71"/>
      <c r="C226" s="28"/>
      <c r="D226" s="28"/>
      <c r="E226" s="28"/>
      <c r="F226" s="28"/>
      <c r="G226" s="28"/>
      <c r="H226" s="28"/>
      <c r="I226" s="28"/>
      <c r="J226" s="28"/>
      <c r="K226" s="28">
        <v>9223</v>
      </c>
      <c r="L226" s="18">
        <f>ΧΟΝΔΡΙΚΗ!L226*2.5</f>
        <v>39.5</v>
      </c>
      <c r="M226" s="28">
        <v>70</v>
      </c>
      <c r="N226" s="28">
        <v>9223</v>
      </c>
    </row>
    <row r="227" spans="1:14" ht="15.75" customHeight="1" thickBot="1">
      <c r="A227" s="28"/>
      <c r="B227" s="71"/>
      <c r="C227" s="28"/>
      <c r="D227" s="28"/>
      <c r="E227" s="28"/>
      <c r="F227" s="28"/>
      <c r="G227" s="28"/>
      <c r="H227" s="28"/>
      <c r="I227" s="28"/>
      <c r="J227" s="28"/>
      <c r="K227" s="28">
        <v>93</v>
      </c>
      <c r="L227" s="18">
        <f>ΧΟΝΔΡΙΚΗ!L227*2.5</f>
        <v>13.5</v>
      </c>
      <c r="M227" s="28">
        <v>22</v>
      </c>
      <c r="N227" s="28">
        <v>93</v>
      </c>
    </row>
    <row r="228" spans="1:14" ht="15.75" customHeight="1" thickBot="1">
      <c r="A228" s="28"/>
      <c r="B228" s="71"/>
      <c r="C228" s="28"/>
      <c r="D228" s="28"/>
      <c r="E228" s="28"/>
      <c r="F228" s="28"/>
      <c r="G228" s="28"/>
      <c r="H228" s="28"/>
      <c r="I228" s="28"/>
      <c r="J228" s="28"/>
      <c r="K228" s="28">
        <v>93717</v>
      </c>
      <c r="L228" s="18">
        <f>ΧΟΝΔΡΙΚΗ!L228*2.5</f>
        <v>14.875</v>
      </c>
      <c r="M228" s="28">
        <v>24</v>
      </c>
      <c r="N228" s="28">
        <v>93717</v>
      </c>
    </row>
    <row r="229" spans="1:14" ht="15.75" customHeight="1" thickBot="1">
      <c r="A229" s="28"/>
      <c r="B229" s="71"/>
      <c r="C229" s="28"/>
      <c r="D229" s="28"/>
      <c r="E229" s="28"/>
      <c r="F229" s="28"/>
      <c r="G229" s="28"/>
      <c r="H229" s="28"/>
      <c r="I229" s="28"/>
      <c r="J229" s="28"/>
      <c r="K229" s="28">
        <v>93720</v>
      </c>
      <c r="L229" s="18">
        <f>ΧΟΝΔΡΙΚΗ!L229*2.5</f>
        <v>20</v>
      </c>
      <c r="M229" s="28">
        <v>25</v>
      </c>
      <c r="N229" s="28">
        <v>93720</v>
      </c>
    </row>
    <row r="230" spans="1:14" ht="15.75" customHeight="1" thickBot="1">
      <c r="A230" s="28"/>
      <c r="B230" s="71"/>
      <c r="C230" s="28"/>
      <c r="D230" s="28"/>
      <c r="E230" s="28"/>
      <c r="F230" s="28"/>
      <c r="G230" s="28"/>
      <c r="H230" s="28"/>
      <c r="I230" s="28"/>
      <c r="J230" s="28"/>
      <c r="K230" s="28">
        <v>94021</v>
      </c>
      <c r="L230" s="18">
        <f>ΧΟΝΔΡΙΚΗ!L230*2.5</f>
        <v>16.875</v>
      </c>
      <c r="M230" s="28">
        <v>20</v>
      </c>
      <c r="N230" s="28">
        <v>94021</v>
      </c>
    </row>
    <row r="231" spans="1:14" ht="15.75" customHeight="1" thickBot="1">
      <c r="A231" s="28"/>
      <c r="B231" s="71"/>
      <c r="C231" s="28"/>
      <c r="D231" s="28"/>
      <c r="E231" s="28"/>
      <c r="F231" s="28"/>
      <c r="G231" s="28"/>
      <c r="H231" s="28"/>
      <c r="I231" s="28"/>
      <c r="J231" s="28"/>
      <c r="K231" s="28">
        <v>95040</v>
      </c>
      <c r="L231" s="18">
        <f>ΧΟΝΔΡΙΚΗ!L231*2.5</f>
        <v>33.625</v>
      </c>
      <c r="M231" s="28">
        <v>32</v>
      </c>
      <c r="N231" s="28">
        <v>95040</v>
      </c>
    </row>
    <row r="232" spans="1:14" ht="15.75" customHeight="1" thickBot="1">
      <c r="A232" s="28"/>
      <c r="B232" s="71"/>
      <c r="C232" s="28"/>
      <c r="D232" s="28"/>
      <c r="E232" s="28"/>
      <c r="F232" s="28"/>
      <c r="G232" s="28"/>
      <c r="H232" s="28"/>
      <c r="I232" s="28"/>
      <c r="J232" s="28"/>
      <c r="K232" s="28">
        <v>96325</v>
      </c>
      <c r="L232" s="18">
        <f>ΧΟΝΔΡΙΚΗ!L232*2.5</f>
        <v>24.375</v>
      </c>
      <c r="M232" s="28">
        <v>45</v>
      </c>
      <c r="N232" s="28">
        <v>96325</v>
      </c>
    </row>
    <row r="233" spans="1:14" ht="15.75" customHeight="1" thickBot="1">
      <c r="A233" s="28"/>
      <c r="B233" s="71"/>
      <c r="C233" s="28"/>
      <c r="D233" s="28"/>
      <c r="E233" s="28"/>
      <c r="F233" s="28"/>
      <c r="G233" s="28"/>
      <c r="H233" s="28"/>
      <c r="I233" s="28"/>
      <c r="J233" s="28"/>
      <c r="K233" s="28">
        <v>96242</v>
      </c>
      <c r="L233" s="18">
        <f>ΧΟΝΔΡΙΚΗ!L233*2.5</f>
        <v>23.5</v>
      </c>
      <c r="M233" s="28">
        <v>45</v>
      </c>
      <c r="N233" s="28">
        <v>96242</v>
      </c>
    </row>
    <row r="234" spans="1:14" ht="15.75" customHeight="1" thickBot="1">
      <c r="A234" s="28"/>
      <c r="B234" s="71"/>
      <c r="C234" s="28"/>
      <c r="D234" s="28"/>
      <c r="E234" s="28"/>
      <c r="F234" s="28"/>
      <c r="G234" s="28"/>
      <c r="H234" s="28"/>
      <c r="I234" s="28"/>
      <c r="J234" s="28"/>
      <c r="K234" s="28">
        <v>97</v>
      </c>
      <c r="L234" s="18">
        <f>ΧΟΝΔΡΙΚΗ!L234*2.5</f>
        <v>9.125</v>
      </c>
      <c r="M234" s="28">
        <v>16</v>
      </c>
      <c r="N234" s="28">
        <v>97</v>
      </c>
    </row>
    <row r="235" spans="1:14" ht="15.75" customHeight="1" thickBot="1">
      <c r="A235" s="28"/>
      <c r="B235" s="71"/>
      <c r="C235" s="28"/>
      <c r="D235" s="28"/>
      <c r="E235" s="28"/>
      <c r="F235" s="28"/>
      <c r="G235" s="28"/>
      <c r="H235" s="28"/>
      <c r="I235" s="28"/>
      <c r="J235" s="28"/>
      <c r="K235" s="28">
        <v>97120</v>
      </c>
      <c r="L235" s="18">
        <f>ΧΟΝΔΡΙΚΗ!L235*2.5</f>
        <v>25.75</v>
      </c>
      <c r="M235" s="28">
        <v>56</v>
      </c>
      <c r="N235" s="28">
        <v>97120</v>
      </c>
    </row>
    <row r="236" spans="1:14" ht="15.75" customHeight="1" thickBot="1">
      <c r="A236" s="28"/>
      <c r="B236" s="71"/>
      <c r="C236" s="28"/>
      <c r="D236" s="28"/>
      <c r="E236" s="28"/>
      <c r="F236" s="28"/>
      <c r="G236" s="28"/>
      <c r="H236" s="28"/>
      <c r="I236" s="28"/>
      <c r="J236" s="28"/>
      <c r="K236" s="28" t="s">
        <v>137</v>
      </c>
      <c r="L236" s="18">
        <f>ΧΟΝΔΡΙΚΗ!L236*2.5</f>
        <v>48.25</v>
      </c>
      <c r="M236" s="28">
        <v>82</v>
      </c>
      <c r="N236" s="28" t="s">
        <v>137</v>
      </c>
    </row>
    <row r="237" spans="1:14" ht="15.75" customHeight="1" thickBot="1">
      <c r="A237" s="30"/>
      <c r="B237" s="69"/>
      <c r="C237" s="30"/>
      <c r="D237" s="30"/>
      <c r="E237" s="30"/>
      <c r="F237" s="30"/>
      <c r="G237" s="30"/>
      <c r="H237" s="30"/>
      <c r="I237" s="30"/>
      <c r="J237" s="30"/>
      <c r="K237" s="30" t="s">
        <v>138</v>
      </c>
      <c r="L237" s="18">
        <f>ΧΟΝΔΡΙΚΗ!L237*2.5</f>
        <v>6</v>
      </c>
      <c r="M237" s="30">
        <v>20</v>
      </c>
      <c r="N237" s="30" t="s">
        <v>138</v>
      </c>
    </row>
    <row r="238" spans="1:14" ht="15.75" customHeight="1" thickBot="1">
      <c r="A238" s="30"/>
      <c r="B238" s="69"/>
      <c r="C238" s="30"/>
      <c r="D238" s="30"/>
      <c r="E238" s="30"/>
      <c r="F238" s="30"/>
      <c r="G238" s="30"/>
      <c r="H238" s="30"/>
      <c r="I238" s="30"/>
      <c r="J238" s="30"/>
      <c r="K238" s="30" t="s">
        <v>139</v>
      </c>
      <c r="L238" s="18">
        <f>ΧΟΝΔΡΙΚΗ!L238*2.5</f>
        <v>6.875</v>
      </c>
      <c r="M238" s="30">
        <v>24</v>
      </c>
      <c r="N238" s="30" t="s">
        <v>139</v>
      </c>
    </row>
    <row r="239" spans="1:14" ht="15.75" customHeight="1" thickBot="1">
      <c r="A239" s="30"/>
      <c r="B239" s="69"/>
      <c r="C239" s="30"/>
      <c r="D239" s="30"/>
      <c r="E239" s="30"/>
      <c r="F239" s="30"/>
      <c r="G239" s="30"/>
      <c r="H239" s="30"/>
      <c r="I239" s="30"/>
      <c r="J239" s="30"/>
      <c r="K239" s="30">
        <v>2000</v>
      </c>
      <c r="L239" s="18">
        <f>ΧΟΝΔΡΙΚΗ!L239*2.5</f>
        <v>8</v>
      </c>
      <c r="M239" s="30">
        <v>12</v>
      </c>
      <c r="N239" s="30">
        <v>2000</v>
      </c>
    </row>
    <row r="240" spans="1:14" ht="15.75" customHeight="1" thickBot="1">
      <c r="A240" s="30"/>
      <c r="B240" s="69"/>
      <c r="C240" s="30"/>
      <c r="D240" s="30"/>
      <c r="E240" s="30"/>
      <c r="F240" s="30"/>
      <c r="G240" s="30"/>
      <c r="H240" s="30"/>
      <c r="I240" s="30"/>
      <c r="J240" s="30"/>
      <c r="K240" s="30" t="s">
        <v>140</v>
      </c>
      <c r="L240" s="18">
        <f>ΧΟΝΔΡΙΚΗ!L240*2.5</f>
        <v>7.875</v>
      </c>
      <c r="M240" s="30">
        <v>15</v>
      </c>
      <c r="N240" s="30" t="s">
        <v>140</v>
      </c>
    </row>
    <row r="241" spans="1:14" ht="15.75" customHeight="1" thickBot="1">
      <c r="A241" s="30"/>
      <c r="B241" s="69"/>
      <c r="C241" s="30"/>
      <c r="D241" s="30"/>
      <c r="E241" s="30"/>
      <c r="F241" s="30"/>
      <c r="G241" s="30"/>
      <c r="H241" s="30"/>
      <c r="I241" s="30"/>
      <c r="J241" s="30"/>
      <c r="K241" s="30">
        <v>2216</v>
      </c>
      <c r="L241" s="18">
        <f>ΧΟΝΔΡΙΚΗ!L241*2.5</f>
        <v>6</v>
      </c>
      <c r="M241" s="30">
        <v>12</v>
      </c>
      <c r="N241" s="30">
        <v>2216</v>
      </c>
    </row>
    <row r="242" spans="1:14" ht="15.75" customHeight="1" thickBot="1">
      <c r="A242" s="30"/>
      <c r="B242" s="69"/>
      <c r="C242" s="30"/>
      <c r="D242" s="30"/>
      <c r="E242" s="30"/>
      <c r="F242" s="30"/>
      <c r="G242" s="30"/>
      <c r="H242" s="30"/>
      <c r="I242" s="30"/>
      <c r="J242" s="30"/>
      <c r="K242" s="30" t="s">
        <v>141</v>
      </c>
      <c r="L242" s="18">
        <f>ΧΟΝΔΡΙΚΗ!L242*2.5</f>
        <v>6</v>
      </c>
      <c r="M242" s="30">
        <v>12</v>
      </c>
      <c r="N242" s="30" t="s">
        <v>141</v>
      </c>
    </row>
    <row r="243" spans="1:14" ht="15.75" customHeight="1" thickBot="1">
      <c r="A243" s="30"/>
      <c r="B243" s="69"/>
      <c r="C243" s="30"/>
      <c r="D243" s="30"/>
      <c r="E243" s="30"/>
      <c r="F243" s="30"/>
      <c r="G243" s="30"/>
      <c r="H243" s="30"/>
      <c r="I243" s="30"/>
      <c r="J243" s="30"/>
      <c r="K243" s="30" t="s">
        <v>142</v>
      </c>
      <c r="L243" s="18">
        <f>ΧΟΝΔΡΙΚΗ!L243*2.5</f>
        <v>7.25</v>
      </c>
      <c r="M243" s="30">
        <v>15</v>
      </c>
      <c r="N243" s="30" t="s">
        <v>142</v>
      </c>
    </row>
    <row r="244" spans="1:14" ht="15.75" customHeight="1" thickBot="1">
      <c r="A244" s="30"/>
      <c r="B244" s="69"/>
      <c r="C244" s="30"/>
      <c r="D244" s="30"/>
      <c r="E244" s="30"/>
      <c r="F244" s="30"/>
      <c r="G244" s="30"/>
      <c r="H244" s="30"/>
      <c r="I244" s="30"/>
      <c r="J244" s="30"/>
      <c r="K244" s="30" t="s">
        <v>143</v>
      </c>
      <c r="L244" s="18">
        <f>ΧΟΝΔΡΙΚΗ!L244*2.5</f>
        <v>11.75</v>
      </c>
      <c r="M244" s="30">
        <v>16</v>
      </c>
      <c r="N244" s="30" t="s">
        <v>143</v>
      </c>
    </row>
    <row r="245" spans="1:14" ht="15.75" customHeight="1" thickBot="1">
      <c r="A245" s="30"/>
      <c r="B245" s="69"/>
      <c r="C245" s="30"/>
      <c r="D245" s="30"/>
      <c r="E245" s="30"/>
      <c r="F245" s="30"/>
      <c r="G245" s="30"/>
      <c r="H245" s="30"/>
      <c r="I245" s="30"/>
      <c r="J245" s="30"/>
      <c r="K245" s="30">
        <v>2700</v>
      </c>
      <c r="L245" s="18">
        <f>ΧΟΝΔΡΙΚΗ!L245*2.5</f>
        <v>6.875</v>
      </c>
      <c r="M245" s="30">
        <v>18</v>
      </c>
      <c r="N245" s="30">
        <v>2700</v>
      </c>
    </row>
    <row r="246" spans="1:14" ht="15.75" customHeight="1" thickBot="1">
      <c r="A246" s="30"/>
      <c r="B246" s="69"/>
      <c r="C246" s="30"/>
      <c r="D246" s="30"/>
      <c r="E246" s="30"/>
      <c r="F246" s="30"/>
      <c r="G246" s="30"/>
      <c r="H246" s="30"/>
      <c r="I246" s="30"/>
      <c r="J246" s="30"/>
      <c r="K246" s="30">
        <v>3070</v>
      </c>
      <c r="L246" s="18">
        <f>ΧΟΝΔΡΙΚΗ!L246*2.5</f>
        <v>9.4250000000000007</v>
      </c>
      <c r="M246" s="30">
        <v>20</v>
      </c>
      <c r="N246" s="30">
        <v>3070</v>
      </c>
    </row>
    <row r="247" spans="1:14" ht="15.75" customHeight="1" thickBot="1">
      <c r="A247" s="30"/>
      <c r="B247" s="69"/>
      <c r="C247" s="30"/>
      <c r="D247" s="30"/>
      <c r="E247" s="30"/>
      <c r="F247" s="30"/>
      <c r="G247" s="30"/>
      <c r="H247" s="30"/>
      <c r="I247" s="30"/>
      <c r="J247" s="30"/>
      <c r="K247" s="30">
        <v>3410</v>
      </c>
      <c r="L247" s="18">
        <f>ΧΟΝΔΡΙΚΗ!L247*2.5</f>
        <v>9.125</v>
      </c>
      <c r="M247" s="30">
        <v>24</v>
      </c>
      <c r="N247" s="30">
        <v>3410</v>
      </c>
    </row>
    <row r="248" spans="1:14" ht="15.75" customHeight="1" thickBot="1">
      <c r="A248" s="30"/>
      <c r="B248" s="69"/>
      <c r="C248" s="30"/>
      <c r="D248" s="30"/>
      <c r="E248" s="30"/>
      <c r="F248" s="30"/>
      <c r="G248" s="30"/>
      <c r="H248" s="30"/>
      <c r="I248" s="30"/>
      <c r="J248" s="30"/>
      <c r="K248" s="30">
        <v>3821</v>
      </c>
      <c r="L248" s="18">
        <f>ΧΟΝΔΡΙΚΗ!L248*2.5</f>
        <v>12.25</v>
      </c>
      <c r="M248" s="30">
        <v>29</v>
      </c>
      <c r="N248" s="30">
        <v>3821</v>
      </c>
    </row>
    <row r="249" spans="1:14" ht="15.75" customHeight="1" thickBot="1">
      <c r="A249" s="30"/>
      <c r="B249" s="69"/>
      <c r="C249" s="30"/>
      <c r="D249" s="30"/>
      <c r="E249" s="30"/>
      <c r="F249" s="30"/>
      <c r="G249" s="30"/>
      <c r="H249" s="30"/>
      <c r="I249" s="30"/>
      <c r="J249" s="30"/>
      <c r="K249" s="30">
        <v>4127</v>
      </c>
      <c r="L249" s="18">
        <f>ΧΟΝΔΡΙΚΗ!L249*2.5</f>
        <v>15.575000000000001</v>
      </c>
      <c r="M249" s="30">
        <v>28</v>
      </c>
      <c r="N249" s="30">
        <v>4127</v>
      </c>
    </row>
    <row r="250" spans="1:14" ht="15.75" customHeight="1" thickBot="1">
      <c r="A250" s="30"/>
      <c r="B250" s="69"/>
      <c r="C250" s="30"/>
      <c r="D250" s="30"/>
      <c r="E250" s="30"/>
      <c r="F250" s="30"/>
      <c r="G250" s="30"/>
      <c r="H250" s="30"/>
      <c r="I250" s="30"/>
      <c r="J250" s="30"/>
      <c r="K250" s="30">
        <v>4527</v>
      </c>
      <c r="L250" s="18">
        <f>ΧΟΝΔΡΙΚΗ!L250*2.5</f>
        <v>16.25</v>
      </c>
      <c r="M250" s="30">
        <v>32</v>
      </c>
      <c r="N250" s="30">
        <v>4527</v>
      </c>
    </row>
    <row r="251" spans="1:14" ht="15.75" customHeight="1" thickBot="1">
      <c r="A251" s="30"/>
      <c r="B251" s="69"/>
      <c r="C251" s="30"/>
      <c r="D251" s="30"/>
      <c r="E251" s="30"/>
      <c r="F251" s="30"/>
      <c r="G251" s="30"/>
      <c r="H251" s="30"/>
      <c r="I251" s="30"/>
      <c r="J251" s="30"/>
      <c r="K251" s="30" t="s">
        <v>144</v>
      </c>
      <c r="L251" s="18">
        <f>ΧΟΝΔΡΙΚΗ!L251*2.5</f>
        <v>20.85</v>
      </c>
      <c r="M251" s="30">
        <v>20</v>
      </c>
      <c r="N251" s="30" t="s">
        <v>144</v>
      </c>
    </row>
    <row r="252" spans="1:14" ht="15.75" customHeight="1" thickBot="1">
      <c r="A252" s="30"/>
      <c r="B252" s="69"/>
      <c r="C252" s="30"/>
      <c r="D252" s="30"/>
      <c r="E252" s="30"/>
      <c r="F252" s="30"/>
      <c r="G252" s="30"/>
      <c r="H252" s="30"/>
      <c r="I252" s="30"/>
      <c r="J252" s="30"/>
      <c r="K252" s="30" t="s">
        <v>145</v>
      </c>
      <c r="L252" s="18">
        <f>ΧΟΝΔΡΙΚΗ!L252*2.5</f>
        <v>12.375</v>
      </c>
      <c r="M252" s="30">
        <v>35</v>
      </c>
      <c r="N252" s="30" t="s">
        <v>145</v>
      </c>
    </row>
    <row r="253" spans="1:14" ht="15.75" customHeight="1" thickBot="1">
      <c r="A253" s="30"/>
      <c r="B253" s="69"/>
      <c r="C253" s="30"/>
      <c r="D253" s="30"/>
      <c r="E253" s="30"/>
      <c r="F253" s="30"/>
      <c r="G253" s="30"/>
      <c r="H253" s="30"/>
      <c r="I253" s="30"/>
      <c r="J253" s="30"/>
      <c r="K253" s="30" t="s">
        <v>146</v>
      </c>
      <c r="L253" s="18">
        <f>ΧΟΝΔΡΙΚΗ!L253*2.5</f>
        <v>12.7</v>
      </c>
      <c r="M253" s="30">
        <v>35</v>
      </c>
      <c r="N253" s="30" t="s">
        <v>146</v>
      </c>
    </row>
    <row r="254" spans="1:14" ht="15.75" customHeight="1" thickBot="1">
      <c r="A254" s="30"/>
      <c r="B254" s="69"/>
      <c r="C254" s="30"/>
      <c r="D254" s="30"/>
      <c r="E254" s="30"/>
      <c r="F254" s="30"/>
      <c r="G254" s="30"/>
      <c r="H254" s="30"/>
      <c r="I254" s="30"/>
      <c r="J254" s="30"/>
      <c r="K254" s="30" t="s">
        <v>147</v>
      </c>
      <c r="L254" s="18">
        <f>ΧΟΝΔΡΙΚΗ!L254*2.5</f>
        <v>13.75</v>
      </c>
      <c r="M254" s="30">
        <v>36</v>
      </c>
      <c r="N254" s="30" t="s">
        <v>147</v>
      </c>
    </row>
    <row r="255" spans="1:14" ht="15.75" customHeight="1" thickBot="1">
      <c r="A255" s="30"/>
      <c r="B255" s="69"/>
      <c r="C255" s="30"/>
      <c r="D255" s="30"/>
      <c r="E255" s="30"/>
      <c r="F255" s="30"/>
      <c r="G255" s="30"/>
      <c r="H255" s="30"/>
      <c r="I255" s="30"/>
      <c r="J255" s="30"/>
      <c r="K255" s="30">
        <v>5258</v>
      </c>
      <c r="L255" s="18">
        <f>ΧΟΝΔΡΙΚΗ!L255*2.5</f>
        <v>19</v>
      </c>
      <c r="M255" s="30">
        <v>36</v>
      </c>
      <c r="N255" s="30">
        <v>5258</v>
      </c>
    </row>
    <row r="256" spans="1:14" ht="15.75" customHeight="1" thickBot="1">
      <c r="A256" s="30"/>
      <c r="B256" s="69"/>
      <c r="C256" s="30"/>
      <c r="D256" s="30"/>
      <c r="E256" s="30"/>
      <c r="F256" s="30"/>
      <c r="G256" s="30"/>
      <c r="H256" s="30"/>
      <c r="I256" s="30"/>
      <c r="J256" s="30"/>
      <c r="K256" s="30">
        <v>6000</v>
      </c>
      <c r="L256" s="18">
        <f>ΧΟΝΔΡΙΚΗ!L256*2.5</f>
        <v>40.650000000000006</v>
      </c>
      <c r="M256" s="30">
        <v>44</v>
      </c>
      <c r="N256" s="30">
        <v>6000</v>
      </c>
    </row>
    <row r="257" spans="1:14" ht="15.75" customHeight="1" thickBot="1">
      <c r="A257" s="30"/>
      <c r="B257" s="69"/>
      <c r="C257" s="30"/>
      <c r="D257" s="30"/>
      <c r="E257" s="30"/>
      <c r="F257" s="30"/>
      <c r="G257" s="30"/>
      <c r="H257" s="30"/>
      <c r="I257" s="30"/>
      <c r="J257" s="30"/>
      <c r="K257" s="30">
        <v>6550</v>
      </c>
      <c r="L257" s="18">
        <f>ΧΟΝΔΡΙΚΗ!L257*2.5</f>
        <v>23.5</v>
      </c>
      <c r="M257" s="30">
        <v>48</v>
      </c>
      <c r="N257" s="30">
        <v>6550</v>
      </c>
    </row>
    <row r="258" spans="1:14" ht="15.75" customHeight="1" thickBot="1">
      <c r="A258" s="30"/>
      <c r="B258" s="69"/>
      <c r="C258" s="30"/>
      <c r="D258" s="30"/>
      <c r="E258" s="30"/>
      <c r="F258" s="30"/>
      <c r="G258" s="30"/>
      <c r="H258" s="30"/>
      <c r="I258" s="30"/>
      <c r="J258" s="30"/>
      <c r="K258" s="30" t="s">
        <v>148</v>
      </c>
      <c r="L258" s="18">
        <f>ΧΟΝΔΡΙΚΗ!L258*2.5</f>
        <v>19.75</v>
      </c>
      <c r="M258" s="30">
        <v>50</v>
      </c>
      <c r="N258" s="30" t="s">
        <v>148</v>
      </c>
    </row>
    <row r="259" spans="1:14" ht="15.75" customHeight="1" thickBot="1">
      <c r="A259" s="30"/>
      <c r="B259" s="69"/>
      <c r="C259" s="30"/>
      <c r="D259" s="30"/>
      <c r="E259" s="30"/>
      <c r="F259" s="30"/>
      <c r="G259" s="30"/>
      <c r="H259" s="30"/>
      <c r="I259" s="30"/>
      <c r="J259" s="30"/>
      <c r="K259" s="30">
        <v>7400</v>
      </c>
      <c r="L259" s="18">
        <f>ΧΟΝΔΡΙΚΗ!L259*2.5</f>
        <v>22</v>
      </c>
      <c r="M259" s="30">
        <v>56</v>
      </c>
      <c r="N259" s="30">
        <v>7400</v>
      </c>
    </row>
    <row r="260" spans="1:14" ht="15.75" customHeight="1" thickBot="1">
      <c r="A260" s="30"/>
      <c r="B260" s="69"/>
      <c r="C260" s="30"/>
      <c r="D260" s="30"/>
      <c r="E260" s="30"/>
      <c r="F260" s="30"/>
      <c r="G260" s="30"/>
      <c r="H260" s="30"/>
      <c r="I260" s="30"/>
      <c r="J260" s="30"/>
      <c r="K260" s="30">
        <v>7500</v>
      </c>
      <c r="L260" s="18">
        <f>ΧΟΝΔΡΙΚΗ!L260*2.5</f>
        <v>21.349999999999998</v>
      </c>
      <c r="M260" s="30">
        <v>56</v>
      </c>
      <c r="N260" s="30">
        <v>7500</v>
      </c>
    </row>
    <row r="261" spans="1:14" ht="15.75" customHeight="1" thickBot="1">
      <c r="A261" s="30"/>
      <c r="B261" s="69"/>
      <c r="C261" s="30"/>
      <c r="D261" s="30"/>
      <c r="E261" s="30"/>
      <c r="F261" s="30"/>
      <c r="G261" s="30"/>
      <c r="H261" s="30"/>
      <c r="I261" s="30"/>
      <c r="J261" s="30"/>
      <c r="K261" s="30">
        <v>7600</v>
      </c>
      <c r="L261" s="18">
        <f>ΧΟΝΔΡΙΚΗ!L261*2.5</f>
        <v>21.349999999999998</v>
      </c>
      <c r="M261" s="30">
        <v>57</v>
      </c>
      <c r="N261" s="30">
        <v>7600</v>
      </c>
    </row>
    <row r="262" spans="1:14" ht="15.75" customHeight="1" thickBot="1">
      <c r="A262" s="30"/>
      <c r="B262" s="69"/>
      <c r="C262" s="30"/>
      <c r="D262" s="30"/>
      <c r="E262" s="30"/>
      <c r="F262" s="30"/>
      <c r="G262" s="30"/>
      <c r="H262" s="30"/>
      <c r="I262" s="30"/>
      <c r="J262" s="30"/>
      <c r="K262" s="30">
        <v>7770</v>
      </c>
      <c r="L262" s="18">
        <f>ΧΟΝΔΡΙΚΗ!L262*2.5</f>
        <v>28.25</v>
      </c>
      <c r="M262" s="30">
        <v>58</v>
      </c>
      <c r="N262" s="30">
        <v>7770</v>
      </c>
    </row>
    <row r="263" spans="1:14" ht="15.75" customHeight="1" thickBot="1">
      <c r="A263" s="30"/>
      <c r="B263" s="69"/>
      <c r="C263" s="30"/>
      <c r="D263" s="30"/>
      <c r="E263" s="30"/>
      <c r="F263" s="30"/>
      <c r="G263" s="30"/>
      <c r="H263" s="30"/>
      <c r="I263" s="30"/>
      <c r="J263" s="30"/>
      <c r="K263" s="30">
        <v>80100</v>
      </c>
      <c r="L263" s="18">
        <f>ΧΟΝΔΡΙΚΗ!L263*2.5</f>
        <v>27.125</v>
      </c>
      <c r="M263" s="30">
        <v>60</v>
      </c>
      <c r="N263" s="30">
        <v>80100</v>
      </c>
    </row>
    <row r="264" spans="1:14" ht="15.75" customHeight="1" thickBot="1">
      <c r="A264" s="30"/>
      <c r="B264" s="69"/>
      <c r="C264" s="30"/>
      <c r="D264" s="30"/>
      <c r="E264" s="30"/>
      <c r="F264" s="30"/>
      <c r="G264" s="30"/>
      <c r="H264" s="30"/>
      <c r="I264" s="30"/>
      <c r="J264" s="30"/>
      <c r="K264" s="30">
        <v>8150</v>
      </c>
      <c r="L264" s="18">
        <f>ΧΟΝΔΡΙΚΗ!L264*2.5</f>
        <v>37.799999999999997</v>
      </c>
      <c r="M264" s="30">
        <v>62</v>
      </c>
      <c r="N264" s="30">
        <v>8150</v>
      </c>
    </row>
    <row r="265" spans="1:14" ht="15.75" customHeight="1" thickBot="1">
      <c r="A265" s="30"/>
      <c r="B265" s="69"/>
      <c r="C265" s="30"/>
      <c r="D265" s="30"/>
      <c r="E265" s="30"/>
      <c r="F265" s="30"/>
      <c r="G265" s="30"/>
      <c r="H265" s="30"/>
      <c r="I265" s="30"/>
      <c r="J265" s="30"/>
      <c r="K265" s="30">
        <v>8250</v>
      </c>
      <c r="L265" s="18">
        <f>ΧΟΝΔΡΙΚΗ!L265*2.5</f>
        <v>34.700000000000003</v>
      </c>
      <c r="M265" s="30">
        <v>60</v>
      </c>
      <c r="N265" s="30">
        <v>8250</v>
      </c>
    </row>
    <row r="266" spans="1:14" ht="15.75" customHeight="1" thickBot="1">
      <c r="A266" s="30"/>
      <c r="B266" s="69"/>
      <c r="C266" s="30"/>
      <c r="D266" s="30"/>
      <c r="E266" s="30"/>
      <c r="F266" s="30"/>
      <c r="G266" s="30"/>
      <c r="H266" s="30"/>
      <c r="I266" s="30"/>
      <c r="J266" s="30"/>
      <c r="K266" s="30">
        <v>8300</v>
      </c>
      <c r="L266" s="18">
        <f>ΧΟΝΔΡΙΚΗ!L266*2.5</f>
        <v>34.700000000000003</v>
      </c>
      <c r="M266" s="30">
        <v>63</v>
      </c>
      <c r="N266" s="30">
        <v>8300</v>
      </c>
    </row>
    <row r="267" spans="1:14" ht="15.75" customHeight="1" thickBot="1">
      <c r="A267" s="30"/>
      <c r="B267" s="69"/>
      <c r="C267" s="30"/>
      <c r="D267" s="30"/>
      <c r="E267" s="30"/>
      <c r="F267" s="30"/>
      <c r="G267" s="30"/>
      <c r="H267" s="30"/>
      <c r="I267" s="30"/>
      <c r="J267" s="30"/>
      <c r="K267" s="30">
        <v>9200</v>
      </c>
      <c r="L267" s="18">
        <f>ΧΟΝΔΡΙΚΗ!L267*2.5</f>
        <v>43.05</v>
      </c>
      <c r="M267" s="30">
        <v>70</v>
      </c>
      <c r="N267" s="30">
        <v>9200</v>
      </c>
    </row>
    <row r="268" spans="1:14" ht="15.75" customHeight="1" thickBot="1">
      <c r="A268" s="30"/>
      <c r="B268" s="69"/>
      <c r="C268" s="30"/>
      <c r="D268" s="30"/>
      <c r="E268" s="30"/>
      <c r="F268" s="30"/>
      <c r="G268" s="30"/>
      <c r="H268" s="30"/>
      <c r="I268" s="30"/>
      <c r="J268" s="30"/>
      <c r="K268" s="30">
        <v>9850</v>
      </c>
      <c r="L268" s="18">
        <f>ΧΟΝΔΡΙΚΗ!L268*2.5</f>
        <v>45.5</v>
      </c>
      <c r="M268" s="30">
        <v>75</v>
      </c>
      <c r="N268" s="30">
        <v>9850</v>
      </c>
    </row>
    <row r="269" spans="1:14" ht="15.75" customHeight="1" thickBot="1">
      <c r="A269" s="30"/>
      <c r="B269" s="69"/>
      <c r="C269" s="30"/>
      <c r="D269" s="30"/>
      <c r="E269" s="30"/>
      <c r="F269" s="30"/>
      <c r="G269" s="30"/>
      <c r="H269" s="30"/>
      <c r="I269" s="30"/>
      <c r="J269" s="30"/>
      <c r="K269" s="30">
        <v>11300</v>
      </c>
      <c r="L269" s="18">
        <f>ΧΟΝΔΡΙΚΗ!L269*2.5</f>
        <v>56.875</v>
      </c>
      <c r="M269" s="30">
        <v>86</v>
      </c>
      <c r="N269" s="30">
        <v>11300</v>
      </c>
    </row>
    <row r="270" spans="1:14" ht="15.75" customHeight="1" thickBot="1">
      <c r="A270" s="63"/>
      <c r="B270" s="72"/>
      <c r="C270" s="63"/>
      <c r="D270" s="63"/>
      <c r="E270" s="63"/>
      <c r="F270" s="63"/>
      <c r="G270" s="63"/>
      <c r="H270" s="63"/>
      <c r="I270" s="63"/>
      <c r="J270" s="63"/>
      <c r="K270" s="47" t="s">
        <v>149</v>
      </c>
      <c r="L270" s="18">
        <f>ΧΟΝΔΡΙΚΗ!L270*2.5</f>
        <v>3.5</v>
      </c>
      <c r="M270" s="47">
        <v>0</v>
      </c>
      <c r="N270" s="47" t="s">
        <v>149</v>
      </c>
    </row>
    <row r="271" spans="1:14" ht="15.75" customHeight="1" thickBot="1">
      <c r="A271" s="63"/>
      <c r="B271" s="72"/>
      <c r="C271" s="63"/>
      <c r="D271" s="63"/>
      <c r="E271" s="63"/>
      <c r="F271" s="63"/>
      <c r="G271" s="63"/>
      <c r="H271" s="63"/>
      <c r="I271" s="63"/>
      <c r="J271" s="63"/>
      <c r="K271" s="47" t="s">
        <v>150</v>
      </c>
      <c r="L271" s="18">
        <f>ΧΟΝΔΡΙΚΗ!L271*2.5</f>
        <v>5.25</v>
      </c>
      <c r="M271" s="47">
        <v>0</v>
      </c>
      <c r="N271" s="47" t="s">
        <v>150</v>
      </c>
    </row>
    <row r="272" spans="1:14" ht="15.75" customHeight="1" thickBot="1">
      <c r="A272" s="63"/>
      <c r="B272" s="72"/>
      <c r="C272" s="63"/>
      <c r="D272" s="63"/>
      <c r="E272" s="63"/>
      <c r="F272" s="63"/>
      <c r="G272" s="63"/>
      <c r="H272" s="63"/>
      <c r="I272" s="63"/>
      <c r="J272" s="63"/>
      <c r="K272" s="47" t="s">
        <v>151</v>
      </c>
      <c r="L272" s="18">
        <f>ΧΟΝΔΡΙΚΗ!L272*2.5</f>
        <v>6.375</v>
      </c>
      <c r="M272" s="47">
        <v>0</v>
      </c>
      <c r="N272" s="47" t="s">
        <v>151</v>
      </c>
    </row>
    <row r="273" spans="1:14" ht="15.75" customHeight="1" thickBot="1">
      <c r="A273" s="63"/>
      <c r="B273" s="72"/>
      <c r="C273" s="63"/>
      <c r="D273" s="63"/>
      <c r="E273" s="63"/>
      <c r="F273" s="63"/>
      <c r="G273" s="63"/>
      <c r="H273" s="63"/>
      <c r="I273" s="63"/>
      <c r="J273" s="63"/>
      <c r="K273" s="47" t="s">
        <v>152</v>
      </c>
      <c r="L273" s="18">
        <f>ΧΟΝΔΡΙΚΗ!L273*2.5</f>
        <v>7</v>
      </c>
      <c r="M273" s="47">
        <v>0</v>
      </c>
      <c r="N273" s="47" t="s">
        <v>152</v>
      </c>
    </row>
    <row r="274" spans="1:14" ht="15.75" customHeight="1" thickBot="1">
      <c r="A274" s="63"/>
      <c r="B274" s="72"/>
      <c r="C274" s="63"/>
      <c r="D274" s="63"/>
      <c r="E274" s="63"/>
      <c r="F274" s="63"/>
      <c r="G274" s="63"/>
      <c r="H274" s="63"/>
      <c r="I274" s="63"/>
      <c r="J274" s="63"/>
      <c r="K274" s="47" t="s">
        <v>153</v>
      </c>
      <c r="L274" s="18">
        <f>ΧΟΝΔΡΙΚΗ!L274*2.5</f>
        <v>9.375</v>
      </c>
      <c r="M274" s="47">
        <v>0</v>
      </c>
      <c r="N274" s="47" t="s">
        <v>153</v>
      </c>
    </row>
    <row r="275" spans="1:14" ht="15.75" customHeight="1"/>
    <row r="276" spans="1:14" ht="15.75" customHeight="1"/>
    <row r="277" spans="1:14" ht="15.75" customHeight="1"/>
    <row r="278" spans="1:14" ht="15.75" customHeight="1"/>
    <row r="279" spans="1:14" ht="15.75" customHeight="1"/>
    <row r="280" spans="1:14" ht="15.75" customHeight="1"/>
    <row r="281" spans="1:14" ht="15.75" customHeight="1"/>
    <row r="282" spans="1:14" ht="15.75" customHeight="1"/>
    <row r="283" spans="1:14" ht="15.75" customHeight="1"/>
    <row r="284" spans="1:14" ht="15.75" customHeight="1"/>
    <row r="285" spans="1:14" ht="15.75" customHeight="1"/>
    <row r="286" spans="1:14" ht="15.75" customHeight="1"/>
    <row r="287" spans="1:14" ht="15.75" customHeight="1"/>
    <row r="288" spans="1:14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honeticPr fontId="46"/>
  <conditionalFormatting sqref="C36">
    <cfRule type="colorScale" priority="1">
      <colorScale>
        <cfvo type="min"/>
        <cfvo type="max"/>
        <color rgb="FF57BB8A"/>
        <color rgb="FFFFFFFF"/>
      </colorScale>
    </cfRule>
  </conditionalFormatting>
  <dataValidations count="14">
    <dataValidation type="list" allowBlank="1" showErrorMessage="1" sqref="C37" xr:uid="{00000000-0002-0000-0300-000000000000}">
      <formula1>$W$18:$W$28</formula1>
    </dataValidation>
    <dataValidation type="list" allowBlank="1" showErrorMessage="1" sqref="B18" xr:uid="{00000000-0002-0000-0300-000001000000}">
      <formula1>$R$14:$R$18</formula1>
    </dataValidation>
    <dataValidation type="list" allowBlank="1" showErrorMessage="1" sqref="B12 R2" xr:uid="{00000000-0002-0000-0300-000002000000}">
      <formula1>$R$8:$R$9</formula1>
    </dataValidation>
    <dataValidation type="list" allowBlank="1" showErrorMessage="1" sqref="B20 Q2" xr:uid="{00000000-0002-0000-0300-000003000000}">
      <formula1>$Q$35:$Q$100</formula1>
    </dataValidation>
    <dataValidation type="list" allowBlank="1" showErrorMessage="1" sqref="B6 L2" xr:uid="{00000000-0002-0000-0300-000004000000}">
      <formula1>$K$11:$K$274</formula1>
    </dataValidation>
    <dataValidation type="list" allowBlank="1" showErrorMessage="1" sqref="B14 O2" xr:uid="{00000000-0002-0000-0300-000005000000}">
      <formula1>$O$12:$O$24</formula1>
    </dataValidation>
    <dataValidation type="list" allowBlank="1" showErrorMessage="1" sqref="P2" xr:uid="{00000000-0002-0000-0300-000006000000}">
      <formula1>$O$106:$O$123</formula1>
    </dataValidation>
    <dataValidation type="list" allowBlank="1" showInputMessage="1" showErrorMessage="1" sqref="B24 Z2" xr:uid="{00000000-0002-0000-0300-000007000000}">
      <formula1>Q83:Q88</formula1>
    </dataValidation>
    <dataValidation type="list" allowBlank="1" showInputMessage="1" showErrorMessage="1" sqref="B26 AB2" xr:uid="{00000000-0002-0000-0300-000008000000}">
      <formula1>$AB$4:$AB$8</formula1>
    </dataValidation>
    <dataValidation type="list" allowBlank="1" showInputMessage="1" showErrorMessage="1" sqref="B16 AD2" xr:uid="{00000000-0002-0000-0300-000009000000}">
      <formula1>$AD$4:$AD$12</formula1>
    </dataValidation>
    <dataValidation type="list" allowBlank="1" showInputMessage="1" showErrorMessage="1" sqref="B30 AH2" xr:uid="{00000000-0002-0000-0300-00000A000000}">
      <formula1>$AH$4:$AH$7</formula1>
    </dataValidation>
    <dataValidation type="list" allowBlank="1" showInputMessage="1" showErrorMessage="1" sqref="B32 AK2" xr:uid="{00000000-0002-0000-0300-00000B000000}">
      <formula1>$AD$16:$AD$125</formula1>
    </dataValidation>
    <dataValidation type="list" allowBlank="1" showInputMessage="1" showErrorMessage="1" prompt="ΚΩΔΙΚΟΣ ΚΟΡΝΙΖΑΣ - Εισαγωγη κωδικού" sqref="C3:J3 A3 B4 K2" xr:uid="{00000000-0002-0000-0300-00000C000000}">
      <formula1>$K$11:$K$74</formula1>
    </dataValidation>
    <dataValidation type="list" allowBlank="1" showErrorMessage="1" sqref="B22" xr:uid="{00000000-0002-0000-0300-00000D000000}">
      <formula1>$O$106:$O$124</formula1>
    </dataValidation>
  </dataValidations>
  <hyperlinks>
    <hyperlink ref="R11" r:id="rId1" xr:uid="{00000000-0004-0000-0300-000000000000}"/>
  </hyperlinks>
  <pageMargins left="0.7" right="0.7" top="0.75" bottom="0.75" header="0" footer="0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Φύλλο4"/>
  <dimension ref="A1:O6422"/>
  <sheetViews>
    <sheetView topLeftCell="A3400" workbookViewId="0">
      <selection activeCell="E3469" sqref="E3469"/>
    </sheetView>
  </sheetViews>
  <sheetFormatPr defaultColWidth="14.453125" defaultRowHeight="15" customHeight="1"/>
  <cols>
    <col min="1" max="1" width="23.453125" bestFit="1" customWidth="1"/>
    <col min="2" max="2" width="7.7265625" bestFit="1" customWidth="1"/>
    <col min="3" max="3" width="10.26953125" bestFit="1" customWidth="1"/>
    <col min="4" max="4" width="34.54296875" bestFit="1" customWidth="1"/>
    <col min="5" max="5" width="66.453125" bestFit="1" customWidth="1"/>
    <col min="13" max="13" width="14.1796875" customWidth="1"/>
    <col min="14" max="14" width="13.1796875" customWidth="1"/>
    <col min="15" max="15" width="9.1796875" customWidth="1"/>
  </cols>
  <sheetData>
    <row r="1" spans="1:15" ht="12.75" customHeight="1">
      <c r="A1" s="104" t="s">
        <v>156</v>
      </c>
      <c r="B1" s="104" t="s">
        <v>157</v>
      </c>
      <c r="C1" s="104" t="s">
        <v>158</v>
      </c>
      <c r="D1" s="105" t="s">
        <v>10369</v>
      </c>
      <c r="E1" s="105" t="s">
        <v>10370</v>
      </c>
      <c r="I1" s="97"/>
      <c r="J1" s="97"/>
      <c r="M1" s="96" t="s">
        <v>156</v>
      </c>
      <c r="N1" s="97" t="s">
        <v>157</v>
      </c>
      <c r="O1" s="97" t="s">
        <v>5597</v>
      </c>
    </row>
    <row r="2" spans="1:15" ht="12.75" customHeight="1">
      <c r="A2" s="104">
        <v>4027</v>
      </c>
      <c r="B2" s="104" t="s">
        <v>159</v>
      </c>
      <c r="C2" s="104">
        <v>6</v>
      </c>
      <c r="D2" s="105" t="s">
        <v>10371</v>
      </c>
      <c r="E2" s="105" t="s">
        <v>10372</v>
      </c>
      <c r="I2" s="99"/>
      <c r="J2" s="99"/>
      <c r="M2" s="98">
        <v>4027</v>
      </c>
      <c r="N2" s="99" t="s">
        <v>159</v>
      </c>
      <c r="O2" s="99">
        <v>6</v>
      </c>
    </row>
    <row r="3" spans="1:15" ht="12.75" customHeight="1">
      <c r="A3" s="104">
        <v>4035</v>
      </c>
      <c r="B3" s="104" t="s">
        <v>159</v>
      </c>
      <c r="C3" s="104">
        <v>1</v>
      </c>
      <c r="D3" s="105" t="s">
        <v>10373</v>
      </c>
      <c r="E3" s="105" t="s">
        <v>10374</v>
      </c>
      <c r="I3" s="99"/>
      <c r="J3" s="100"/>
      <c r="M3" s="98">
        <v>4035</v>
      </c>
      <c r="N3" s="99" t="s">
        <v>159</v>
      </c>
      <c r="O3" s="100">
        <v>1</v>
      </c>
    </row>
    <row r="4" spans="1:15" ht="12.75" customHeight="1">
      <c r="A4" s="104">
        <v>4040</v>
      </c>
      <c r="B4" s="104" t="s">
        <v>159</v>
      </c>
      <c r="C4" s="104">
        <v>1</v>
      </c>
      <c r="D4" s="105" t="s">
        <v>10375</v>
      </c>
      <c r="E4" s="105" t="s">
        <v>10376</v>
      </c>
      <c r="I4" s="99"/>
      <c r="J4" s="99"/>
      <c r="M4" s="98">
        <v>4040</v>
      </c>
      <c r="N4" s="99" t="s">
        <v>159</v>
      </c>
      <c r="O4" s="99">
        <v>1</v>
      </c>
    </row>
    <row r="5" spans="1:15" ht="12.75" customHeight="1">
      <c r="A5" s="104">
        <v>6617</v>
      </c>
      <c r="B5" s="104" t="s">
        <v>160</v>
      </c>
      <c r="C5" s="104">
        <v>48</v>
      </c>
      <c r="D5" s="105" t="s">
        <v>10377</v>
      </c>
      <c r="E5" s="105" t="s">
        <v>10378</v>
      </c>
      <c r="I5" s="99"/>
      <c r="J5" s="99"/>
      <c r="M5" s="98">
        <v>6617</v>
      </c>
      <c r="N5" s="99" t="s">
        <v>160</v>
      </c>
      <c r="O5" s="99">
        <v>48</v>
      </c>
    </row>
    <row r="6" spans="1:15" ht="12.75" customHeight="1">
      <c r="A6" s="104">
        <v>6618</v>
      </c>
      <c r="B6" s="104" t="s">
        <v>160</v>
      </c>
      <c r="C6" s="104">
        <v>48</v>
      </c>
      <c r="D6" s="105" t="s">
        <v>10377</v>
      </c>
      <c r="E6" s="105" t="s">
        <v>10379</v>
      </c>
      <c r="I6" s="99"/>
      <c r="J6" s="99"/>
      <c r="M6" s="98">
        <v>6618</v>
      </c>
      <c r="N6" s="99" t="s">
        <v>160</v>
      </c>
      <c r="O6" s="99">
        <v>48</v>
      </c>
    </row>
    <row r="7" spans="1:15" ht="12.75" customHeight="1">
      <c r="A7" s="104">
        <v>6619</v>
      </c>
      <c r="B7" s="104" t="s">
        <v>161</v>
      </c>
      <c r="C7" s="104">
        <v>48</v>
      </c>
      <c r="D7" s="105" t="s">
        <v>10377</v>
      </c>
      <c r="E7" s="105" t="s">
        <v>10380</v>
      </c>
      <c r="I7" s="99"/>
      <c r="J7" s="99"/>
      <c r="M7" s="98">
        <v>6619</v>
      </c>
      <c r="N7" s="99" t="s">
        <v>161</v>
      </c>
      <c r="O7" s="99">
        <v>48</v>
      </c>
    </row>
    <row r="8" spans="1:15" ht="12.75" customHeight="1">
      <c r="A8" s="104">
        <v>6620</v>
      </c>
      <c r="B8" s="104" t="s">
        <v>161</v>
      </c>
      <c r="C8" s="104">
        <v>48</v>
      </c>
      <c r="D8" s="105" t="s">
        <v>10377</v>
      </c>
      <c r="E8" s="105" t="s">
        <v>10381</v>
      </c>
      <c r="I8" s="99"/>
      <c r="J8" s="99"/>
      <c r="M8" s="98">
        <v>6620</v>
      </c>
      <c r="N8" s="99" t="s">
        <v>161</v>
      </c>
      <c r="O8" s="99">
        <v>48</v>
      </c>
    </row>
    <row r="9" spans="1:15" ht="12.75" customHeight="1">
      <c r="A9" s="104">
        <v>6766</v>
      </c>
      <c r="B9" s="104" t="s">
        <v>162</v>
      </c>
      <c r="C9" s="104">
        <v>49</v>
      </c>
      <c r="D9" s="105" t="s">
        <v>10382</v>
      </c>
      <c r="E9" s="105" t="s">
        <v>10383</v>
      </c>
      <c r="I9" s="99"/>
      <c r="J9" s="99"/>
      <c r="M9" s="98">
        <v>6766</v>
      </c>
      <c r="N9" s="99" t="s">
        <v>162</v>
      </c>
      <c r="O9" s="99">
        <v>49</v>
      </c>
    </row>
    <row r="10" spans="1:15" ht="12.75" customHeight="1">
      <c r="A10" s="104">
        <v>6767</v>
      </c>
      <c r="B10" s="104" t="s">
        <v>162</v>
      </c>
      <c r="C10" s="104">
        <v>49</v>
      </c>
      <c r="D10" s="105" t="s">
        <v>10382</v>
      </c>
      <c r="E10" s="105" t="s">
        <v>10384</v>
      </c>
      <c r="I10" s="99"/>
      <c r="J10" s="99"/>
      <c r="M10" s="98">
        <v>6767</v>
      </c>
      <c r="N10" s="99" t="s">
        <v>162</v>
      </c>
      <c r="O10" s="99">
        <v>49</v>
      </c>
    </row>
    <row r="11" spans="1:15" ht="12.75" customHeight="1">
      <c r="A11" s="104">
        <v>6768</v>
      </c>
      <c r="B11" s="104" t="s">
        <v>163</v>
      </c>
      <c r="C11" s="104">
        <v>49</v>
      </c>
      <c r="D11" s="105" t="s">
        <v>10382</v>
      </c>
      <c r="E11" s="105" t="s">
        <v>10385</v>
      </c>
      <c r="I11" s="99"/>
      <c r="J11" s="99"/>
      <c r="M11" s="98">
        <v>6768</v>
      </c>
      <c r="N11" s="99" t="s">
        <v>163</v>
      </c>
      <c r="O11" s="99">
        <v>49</v>
      </c>
    </row>
    <row r="12" spans="1:15" ht="12.75" customHeight="1">
      <c r="A12" s="104">
        <v>6769</v>
      </c>
      <c r="B12" s="104" t="s">
        <v>163</v>
      </c>
      <c r="C12" s="104">
        <v>49</v>
      </c>
      <c r="D12" s="105" t="s">
        <v>10382</v>
      </c>
      <c r="E12" s="105" t="s">
        <v>10386</v>
      </c>
      <c r="I12" s="99"/>
      <c r="J12" s="99"/>
      <c r="M12" s="98">
        <v>6769</v>
      </c>
      <c r="N12" s="99" t="s">
        <v>163</v>
      </c>
      <c r="O12" s="99">
        <v>49</v>
      </c>
    </row>
    <row r="13" spans="1:15" ht="12.75" customHeight="1">
      <c r="A13" s="104">
        <v>8102</v>
      </c>
      <c r="B13" s="104" t="s">
        <v>164</v>
      </c>
      <c r="C13" s="104">
        <v>2</v>
      </c>
      <c r="D13" s="105" t="s">
        <v>10387</v>
      </c>
      <c r="E13" s="105" t="s">
        <v>10388</v>
      </c>
      <c r="I13" s="99"/>
      <c r="J13" s="99"/>
      <c r="M13" s="98">
        <v>8102</v>
      </c>
      <c r="N13" s="99" t="s">
        <v>164</v>
      </c>
      <c r="O13" s="99">
        <v>2</v>
      </c>
    </row>
    <row r="14" spans="1:15" ht="12.75" customHeight="1">
      <c r="A14" s="104">
        <v>8332</v>
      </c>
      <c r="B14" s="104" t="s">
        <v>165</v>
      </c>
      <c r="C14" s="104">
        <v>5</v>
      </c>
      <c r="D14" s="105" t="s">
        <v>10371</v>
      </c>
      <c r="E14" s="105" t="s">
        <v>10389</v>
      </c>
      <c r="I14" s="99"/>
      <c r="J14" s="99"/>
      <c r="M14" s="98">
        <v>8332</v>
      </c>
      <c r="N14" s="99" t="s">
        <v>165</v>
      </c>
      <c r="O14" s="99">
        <v>5</v>
      </c>
    </row>
    <row r="15" spans="1:15" ht="12.75" customHeight="1">
      <c r="A15" s="104">
        <v>8650</v>
      </c>
      <c r="B15" s="104" t="s">
        <v>165</v>
      </c>
      <c r="C15" s="104">
        <v>4</v>
      </c>
      <c r="D15" s="105" t="s">
        <v>10390</v>
      </c>
      <c r="E15" s="105" t="s">
        <v>10391</v>
      </c>
      <c r="I15" s="99"/>
      <c r="J15" s="99"/>
      <c r="M15" s="98">
        <v>8650</v>
      </c>
      <c r="N15" s="99" t="s">
        <v>165</v>
      </c>
      <c r="O15" s="99">
        <v>4</v>
      </c>
    </row>
    <row r="16" spans="1:15" ht="12.75" customHeight="1">
      <c r="A16" s="104">
        <v>8651</v>
      </c>
      <c r="B16" s="104" t="s">
        <v>165</v>
      </c>
      <c r="C16" s="104">
        <v>3</v>
      </c>
      <c r="D16" s="105" t="s">
        <v>10390</v>
      </c>
      <c r="E16" s="105" t="s">
        <v>10392</v>
      </c>
      <c r="I16" s="99"/>
      <c r="J16" s="99"/>
      <c r="M16" s="98">
        <v>8651</v>
      </c>
      <c r="N16" s="99" t="s">
        <v>165</v>
      </c>
      <c r="O16" s="99">
        <v>3</v>
      </c>
    </row>
    <row r="17" spans="1:15" ht="12.75" customHeight="1">
      <c r="A17" s="104">
        <v>8719</v>
      </c>
      <c r="B17" s="104" t="s">
        <v>166</v>
      </c>
      <c r="C17" s="104">
        <v>1</v>
      </c>
      <c r="D17" s="105" t="s">
        <v>10371</v>
      </c>
      <c r="E17" s="105" t="s">
        <v>10393</v>
      </c>
      <c r="I17" s="99"/>
      <c r="J17" s="99"/>
      <c r="M17" s="98">
        <v>8719</v>
      </c>
      <c r="N17" s="99" t="s">
        <v>166</v>
      </c>
      <c r="O17" s="99">
        <v>1</v>
      </c>
    </row>
    <row r="18" spans="1:15" ht="12.75" customHeight="1">
      <c r="A18" s="104">
        <v>8720</v>
      </c>
      <c r="B18" s="104" t="s">
        <v>166</v>
      </c>
      <c r="C18" s="104">
        <v>5</v>
      </c>
      <c r="D18" s="105" t="s">
        <v>10371</v>
      </c>
      <c r="E18" s="105" t="s">
        <v>10394</v>
      </c>
      <c r="I18" s="99"/>
      <c r="J18" s="99"/>
      <c r="M18" s="98">
        <v>8720</v>
      </c>
      <c r="N18" s="99" t="s">
        <v>166</v>
      </c>
      <c r="O18" s="99">
        <v>5</v>
      </c>
    </row>
    <row r="19" spans="1:15" ht="12.75" customHeight="1">
      <c r="A19" s="104">
        <v>8753</v>
      </c>
      <c r="B19" s="104" t="s">
        <v>167</v>
      </c>
      <c r="C19" s="104">
        <v>1</v>
      </c>
      <c r="D19" s="105" t="s">
        <v>10395</v>
      </c>
      <c r="E19" s="105" t="s">
        <v>10396</v>
      </c>
      <c r="I19" s="99"/>
      <c r="J19" s="99"/>
      <c r="M19" s="98">
        <v>8753</v>
      </c>
      <c r="N19" s="99" t="s">
        <v>167</v>
      </c>
      <c r="O19" s="99">
        <v>1</v>
      </c>
    </row>
    <row r="20" spans="1:15" ht="12.75" customHeight="1">
      <c r="A20" s="104">
        <v>8758</v>
      </c>
      <c r="B20" s="104" t="s">
        <v>166</v>
      </c>
      <c r="C20" s="104">
        <v>4</v>
      </c>
      <c r="D20" s="105" t="s">
        <v>10373</v>
      </c>
      <c r="E20" s="105" t="s">
        <v>10397</v>
      </c>
      <c r="I20" s="99"/>
      <c r="J20" s="99"/>
      <c r="M20" s="98">
        <v>8758</v>
      </c>
      <c r="N20" s="99" t="s">
        <v>166</v>
      </c>
      <c r="O20" s="99">
        <v>4</v>
      </c>
    </row>
    <row r="21" spans="1:15" ht="12.75" customHeight="1">
      <c r="A21" s="104">
        <v>8759</v>
      </c>
      <c r="B21" s="104" t="s">
        <v>166</v>
      </c>
      <c r="C21" s="104">
        <v>3</v>
      </c>
      <c r="D21" s="105" t="s">
        <v>10373</v>
      </c>
      <c r="E21" s="105" t="s">
        <v>10398</v>
      </c>
      <c r="I21" s="99"/>
      <c r="J21" s="99"/>
      <c r="M21" s="98">
        <v>8759</v>
      </c>
      <c r="N21" s="99" t="s">
        <v>166</v>
      </c>
      <c r="O21" s="99">
        <v>3</v>
      </c>
    </row>
    <row r="22" spans="1:15" ht="12.75" customHeight="1">
      <c r="A22" s="104">
        <v>8787</v>
      </c>
      <c r="B22" s="104" t="s">
        <v>168</v>
      </c>
      <c r="C22" s="104">
        <v>4</v>
      </c>
      <c r="D22" s="105" t="s">
        <v>10399</v>
      </c>
      <c r="E22" s="105" t="s">
        <v>10400</v>
      </c>
      <c r="I22" s="99"/>
      <c r="J22" s="99"/>
      <c r="M22" s="98">
        <v>8787</v>
      </c>
      <c r="N22" s="99" t="s">
        <v>168</v>
      </c>
      <c r="O22" s="99">
        <v>4</v>
      </c>
    </row>
    <row r="23" spans="1:15" ht="12.75" customHeight="1">
      <c r="A23" s="104">
        <v>8819</v>
      </c>
      <c r="B23" s="104" t="s">
        <v>165</v>
      </c>
      <c r="C23" s="104">
        <v>1</v>
      </c>
      <c r="D23" s="105" t="s">
        <v>10401</v>
      </c>
      <c r="E23" s="105" t="s">
        <v>10402</v>
      </c>
      <c r="I23" s="99"/>
      <c r="J23" s="99"/>
      <c r="M23" s="98">
        <v>8819</v>
      </c>
      <c r="N23" s="99" t="s">
        <v>165</v>
      </c>
      <c r="O23" s="99">
        <v>1</v>
      </c>
    </row>
    <row r="24" spans="1:15" ht="12.75" customHeight="1">
      <c r="A24" s="104">
        <v>12014</v>
      </c>
      <c r="B24" s="104" t="s">
        <v>165</v>
      </c>
      <c r="C24" s="104">
        <v>4</v>
      </c>
      <c r="D24" s="105" t="s">
        <v>10375</v>
      </c>
      <c r="E24" s="105" t="s">
        <v>10403</v>
      </c>
      <c r="I24" s="99"/>
      <c r="J24" s="99"/>
      <c r="M24" s="98">
        <v>12014</v>
      </c>
      <c r="N24" s="99" t="s">
        <v>165</v>
      </c>
      <c r="O24" s="99">
        <v>4</v>
      </c>
    </row>
    <row r="25" spans="1:15" ht="12.75" customHeight="1">
      <c r="A25" s="104">
        <v>30914</v>
      </c>
      <c r="B25" s="104" t="s">
        <v>169</v>
      </c>
      <c r="C25" s="104">
        <v>16</v>
      </c>
      <c r="D25" s="105" t="s">
        <v>10404</v>
      </c>
      <c r="E25" s="105" t="s">
        <v>10405</v>
      </c>
      <c r="I25" s="99"/>
      <c r="J25" s="99"/>
      <c r="M25" s="98">
        <v>30914</v>
      </c>
      <c r="N25" s="99" t="s">
        <v>169</v>
      </c>
      <c r="O25" s="99">
        <v>16</v>
      </c>
    </row>
    <row r="26" spans="1:15" ht="12.75" customHeight="1">
      <c r="A26" s="104">
        <v>850110</v>
      </c>
      <c r="B26" s="104" t="s">
        <v>170</v>
      </c>
      <c r="C26" s="104">
        <v>4</v>
      </c>
      <c r="D26" s="105" t="s">
        <v>10406</v>
      </c>
      <c r="E26" s="105" t="s">
        <v>10407</v>
      </c>
      <c r="I26" s="99"/>
      <c r="J26" s="99"/>
      <c r="M26" s="98">
        <v>850110</v>
      </c>
      <c r="N26" s="99" t="s">
        <v>170</v>
      </c>
      <c r="O26" s="99">
        <v>4</v>
      </c>
    </row>
    <row r="27" spans="1:15" ht="12.75" customHeight="1">
      <c r="A27" s="104">
        <v>950146</v>
      </c>
      <c r="B27" s="104" t="s">
        <v>170</v>
      </c>
      <c r="C27" s="104">
        <v>3</v>
      </c>
      <c r="D27" s="105" t="s">
        <v>10406</v>
      </c>
      <c r="E27" s="105" t="s">
        <v>10408</v>
      </c>
      <c r="I27" s="99"/>
      <c r="J27" s="99"/>
      <c r="M27" s="98">
        <v>950146</v>
      </c>
      <c r="N27" s="99" t="s">
        <v>170</v>
      </c>
      <c r="O27" s="99">
        <v>3</v>
      </c>
    </row>
    <row r="28" spans="1:15" ht="12.75" customHeight="1">
      <c r="A28" s="104">
        <v>960118</v>
      </c>
      <c r="B28" s="104" t="s">
        <v>170</v>
      </c>
      <c r="C28" s="104">
        <v>3</v>
      </c>
      <c r="D28" s="105" t="s">
        <v>10406</v>
      </c>
      <c r="E28" s="105" t="s">
        <v>10409</v>
      </c>
      <c r="I28" s="99"/>
      <c r="J28" s="99"/>
      <c r="M28" s="98">
        <v>960118</v>
      </c>
      <c r="N28" s="99" t="s">
        <v>170</v>
      </c>
      <c r="O28" s="99">
        <v>3</v>
      </c>
    </row>
    <row r="29" spans="1:15" ht="12.75" customHeight="1">
      <c r="A29" s="104">
        <v>960119</v>
      </c>
      <c r="B29" s="104" t="s">
        <v>170</v>
      </c>
      <c r="C29" s="104">
        <v>1</v>
      </c>
      <c r="D29" s="105" t="s">
        <v>10406</v>
      </c>
      <c r="E29" s="105" t="s">
        <v>10410</v>
      </c>
      <c r="I29" s="99"/>
      <c r="J29" s="99"/>
      <c r="M29" s="98">
        <v>960119</v>
      </c>
      <c r="N29" s="99" t="s">
        <v>170</v>
      </c>
      <c r="O29" s="99">
        <v>1</v>
      </c>
    </row>
    <row r="30" spans="1:15" ht="12.75" customHeight="1">
      <c r="A30" s="104">
        <v>960120</v>
      </c>
      <c r="B30" s="104" t="s">
        <v>170</v>
      </c>
      <c r="C30" s="104">
        <v>3</v>
      </c>
      <c r="D30" s="105" t="s">
        <v>10406</v>
      </c>
      <c r="E30" s="105" t="s">
        <v>10411</v>
      </c>
      <c r="I30" s="99"/>
      <c r="J30" s="99"/>
      <c r="M30" s="98">
        <v>960120</v>
      </c>
      <c r="N30" s="99" t="s">
        <v>170</v>
      </c>
      <c r="O30" s="99">
        <v>3</v>
      </c>
    </row>
    <row r="31" spans="1:15" ht="12.75" customHeight="1">
      <c r="A31" s="104">
        <v>960121</v>
      </c>
      <c r="B31" s="104" t="s">
        <v>170</v>
      </c>
      <c r="C31" s="104">
        <v>2</v>
      </c>
      <c r="D31" s="105" t="s">
        <v>10406</v>
      </c>
      <c r="E31" s="105" t="s">
        <v>10412</v>
      </c>
      <c r="I31" s="99"/>
      <c r="J31" s="99"/>
      <c r="M31" s="98">
        <v>960121</v>
      </c>
      <c r="N31" s="99" t="s">
        <v>170</v>
      </c>
      <c r="O31" s="99">
        <v>2</v>
      </c>
    </row>
    <row r="32" spans="1:15" ht="12.75" customHeight="1">
      <c r="A32" s="104">
        <v>960126</v>
      </c>
      <c r="B32" s="104" t="s">
        <v>170</v>
      </c>
      <c r="C32" s="104">
        <v>11</v>
      </c>
      <c r="D32" s="105" t="s">
        <v>10406</v>
      </c>
      <c r="E32" s="105" t="s">
        <v>10413</v>
      </c>
      <c r="I32" s="99"/>
      <c r="J32" s="99"/>
      <c r="M32" s="98">
        <v>960126</v>
      </c>
      <c r="N32" s="99" t="s">
        <v>170</v>
      </c>
      <c r="O32" s="99">
        <v>11</v>
      </c>
    </row>
    <row r="33" spans="1:15" ht="12.75" customHeight="1">
      <c r="A33" s="104" t="s">
        <v>171</v>
      </c>
      <c r="B33" s="104" t="s">
        <v>166</v>
      </c>
      <c r="C33" s="104">
        <v>1</v>
      </c>
      <c r="D33" s="105"/>
      <c r="E33" s="105" t="s">
        <v>10414</v>
      </c>
      <c r="I33" s="99"/>
      <c r="J33" s="99"/>
      <c r="M33" s="98" t="s">
        <v>5598</v>
      </c>
      <c r="N33" s="99" t="s">
        <v>166</v>
      </c>
      <c r="O33" s="99">
        <v>1</v>
      </c>
    </row>
    <row r="34" spans="1:15" ht="12.75" customHeight="1">
      <c r="A34" s="104" t="s">
        <v>172</v>
      </c>
      <c r="B34" s="104" t="s">
        <v>173</v>
      </c>
      <c r="C34" s="104">
        <v>5</v>
      </c>
      <c r="D34" s="105"/>
      <c r="E34" s="105"/>
      <c r="I34" s="99"/>
      <c r="J34" s="99"/>
      <c r="M34" s="98" t="s">
        <v>172</v>
      </c>
      <c r="N34" s="99" t="s">
        <v>173</v>
      </c>
      <c r="O34" s="99">
        <v>5</v>
      </c>
    </row>
    <row r="35" spans="1:15" ht="12.75" customHeight="1">
      <c r="A35" s="104" t="s">
        <v>174</v>
      </c>
      <c r="B35" s="104" t="s">
        <v>173</v>
      </c>
      <c r="C35" s="104">
        <v>11</v>
      </c>
      <c r="D35" s="105"/>
      <c r="E35" s="105"/>
      <c r="I35" s="99"/>
      <c r="J35" s="99"/>
      <c r="M35" s="98" t="s">
        <v>174</v>
      </c>
      <c r="N35" s="99" t="s">
        <v>173</v>
      </c>
      <c r="O35" s="99">
        <v>11</v>
      </c>
    </row>
    <row r="36" spans="1:15" ht="12.75" customHeight="1">
      <c r="A36" s="104" t="s">
        <v>175</v>
      </c>
      <c r="B36" s="104" t="s">
        <v>173</v>
      </c>
      <c r="C36" s="104">
        <v>21</v>
      </c>
      <c r="D36" s="105"/>
      <c r="E36" s="105"/>
      <c r="I36" s="99"/>
      <c r="J36" s="99"/>
      <c r="M36" s="98" t="s">
        <v>175</v>
      </c>
      <c r="N36" s="99" t="s">
        <v>173</v>
      </c>
      <c r="O36" s="99">
        <v>21</v>
      </c>
    </row>
    <row r="37" spans="1:15" ht="12.75" customHeight="1">
      <c r="A37" s="104" t="s">
        <v>176</v>
      </c>
      <c r="B37" s="104" t="s">
        <v>177</v>
      </c>
      <c r="C37" s="104">
        <v>7</v>
      </c>
      <c r="D37" s="105"/>
      <c r="E37" s="105"/>
      <c r="I37" s="99"/>
      <c r="J37" s="99"/>
      <c r="M37" s="98" t="s">
        <v>176</v>
      </c>
      <c r="N37" s="99" t="s">
        <v>177</v>
      </c>
      <c r="O37" s="99">
        <v>7</v>
      </c>
    </row>
    <row r="38" spans="1:15" ht="12.75" customHeight="1">
      <c r="A38" s="104" t="s">
        <v>178</v>
      </c>
      <c r="B38" s="104" t="s">
        <v>169</v>
      </c>
      <c r="C38" s="104">
        <v>10</v>
      </c>
      <c r="D38" s="105"/>
      <c r="E38" s="105"/>
      <c r="I38" s="99"/>
      <c r="J38" s="99"/>
      <c r="M38" s="98" t="s">
        <v>178</v>
      </c>
      <c r="N38" s="99" t="s">
        <v>169</v>
      </c>
      <c r="O38" s="99">
        <v>10</v>
      </c>
    </row>
    <row r="39" spans="1:15" ht="12.75" customHeight="1">
      <c r="A39" s="104" t="s">
        <v>179</v>
      </c>
      <c r="B39" s="104" t="s">
        <v>168</v>
      </c>
      <c r="C39" s="104">
        <v>13</v>
      </c>
      <c r="D39" s="105"/>
      <c r="E39" s="105"/>
      <c r="I39" s="99"/>
      <c r="J39" s="99"/>
      <c r="M39" s="98" t="s">
        <v>179</v>
      </c>
      <c r="N39" s="99" t="s">
        <v>168</v>
      </c>
      <c r="O39" s="99">
        <v>13</v>
      </c>
    </row>
    <row r="40" spans="1:15" ht="12.75" customHeight="1">
      <c r="A40" s="104" t="s">
        <v>180</v>
      </c>
      <c r="B40" s="104" t="s">
        <v>168</v>
      </c>
      <c r="C40" s="104">
        <v>14</v>
      </c>
      <c r="D40" s="105"/>
      <c r="E40" s="105"/>
      <c r="I40" s="99"/>
      <c r="J40" s="99"/>
      <c r="M40" s="98" t="s">
        <v>180</v>
      </c>
      <c r="N40" s="99" t="s">
        <v>168</v>
      </c>
      <c r="O40" s="99">
        <v>14</v>
      </c>
    </row>
    <row r="41" spans="1:15" ht="12.75" customHeight="1">
      <c r="A41" s="104" t="s">
        <v>181</v>
      </c>
      <c r="B41" s="104" t="s">
        <v>182</v>
      </c>
      <c r="C41" s="104">
        <v>33</v>
      </c>
      <c r="D41" s="105"/>
      <c r="E41" s="105"/>
      <c r="I41" s="99"/>
      <c r="J41" s="99"/>
      <c r="M41" s="98" t="s">
        <v>181</v>
      </c>
      <c r="N41" s="99" t="s">
        <v>182</v>
      </c>
      <c r="O41" s="99">
        <v>33</v>
      </c>
    </row>
    <row r="42" spans="1:15" ht="12.75" customHeight="1">
      <c r="A42" s="104" t="s">
        <v>183</v>
      </c>
      <c r="B42" s="104" t="s">
        <v>177</v>
      </c>
      <c r="C42" s="104">
        <v>8</v>
      </c>
      <c r="D42" s="105"/>
      <c r="E42" s="105"/>
      <c r="I42" s="99"/>
      <c r="J42" s="99"/>
      <c r="M42" s="98" t="s">
        <v>183</v>
      </c>
      <c r="N42" s="99" t="s">
        <v>177</v>
      </c>
      <c r="O42" s="99">
        <v>8</v>
      </c>
    </row>
    <row r="43" spans="1:15" ht="12.75" customHeight="1">
      <c r="A43" s="104" t="s">
        <v>184</v>
      </c>
      <c r="B43" s="104" t="s">
        <v>177</v>
      </c>
      <c r="C43" s="104">
        <v>8</v>
      </c>
      <c r="D43" s="105"/>
      <c r="E43" s="105"/>
      <c r="I43" s="99"/>
      <c r="J43" s="99"/>
      <c r="M43" s="98" t="s">
        <v>184</v>
      </c>
      <c r="N43" s="99" t="s">
        <v>177</v>
      </c>
      <c r="O43" s="99">
        <v>8</v>
      </c>
    </row>
    <row r="44" spans="1:15" ht="12.75" customHeight="1">
      <c r="A44" s="104" t="s">
        <v>185</v>
      </c>
      <c r="B44" s="104" t="s">
        <v>186</v>
      </c>
      <c r="C44" s="104">
        <v>5</v>
      </c>
      <c r="D44" s="105"/>
      <c r="E44" s="105" t="s">
        <v>10415</v>
      </c>
      <c r="I44" s="99"/>
      <c r="J44" s="99"/>
      <c r="M44" s="98" t="s">
        <v>185</v>
      </c>
      <c r="N44" s="99" t="s">
        <v>186</v>
      </c>
      <c r="O44" s="99">
        <v>5</v>
      </c>
    </row>
    <row r="45" spans="1:15" ht="12.75" customHeight="1">
      <c r="A45" s="104" t="s">
        <v>187</v>
      </c>
      <c r="B45" s="104" t="s">
        <v>188</v>
      </c>
      <c r="C45" s="104">
        <v>42</v>
      </c>
      <c r="D45" s="105"/>
      <c r="E45" s="105" t="s">
        <v>10415</v>
      </c>
      <c r="I45" s="99"/>
      <c r="J45" s="99"/>
      <c r="M45" s="98" t="s">
        <v>187</v>
      </c>
      <c r="N45" s="99" t="s">
        <v>188</v>
      </c>
      <c r="O45" s="99">
        <v>42</v>
      </c>
    </row>
    <row r="46" spans="1:15" ht="12.75" customHeight="1">
      <c r="A46" s="104" t="s">
        <v>189</v>
      </c>
      <c r="B46" s="104" t="s">
        <v>188</v>
      </c>
      <c r="C46" s="104">
        <v>49</v>
      </c>
      <c r="D46" s="105"/>
      <c r="E46" s="105" t="s">
        <v>10415</v>
      </c>
      <c r="I46" s="99"/>
      <c r="J46" s="99"/>
      <c r="M46" s="98" t="s">
        <v>189</v>
      </c>
      <c r="N46" s="99" t="s">
        <v>188</v>
      </c>
      <c r="O46" s="99">
        <v>49</v>
      </c>
    </row>
    <row r="47" spans="1:15" ht="12.75" customHeight="1">
      <c r="A47" s="104" t="s">
        <v>190</v>
      </c>
      <c r="B47" s="104" t="s">
        <v>191</v>
      </c>
      <c r="C47" s="104">
        <v>42</v>
      </c>
      <c r="D47" s="105"/>
      <c r="E47" s="105" t="s">
        <v>10415</v>
      </c>
      <c r="I47" s="99"/>
      <c r="J47" s="99"/>
      <c r="M47" s="98" t="s">
        <v>190</v>
      </c>
      <c r="N47" s="99" t="s">
        <v>191</v>
      </c>
      <c r="O47" s="99">
        <v>42</v>
      </c>
    </row>
    <row r="48" spans="1:15" ht="12.75" customHeight="1">
      <c r="A48" s="104" t="s">
        <v>192</v>
      </c>
      <c r="B48" s="104" t="s">
        <v>191</v>
      </c>
      <c r="C48" s="104">
        <v>42</v>
      </c>
      <c r="D48" s="105"/>
      <c r="E48" s="105" t="s">
        <v>10415</v>
      </c>
      <c r="I48" s="99"/>
      <c r="J48" s="99"/>
      <c r="M48" s="98" t="s">
        <v>192</v>
      </c>
      <c r="N48" s="99" t="s">
        <v>191</v>
      </c>
      <c r="O48" s="99">
        <v>42</v>
      </c>
    </row>
    <row r="49" spans="1:15" ht="12.75" customHeight="1">
      <c r="A49" s="104" t="s">
        <v>193</v>
      </c>
      <c r="B49" s="104" t="s">
        <v>194</v>
      </c>
      <c r="C49" s="104">
        <v>50</v>
      </c>
      <c r="D49" s="105"/>
      <c r="E49" s="105" t="s">
        <v>10415</v>
      </c>
      <c r="I49" s="99"/>
      <c r="J49" s="99"/>
      <c r="M49" s="98" t="s">
        <v>193</v>
      </c>
      <c r="N49" s="99" t="s">
        <v>194</v>
      </c>
      <c r="O49" s="99">
        <v>50</v>
      </c>
    </row>
    <row r="50" spans="1:15" ht="12.75" customHeight="1">
      <c r="A50" s="104" t="s">
        <v>195</v>
      </c>
      <c r="B50" s="104" t="s">
        <v>194</v>
      </c>
      <c r="C50" s="104">
        <v>47</v>
      </c>
      <c r="D50" s="105"/>
      <c r="E50" s="105" t="s">
        <v>10415</v>
      </c>
      <c r="I50" s="99"/>
      <c r="J50" s="99"/>
      <c r="M50" s="98" t="s">
        <v>195</v>
      </c>
      <c r="N50" s="99" t="s">
        <v>194</v>
      </c>
      <c r="O50" s="99">
        <v>47</v>
      </c>
    </row>
    <row r="51" spans="1:15" ht="12.75" customHeight="1">
      <c r="A51" s="104" t="s">
        <v>196</v>
      </c>
      <c r="B51" s="104" t="s">
        <v>197</v>
      </c>
      <c r="C51" s="104">
        <v>46</v>
      </c>
      <c r="D51" s="105"/>
      <c r="E51" s="105" t="s">
        <v>10415</v>
      </c>
      <c r="I51" s="99"/>
      <c r="J51" s="99"/>
      <c r="M51" s="98" t="s">
        <v>196</v>
      </c>
      <c r="N51" s="99" t="s">
        <v>197</v>
      </c>
      <c r="O51" s="99">
        <v>46</v>
      </c>
    </row>
    <row r="52" spans="1:15" ht="12.75" customHeight="1">
      <c r="A52" s="104" t="s">
        <v>198</v>
      </c>
      <c r="B52" s="104" t="s">
        <v>197</v>
      </c>
      <c r="C52" s="104">
        <v>41</v>
      </c>
      <c r="D52" s="105"/>
      <c r="E52" s="105" t="s">
        <v>10415</v>
      </c>
      <c r="I52" s="99"/>
      <c r="J52" s="99"/>
      <c r="M52" s="98" t="s">
        <v>198</v>
      </c>
      <c r="N52" s="99" t="s">
        <v>197</v>
      </c>
      <c r="O52" s="99">
        <v>41</v>
      </c>
    </row>
    <row r="53" spans="1:15" ht="12.75" customHeight="1">
      <c r="A53" s="104" t="s">
        <v>199</v>
      </c>
      <c r="B53" s="104" t="s">
        <v>200</v>
      </c>
      <c r="C53" s="104">
        <v>46</v>
      </c>
      <c r="D53" s="105"/>
      <c r="E53" s="105" t="s">
        <v>10415</v>
      </c>
      <c r="I53" s="99"/>
      <c r="J53" s="99"/>
      <c r="M53" s="98" t="s">
        <v>199</v>
      </c>
      <c r="N53" s="99" t="s">
        <v>200</v>
      </c>
      <c r="O53" s="99">
        <v>46</v>
      </c>
    </row>
    <row r="54" spans="1:15" ht="12.75" customHeight="1">
      <c r="A54" s="104" t="s">
        <v>201</v>
      </c>
      <c r="B54" s="104" t="s">
        <v>200</v>
      </c>
      <c r="C54" s="104">
        <v>46</v>
      </c>
      <c r="D54" s="105"/>
      <c r="E54" s="105" t="s">
        <v>10415</v>
      </c>
      <c r="I54" s="99"/>
      <c r="J54" s="99"/>
      <c r="M54" s="98" t="s">
        <v>201</v>
      </c>
      <c r="N54" s="99" t="s">
        <v>200</v>
      </c>
      <c r="O54" s="99">
        <v>46</v>
      </c>
    </row>
    <row r="55" spans="1:15" ht="12.75" customHeight="1">
      <c r="A55" s="104" t="s">
        <v>202</v>
      </c>
      <c r="B55" s="104" t="s">
        <v>203</v>
      </c>
      <c r="C55" s="104">
        <v>46</v>
      </c>
      <c r="D55" s="105"/>
      <c r="E55" s="105" t="s">
        <v>10415</v>
      </c>
      <c r="I55" s="99"/>
      <c r="J55" s="99"/>
      <c r="M55" s="98" t="s">
        <v>202</v>
      </c>
      <c r="N55" s="99" t="s">
        <v>203</v>
      </c>
      <c r="O55" s="99">
        <v>46</v>
      </c>
    </row>
    <row r="56" spans="1:15" ht="12.75" customHeight="1">
      <c r="A56" s="104" t="s">
        <v>204</v>
      </c>
      <c r="B56" s="104" t="s">
        <v>203</v>
      </c>
      <c r="C56" s="104">
        <v>45</v>
      </c>
      <c r="D56" s="105"/>
      <c r="E56" s="105" t="s">
        <v>10415</v>
      </c>
      <c r="I56" s="99"/>
      <c r="J56" s="99"/>
      <c r="M56" s="98" t="s">
        <v>204</v>
      </c>
      <c r="N56" s="99" t="s">
        <v>203</v>
      </c>
      <c r="O56" s="99">
        <v>45</v>
      </c>
    </row>
    <row r="57" spans="1:15" ht="12.75" customHeight="1">
      <c r="A57" s="104" t="s">
        <v>205</v>
      </c>
      <c r="B57" s="104" t="s">
        <v>206</v>
      </c>
      <c r="C57" s="104">
        <v>39</v>
      </c>
      <c r="D57" s="105"/>
      <c r="E57" s="105" t="s">
        <v>10415</v>
      </c>
      <c r="I57" s="99"/>
      <c r="J57" s="99"/>
      <c r="M57" s="98" t="s">
        <v>205</v>
      </c>
      <c r="N57" s="99" t="s">
        <v>206</v>
      </c>
      <c r="O57" s="99">
        <v>39</v>
      </c>
    </row>
    <row r="58" spans="1:15" ht="12.75" customHeight="1">
      <c r="A58" s="104" t="s">
        <v>207</v>
      </c>
      <c r="B58" s="104" t="s">
        <v>206</v>
      </c>
      <c r="C58" s="104">
        <v>36</v>
      </c>
      <c r="D58" s="105"/>
      <c r="E58" s="105" t="s">
        <v>10415</v>
      </c>
      <c r="I58" s="99"/>
      <c r="J58" s="99"/>
      <c r="M58" s="98" t="s">
        <v>207</v>
      </c>
      <c r="N58" s="99" t="s">
        <v>206</v>
      </c>
      <c r="O58" s="99">
        <v>36</v>
      </c>
    </row>
    <row r="59" spans="1:15" ht="12.75" customHeight="1">
      <c r="A59" s="104" t="s">
        <v>208</v>
      </c>
      <c r="B59" s="104" t="s">
        <v>186</v>
      </c>
      <c r="C59" s="104">
        <v>4</v>
      </c>
      <c r="D59" s="105"/>
      <c r="E59" s="105" t="s">
        <v>10415</v>
      </c>
      <c r="I59" s="99"/>
      <c r="J59" s="99"/>
      <c r="M59" s="98" t="s">
        <v>208</v>
      </c>
      <c r="N59" s="99" t="s">
        <v>186</v>
      </c>
      <c r="O59" s="99">
        <v>4</v>
      </c>
    </row>
    <row r="60" spans="1:15" ht="12.75" customHeight="1">
      <c r="A60" s="104" t="s">
        <v>209</v>
      </c>
      <c r="B60" s="104" t="s">
        <v>186</v>
      </c>
      <c r="C60" s="104">
        <v>4</v>
      </c>
      <c r="D60" s="105"/>
      <c r="E60" s="105" t="s">
        <v>10415</v>
      </c>
      <c r="I60" s="99"/>
      <c r="J60" s="99"/>
      <c r="M60" s="98" t="s">
        <v>209</v>
      </c>
      <c r="N60" s="99" t="s">
        <v>186</v>
      </c>
      <c r="O60" s="99">
        <v>4</v>
      </c>
    </row>
    <row r="61" spans="1:15" ht="12.75" customHeight="1">
      <c r="A61" s="104" t="s">
        <v>210</v>
      </c>
      <c r="B61" s="104" t="s">
        <v>186</v>
      </c>
      <c r="C61" s="104">
        <v>4</v>
      </c>
      <c r="D61" s="105"/>
      <c r="E61" s="105" t="s">
        <v>10415</v>
      </c>
      <c r="I61" s="99"/>
      <c r="J61" s="99"/>
      <c r="M61" s="98" t="s">
        <v>210</v>
      </c>
      <c r="N61" s="99" t="s">
        <v>186</v>
      </c>
      <c r="O61" s="99">
        <v>4</v>
      </c>
    </row>
    <row r="62" spans="1:15" ht="12.75" customHeight="1">
      <c r="A62" s="104" t="s">
        <v>211</v>
      </c>
      <c r="B62" s="104" t="s">
        <v>159</v>
      </c>
      <c r="C62" s="104">
        <v>1</v>
      </c>
      <c r="D62" s="105"/>
      <c r="E62" s="105"/>
      <c r="I62" s="99"/>
      <c r="J62" s="99"/>
      <c r="M62" s="98" t="s">
        <v>211</v>
      </c>
      <c r="N62" s="99" t="s">
        <v>159</v>
      </c>
      <c r="O62" s="99">
        <v>1</v>
      </c>
    </row>
    <row r="63" spans="1:15" ht="12.75" customHeight="1">
      <c r="A63" s="104" t="s">
        <v>212</v>
      </c>
      <c r="B63" s="104" t="s">
        <v>213</v>
      </c>
      <c r="C63" s="104">
        <v>9</v>
      </c>
      <c r="D63" s="105" t="s">
        <v>10416</v>
      </c>
      <c r="E63" s="105" t="s">
        <v>10417</v>
      </c>
      <c r="I63" s="99"/>
      <c r="J63" s="99"/>
      <c r="M63" s="98" t="s">
        <v>5599</v>
      </c>
      <c r="N63" s="99" t="s">
        <v>213</v>
      </c>
      <c r="O63" s="99">
        <v>9</v>
      </c>
    </row>
    <row r="64" spans="1:15" ht="12.75" customHeight="1">
      <c r="A64" s="104" t="s">
        <v>214</v>
      </c>
      <c r="B64" s="104" t="s">
        <v>215</v>
      </c>
      <c r="C64" s="104">
        <v>26</v>
      </c>
      <c r="D64" s="105"/>
      <c r="E64" s="105" t="s">
        <v>10417</v>
      </c>
      <c r="I64" s="99"/>
      <c r="J64" s="99"/>
      <c r="M64" s="98" t="s">
        <v>5600</v>
      </c>
      <c r="N64" s="99" t="s">
        <v>215</v>
      </c>
      <c r="O64" s="99">
        <v>26</v>
      </c>
    </row>
    <row r="65" spans="1:15" ht="12.75" customHeight="1">
      <c r="A65" s="104" t="s">
        <v>216</v>
      </c>
      <c r="B65" s="104" t="s">
        <v>217</v>
      </c>
      <c r="C65" s="104">
        <v>22</v>
      </c>
      <c r="D65" s="105" t="s">
        <v>10418</v>
      </c>
      <c r="E65" s="105" t="s">
        <v>10419</v>
      </c>
      <c r="I65" s="99"/>
      <c r="J65" s="99"/>
      <c r="M65" s="98" t="s">
        <v>5601</v>
      </c>
      <c r="N65" s="99" t="s">
        <v>217</v>
      </c>
      <c r="O65" s="99">
        <v>22</v>
      </c>
    </row>
    <row r="66" spans="1:15" ht="12.75" customHeight="1">
      <c r="A66" s="104" t="s">
        <v>218</v>
      </c>
      <c r="B66" s="104" t="s">
        <v>217</v>
      </c>
      <c r="C66" s="104">
        <v>22</v>
      </c>
      <c r="D66" s="105" t="s">
        <v>10418</v>
      </c>
      <c r="E66" s="105" t="s">
        <v>10420</v>
      </c>
      <c r="I66" s="99"/>
      <c r="J66" s="99"/>
      <c r="M66" s="98" t="s">
        <v>5602</v>
      </c>
      <c r="N66" s="99" t="s">
        <v>217</v>
      </c>
      <c r="O66" s="99">
        <v>22</v>
      </c>
    </row>
    <row r="67" spans="1:15" ht="12.75" customHeight="1">
      <c r="A67" s="104" t="s">
        <v>219</v>
      </c>
      <c r="B67" s="104" t="s">
        <v>220</v>
      </c>
      <c r="C67" s="104">
        <v>20</v>
      </c>
      <c r="D67" s="105" t="s">
        <v>10421</v>
      </c>
      <c r="E67" s="105" t="s">
        <v>10422</v>
      </c>
      <c r="I67" s="99"/>
      <c r="J67" s="99"/>
      <c r="M67" s="98" t="s">
        <v>5603</v>
      </c>
      <c r="N67" s="99" t="s">
        <v>220</v>
      </c>
      <c r="O67" s="99">
        <v>20</v>
      </c>
    </row>
    <row r="68" spans="1:15" ht="12.75" customHeight="1">
      <c r="A68" s="104" t="s">
        <v>221</v>
      </c>
      <c r="B68" s="104" t="s">
        <v>220</v>
      </c>
      <c r="C68" s="104">
        <v>20</v>
      </c>
      <c r="D68" s="105" t="s">
        <v>10421</v>
      </c>
      <c r="E68" s="105" t="s">
        <v>10422</v>
      </c>
      <c r="I68" s="99"/>
      <c r="J68" s="99"/>
      <c r="M68" s="98" t="s">
        <v>5604</v>
      </c>
      <c r="N68" s="99" t="s">
        <v>220</v>
      </c>
      <c r="O68" s="99">
        <v>20</v>
      </c>
    </row>
    <row r="69" spans="1:15" ht="12.75" customHeight="1">
      <c r="A69" s="104" t="s">
        <v>222</v>
      </c>
      <c r="B69" s="104" t="s">
        <v>223</v>
      </c>
      <c r="C69" s="104">
        <v>17</v>
      </c>
      <c r="D69" s="105" t="s">
        <v>10423</v>
      </c>
      <c r="E69" s="105" t="s">
        <v>10424</v>
      </c>
      <c r="I69" s="99"/>
      <c r="J69" s="99"/>
      <c r="M69" s="98" t="s">
        <v>5605</v>
      </c>
      <c r="N69" s="99" t="s">
        <v>223</v>
      </c>
      <c r="O69" s="99">
        <v>17</v>
      </c>
    </row>
    <row r="70" spans="1:15" ht="12.75" customHeight="1">
      <c r="A70" s="104" t="s">
        <v>224</v>
      </c>
      <c r="B70" s="104" t="s">
        <v>223</v>
      </c>
      <c r="C70" s="104">
        <v>18</v>
      </c>
      <c r="D70" s="105" t="s">
        <v>10423</v>
      </c>
      <c r="E70" s="105" t="s">
        <v>10425</v>
      </c>
      <c r="I70" s="99"/>
      <c r="J70" s="99"/>
      <c r="M70" s="98" t="s">
        <v>5606</v>
      </c>
      <c r="N70" s="99" t="s">
        <v>223</v>
      </c>
      <c r="O70" s="99">
        <v>18</v>
      </c>
    </row>
    <row r="71" spans="1:15" ht="12.75" customHeight="1">
      <c r="A71" s="104" t="s">
        <v>225</v>
      </c>
      <c r="B71" s="104" t="s">
        <v>213</v>
      </c>
      <c r="C71" s="104"/>
      <c r="D71" s="105"/>
      <c r="E71" s="105"/>
      <c r="I71" s="99"/>
      <c r="J71" s="99"/>
      <c r="M71" s="98" t="s">
        <v>5607</v>
      </c>
      <c r="N71" s="99" t="s">
        <v>213</v>
      </c>
      <c r="O71" s="99"/>
    </row>
    <row r="72" spans="1:15" ht="12.75" customHeight="1">
      <c r="A72" s="104" t="s">
        <v>226</v>
      </c>
      <c r="B72" s="104" t="s">
        <v>217</v>
      </c>
      <c r="C72" s="104">
        <v>21</v>
      </c>
      <c r="D72" s="105" t="s">
        <v>10418</v>
      </c>
      <c r="E72" s="105" t="s">
        <v>10426</v>
      </c>
      <c r="I72" s="99"/>
      <c r="J72" s="99"/>
      <c r="M72" s="98" t="s">
        <v>5608</v>
      </c>
      <c r="N72" s="99" t="s">
        <v>217</v>
      </c>
      <c r="O72" s="99">
        <v>21</v>
      </c>
    </row>
    <row r="73" spans="1:15" ht="12.75" customHeight="1">
      <c r="A73" s="104" t="s">
        <v>227</v>
      </c>
      <c r="B73" s="104" t="s">
        <v>228</v>
      </c>
      <c r="C73" s="104">
        <v>21</v>
      </c>
      <c r="D73" s="105" t="s">
        <v>10418</v>
      </c>
      <c r="E73" s="105" t="s">
        <v>10427</v>
      </c>
      <c r="I73" s="99"/>
      <c r="J73" s="99"/>
      <c r="M73" s="98" t="s">
        <v>5609</v>
      </c>
      <c r="N73" s="99" t="s">
        <v>228</v>
      </c>
      <c r="O73" s="99">
        <v>21</v>
      </c>
    </row>
    <row r="74" spans="1:15" ht="12.75" customHeight="1">
      <c r="A74" s="104" t="s">
        <v>229</v>
      </c>
      <c r="B74" s="104" t="s">
        <v>228</v>
      </c>
      <c r="C74" s="104">
        <v>22</v>
      </c>
      <c r="D74" s="105" t="s">
        <v>10418</v>
      </c>
      <c r="E74" s="105" t="s">
        <v>10428</v>
      </c>
      <c r="I74" s="99"/>
      <c r="J74" s="99"/>
      <c r="M74" s="98" t="s">
        <v>5610</v>
      </c>
      <c r="N74" s="99" t="s">
        <v>228</v>
      </c>
      <c r="O74" s="99">
        <v>22</v>
      </c>
    </row>
    <row r="75" spans="1:15" ht="12.75" customHeight="1">
      <c r="A75" s="104" t="s">
        <v>230</v>
      </c>
      <c r="B75" s="104" t="s">
        <v>228</v>
      </c>
      <c r="C75" s="104">
        <v>21</v>
      </c>
      <c r="D75" s="105" t="s">
        <v>10418</v>
      </c>
      <c r="E75" s="105" t="s">
        <v>10429</v>
      </c>
      <c r="I75" s="99"/>
      <c r="J75" s="99"/>
      <c r="M75" s="98" t="s">
        <v>5611</v>
      </c>
      <c r="N75" s="99" t="s">
        <v>228</v>
      </c>
      <c r="O75" s="99">
        <v>21</v>
      </c>
    </row>
    <row r="76" spans="1:15" ht="12.75" customHeight="1">
      <c r="A76" s="104" t="s">
        <v>231</v>
      </c>
      <c r="B76" s="104" t="s">
        <v>220</v>
      </c>
      <c r="C76" s="104">
        <v>20</v>
      </c>
      <c r="D76" s="105" t="s">
        <v>10430</v>
      </c>
      <c r="E76" s="105" t="s">
        <v>10431</v>
      </c>
      <c r="I76" s="99"/>
      <c r="J76" s="99"/>
      <c r="M76" s="98" t="s">
        <v>5612</v>
      </c>
      <c r="N76" s="99" t="s">
        <v>220</v>
      </c>
      <c r="O76" s="99">
        <v>20</v>
      </c>
    </row>
    <row r="77" spans="1:15" ht="12.75" customHeight="1">
      <c r="A77" s="104" t="s">
        <v>232</v>
      </c>
      <c r="B77" s="104" t="s">
        <v>220</v>
      </c>
      <c r="C77" s="104">
        <v>20</v>
      </c>
      <c r="D77" s="105" t="s">
        <v>10430</v>
      </c>
      <c r="E77" s="105" t="s">
        <v>10432</v>
      </c>
      <c r="I77" s="99"/>
      <c r="J77" s="99"/>
      <c r="M77" s="98" t="s">
        <v>5613</v>
      </c>
      <c r="N77" s="99" t="s">
        <v>220</v>
      </c>
      <c r="O77" s="99">
        <v>20</v>
      </c>
    </row>
    <row r="78" spans="1:15" ht="12.75" customHeight="1">
      <c r="A78" s="104" t="s">
        <v>233</v>
      </c>
      <c r="B78" s="104" t="s">
        <v>166</v>
      </c>
      <c r="C78" s="104">
        <v>4</v>
      </c>
      <c r="D78" s="105" t="s">
        <v>10433</v>
      </c>
      <c r="E78" s="105" t="s">
        <v>10434</v>
      </c>
      <c r="I78" s="99"/>
      <c r="J78" s="99"/>
      <c r="M78" s="98" t="s">
        <v>5614</v>
      </c>
      <c r="N78" s="99" t="s">
        <v>166</v>
      </c>
      <c r="O78" s="99">
        <v>4</v>
      </c>
    </row>
    <row r="79" spans="1:15" ht="12.75" customHeight="1">
      <c r="A79" s="104" t="s">
        <v>234</v>
      </c>
      <c r="B79" s="104" t="s">
        <v>177</v>
      </c>
      <c r="C79" s="104">
        <v>1</v>
      </c>
      <c r="D79" s="105" t="s">
        <v>10435</v>
      </c>
      <c r="E79" s="105" t="s">
        <v>10436</v>
      </c>
      <c r="I79" s="99"/>
      <c r="J79" s="99"/>
      <c r="M79" s="98" t="s">
        <v>5615</v>
      </c>
      <c r="N79" s="99" t="s">
        <v>177</v>
      </c>
      <c r="O79" s="99">
        <v>1</v>
      </c>
    </row>
    <row r="80" spans="1:15" ht="12.75" customHeight="1">
      <c r="A80" s="104" t="s">
        <v>235</v>
      </c>
      <c r="B80" s="104" t="s">
        <v>177</v>
      </c>
      <c r="C80" s="104">
        <v>1</v>
      </c>
      <c r="D80" s="105" t="s">
        <v>10435</v>
      </c>
      <c r="E80" s="105" t="s">
        <v>10437</v>
      </c>
      <c r="I80" s="99"/>
      <c r="J80" s="99"/>
      <c r="M80" s="98" t="s">
        <v>5616</v>
      </c>
      <c r="N80" s="99" t="s">
        <v>177</v>
      </c>
      <c r="O80" s="99">
        <v>1</v>
      </c>
    </row>
    <row r="81" spans="1:15" ht="12.75" customHeight="1">
      <c r="A81" s="104" t="s">
        <v>236</v>
      </c>
      <c r="B81" s="104" t="s">
        <v>166</v>
      </c>
      <c r="C81" s="104">
        <v>3</v>
      </c>
      <c r="D81" s="105" t="s">
        <v>10435</v>
      </c>
      <c r="E81" s="105" t="s">
        <v>10438</v>
      </c>
      <c r="I81" s="99"/>
      <c r="J81" s="99"/>
      <c r="M81" s="98" t="s">
        <v>5617</v>
      </c>
      <c r="N81" s="99" t="s">
        <v>166</v>
      </c>
      <c r="O81" s="99">
        <v>3</v>
      </c>
    </row>
    <row r="82" spans="1:15" ht="12.75" customHeight="1">
      <c r="A82" s="104" t="s">
        <v>237</v>
      </c>
      <c r="B82" s="104" t="s">
        <v>166</v>
      </c>
      <c r="C82" s="104">
        <v>1</v>
      </c>
      <c r="D82" s="105" t="s">
        <v>10435</v>
      </c>
      <c r="E82" s="105" t="s">
        <v>10439</v>
      </c>
      <c r="I82" s="99"/>
      <c r="J82" s="99"/>
      <c r="M82" s="98" t="s">
        <v>5618</v>
      </c>
      <c r="N82" s="99" t="s">
        <v>166</v>
      </c>
      <c r="O82" s="99">
        <v>1</v>
      </c>
    </row>
    <row r="83" spans="1:15" ht="12.75" customHeight="1">
      <c r="A83" s="104" t="s">
        <v>238</v>
      </c>
      <c r="B83" s="104" t="s">
        <v>159</v>
      </c>
      <c r="C83" s="104">
        <v>2</v>
      </c>
      <c r="D83" s="105" t="s">
        <v>10440</v>
      </c>
      <c r="E83" s="105" t="s">
        <v>10441</v>
      </c>
      <c r="I83" s="99"/>
      <c r="J83" s="99"/>
      <c r="M83" s="98" t="s">
        <v>5619</v>
      </c>
      <c r="N83" s="99" t="s">
        <v>159</v>
      </c>
      <c r="O83" s="99">
        <v>2</v>
      </c>
    </row>
    <row r="84" spans="1:15" ht="12.75" customHeight="1">
      <c r="A84" s="104" t="s">
        <v>239</v>
      </c>
      <c r="B84" s="104" t="s">
        <v>165</v>
      </c>
      <c r="C84" s="104">
        <v>3</v>
      </c>
      <c r="D84" s="105" t="s">
        <v>10442</v>
      </c>
      <c r="E84" s="105" t="s">
        <v>10443</v>
      </c>
      <c r="I84" s="99"/>
      <c r="J84" s="99"/>
      <c r="M84" s="98" t="s">
        <v>5620</v>
      </c>
      <c r="N84" s="99" t="s">
        <v>165</v>
      </c>
      <c r="O84" s="99">
        <v>3</v>
      </c>
    </row>
    <row r="85" spans="1:15" ht="12.75" customHeight="1">
      <c r="A85" s="104" t="s">
        <v>240</v>
      </c>
      <c r="B85" s="104" t="s">
        <v>165</v>
      </c>
      <c r="C85" s="104">
        <v>7</v>
      </c>
      <c r="D85" s="105" t="s">
        <v>10442</v>
      </c>
      <c r="E85" s="105" t="s">
        <v>10444</v>
      </c>
      <c r="I85" s="99"/>
      <c r="J85" s="99"/>
      <c r="M85" s="98" t="s">
        <v>5621</v>
      </c>
      <c r="N85" s="99" t="s">
        <v>165</v>
      </c>
      <c r="O85" s="99">
        <v>7</v>
      </c>
    </row>
    <row r="86" spans="1:15" ht="12.75" customHeight="1">
      <c r="A86" s="104" t="s">
        <v>241</v>
      </c>
      <c r="B86" s="104" t="s">
        <v>159</v>
      </c>
      <c r="C86" s="104">
        <v>3</v>
      </c>
      <c r="D86" s="105" t="s">
        <v>10440</v>
      </c>
      <c r="E86" s="105" t="s">
        <v>10445</v>
      </c>
      <c r="I86" s="99"/>
      <c r="J86" s="99"/>
      <c r="M86" s="98" t="s">
        <v>5622</v>
      </c>
      <c r="N86" s="99" t="s">
        <v>159</v>
      </c>
      <c r="O86" s="99">
        <v>3</v>
      </c>
    </row>
    <row r="87" spans="1:15" ht="12.75" customHeight="1">
      <c r="A87" s="104" t="s">
        <v>242</v>
      </c>
      <c r="B87" s="104" t="s">
        <v>159</v>
      </c>
      <c r="C87" s="104">
        <v>4</v>
      </c>
      <c r="D87" s="105" t="s">
        <v>10446</v>
      </c>
      <c r="E87" s="105" t="s">
        <v>10447</v>
      </c>
      <c r="I87" s="99"/>
      <c r="J87" s="99"/>
      <c r="M87" s="98" t="s">
        <v>5623</v>
      </c>
      <c r="N87" s="99" t="s">
        <v>159</v>
      </c>
      <c r="O87" s="99">
        <v>4</v>
      </c>
    </row>
    <row r="88" spans="1:15" ht="12.75" customHeight="1">
      <c r="A88" s="104" t="s">
        <v>243</v>
      </c>
      <c r="B88" s="104" t="s">
        <v>244</v>
      </c>
      <c r="C88" s="104">
        <v>1</v>
      </c>
      <c r="D88" s="105" t="s">
        <v>10448</v>
      </c>
      <c r="E88" s="105" t="s">
        <v>10449</v>
      </c>
      <c r="I88" s="99"/>
      <c r="J88" s="99"/>
      <c r="M88" s="98" t="s">
        <v>5624</v>
      </c>
      <c r="N88" s="99" t="s">
        <v>244</v>
      </c>
      <c r="O88" s="99">
        <v>1</v>
      </c>
    </row>
    <row r="89" spans="1:15" ht="12.75" customHeight="1">
      <c r="A89" s="104" t="s">
        <v>245</v>
      </c>
      <c r="B89" s="104" t="s">
        <v>246</v>
      </c>
      <c r="C89" s="104">
        <v>1</v>
      </c>
      <c r="D89" s="105" t="s">
        <v>10450</v>
      </c>
      <c r="E89" s="105" t="s">
        <v>10451</v>
      </c>
      <c r="I89" s="99"/>
      <c r="J89" s="99"/>
      <c r="M89" s="98" t="s">
        <v>5625</v>
      </c>
      <c r="N89" s="99" t="s">
        <v>246</v>
      </c>
      <c r="O89" s="99">
        <v>1</v>
      </c>
    </row>
    <row r="90" spans="1:15" ht="12.75" customHeight="1">
      <c r="A90" s="104" t="s">
        <v>247</v>
      </c>
      <c r="B90" s="104" t="s">
        <v>246</v>
      </c>
      <c r="C90" s="104">
        <v>1</v>
      </c>
      <c r="D90" s="105" t="s">
        <v>10450</v>
      </c>
      <c r="E90" s="105" t="s">
        <v>10452</v>
      </c>
      <c r="I90" s="99"/>
      <c r="J90" s="99"/>
      <c r="M90" s="98" t="s">
        <v>5626</v>
      </c>
      <c r="N90" s="99" t="s">
        <v>246</v>
      </c>
      <c r="O90" s="99">
        <v>1</v>
      </c>
    </row>
    <row r="91" spans="1:15" ht="12.75" customHeight="1">
      <c r="A91" s="104" t="s">
        <v>248</v>
      </c>
      <c r="B91" s="104" t="s">
        <v>246</v>
      </c>
      <c r="C91" s="104">
        <v>1</v>
      </c>
      <c r="D91" s="105" t="s">
        <v>10450</v>
      </c>
      <c r="E91" s="105" t="s">
        <v>10453</v>
      </c>
      <c r="I91" s="99"/>
      <c r="J91" s="99"/>
      <c r="M91" s="98" t="s">
        <v>5627</v>
      </c>
      <c r="N91" s="99" t="s">
        <v>246</v>
      </c>
      <c r="O91" s="99">
        <v>1</v>
      </c>
    </row>
    <row r="92" spans="1:15" ht="12.75" customHeight="1">
      <c r="A92" s="104" t="s">
        <v>249</v>
      </c>
      <c r="B92" s="104" t="s">
        <v>250</v>
      </c>
      <c r="C92" s="104">
        <v>1</v>
      </c>
      <c r="D92" s="105" t="s">
        <v>10450</v>
      </c>
      <c r="E92" s="105" t="s">
        <v>10454</v>
      </c>
      <c r="I92" s="99"/>
      <c r="J92" s="99"/>
      <c r="M92" s="98" t="s">
        <v>5628</v>
      </c>
      <c r="N92" s="99" t="s">
        <v>250</v>
      </c>
      <c r="O92" s="99">
        <v>1</v>
      </c>
    </row>
    <row r="93" spans="1:15" ht="12.75" customHeight="1">
      <c r="A93" s="104" t="s">
        <v>251</v>
      </c>
      <c r="B93" s="104" t="s">
        <v>252</v>
      </c>
      <c r="C93" s="104">
        <v>1</v>
      </c>
      <c r="D93" s="105" t="s">
        <v>10450</v>
      </c>
      <c r="E93" s="105" t="s">
        <v>10455</v>
      </c>
      <c r="I93" s="99"/>
      <c r="J93" s="99"/>
      <c r="M93" s="98" t="s">
        <v>5629</v>
      </c>
      <c r="N93" s="99" t="s">
        <v>252</v>
      </c>
      <c r="O93" s="99">
        <v>1</v>
      </c>
    </row>
    <row r="94" spans="1:15" ht="12.75" customHeight="1">
      <c r="A94" s="104" t="s">
        <v>253</v>
      </c>
      <c r="B94" s="104" t="s">
        <v>254</v>
      </c>
      <c r="C94" s="104">
        <v>1</v>
      </c>
      <c r="D94" s="105" t="s">
        <v>10450</v>
      </c>
      <c r="E94" s="105" t="s">
        <v>10456</v>
      </c>
      <c r="I94" s="99"/>
      <c r="J94" s="99"/>
      <c r="M94" s="98" t="s">
        <v>5630</v>
      </c>
      <c r="N94" s="99" t="s">
        <v>254</v>
      </c>
      <c r="O94" s="99">
        <v>1</v>
      </c>
    </row>
    <row r="95" spans="1:15" ht="12.75" customHeight="1">
      <c r="A95" s="104" t="s">
        <v>255</v>
      </c>
      <c r="B95" s="104" t="s">
        <v>256</v>
      </c>
      <c r="C95" s="104">
        <v>1</v>
      </c>
      <c r="D95" s="105" t="s">
        <v>10450</v>
      </c>
      <c r="E95" s="105" t="s">
        <v>10457</v>
      </c>
      <c r="I95" s="99"/>
      <c r="J95" s="99"/>
      <c r="M95" s="98" t="s">
        <v>5631</v>
      </c>
      <c r="N95" s="99" t="s">
        <v>256</v>
      </c>
      <c r="O95" s="99">
        <v>1</v>
      </c>
    </row>
    <row r="96" spans="1:15" ht="12.75" customHeight="1">
      <c r="A96" s="104" t="s">
        <v>257</v>
      </c>
      <c r="B96" s="104" t="s">
        <v>256</v>
      </c>
      <c r="C96" s="104">
        <v>1</v>
      </c>
      <c r="D96" s="105" t="s">
        <v>10450</v>
      </c>
      <c r="E96" s="105" t="s">
        <v>10454</v>
      </c>
      <c r="I96" s="99"/>
      <c r="J96" s="99"/>
      <c r="M96" s="98" t="s">
        <v>5632</v>
      </c>
      <c r="N96" s="99" t="s">
        <v>256</v>
      </c>
      <c r="O96" s="99">
        <v>1</v>
      </c>
    </row>
    <row r="97" spans="1:15" ht="12.75" customHeight="1">
      <c r="A97" s="104" t="s">
        <v>258</v>
      </c>
      <c r="B97" s="104" t="s">
        <v>259</v>
      </c>
      <c r="C97" s="104">
        <v>0</v>
      </c>
      <c r="D97" s="105"/>
      <c r="E97" s="105"/>
      <c r="I97" s="99"/>
      <c r="J97" s="99"/>
      <c r="M97" s="98" t="s">
        <v>5633</v>
      </c>
      <c r="N97" s="99" t="s">
        <v>259</v>
      </c>
      <c r="O97" s="99">
        <v>0</v>
      </c>
    </row>
    <row r="98" spans="1:15" ht="12.75" customHeight="1">
      <c r="A98" s="104" t="s">
        <v>260</v>
      </c>
      <c r="B98" s="104" t="s">
        <v>261</v>
      </c>
      <c r="C98" s="104">
        <v>1</v>
      </c>
      <c r="D98" s="105" t="s">
        <v>10458</v>
      </c>
      <c r="E98" s="105" t="s">
        <v>10459</v>
      </c>
      <c r="I98" s="99"/>
      <c r="J98" s="99"/>
      <c r="M98" s="98" t="s">
        <v>5634</v>
      </c>
      <c r="N98" s="99" t="s">
        <v>261</v>
      </c>
      <c r="O98" s="99">
        <v>1</v>
      </c>
    </row>
    <row r="99" spans="1:15" ht="12.75" customHeight="1">
      <c r="A99" s="104" t="s">
        <v>262</v>
      </c>
      <c r="B99" s="104" t="s">
        <v>261</v>
      </c>
      <c r="C99" s="104">
        <v>1</v>
      </c>
      <c r="D99" s="105" t="s">
        <v>10458</v>
      </c>
      <c r="E99" s="105" t="s">
        <v>10460</v>
      </c>
      <c r="I99" s="99"/>
      <c r="J99" s="99"/>
      <c r="M99" s="98" t="s">
        <v>5635</v>
      </c>
      <c r="N99" s="99" t="s">
        <v>261</v>
      </c>
      <c r="O99" s="99">
        <v>1</v>
      </c>
    </row>
    <row r="100" spans="1:15" ht="12.75" customHeight="1">
      <c r="A100" s="104" t="s">
        <v>263</v>
      </c>
      <c r="B100" s="104" t="s">
        <v>264</v>
      </c>
      <c r="C100" s="104">
        <v>4</v>
      </c>
      <c r="D100" s="105" t="s">
        <v>10458</v>
      </c>
      <c r="E100" s="105" t="s">
        <v>10461</v>
      </c>
      <c r="I100" s="99"/>
      <c r="J100" s="99"/>
      <c r="M100" s="98" t="s">
        <v>5636</v>
      </c>
      <c r="N100" s="99" t="s">
        <v>264</v>
      </c>
      <c r="O100" s="99">
        <v>4</v>
      </c>
    </row>
    <row r="101" spans="1:15" ht="12.75" customHeight="1">
      <c r="A101" s="104" t="s">
        <v>265</v>
      </c>
      <c r="B101" s="104" t="s">
        <v>264</v>
      </c>
      <c r="C101" s="104">
        <v>3</v>
      </c>
      <c r="D101" s="105" t="s">
        <v>10458</v>
      </c>
      <c r="E101" s="105" t="s">
        <v>10462</v>
      </c>
      <c r="I101" s="99"/>
      <c r="J101" s="99"/>
      <c r="M101" s="98" t="s">
        <v>5637</v>
      </c>
      <c r="N101" s="99" t="s">
        <v>264</v>
      </c>
      <c r="O101" s="99">
        <v>3</v>
      </c>
    </row>
    <row r="102" spans="1:15" ht="12.75" customHeight="1">
      <c r="A102" s="104" t="s">
        <v>266</v>
      </c>
      <c r="B102" s="104" t="s">
        <v>250</v>
      </c>
      <c r="C102" s="104">
        <v>2</v>
      </c>
      <c r="D102" s="105" t="s">
        <v>10458</v>
      </c>
      <c r="E102" s="105" t="s">
        <v>10461</v>
      </c>
      <c r="I102" s="99"/>
      <c r="J102" s="99"/>
      <c r="M102" s="98" t="s">
        <v>5638</v>
      </c>
      <c r="N102" s="99" t="s">
        <v>250</v>
      </c>
      <c r="O102" s="99">
        <v>2</v>
      </c>
    </row>
    <row r="103" spans="1:15" ht="12.75" customHeight="1">
      <c r="A103" s="104" t="s">
        <v>267</v>
      </c>
      <c r="B103" s="104" t="s">
        <v>250</v>
      </c>
      <c r="C103" s="104">
        <v>4</v>
      </c>
      <c r="D103" s="105" t="s">
        <v>10458</v>
      </c>
      <c r="E103" s="105" t="s">
        <v>10462</v>
      </c>
      <c r="I103" s="99"/>
      <c r="J103" s="99"/>
      <c r="M103" s="98" t="s">
        <v>5639</v>
      </c>
      <c r="N103" s="99" t="s">
        <v>250</v>
      </c>
      <c r="O103" s="99">
        <v>4</v>
      </c>
    </row>
    <row r="104" spans="1:15" ht="12.75" customHeight="1">
      <c r="A104" s="104" t="s">
        <v>268</v>
      </c>
      <c r="B104" s="104" t="s">
        <v>244</v>
      </c>
      <c r="C104" s="104">
        <v>1</v>
      </c>
      <c r="D104" s="105" t="s">
        <v>10458</v>
      </c>
      <c r="E104" s="105" t="s">
        <v>10463</v>
      </c>
      <c r="I104" s="99"/>
      <c r="J104" s="99"/>
      <c r="M104" s="98" t="s">
        <v>5640</v>
      </c>
      <c r="N104" s="99" t="s">
        <v>244</v>
      </c>
      <c r="O104" s="99">
        <v>1</v>
      </c>
    </row>
    <row r="105" spans="1:15" ht="12.75" customHeight="1">
      <c r="A105" s="104" t="s">
        <v>269</v>
      </c>
      <c r="B105" s="104" t="s">
        <v>270</v>
      </c>
      <c r="C105" s="104">
        <v>2</v>
      </c>
      <c r="D105" s="105" t="s">
        <v>10464</v>
      </c>
      <c r="E105" s="105" t="s">
        <v>10465</v>
      </c>
      <c r="I105" s="99"/>
      <c r="J105" s="99"/>
      <c r="M105" s="98" t="s">
        <v>5641</v>
      </c>
      <c r="N105" s="99" t="s">
        <v>270</v>
      </c>
      <c r="O105" s="99">
        <v>3</v>
      </c>
    </row>
    <row r="106" spans="1:15" ht="12.75" customHeight="1">
      <c r="A106" s="104" t="s">
        <v>271</v>
      </c>
      <c r="B106" s="104" t="s">
        <v>270</v>
      </c>
      <c r="C106" s="104">
        <v>2</v>
      </c>
      <c r="D106" s="105" t="s">
        <v>10464</v>
      </c>
      <c r="E106" s="105" t="s">
        <v>10466</v>
      </c>
      <c r="I106" s="99"/>
      <c r="J106" s="99"/>
      <c r="M106" s="98" t="s">
        <v>5642</v>
      </c>
      <c r="N106" s="99" t="s">
        <v>270</v>
      </c>
      <c r="O106" s="99">
        <v>4</v>
      </c>
    </row>
    <row r="107" spans="1:15" ht="12.75" customHeight="1">
      <c r="A107" s="104" t="s">
        <v>272</v>
      </c>
      <c r="B107" s="104" t="s">
        <v>273</v>
      </c>
      <c r="C107" s="104">
        <v>1</v>
      </c>
      <c r="D107" s="105" t="s">
        <v>10464</v>
      </c>
      <c r="E107" s="105" t="s">
        <v>10467</v>
      </c>
      <c r="I107" s="99"/>
      <c r="J107" s="99"/>
      <c r="M107" s="98" t="s">
        <v>5643</v>
      </c>
      <c r="N107" s="99" t="s">
        <v>273</v>
      </c>
      <c r="O107" s="99">
        <v>1</v>
      </c>
    </row>
    <row r="108" spans="1:15" ht="12.75" customHeight="1">
      <c r="A108" s="104" t="s">
        <v>274</v>
      </c>
      <c r="B108" s="104" t="s">
        <v>273</v>
      </c>
      <c r="C108" s="104">
        <v>1</v>
      </c>
      <c r="D108" s="105" t="s">
        <v>10464</v>
      </c>
      <c r="E108" s="105" t="s">
        <v>10468</v>
      </c>
      <c r="I108" s="99"/>
      <c r="J108" s="99"/>
      <c r="M108" s="98" t="s">
        <v>5644</v>
      </c>
      <c r="N108" s="99" t="s">
        <v>273</v>
      </c>
      <c r="O108" s="99">
        <v>4</v>
      </c>
    </row>
    <row r="109" spans="1:15" ht="12.75" customHeight="1">
      <c r="A109" s="104" t="s">
        <v>275</v>
      </c>
      <c r="B109" s="104" t="s">
        <v>273</v>
      </c>
      <c r="C109" s="104">
        <v>1</v>
      </c>
      <c r="D109" s="105" t="s">
        <v>10464</v>
      </c>
      <c r="E109" s="105" t="s">
        <v>10469</v>
      </c>
      <c r="I109" s="99"/>
      <c r="J109" s="99"/>
      <c r="M109" s="98" t="s">
        <v>5645</v>
      </c>
      <c r="N109" s="99" t="s">
        <v>273</v>
      </c>
      <c r="O109" s="99">
        <v>2</v>
      </c>
    </row>
    <row r="110" spans="1:15" ht="12.75" customHeight="1">
      <c r="A110" s="104" t="s">
        <v>276</v>
      </c>
      <c r="B110" s="104" t="s">
        <v>277</v>
      </c>
      <c r="C110" s="104">
        <v>3</v>
      </c>
      <c r="D110" s="105" t="s">
        <v>10464</v>
      </c>
      <c r="E110" s="105" t="s">
        <v>10470</v>
      </c>
      <c r="I110" s="99"/>
      <c r="J110" s="99"/>
      <c r="M110" s="98" t="s">
        <v>5646</v>
      </c>
      <c r="N110" s="99" t="s">
        <v>277</v>
      </c>
      <c r="O110" s="99">
        <v>3</v>
      </c>
    </row>
    <row r="111" spans="1:15" ht="12.75" customHeight="1">
      <c r="A111" s="104" t="s">
        <v>278</v>
      </c>
      <c r="B111" s="104" t="s">
        <v>217</v>
      </c>
      <c r="C111" s="104">
        <v>2</v>
      </c>
      <c r="D111" s="105" t="s">
        <v>10464</v>
      </c>
      <c r="E111" s="105" t="s">
        <v>10471</v>
      </c>
      <c r="I111" s="99"/>
      <c r="J111" s="99"/>
      <c r="M111" s="98" t="s">
        <v>5647</v>
      </c>
      <c r="N111" s="99" t="s">
        <v>217</v>
      </c>
      <c r="O111" s="99">
        <v>2</v>
      </c>
    </row>
    <row r="112" spans="1:15" ht="12.75" customHeight="1">
      <c r="A112" s="104" t="s">
        <v>279</v>
      </c>
      <c r="B112" s="104" t="s">
        <v>217</v>
      </c>
      <c r="C112" s="104">
        <v>2</v>
      </c>
      <c r="D112" s="105" t="s">
        <v>10464</v>
      </c>
      <c r="E112" s="105" t="s">
        <v>10472</v>
      </c>
      <c r="I112" s="99"/>
      <c r="J112" s="99"/>
      <c r="M112" s="98" t="s">
        <v>5648</v>
      </c>
      <c r="N112" s="99" t="s">
        <v>217</v>
      </c>
      <c r="O112" s="99">
        <v>2</v>
      </c>
    </row>
    <row r="113" spans="1:15" ht="12.75" customHeight="1">
      <c r="A113" s="104" t="s">
        <v>280</v>
      </c>
      <c r="B113" s="104" t="s">
        <v>277</v>
      </c>
      <c r="C113" s="104">
        <v>4</v>
      </c>
      <c r="D113" s="105" t="s">
        <v>10464</v>
      </c>
      <c r="E113" s="105" t="s">
        <v>10473</v>
      </c>
      <c r="I113" s="99"/>
      <c r="J113" s="99"/>
      <c r="M113" s="98" t="s">
        <v>5649</v>
      </c>
      <c r="N113" s="99" t="s">
        <v>277</v>
      </c>
      <c r="O113" s="99">
        <v>4</v>
      </c>
    </row>
    <row r="114" spans="1:15" ht="12.75" customHeight="1">
      <c r="A114" s="104" t="s">
        <v>281</v>
      </c>
      <c r="B114" s="104" t="s">
        <v>277</v>
      </c>
      <c r="C114" s="104">
        <v>3</v>
      </c>
      <c r="D114" s="105" t="s">
        <v>10464</v>
      </c>
      <c r="E114" s="105" t="s">
        <v>10474</v>
      </c>
      <c r="I114" s="99"/>
      <c r="J114" s="99"/>
      <c r="M114" s="98" t="s">
        <v>5650</v>
      </c>
      <c r="N114" s="99" t="s">
        <v>277</v>
      </c>
      <c r="O114" s="99">
        <v>3</v>
      </c>
    </row>
    <row r="115" spans="1:15" ht="12.75" customHeight="1">
      <c r="A115" s="104" t="s">
        <v>282</v>
      </c>
      <c r="B115" s="104" t="s">
        <v>261</v>
      </c>
      <c r="C115" s="104">
        <v>1</v>
      </c>
      <c r="D115" s="105" t="s">
        <v>10475</v>
      </c>
      <c r="E115" s="105" t="s">
        <v>10476</v>
      </c>
      <c r="I115" s="99"/>
      <c r="J115" s="99"/>
      <c r="M115" s="98" t="s">
        <v>5651</v>
      </c>
      <c r="N115" s="99" t="s">
        <v>261</v>
      </c>
      <c r="O115" s="99">
        <v>1</v>
      </c>
    </row>
    <row r="116" spans="1:15" ht="12.75" customHeight="1">
      <c r="A116" s="104" t="s">
        <v>283</v>
      </c>
      <c r="B116" s="104" t="s">
        <v>284</v>
      </c>
      <c r="C116" s="104">
        <v>1</v>
      </c>
      <c r="D116" s="105" t="s">
        <v>10475</v>
      </c>
      <c r="E116" s="105" t="s">
        <v>10477</v>
      </c>
      <c r="I116" s="99"/>
      <c r="J116" s="99"/>
      <c r="M116" s="98" t="s">
        <v>5652</v>
      </c>
      <c r="N116" s="99" t="s">
        <v>284</v>
      </c>
      <c r="O116" s="99">
        <v>1</v>
      </c>
    </row>
    <row r="117" spans="1:15" ht="12.75" customHeight="1">
      <c r="A117" s="104" t="s">
        <v>285</v>
      </c>
      <c r="B117" s="104" t="s">
        <v>284</v>
      </c>
      <c r="C117" s="104">
        <v>1</v>
      </c>
      <c r="D117" s="105" t="s">
        <v>10475</v>
      </c>
      <c r="E117" s="105" t="s">
        <v>10478</v>
      </c>
      <c r="I117" s="99"/>
      <c r="J117" s="99"/>
      <c r="M117" s="98" t="s">
        <v>5653</v>
      </c>
      <c r="N117" s="99" t="s">
        <v>284</v>
      </c>
      <c r="O117" s="99">
        <v>2</v>
      </c>
    </row>
    <row r="118" spans="1:15" ht="12.75" customHeight="1">
      <c r="A118" s="104" t="s">
        <v>286</v>
      </c>
      <c r="B118" s="104" t="s">
        <v>287</v>
      </c>
      <c r="C118" s="104">
        <v>1</v>
      </c>
      <c r="D118" s="105"/>
      <c r="E118" s="105"/>
      <c r="I118" s="99"/>
      <c r="J118" s="99"/>
      <c r="M118" s="98" t="s">
        <v>5654</v>
      </c>
      <c r="N118" s="99" t="s">
        <v>287</v>
      </c>
      <c r="O118" s="99">
        <v>1</v>
      </c>
    </row>
    <row r="119" spans="1:15" ht="12.75" customHeight="1">
      <c r="A119" s="104" t="s">
        <v>288</v>
      </c>
      <c r="B119" s="104" t="s">
        <v>287</v>
      </c>
      <c r="C119" s="104">
        <v>1</v>
      </c>
      <c r="D119" s="105"/>
      <c r="E119" s="105"/>
      <c r="I119" s="99"/>
      <c r="J119" s="99"/>
      <c r="M119" s="98" t="s">
        <v>5655</v>
      </c>
      <c r="N119" s="99" t="s">
        <v>287</v>
      </c>
      <c r="O119" s="99">
        <v>1</v>
      </c>
    </row>
    <row r="120" spans="1:15" ht="12.75" customHeight="1">
      <c r="A120" s="104" t="s">
        <v>289</v>
      </c>
      <c r="B120" s="104" t="s">
        <v>287</v>
      </c>
      <c r="C120" s="104">
        <v>1</v>
      </c>
      <c r="D120" s="105"/>
      <c r="E120" s="105"/>
      <c r="I120" s="99"/>
      <c r="J120" s="99"/>
      <c r="M120" s="98" t="s">
        <v>5656</v>
      </c>
      <c r="N120" s="99" t="s">
        <v>287</v>
      </c>
      <c r="O120" s="99">
        <v>1</v>
      </c>
    </row>
    <row r="121" spans="1:15" ht="12.75" customHeight="1">
      <c r="A121" s="104" t="s">
        <v>290</v>
      </c>
      <c r="B121" s="104" t="s">
        <v>252</v>
      </c>
      <c r="C121" s="104">
        <v>2</v>
      </c>
      <c r="D121" s="105"/>
      <c r="E121" s="105"/>
      <c r="I121" s="99"/>
      <c r="J121" s="99"/>
      <c r="M121" s="98" t="s">
        <v>5657</v>
      </c>
      <c r="N121" s="99" t="s">
        <v>252</v>
      </c>
      <c r="O121" s="99">
        <v>2</v>
      </c>
    </row>
    <row r="122" spans="1:15" ht="12.75" customHeight="1">
      <c r="A122" s="104" t="s">
        <v>291</v>
      </c>
      <c r="B122" s="104" t="s">
        <v>252</v>
      </c>
      <c r="C122" s="104">
        <v>1</v>
      </c>
      <c r="D122" s="105"/>
      <c r="E122" s="105"/>
      <c r="I122" s="99"/>
      <c r="J122" s="99"/>
      <c r="M122" s="98" t="s">
        <v>5658</v>
      </c>
      <c r="N122" s="99" t="s">
        <v>252</v>
      </c>
      <c r="O122" s="99">
        <v>1</v>
      </c>
    </row>
    <row r="123" spans="1:15" ht="12.75" customHeight="1">
      <c r="A123" s="104" t="s">
        <v>292</v>
      </c>
      <c r="B123" s="104" t="s">
        <v>252</v>
      </c>
      <c r="C123" s="104">
        <v>1</v>
      </c>
      <c r="D123" s="105"/>
      <c r="E123" s="105"/>
      <c r="I123" s="99"/>
      <c r="J123" s="99"/>
      <c r="M123" s="98" t="s">
        <v>5659</v>
      </c>
      <c r="N123" s="99" t="s">
        <v>252</v>
      </c>
      <c r="O123" s="99">
        <v>1</v>
      </c>
    </row>
    <row r="124" spans="1:15" ht="12.75" customHeight="1">
      <c r="A124" s="104" t="s">
        <v>293</v>
      </c>
      <c r="B124" s="104" t="s">
        <v>294</v>
      </c>
      <c r="C124" s="104">
        <v>1</v>
      </c>
      <c r="D124" s="105" t="s">
        <v>10475</v>
      </c>
      <c r="E124" s="105" t="s">
        <v>10479</v>
      </c>
      <c r="I124" s="99"/>
      <c r="J124" s="99"/>
      <c r="M124" s="98" t="s">
        <v>5660</v>
      </c>
      <c r="N124" s="99" t="s">
        <v>294</v>
      </c>
      <c r="O124" s="99">
        <v>1</v>
      </c>
    </row>
    <row r="125" spans="1:15" ht="12.75" customHeight="1">
      <c r="A125" s="104" t="s">
        <v>295</v>
      </c>
      <c r="B125" s="104" t="s">
        <v>294</v>
      </c>
      <c r="C125" s="104">
        <v>1</v>
      </c>
      <c r="D125" s="105" t="s">
        <v>10475</v>
      </c>
      <c r="E125" s="105" t="s">
        <v>10480</v>
      </c>
      <c r="I125" s="99"/>
      <c r="J125" s="99"/>
      <c r="M125" s="98" t="s">
        <v>5661</v>
      </c>
      <c r="N125" s="99" t="s">
        <v>294</v>
      </c>
      <c r="O125" s="99">
        <v>1</v>
      </c>
    </row>
    <row r="126" spans="1:15" ht="12.75" customHeight="1">
      <c r="A126" s="104" t="s">
        <v>296</v>
      </c>
      <c r="B126" s="104" t="s">
        <v>294</v>
      </c>
      <c r="C126" s="104">
        <v>1</v>
      </c>
      <c r="D126" s="105" t="s">
        <v>10475</v>
      </c>
      <c r="E126" s="105" t="s">
        <v>10481</v>
      </c>
      <c r="I126" s="99"/>
      <c r="J126" s="99"/>
      <c r="M126" s="98" t="s">
        <v>5662</v>
      </c>
      <c r="N126" s="99" t="s">
        <v>294</v>
      </c>
      <c r="O126" s="99">
        <v>1</v>
      </c>
    </row>
    <row r="127" spans="1:15" ht="12.75" customHeight="1">
      <c r="A127" s="104" t="s">
        <v>297</v>
      </c>
      <c r="B127" s="104" t="s">
        <v>294</v>
      </c>
      <c r="C127" s="104">
        <v>5</v>
      </c>
      <c r="D127" s="105" t="s">
        <v>10475</v>
      </c>
      <c r="E127" s="105" t="s">
        <v>10482</v>
      </c>
      <c r="I127" s="99"/>
      <c r="J127" s="99"/>
      <c r="M127" s="98" t="s">
        <v>5663</v>
      </c>
      <c r="N127" s="99" t="s">
        <v>294</v>
      </c>
      <c r="O127" s="99">
        <v>5</v>
      </c>
    </row>
    <row r="128" spans="1:15" ht="12.75" customHeight="1">
      <c r="A128" s="104" t="s">
        <v>298</v>
      </c>
      <c r="B128" s="104" t="s">
        <v>294</v>
      </c>
      <c r="C128" s="104">
        <v>5</v>
      </c>
      <c r="D128" s="105" t="s">
        <v>10475</v>
      </c>
      <c r="E128" s="105" t="s">
        <v>10483</v>
      </c>
      <c r="I128" s="99"/>
      <c r="J128" s="99"/>
      <c r="M128" s="98" t="s">
        <v>5664</v>
      </c>
      <c r="N128" s="99" t="s">
        <v>294</v>
      </c>
      <c r="O128" s="99">
        <v>5</v>
      </c>
    </row>
    <row r="129" spans="1:15" ht="12.75" customHeight="1">
      <c r="A129" s="104" t="s">
        <v>299</v>
      </c>
      <c r="B129" s="104" t="s">
        <v>300</v>
      </c>
      <c r="C129" s="104">
        <v>1</v>
      </c>
      <c r="D129" s="105" t="s">
        <v>10475</v>
      </c>
      <c r="E129" s="105" t="s">
        <v>10484</v>
      </c>
      <c r="I129" s="99"/>
      <c r="J129" s="99"/>
      <c r="M129" s="98" t="s">
        <v>5665</v>
      </c>
      <c r="N129" s="99" t="s">
        <v>300</v>
      </c>
      <c r="O129" s="99">
        <v>1</v>
      </c>
    </row>
    <row r="130" spans="1:15" ht="12.75" customHeight="1">
      <c r="A130" s="104" t="s">
        <v>301</v>
      </c>
      <c r="B130" s="104" t="s">
        <v>300</v>
      </c>
      <c r="C130" s="104">
        <v>1</v>
      </c>
      <c r="D130" s="105" t="s">
        <v>10475</v>
      </c>
      <c r="E130" s="105" t="s">
        <v>10485</v>
      </c>
      <c r="I130" s="99"/>
      <c r="J130" s="99"/>
      <c r="M130" s="98" t="s">
        <v>5666</v>
      </c>
      <c r="N130" s="99" t="s">
        <v>300</v>
      </c>
      <c r="O130" s="99">
        <v>1</v>
      </c>
    </row>
    <row r="131" spans="1:15" ht="12.75" customHeight="1">
      <c r="A131" s="104" t="s">
        <v>302</v>
      </c>
      <c r="B131" s="104" t="s">
        <v>303</v>
      </c>
      <c r="C131" s="104">
        <v>5</v>
      </c>
      <c r="D131" s="105" t="s">
        <v>10475</v>
      </c>
      <c r="E131" s="105" t="s">
        <v>10486</v>
      </c>
      <c r="I131" s="99"/>
      <c r="J131" s="99"/>
      <c r="M131" s="98" t="s">
        <v>5667</v>
      </c>
      <c r="N131" s="99" t="s">
        <v>303</v>
      </c>
      <c r="O131" s="99">
        <v>5</v>
      </c>
    </row>
    <row r="132" spans="1:15" ht="12.75" customHeight="1">
      <c r="A132" s="104" t="s">
        <v>304</v>
      </c>
      <c r="B132" s="104" t="s">
        <v>303</v>
      </c>
      <c r="C132" s="104">
        <v>4</v>
      </c>
      <c r="D132" s="105" t="s">
        <v>10475</v>
      </c>
      <c r="E132" s="105" t="s">
        <v>10487</v>
      </c>
      <c r="I132" s="99"/>
      <c r="J132" s="99"/>
      <c r="M132" s="98" t="s">
        <v>5668</v>
      </c>
      <c r="N132" s="99" t="s">
        <v>303</v>
      </c>
      <c r="O132" s="99">
        <v>4</v>
      </c>
    </row>
    <row r="133" spans="1:15" ht="12.75" customHeight="1">
      <c r="A133" s="104" t="s">
        <v>305</v>
      </c>
      <c r="B133" s="104" t="s">
        <v>306</v>
      </c>
      <c r="C133" s="104">
        <v>1</v>
      </c>
      <c r="D133" s="105" t="s">
        <v>10475</v>
      </c>
      <c r="E133" s="105" t="s">
        <v>10477</v>
      </c>
      <c r="I133" s="99"/>
      <c r="J133" s="99"/>
      <c r="M133" s="98" t="s">
        <v>5669</v>
      </c>
      <c r="N133" s="99" t="s">
        <v>306</v>
      </c>
      <c r="O133" s="99">
        <v>1</v>
      </c>
    </row>
    <row r="134" spans="1:15" ht="12.75" customHeight="1">
      <c r="A134" s="104" t="s">
        <v>307</v>
      </c>
      <c r="B134" s="104" t="s">
        <v>306</v>
      </c>
      <c r="C134" s="104">
        <v>1</v>
      </c>
      <c r="D134" s="105" t="s">
        <v>10475</v>
      </c>
      <c r="E134" s="105" t="s">
        <v>10478</v>
      </c>
      <c r="I134" s="99"/>
      <c r="J134" s="99"/>
      <c r="M134" s="98" t="s">
        <v>5670</v>
      </c>
      <c r="N134" s="99" t="s">
        <v>306</v>
      </c>
      <c r="O134" s="99">
        <v>1</v>
      </c>
    </row>
    <row r="135" spans="1:15" ht="12.75" customHeight="1">
      <c r="A135" s="104" t="s">
        <v>308</v>
      </c>
      <c r="B135" s="104" t="s">
        <v>254</v>
      </c>
      <c r="C135" s="104">
        <v>1</v>
      </c>
      <c r="D135" s="105" t="s">
        <v>10475</v>
      </c>
      <c r="E135" s="105" t="s">
        <v>10488</v>
      </c>
      <c r="I135" s="99"/>
      <c r="J135" s="99"/>
      <c r="M135" s="98" t="s">
        <v>5671</v>
      </c>
      <c r="N135" s="99" t="s">
        <v>254</v>
      </c>
      <c r="O135" s="99">
        <v>1</v>
      </c>
    </row>
    <row r="136" spans="1:15" ht="12.75" customHeight="1">
      <c r="A136" s="104" t="s">
        <v>309</v>
      </c>
      <c r="B136" s="104" t="s">
        <v>254</v>
      </c>
      <c r="C136" s="104">
        <v>1</v>
      </c>
      <c r="D136" s="105" t="s">
        <v>10475</v>
      </c>
      <c r="E136" s="105" t="s">
        <v>10489</v>
      </c>
      <c r="I136" s="99"/>
      <c r="J136" s="99"/>
      <c r="M136" s="98" t="s">
        <v>5672</v>
      </c>
      <c r="N136" s="99" t="s">
        <v>254</v>
      </c>
      <c r="O136" s="99">
        <v>1</v>
      </c>
    </row>
    <row r="137" spans="1:15" ht="12.75" customHeight="1">
      <c r="A137" s="104" t="s">
        <v>310</v>
      </c>
      <c r="B137" s="104" t="s">
        <v>254</v>
      </c>
      <c r="C137" s="104">
        <v>1</v>
      </c>
      <c r="D137" s="105" t="s">
        <v>10475</v>
      </c>
      <c r="E137" s="105" t="s">
        <v>10490</v>
      </c>
      <c r="I137" s="99"/>
      <c r="J137" s="99"/>
      <c r="M137" s="98" t="s">
        <v>5673</v>
      </c>
      <c r="N137" s="99" t="s">
        <v>254</v>
      </c>
      <c r="O137" s="99">
        <v>1</v>
      </c>
    </row>
    <row r="138" spans="1:15" ht="12.75" customHeight="1">
      <c r="A138" s="104" t="s">
        <v>311</v>
      </c>
      <c r="B138" s="104" t="s">
        <v>306</v>
      </c>
      <c r="C138" s="104">
        <v>1</v>
      </c>
      <c r="D138" s="105" t="s">
        <v>10475</v>
      </c>
      <c r="E138" s="105" t="s">
        <v>10485</v>
      </c>
      <c r="I138" s="99"/>
      <c r="J138" s="99"/>
      <c r="M138" s="98" t="s">
        <v>5674</v>
      </c>
      <c r="N138" s="99" t="s">
        <v>306</v>
      </c>
      <c r="O138" s="99">
        <v>1</v>
      </c>
    </row>
    <row r="139" spans="1:15" ht="12.75" customHeight="1">
      <c r="A139" s="104" t="s">
        <v>312</v>
      </c>
      <c r="B139" s="104" t="s">
        <v>306</v>
      </c>
      <c r="C139" s="104">
        <v>1</v>
      </c>
      <c r="D139" s="105" t="s">
        <v>10475</v>
      </c>
      <c r="E139" s="105" t="s">
        <v>10491</v>
      </c>
      <c r="I139" s="99"/>
      <c r="J139" s="99"/>
      <c r="M139" s="98" t="s">
        <v>5675</v>
      </c>
      <c r="N139" s="99" t="s">
        <v>306</v>
      </c>
      <c r="O139" s="99">
        <v>1</v>
      </c>
    </row>
    <row r="140" spans="1:15" ht="12.75" customHeight="1">
      <c r="A140" s="104" t="s">
        <v>313</v>
      </c>
      <c r="B140" s="104" t="s">
        <v>306</v>
      </c>
      <c r="C140" s="104">
        <v>1</v>
      </c>
      <c r="D140" s="105" t="s">
        <v>10475</v>
      </c>
      <c r="E140" s="105" t="s">
        <v>10492</v>
      </c>
      <c r="I140" s="99"/>
      <c r="J140" s="99"/>
      <c r="M140" s="98" t="s">
        <v>5676</v>
      </c>
      <c r="N140" s="99" t="s">
        <v>306</v>
      </c>
      <c r="O140" s="99">
        <v>1</v>
      </c>
    </row>
    <row r="141" spans="1:15" ht="12.75" customHeight="1">
      <c r="A141" s="104" t="s">
        <v>314</v>
      </c>
      <c r="B141" s="104" t="s">
        <v>306</v>
      </c>
      <c r="C141" s="104">
        <v>1</v>
      </c>
      <c r="D141" s="105" t="s">
        <v>10475</v>
      </c>
      <c r="E141" s="105" t="s">
        <v>10493</v>
      </c>
      <c r="I141" s="99"/>
      <c r="J141" s="99"/>
      <c r="M141" s="98" t="s">
        <v>5677</v>
      </c>
      <c r="N141" s="99" t="s">
        <v>306</v>
      </c>
      <c r="O141" s="99">
        <v>1</v>
      </c>
    </row>
    <row r="142" spans="1:15" ht="12.75" customHeight="1">
      <c r="A142" s="104" t="s">
        <v>315</v>
      </c>
      <c r="B142" s="104" t="s">
        <v>306</v>
      </c>
      <c r="C142" s="104">
        <v>1</v>
      </c>
      <c r="D142" s="105" t="s">
        <v>10475</v>
      </c>
      <c r="E142" s="105" t="s">
        <v>10494</v>
      </c>
      <c r="I142" s="99"/>
      <c r="J142" s="99"/>
      <c r="M142" s="98" t="s">
        <v>5678</v>
      </c>
      <c r="N142" s="99" t="s">
        <v>306</v>
      </c>
      <c r="O142" s="99">
        <v>1</v>
      </c>
    </row>
    <row r="143" spans="1:15" ht="12.75" customHeight="1">
      <c r="A143" s="104" t="s">
        <v>316</v>
      </c>
      <c r="B143" s="104" t="s">
        <v>244</v>
      </c>
      <c r="C143" s="104">
        <v>1</v>
      </c>
      <c r="D143" s="105" t="s">
        <v>10495</v>
      </c>
      <c r="E143" s="105" t="s">
        <v>10496</v>
      </c>
      <c r="I143" s="99"/>
      <c r="J143" s="99"/>
      <c r="M143" s="98" t="s">
        <v>5679</v>
      </c>
      <c r="N143" s="99" t="s">
        <v>244</v>
      </c>
      <c r="O143" s="99">
        <v>1</v>
      </c>
    </row>
    <row r="144" spans="1:15" ht="12.75" customHeight="1">
      <c r="A144" s="104" t="s">
        <v>317</v>
      </c>
      <c r="B144" s="104" t="s">
        <v>256</v>
      </c>
      <c r="C144" s="104">
        <v>1</v>
      </c>
      <c r="D144" s="105" t="s">
        <v>10495</v>
      </c>
      <c r="E144" s="105" t="s">
        <v>10497</v>
      </c>
      <c r="I144" s="99"/>
      <c r="J144" s="99"/>
      <c r="M144" s="98" t="s">
        <v>5680</v>
      </c>
      <c r="N144" s="99" t="s">
        <v>256</v>
      </c>
      <c r="O144" s="99">
        <v>1</v>
      </c>
    </row>
    <row r="145" spans="1:15" ht="12.75" customHeight="1">
      <c r="A145" s="104" t="s">
        <v>318</v>
      </c>
      <c r="B145" s="104" t="s">
        <v>319</v>
      </c>
      <c r="C145" s="104">
        <v>3</v>
      </c>
      <c r="D145" s="105" t="s">
        <v>10498</v>
      </c>
      <c r="E145" s="105" t="s">
        <v>10499</v>
      </c>
      <c r="I145" s="99"/>
      <c r="J145" s="99"/>
      <c r="M145" s="98" t="s">
        <v>5681</v>
      </c>
      <c r="N145" s="99" t="s">
        <v>319</v>
      </c>
      <c r="O145" s="99">
        <v>3</v>
      </c>
    </row>
    <row r="146" spans="1:15" ht="12.75" customHeight="1">
      <c r="A146" s="104" t="s">
        <v>320</v>
      </c>
      <c r="B146" s="104" t="s">
        <v>319</v>
      </c>
      <c r="C146" s="104">
        <v>3</v>
      </c>
      <c r="D146" s="105" t="s">
        <v>10498</v>
      </c>
      <c r="E146" s="105" t="s">
        <v>10500</v>
      </c>
      <c r="I146" s="99"/>
      <c r="J146" s="99"/>
      <c r="M146" s="98" t="s">
        <v>5682</v>
      </c>
      <c r="N146" s="99" t="s">
        <v>319</v>
      </c>
      <c r="O146" s="99">
        <v>3</v>
      </c>
    </row>
    <row r="147" spans="1:15" ht="12.75" customHeight="1">
      <c r="A147" s="104" t="s">
        <v>321</v>
      </c>
      <c r="B147" s="104" t="s">
        <v>322</v>
      </c>
      <c r="C147" s="104">
        <v>2</v>
      </c>
      <c r="D147" s="105"/>
      <c r="E147" s="105"/>
      <c r="I147" s="99"/>
      <c r="J147" s="99"/>
      <c r="M147" s="98" t="s">
        <v>5683</v>
      </c>
      <c r="N147" s="99" t="s">
        <v>322</v>
      </c>
      <c r="O147" s="99">
        <v>2</v>
      </c>
    </row>
    <row r="148" spans="1:15" ht="12.75" customHeight="1">
      <c r="A148" s="104" t="s">
        <v>323</v>
      </c>
      <c r="B148" s="104" t="s">
        <v>324</v>
      </c>
      <c r="C148" s="104">
        <v>15</v>
      </c>
      <c r="D148" s="105" t="s">
        <v>10501</v>
      </c>
      <c r="E148" s="105" t="s">
        <v>10502</v>
      </c>
      <c r="I148" s="99"/>
      <c r="J148" s="99"/>
      <c r="M148" s="98" t="s">
        <v>5684</v>
      </c>
      <c r="N148" s="99" t="s">
        <v>324</v>
      </c>
      <c r="O148" s="99">
        <v>15</v>
      </c>
    </row>
    <row r="149" spans="1:15" ht="12.75" customHeight="1">
      <c r="A149" s="104" t="s">
        <v>325</v>
      </c>
      <c r="B149" s="104" t="s">
        <v>324</v>
      </c>
      <c r="C149" s="104">
        <v>15</v>
      </c>
      <c r="D149" s="105" t="s">
        <v>10501</v>
      </c>
      <c r="E149" s="105" t="s">
        <v>10503</v>
      </c>
      <c r="I149" s="99"/>
      <c r="J149" s="99"/>
      <c r="M149" s="98" t="s">
        <v>5685</v>
      </c>
      <c r="N149" s="99" t="s">
        <v>324</v>
      </c>
      <c r="O149" s="99">
        <v>15</v>
      </c>
    </row>
    <row r="150" spans="1:15" ht="12.75" customHeight="1">
      <c r="A150" s="104" t="s">
        <v>326</v>
      </c>
      <c r="B150" s="104" t="s">
        <v>324</v>
      </c>
      <c r="C150" s="104">
        <v>17</v>
      </c>
      <c r="D150" s="105" t="s">
        <v>10501</v>
      </c>
      <c r="E150" s="105" t="s">
        <v>10504</v>
      </c>
      <c r="I150" s="99"/>
      <c r="J150" s="99"/>
      <c r="M150" s="98" t="s">
        <v>5686</v>
      </c>
      <c r="N150" s="99" t="s">
        <v>324</v>
      </c>
      <c r="O150" s="99">
        <v>17</v>
      </c>
    </row>
    <row r="151" spans="1:15" ht="12.75" customHeight="1">
      <c r="A151" s="104" t="s">
        <v>327</v>
      </c>
      <c r="B151" s="104" t="s">
        <v>324</v>
      </c>
      <c r="C151" s="104">
        <v>17</v>
      </c>
      <c r="D151" s="105" t="s">
        <v>10501</v>
      </c>
      <c r="E151" s="105" t="s">
        <v>10505</v>
      </c>
      <c r="I151" s="99"/>
      <c r="J151" s="101"/>
      <c r="M151" s="98" t="s">
        <v>5687</v>
      </c>
      <c r="N151" s="99" t="s">
        <v>324</v>
      </c>
      <c r="O151" s="101">
        <v>17</v>
      </c>
    </row>
    <row r="152" spans="1:15" ht="12.75" customHeight="1">
      <c r="A152" s="104" t="s">
        <v>328</v>
      </c>
      <c r="B152" s="104" t="s">
        <v>261</v>
      </c>
      <c r="C152" s="104">
        <v>1</v>
      </c>
      <c r="D152" s="105" t="s">
        <v>10506</v>
      </c>
      <c r="E152" s="105" t="s">
        <v>10507</v>
      </c>
      <c r="I152" s="99"/>
      <c r="J152" s="101"/>
      <c r="M152" s="98" t="s">
        <v>5688</v>
      </c>
      <c r="N152" s="99" t="s">
        <v>261</v>
      </c>
      <c r="O152" s="101">
        <v>1</v>
      </c>
    </row>
    <row r="153" spans="1:15" ht="12.75" customHeight="1">
      <c r="A153" s="104" t="s">
        <v>329</v>
      </c>
      <c r="B153" s="104" t="s">
        <v>261</v>
      </c>
      <c r="C153" s="104">
        <v>15</v>
      </c>
      <c r="D153" s="105" t="s">
        <v>10506</v>
      </c>
      <c r="E153" s="105" t="s">
        <v>10508</v>
      </c>
      <c r="I153" s="99"/>
      <c r="J153" s="101"/>
      <c r="M153" s="98" t="s">
        <v>5689</v>
      </c>
      <c r="N153" s="99" t="s">
        <v>261</v>
      </c>
      <c r="O153" s="101">
        <v>15</v>
      </c>
    </row>
    <row r="154" spans="1:15" ht="12.75" customHeight="1">
      <c r="A154" s="104" t="s">
        <v>330</v>
      </c>
      <c r="B154" s="104" t="s">
        <v>261</v>
      </c>
      <c r="C154" s="104">
        <v>17</v>
      </c>
      <c r="D154" s="105" t="s">
        <v>10506</v>
      </c>
      <c r="E154" s="105" t="s">
        <v>10509</v>
      </c>
      <c r="I154" s="99"/>
      <c r="J154" s="101"/>
      <c r="M154" s="98" t="s">
        <v>5690</v>
      </c>
      <c r="N154" s="99" t="s">
        <v>261</v>
      </c>
      <c r="O154" s="101">
        <v>17</v>
      </c>
    </row>
    <row r="155" spans="1:15" ht="12.75" customHeight="1">
      <c r="A155" s="104" t="s">
        <v>331</v>
      </c>
      <c r="B155" s="104" t="s">
        <v>306</v>
      </c>
      <c r="C155" s="104">
        <v>11</v>
      </c>
      <c r="D155" s="105" t="s">
        <v>10506</v>
      </c>
      <c r="E155" s="105" t="s">
        <v>10510</v>
      </c>
      <c r="I155" s="99"/>
      <c r="J155" s="101"/>
      <c r="M155" s="98" t="s">
        <v>5691</v>
      </c>
      <c r="N155" s="99" t="s">
        <v>306</v>
      </c>
      <c r="O155" s="101">
        <v>11</v>
      </c>
    </row>
    <row r="156" spans="1:15" ht="12.75" customHeight="1">
      <c r="A156" s="104" t="s">
        <v>332</v>
      </c>
      <c r="B156" s="104" t="s">
        <v>306</v>
      </c>
      <c r="C156" s="104">
        <v>8</v>
      </c>
      <c r="D156" s="105" t="s">
        <v>10506</v>
      </c>
      <c r="E156" s="105" t="s">
        <v>10511</v>
      </c>
      <c r="I156" s="99"/>
      <c r="J156" s="101"/>
      <c r="M156" s="98" t="s">
        <v>5692</v>
      </c>
      <c r="N156" s="99" t="s">
        <v>306</v>
      </c>
      <c r="O156" s="101">
        <v>7</v>
      </c>
    </row>
    <row r="157" spans="1:15" ht="12.75" customHeight="1">
      <c r="A157" s="104" t="s">
        <v>333</v>
      </c>
      <c r="B157" s="104" t="s">
        <v>306</v>
      </c>
      <c r="C157" s="104">
        <v>4</v>
      </c>
      <c r="D157" s="105" t="s">
        <v>10506</v>
      </c>
      <c r="E157" s="105" t="s">
        <v>10512</v>
      </c>
      <c r="I157" s="99"/>
      <c r="J157" s="101"/>
      <c r="M157" s="98" t="s">
        <v>5693</v>
      </c>
      <c r="N157" s="99" t="s">
        <v>306</v>
      </c>
      <c r="O157" s="101">
        <v>8</v>
      </c>
    </row>
    <row r="158" spans="1:15" ht="12.75" customHeight="1">
      <c r="A158" s="104" t="s">
        <v>334</v>
      </c>
      <c r="B158" s="104" t="s">
        <v>306</v>
      </c>
      <c r="C158" s="104">
        <v>7</v>
      </c>
      <c r="D158" s="105" t="s">
        <v>10506</v>
      </c>
      <c r="E158" s="105" t="s">
        <v>10513</v>
      </c>
      <c r="I158" s="99"/>
      <c r="J158" s="101"/>
      <c r="M158" s="98" t="s">
        <v>5694</v>
      </c>
      <c r="N158" s="99" t="s">
        <v>306</v>
      </c>
      <c r="O158" s="101">
        <v>9</v>
      </c>
    </row>
    <row r="159" spans="1:15" ht="12.75" customHeight="1">
      <c r="A159" s="104" t="s">
        <v>335</v>
      </c>
      <c r="B159" s="104" t="s">
        <v>336</v>
      </c>
      <c r="C159" s="104">
        <v>3</v>
      </c>
      <c r="D159" s="105" t="s">
        <v>10514</v>
      </c>
      <c r="E159" s="105" t="s">
        <v>10515</v>
      </c>
      <c r="I159" s="99"/>
      <c r="J159" s="101"/>
      <c r="M159" s="98" t="s">
        <v>5695</v>
      </c>
      <c r="N159" s="99" t="s">
        <v>336</v>
      </c>
      <c r="O159" s="101">
        <v>3</v>
      </c>
    </row>
    <row r="160" spans="1:15" ht="12.75" customHeight="1">
      <c r="A160" s="104" t="s">
        <v>337</v>
      </c>
      <c r="B160" s="104" t="s">
        <v>336</v>
      </c>
      <c r="C160" s="104">
        <v>3</v>
      </c>
      <c r="D160" s="105"/>
      <c r="E160" s="105"/>
      <c r="I160" s="99"/>
      <c r="J160" s="101"/>
      <c r="M160" s="98" t="s">
        <v>5696</v>
      </c>
      <c r="N160" s="99" t="s">
        <v>336</v>
      </c>
      <c r="O160" s="101">
        <v>3</v>
      </c>
    </row>
    <row r="161" spans="1:15" ht="12.75" customHeight="1">
      <c r="A161" s="104" t="s">
        <v>338</v>
      </c>
      <c r="B161" s="104" t="s">
        <v>259</v>
      </c>
      <c r="C161" s="104">
        <v>5</v>
      </c>
      <c r="D161" s="105" t="s">
        <v>10514</v>
      </c>
      <c r="E161" s="105" t="s">
        <v>10516</v>
      </c>
      <c r="I161" s="99"/>
      <c r="J161" s="101"/>
      <c r="M161" s="98" t="s">
        <v>5697</v>
      </c>
      <c r="N161" s="99" t="s">
        <v>259</v>
      </c>
      <c r="O161" s="101">
        <v>5</v>
      </c>
    </row>
    <row r="162" spans="1:15" ht="12.75" customHeight="1">
      <c r="A162" s="104" t="s">
        <v>339</v>
      </c>
      <c r="B162" s="104" t="s">
        <v>259</v>
      </c>
      <c r="C162" s="104">
        <v>4</v>
      </c>
      <c r="D162" s="105" t="s">
        <v>10514</v>
      </c>
      <c r="E162" s="105" t="s">
        <v>10517</v>
      </c>
      <c r="I162" s="99"/>
      <c r="J162" s="101"/>
      <c r="M162" s="98" t="s">
        <v>5698</v>
      </c>
      <c r="N162" s="99" t="s">
        <v>259</v>
      </c>
      <c r="O162" s="101">
        <v>4</v>
      </c>
    </row>
    <row r="163" spans="1:15" ht="12.75" customHeight="1">
      <c r="A163" s="104" t="s">
        <v>340</v>
      </c>
      <c r="B163" s="104" t="s">
        <v>341</v>
      </c>
      <c r="C163" s="104">
        <v>1</v>
      </c>
      <c r="D163" s="105" t="s">
        <v>10514</v>
      </c>
      <c r="E163" s="105" t="s">
        <v>10518</v>
      </c>
      <c r="I163" s="99"/>
      <c r="J163" s="101"/>
      <c r="M163" s="98" t="s">
        <v>5699</v>
      </c>
      <c r="N163" s="99" t="s">
        <v>341</v>
      </c>
      <c r="O163" s="101">
        <v>1</v>
      </c>
    </row>
    <row r="164" spans="1:15" ht="12.75" customHeight="1">
      <c r="A164" s="104" t="s">
        <v>342</v>
      </c>
      <c r="B164" s="104" t="s">
        <v>341</v>
      </c>
      <c r="C164" s="104">
        <v>1</v>
      </c>
      <c r="D164" s="105" t="s">
        <v>10514</v>
      </c>
      <c r="E164" s="105" t="s">
        <v>10519</v>
      </c>
      <c r="I164" s="99"/>
      <c r="J164" s="101"/>
      <c r="M164" s="98" t="s">
        <v>5700</v>
      </c>
      <c r="N164" s="99" t="s">
        <v>341</v>
      </c>
      <c r="O164" s="101">
        <v>1</v>
      </c>
    </row>
    <row r="165" spans="1:15" ht="12.75" customHeight="1">
      <c r="A165" s="104" t="s">
        <v>343</v>
      </c>
      <c r="B165" s="104" t="s">
        <v>344</v>
      </c>
      <c r="C165" s="104">
        <v>1</v>
      </c>
      <c r="D165" s="105" t="s">
        <v>10520</v>
      </c>
      <c r="E165" s="105" t="s">
        <v>10521</v>
      </c>
      <c r="I165" s="99"/>
      <c r="J165" s="101"/>
      <c r="M165" s="98" t="s">
        <v>5701</v>
      </c>
      <c r="N165" s="99" t="s">
        <v>344</v>
      </c>
      <c r="O165" s="101">
        <v>1</v>
      </c>
    </row>
    <row r="166" spans="1:15" ht="12.75" customHeight="1">
      <c r="A166" s="104" t="s">
        <v>345</v>
      </c>
      <c r="B166" s="104" t="s">
        <v>250</v>
      </c>
      <c r="C166" s="104">
        <v>5</v>
      </c>
      <c r="D166" s="105" t="s">
        <v>10520</v>
      </c>
      <c r="E166" s="105" t="s">
        <v>10522</v>
      </c>
      <c r="I166" s="99"/>
      <c r="J166" s="101"/>
      <c r="M166" s="98" t="s">
        <v>5702</v>
      </c>
      <c r="N166" s="99" t="s">
        <v>250</v>
      </c>
      <c r="O166" s="101">
        <v>5</v>
      </c>
    </row>
    <row r="167" spans="1:15" ht="12.75" customHeight="1">
      <c r="A167" s="104" t="s">
        <v>346</v>
      </c>
      <c r="B167" s="104" t="s">
        <v>250</v>
      </c>
      <c r="C167" s="104">
        <v>7</v>
      </c>
      <c r="D167" s="105" t="s">
        <v>10520</v>
      </c>
      <c r="E167" s="105" t="s">
        <v>10523</v>
      </c>
      <c r="I167" s="99"/>
      <c r="J167" s="101"/>
      <c r="M167" s="98" t="s">
        <v>5703</v>
      </c>
      <c r="N167" s="99" t="s">
        <v>250</v>
      </c>
      <c r="O167" s="101">
        <v>7</v>
      </c>
    </row>
    <row r="168" spans="1:15" ht="12.75" customHeight="1">
      <c r="A168" s="104" t="s">
        <v>347</v>
      </c>
      <c r="B168" s="104" t="s">
        <v>250</v>
      </c>
      <c r="C168" s="104">
        <v>1</v>
      </c>
      <c r="D168" s="105" t="s">
        <v>10520</v>
      </c>
      <c r="E168" s="105" t="s">
        <v>10524</v>
      </c>
      <c r="I168" s="99"/>
      <c r="J168" s="101"/>
      <c r="M168" s="98" t="s">
        <v>5704</v>
      </c>
      <c r="N168" s="99" t="s">
        <v>250</v>
      </c>
      <c r="O168" s="101">
        <v>1</v>
      </c>
    </row>
    <row r="169" spans="1:15" ht="12.75" customHeight="1">
      <c r="A169" s="104" t="s">
        <v>348</v>
      </c>
      <c r="B169" s="104" t="s">
        <v>344</v>
      </c>
      <c r="C169" s="104">
        <v>2</v>
      </c>
      <c r="D169" s="105" t="s">
        <v>10520</v>
      </c>
      <c r="E169" s="105" t="s">
        <v>10525</v>
      </c>
      <c r="I169" s="99"/>
      <c r="J169" s="101"/>
      <c r="M169" s="98" t="s">
        <v>5705</v>
      </c>
      <c r="N169" s="99" t="s">
        <v>344</v>
      </c>
      <c r="O169" s="101">
        <v>1</v>
      </c>
    </row>
    <row r="170" spans="1:15" ht="12.75" customHeight="1">
      <c r="A170" s="104" t="s">
        <v>349</v>
      </c>
      <c r="B170" s="104" t="s">
        <v>344</v>
      </c>
      <c r="C170" s="104">
        <v>2</v>
      </c>
      <c r="D170" s="105" t="s">
        <v>10520</v>
      </c>
      <c r="E170" s="105" t="s">
        <v>10526</v>
      </c>
      <c r="I170" s="99"/>
      <c r="J170" s="101"/>
      <c r="M170" s="98" t="s">
        <v>5706</v>
      </c>
      <c r="N170" s="99" t="s">
        <v>344</v>
      </c>
      <c r="O170" s="101">
        <v>2</v>
      </c>
    </row>
    <row r="171" spans="1:15" ht="12.75" customHeight="1">
      <c r="A171" s="104" t="s">
        <v>350</v>
      </c>
      <c r="B171" s="104" t="s">
        <v>250</v>
      </c>
      <c r="C171" s="104">
        <v>6</v>
      </c>
      <c r="D171" s="105" t="s">
        <v>10520</v>
      </c>
      <c r="E171" s="105" t="s">
        <v>10527</v>
      </c>
      <c r="I171" s="99"/>
      <c r="J171" s="101"/>
      <c r="M171" s="98" t="s">
        <v>5707</v>
      </c>
      <c r="N171" s="99" t="s">
        <v>250</v>
      </c>
      <c r="O171" s="101">
        <v>6</v>
      </c>
    </row>
    <row r="172" spans="1:15" ht="12.75" customHeight="1">
      <c r="A172" s="104" t="s">
        <v>351</v>
      </c>
      <c r="B172" s="104" t="s">
        <v>250</v>
      </c>
      <c r="C172" s="104">
        <v>3</v>
      </c>
      <c r="D172" s="105" t="s">
        <v>10520</v>
      </c>
      <c r="E172" s="105" t="s">
        <v>10528</v>
      </c>
      <c r="I172" s="99"/>
      <c r="J172" s="101"/>
      <c r="M172" s="98" t="s">
        <v>5708</v>
      </c>
      <c r="N172" s="99" t="s">
        <v>250</v>
      </c>
      <c r="O172" s="101">
        <v>3</v>
      </c>
    </row>
    <row r="173" spans="1:15" ht="12.75" customHeight="1">
      <c r="A173" s="104" t="s">
        <v>352</v>
      </c>
      <c r="B173" s="104" t="s">
        <v>250</v>
      </c>
      <c r="C173" s="104">
        <v>8</v>
      </c>
      <c r="D173" s="105" t="s">
        <v>10520</v>
      </c>
      <c r="E173" s="105" t="s">
        <v>10529</v>
      </c>
      <c r="I173" s="99"/>
      <c r="J173" s="101"/>
      <c r="M173" s="98" t="s">
        <v>5709</v>
      </c>
      <c r="N173" s="99" t="s">
        <v>250</v>
      </c>
      <c r="O173" s="101">
        <v>9</v>
      </c>
    </row>
    <row r="174" spans="1:15" ht="12.75" customHeight="1">
      <c r="A174" s="104" t="s">
        <v>353</v>
      </c>
      <c r="B174" s="104" t="s">
        <v>252</v>
      </c>
      <c r="C174" s="104">
        <v>1</v>
      </c>
      <c r="D174" s="105" t="s">
        <v>10520</v>
      </c>
      <c r="E174" s="105" t="s">
        <v>10530</v>
      </c>
      <c r="I174" s="99"/>
      <c r="J174" s="101"/>
      <c r="M174" s="98" t="s">
        <v>5710</v>
      </c>
      <c r="N174" s="99" t="s">
        <v>252</v>
      </c>
      <c r="O174" s="101">
        <v>1</v>
      </c>
    </row>
    <row r="175" spans="1:15" ht="12.75" customHeight="1">
      <c r="A175" s="104" t="s">
        <v>354</v>
      </c>
      <c r="B175" s="104" t="s">
        <v>252</v>
      </c>
      <c r="C175" s="104">
        <v>3</v>
      </c>
      <c r="D175" s="105" t="s">
        <v>10520</v>
      </c>
      <c r="E175" s="105" t="s">
        <v>10531</v>
      </c>
      <c r="I175" s="99"/>
      <c r="J175" s="101"/>
      <c r="M175" s="98" t="s">
        <v>5711</v>
      </c>
      <c r="N175" s="99" t="s">
        <v>252</v>
      </c>
      <c r="O175" s="101">
        <v>3</v>
      </c>
    </row>
    <row r="176" spans="1:15" ht="12.75" customHeight="1">
      <c r="A176" s="104" t="s">
        <v>355</v>
      </c>
      <c r="B176" s="104" t="s">
        <v>252</v>
      </c>
      <c r="C176" s="104">
        <v>3</v>
      </c>
      <c r="D176" s="105" t="s">
        <v>10520</v>
      </c>
      <c r="E176" s="105" t="s">
        <v>10532</v>
      </c>
      <c r="I176" s="99"/>
      <c r="J176" s="101"/>
      <c r="M176" s="98" t="s">
        <v>5712</v>
      </c>
      <c r="N176" s="99" t="s">
        <v>252</v>
      </c>
      <c r="O176" s="101">
        <v>3</v>
      </c>
    </row>
    <row r="177" spans="1:15" ht="12.75" customHeight="1">
      <c r="A177" s="104" t="s">
        <v>356</v>
      </c>
      <c r="B177" s="104" t="s">
        <v>261</v>
      </c>
      <c r="C177" s="104">
        <v>1</v>
      </c>
      <c r="D177" s="105" t="s">
        <v>10520</v>
      </c>
      <c r="E177" s="105" t="s">
        <v>10533</v>
      </c>
      <c r="I177" s="99"/>
      <c r="J177" s="101"/>
      <c r="M177" s="98" t="s">
        <v>5713</v>
      </c>
      <c r="N177" s="99" t="s">
        <v>261</v>
      </c>
      <c r="O177" s="101">
        <v>1</v>
      </c>
    </row>
    <row r="178" spans="1:15" ht="12.75" customHeight="1">
      <c r="A178" s="104" t="s">
        <v>357</v>
      </c>
      <c r="B178" s="104" t="s">
        <v>261</v>
      </c>
      <c r="C178" s="104">
        <v>1</v>
      </c>
      <c r="D178" s="105" t="s">
        <v>10520</v>
      </c>
      <c r="E178" s="105" t="s">
        <v>10534</v>
      </c>
      <c r="I178" s="99"/>
      <c r="J178" s="101"/>
      <c r="M178" s="98" t="s">
        <v>5714</v>
      </c>
      <c r="N178" s="99" t="s">
        <v>261</v>
      </c>
      <c r="O178" s="101">
        <v>1</v>
      </c>
    </row>
    <row r="179" spans="1:15" ht="12.75" customHeight="1">
      <c r="A179" s="104" t="s">
        <v>358</v>
      </c>
      <c r="B179" s="104" t="s">
        <v>261</v>
      </c>
      <c r="C179" s="104">
        <v>1</v>
      </c>
      <c r="D179" s="105" t="s">
        <v>10520</v>
      </c>
      <c r="E179" s="105" t="s">
        <v>10535</v>
      </c>
      <c r="I179" s="99"/>
      <c r="J179" s="101"/>
      <c r="M179" s="98" t="s">
        <v>5715</v>
      </c>
      <c r="N179" s="99" t="s">
        <v>261</v>
      </c>
      <c r="O179" s="101">
        <v>1</v>
      </c>
    </row>
    <row r="180" spans="1:15" ht="12.75" customHeight="1">
      <c r="A180" s="104" t="s">
        <v>359</v>
      </c>
      <c r="B180" s="104" t="s">
        <v>261</v>
      </c>
      <c r="C180" s="104">
        <v>1</v>
      </c>
      <c r="D180" s="105" t="s">
        <v>10520</v>
      </c>
      <c r="E180" s="105" t="s">
        <v>10536</v>
      </c>
      <c r="I180" s="99"/>
      <c r="J180" s="101"/>
      <c r="M180" s="98" t="s">
        <v>5716</v>
      </c>
      <c r="N180" s="99" t="s">
        <v>261</v>
      </c>
      <c r="O180" s="101">
        <v>1</v>
      </c>
    </row>
    <row r="181" spans="1:15" ht="12.75" customHeight="1">
      <c r="A181" s="104" t="s">
        <v>360</v>
      </c>
      <c r="B181" s="104" t="s">
        <v>300</v>
      </c>
      <c r="C181" s="104">
        <v>1</v>
      </c>
      <c r="D181" s="105"/>
      <c r="E181" s="105"/>
      <c r="I181" s="99"/>
      <c r="J181" s="101"/>
      <c r="M181" s="98" t="s">
        <v>5717</v>
      </c>
      <c r="N181" s="99" t="s">
        <v>300</v>
      </c>
      <c r="O181" s="101">
        <v>1</v>
      </c>
    </row>
    <row r="182" spans="1:15" ht="12.75" customHeight="1">
      <c r="A182" s="104" t="s">
        <v>361</v>
      </c>
      <c r="B182" s="104" t="s">
        <v>300</v>
      </c>
      <c r="C182" s="104">
        <v>1</v>
      </c>
      <c r="D182" s="105"/>
      <c r="E182" s="105"/>
      <c r="I182" s="99"/>
      <c r="J182" s="101"/>
      <c r="M182" s="98" t="s">
        <v>5718</v>
      </c>
      <c r="N182" s="99" t="s">
        <v>300</v>
      </c>
      <c r="O182" s="101">
        <v>1</v>
      </c>
    </row>
    <row r="183" spans="1:15" ht="12.75" customHeight="1">
      <c r="A183" s="104" t="s">
        <v>362</v>
      </c>
      <c r="B183" s="104" t="s">
        <v>261</v>
      </c>
      <c r="C183" s="104">
        <v>1</v>
      </c>
      <c r="D183" s="105" t="s">
        <v>10520</v>
      </c>
      <c r="E183" s="105" t="s">
        <v>10537</v>
      </c>
      <c r="I183" s="99"/>
      <c r="J183" s="101"/>
      <c r="M183" s="98" t="s">
        <v>5719</v>
      </c>
      <c r="N183" s="99" t="s">
        <v>261</v>
      </c>
      <c r="O183" s="101">
        <v>1</v>
      </c>
    </row>
    <row r="184" spans="1:15" ht="12.75" customHeight="1">
      <c r="A184" s="104" t="s">
        <v>363</v>
      </c>
      <c r="B184" s="104" t="s">
        <v>261</v>
      </c>
      <c r="C184" s="104">
        <v>1</v>
      </c>
      <c r="D184" s="105" t="s">
        <v>10520</v>
      </c>
      <c r="E184" s="105" t="s">
        <v>10538</v>
      </c>
      <c r="I184" s="99"/>
      <c r="J184" s="101"/>
      <c r="M184" s="98" t="s">
        <v>5720</v>
      </c>
      <c r="N184" s="99" t="s">
        <v>261</v>
      </c>
      <c r="O184" s="101">
        <v>1</v>
      </c>
    </row>
    <row r="185" spans="1:15" ht="12.75" customHeight="1">
      <c r="A185" s="104" t="s">
        <v>364</v>
      </c>
      <c r="B185" s="104" t="s">
        <v>344</v>
      </c>
      <c r="C185" s="104">
        <v>1</v>
      </c>
      <c r="D185" s="105"/>
      <c r="E185" s="105"/>
      <c r="I185" s="99"/>
      <c r="J185" s="101"/>
      <c r="M185" s="98" t="s">
        <v>5721</v>
      </c>
      <c r="N185" s="99" t="s">
        <v>344</v>
      </c>
      <c r="O185" s="101">
        <v>1</v>
      </c>
    </row>
    <row r="186" spans="1:15" ht="12.75" customHeight="1">
      <c r="A186" s="104" t="s">
        <v>365</v>
      </c>
      <c r="B186" s="104" t="s">
        <v>344</v>
      </c>
      <c r="C186" s="104">
        <v>1</v>
      </c>
      <c r="D186" s="105"/>
      <c r="E186" s="105"/>
      <c r="I186" s="99"/>
      <c r="J186" s="101"/>
      <c r="M186" s="98" t="s">
        <v>5722</v>
      </c>
      <c r="N186" s="99" t="s">
        <v>344</v>
      </c>
      <c r="O186" s="101">
        <v>1</v>
      </c>
    </row>
    <row r="187" spans="1:15" ht="12.75" customHeight="1">
      <c r="A187" s="104" t="s">
        <v>366</v>
      </c>
      <c r="B187" s="104" t="s">
        <v>294</v>
      </c>
      <c r="C187" s="104">
        <v>1</v>
      </c>
      <c r="D187" s="105" t="s">
        <v>10520</v>
      </c>
      <c r="E187" s="105" t="s">
        <v>10539</v>
      </c>
      <c r="I187" s="99"/>
      <c r="J187" s="101"/>
      <c r="M187" s="98" t="s">
        <v>5723</v>
      </c>
      <c r="N187" s="99" t="s">
        <v>294</v>
      </c>
      <c r="O187" s="101">
        <v>2</v>
      </c>
    </row>
    <row r="188" spans="1:15" ht="12.75" customHeight="1">
      <c r="A188" s="104" t="s">
        <v>367</v>
      </c>
      <c r="B188" s="104" t="s">
        <v>300</v>
      </c>
      <c r="C188" s="104">
        <v>6</v>
      </c>
      <c r="D188" s="105" t="s">
        <v>10520</v>
      </c>
      <c r="E188" s="105" t="s">
        <v>10540</v>
      </c>
      <c r="I188" s="99"/>
      <c r="J188" s="101"/>
      <c r="M188" s="98" t="s">
        <v>5724</v>
      </c>
      <c r="N188" s="99" t="s">
        <v>300</v>
      </c>
      <c r="O188" s="101">
        <v>6</v>
      </c>
    </row>
    <row r="189" spans="1:15" ht="12.75" customHeight="1">
      <c r="A189" s="104" t="s">
        <v>368</v>
      </c>
      <c r="B189" s="104" t="s">
        <v>300</v>
      </c>
      <c r="C189" s="104">
        <v>3</v>
      </c>
      <c r="D189" s="105" t="s">
        <v>10520</v>
      </c>
      <c r="E189" s="105" t="s">
        <v>10541</v>
      </c>
      <c r="I189" s="99"/>
      <c r="J189" s="101"/>
      <c r="M189" s="98" t="s">
        <v>5725</v>
      </c>
      <c r="N189" s="99" t="s">
        <v>300</v>
      </c>
      <c r="O189" s="101">
        <v>3</v>
      </c>
    </row>
    <row r="190" spans="1:15" ht="12.75" customHeight="1">
      <c r="A190" s="104" t="s">
        <v>369</v>
      </c>
      <c r="B190" s="104" t="s">
        <v>300</v>
      </c>
      <c r="C190" s="104">
        <v>5</v>
      </c>
      <c r="D190" s="105" t="s">
        <v>10520</v>
      </c>
      <c r="E190" s="105" t="s">
        <v>10528</v>
      </c>
      <c r="I190" s="99"/>
      <c r="J190" s="101"/>
      <c r="M190" s="98" t="s">
        <v>5726</v>
      </c>
      <c r="N190" s="99" t="s">
        <v>300</v>
      </c>
      <c r="O190" s="101">
        <v>5</v>
      </c>
    </row>
    <row r="191" spans="1:15" ht="12.75" customHeight="1">
      <c r="A191" s="104" t="s">
        <v>370</v>
      </c>
      <c r="B191" s="104" t="s">
        <v>300</v>
      </c>
      <c r="C191" s="104">
        <v>0</v>
      </c>
      <c r="D191" s="105"/>
      <c r="E191" s="105"/>
      <c r="I191" s="99"/>
      <c r="J191" s="101"/>
      <c r="M191" s="98" t="s">
        <v>5727</v>
      </c>
      <c r="N191" s="99" t="s">
        <v>300</v>
      </c>
      <c r="O191" s="101">
        <v>0</v>
      </c>
    </row>
    <row r="192" spans="1:15" ht="12.75" customHeight="1">
      <c r="A192" s="104" t="s">
        <v>371</v>
      </c>
      <c r="B192" s="104" t="s">
        <v>244</v>
      </c>
      <c r="C192" s="104">
        <v>1</v>
      </c>
      <c r="D192" s="105" t="s">
        <v>10520</v>
      </c>
      <c r="E192" s="105" t="s">
        <v>10533</v>
      </c>
      <c r="I192" s="99"/>
      <c r="J192" s="101"/>
      <c r="M192" s="98" t="s">
        <v>5728</v>
      </c>
      <c r="N192" s="99" t="s">
        <v>244</v>
      </c>
      <c r="O192" s="101">
        <v>1</v>
      </c>
    </row>
    <row r="193" spans="1:15" ht="12.75" customHeight="1">
      <c r="A193" s="104" t="s">
        <v>372</v>
      </c>
      <c r="B193" s="104" t="s">
        <v>244</v>
      </c>
      <c r="C193" s="104">
        <v>1</v>
      </c>
      <c r="D193" s="105" t="s">
        <v>10520</v>
      </c>
      <c r="E193" s="105" t="s">
        <v>10534</v>
      </c>
      <c r="I193" s="99"/>
      <c r="J193" s="101"/>
      <c r="M193" s="98" t="s">
        <v>5729</v>
      </c>
      <c r="N193" s="99" t="s">
        <v>244</v>
      </c>
      <c r="O193" s="101">
        <v>1</v>
      </c>
    </row>
    <row r="194" spans="1:15" ht="12.75" customHeight="1">
      <c r="A194" s="104" t="s">
        <v>373</v>
      </c>
      <c r="B194" s="104" t="s">
        <v>254</v>
      </c>
      <c r="C194" s="104">
        <v>1</v>
      </c>
      <c r="D194" s="105" t="s">
        <v>10520</v>
      </c>
      <c r="E194" s="105" t="s">
        <v>10542</v>
      </c>
      <c r="I194" s="99"/>
      <c r="J194" s="101"/>
      <c r="M194" s="98" t="s">
        <v>5730</v>
      </c>
      <c r="N194" s="99" t="s">
        <v>254</v>
      </c>
      <c r="O194" s="101">
        <v>1</v>
      </c>
    </row>
    <row r="195" spans="1:15" ht="12.75" customHeight="1">
      <c r="A195" s="104" t="s">
        <v>374</v>
      </c>
      <c r="B195" s="104" t="s">
        <v>254</v>
      </c>
      <c r="C195" s="104">
        <v>1</v>
      </c>
      <c r="D195" s="105" t="s">
        <v>10520</v>
      </c>
      <c r="E195" s="105" t="s">
        <v>10543</v>
      </c>
      <c r="I195" s="99"/>
      <c r="J195" s="101"/>
      <c r="M195" s="98" t="s">
        <v>5731</v>
      </c>
      <c r="N195" s="99" t="s">
        <v>254</v>
      </c>
      <c r="O195" s="101">
        <v>1</v>
      </c>
    </row>
    <row r="196" spans="1:15" ht="12.75" customHeight="1">
      <c r="A196" s="104" t="s">
        <v>375</v>
      </c>
      <c r="B196" s="104" t="s">
        <v>254</v>
      </c>
      <c r="C196" s="104">
        <v>1</v>
      </c>
      <c r="D196" s="105" t="s">
        <v>10520</v>
      </c>
      <c r="E196" s="105" t="s">
        <v>10544</v>
      </c>
      <c r="I196" s="99"/>
      <c r="J196" s="101"/>
      <c r="M196" s="98" t="s">
        <v>5732</v>
      </c>
      <c r="N196" s="99" t="s">
        <v>254</v>
      </c>
      <c r="O196" s="101">
        <v>1</v>
      </c>
    </row>
    <row r="197" spans="1:15" ht="12.75" customHeight="1">
      <c r="A197" s="104" t="s">
        <v>376</v>
      </c>
      <c r="B197" s="104" t="s">
        <v>306</v>
      </c>
      <c r="C197" s="104">
        <v>1</v>
      </c>
      <c r="D197" s="105" t="s">
        <v>10520</v>
      </c>
      <c r="E197" s="105" t="s">
        <v>10545</v>
      </c>
      <c r="I197" s="99"/>
      <c r="J197" s="101"/>
      <c r="M197" s="98" t="s">
        <v>5733</v>
      </c>
      <c r="N197" s="99" t="s">
        <v>306</v>
      </c>
      <c r="O197" s="101">
        <v>1</v>
      </c>
    </row>
    <row r="198" spans="1:15" ht="12.75" customHeight="1">
      <c r="A198" s="104" t="s">
        <v>377</v>
      </c>
      <c r="B198" s="104" t="s">
        <v>306</v>
      </c>
      <c r="C198" s="104">
        <v>1</v>
      </c>
      <c r="D198" s="105" t="s">
        <v>10520</v>
      </c>
      <c r="E198" s="105" t="s">
        <v>10546</v>
      </c>
      <c r="I198" s="99"/>
      <c r="J198" s="101"/>
      <c r="M198" s="98" t="s">
        <v>5734</v>
      </c>
      <c r="N198" s="99" t="s">
        <v>306</v>
      </c>
      <c r="O198" s="101">
        <v>1</v>
      </c>
    </row>
    <row r="199" spans="1:15" ht="12.75" customHeight="1">
      <c r="A199" s="104" t="s">
        <v>378</v>
      </c>
      <c r="B199" s="104" t="s">
        <v>306</v>
      </c>
      <c r="C199" s="104">
        <v>12</v>
      </c>
      <c r="D199" s="105" t="s">
        <v>10520</v>
      </c>
      <c r="E199" s="105" t="s">
        <v>10540</v>
      </c>
      <c r="I199" s="99"/>
      <c r="J199" s="101"/>
      <c r="M199" s="98" t="s">
        <v>5735</v>
      </c>
      <c r="N199" s="99" t="s">
        <v>306</v>
      </c>
      <c r="O199" s="101">
        <v>12</v>
      </c>
    </row>
    <row r="200" spans="1:15" ht="12.75" customHeight="1">
      <c r="A200" s="104" t="s">
        <v>379</v>
      </c>
      <c r="B200" s="104" t="s">
        <v>306</v>
      </c>
      <c r="C200" s="104">
        <v>12</v>
      </c>
      <c r="D200" s="105" t="s">
        <v>10520</v>
      </c>
      <c r="E200" s="105" t="s">
        <v>10527</v>
      </c>
      <c r="I200" s="99"/>
      <c r="J200" s="101"/>
      <c r="M200" s="98" t="s">
        <v>5736</v>
      </c>
      <c r="N200" s="99" t="s">
        <v>306</v>
      </c>
      <c r="O200" s="101">
        <v>12</v>
      </c>
    </row>
    <row r="201" spans="1:15" ht="12.75" customHeight="1">
      <c r="A201" s="104" t="s">
        <v>380</v>
      </c>
      <c r="B201" s="104" t="s">
        <v>250</v>
      </c>
      <c r="C201" s="104">
        <v>1</v>
      </c>
      <c r="D201" s="105" t="s">
        <v>10547</v>
      </c>
      <c r="E201" s="105" t="s">
        <v>10548</v>
      </c>
      <c r="I201" s="99"/>
      <c r="J201" s="101"/>
      <c r="M201" s="98" t="s">
        <v>5737</v>
      </c>
      <c r="N201" s="99" t="s">
        <v>250</v>
      </c>
      <c r="O201" s="101">
        <v>1</v>
      </c>
    </row>
    <row r="202" spans="1:15" ht="12.75" customHeight="1">
      <c r="A202" s="104" t="s">
        <v>381</v>
      </c>
      <c r="B202" s="104" t="s">
        <v>250</v>
      </c>
      <c r="C202" s="104">
        <v>1</v>
      </c>
      <c r="D202" s="105" t="s">
        <v>10549</v>
      </c>
      <c r="E202" s="105" t="s">
        <v>10550</v>
      </c>
      <c r="I202" s="99"/>
      <c r="J202" s="101"/>
      <c r="M202" s="98" t="s">
        <v>5738</v>
      </c>
      <c r="N202" s="99" t="s">
        <v>250</v>
      </c>
      <c r="O202" s="101">
        <v>1</v>
      </c>
    </row>
    <row r="203" spans="1:15" ht="12.75" customHeight="1">
      <c r="A203" s="104" t="s">
        <v>382</v>
      </c>
      <c r="B203" s="104" t="s">
        <v>250</v>
      </c>
      <c r="C203" s="104">
        <v>1</v>
      </c>
      <c r="D203" s="105" t="s">
        <v>10549</v>
      </c>
      <c r="E203" s="105" t="s">
        <v>10551</v>
      </c>
      <c r="I203" s="99"/>
      <c r="J203" s="101"/>
      <c r="M203" s="98" t="s">
        <v>5739</v>
      </c>
      <c r="N203" s="99" t="s">
        <v>250</v>
      </c>
      <c r="O203" s="101">
        <v>1</v>
      </c>
    </row>
    <row r="204" spans="1:15" ht="12.75" customHeight="1">
      <c r="A204" s="104" t="s">
        <v>383</v>
      </c>
      <c r="B204" s="104" t="s">
        <v>250</v>
      </c>
      <c r="C204" s="104">
        <v>1</v>
      </c>
      <c r="D204" s="105" t="s">
        <v>10549</v>
      </c>
      <c r="E204" s="105" t="s">
        <v>10552</v>
      </c>
      <c r="I204" s="99"/>
      <c r="J204" s="101"/>
      <c r="M204" s="98" t="s">
        <v>5740</v>
      </c>
      <c r="N204" s="99" t="s">
        <v>250</v>
      </c>
      <c r="O204" s="101">
        <v>1</v>
      </c>
    </row>
    <row r="205" spans="1:15" ht="12.75" customHeight="1">
      <c r="A205" s="104" t="s">
        <v>384</v>
      </c>
      <c r="B205" s="104" t="s">
        <v>385</v>
      </c>
      <c r="C205" s="104">
        <v>1</v>
      </c>
      <c r="D205" s="105" t="s">
        <v>10549</v>
      </c>
      <c r="E205" s="105" t="s">
        <v>10553</v>
      </c>
      <c r="I205" s="99"/>
      <c r="J205" s="101"/>
      <c r="M205" s="98" t="s">
        <v>5741</v>
      </c>
      <c r="N205" s="99" t="s">
        <v>385</v>
      </c>
      <c r="O205" s="101">
        <v>1</v>
      </c>
    </row>
    <row r="206" spans="1:15" ht="12.75" customHeight="1">
      <c r="A206" s="104" t="s">
        <v>386</v>
      </c>
      <c r="B206" s="104" t="s">
        <v>300</v>
      </c>
      <c r="C206" s="104">
        <v>1</v>
      </c>
      <c r="D206" s="105" t="s">
        <v>10549</v>
      </c>
      <c r="E206" s="105" t="s">
        <v>10554</v>
      </c>
      <c r="I206" s="99"/>
      <c r="J206" s="101"/>
      <c r="M206" s="98" t="s">
        <v>5742</v>
      </c>
      <c r="N206" s="99" t="s">
        <v>300</v>
      </c>
      <c r="O206" s="101">
        <v>1</v>
      </c>
    </row>
    <row r="207" spans="1:15" ht="12.75" customHeight="1">
      <c r="A207" s="104" t="s">
        <v>387</v>
      </c>
      <c r="B207" s="104" t="s">
        <v>300</v>
      </c>
      <c r="C207" s="104">
        <v>1</v>
      </c>
      <c r="D207" s="105" t="s">
        <v>10549</v>
      </c>
      <c r="E207" s="105" t="s">
        <v>10555</v>
      </c>
      <c r="I207" s="99"/>
      <c r="J207" s="101"/>
      <c r="M207" s="98" t="s">
        <v>5743</v>
      </c>
      <c r="N207" s="99" t="s">
        <v>300</v>
      </c>
      <c r="O207" s="101">
        <v>1</v>
      </c>
    </row>
    <row r="208" spans="1:15" ht="12.75" customHeight="1">
      <c r="A208" s="104" t="s">
        <v>388</v>
      </c>
      <c r="B208" s="104" t="s">
        <v>294</v>
      </c>
      <c r="C208" s="104">
        <v>1</v>
      </c>
      <c r="D208" s="105" t="s">
        <v>10549</v>
      </c>
      <c r="E208" s="105" t="s">
        <v>10556</v>
      </c>
      <c r="I208" s="99"/>
      <c r="J208" s="101"/>
      <c r="M208" s="98" t="s">
        <v>5744</v>
      </c>
      <c r="N208" s="99" t="s">
        <v>294</v>
      </c>
      <c r="O208" s="101">
        <v>1</v>
      </c>
    </row>
    <row r="209" spans="1:15" ht="12.75" customHeight="1">
      <c r="A209" s="104" t="s">
        <v>389</v>
      </c>
      <c r="B209" s="104" t="s">
        <v>294</v>
      </c>
      <c r="C209" s="104">
        <v>1</v>
      </c>
      <c r="D209" s="105" t="s">
        <v>10549</v>
      </c>
      <c r="E209" s="105" t="s">
        <v>10557</v>
      </c>
      <c r="I209" s="99"/>
      <c r="J209" s="101"/>
      <c r="M209" s="98" t="s">
        <v>5745</v>
      </c>
      <c r="N209" s="99" t="s">
        <v>294</v>
      </c>
      <c r="O209" s="101">
        <v>1</v>
      </c>
    </row>
    <row r="210" spans="1:15" ht="12.75" customHeight="1">
      <c r="A210" s="104" t="s">
        <v>390</v>
      </c>
      <c r="B210" s="104" t="s">
        <v>294</v>
      </c>
      <c r="C210" s="104">
        <v>1</v>
      </c>
      <c r="D210" s="105" t="s">
        <v>10549</v>
      </c>
      <c r="E210" s="105" t="s">
        <v>10558</v>
      </c>
      <c r="I210" s="99"/>
      <c r="J210" s="101"/>
      <c r="M210" s="98" t="s">
        <v>5746</v>
      </c>
      <c r="N210" s="99" t="s">
        <v>294</v>
      </c>
      <c r="O210" s="101">
        <v>1</v>
      </c>
    </row>
    <row r="211" spans="1:15" ht="12.75" customHeight="1">
      <c r="A211" s="104" t="s">
        <v>391</v>
      </c>
      <c r="B211" s="104" t="s">
        <v>294</v>
      </c>
      <c r="C211" s="104">
        <v>1</v>
      </c>
      <c r="D211" s="105" t="s">
        <v>10549</v>
      </c>
      <c r="E211" s="105" t="s">
        <v>10559</v>
      </c>
      <c r="I211" s="99"/>
      <c r="J211" s="101"/>
      <c r="M211" s="98" t="s">
        <v>5747</v>
      </c>
      <c r="N211" s="99" t="s">
        <v>294</v>
      </c>
      <c r="O211" s="101">
        <v>1</v>
      </c>
    </row>
    <row r="212" spans="1:15" ht="12.75" customHeight="1">
      <c r="A212" s="104" t="s">
        <v>392</v>
      </c>
      <c r="B212" s="104" t="s">
        <v>261</v>
      </c>
      <c r="C212" s="104">
        <v>1</v>
      </c>
      <c r="D212" s="105" t="s">
        <v>10549</v>
      </c>
      <c r="E212" s="105" t="s">
        <v>10560</v>
      </c>
      <c r="I212" s="99"/>
      <c r="J212" s="101"/>
      <c r="M212" s="98" t="s">
        <v>5748</v>
      </c>
      <c r="N212" s="99" t="s">
        <v>261</v>
      </c>
      <c r="O212" s="101">
        <v>1</v>
      </c>
    </row>
    <row r="213" spans="1:15" ht="12.75" customHeight="1">
      <c r="A213" s="104" t="s">
        <v>393</v>
      </c>
      <c r="B213" s="104" t="s">
        <v>261</v>
      </c>
      <c r="C213" s="104">
        <v>1</v>
      </c>
      <c r="D213" s="105" t="s">
        <v>10549</v>
      </c>
      <c r="E213" s="105" t="s">
        <v>10561</v>
      </c>
      <c r="I213" s="99"/>
      <c r="J213" s="101"/>
      <c r="M213" s="98" t="s">
        <v>5749</v>
      </c>
      <c r="N213" s="99" t="s">
        <v>261</v>
      </c>
      <c r="O213" s="101">
        <v>1</v>
      </c>
    </row>
    <row r="214" spans="1:15" ht="12.75" customHeight="1">
      <c r="A214" s="104" t="s">
        <v>394</v>
      </c>
      <c r="B214" s="104" t="s">
        <v>294</v>
      </c>
      <c r="C214" s="104">
        <v>1</v>
      </c>
      <c r="D214" s="105" t="s">
        <v>10549</v>
      </c>
      <c r="E214" s="105" t="s">
        <v>10562</v>
      </c>
      <c r="I214" s="99"/>
      <c r="J214" s="101"/>
      <c r="M214" s="98" t="s">
        <v>5750</v>
      </c>
      <c r="N214" s="99" t="s">
        <v>294</v>
      </c>
      <c r="O214" s="101">
        <v>1</v>
      </c>
    </row>
    <row r="215" spans="1:15" ht="12.75" customHeight="1">
      <c r="A215" s="104" t="s">
        <v>395</v>
      </c>
      <c r="B215" s="104" t="s">
        <v>294</v>
      </c>
      <c r="C215" s="104">
        <v>1</v>
      </c>
      <c r="D215" s="105" t="s">
        <v>10549</v>
      </c>
      <c r="E215" s="105" t="s">
        <v>10563</v>
      </c>
      <c r="I215" s="99"/>
      <c r="J215" s="101"/>
      <c r="M215" s="98" t="s">
        <v>5751</v>
      </c>
      <c r="N215" s="99" t="s">
        <v>294</v>
      </c>
      <c r="O215" s="101">
        <v>1</v>
      </c>
    </row>
    <row r="216" spans="1:15" ht="12.75" customHeight="1">
      <c r="A216" s="104" t="s">
        <v>396</v>
      </c>
      <c r="B216" s="104" t="s">
        <v>261</v>
      </c>
      <c r="C216" s="104">
        <v>1</v>
      </c>
      <c r="D216" s="105" t="s">
        <v>10549</v>
      </c>
      <c r="E216" s="105" t="s">
        <v>10564</v>
      </c>
      <c r="I216" s="99"/>
      <c r="J216" s="101"/>
      <c r="M216" s="98" t="s">
        <v>5752</v>
      </c>
      <c r="N216" s="99" t="s">
        <v>261</v>
      </c>
      <c r="O216" s="101">
        <v>1</v>
      </c>
    </row>
    <row r="217" spans="1:15" ht="12.75" customHeight="1">
      <c r="A217" s="104" t="s">
        <v>397</v>
      </c>
      <c r="B217" s="104" t="s">
        <v>160</v>
      </c>
      <c r="C217" s="104">
        <v>1</v>
      </c>
      <c r="D217" s="105" t="s">
        <v>10549</v>
      </c>
      <c r="E217" s="105" t="s">
        <v>10565</v>
      </c>
      <c r="I217" s="99"/>
      <c r="J217" s="101"/>
      <c r="M217" s="98" t="s">
        <v>5753</v>
      </c>
      <c r="N217" s="99" t="s">
        <v>160</v>
      </c>
      <c r="O217" s="101">
        <v>1</v>
      </c>
    </row>
    <row r="218" spans="1:15" ht="12.75" customHeight="1">
      <c r="A218" s="104" t="s">
        <v>398</v>
      </c>
      <c r="B218" s="104" t="s">
        <v>294</v>
      </c>
      <c r="C218" s="104">
        <v>1</v>
      </c>
      <c r="D218" s="105" t="s">
        <v>10549</v>
      </c>
      <c r="E218" s="105" t="s">
        <v>10566</v>
      </c>
      <c r="I218" s="99"/>
      <c r="J218" s="101"/>
      <c r="M218" s="98" t="s">
        <v>5754</v>
      </c>
      <c r="N218" s="99" t="s">
        <v>294</v>
      </c>
      <c r="O218" s="101">
        <v>1</v>
      </c>
    </row>
    <row r="219" spans="1:15" ht="12.75" customHeight="1">
      <c r="A219" s="104" t="s">
        <v>399</v>
      </c>
      <c r="B219" s="104" t="s">
        <v>294</v>
      </c>
      <c r="C219" s="104">
        <v>1</v>
      </c>
      <c r="D219" s="105" t="s">
        <v>10549</v>
      </c>
      <c r="E219" s="105" t="s">
        <v>10567</v>
      </c>
      <c r="I219" s="99"/>
      <c r="J219" s="101"/>
      <c r="M219" s="98" t="s">
        <v>5755</v>
      </c>
      <c r="N219" s="99" t="s">
        <v>294</v>
      </c>
      <c r="O219" s="101">
        <v>1</v>
      </c>
    </row>
    <row r="220" spans="1:15" ht="12.75" customHeight="1">
      <c r="A220" s="104" t="s">
        <v>400</v>
      </c>
      <c r="B220" s="104" t="s">
        <v>250</v>
      </c>
      <c r="C220" s="104">
        <v>1</v>
      </c>
      <c r="D220" s="105" t="s">
        <v>10549</v>
      </c>
      <c r="E220" s="105" t="s">
        <v>10568</v>
      </c>
      <c r="I220" s="99"/>
      <c r="J220" s="101"/>
      <c r="M220" s="98" t="s">
        <v>5756</v>
      </c>
      <c r="N220" s="99" t="s">
        <v>250</v>
      </c>
      <c r="O220" s="101">
        <v>1</v>
      </c>
    </row>
    <row r="221" spans="1:15" ht="12.75" customHeight="1">
      <c r="A221" s="104" t="s">
        <v>401</v>
      </c>
      <c r="B221" s="104" t="s">
        <v>250</v>
      </c>
      <c r="C221" s="104">
        <v>1</v>
      </c>
      <c r="D221" s="105" t="s">
        <v>10549</v>
      </c>
      <c r="E221" s="105" t="s">
        <v>10569</v>
      </c>
      <c r="I221" s="99"/>
      <c r="J221" s="101"/>
      <c r="M221" s="98" t="s">
        <v>5757</v>
      </c>
      <c r="N221" s="99" t="s">
        <v>250</v>
      </c>
      <c r="O221" s="101">
        <v>1</v>
      </c>
    </row>
    <row r="222" spans="1:15" ht="12.75" customHeight="1">
      <c r="A222" s="104" t="s">
        <v>402</v>
      </c>
      <c r="B222" s="104" t="s">
        <v>294</v>
      </c>
      <c r="C222" s="104">
        <v>1</v>
      </c>
      <c r="D222" s="105" t="s">
        <v>10549</v>
      </c>
      <c r="E222" s="105" t="s">
        <v>10570</v>
      </c>
      <c r="I222" s="99"/>
      <c r="J222" s="101"/>
      <c r="M222" s="98" t="s">
        <v>5758</v>
      </c>
      <c r="N222" s="99" t="s">
        <v>294</v>
      </c>
      <c r="O222" s="101">
        <v>1</v>
      </c>
    </row>
    <row r="223" spans="1:15" ht="12.75" customHeight="1">
      <c r="A223" s="104" t="s">
        <v>403</v>
      </c>
      <c r="B223" s="104" t="s">
        <v>294</v>
      </c>
      <c r="C223" s="104">
        <v>1</v>
      </c>
      <c r="D223" s="105" t="s">
        <v>10549</v>
      </c>
      <c r="E223" s="105" t="s">
        <v>10571</v>
      </c>
      <c r="I223" s="99"/>
      <c r="J223" s="101"/>
      <c r="M223" s="98" t="s">
        <v>5759</v>
      </c>
      <c r="N223" s="99" t="s">
        <v>294</v>
      </c>
      <c r="O223" s="101">
        <v>1</v>
      </c>
    </row>
    <row r="224" spans="1:15" ht="12.75" customHeight="1">
      <c r="A224" s="104" t="s">
        <v>404</v>
      </c>
      <c r="B224" s="104" t="s">
        <v>294</v>
      </c>
      <c r="C224" s="104">
        <v>1</v>
      </c>
      <c r="D224" s="105" t="s">
        <v>10549</v>
      </c>
      <c r="E224" s="105" t="s">
        <v>10572</v>
      </c>
      <c r="I224" s="99"/>
      <c r="J224" s="101"/>
      <c r="M224" s="98" t="s">
        <v>5760</v>
      </c>
      <c r="N224" s="99" t="s">
        <v>294</v>
      </c>
      <c r="O224" s="101">
        <v>1</v>
      </c>
    </row>
    <row r="225" spans="1:15" ht="12.75" customHeight="1">
      <c r="A225" s="104" t="s">
        <v>405</v>
      </c>
      <c r="B225" s="104" t="s">
        <v>294</v>
      </c>
      <c r="C225" s="104">
        <v>1</v>
      </c>
      <c r="D225" s="105" t="s">
        <v>10549</v>
      </c>
      <c r="E225" s="105" t="s">
        <v>10573</v>
      </c>
      <c r="I225" s="99"/>
      <c r="J225" s="101"/>
      <c r="M225" s="98" t="s">
        <v>5761</v>
      </c>
      <c r="N225" s="99" t="s">
        <v>294</v>
      </c>
      <c r="O225" s="101">
        <v>1</v>
      </c>
    </row>
    <row r="226" spans="1:15" ht="12.75" customHeight="1">
      <c r="A226" s="104" t="s">
        <v>406</v>
      </c>
      <c r="B226" s="104" t="s">
        <v>261</v>
      </c>
      <c r="C226" s="104">
        <v>1</v>
      </c>
      <c r="D226" s="105" t="s">
        <v>10549</v>
      </c>
      <c r="E226" s="105" t="s">
        <v>10574</v>
      </c>
      <c r="I226" s="99"/>
      <c r="J226" s="101"/>
      <c r="M226" s="98" t="s">
        <v>5762</v>
      </c>
      <c r="N226" s="99" t="s">
        <v>261</v>
      </c>
      <c r="O226" s="101">
        <v>1</v>
      </c>
    </row>
    <row r="227" spans="1:15" ht="12.75" customHeight="1">
      <c r="A227" s="104" t="s">
        <v>407</v>
      </c>
      <c r="B227" s="104" t="s">
        <v>261</v>
      </c>
      <c r="C227" s="104">
        <v>1</v>
      </c>
      <c r="D227" s="105" t="s">
        <v>10549</v>
      </c>
      <c r="E227" s="105" t="s">
        <v>10575</v>
      </c>
      <c r="I227" s="99"/>
      <c r="J227" s="101"/>
      <c r="M227" s="98" t="s">
        <v>5763</v>
      </c>
      <c r="N227" s="99" t="s">
        <v>261</v>
      </c>
      <c r="O227" s="101">
        <v>1</v>
      </c>
    </row>
    <row r="228" spans="1:15" ht="12.75" customHeight="1">
      <c r="A228" s="104" t="s">
        <v>408</v>
      </c>
      <c r="B228" s="104" t="s">
        <v>261</v>
      </c>
      <c r="C228" s="104">
        <v>1</v>
      </c>
      <c r="D228" s="105" t="s">
        <v>10549</v>
      </c>
      <c r="E228" s="105" t="s">
        <v>10576</v>
      </c>
      <c r="I228" s="99"/>
      <c r="J228" s="101"/>
      <c r="M228" s="98" t="s">
        <v>5764</v>
      </c>
      <c r="N228" s="99" t="s">
        <v>261</v>
      </c>
      <c r="O228" s="101">
        <v>1</v>
      </c>
    </row>
    <row r="229" spans="1:15" ht="12.75" customHeight="1">
      <c r="A229" s="104" t="s">
        <v>409</v>
      </c>
      <c r="B229" s="104" t="s">
        <v>261</v>
      </c>
      <c r="C229" s="104">
        <v>1</v>
      </c>
      <c r="D229" s="105" t="s">
        <v>10549</v>
      </c>
      <c r="E229" s="105" t="s">
        <v>10577</v>
      </c>
      <c r="I229" s="99"/>
      <c r="J229" s="101"/>
      <c r="M229" s="98" t="s">
        <v>5765</v>
      </c>
      <c r="N229" s="99" t="s">
        <v>261</v>
      </c>
      <c r="O229" s="101">
        <v>1</v>
      </c>
    </row>
    <row r="230" spans="1:15" ht="12.75" customHeight="1">
      <c r="A230" s="104" t="s">
        <v>410</v>
      </c>
      <c r="B230" s="104" t="s">
        <v>160</v>
      </c>
      <c r="C230" s="104">
        <v>1</v>
      </c>
      <c r="D230" s="105" t="s">
        <v>10549</v>
      </c>
      <c r="E230" s="105" t="s">
        <v>10578</v>
      </c>
      <c r="I230" s="99"/>
      <c r="J230" s="101"/>
      <c r="M230" s="98" t="s">
        <v>5766</v>
      </c>
      <c r="N230" s="99" t="s">
        <v>160</v>
      </c>
      <c r="O230" s="101">
        <v>1</v>
      </c>
    </row>
    <row r="231" spans="1:15" ht="12.75" customHeight="1">
      <c r="A231" s="104" t="s">
        <v>411</v>
      </c>
      <c r="B231" s="104" t="s">
        <v>160</v>
      </c>
      <c r="C231" s="104">
        <v>1</v>
      </c>
      <c r="D231" s="105" t="s">
        <v>10549</v>
      </c>
      <c r="E231" s="105" t="s">
        <v>10579</v>
      </c>
      <c r="I231" s="99"/>
      <c r="J231" s="101"/>
      <c r="M231" s="98" t="s">
        <v>5767</v>
      </c>
      <c r="N231" s="99" t="s">
        <v>160</v>
      </c>
      <c r="O231" s="101">
        <v>1</v>
      </c>
    </row>
    <row r="232" spans="1:15" ht="12.75" customHeight="1">
      <c r="A232" s="104" t="s">
        <v>412</v>
      </c>
      <c r="B232" s="104" t="s">
        <v>261</v>
      </c>
      <c r="C232" s="104">
        <v>1</v>
      </c>
      <c r="D232" s="105" t="s">
        <v>10549</v>
      </c>
      <c r="E232" s="105" t="s">
        <v>10580</v>
      </c>
      <c r="I232" s="99"/>
      <c r="J232" s="101"/>
      <c r="M232" s="98" t="s">
        <v>5768</v>
      </c>
      <c r="N232" s="99" t="s">
        <v>261</v>
      </c>
      <c r="O232" s="101">
        <v>1</v>
      </c>
    </row>
    <row r="233" spans="1:15" ht="12.75" customHeight="1">
      <c r="A233" s="104" t="s">
        <v>413</v>
      </c>
      <c r="B233" s="104" t="s">
        <v>261</v>
      </c>
      <c r="C233" s="104">
        <v>1</v>
      </c>
      <c r="D233" s="105" t="s">
        <v>10549</v>
      </c>
      <c r="E233" s="105" t="s">
        <v>10581</v>
      </c>
      <c r="I233" s="99"/>
      <c r="J233" s="101"/>
      <c r="M233" s="98" t="s">
        <v>5769</v>
      </c>
      <c r="N233" s="99" t="s">
        <v>261</v>
      </c>
      <c r="O233" s="101">
        <v>1</v>
      </c>
    </row>
    <row r="234" spans="1:15" ht="12.75" customHeight="1">
      <c r="A234" s="104" t="s">
        <v>414</v>
      </c>
      <c r="B234" s="104" t="s">
        <v>306</v>
      </c>
      <c r="C234" s="104">
        <v>1</v>
      </c>
      <c r="D234" s="105" t="s">
        <v>10549</v>
      </c>
      <c r="E234" s="105" t="s">
        <v>10582</v>
      </c>
      <c r="I234" s="99"/>
      <c r="J234" s="101"/>
      <c r="M234" s="98" t="s">
        <v>5770</v>
      </c>
      <c r="N234" s="99" t="s">
        <v>306</v>
      </c>
      <c r="O234" s="101">
        <v>1</v>
      </c>
    </row>
    <row r="235" spans="1:15" ht="12.75" customHeight="1">
      <c r="A235" s="104" t="s">
        <v>415</v>
      </c>
      <c r="B235" s="104" t="s">
        <v>306</v>
      </c>
      <c r="C235" s="104">
        <v>1</v>
      </c>
      <c r="D235" s="105" t="s">
        <v>10549</v>
      </c>
      <c r="E235" s="105" t="s">
        <v>10583</v>
      </c>
      <c r="I235" s="99"/>
      <c r="J235" s="101"/>
      <c r="M235" s="98" t="s">
        <v>5771</v>
      </c>
      <c r="N235" s="99" t="s">
        <v>306</v>
      </c>
      <c r="O235" s="101">
        <v>1</v>
      </c>
    </row>
    <row r="236" spans="1:15" ht="12.75" customHeight="1">
      <c r="A236" s="104" t="s">
        <v>416</v>
      </c>
      <c r="B236" s="104" t="s">
        <v>306</v>
      </c>
      <c r="C236" s="104">
        <v>1</v>
      </c>
      <c r="D236" s="105" t="s">
        <v>10549</v>
      </c>
      <c r="E236" s="105" t="s">
        <v>10584</v>
      </c>
      <c r="I236" s="99"/>
      <c r="J236" s="101"/>
      <c r="M236" s="98" t="s">
        <v>5772</v>
      </c>
      <c r="N236" s="99" t="s">
        <v>306</v>
      </c>
      <c r="O236" s="101">
        <v>1</v>
      </c>
    </row>
    <row r="237" spans="1:15" ht="12.75" customHeight="1">
      <c r="A237" s="104" t="s">
        <v>417</v>
      </c>
      <c r="B237" s="104" t="s">
        <v>256</v>
      </c>
      <c r="C237" s="104">
        <v>1</v>
      </c>
      <c r="D237" s="105" t="s">
        <v>10549</v>
      </c>
      <c r="E237" s="105" t="s">
        <v>10585</v>
      </c>
      <c r="I237" s="99"/>
      <c r="J237" s="101"/>
      <c r="M237" s="98" t="s">
        <v>5773</v>
      </c>
      <c r="N237" s="99" t="s">
        <v>256</v>
      </c>
      <c r="O237" s="101">
        <v>1</v>
      </c>
    </row>
    <row r="238" spans="1:15" ht="12.75" customHeight="1">
      <c r="A238" s="104" t="s">
        <v>418</v>
      </c>
      <c r="B238" s="104" t="s">
        <v>256</v>
      </c>
      <c r="C238" s="104">
        <v>1</v>
      </c>
      <c r="D238" s="105" t="s">
        <v>10549</v>
      </c>
      <c r="E238" s="105" t="s">
        <v>10571</v>
      </c>
      <c r="I238" s="99"/>
      <c r="J238" s="101"/>
      <c r="M238" s="98" t="s">
        <v>5774</v>
      </c>
      <c r="N238" s="99" t="s">
        <v>256</v>
      </c>
      <c r="O238" s="101">
        <v>1</v>
      </c>
    </row>
    <row r="239" spans="1:15" ht="12.75" customHeight="1">
      <c r="A239" s="104" t="s">
        <v>419</v>
      </c>
      <c r="B239" s="104" t="s">
        <v>256</v>
      </c>
      <c r="C239" s="104">
        <v>1</v>
      </c>
      <c r="D239" s="105" t="s">
        <v>10549</v>
      </c>
      <c r="E239" s="105" t="s">
        <v>10572</v>
      </c>
      <c r="I239" s="99"/>
      <c r="J239" s="101"/>
      <c r="M239" s="98" t="s">
        <v>5775</v>
      </c>
      <c r="N239" s="99" t="s">
        <v>256</v>
      </c>
      <c r="O239" s="101">
        <v>1</v>
      </c>
    </row>
    <row r="240" spans="1:15" ht="12.75" customHeight="1">
      <c r="A240" s="104" t="s">
        <v>420</v>
      </c>
      <c r="B240" s="104" t="s">
        <v>256</v>
      </c>
      <c r="C240" s="104">
        <v>1</v>
      </c>
      <c r="D240" s="105" t="s">
        <v>10549</v>
      </c>
      <c r="E240" s="105" t="s">
        <v>10573</v>
      </c>
      <c r="I240" s="99"/>
      <c r="J240" s="101"/>
      <c r="M240" s="98" t="s">
        <v>5776</v>
      </c>
      <c r="N240" s="99" t="s">
        <v>256</v>
      </c>
      <c r="O240" s="101">
        <v>1</v>
      </c>
    </row>
    <row r="241" spans="1:15" ht="12.75" customHeight="1">
      <c r="A241" s="104" t="s">
        <v>421</v>
      </c>
      <c r="B241" s="104" t="s">
        <v>300</v>
      </c>
      <c r="C241" s="104">
        <v>1</v>
      </c>
      <c r="D241" s="105" t="s">
        <v>10549</v>
      </c>
      <c r="E241" s="105" t="s">
        <v>10586</v>
      </c>
      <c r="I241" s="99"/>
      <c r="J241" s="101"/>
      <c r="M241" s="98" t="s">
        <v>5777</v>
      </c>
      <c r="N241" s="99" t="s">
        <v>300</v>
      </c>
      <c r="O241" s="101">
        <v>1</v>
      </c>
    </row>
    <row r="242" spans="1:15" ht="12.75" customHeight="1">
      <c r="A242" s="104" t="s">
        <v>422</v>
      </c>
      <c r="B242" s="104" t="s">
        <v>300</v>
      </c>
      <c r="C242" s="104">
        <v>1</v>
      </c>
      <c r="D242" s="105" t="s">
        <v>10549</v>
      </c>
      <c r="E242" s="105" t="s">
        <v>10587</v>
      </c>
      <c r="I242" s="99"/>
      <c r="J242" s="101"/>
      <c r="M242" s="98" t="s">
        <v>5778</v>
      </c>
      <c r="N242" s="99" t="s">
        <v>300</v>
      </c>
      <c r="O242" s="101">
        <v>1</v>
      </c>
    </row>
    <row r="243" spans="1:15" ht="12.75" customHeight="1">
      <c r="A243" s="104" t="s">
        <v>423</v>
      </c>
      <c r="B243" s="104" t="s">
        <v>300</v>
      </c>
      <c r="C243" s="104">
        <v>1</v>
      </c>
      <c r="D243" s="105" t="s">
        <v>10549</v>
      </c>
      <c r="E243" s="105" t="s">
        <v>10588</v>
      </c>
      <c r="I243" s="99"/>
      <c r="J243" s="101"/>
      <c r="M243" s="98" t="s">
        <v>5779</v>
      </c>
      <c r="N243" s="99" t="s">
        <v>300</v>
      </c>
      <c r="O243" s="101">
        <v>1</v>
      </c>
    </row>
    <row r="244" spans="1:15" ht="12.75" customHeight="1">
      <c r="A244" s="104" t="s">
        <v>424</v>
      </c>
      <c r="B244" s="104" t="s">
        <v>300</v>
      </c>
      <c r="C244" s="104">
        <v>1</v>
      </c>
      <c r="D244" s="105" t="s">
        <v>10549</v>
      </c>
      <c r="E244" s="105" t="s">
        <v>10589</v>
      </c>
      <c r="I244" s="99"/>
      <c r="J244" s="101"/>
      <c r="M244" s="98" t="s">
        <v>5780</v>
      </c>
      <c r="N244" s="99" t="s">
        <v>300</v>
      </c>
      <c r="O244" s="101">
        <v>1</v>
      </c>
    </row>
    <row r="245" spans="1:15" ht="12.75" customHeight="1">
      <c r="A245" s="104" t="s">
        <v>425</v>
      </c>
      <c r="B245" s="104" t="s">
        <v>306</v>
      </c>
      <c r="C245" s="104">
        <v>1</v>
      </c>
      <c r="D245" s="105" t="s">
        <v>10549</v>
      </c>
      <c r="E245" s="105" t="s">
        <v>10590</v>
      </c>
      <c r="I245" s="99"/>
      <c r="J245" s="101"/>
      <c r="M245" s="98" t="s">
        <v>5781</v>
      </c>
      <c r="N245" s="99" t="s">
        <v>306</v>
      </c>
      <c r="O245" s="101">
        <v>1</v>
      </c>
    </row>
    <row r="246" spans="1:15" ht="12.75" customHeight="1">
      <c r="A246" s="104" t="s">
        <v>426</v>
      </c>
      <c r="B246" s="104" t="s">
        <v>256</v>
      </c>
      <c r="C246" s="104">
        <v>1</v>
      </c>
      <c r="D246" s="105" t="s">
        <v>10549</v>
      </c>
      <c r="E246" s="105" t="s">
        <v>10591</v>
      </c>
      <c r="I246" s="99"/>
      <c r="J246" s="101"/>
      <c r="M246" s="98" t="s">
        <v>5782</v>
      </c>
      <c r="N246" s="99" t="s">
        <v>256</v>
      </c>
      <c r="O246" s="101">
        <v>1</v>
      </c>
    </row>
    <row r="247" spans="1:15" ht="12.75" customHeight="1">
      <c r="A247" s="104" t="s">
        <v>427</v>
      </c>
      <c r="B247" s="104" t="s">
        <v>306</v>
      </c>
      <c r="C247" s="104">
        <v>1</v>
      </c>
      <c r="D247" s="105" t="s">
        <v>10549</v>
      </c>
      <c r="E247" s="105" t="s">
        <v>10586</v>
      </c>
      <c r="I247" s="99"/>
      <c r="J247" s="101"/>
      <c r="M247" s="98" t="s">
        <v>5783</v>
      </c>
      <c r="N247" s="99" t="s">
        <v>306</v>
      </c>
      <c r="O247" s="101">
        <v>1</v>
      </c>
    </row>
    <row r="248" spans="1:15" ht="12.75" customHeight="1">
      <c r="A248" s="104" t="s">
        <v>428</v>
      </c>
      <c r="B248" s="104" t="s">
        <v>306</v>
      </c>
      <c r="C248" s="104">
        <v>1</v>
      </c>
      <c r="D248" s="105" t="s">
        <v>10549</v>
      </c>
      <c r="E248" s="105" t="s">
        <v>10589</v>
      </c>
      <c r="I248" s="99"/>
      <c r="J248" s="101"/>
      <c r="M248" s="98" t="s">
        <v>5784</v>
      </c>
      <c r="N248" s="99" t="s">
        <v>306</v>
      </c>
      <c r="O248" s="101">
        <v>1</v>
      </c>
    </row>
    <row r="249" spans="1:15" ht="12.75" customHeight="1">
      <c r="A249" s="104" t="s">
        <v>429</v>
      </c>
      <c r="B249" s="104" t="s">
        <v>256</v>
      </c>
      <c r="C249" s="104">
        <v>1</v>
      </c>
      <c r="D249" s="105" t="s">
        <v>10549</v>
      </c>
      <c r="E249" s="105" t="s">
        <v>10592</v>
      </c>
      <c r="I249" s="99"/>
      <c r="J249" s="101"/>
      <c r="M249" s="98" t="s">
        <v>5785</v>
      </c>
      <c r="N249" s="99" t="s">
        <v>256</v>
      </c>
      <c r="O249" s="101">
        <v>1</v>
      </c>
    </row>
    <row r="250" spans="1:15" ht="12.75" customHeight="1">
      <c r="A250" s="104" t="s">
        <v>430</v>
      </c>
      <c r="B250" s="104" t="s">
        <v>256</v>
      </c>
      <c r="C250" s="104">
        <v>1</v>
      </c>
      <c r="D250" s="105" t="s">
        <v>10549</v>
      </c>
      <c r="E250" s="105" t="s">
        <v>10593</v>
      </c>
      <c r="I250" s="99"/>
      <c r="J250" s="101"/>
      <c r="M250" s="98" t="s">
        <v>5786</v>
      </c>
      <c r="N250" s="99" t="s">
        <v>256</v>
      </c>
      <c r="O250" s="101">
        <v>1</v>
      </c>
    </row>
    <row r="251" spans="1:15" ht="12.75" customHeight="1">
      <c r="A251" s="104" t="s">
        <v>431</v>
      </c>
      <c r="B251" s="104" t="s">
        <v>252</v>
      </c>
      <c r="C251" s="104">
        <v>2</v>
      </c>
      <c r="D251" s="105" t="s">
        <v>10549</v>
      </c>
      <c r="E251" s="105" t="s">
        <v>10594</v>
      </c>
      <c r="I251" s="99"/>
      <c r="J251" s="101"/>
      <c r="M251" s="98" t="s">
        <v>5787</v>
      </c>
      <c r="N251" s="99" t="s">
        <v>252</v>
      </c>
      <c r="O251" s="101">
        <v>2</v>
      </c>
    </row>
    <row r="252" spans="1:15" ht="12.75" customHeight="1">
      <c r="A252" s="104" t="s">
        <v>432</v>
      </c>
      <c r="B252" s="104" t="s">
        <v>252</v>
      </c>
      <c r="C252" s="104">
        <v>1</v>
      </c>
      <c r="D252" s="105" t="s">
        <v>10549</v>
      </c>
      <c r="E252" s="105" t="s">
        <v>10595</v>
      </c>
      <c r="I252" s="99"/>
      <c r="J252" s="101"/>
      <c r="M252" s="98" t="s">
        <v>5788</v>
      </c>
      <c r="N252" s="99" t="s">
        <v>252</v>
      </c>
      <c r="O252" s="101">
        <v>1</v>
      </c>
    </row>
    <row r="253" spans="1:15" ht="12.75" customHeight="1">
      <c r="A253" s="104" t="s">
        <v>433</v>
      </c>
      <c r="B253" s="104" t="s">
        <v>160</v>
      </c>
      <c r="C253" s="104">
        <v>1</v>
      </c>
      <c r="D253" s="105" t="s">
        <v>10549</v>
      </c>
      <c r="E253" s="105" t="s">
        <v>10596</v>
      </c>
      <c r="I253" s="99"/>
      <c r="J253" s="101"/>
      <c r="M253" s="98" t="s">
        <v>5789</v>
      </c>
      <c r="N253" s="99" t="s">
        <v>160</v>
      </c>
      <c r="O253" s="101">
        <v>1</v>
      </c>
    </row>
    <row r="254" spans="1:15" ht="12.75" customHeight="1">
      <c r="A254" s="104" t="s">
        <v>434</v>
      </c>
      <c r="B254" s="104" t="s">
        <v>294</v>
      </c>
      <c r="C254" s="104">
        <v>1</v>
      </c>
      <c r="D254" s="105" t="s">
        <v>10549</v>
      </c>
      <c r="E254" s="105" t="s">
        <v>10597</v>
      </c>
      <c r="I254" s="99"/>
      <c r="J254" s="101"/>
      <c r="M254" s="98" t="s">
        <v>5790</v>
      </c>
      <c r="N254" s="99" t="s">
        <v>294</v>
      </c>
      <c r="O254" s="101">
        <v>1</v>
      </c>
    </row>
    <row r="255" spans="1:15" ht="12.75" customHeight="1">
      <c r="A255" s="104" t="s">
        <v>435</v>
      </c>
      <c r="B255" s="104" t="s">
        <v>250</v>
      </c>
      <c r="C255" s="104">
        <v>1</v>
      </c>
      <c r="D255" s="105" t="s">
        <v>10549</v>
      </c>
      <c r="E255" s="105" t="s">
        <v>10598</v>
      </c>
      <c r="I255" s="99"/>
      <c r="J255" s="101"/>
      <c r="M255" s="98" t="s">
        <v>5791</v>
      </c>
      <c r="N255" s="99" t="s">
        <v>250</v>
      </c>
      <c r="O255" s="101">
        <v>1</v>
      </c>
    </row>
    <row r="256" spans="1:15" ht="12.75" customHeight="1">
      <c r="A256" s="104" t="s">
        <v>436</v>
      </c>
      <c r="B256" s="104" t="s">
        <v>385</v>
      </c>
      <c r="C256" s="104">
        <v>1</v>
      </c>
      <c r="D256" s="105" t="s">
        <v>10549</v>
      </c>
      <c r="E256" s="105" t="s">
        <v>10599</v>
      </c>
      <c r="I256" s="99"/>
      <c r="J256" s="101"/>
      <c r="M256" s="98" t="s">
        <v>5792</v>
      </c>
      <c r="N256" s="99" t="s">
        <v>385</v>
      </c>
      <c r="O256" s="101">
        <v>1</v>
      </c>
    </row>
    <row r="257" spans="1:15" ht="12.75" customHeight="1">
      <c r="A257" s="104" t="s">
        <v>437</v>
      </c>
      <c r="B257" s="104" t="s">
        <v>261</v>
      </c>
      <c r="C257" s="104">
        <v>1</v>
      </c>
      <c r="D257" s="105" t="s">
        <v>10549</v>
      </c>
      <c r="E257" s="105" t="s">
        <v>10600</v>
      </c>
      <c r="I257" s="99"/>
      <c r="J257" s="101"/>
      <c r="M257" s="98" t="s">
        <v>5793</v>
      </c>
      <c r="N257" s="99" t="s">
        <v>261</v>
      </c>
      <c r="O257" s="101">
        <v>1</v>
      </c>
    </row>
    <row r="258" spans="1:15" ht="12.75" customHeight="1">
      <c r="A258" s="104" t="s">
        <v>438</v>
      </c>
      <c r="B258" s="104" t="s">
        <v>261</v>
      </c>
      <c r="C258" s="104">
        <v>1</v>
      </c>
      <c r="D258" s="105" t="s">
        <v>10549</v>
      </c>
      <c r="E258" s="105" t="s">
        <v>10601</v>
      </c>
      <c r="I258" s="99"/>
      <c r="J258" s="101"/>
      <c r="M258" s="98" t="s">
        <v>5794</v>
      </c>
      <c r="N258" s="99" t="s">
        <v>261</v>
      </c>
      <c r="O258" s="101">
        <v>1</v>
      </c>
    </row>
    <row r="259" spans="1:15" ht="12.75" customHeight="1">
      <c r="A259" s="104" t="s">
        <v>439</v>
      </c>
      <c r="B259" s="104" t="s">
        <v>440</v>
      </c>
      <c r="C259" s="104">
        <v>1</v>
      </c>
      <c r="D259" s="105" t="s">
        <v>10549</v>
      </c>
      <c r="E259" s="105" t="s">
        <v>10602</v>
      </c>
      <c r="I259" s="99"/>
      <c r="J259" s="101"/>
      <c r="M259" s="98" t="s">
        <v>5795</v>
      </c>
      <c r="N259" s="99" t="s">
        <v>440</v>
      </c>
      <c r="O259" s="101">
        <v>1</v>
      </c>
    </row>
    <row r="260" spans="1:15" ht="12.75" customHeight="1">
      <c r="A260" s="104" t="s">
        <v>441</v>
      </c>
      <c r="B260" s="104" t="s">
        <v>244</v>
      </c>
      <c r="C260" s="104">
        <v>1</v>
      </c>
      <c r="D260" s="105" t="s">
        <v>10549</v>
      </c>
      <c r="E260" s="105" t="s">
        <v>10603</v>
      </c>
      <c r="I260" s="99"/>
      <c r="J260" s="101"/>
      <c r="M260" s="98" t="s">
        <v>5796</v>
      </c>
      <c r="N260" s="99" t="s">
        <v>244</v>
      </c>
      <c r="O260" s="101">
        <v>1</v>
      </c>
    </row>
    <row r="261" spans="1:15" ht="12.75" customHeight="1">
      <c r="A261" s="104" t="s">
        <v>442</v>
      </c>
      <c r="B261" s="104" t="s">
        <v>244</v>
      </c>
      <c r="C261" s="104">
        <v>1</v>
      </c>
      <c r="D261" s="105" t="s">
        <v>10549</v>
      </c>
      <c r="E261" s="105" t="s">
        <v>10604</v>
      </c>
      <c r="I261" s="99"/>
      <c r="J261" s="101"/>
      <c r="M261" s="98" t="s">
        <v>5797</v>
      </c>
      <c r="N261" s="99" t="s">
        <v>244</v>
      </c>
      <c r="O261" s="101">
        <v>1</v>
      </c>
    </row>
    <row r="262" spans="1:15" ht="12.75" customHeight="1">
      <c r="A262" s="104" t="s">
        <v>443</v>
      </c>
      <c r="B262" s="104" t="s">
        <v>252</v>
      </c>
      <c r="C262" s="104">
        <v>1</v>
      </c>
      <c r="D262" s="105" t="s">
        <v>10549</v>
      </c>
      <c r="E262" s="105" t="s">
        <v>10605</v>
      </c>
      <c r="I262" s="99"/>
      <c r="J262" s="101"/>
      <c r="M262" s="98" t="s">
        <v>5798</v>
      </c>
      <c r="N262" s="99" t="s">
        <v>252</v>
      </c>
      <c r="O262" s="101">
        <v>1</v>
      </c>
    </row>
    <row r="263" spans="1:15" ht="12.75" customHeight="1">
      <c r="A263" s="104" t="s">
        <v>444</v>
      </c>
      <c r="B263" s="104" t="s">
        <v>306</v>
      </c>
      <c r="C263" s="104">
        <v>1</v>
      </c>
      <c r="D263" s="105" t="s">
        <v>10549</v>
      </c>
      <c r="E263" s="105" t="s">
        <v>10606</v>
      </c>
      <c r="I263" s="99"/>
      <c r="J263" s="101"/>
      <c r="M263" s="98" t="s">
        <v>5799</v>
      </c>
      <c r="N263" s="99" t="s">
        <v>306</v>
      </c>
      <c r="O263" s="101">
        <v>1</v>
      </c>
    </row>
    <row r="264" spans="1:15" ht="12.75" customHeight="1">
      <c r="A264" s="104" t="s">
        <v>445</v>
      </c>
      <c r="B264" s="104" t="s">
        <v>306</v>
      </c>
      <c r="C264" s="104">
        <v>1</v>
      </c>
      <c r="D264" s="105" t="s">
        <v>10549</v>
      </c>
      <c r="E264" s="105" t="s">
        <v>10607</v>
      </c>
      <c r="I264" s="99"/>
      <c r="J264" s="101"/>
      <c r="M264" s="98" t="s">
        <v>5800</v>
      </c>
      <c r="N264" s="99" t="s">
        <v>306</v>
      </c>
      <c r="O264" s="101">
        <v>1</v>
      </c>
    </row>
    <row r="265" spans="1:15" ht="12.75" customHeight="1">
      <c r="A265" s="104" t="s">
        <v>446</v>
      </c>
      <c r="B265" s="104" t="s">
        <v>306</v>
      </c>
      <c r="C265" s="104">
        <v>1</v>
      </c>
      <c r="D265" s="105" t="s">
        <v>10549</v>
      </c>
      <c r="E265" s="105" t="s">
        <v>10608</v>
      </c>
      <c r="I265" s="99"/>
      <c r="J265" s="101"/>
      <c r="M265" s="98" t="s">
        <v>5801</v>
      </c>
      <c r="N265" s="99" t="s">
        <v>306</v>
      </c>
      <c r="O265" s="101">
        <v>1</v>
      </c>
    </row>
    <row r="266" spans="1:15" ht="12.75" customHeight="1">
      <c r="A266" s="104" t="s">
        <v>447</v>
      </c>
      <c r="B266" s="104" t="s">
        <v>306</v>
      </c>
      <c r="C266" s="104">
        <v>1</v>
      </c>
      <c r="D266" s="105" t="s">
        <v>10549</v>
      </c>
      <c r="E266" s="105" t="s">
        <v>10609</v>
      </c>
      <c r="I266" s="99"/>
      <c r="J266" s="101"/>
      <c r="M266" s="98" t="s">
        <v>5802</v>
      </c>
      <c r="N266" s="99" t="s">
        <v>306</v>
      </c>
      <c r="O266" s="101">
        <v>1</v>
      </c>
    </row>
    <row r="267" spans="1:15" ht="12.75" customHeight="1">
      <c r="A267" s="104" t="s">
        <v>448</v>
      </c>
      <c r="B267" s="104" t="s">
        <v>385</v>
      </c>
      <c r="C267" s="104">
        <v>1</v>
      </c>
      <c r="D267" s="105"/>
      <c r="E267" s="105"/>
      <c r="I267" s="99"/>
      <c r="J267" s="101"/>
      <c r="M267" s="98" t="s">
        <v>5803</v>
      </c>
      <c r="N267" s="99" t="s">
        <v>385</v>
      </c>
      <c r="O267" s="101">
        <v>1</v>
      </c>
    </row>
    <row r="268" spans="1:15" ht="12.75" customHeight="1">
      <c r="A268" s="104" t="s">
        <v>449</v>
      </c>
      <c r="B268" s="104" t="s">
        <v>250</v>
      </c>
      <c r="C268" s="104">
        <v>14</v>
      </c>
      <c r="D268" s="105" t="s">
        <v>10610</v>
      </c>
      <c r="E268" s="105" t="s">
        <v>10611</v>
      </c>
      <c r="I268" s="99"/>
      <c r="J268" s="101"/>
      <c r="M268" s="98" t="s">
        <v>5804</v>
      </c>
      <c r="N268" s="99" t="s">
        <v>250</v>
      </c>
      <c r="O268" s="101">
        <v>14</v>
      </c>
    </row>
    <row r="269" spans="1:15" ht="12.75" customHeight="1">
      <c r="A269" s="104" t="s">
        <v>450</v>
      </c>
      <c r="B269" s="104" t="s">
        <v>250</v>
      </c>
      <c r="C269" s="104">
        <v>6</v>
      </c>
      <c r="D269" s="105" t="s">
        <v>10610</v>
      </c>
      <c r="E269" s="105" t="s">
        <v>10612</v>
      </c>
      <c r="I269" s="99"/>
      <c r="J269" s="101"/>
      <c r="M269" s="98" t="s">
        <v>5805</v>
      </c>
      <c r="N269" s="99" t="s">
        <v>250</v>
      </c>
      <c r="O269" s="101">
        <v>7</v>
      </c>
    </row>
    <row r="270" spans="1:15" ht="12.75" customHeight="1">
      <c r="A270" s="104" t="s">
        <v>451</v>
      </c>
      <c r="B270" s="104" t="s">
        <v>250</v>
      </c>
      <c r="C270" s="104">
        <v>27</v>
      </c>
      <c r="D270" s="105" t="s">
        <v>10610</v>
      </c>
      <c r="E270" s="105" t="s">
        <v>10613</v>
      </c>
      <c r="I270" s="99"/>
      <c r="J270" s="101"/>
      <c r="M270" s="98" t="s">
        <v>5806</v>
      </c>
      <c r="N270" s="99" t="s">
        <v>250</v>
      </c>
      <c r="O270" s="101">
        <v>27</v>
      </c>
    </row>
    <row r="271" spans="1:15" ht="12.75" customHeight="1">
      <c r="A271" s="104" t="s">
        <v>452</v>
      </c>
      <c r="B271" s="104" t="s">
        <v>250</v>
      </c>
      <c r="C271" s="104">
        <v>3</v>
      </c>
      <c r="D271" s="105" t="s">
        <v>10610</v>
      </c>
      <c r="E271" s="105" t="s">
        <v>10614</v>
      </c>
      <c r="I271" s="99"/>
      <c r="J271" s="101"/>
      <c r="M271" s="98" t="s">
        <v>5807</v>
      </c>
      <c r="N271" s="99" t="s">
        <v>250</v>
      </c>
      <c r="O271" s="101">
        <v>3</v>
      </c>
    </row>
    <row r="272" spans="1:15" ht="12.75" customHeight="1">
      <c r="A272" s="104" t="s">
        <v>453</v>
      </c>
      <c r="B272" s="104" t="s">
        <v>252</v>
      </c>
      <c r="C272" s="104">
        <v>3</v>
      </c>
      <c r="D272" s="105" t="s">
        <v>10610</v>
      </c>
      <c r="E272" s="105" t="s">
        <v>10612</v>
      </c>
      <c r="I272" s="99"/>
      <c r="J272" s="101"/>
      <c r="M272" s="98" t="s">
        <v>5808</v>
      </c>
      <c r="N272" s="99" t="s">
        <v>252</v>
      </c>
      <c r="O272" s="101">
        <v>3</v>
      </c>
    </row>
    <row r="273" spans="1:15" ht="12.75" customHeight="1">
      <c r="A273" s="104" t="s">
        <v>454</v>
      </c>
      <c r="B273" s="104" t="s">
        <v>252</v>
      </c>
      <c r="C273" s="104">
        <v>6</v>
      </c>
      <c r="D273" s="105" t="s">
        <v>10610</v>
      </c>
      <c r="E273" s="105" t="s">
        <v>10613</v>
      </c>
      <c r="I273" s="99"/>
      <c r="J273" s="101"/>
      <c r="M273" s="98" t="s">
        <v>5809</v>
      </c>
      <c r="N273" s="99" t="s">
        <v>252</v>
      </c>
      <c r="O273" s="101">
        <v>6</v>
      </c>
    </row>
    <row r="274" spans="1:15" ht="12.75" customHeight="1">
      <c r="A274" s="104" t="s">
        <v>455</v>
      </c>
      <c r="B274" s="104" t="s">
        <v>456</v>
      </c>
      <c r="C274" s="104">
        <v>1</v>
      </c>
      <c r="D274" s="105" t="s">
        <v>10610</v>
      </c>
      <c r="E274" s="105" t="s">
        <v>10614</v>
      </c>
      <c r="I274" s="99"/>
      <c r="J274" s="101"/>
      <c r="M274" s="98" t="s">
        <v>5810</v>
      </c>
      <c r="N274" s="99" t="s">
        <v>456</v>
      </c>
      <c r="O274" s="101">
        <v>1</v>
      </c>
    </row>
    <row r="275" spans="1:15" ht="12.75" customHeight="1">
      <c r="A275" s="104" t="s">
        <v>457</v>
      </c>
      <c r="B275" s="104" t="s">
        <v>160</v>
      </c>
      <c r="C275" s="104">
        <v>2</v>
      </c>
      <c r="D275" s="105" t="s">
        <v>10615</v>
      </c>
      <c r="E275" s="105" t="s">
        <v>10616</v>
      </c>
      <c r="I275" s="99"/>
      <c r="J275" s="101"/>
      <c r="M275" s="98" t="s">
        <v>5811</v>
      </c>
      <c r="N275" s="99" t="s">
        <v>160</v>
      </c>
      <c r="O275" s="101">
        <v>2</v>
      </c>
    </row>
    <row r="276" spans="1:15" ht="12.75" customHeight="1">
      <c r="A276" s="104" t="s">
        <v>458</v>
      </c>
      <c r="B276" s="104" t="s">
        <v>160</v>
      </c>
      <c r="C276" s="104">
        <v>2</v>
      </c>
      <c r="D276" s="105" t="s">
        <v>10615</v>
      </c>
      <c r="E276" s="105" t="s">
        <v>10617</v>
      </c>
      <c r="I276" s="99"/>
      <c r="J276" s="101"/>
      <c r="M276" s="98" t="s">
        <v>5812</v>
      </c>
      <c r="N276" s="99" t="s">
        <v>160</v>
      </c>
      <c r="O276" s="101">
        <v>2</v>
      </c>
    </row>
    <row r="277" spans="1:15" ht="12.75" customHeight="1">
      <c r="A277" s="104" t="s">
        <v>459</v>
      </c>
      <c r="B277" s="104" t="s">
        <v>160</v>
      </c>
      <c r="C277" s="104">
        <v>1</v>
      </c>
      <c r="D277" s="105" t="s">
        <v>10615</v>
      </c>
      <c r="E277" s="105" t="s">
        <v>10618</v>
      </c>
      <c r="I277" s="99"/>
      <c r="J277" s="101"/>
      <c r="M277" s="98" t="s">
        <v>5813</v>
      </c>
      <c r="N277" s="99" t="s">
        <v>160</v>
      </c>
      <c r="O277" s="101">
        <v>1</v>
      </c>
    </row>
    <row r="278" spans="1:15" ht="12.75" customHeight="1">
      <c r="A278" s="104" t="s">
        <v>460</v>
      </c>
      <c r="B278" s="104" t="s">
        <v>160</v>
      </c>
      <c r="C278" s="104">
        <v>1</v>
      </c>
      <c r="D278" s="105" t="s">
        <v>10615</v>
      </c>
      <c r="E278" s="105" t="s">
        <v>10619</v>
      </c>
      <c r="I278" s="99"/>
      <c r="J278" s="101"/>
      <c r="M278" s="98" t="s">
        <v>5814</v>
      </c>
      <c r="N278" s="99" t="s">
        <v>160</v>
      </c>
      <c r="O278" s="101">
        <v>1</v>
      </c>
    </row>
    <row r="279" spans="1:15" ht="12.75" customHeight="1">
      <c r="A279" s="104" t="s">
        <v>461</v>
      </c>
      <c r="B279" s="104" t="s">
        <v>160</v>
      </c>
      <c r="C279" s="104">
        <v>1</v>
      </c>
      <c r="D279" s="105" t="s">
        <v>10615</v>
      </c>
      <c r="E279" s="105" t="s">
        <v>10620</v>
      </c>
      <c r="I279" s="99"/>
      <c r="J279" s="101"/>
      <c r="M279" s="98" t="s">
        <v>5815</v>
      </c>
      <c r="N279" s="99" t="s">
        <v>160</v>
      </c>
      <c r="O279" s="101">
        <v>1</v>
      </c>
    </row>
    <row r="280" spans="1:15" ht="12.75" customHeight="1">
      <c r="A280" s="104" t="s">
        <v>462</v>
      </c>
      <c r="B280" s="104" t="s">
        <v>160</v>
      </c>
      <c r="C280" s="104">
        <v>1</v>
      </c>
      <c r="D280" s="105"/>
      <c r="E280" s="105"/>
      <c r="I280" s="99"/>
      <c r="J280" s="101"/>
      <c r="M280" s="98" t="s">
        <v>5816</v>
      </c>
      <c r="N280" s="99" t="s">
        <v>160</v>
      </c>
      <c r="O280" s="101">
        <v>1</v>
      </c>
    </row>
    <row r="281" spans="1:15" ht="12.75" customHeight="1">
      <c r="A281" s="104" t="s">
        <v>463</v>
      </c>
      <c r="B281" s="104" t="s">
        <v>160</v>
      </c>
      <c r="C281" s="104">
        <v>1</v>
      </c>
      <c r="D281" s="105"/>
      <c r="E281" s="105"/>
      <c r="I281" s="99"/>
      <c r="J281" s="101"/>
      <c r="M281" s="98" t="s">
        <v>5817</v>
      </c>
      <c r="N281" s="99" t="s">
        <v>160</v>
      </c>
      <c r="O281" s="101">
        <v>1</v>
      </c>
    </row>
    <row r="282" spans="1:15" ht="12.75" customHeight="1">
      <c r="A282" s="104" t="s">
        <v>464</v>
      </c>
      <c r="B282" s="104" t="s">
        <v>160</v>
      </c>
      <c r="C282" s="104">
        <v>1</v>
      </c>
      <c r="D282" s="105"/>
      <c r="E282" s="105"/>
      <c r="I282" s="99"/>
      <c r="J282" s="101"/>
      <c r="M282" s="98" t="s">
        <v>5818</v>
      </c>
      <c r="N282" s="99" t="s">
        <v>160</v>
      </c>
      <c r="O282" s="101">
        <v>1</v>
      </c>
    </row>
    <row r="283" spans="1:15" ht="12.75" customHeight="1">
      <c r="A283" s="104" t="s">
        <v>465</v>
      </c>
      <c r="B283" s="104" t="s">
        <v>160</v>
      </c>
      <c r="C283" s="104">
        <v>1</v>
      </c>
      <c r="D283" s="105"/>
      <c r="E283" s="105"/>
      <c r="I283" s="99"/>
      <c r="J283" s="101"/>
      <c r="M283" s="98" t="s">
        <v>5819</v>
      </c>
      <c r="N283" s="99" t="s">
        <v>160</v>
      </c>
      <c r="O283" s="101">
        <v>1</v>
      </c>
    </row>
    <row r="284" spans="1:15" ht="12.75" customHeight="1">
      <c r="A284" s="104" t="s">
        <v>466</v>
      </c>
      <c r="B284" s="104" t="s">
        <v>244</v>
      </c>
      <c r="C284" s="104">
        <v>1</v>
      </c>
      <c r="D284" s="105" t="s">
        <v>10621</v>
      </c>
      <c r="E284" s="105" t="s">
        <v>10622</v>
      </c>
      <c r="I284" s="99"/>
      <c r="J284" s="101"/>
      <c r="M284" s="98" t="s">
        <v>5820</v>
      </c>
      <c r="N284" s="99" t="s">
        <v>244</v>
      </c>
      <c r="O284" s="101">
        <v>1</v>
      </c>
    </row>
    <row r="285" spans="1:15" ht="12.75" customHeight="1">
      <c r="A285" s="104" t="s">
        <v>467</v>
      </c>
      <c r="B285" s="104" t="s">
        <v>244</v>
      </c>
      <c r="C285" s="104">
        <v>1</v>
      </c>
      <c r="D285" s="105" t="s">
        <v>10621</v>
      </c>
      <c r="E285" s="105" t="s">
        <v>10623</v>
      </c>
      <c r="I285" s="99"/>
      <c r="J285" s="101"/>
      <c r="M285" s="98" t="s">
        <v>5821</v>
      </c>
      <c r="N285" s="99" t="s">
        <v>244</v>
      </c>
      <c r="O285" s="101">
        <v>1</v>
      </c>
    </row>
    <row r="286" spans="1:15" ht="12.75" customHeight="1">
      <c r="A286" s="104" t="s">
        <v>468</v>
      </c>
      <c r="B286" s="104" t="s">
        <v>469</v>
      </c>
      <c r="C286" s="104">
        <v>7</v>
      </c>
      <c r="D286" s="105" t="s">
        <v>10624</v>
      </c>
      <c r="E286" s="105" t="s">
        <v>10625</v>
      </c>
      <c r="I286" s="99"/>
      <c r="J286" s="101"/>
      <c r="M286" s="98" t="s">
        <v>5822</v>
      </c>
      <c r="N286" s="99" t="s">
        <v>469</v>
      </c>
      <c r="O286" s="101">
        <v>7</v>
      </c>
    </row>
    <row r="287" spans="1:15" ht="12.75" customHeight="1">
      <c r="A287" s="104" t="s">
        <v>470</v>
      </c>
      <c r="B287" s="104" t="s">
        <v>469</v>
      </c>
      <c r="C287" s="104">
        <v>3</v>
      </c>
      <c r="D287" s="105" t="s">
        <v>10624</v>
      </c>
      <c r="E287" s="105" t="s">
        <v>10626</v>
      </c>
      <c r="I287" s="99"/>
      <c r="J287" s="101"/>
      <c r="M287" s="98" t="s">
        <v>5823</v>
      </c>
      <c r="N287" s="99" t="s">
        <v>469</v>
      </c>
      <c r="O287" s="101">
        <v>3</v>
      </c>
    </row>
    <row r="288" spans="1:15" ht="12.75" customHeight="1">
      <c r="A288" s="104" t="s">
        <v>471</v>
      </c>
      <c r="B288" s="104" t="s">
        <v>294</v>
      </c>
      <c r="C288" s="104">
        <v>1</v>
      </c>
      <c r="D288" s="105" t="s">
        <v>10624</v>
      </c>
      <c r="E288" s="105" t="s">
        <v>10625</v>
      </c>
      <c r="I288" s="99"/>
      <c r="J288" s="101"/>
      <c r="M288" s="98" t="s">
        <v>5824</v>
      </c>
      <c r="N288" s="99" t="s">
        <v>294</v>
      </c>
      <c r="O288" s="101">
        <v>1</v>
      </c>
    </row>
    <row r="289" spans="1:15" ht="12.75" customHeight="1">
      <c r="A289" s="104" t="s">
        <v>472</v>
      </c>
      <c r="B289" s="104" t="s">
        <v>294</v>
      </c>
      <c r="C289" s="104">
        <v>1</v>
      </c>
      <c r="D289" s="105" t="s">
        <v>10624</v>
      </c>
      <c r="E289" s="105" t="s">
        <v>10626</v>
      </c>
      <c r="I289" s="99"/>
      <c r="J289" s="101"/>
      <c r="M289" s="98" t="s">
        <v>5825</v>
      </c>
      <c r="N289" s="99" t="s">
        <v>294</v>
      </c>
      <c r="O289" s="101">
        <v>1</v>
      </c>
    </row>
    <row r="290" spans="1:15" ht="12.75" customHeight="1">
      <c r="A290" s="104" t="s">
        <v>473</v>
      </c>
      <c r="B290" s="104" t="s">
        <v>474</v>
      </c>
      <c r="C290" s="104">
        <v>3</v>
      </c>
      <c r="D290" s="105" t="s">
        <v>10627</v>
      </c>
      <c r="E290" s="105" t="s">
        <v>10628</v>
      </c>
      <c r="I290" s="99"/>
      <c r="J290" s="101"/>
      <c r="M290" s="98" t="s">
        <v>5826</v>
      </c>
      <c r="N290" s="99" t="s">
        <v>474</v>
      </c>
      <c r="O290" s="101">
        <v>3</v>
      </c>
    </row>
    <row r="291" spans="1:15" ht="12.75" customHeight="1">
      <c r="A291" s="104" t="s">
        <v>475</v>
      </c>
      <c r="B291" s="104" t="s">
        <v>474</v>
      </c>
      <c r="C291" s="104">
        <v>3</v>
      </c>
      <c r="D291" s="105" t="s">
        <v>10627</v>
      </c>
      <c r="E291" s="105" t="s">
        <v>10629</v>
      </c>
      <c r="I291" s="99"/>
      <c r="J291" s="101"/>
      <c r="M291" s="98" t="s">
        <v>5827</v>
      </c>
      <c r="N291" s="99" t="s">
        <v>474</v>
      </c>
      <c r="O291" s="101">
        <v>3</v>
      </c>
    </row>
    <row r="292" spans="1:15" ht="12.75" customHeight="1">
      <c r="A292" s="104" t="s">
        <v>476</v>
      </c>
      <c r="B292" s="104" t="s">
        <v>264</v>
      </c>
      <c r="C292" s="104">
        <v>3</v>
      </c>
      <c r="D292" s="105" t="s">
        <v>10627</v>
      </c>
      <c r="E292" s="105" t="s">
        <v>10630</v>
      </c>
      <c r="I292" s="99"/>
      <c r="J292" s="101"/>
      <c r="M292" s="98" t="s">
        <v>5828</v>
      </c>
      <c r="N292" s="99" t="s">
        <v>264</v>
      </c>
      <c r="O292" s="101">
        <v>3</v>
      </c>
    </row>
    <row r="293" spans="1:15" ht="12.75" customHeight="1">
      <c r="A293" s="104" t="s">
        <v>477</v>
      </c>
      <c r="B293" s="104" t="s">
        <v>264</v>
      </c>
      <c r="C293" s="104">
        <v>3</v>
      </c>
      <c r="D293" s="105" t="s">
        <v>10627</v>
      </c>
      <c r="E293" s="105" t="s">
        <v>10631</v>
      </c>
      <c r="I293" s="99"/>
      <c r="J293" s="101"/>
      <c r="M293" s="98" t="s">
        <v>5829</v>
      </c>
      <c r="N293" s="99" t="s">
        <v>264</v>
      </c>
      <c r="O293" s="101">
        <v>3</v>
      </c>
    </row>
    <row r="294" spans="1:15" ht="12.75" customHeight="1">
      <c r="A294" s="104" t="s">
        <v>478</v>
      </c>
      <c r="B294" s="104" t="s">
        <v>474</v>
      </c>
      <c r="C294" s="104">
        <v>3</v>
      </c>
      <c r="D294" s="105" t="s">
        <v>10627</v>
      </c>
      <c r="E294" s="105" t="s">
        <v>10632</v>
      </c>
      <c r="I294" s="99"/>
      <c r="J294" s="101"/>
      <c r="M294" s="98" t="s">
        <v>5830</v>
      </c>
      <c r="N294" s="99" t="s">
        <v>474</v>
      </c>
      <c r="O294" s="101">
        <v>4</v>
      </c>
    </row>
    <row r="295" spans="1:15" ht="12.75" customHeight="1">
      <c r="A295" s="104" t="s">
        <v>479</v>
      </c>
      <c r="B295" s="104" t="s">
        <v>474</v>
      </c>
      <c r="C295" s="104">
        <v>1</v>
      </c>
      <c r="D295" s="105" t="s">
        <v>10627</v>
      </c>
      <c r="E295" s="105" t="s">
        <v>10633</v>
      </c>
      <c r="I295" s="99"/>
      <c r="J295" s="101"/>
      <c r="M295" s="98" t="s">
        <v>5831</v>
      </c>
      <c r="N295" s="99" t="s">
        <v>474</v>
      </c>
      <c r="O295" s="101">
        <v>2</v>
      </c>
    </row>
    <row r="296" spans="1:15" ht="12.75" customHeight="1">
      <c r="A296" s="104" t="s">
        <v>480</v>
      </c>
      <c r="B296" s="104" t="s">
        <v>306</v>
      </c>
      <c r="C296" s="104">
        <v>1</v>
      </c>
      <c r="D296" s="105" t="s">
        <v>10627</v>
      </c>
      <c r="E296" s="105" t="s">
        <v>10634</v>
      </c>
      <c r="I296" s="99"/>
      <c r="J296" s="101"/>
      <c r="M296" s="98" t="s">
        <v>5832</v>
      </c>
      <c r="N296" s="99" t="s">
        <v>306</v>
      </c>
      <c r="O296" s="101">
        <v>1</v>
      </c>
    </row>
    <row r="297" spans="1:15" ht="12.75" customHeight="1">
      <c r="A297" s="104" t="s">
        <v>481</v>
      </c>
      <c r="B297" s="104" t="s">
        <v>306</v>
      </c>
      <c r="C297" s="104">
        <v>1</v>
      </c>
      <c r="D297" s="105" t="s">
        <v>10627</v>
      </c>
      <c r="E297" s="105" t="s">
        <v>10635</v>
      </c>
      <c r="I297" s="99"/>
      <c r="J297" s="101"/>
      <c r="M297" s="98" t="s">
        <v>5833</v>
      </c>
      <c r="N297" s="99" t="s">
        <v>306</v>
      </c>
      <c r="O297" s="101">
        <v>1</v>
      </c>
    </row>
    <row r="298" spans="1:15" ht="12.75" customHeight="1">
      <c r="A298" s="104" t="s">
        <v>482</v>
      </c>
      <c r="B298" s="104" t="s">
        <v>306</v>
      </c>
      <c r="C298" s="104">
        <v>1</v>
      </c>
      <c r="D298" s="105" t="s">
        <v>10627</v>
      </c>
      <c r="E298" s="105" t="s">
        <v>10636</v>
      </c>
      <c r="I298" s="99"/>
      <c r="J298" s="101"/>
      <c r="M298" s="98" t="s">
        <v>5834</v>
      </c>
      <c r="N298" s="99" t="s">
        <v>306</v>
      </c>
      <c r="O298" s="101">
        <v>1</v>
      </c>
    </row>
    <row r="299" spans="1:15" ht="12.75" customHeight="1">
      <c r="A299" s="104" t="s">
        <v>483</v>
      </c>
      <c r="B299" s="104" t="s">
        <v>306</v>
      </c>
      <c r="C299" s="104">
        <v>1</v>
      </c>
      <c r="D299" s="105" t="s">
        <v>10627</v>
      </c>
      <c r="E299" s="105" t="s">
        <v>10637</v>
      </c>
      <c r="I299" s="99"/>
      <c r="J299" s="101"/>
      <c r="M299" s="98" t="s">
        <v>5835</v>
      </c>
      <c r="N299" s="99" t="s">
        <v>306</v>
      </c>
      <c r="O299" s="101">
        <v>1</v>
      </c>
    </row>
    <row r="300" spans="1:15" ht="12.75" customHeight="1">
      <c r="A300" s="104" t="s">
        <v>484</v>
      </c>
      <c r="B300" s="104" t="s">
        <v>485</v>
      </c>
      <c r="C300" s="104">
        <v>19</v>
      </c>
      <c r="D300" s="105" t="s">
        <v>10638</v>
      </c>
      <c r="E300" s="105" t="s">
        <v>10639</v>
      </c>
      <c r="I300" s="99"/>
      <c r="J300" s="101"/>
      <c r="M300" s="98" t="s">
        <v>5836</v>
      </c>
      <c r="N300" s="99" t="s">
        <v>485</v>
      </c>
      <c r="O300" s="101">
        <v>19</v>
      </c>
    </row>
    <row r="301" spans="1:15" ht="12.75" customHeight="1">
      <c r="A301" s="104" t="s">
        <v>486</v>
      </c>
      <c r="B301" s="104" t="s">
        <v>485</v>
      </c>
      <c r="C301" s="104">
        <v>19</v>
      </c>
      <c r="D301" s="105" t="s">
        <v>10638</v>
      </c>
      <c r="E301" s="105" t="s">
        <v>10640</v>
      </c>
      <c r="I301" s="99"/>
      <c r="J301" s="101"/>
      <c r="M301" s="98" t="s">
        <v>5837</v>
      </c>
      <c r="N301" s="99" t="s">
        <v>485</v>
      </c>
      <c r="O301" s="101">
        <v>19</v>
      </c>
    </row>
    <row r="302" spans="1:15" ht="12.75" customHeight="1">
      <c r="A302" s="104" t="s">
        <v>487</v>
      </c>
      <c r="B302" s="104" t="s">
        <v>485</v>
      </c>
      <c r="C302" s="104">
        <v>10</v>
      </c>
      <c r="D302" s="105" t="s">
        <v>10638</v>
      </c>
      <c r="E302" s="105" t="s">
        <v>10641</v>
      </c>
      <c r="I302" s="99"/>
      <c r="J302" s="101"/>
      <c r="M302" s="98" t="s">
        <v>5838</v>
      </c>
      <c r="N302" s="99" t="s">
        <v>485</v>
      </c>
      <c r="O302" s="101">
        <v>10</v>
      </c>
    </row>
    <row r="303" spans="1:15" ht="12.75" customHeight="1">
      <c r="A303" s="104" t="s">
        <v>488</v>
      </c>
      <c r="B303" s="104" t="s">
        <v>485</v>
      </c>
      <c r="C303" s="104">
        <v>11</v>
      </c>
      <c r="D303" s="105" t="s">
        <v>10638</v>
      </c>
      <c r="E303" s="105" t="s">
        <v>10642</v>
      </c>
      <c r="I303" s="99"/>
      <c r="J303" s="101"/>
      <c r="M303" s="98" t="s">
        <v>5839</v>
      </c>
      <c r="N303" s="99" t="s">
        <v>485</v>
      </c>
      <c r="O303" s="101">
        <v>11</v>
      </c>
    </row>
    <row r="304" spans="1:15" ht="12.75" customHeight="1">
      <c r="A304" s="104" t="s">
        <v>489</v>
      </c>
      <c r="B304" s="104" t="s">
        <v>490</v>
      </c>
      <c r="C304" s="104">
        <v>21</v>
      </c>
      <c r="D304" s="105" t="s">
        <v>10638</v>
      </c>
      <c r="E304" s="105" t="s">
        <v>10643</v>
      </c>
      <c r="I304" s="99"/>
      <c r="J304" s="101"/>
      <c r="M304" s="98" t="s">
        <v>5840</v>
      </c>
      <c r="N304" s="99" t="s">
        <v>490</v>
      </c>
      <c r="O304" s="101">
        <v>21</v>
      </c>
    </row>
    <row r="305" spans="1:15" ht="12.75" customHeight="1">
      <c r="A305" s="104" t="s">
        <v>491</v>
      </c>
      <c r="B305" s="104" t="s">
        <v>490</v>
      </c>
      <c r="C305" s="104">
        <v>11</v>
      </c>
      <c r="D305" s="105" t="s">
        <v>10638</v>
      </c>
      <c r="E305" s="105" t="s">
        <v>10644</v>
      </c>
      <c r="I305" s="99"/>
      <c r="J305" s="101"/>
      <c r="M305" s="98" t="s">
        <v>5841</v>
      </c>
      <c r="N305" s="99" t="s">
        <v>490</v>
      </c>
      <c r="O305" s="101">
        <v>11</v>
      </c>
    </row>
    <row r="306" spans="1:15" ht="12.75" customHeight="1">
      <c r="A306" s="104" t="s">
        <v>492</v>
      </c>
      <c r="B306" s="104" t="s">
        <v>490</v>
      </c>
      <c r="C306" s="104">
        <v>7</v>
      </c>
      <c r="D306" s="105" t="s">
        <v>10638</v>
      </c>
      <c r="E306" s="105" t="s">
        <v>10645</v>
      </c>
      <c r="I306" s="99"/>
      <c r="J306" s="101"/>
      <c r="M306" s="98" t="s">
        <v>5842</v>
      </c>
      <c r="N306" s="99" t="s">
        <v>490</v>
      </c>
      <c r="O306" s="101">
        <v>7</v>
      </c>
    </row>
    <row r="307" spans="1:15" ht="12.75" customHeight="1">
      <c r="A307" s="104" t="s">
        <v>493</v>
      </c>
      <c r="B307" s="104" t="s">
        <v>494</v>
      </c>
      <c r="C307" s="104">
        <v>19</v>
      </c>
      <c r="D307" s="105" t="s">
        <v>10646</v>
      </c>
      <c r="E307" s="105"/>
      <c r="I307" s="99"/>
      <c r="J307" s="101"/>
      <c r="M307" s="98" t="s">
        <v>5843</v>
      </c>
      <c r="N307" s="99" t="s">
        <v>494</v>
      </c>
      <c r="O307" s="101">
        <v>19</v>
      </c>
    </row>
    <row r="308" spans="1:15" ht="12.75" customHeight="1">
      <c r="A308" s="104" t="s">
        <v>495</v>
      </c>
      <c r="B308" s="104" t="s">
        <v>494</v>
      </c>
      <c r="C308" s="104">
        <v>13</v>
      </c>
      <c r="D308" s="105" t="s">
        <v>10646</v>
      </c>
      <c r="E308" s="105"/>
      <c r="I308" s="99"/>
      <c r="J308" s="101"/>
      <c r="M308" s="98" t="s">
        <v>5844</v>
      </c>
      <c r="N308" s="99" t="s">
        <v>494</v>
      </c>
      <c r="O308" s="101">
        <v>14</v>
      </c>
    </row>
    <row r="309" spans="1:15" ht="12.75" customHeight="1">
      <c r="A309" s="104" t="s">
        <v>496</v>
      </c>
      <c r="B309" s="104" t="s">
        <v>497</v>
      </c>
      <c r="C309" s="104">
        <v>21</v>
      </c>
      <c r="D309" s="105" t="s">
        <v>10647</v>
      </c>
      <c r="E309" s="105" t="s">
        <v>10648</v>
      </c>
      <c r="I309" s="99"/>
      <c r="J309" s="101"/>
      <c r="M309" s="98" t="s">
        <v>5845</v>
      </c>
      <c r="N309" s="99" t="s">
        <v>497</v>
      </c>
      <c r="O309" s="101">
        <v>21</v>
      </c>
    </row>
    <row r="310" spans="1:15" ht="12.75" customHeight="1">
      <c r="A310" s="104" t="s">
        <v>498</v>
      </c>
      <c r="B310" s="104" t="s">
        <v>497</v>
      </c>
      <c r="C310" s="104">
        <v>20</v>
      </c>
      <c r="D310" s="105" t="s">
        <v>10647</v>
      </c>
      <c r="E310" s="105" t="s">
        <v>10649</v>
      </c>
      <c r="I310" s="99"/>
      <c r="J310" s="101"/>
      <c r="M310" s="98" t="s">
        <v>5846</v>
      </c>
      <c r="N310" s="99" t="s">
        <v>497</v>
      </c>
      <c r="O310" s="101">
        <v>20</v>
      </c>
    </row>
    <row r="311" spans="1:15" ht="12.75" customHeight="1">
      <c r="A311" s="104" t="s">
        <v>499</v>
      </c>
      <c r="B311" s="104" t="s">
        <v>497</v>
      </c>
      <c r="C311" s="104">
        <v>15</v>
      </c>
      <c r="D311" s="105" t="s">
        <v>10430</v>
      </c>
      <c r="E311" s="105" t="s">
        <v>10650</v>
      </c>
      <c r="I311" s="99"/>
      <c r="J311" s="101"/>
      <c r="M311" s="98" t="s">
        <v>5847</v>
      </c>
      <c r="N311" s="99" t="s">
        <v>497</v>
      </c>
      <c r="O311" s="101">
        <v>15</v>
      </c>
    </row>
    <row r="312" spans="1:15" ht="12.75" customHeight="1">
      <c r="A312" s="104" t="s">
        <v>500</v>
      </c>
      <c r="B312" s="104" t="s">
        <v>497</v>
      </c>
      <c r="C312" s="104">
        <v>18</v>
      </c>
      <c r="D312" s="105" t="s">
        <v>10430</v>
      </c>
      <c r="E312" s="105" t="s">
        <v>10651</v>
      </c>
      <c r="I312" s="99"/>
      <c r="J312" s="101"/>
      <c r="M312" s="98" t="s">
        <v>5848</v>
      </c>
      <c r="N312" s="99" t="s">
        <v>497</v>
      </c>
      <c r="O312" s="101">
        <v>18</v>
      </c>
    </row>
    <row r="313" spans="1:15" ht="12.75" customHeight="1">
      <c r="A313" s="104" t="s">
        <v>501</v>
      </c>
      <c r="B313" s="104" t="s">
        <v>469</v>
      </c>
      <c r="C313" s="104">
        <v>2</v>
      </c>
      <c r="D313" s="105" t="s">
        <v>10652</v>
      </c>
      <c r="E313" s="105" t="s">
        <v>10653</v>
      </c>
      <c r="I313" s="99"/>
      <c r="J313" s="101"/>
      <c r="M313" s="98" t="s">
        <v>5849</v>
      </c>
      <c r="N313" s="99" t="s">
        <v>469</v>
      </c>
      <c r="O313" s="101">
        <v>1</v>
      </c>
    </row>
    <row r="314" spans="1:15" ht="12.75" customHeight="1">
      <c r="A314" s="104" t="s">
        <v>502</v>
      </c>
      <c r="B314" s="104" t="s">
        <v>469</v>
      </c>
      <c r="C314" s="104">
        <v>2</v>
      </c>
      <c r="D314" s="105" t="s">
        <v>10652</v>
      </c>
      <c r="E314" s="105" t="s">
        <v>10654</v>
      </c>
      <c r="I314" s="99"/>
      <c r="J314" s="101"/>
      <c r="M314" s="98" t="s">
        <v>5850</v>
      </c>
      <c r="N314" s="99" t="s">
        <v>469</v>
      </c>
      <c r="O314" s="101">
        <v>1</v>
      </c>
    </row>
    <row r="315" spans="1:15" ht="12.75" customHeight="1">
      <c r="A315" s="104" t="s">
        <v>503</v>
      </c>
      <c r="B315" s="104" t="s">
        <v>469</v>
      </c>
      <c r="C315" s="104">
        <v>2</v>
      </c>
      <c r="D315" s="105" t="s">
        <v>10652</v>
      </c>
      <c r="E315" s="105" t="s">
        <v>10655</v>
      </c>
      <c r="I315" s="99"/>
      <c r="J315" s="101"/>
      <c r="M315" s="98" t="s">
        <v>5851</v>
      </c>
      <c r="N315" s="99" t="s">
        <v>469</v>
      </c>
      <c r="O315" s="101">
        <v>1</v>
      </c>
    </row>
    <row r="316" spans="1:15" ht="12.75" customHeight="1">
      <c r="A316" s="104" t="s">
        <v>504</v>
      </c>
      <c r="B316" s="104" t="s">
        <v>469</v>
      </c>
      <c r="C316" s="104">
        <v>1</v>
      </c>
      <c r="D316" s="105" t="s">
        <v>10652</v>
      </c>
      <c r="E316" s="105" t="s">
        <v>10656</v>
      </c>
      <c r="I316" s="99"/>
      <c r="J316" s="101"/>
      <c r="M316" s="98" t="s">
        <v>5852</v>
      </c>
      <c r="N316" s="99" t="s">
        <v>469</v>
      </c>
      <c r="O316" s="101">
        <v>1</v>
      </c>
    </row>
    <row r="317" spans="1:15" ht="12.75" customHeight="1">
      <c r="A317" s="104" t="s">
        <v>505</v>
      </c>
      <c r="B317" s="104" t="s">
        <v>469</v>
      </c>
      <c r="C317" s="104">
        <v>1</v>
      </c>
      <c r="D317" s="105" t="s">
        <v>10652</v>
      </c>
      <c r="E317" s="105" t="s">
        <v>10657</v>
      </c>
      <c r="I317" s="99"/>
      <c r="J317" s="101"/>
      <c r="M317" s="98" t="s">
        <v>5853</v>
      </c>
      <c r="N317" s="99" t="s">
        <v>469</v>
      </c>
      <c r="O317" s="101">
        <v>1</v>
      </c>
    </row>
    <row r="318" spans="1:15" ht="12.75" customHeight="1">
      <c r="A318" s="104" t="s">
        <v>506</v>
      </c>
      <c r="B318" s="104" t="s">
        <v>469</v>
      </c>
      <c r="C318" s="104">
        <v>2</v>
      </c>
      <c r="D318" s="105" t="s">
        <v>10652</v>
      </c>
      <c r="E318" s="105" t="s">
        <v>10658</v>
      </c>
      <c r="I318" s="99"/>
      <c r="J318" s="101"/>
      <c r="M318" s="98" t="s">
        <v>5854</v>
      </c>
      <c r="N318" s="99" t="s">
        <v>469</v>
      </c>
      <c r="O318" s="101">
        <v>2</v>
      </c>
    </row>
    <row r="319" spans="1:15" ht="12.75" customHeight="1">
      <c r="A319" s="104" t="s">
        <v>507</v>
      </c>
      <c r="B319" s="104" t="s">
        <v>469</v>
      </c>
      <c r="C319" s="104">
        <v>1</v>
      </c>
      <c r="D319" s="105" t="s">
        <v>10652</v>
      </c>
      <c r="E319" s="105" t="s">
        <v>10659</v>
      </c>
      <c r="I319" s="99"/>
      <c r="J319" s="101"/>
      <c r="M319" s="98" t="s">
        <v>5855</v>
      </c>
      <c r="N319" s="99" t="s">
        <v>469</v>
      </c>
      <c r="O319" s="101">
        <v>1</v>
      </c>
    </row>
    <row r="320" spans="1:15" ht="12.75" customHeight="1">
      <c r="A320" s="104" t="s">
        <v>508</v>
      </c>
      <c r="B320" s="104" t="s">
        <v>509</v>
      </c>
      <c r="C320" s="104">
        <v>4</v>
      </c>
      <c r="D320" s="105" t="s">
        <v>10652</v>
      </c>
      <c r="E320" s="105" t="s">
        <v>10660</v>
      </c>
      <c r="I320" s="99"/>
      <c r="J320" s="101"/>
      <c r="M320" s="98" t="s">
        <v>5856</v>
      </c>
      <c r="N320" s="99" t="s">
        <v>509</v>
      </c>
      <c r="O320" s="101">
        <v>4</v>
      </c>
    </row>
    <row r="321" spans="1:15" ht="12.75" customHeight="1">
      <c r="A321" s="104" t="s">
        <v>510</v>
      </c>
      <c r="B321" s="104" t="s">
        <v>246</v>
      </c>
      <c r="C321" s="104">
        <v>2</v>
      </c>
      <c r="D321" s="105" t="s">
        <v>10652</v>
      </c>
      <c r="E321" s="105" t="s">
        <v>10661</v>
      </c>
      <c r="I321" s="99"/>
      <c r="J321" s="101"/>
      <c r="M321" s="98" t="s">
        <v>5857</v>
      </c>
      <c r="N321" s="99" t="s">
        <v>246</v>
      </c>
      <c r="O321" s="101">
        <v>2</v>
      </c>
    </row>
    <row r="322" spans="1:15" ht="12.75" customHeight="1">
      <c r="A322" s="104" t="s">
        <v>511</v>
      </c>
      <c r="B322" s="104" t="s">
        <v>474</v>
      </c>
      <c r="C322" s="104">
        <v>2</v>
      </c>
      <c r="D322" s="105" t="s">
        <v>10652</v>
      </c>
      <c r="E322" s="105" t="s">
        <v>10662</v>
      </c>
      <c r="I322" s="99"/>
      <c r="J322" s="101"/>
      <c r="M322" s="98" t="s">
        <v>5858</v>
      </c>
      <c r="N322" s="99" t="s">
        <v>474</v>
      </c>
      <c r="O322" s="101">
        <v>2</v>
      </c>
    </row>
    <row r="323" spans="1:15" ht="12.75" customHeight="1">
      <c r="A323" s="104" t="s">
        <v>512</v>
      </c>
      <c r="B323" s="104" t="s">
        <v>246</v>
      </c>
      <c r="C323" s="104">
        <v>1</v>
      </c>
      <c r="D323" s="105" t="s">
        <v>10652</v>
      </c>
      <c r="E323" s="105" t="s">
        <v>10663</v>
      </c>
      <c r="I323" s="99"/>
      <c r="J323" s="101"/>
      <c r="M323" s="98" t="s">
        <v>5859</v>
      </c>
      <c r="N323" s="99" t="s">
        <v>246</v>
      </c>
      <c r="O323" s="101">
        <v>1</v>
      </c>
    </row>
    <row r="324" spans="1:15" ht="12.75" customHeight="1">
      <c r="A324" s="104" t="s">
        <v>513</v>
      </c>
      <c r="B324" s="104" t="s">
        <v>440</v>
      </c>
      <c r="C324" s="104">
        <v>1</v>
      </c>
      <c r="D324" s="105" t="s">
        <v>10652</v>
      </c>
      <c r="E324" s="105" t="s">
        <v>10664</v>
      </c>
      <c r="I324" s="99"/>
      <c r="J324" s="101"/>
      <c r="M324" s="98" t="s">
        <v>5860</v>
      </c>
      <c r="N324" s="99" t="s">
        <v>440</v>
      </c>
      <c r="O324" s="101">
        <v>1</v>
      </c>
    </row>
    <row r="325" spans="1:15" ht="12.75" customHeight="1">
      <c r="A325" s="104" t="s">
        <v>514</v>
      </c>
      <c r="B325" s="104" t="s">
        <v>440</v>
      </c>
      <c r="C325" s="104">
        <v>1</v>
      </c>
      <c r="D325" s="105" t="s">
        <v>10652</v>
      </c>
      <c r="E325" s="105" t="s">
        <v>10665</v>
      </c>
      <c r="I325" s="99"/>
      <c r="J325" s="101"/>
      <c r="M325" s="98" t="s">
        <v>5861</v>
      </c>
      <c r="N325" s="99" t="s">
        <v>440</v>
      </c>
      <c r="O325" s="101">
        <v>1</v>
      </c>
    </row>
    <row r="326" spans="1:15" ht="12.75" customHeight="1">
      <c r="A326" s="104" t="s">
        <v>515</v>
      </c>
      <c r="B326" s="104" t="s">
        <v>474</v>
      </c>
      <c r="C326" s="104">
        <v>1</v>
      </c>
      <c r="D326" s="105" t="s">
        <v>10652</v>
      </c>
      <c r="E326" s="105" t="s">
        <v>10666</v>
      </c>
      <c r="I326" s="99"/>
      <c r="J326" s="101"/>
      <c r="M326" s="98" t="s">
        <v>5862</v>
      </c>
      <c r="N326" s="99" t="s">
        <v>474</v>
      </c>
      <c r="O326" s="101">
        <v>1</v>
      </c>
    </row>
    <row r="327" spans="1:15" ht="12.75" customHeight="1">
      <c r="A327" s="104" t="s">
        <v>516</v>
      </c>
      <c r="B327" s="104" t="s">
        <v>474</v>
      </c>
      <c r="C327" s="104">
        <v>1</v>
      </c>
      <c r="D327" s="105" t="s">
        <v>10652</v>
      </c>
      <c r="E327" s="105" t="s">
        <v>10667</v>
      </c>
      <c r="I327" s="99"/>
      <c r="J327" s="101"/>
      <c r="M327" s="98" t="s">
        <v>5863</v>
      </c>
      <c r="N327" s="99" t="s">
        <v>474</v>
      </c>
      <c r="O327" s="101">
        <v>1</v>
      </c>
    </row>
    <row r="328" spans="1:15" ht="12.75" customHeight="1">
      <c r="A328" s="104" t="s">
        <v>517</v>
      </c>
      <c r="B328" s="104" t="s">
        <v>474</v>
      </c>
      <c r="C328" s="104">
        <v>1</v>
      </c>
      <c r="D328" s="105" t="s">
        <v>10652</v>
      </c>
      <c r="E328" s="105" t="s">
        <v>10668</v>
      </c>
      <c r="I328" s="99"/>
      <c r="J328" s="101"/>
      <c r="M328" s="98" t="s">
        <v>5864</v>
      </c>
      <c r="N328" s="99" t="s">
        <v>474</v>
      </c>
      <c r="O328" s="101">
        <v>1</v>
      </c>
    </row>
    <row r="329" spans="1:15" ht="12.75" customHeight="1">
      <c r="A329" s="104" t="s">
        <v>518</v>
      </c>
      <c r="B329" s="104" t="s">
        <v>474</v>
      </c>
      <c r="C329" s="104">
        <v>1</v>
      </c>
      <c r="D329" s="105" t="s">
        <v>10652</v>
      </c>
      <c r="E329" s="105" t="s">
        <v>10669</v>
      </c>
      <c r="I329" s="99"/>
      <c r="J329" s="101"/>
      <c r="M329" s="98" t="s">
        <v>5865</v>
      </c>
      <c r="N329" s="99" t="s">
        <v>474</v>
      </c>
      <c r="O329" s="101">
        <v>1</v>
      </c>
    </row>
    <row r="330" spans="1:15" ht="12.75" customHeight="1">
      <c r="A330" s="104" t="s">
        <v>519</v>
      </c>
      <c r="B330" s="104" t="s">
        <v>474</v>
      </c>
      <c r="C330" s="104">
        <v>1</v>
      </c>
      <c r="D330" s="105" t="s">
        <v>10652</v>
      </c>
      <c r="E330" s="105" t="s">
        <v>10670</v>
      </c>
      <c r="I330" s="99"/>
      <c r="J330" s="101"/>
      <c r="M330" s="98" t="s">
        <v>5866</v>
      </c>
      <c r="N330" s="99" t="s">
        <v>474</v>
      </c>
      <c r="O330" s="101">
        <v>1</v>
      </c>
    </row>
    <row r="331" spans="1:15" ht="12.75" customHeight="1">
      <c r="A331" s="104" t="s">
        <v>520</v>
      </c>
      <c r="B331" s="104" t="s">
        <v>474</v>
      </c>
      <c r="C331" s="104">
        <v>1</v>
      </c>
      <c r="D331" s="105" t="s">
        <v>10652</v>
      </c>
      <c r="E331" s="105" t="s">
        <v>10671</v>
      </c>
      <c r="I331" s="99"/>
      <c r="J331" s="101"/>
      <c r="M331" s="98" t="s">
        <v>5867</v>
      </c>
      <c r="N331" s="99" t="s">
        <v>474</v>
      </c>
      <c r="O331" s="101">
        <v>1</v>
      </c>
    </row>
    <row r="332" spans="1:15" ht="12.75" customHeight="1">
      <c r="A332" s="104" t="s">
        <v>521</v>
      </c>
      <c r="B332" s="104" t="s">
        <v>474</v>
      </c>
      <c r="C332" s="104">
        <v>1</v>
      </c>
      <c r="D332" s="105" t="s">
        <v>10652</v>
      </c>
      <c r="E332" s="105" t="s">
        <v>10672</v>
      </c>
      <c r="I332" s="99"/>
      <c r="J332" s="101"/>
      <c r="M332" s="98" t="s">
        <v>5868</v>
      </c>
      <c r="N332" s="99" t="s">
        <v>474</v>
      </c>
      <c r="O332" s="101">
        <v>1</v>
      </c>
    </row>
    <row r="333" spans="1:15" ht="12.75" customHeight="1">
      <c r="A333" s="104" t="s">
        <v>522</v>
      </c>
      <c r="B333" s="104" t="s">
        <v>474</v>
      </c>
      <c r="C333" s="104">
        <v>1</v>
      </c>
      <c r="D333" s="105" t="s">
        <v>10652</v>
      </c>
      <c r="E333" s="105" t="s">
        <v>10673</v>
      </c>
      <c r="I333" s="99"/>
      <c r="J333" s="101"/>
      <c r="M333" s="98" t="s">
        <v>5869</v>
      </c>
      <c r="N333" s="99" t="s">
        <v>474</v>
      </c>
      <c r="O333" s="101">
        <v>1</v>
      </c>
    </row>
    <row r="334" spans="1:15" ht="12.75" customHeight="1">
      <c r="A334" s="104" t="s">
        <v>523</v>
      </c>
      <c r="B334" s="104" t="s">
        <v>474</v>
      </c>
      <c r="C334" s="104">
        <v>1</v>
      </c>
      <c r="D334" s="105" t="s">
        <v>10652</v>
      </c>
      <c r="E334" s="105" t="s">
        <v>10674</v>
      </c>
      <c r="I334" s="99"/>
      <c r="J334" s="101"/>
      <c r="M334" s="98" t="s">
        <v>5870</v>
      </c>
      <c r="N334" s="99" t="s">
        <v>474</v>
      </c>
      <c r="O334" s="101">
        <v>1</v>
      </c>
    </row>
    <row r="335" spans="1:15" ht="12.75" customHeight="1">
      <c r="A335" s="104" t="s">
        <v>524</v>
      </c>
      <c r="B335" s="104" t="s">
        <v>300</v>
      </c>
      <c r="C335" s="104">
        <v>1</v>
      </c>
      <c r="D335" s="105" t="s">
        <v>10652</v>
      </c>
      <c r="E335" s="105" t="s">
        <v>10675</v>
      </c>
      <c r="I335" s="99"/>
      <c r="J335" s="101"/>
      <c r="M335" s="98" t="s">
        <v>5871</v>
      </c>
      <c r="N335" s="99" t="s">
        <v>300</v>
      </c>
      <c r="O335" s="101">
        <v>1</v>
      </c>
    </row>
    <row r="336" spans="1:15" ht="12.75" customHeight="1">
      <c r="A336" s="104" t="s">
        <v>525</v>
      </c>
      <c r="B336" s="104" t="s">
        <v>300</v>
      </c>
      <c r="C336" s="104">
        <v>1</v>
      </c>
      <c r="D336" s="105" t="s">
        <v>10652</v>
      </c>
      <c r="E336" s="105" t="s">
        <v>10676</v>
      </c>
      <c r="I336" s="99"/>
      <c r="J336" s="101"/>
      <c r="M336" s="98" t="s">
        <v>5872</v>
      </c>
      <c r="N336" s="99" t="s">
        <v>300</v>
      </c>
      <c r="O336" s="101">
        <v>1</v>
      </c>
    </row>
    <row r="337" spans="1:15" ht="12.75" customHeight="1">
      <c r="A337" s="104" t="s">
        <v>526</v>
      </c>
      <c r="B337" s="104" t="s">
        <v>300</v>
      </c>
      <c r="C337" s="104">
        <v>1</v>
      </c>
      <c r="D337" s="105" t="s">
        <v>10652</v>
      </c>
      <c r="E337" s="105" t="s">
        <v>10677</v>
      </c>
      <c r="I337" s="99"/>
      <c r="J337" s="101"/>
      <c r="M337" s="98" t="s">
        <v>5873</v>
      </c>
      <c r="N337" s="99" t="s">
        <v>300</v>
      </c>
      <c r="O337" s="101">
        <v>1</v>
      </c>
    </row>
    <row r="338" spans="1:15" ht="12.75" customHeight="1">
      <c r="A338" s="104" t="s">
        <v>527</v>
      </c>
      <c r="B338" s="104" t="s">
        <v>474</v>
      </c>
      <c r="C338" s="104">
        <v>1</v>
      </c>
      <c r="D338" s="105" t="s">
        <v>10652</v>
      </c>
      <c r="E338" s="105" t="s">
        <v>10678</v>
      </c>
      <c r="I338" s="99"/>
      <c r="J338" s="101"/>
      <c r="M338" s="98" t="s">
        <v>5874</v>
      </c>
      <c r="N338" s="99" t="s">
        <v>474</v>
      </c>
      <c r="O338" s="101">
        <v>1</v>
      </c>
    </row>
    <row r="339" spans="1:15" ht="12.75" customHeight="1">
      <c r="A339" s="104" t="s">
        <v>528</v>
      </c>
      <c r="B339" s="104" t="s">
        <v>294</v>
      </c>
      <c r="C339" s="104">
        <v>1</v>
      </c>
      <c r="D339" s="105" t="s">
        <v>10652</v>
      </c>
      <c r="E339" s="105" t="s">
        <v>10679</v>
      </c>
      <c r="I339" s="99"/>
      <c r="J339" s="101"/>
      <c r="M339" s="98" t="s">
        <v>5875</v>
      </c>
      <c r="N339" s="99" t="s">
        <v>294</v>
      </c>
      <c r="O339" s="101">
        <v>1</v>
      </c>
    </row>
    <row r="340" spans="1:15" ht="12.75" customHeight="1">
      <c r="A340" s="104" t="s">
        <v>529</v>
      </c>
      <c r="B340" s="104" t="s">
        <v>294</v>
      </c>
      <c r="C340" s="104">
        <v>1</v>
      </c>
      <c r="D340" s="105" t="s">
        <v>10652</v>
      </c>
      <c r="E340" s="105" t="s">
        <v>10680</v>
      </c>
      <c r="I340" s="99"/>
      <c r="J340" s="101"/>
      <c r="M340" s="98" t="s">
        <v>5876</v>
      </c>
      <c r="N340" s="99" t="s">
        <v>294</v>
      </c>
      <c r="O340" s="101">
        <v>1</v>
      </c>
    </row>
    <row r="341" spans="1:15" ht="12.75" customHeight="1">
      <c r="A341" s="104" t="s">
        <v>530</v>
      </c>
      <c r="B341" s="104" t="s">
        <v>254</v>
      </c>
      <c r="C341" s="104">
        <v>1</v>
      </c>
      <c r="D341" s="105" t="s">
        <v>10652</v>
      </c>
      <c r="E341" s="105" t="s">
        <v>10681</v>
      </c>
      <c r="I341" s="99"/>
      <c r="J341" s="101"/>
      <c r="M341" s="98" t="s">
        <v>5877</v>
      </c>
      <c r="N341" s="99" t="s">
        <v>254</v>
      </c>
      <c r="O341" s="101">
        <v>1</v>
      </c>
    </row>
    <row r="342" spans="1:15" ht="12.75" customHeight="1">
      <c r="A342" s="104" t="s">
        <v>531</v>
      </c>
      <c r="B342" s="104" t="s">
        <v>254</v>
      </c>
      <c r="C342" s="104">
        <v>1</v>
      </c>
      <c r="D342" s="105" t="s">
        <v>10652</v>
      </c>
      <c r="E342" s="105" t="s">
        <v>10682</v>
      </c>
      <c r="I342" s="99"/>
      <c r="J342" s="101"/>
      <c r="M342" s="98" t="s">
        <v>5878</v>
      </c>
      <c r="N342" s="99" t="s">
        <v>254</v>
      </c>
      <c r="O342" s="101">
        <v>1</v>
      </c>
    </row>
    <row r="343" spans="1:15" ht="12.75" customHeight="1">
      <c r="A343" s="104" t="s">
        <v>532</v>
      </c>
      <c r="B343" s="104" t="s">
        <v>254</v>
      </c>
      <c r="C343" s="104">
        <v>1</v>
      </c>
      <c r="D343" s="105" t="s">
        <v>10652</v>
      </c>
      <c r="E343" s="105" t="s">
        <v>10683</v>
      </c>
      <c r="I343" s="99"/>
      <c r="J343" s="101"/>
      <c r="M343" s="98" t="s">
        <v>5879</v>
      </c>
      <c r="N343" s="99" t="s">
        <v>254</v>
      </c>
      <c r="O343" s="101">
        <v>1</v>
      </c>
    </row>
    <row r="344" spans="1:15" ht="12.75" customHeight="1">
      <c r="A344" s="104" t="s">
        <v>533</v>
      </c>
      <c r="B344" s="104" t="s">
        <v>294</v>
      </c>
      <c r="C344" s="104">
        <v>1</v>
      </c>
      <c r="D344" s="105" t="s">
        <v>10652</v>
      </c>
      <c r="E344" s="105" t="s">
        <v>10670</v>
      </c>
      <c r="I344" s="99"/>
      <c r="J344" s="101"/>
      <c r="M344" s="98" t="s">
        <v>5880</v>
      </c>
      <c r="N344" s="99" t="s">
        <v>294</v>
      </c>
      <c r="O344" s="101">
        <v>1</v>
      </c>
    </row>
    <row r="345" spans="1:15" ht="12.75" customHeight="1">
      <c r="A345" s="104" t="s">
        <v>534</v>
      </c>
      <c r="B345" s="104" t="s">
        <v>294</v>
      </c>
      <c r="C345" s="104">
        <v>1</v>
      </c>
      <c r="D345" s="105" t="s">
        <v>10652</v>
      </c>
      <c r="E345" s="105" t="s">
        <v>10671</v>
      </c>
      <c r="I345" s="99"/>
      <c r="J345" s="101"/>
      <c r="M345" s="98" t="s">
        <v>5881</v>
      </c>
      <c r="N345" s="99" t="s">
        <v>294</v>
      </c>
      <c r="O345" s="101">
        <v>1</v>
      </c>
    </row>
    <row r="346" spans="1:15" ht="12.75" customHeight="1">
      <c r="A346" s="104" t="s">
        <v>535</v>
      </c>
      <c r="B346" s="104" t="s">
        <v>256</v>
      </c>
      <c r="C346" s="104">
        <v>1</v>
      </c>
      <c r="D346" s="105" t="s">
        <v>10652</v>
      </c>
      <c r="E346" s="105" t="s">
        <v>10684</v>
      </c>
      <c r="I346" s="99"/>
      <c r="J346" s="101"/>
      <c r="M346" s="98" t="s">
        <v>5882</v>
      </c>
      <c r="N346" s="99" t="s">
        <v>256</v>
      </c>
      <c r="O346" s="101">
        <v>1</v>
      </c>
    </row>
    <row r="347" spans="1:15" ht="12.75" customHeight="1">
      <c r="A347" s="104" t="s">
        <v>536</v>
      </c>
      <c r="B347" s="104" t="s">
        <v>256</v>
      </c>
      <c r="C347" s="104">
        <v>1</v>
      </c>
      <c r="D347" s="105" t="s">
        <v>10652</v>
      </c>
      <c r="E347" s="105" t="s">
        <v>10685</v>
      </c>
      <c r="I347" s="99"/>
      <c r="J347" s="101"/>
      <c r="M347" s="98" t="s">
        <v>5883</v>
      </c>
      <c r="N347" s="99" t="s">
        <v>256</v>
      </c>
      <c r="O347" s="101">
        <v>1</v>
      </c>
    </row>
    <row r="348" spans="1:15" ht="12.75" customHeight="1">
      <c r="A348" s="104" t="s">
        <v>537</v>
      </c>
      <c r="B348" s="104" t="s">
        <v>294</v>
      </c>
      <c r="C348" s="104">
        <v>1</v>
      </c>
      <c r="D348" s="105" t="s">
        <v>10652</v>
      </c>
      <c r="E348" s="105" t="s">
        <v>10686</v>
      </c>
      <c r="I348" s="99"/>
      <c r="J348" s="101"/>
      <c r="M348" s="98" t="s">
        <v>5884</v>
      </c>
      <c r="N348" s="99" t="s">
        <v>294</v>
      </c>
      <c r="O348" s="101">
        <v>1</v>
      </c>
    </row>
    <row r="349" spans="1:15" ht="12.75" customHeight="1">
      <c r="A349" s="104" t="s">
        <v>538</v>
      </c>
      <c r="B349" s="104" t="s">
        <v>294</v>
      </c>
      <c r="C349" s="104">
        <v>1</v>
      </c>
      <c r="D349" s="105" t="s">
        <v>10652</v>
      </c>
      <c r="E349" s="105" t="s">
        <v>10673</v>
      </c>
      <c r="I349" s="99"/>
      <c r="J349" s="101"/>
      <c r="M349" s="98" t="s">
        <v>5885</v>
      </c>
      <c r="N349" s="99" t="s">
        <v>294</v>
      </c>
      <c r="O349" s="101">
        <v>1</v>
      </c>
    </row>
    <row r="350" spans="1:15" ht="12.75" customHeight="1">
      <c r="A350" s="104" t="s">
        <v>539</v>
      </c>
      <c r="B350" s="104" t="s">
        <v>306</v>
      </c>
      <c r="C350" s="104">
        <v>1</v>
      </c>
      <c r="D350" s="105" t="s">
        <v>10652</v>
      </c>
      <c r="E350" s="105" t="s">
        <v>10687</v>
      </c>
      <c r="I350" s="99"/>
      <c r="J350" s="101"/>
      <c r="M350" s="98" t="s">
        <v>5886</v>
      </c>
      <c r="N350" s="99" t="s">
        <v>306</v>
      </c>
      <c r="O350" s="101">
        <v>1</v>
      </c>
    </row>
    <row r="351" spans="1:15" ht="12.75" customHeight="1">
      <c r="A351" s="104" t="s">
        <v>540</v>
      </c>
      <c r="B351" s="104" t="s">
        <v>306</v>
      </c>
      <c r="C351" s="104">
        <v>1</v>
      </c>
      <c r="D351" s="105" t="s">
        <v>10652</v>
      </c>
      <c r="E351" s="105" t="s">
        <v>10688</v>
      </c>
      <c r="I351" s="99"/>
      <c r="J351" s="101"/>
      <c r="M351" s="98" t="s">
        <v>5887</v>
      </c>
      <c r="N351" s="99" t="s">
        <v>306</v>
      </c>
      <c r="O351" s="101">
        <v>1</v>
      </c>
    </row>
    <row r="352" spans="1:15" ht="12.75" customHeight="1">
      <c r="A352" s="104" t="s">
        <v>541</v>
      </c>
      <c r="B352" s="104" t="s">
        <v>306</v>
      </c>
      <c r="C352" s="104">
        <v>1</v>
      </c>
      <c r="D352" s="105" t="s">
        <v>10652</v>
      </c>
      <c r="E352" s="105" t="s">
        <v>10689</v>
      </c>
      <c r="I352" s="99"/>
      <c r="J352" s="101"/>
      <c r="M352" s="98" t="s">
        <v>5888</v>
      </c>
      <c r="N352" s="99" t="s">
        <v>306</v>
      </c>
      <c r="O352" s="101">
        <v>1</v>
      </c>
    </row>
    <row r="353" spans="1:15" ht="12.75" customHeight="1">
      <c r="A353" s="104" t="s">
        <v>542</v>
      </c>
      <c r="B353" s="104" t="s">
        <v>306</v>
      </c>
      <c r="C353" s="104">
        <v>1</v>
      </c>
      <c r="D353" s="105" t="s">
        <v>10652</v>
      </c>
      <c r="E353" s="105" t="s">
        <v>10690</v>
      </c>
      <c r="I353" s="99"/>
      <c r="J353" s="101"/>
      <c r="M353" s="98" t="s">
        <v>5889</v>
      </c>
      <c r="N353" s="99" t="s">
        <v>306</v>
      </c>
      <c r="O353" s="101">
        <v>1</v>
      </c>
    </row>
    <row r="354" spans="1:15" ht="12.75" customHeight="1">
      <c r="A354" s="104" t="s">
        <v>543</v>
      </c>
      <c r="B354" s="104" t="s">
        <v>244</v>
      </c>
      <c r="C354" s="104">
        <v>1</v>
      </c>
      <c r="D354" s="105" t="s">
        <v>10652</v>
      </c>
      <c r="E354" s="105" t="s">
        <v>10691</v>
      </c>
      <c r="I354" s="99"/>
      <c r="J354" s="101"/>
      <c r="M354" s="98" t="s">
        <v>5890</v>
      </c>
      <c r="N354" s="99" t="s">
        <v>244</v>
      </c>
      <c r="O354" s="101">
        <v>1</v>
      </c>
    </row>
    <row r="355" spans="1:15" ht="12.75" customHeight="1">
      <c r="A355" s="104" t="s">
        <v>544</v>
      </c>
      <c r="B355" s="104" t="s">
        <v>256</v>
      </c>
      <c r="C355" s="104">
        <v>1</v>
      </c>
      <c r="D355" s="105" t="s">
        <v>10652</v>
      </c>
      <c r="E355" s="105" t="s">
        <v>10672</v>
      </c>
      <c r="I355" s="99"/>
      <c r="J355" s="101"/>
      <c r="M355" s="98" t="s">
        <v>5891</v>
      </c>
      <c r="N355" s="99" t="s">
        <v>256</v>
      </c>
      <c r="O355" s="101">
        <v>1</v>
      </c>
    </row>
    <row r="356" spans="1:15" ht="12.75" customHeight="1">
      <c r="A356" s="104" t="s">
        <v>545</v>
      </c>
      <c r="B356" s="104" t="s">
        <v>256</v>
      </c>
      <c r="C356" s="104">
        <v>1</v>
      </c>
      <c r="D356" s="105" t="s">
        <v>10652</v>
      </c>
      <c r="E356" s="105" t="s">
        <v>10686</v>
      </c>
      <c r="I356" s="99"/>
      <c r="J356" s="101"/>
      <c r="M356" s="98" t="s">
        <v>5892</v>
      </c>
      <c r="N356" s="99" t="s">
        <v>256</v>
      </c>
      <c r="O356" s="101">
        <v>1</v>
      </c>
    </row>
    <row r="357" spans="1:15" ht="12.75" customHeight="1">
      <c r="A357" s="104" t="s">
        <v>546</v>
      </c>
      <c r="B357" s="104" t="s">
        <v>256</v>
      </c>
      <c r="C357" s="104">
        <v>1</v>
      </c>
      <c r="D357" s="105" t="s">
        <v>10652</v>
      </c>
      <c r="E357" s="105" t="s">
        <v>10673</v>
      </c>
      <c r="I357" s="99"/>
      <c r="J357" s="101"/>
      <c r="M357" s="98" t="s">
        <v>5893</v>
      </c>
      <c r="N357" s="99" t="s">
        <v>256</v>
      </c>
      <c r="O357" s="101">
        <v>1</v>
      </c>
    </row>
    <row r="358" spans="1:15" ht="12.75" customHeight="1">
      <c r="A358" s="104" t="s">
        <v>547</v>
      </c>
      <c r="B358" s="104" t="s">
        <v>548</v>
      </c>
      <c r="C358" s="104">
        <v>3</v>
      </c>
      <c r="D358" s="105" t="s">
        <v>10692</v>
      </c>
      <c r="E358" s="105" t="s">
        <v>10693</v>
      </c>
      <c r="I358" s="99"/>
      <c r="J358" s="101"/>
      <c r="M358" s="98" t="s">
        <v>5894</v>
      </c>
      <c r="N358" s="99" t="s">
        <v>548</v>
      </c>
      <c r="O358" s="101">
        <v>3</v>
      </c>
    </row>
    <row r="359" spans="1:15" ht="12.75" customHeight="1">
      <c r="A359" s="104" t="s">
        <v>549</v>
      </c>
      <c r="B359" s="104" t="s">
        <v>548</v>
      </c>
      <c r="C359" s="104">
        <v>2</v>
      </c>
      <c r="D359" s="105" t="s">
        <v>10692</v>
      </c>
      <c r="E359" s="105" t="s">
        <v>10694</v>
      </c>
      <c r="I359" s="99"/>
      <c r="J359" s="101"/>
      <c r="M359" s="98" t="s">
        <v>5895</v>
      </c>
      <c r="N359" s="99" t="s">
        <v>548</v>
      </c>
      <c r="O359" s="101">
        <v>2</v>
      </c>
    </row>
    <row r="360" spans="1:15" ht="12.75" customHeight="1">
      <c r="A360" s="104" t="s">
        <v>550</v>
      </c>
      <c r="B360" s="104" t="s">
        <v>548</v>
      </c>
      <c r="C360" s="104">
        <v>3</v>
      </c>
      <c r="D360" s="105" t="s">
        <v>10692</v>
      </c>
      <c r="E360" s="105" t="s">
        <v>10695</v>
      </c>
      <c r="I360" s="99"/>
      <c r="J360" s="101"/>
      <c r="M360" s="98" t="s">
        <v>5896</v>
      </c>
      <c r="N360" s="99" t="s">
        <v>548</v>
      </c>
      <c r="O360" s="101">
        <v>3</v>
      </c>
    </row>
    <row r="361" spans="1:15" ht="12.75" customHeight="1">
      <c r="A361" s="104" t="s">
        <v>551</v>
      </c>
      <c r="B361" s="104" t="s">
        <v>548</v>
      </c>
      <c r="C361" s="104">
        <v>4</v>
      </c>
      <c r="D361" s="105" t="s">
        <v>10692</v>
      </c>
      <c r="E361" s="105" t="s">
        <v>10696</v>
      </c>
      <c r="I361" s="99"/>
      <c r="J361" s="101"/>
      <c r="M361" s="98" t="s">
        <v>5897</v>
      </c>
      <c r="N361" s="99" t="s">
        <v>548</v>
      </c>
      <c r="O361" s="101">
        <v>4</v>
      </c>
    </row>
    <row r="362" spans="1:15" ht="12.75" customHeight="1">
      <c r="A362" s="104" t="s">
        <v>552</v>
      </c>
      <c r="B362" s="104" t="s">
        <v>469</v>
      </c>
      <c r="C362" s="104">
        <v>1</v>
      </c>
      <c r="D362" s="105" t="s">
        <v>10697</v>
      </c>
      <c r="E362" s="105" t="s">
        <v>10698</v>
      </c>
      <c r="I362" s="99"/>
      <c r="J362" s="101"/>
      <c r="M362" s="98" t="s">
        <v>5898</v>
      </c>
      <c r="N362" s="99" t="s">
        <v>469</v>
      </c>
      <c r="O362" s="101">
        <v>1</v>
      </c>
    </row>
    <row r="363" spans="1:15" ht="12.75" customHeight="1">
      <c r="A363" s="104" t="s">
        <v>553</v>
      </c>
      <c r="B363" s="104" t="s">
        <v>554</v>
      </c>
      <c r="C363" s="104">
        <v>142</v>
      </c>
      <c r="D363" s="105"/>
      <c r="E363" s="105" t="s">
        <v>10699</v>
      </c>
      <c r="I363" s="99"/>
      <c r="J363" s="101"/>
      <c r="M363" s="98" t="s">
        <v>5899</v>
      </c>
      <c r="N363" s="99" t="s">
        <v>554</v>
      </c>
      <c r="O363" s="101">
        <v>142</v>
      </c>
    </row>
    <row r="364" spans="1:15" ht="12.75" customHeight="1">
      <c r="A364" s="104" t="s">
        <v>555</v>
      </c>
      <c r="B364" s="104" t="s">
        <v>556</v>
      </c>
      <c r="C364" s="104">
        <v>7</v>
      </c>
      <c r="D364" s="105"/>
      <c r="E364" s="105" t="s">
        <v>10700</v>
      </c>
      <c r="I364" s="99"/>
      <c r="J364" s="101"/>
      <c r="M364" s="98" t="s">
        <v>5900</v>
      </c>
      <c r="N364" s="99" t="s">
        <v>556</v>
      </c>
      <c r="O364" s="101">
        <v>7</v>
      </c>
    </row>
    <row r="365" spans="1:15" ht="12.75" customHeight="1">
      <c r="A365" s="104" t="s">
        <v>557</v>
      </c>
      <c r="B365" s="104" t="s">
        <v>556</v>
      </c>
      <c r="C365" s="104">
        <v>2</v>
      </c>
      <c r="D365" s="105"/>
      <c r="E365" s="105" t="s">
        <v>10701</v>
      </c>
      <c r="I365" s="99"/>
      <c r="J365" s="101"/>
      <c r="M365" s="98" t="s">
        <v>5901</v>
      </c>
      <c r="N365" s="99" t="s">
        <v>556</v>
      </c>
      <c r="O365" s="101">
        <v>10</v>
      </c>
    </row>
    <row r="366" spans="1:15" ht="12.75" customHeight="1">
      <c r="A366" s="104" t="s">
        <v>558</v>
      </c>
      <c r="B366" s="104" t="s">
        <v>556</v>
      </c>
      <c r="C366" s="104">
        <v>6</v>
      </c>
      <c r="D366" s="105"/>
      <c r="E366" s="105" t="s">
        <v>10702</v>
      </c>
      <c r="I366" s="99"/>
      <c r="J366" s="101"/>
      <c r="M366" s="98" t="s">
        <v>5902</v>
      </c>
      <c r="N366" s="99" t="s">
        <v>556</v>
      </c>
      <c r="O366" s="101">
        <v>6</v>
      </c>
    </row>
    <row r="367" spans="1:15" ht="12.75" customHeight="1">
      <c r="A367" s="104" t="s">
        <v>559</v>
      </c>
      <c r="B367" s="104" t="s">
        <v>560</v>
      </c>
      <c r="C367" s="104">
        <v>166</v>
      </c>
      <c r="D367" s="105"/>
      <c r="E367" s="105" t="s">
        <v>10703</v>
      </c>
      <c r="I367" s="99"/>
      <c r="J367" s="101"/>
      <c r="M367" s="98" t="s">
        <v>5903</v>
      </c>
      <c r="N367" s="99" t="s">
        <v>560</v>
      </c>
      <c r="O367" s="101">
        <v>166</v>
      </c>
    </row>
    <row r="368" spans="1:15" ht="12.75" customHeight="1">
      <c r="A368" s="104" t="s">
        <v>561</v>
      </c>
      <c r="B368" s="104" t="s">
        <v>562</v>
      </c>
      <c r="C368" s="104">
        <v>45</v>
      </c>
      <c r="D368" s="105"/>
      <c r="E368" s="105"/>
      <c r="I368" s="99"/>
      <c r="J368" s="101"/>
      <c r="M368" s="98" t="s">
        <v>5904</v>
      </c>
      <c r="N368" s="99" t="s">
        <v>562</v>
      </c>
      <c r="O368" s="101">
        <v>45</v>
      </c>
    </row>
    <row r="369" spans="1:15" ht="12.75" customHeight="1">
      <c r="A369" s="104" t="s">
        <v>563</v>
      </c>
      <c r="B369" s="104" t="s">
        <v>562</v>
      </c>
      <c r="C369" s="104">
        <v>50</v>
      </c>
      <c r="D369" s="105"/>
      <c r="E369" s="105"/>
      <c r="I369" s="99"/>
      <c r="J369" s="101"/>
      <c r="M369" s="98" t="s">
        <v>5905</v>
      </c>
      <c r="N369" s="99" t="s">
        <v>562</v>
      </c>
      <c r="O369" s="101">
        <v>50</v>
      </c>
    </row>
    <row r="370" spans="1:15" ht="12.75" customHeight="1">
      <c r="A370" s="104" t="s">
        <v>564</v>
      </c>
      <c r="B370" s="104" t="s">
        <v>562</v>
      </c>
      <c r="C370" s="104">
        <v>45</v>
      </c>
      <c r="D370" s="105"/>
      <c r="E370" s="105"/>
      <c r="I370" s="99"/>
      <c r="J370" s="101"/>
      <c r="M370" s="98" t="s">
        <v>5906</v>
      </c>
      <c r="N370" s="99" t="s">
        <v>562</v>
      </c>
      <c r="O370" s="101">
        <v>45</v>
      </c>
    </row>
    <row r="371" spans="1:15" ht="12.75" customHeight="1">
      <c r="A371" s="104" t="s">
        <v>565</v>
      </c>
      <c r="B371" s="104" t="s">
        <v>562</v>
      </c>
      <c r="C371" s="104">
        <v>41</v>
      </c>
      <c r="D371" s="105"/>
      <c r="E371" s="105"/>
      <c r="I371" s="99"/>
      <c r="J371" s="101"/>
      <c r="M371" s="98" t="s">
        <v>5907</v>
      </c>
      <c r="N371" s="99" t="s">
        <v>562</v>
      </c>
      <c r="O371" s="101">
        <v>41</v>
      </c>
    </row>
    <row r="372" spans="1:15" ht="12.75" customHeight="1">
      <c r="A372" s="104" t="s">
        <v>566</v>
      </c>
      <c r="B372" s="104" t="s">
        <v>567</v>
      </c>
      <c r="C372" s="104">
        <v>115</v>
      </c>
      <c r="D372" s="105"/>
      <c r="E372" s="105" t="s">
        <v>10704</v>
      </c>
      <c r="I372" s="99"/>
      <c r="J372" s="101"/>
      <c r="M372" s="98" t="s">
        <v>5908</v>
      </c>
      <c r="N372" s="99" t="s">
        <v>567</v>
      </c>
      <c r="O372" s="101">
        <v>124</v>
      </c>
    </row>
    <row r="373" spans="1:15" ht="12.75" customHeight="1">
      <c r="A373" s="104" t="s">
        <v>568</v>
      </c>
      <c r="B373" s="104" t="s">
        <v>569</v>
      </c>
      <c r="C373" s="104">
        <v>53</v>
      </c>
      <c r="D373" s="105"/>
      <c r="E373" s="105" t="s">
        <v>10705</v>
      </c>
      <c r="I373" s="99"/>
      <c r="J373" s="101"/>
      <c r="M373" s="98" t="s">
        <v>5909</v>
      </c>
      <c r="N373" s="99" t="s">
        <v>569</v>
      </c>
      <c r="O373" s="101">
        <v>53</v>
      </c>
    </row>
    <row r="374" spans="1:15" ht="12.75" customHeight="1">
      <c r="A374" s="104" t="s">
        <v>570</v>
      </c>
      <c r="B374" s="104" t="s">
        <v>569</v>
      </c>
      <c r="C374" s="104">
        <v>62</v>
      </c>
      <c r="D374" s="105"/>
      <c r="E374" s="105" t="s">
        <v>10706</v>
      </c>
      <c r="I374" s="99"/>
      <c r="J374" s="101"/>
      <c r="M374" s="98" t="s">
        <v>5910</v>
      </c>
      <c r="N374" s="99" t="s">
        <v>569</v>
      </c>
      <c r="O374" s="101">
        <v>68</v>
      </c>
    </row>
    <row r="375" spans="1:15" ht="12.75" customHeight="1">
      <c r="A375" s="104" t="s">
        <v>571</v>
      </c>
      <c r="B375" s="104" t="s">
        <v>572</v>
      </c>
      <c r="C375" s="104">
        <v>60</v>
      </c>
      <c r="D375" s="105"/>
      <c r="E375" s="105" t="s">
        <v>10707</v>
      </c>
      <c r="I375" s="99"/>
      <c r="J375" s="101"/>
      <c r="M375" s="98" t="s">
        <v>5911</v>
      </c>
      <c r="N375" s="99" t="s">
        <v>572</v>
      </c>
      <c r="O375" s="101">
        <v>65</v>
      </c>
    </row>
    <row r="376" spans="1:15" ht="12.75" customHeight="1">
      <c r="A376" s="104" t="s">
        <v>573</v>
      </c>
      <c r="B376" s="104" t="s">
        <v>572</v>
      </c>
      <c r="C376" s="104">
        <v>53</v>
      </c>
      <c r="D376" s="105"/>
      <c r="E376" s="105" t="s">
        <v>10708</v>
      </c>
      <c r="I376" s="99"/>
      <c r="J376" s="101"/>
      <c r="M376" s="98" t="s">
        <v>5912</v>
      </c>
      <c r="N376" s="99" t="s">
        <v>572</v>
      </c>
      <c r="O376" s="101">
        <v>58</v>
      </c>
    </row>
    <row r="377" spans="1:15" ht="12.75" customHeight="1">
      <c r="A377" s="104" t="s">
        <v>574</v>
      </c>
      <c r="B377" s="104" t="s">
        <v>556</v>
      </c>
      <c r="C377" s="104">
        <v>3</v>
      </c>
      <c r="D377" s="105"/>
      <c r="E377" s="105" t="s">
        <v>10709</v>
      </c>
      <c r="I377" s="99"/>
      <c r="J377" s="101"/>
      <c r="M377" s="98" t="s">
        <v>5913</v>
      </c>
      <c r="N377" s="99" t="s">
        <v>556</v>
      </c>
      <c r="O377" s="101">
        <v>10</v>
      </c>
    </row>
    <row r="378" spans="1:15" ht="12.75" customHeight="1">
      <c r="A378" s="104" t="s">
        <v>575</v>
      </c>
      <c r="B378" s="104" t="s">
        <v>576</v>
      </c>
      <c r="C378" s="104">
        <v>9</v>
      </c>
      <c r="D378" s="105"/>
      <c r="E378" s="105"/>
      <c r="I378" s="99"/>
      <c r="J378" s="101"/>
      <c r="M378" s="98" t="s">
        <v>5914</v>
      </c>
      <c r="N378" s="99" t="s">
        <v>576</v>
      </c>
      <c r="O378" s="101">
        <v>9</v>
      </c>
    </row>
    <row r="379" spans="1:15" ht="12.75" customHeight="1">
      <c r="A379" s="104" t="s">
        <v>577</v>
      </c>
      <c r="B379" s="104" t="s">
        <v>576</v>
      </c>
      <c r="C379" s="104">
        <v>5</v>
      </c>
      <c r="D379" s="105"/>
      <c r="E379" s="105"/>
      <c r="I379" s="99"/>
      <c r="J379" s="101"/>
      <c r="M379" s="98" t="s">
        <v>5915</v>
      </c>
      <c r="N379" s="99" t="s">
        <v>576</v>
      </c>
      <c r="O379" s="101">
        <v>5</v>
      </c>
    </row>
    <row r="380" spans="1:15" ht="12.75" customHeight="1">
      <c r="A380" s="104" t="s">
        <v>578</v>
      </c>
      <c r="B380" s="104" t="s">
        <v>261</v>
      </c>
      <c r="C380" s="104">
        <v>1</v>
      </c>
      <c r="D380" s="105" t="s">
        <v>10710</v>
      </c>
      <c r="E380" s="105" t="s">
        <v>10711</v>
      </c>
      <c r="I380" s="99"/>
      <c r="J380" s="101"/>
      <c r="M380" s="98" t="s">
        <v>5916</v>
      </c>
      <c r="N380" s="99" t="s">
        <v>261</v>
      </c>
      <c r="O380" s="101">
        <v>1</v>
      </c>
    </row>
    <row r="381" spans="1:15" ht="12.75" customHeight="1">
      <c r="A381" s="104" t="s">
        <v>579</v>
      </c>
      <c r="B381" s="104" t="s">
        <v>252</v>
      </c>
      <c r="C381" s="106" t="s">
        <v>580</v>
      </c>
      <c r="D381" s="105" t="s">
        <v>10710</v>
      </c>
      <c r="E381" s="105" t="s">
        <v>10712</v>
      </c>
      <c r="I381" s="99"/>
      <c r="J381" s="102"/>
      <c r="M381" s="98" t="s">
        <v>5917</v>
      </c>
      <c r="N381" s="99" t="s">
        <v>252</v>
      </c>
      <c r="O381" s="102" t="s">
        <v>580</v>
      </c>
    </row>
    <row r="382" spans="1:15" ht="12.75" customHeight="1">
      <c r="A382" s="104" t="s">
        <v>581</v>
      </c>
      <c r="B382" s="104" t="s">
        <v>252</v>
      </c>
      <c r="C382" s="104">
        <v>3</v>
      </c>
      <c r="D382" s="105" t="s">
        <v>10710</v>
      </c>
      <c r="E382" s="105" t="s">
        <v>10713</v>
      </c>
      <c r="I382" s="99"/>
      <c r="J382" s="101"/>
      <c r="M382" s="98" t="s">
        <v>5918</v>
      </c>
      <c r="N382" s="99" t="s">
        <v>252</v>
      </c>
      <c r="O382" s="101">
        <v>3</v>
      </c>
    </row>
    <row r="383" spans="1:15" ht="12.75" customHeight="1">
      <c r="A383" s="104" t="s">
        <v>582</v>
      </c>
      <c r="B383" s="104" t="s">
        <v>244</v>
      </c>
      <c r="C383" s="104">
        <v>1</v>
      </c>
      <c r="D383" s="105" t="s">
        <v>10710</v>
      </c>
      <c r="E383" s="105" t="s">
        <v>10714</v>
      </c>
      <c r="I383" s="99"/>
      <c r="J383" s="101"/>
      <c r="M383" s="98" t="s">
        <v>5919</v>
      </c>
      <c r="N383" s="99" t="s">
        <v>244</v>
      </c>
      <c r="O383" s="101">
        <v>1</v>
      </c>
    </row>
    <row r="384" spans="1:15" ht="12.75" customHeight="1">
      <c r="A384" s="104" t="s">
        <v>583</v>
      </c>
      <c r="B384" s="104" t="s">
        <v>244</v>
      </c>
      <c r="C384" s="104">
        <v>1</v>
      </c>
      <c r="D384" s="105" t="s">
        <v>10710</v>
      </c>
      <c r="E384" s="105" t="s">
        <v>10715</v>
      </c>
      <c r="I384" s="99"/>
      <c r="J384" s="101"/>
      <c r="M384" s="98" t="s">
        <v>5920</v>
      </c>
      <c r="N384" s="99" t="s">
        <v>244</v>
      </c>
      <c r="O384" s="101">
        <v>1</v>
      </c>
    </row>
    <row r="385" spans="1:15" ht="12.75" customHeight="1">
      <c r="A385" s="104" t="s">
        <v>584</v>
      </c>
      <c r="B385" s="104" t="s">
        <v>160</v>
      </c>
      <c r="C385" s="104">
        <v>1</v>
      </c>
      <c r="D385" s="105" t="s">
        <v>10716</v>
      </c>
      <c r="E385" s="105" t="s">
        <v>10717</v>
      </c>
      <c r="I385" s="99"/>
      <c r="J385" s="101"/>
      <c r="M385" s="98" t="s">
        <v>5921</v>
      </c>
      <c r="N385" s="99" t="s">
        <v>160</v>
      </c>
      <c r="O385" s="101">
        <v>1</v>
      </c>
    </row>
    <row r="386" spans="1:15" ht="12.75" customHeight="1">
      <c r="A386" s="104" t="s">
        <v>585</v>
      </c>
      <c r="B386" s="104" t="s">
        <v>160</v>
      </c>
      <c r="C386" s="104">
        <v>1</v>
      </c>
      <c r="D386" s="105" t="s">
        <v>10716</v>
      </c>
      <c r="E386" s="105" t="s">
        <v>10718</v>
      </c>
      <c r="I386" s="99"/>
      <c r="J386" s="101"/>
      <c r="M386" s="98" t="s">
        <v>5922</v>
      </c>
      <c r="N386" s="99" t="s">
        <v>160</v>
      </c>
      <c r="O386" s="101">
        <v>1</v>
      </c>
    </row>
    <row r="387" spans="1:15" ht="12.75" customHeight="1">
      <c r="A387" s="104" t="s">
        <v>586</v>
      </c>
      <c r="B387" s="104" t="s">
        <v>587</v>
      </c>
      <c r="C387" s="104">
        <v>1</v>
      </c>
      <c r="D387" s="105" t="s">
        <v>10716</v>
      </c>
      <c r="E387" s="105" t="s">
        <v>10719</v>
      </c>
      <c r="I387" s="99"/>
      <c r="J387" s="101"/>
      <c r="M387" s="98" t="s">
        <v>5923</v>
      </c>
      <c r="N387" s="99" t="s">
        <v>587</v>
      </c>
      <c r="O387" s="101">
        <v>2</v>
      </c>
    </row>
    <row r="388" spans="1:15" ht="12.75" customHeight="1">
      <c r="A388" s="104" t="s">
        <v>588</v>
      </c>
      <c r="B388" s="104" t="s">
        <v>259</v>
      </c>
      <c r="C388" s="104">
        <v>4</v>
      </c>
      <c r="D388" s="105" t="s">
        <v>10716</v>
      </c>
      <c r="E388" s="105" t="s">
        <v>10720</v>
      </c>
      <c r="I388" s="99"/>
      <c r="J388" s="101"/>
      <c r="M388" s="98" t="s">
        <v>5924</v>
      </c>
      <c r="N388" s="99" t="s">
        <v>259</v>
      </c>
      <c r="O388" s="101">
        <v>4</v>
      </c>
    </row>
    <row r="389" spans="1:15" ht="12.75" customHeight="1">
      <c r="A389" s="104" t="s">
        <v>589</v>
      </c>
      <c r="B389" s="104" t="s">
        <v>590</v>
      </c>
      <c r="C389" s="104">
        <v>2</v>
      </c>
      <c r="D389" s="105" t="s">
        <v>10716</v>
      </c>
      <c r="E389" s="105" t="s">
        <v>10721</v>
      </c>
      <c r="I389" s="99"/>
      <c r="J389" s="101"/>
      <c r="M389" s="98" t="s">
        <v>5925</v>
      </c>
      <c r="N389" s="99" t="s">
        <v>590</v>
      </c>
      <c r="O389" s="101">
        <v>2</v>
      </c>
    </row>
    <row r="390" spans="1:15" ht="12.75" customHeight="1">
      <c r="A390" s="104" t="s">
        <v>591</v>
      </c>
      <c r="B390" s="104" t="s">
        <v>590</v>
      </c>
      <c r="C390" s="104">
        <v>2</v>
      </c>
      <c r="D390" s="105" t="s">
        <v>10716</v>
      </c>
      <c r="E390" s="105" t="s">
        <v>10722</v>
      </c>
      <c r="I390" s="99"/>
      <c r="J390" s="101"/>
      <c r="M390" s="98" t="s">
        <v>5926</v>
      </c>
      <c r="N390" s="99" t="s">
        <v>590</v>
      </c>
      <c r="O390" s="101">
        <v>2</v>
      </c>
    </row>
    <row r="391" spans="1:15" ht="12.75" customHeight="1">
      <c r="A391" s="104" t="s">
        <v>592</v>
      </c>
      <c r="B391" s="104" t="s">
        <v>593</v>
      </c>
      <c r="C391" s="104">
        <v>35</v>
      </c>
      <c r="D391" s="105"/>
      <c r="E391" s="105"/>
      <c r="I391" s="99"/>
      <c r="J391" s="101"/>
      <c r="M391" s="98" t="s">
        <v>5927</v>
      </c>
      <c r="N391" s="99" t="s">
        <v>593</v>
      </c>
      <c r="O391" s="101">
        <v>35</v>
      </c>
    </row>
    <row r="392" spans="1:15" ht="12.75" customHeight="1">
      <c r="A392" s="104" t="s">
        <v>594</v>
      </c>
      <c r="B392" s="104" t="s">
        <v>593</v>
      </c>
      <c r="C392" s="104">
        <v>35</v>
      </c>
      <c r="D392" s="105"/>
      <c r="E392" s="105"/>
      <c r="I392" s="99"/>
      <c r="J392" s="101"/>
      <c r="M392" s="98" t="s">
        <v>5928</v>
      </c>
      <c r="N392" s="99" t="s">
        <v>593</v>
      </c>
      <c r="O392" s="101">
        <v>35</v>
      </c>
    </row>
    <row r="393" spans="1:15" ht="12.75" customHeight="1">
      <c r="A393" s="104" t="s">
        <v>595</v>
      </c>
      <c r="B393" s="104" t="s">
        <v>341</v>
      </c>
      <c r="C393" s="104">
        <v>6</v>
      </c>
      <c r="D393" s="105" t="s">
        <v>10723</v>
      </c>
      <c r="E393" s="105" t="s">
        <v>10724</v>
      </c>
      <c r="I393" s="99"/>
      <c r="J393" s="101"/>
      <c r="M393" s="98" t="s">
        <v>5929</v>
      </c>
      <c r="N393" s="99" t="s">
        <v>341</v>
      </c>
      <c r="O393" s="101">
        <v>6</v>
      </c>
    </row>
    <row r="394" spans="1:15" ht="12.75" customHeight="1">
      <c r="A394" s="104" t="s">
        <v>596</v>
      </c>
      <c r="B394" s="104" t="s">
        <v>341</v>
      </c>
      <c r="C394" s="104">
        <v>3</v>
      </c>
      <c r="D394" s="105" t="s">
        <v>10723</v>
      </c>
      <c r="E394" s="105" t="s">
        <v>10725</v>
      </c>
      <c r="I394" s="99"/>
      <c r="J394" s="101"/>
      <c r="M394" s="98" t="s">
        <v>5930</v>
      </c>
      <c r="N394" s="99" t="s">
        <v>341</v>
      </c>
      <c r="O394" s="101">
        <v>3</v>
      </c>
    </row>
    <row r="395" spans="1:15" ht="12.75" customHeight="1">
      <c r="A395" s="104" t="s">
        <v>597</v>
      </c>
      <c r="B395" s="104" t="s">
        <v>341</v>
      </c>
      <c r="C395" s="104">
        <v>2</v>
      </c>
      <c r="D395" s="105" t="s">
        <v>10723</v>
      </c>
      <c r="E395" s="105" t="s">
        <v>10726</v>
      </c>
      <c r="I395" s="99"/>
      <c r="J395" s="101"/>
      <c r="M395" s="98" t="s">
        <v>5931</v>
      </c>
      <c r="N395" s="99" t="s">
        <v>341</v>
      </c>
      <c r="O395" s="101">
        <v>2</v>
      </c>
    </row>
    <row r="396" spans="1:15" ht="12.75" customHeight="1">
      <c r="A396" s="104" t="s">
        <v>598</v>
      </c>
      <c r="B396" s="104" t="s">
        <v>341</v>
      </c>
      <c r="C396" s="104">
        <v>3</v>
      </c>
      <c r="D396" s="105" t="s">
        <v>10723</v>
      </c>
      <c r="E396" s="105" t="s">
        <v>10727</v>
      </c>
      <c r="I396" s="99"/>
      <c r="J396" s="101"/>
      <c r="M396" s="98" t="s">
        <v>5932</v>
      </c>
      <c r="N396" s="99" t="s">
        <v>341</v>
      </c>
      <c r="O396" s="101">
        <v>3</v>
      </c>
    </row>
    <row r="397" spans="1:15" ht="12.75" customHeight="1">
      <c r="A397" s="104" t="s">
        <v>599</v>
      </c>
      <c r="B397" s="104" t="s">
        <v>341</v>
      </c>
      <c r="C397" s="104">
        <v>9</v>
      </c>
      <c r="D397" s="105" t="s">
        <v>10723</v>
      </c>
      <c r="E397" s="105" t="s">
        <v>10728</v>
      </c>
      <c r="I397" s="99"/>
      <c r="J397" s="101"/>
      <c r="M397" s="98" t="s">
        <v>5933</v>
      </c>
      <c r="N397" s="99" t="s">
        <v>341</v>
      </c>
      <c r="O397" s="101">
        <v>9</v>
      </c>
    </row>
    <row r="398" spans="1:15" ht="12.75" customHeight="1">
      <c r="A398" s="104" t="s">
        <v>600</v>
      </c>
      <c r="B398" s="104" t="s">
        <v>341</v>
      </c>
      <c r="C398" s="104">
        <v>5</v>
      </c>
      <c r="D398" s="105" t="s">
        <v>10723</v>
      </c>
      <c r="E398" s="105" t="s">
        <v>10729</v>
      </c>
      <c r="I398" s="99"/>
      <c r="J398" s="101"/>
      <c r="M398" s="98" t="s">
        <v>5934</v>
      </c>
      <c r="N398" s="99" t="s">
        <v>341</v>
      </c>
      <c r="O398" s="101">
        <v>5</v>
      </c>
    </row>
    <row r="399" spans="1:15" ht="12.75" customHeight="1">
      <c r="A399" s="104" t="s">
        <v>601</v>
      </c>
      <c r="B399" s="104" t="s">
        <v>602</v>
      </c>
      <c r="C399" s="104">
        <v>12</v>
      </c>
      <c r="D399" s="105" t="s">
        <v>10730</v>
      </c>
      <c r="E399" s="105"/>
      <c r="I399" s="99"/>
      <c r="J399" s="101"/>
      <c r="M399" s="98" t="s">
        <v>5935</v>
      </c>
      <c r="N399" s="99" t="s">
        <v>602</v>
      </c>
      <c r="O399" s="101">
        <v>12</v>
      </c>
    </row>
    <row r="400" spans="1:15" ht="12.75" customHeight="1">
      <c r="A400" s="104" t="s">
        <v>603</v>
      </c>
      <c r="B400" s="104" t="s">
        <v>602</v>
      </c>
      <c r="C400" s="104">
        <v>3</v>
      </c>
      <c r="D400" s="105" t="s">
        <v>10730</v>
      </c>
      <c r="E400" s="105"/>
      <c r="I400" s="99"/>
      <c r="J400" s="101"/>
      <c r="M400" s="98" t="s">
        <v>5936</v>
      </c>
      <c r="N400" s="99" t="s">
        <v>602</v>
      </c>
      <c r="O400" s="101">
        <v>3</v>
      </c>
    </row>
    <row r="401" spans="1:15" ht="12.75" customHeight="1">
      <c r="A401" s="104" t="s">
        <v>604</v>
      </c>
      <c r="B401" s="104" t="s">
        <v>602</v>
      </c>
      <c r="C401" s="104">
        <v>4</v>
      </c>
      <c r="D401" s="105" t="s">
        <v>10730</v>
      </c>
      <c r="E401" s="105"/>
      <c r="I401" s="99"/>
      <c r="J401" s="101"/>
      <c r="M401" s="98" t="s">
        <v>5937</v>
      </c>
      <c r="N401" s="99" t="s">
        <v>602</v>
      </c>
      <c r="O401" s="101">
        <v>3</v>
      </c>
    </row>
    <row r="402" spans="1:15" ht="12.75" customHeight="1">
      <c r="A402" s="104" t="s">
        <v>605</v>
      </c>
      <c r="B402" s="104" t="s">
        <v>602</v>
      </c>
      <c r="C402" s="104">
        <v>20</v>
      </c>
      <c r="D402" s="105" t="s">
        <v>10730</v>
      </c>
      <c r="E402" s="105"/>
      <c r="I402" s="99"/>
      <c r="J402" s="101"/>
      <c r="M402" s="98" t="s">
        <v>5938</v>
      </c>
      <c r="N402" s="99" t="s">
        <v>602</v>
      </c>
      <c r="O402" s="101">
        <v>20</v>
      </c>
    </row>
    <row r="403" spans="1:15" ht="12.75" customHeight="1">
      <c r="A403" s="104" t="s">
        <v>606</v>
      </c>
      <c r="B403" s="104" t="s">
        <v>602</v>
      </c>
      <c r="C403" s="104">
        <v>11</v>
      </c>
      <c r="D403" s="105" t="s">
        <v>10730</v>
      </c>
      <c r="E403" s="105"/>
      <c r="I403" s="99"/>
      <c r="J403" s="101"/>
      <c r="M403" s="98" t="s">
        <v>5939</v>
      </c>
      <c r="N403" s="99" t="s">
        <v>602</v>
      </c>
      <c r="O403" s="101">
        <v>11</v>
      </c>
    </row>
    <row r="404" spans="1:15" ht="12.75" customHeight="1">
      <c r="A404" s="104" t="s">
        <v>607</v>
      </c>
      <c r="B404" s="104" t="s">
        <v>602</v>
      </c>
      <c r="C404" s="104">
        <v>13</v>
      </c>
      <c r="D404" s="105" t="s">
        <v>10730</v>
      </c>
      <c r="E404" s="105"/>
      <c r="I404" s="99"/>
      <c r="J404" s="101"/>
      <c r="M404" s="98" t="s">
        <v>5940</v>
      </c>
      <c r="N404" s="99" t="s">
        <v>602</v>
      </c>
      <c r="O404" s="101">
        <v>13</v>
      </c>
    </row>
    <row r="405" spans="1:15" ht="12.75" customHeight="1">
      <c r="A405" s="104" t="s">
        <v>608</v>
      </c>
      <c r="B405" s="104" t="s">
        <v>602</v>
      </c>
      <c r="C405" s="104">
        <v>10</v>
      </c>
      <c r="D405" s="105" t="s">
        <v>10730</v>
      </c>
      <c r="E405" s="105"/>
      <c r="I405" s="99"/>
      <c r="J405" s="101"/>
      <c r="M405" s="98" t="s">
        <v>5941</v>
      </c>
      <c r="N405" s="99" t="s">
        <v>602</v>
      </c>
      <c r="O405" s="101">
        <v>10</v>
      </c>
    </row>
    <row r="406" spans="1:15" ht="12.75" customHeight="1">
      <c r="A406" s="104" t="s">
        <v>609</v>
      </c>
      <c r="B406" s="104" t="s">
        <v>160</v>
      </c>
      <c r="C406" s="104">
        <v>1</v>
      </c>
      <c r="D406" s="105" t="s">
        <v>10731</v>
      </c>
      <c r="E406" s="105" t="s">
        <v>10732</v>
      </c>
      <c r="I406" s="99"/>
      <c r="J406" s="101"/>
      <c r="M406" s="98" t="s">
        <v>5942</v>
      </c>
      <c r="N406" s="99" t="s">
        <v>160</v>
      </c>
      <c r="O406" s="101">
        <v>1</v>
      </c>
    </row>
    <row r="407" spans="1:15" ht="12.75" customHeight="1">
      <c r="A407" s="104" t="s">
        <v>610</v>
      </c>
      <c r="B407" s="104" t="s">
        <v>160</v>
      </c>
      <c r="C407" s="104">
        <v>4</v>
      </c>
      <c r="D407" s="105" t="s">
        <v>10731</v>
      </c>
      <c r="E407" s="105" t="s">
        <v>10733</v>
      </c>
      <c r="I407" s="99"/>
      <c r="J407" s="101"/>
      <c r="M407" s="98" t="s">
        <v>5943</v>
      </c>
      <c r="N407" s="99" t="s">
        <v>160</v>
      </c>
      <c r="O407" s="101">
        <v>4</v>
      </c>
    </row>
    <row r="408" spans="1:15" ht="12.75" customHeight="1">
      <c r="A408" s="104" t="s">
        <v>611</v>
      </c>
      <c r="B408" s="104" t="s">
        <v>294</v>
      </c>
      <c r="C408" s="104">
        <v>1</v>
      </c>
      <c r="D408" s="105"/>
      <c r="E408" s="105"/>
      <c r="I408" s="99"/>
      <c r="J408" s="101"/>
      <c r="M408" s="98" t="s">
        <v>5944</v>
      </c>
      <c r="N408" s="99" t="s">
        <v>294</v>
      </c>
      <c r="O408" s="101">
        <v>1</v>
      </c>
    </row>
    <row r="409" spans="1:15" ht="12.75" customHeight="1">
      <c r="A409" s="104" t="s">
        <v>612</v>
      </c>
      <c r="B409" s="104" t="s">
        <v>160</v>
      </c>
      <c r="C409" s="104">
        <v>1</v>
      </c>
      <c r="D409" s="105" t="s">
        <v>10731</v>
      </c>
      <c r="E409" s="105" t="s">
        <v>10734</v>
      </c>
      <c r="I409" s="99"/>
      <c r="J409" s="101"/>
      <c r="M409" s="98" t="s">
        <v>5945</v>
      </c>
      <c r="N409" s="99" t="s">
        <v>160</v>
      </c>
      <c r="O409" s="101">
        <v>1</v>
      </c>
    </row>
    <row r="410" spans="1:15" ht="12.75" customHeight="1">
      <c r="A410" s="104" t="s">
        <v>613</v>
      </c>
      <c r="B410" s="104" t="s">
        <v>474</v>
      </c>
      <c r="C410" s="104">
        <v>1</v>
      </c>
      <c r="D410" s="105" t="s">
        <v>10731</v>
      </c>
      <c r="E410" s="105" t="s">
        <v>10735</v>
      </c>
      <c r="I410" s="99"/>
      <c r="J410" s="101"/>
      <c r="M410" s="98" t="s">
        <v>5946</v>
      </c>
      <c r="N410" s="99" t="s">
        <v>474</v>
      </c>
      <c r="O410" s="101">
        <v>1</v>
      </c>
    </row>
    <row r="411" spans="1:15" ht="12.75" customHeight="1">
      <c r="A411" s="104" t="s">
        <v>614</v>
      </c>
      <c r="B411" s="104" t="s">
        <v>160</v>
      </c>
      <c r="C411" s="104">
        <v>4</v>
      </c>
      <c r="D411" s="105" t="s">
        <v>10731</v>
      </c>
      <c r="E411" s="105" t="s">
        <v>10736</v>
      </c>
      <c r="I411" s="99"/>
      <c r="J411" s="101"/>
      <c r="M411" s="98" t="s">
        <v>5947</v>
      </c>
      <c r="N411" s="99" t="s">
        <v>160</v>
      </c>
      <c r="O411" s="101">
        <v>4</v>
      </c>
    </row>
    <row r="412" spans="1:15" ht="12.75" customHeight="1">
      <c r="A412" s="104" t="s">
        <v>615</v>
      </c>
      <c r="B412" s="104" t="s">
        <v>160</v>
      </c>
      <c r="C412" s="104">
        <v>4</v>
      </c>
      <c r="D412" s="105" t="s">
        <v>10731</v>
      </c>
      <c r="E412" s="105" t="s">
        <v>10737</v>
      </c>
      <c r="I412" s="99"/>
      <c r="J412" s="101"/>
      <c r="M412" s="98" t="s">
        <v>5948</v>
      </c>
      <c r="N412" s="99" t="s">
        <v>160</v>
      </c>
      <c r="O412" s="101">
        <v>4</v>
      </c>
    </row>
    <row r="413" spans="1:15" ht="12.75" customHeight="1">
      <c r="A413" s="104" t="s">
        <v>616</v>
      </c>
      <c r="B413" s="104" t="s">
        <v>474</v>
      </c>
      <c r="C413" s="104">
        <v>9</v>
      </c>
      <c r="D413" s="105" t="s">
        <v>10731</v>
      </c>
      <c r="E413" s="105" t="s">
        <v>10738</v>
      </c>
      <c r="I413" s="99"/>
      <c r="J413" s="101"/>
      <c r="M413" s="98" t="s">
        <v>5949</v>
      </c>
      <c r="N413" s="99" t="s">
        <v>474</v>
      </c>
      <c r="O413" s="101">
        <v>9</v>
      </c>
    </row>
    <row r="414" spans="1:15" ht="12.75" customHeight="1">
      <c r="A414" s="104" t="s">
        <v>617</v>
      </c>
      <c r="B414" s="104" t="s">
        <v>300</v>
      </c>
      <c r="C414" s="104">
        <v>1</v>
      </c>
      <c r="D414" s="105" t="s">
        <v>10731</v>
      </c>
      <c r="E414" s="105" t="s">
        <v>10739</v>
      </c>
      <c r="I414" s="99"/>
      <c r="J414" s="101"/>
      <c r="M414" s="98" t="s">
        <v>5950</v>
      </c>
      <c r="N414" s="99" t="s">
        <v>300</v>
      </c>
      <c r="O414" s="101">
        <v>1</v>
      </c>
    </row>
    <row r="415" spans="1:15" ht="12.75" customHeight="1">
      <c r="A415" s="104" t="s">
        <v>618</v>
      </c>
      <c r="B415" s="104" t="s">
        <v>300</v>
      </c>
      <c r="C415" s="104">
        <v>5</v>
      </c>
      <c r="D415" s="105" t="s">
        <v>10731</v>
      </c>
      <c r="E415" s="105" t="s">
        <v>10733</v>
      </c>
      <c r="I415" s="99"/>
      <c r="J415" s="101"/>
      <c r="M415" s="98" t="s">
        <v>5951</v>
      </c>
      <c r="N415" s="99" t="s">
        <v>300</v>
      </c>
      <c r="O415" s="101">
        <v>5</v>
      </c>
    </row>
    <row r="416" spans="1:15" ht="12.75" customHeight="1">
      <c r="A416" s="104" t="s">
        <v>619</v>
      </c>
      <c r="B416" s="104" t="s">
        <v>294</v>
      </c>
      <c r="C416" s="104">
        <v>1</v>
      </c>
      <c r="D416" s="105" t="s">
        <v>10731</v>
      </c>
      <c r="E416" s="105" t="s">
        <v>10740</v>
      </c>
      <c r="I416" s="99"/>
      <c r="J416" s="101"/>
      <c r="M416" s="98" t="s">
        <v>5952</v>
      </c>
      <c r="N416" s="99" t="s">
        <v>294</v>
      </c>
      <c r="O416" s="101">
        <v>1</v>
      </c>
    </row>
    <row r="417" spans="1:15" ht="12.75" customHeight="1">
      <c r="A417" s="104" t="s">
        <v>620</v>
      </c>
      <c r="B417" s="104" t="s">
        <v>294</v>
      </c>
      <c r="C417" s="104">
        <v>1</v>
      </c>
      <c r="D417" s="105" t="s">
        <v>10731</v>
      </c>
      <c r="E417" s="105" t="s">
        <v>10741</v>
      </c>
      <c r="I417" s="99"/>
      <c r="J417" s="101"/>
      <c r="M417" s="98" t="s">
        <v>5953</v>
      </c>
      <c r="N417" s="99" t="s">
        <v>294</v>
      </c>
      <c r="O417" s="101">
        <v>1</v>
      </c>
    </row>
    <row r="418" spans="1:15" ht="12.75" customHeight="1">
      <c r="A418" s="104" t="s">
        <v>621</v>
      </c>
      <c r="B418" s="104" t="s">
        <v>244</v>
      </c>
      <c r="C418" s="104">
        <v>1</v>
      </c>
      <c r="D418" s="105" t="s">
        <v>10731</v>
      </c>
      <c r="E418" s="105" t="s">
        <v>10742</v>
      </c>
      <c r="I418" s="99"/>
      <c r="J418" s="101"/>
      <c r="M418" s="98" t="s">
        <v>5954</v>
      </c>
      <c r="N418" s="99" t="s">
        <v>244</v>
      </c>
      <c r="O418" s="101">
        <v>1</v>
      </c>
    </row>
    <row r="419" spans="1:15" ht="12.75" customHeight="1">
      <c r="A419" s="104" t="s">
        <v>622</v>
      </c>
      <c r="B419" s="104" t="s">
        <v>244</v>
      </c>
      <c r="C419" s="104">
        <v>1</v>
      </c>
      <c r="D419" s="105" t="s">
        <v>10731</v>
      </c>
      <c r="E419" s="105" t="s">
        <v>10743</v>
      </c>
      <c r="I419" s="99"/>
      <c r="J419" s="101"/>
      <c r="M419" s="98" t="s">
        <v>5955</v>
      </c>
      <c r="N419" s="99" t="s">
        <v>244</v>
      </c>
      <c r="O419" s="101">
        <v>1</v>
      </c>
    </row>
    <row r="420" spans="1:15" ht="12.75" customHeight="1">
      <c r="A420" s="104" t="s">
        <v>623</v>
      </c>
      <c r="B420" s="104" t="s">
        <v>244</v>
      </c>
      <c r="C420" s="104">
        <v>1</v>
      </c>
      <c r="D420" s="105" t="s">
        <v>10731</v>
      </c>
      <c r="E420" s="105" t="s">
        <v>10744</v>
      </c>
      <c r="I420" s="99"/>
      <c r="J420" s="101"/>
      <c r="M420" s="98" t="s">
        <v>5956</v>
      </c>
      <c r="N420" s="99" t="s">
        <v>244</v>
      </c>
      <c r="O420" s="101">
        <v>1</v>
      </c>
    </row>
    <row r="421" spans="1:15" ht="12.75" customHeight="1">
      <c r="A421" s="104" t="s">
        <v>624</v>
      </c>
      <c r="B421" s="104" t="s">
        <v>294</v>
      </c>
      <c r="C421" s="104">
        <v>1</v>
      </c>
      <c r="D421" s="105" t="s">
        <v>10731</v>
      </c>
      <c r="E421" s="105" t="s">
        <v>10745</v>
      </c>
      <c r="I421" s="99"/>
      <c r="J421" s="101"/>
      <c r="M421" s="98" t="s">
        <v>5957</v>
      </c>
      <c r="N421" s="99" t="s">
        <v>294</v>
      </c>
      <c r="O421" s="101">
        <v>1</v>
      </c>
    </row>
    <row r="422" spans="1:15" ht="12.75" customHeight="1">
      <c r="A422" s="104" t="s">
        <v>625</v>
      </c>
      <c r="B422" s="104" t="s">
        <v>294</v>
      </c>
      <c r="C422" s="104">
        <v>1</v>
      </c>
      <c r="D422" s="105" t="s">
        <v>10731</v>
      </c>
      <c r="E422" s="105" t="s">
        <v>10746</v>
      </c>
      <c r="I422" s="99"/>
      <c r="J422" s="101"/>
      <c r="M422" s="98" t="s">
        <v>5958</v>
      </c>
      <c r="N422" s="99" t="s">
        <v>294</v>
      </c>
      <c r="O422" s="101">
        <v>1</v>
      </c>
    </row>
    <row r="423" spans="1:15" ht="12.75" customHeight="1">
      <c r="A423" s="104" t="s">
        <v>626</v>
      </c>
      <c r="B423" s="104" t="s">
        <v>256</v>
      </c>
      <c r="C423" s="104">
        <v>1</v>
      </c>
      <c r="D423" s="105" t="s">
        <v>10731</v>
      </c>
      <c r="E423" s="105" t="s">
        <v>10742</v>
      </c>
      <c r="I423" s="99"/>
      <c r="J423" s="101"/>
      <c r="M423" s="98" t="s">
        <v>5959</v>
      </c>
      <c r="N423" s="99" t="s">
        <v>256</v>
      </c>
      <c r="O423" s="101">
        <v>1</v>
      </c>
    </row>
    <row r="424" spans="1:15" ht="12.75" customHeight="1">
      <c r="A424" s="104" t="s">
        <v>627</v>
      </c>
      <c r="B424" s="104" t="s">
        <v>256</v>
      </c>
      <c r="C424" s="104">
        <v>1</v>
      </c>
      <c r="D424" s="105" t="s">
        <v>10731</v>
      </c>
      <c r="E424" s="105" t="s">
        <v>10743</v>
      </c>
      <c r="I424" s="99"/>
      <c r="J424" s="101"/>
      <c r="M424" s="98" t="s">
        <v>5960</v>
      </c>
      <c r="N424" s="99" t="s">
        <v>256</v>
      </c>
      <c r="O424" s="101">
        <v>1</v>
      </c>
    </row>
    <row r="425" spans="1:15" ht="12.75" customHeight="1">
      <c r="A425" s="104" t="s">
        <v>628</v>
      </c>
      <c r="B425" s="104" t="s">
        <v>256</v>
      </c>
      <c r="C425" s="104">
        <v>1</v>
      </c>
      <c r="D425" s="105" t="s">
        <v>10731</v>
      </c>
      <c r="E425" s="105" t="s">
        <v>10747</v>
      </c>
      <c r="I425" s="99"/>
      <c r="J425" s="101"/>
      <c r="M425" s="98" t="s">
        <v>5961</v>
      </c>
      <c r="N425" s="99" t="s">
        <v>256</v>
      </c>
      <c r="O425" s="101">
        <v>1</v>
      </c>
    </row>
    <row r="426" spans="1:15" ht="12.75" customHeight="1">
      <c r="A426" s="104" t="s">
        <v>629</v>
      </c>
      <c r="B426" s="104" t="s">
        <v>256</v>
      </c>
      <c r="C426" s="104">
        <v>1</v>
      </c>
      <c r="D426" s="105" t="s">
        <v>10731</v>
      </c>
      <c r="E426" s="105" t="s">
        <v>10735</v>
      </c>
      <c r="I426" s="99"/>
      <c r="J426" s="101"/>
      <c r="M426" s="98" t="s">
        <v>5962</v>
      </c>
      <c r="N426" s="99" t="s">
        <v>256</v>
      </c>
      <c r="O426" s="101">
        <v>1</v>
      </c>
    </row>
    <row r="427" spans="1:15" ht="12.75" customHeight="1">
      <c r="A427" s="104" t="s">
        <v>630</v>
      </c>
      <c r="B427" s="104" t="s">
        <v>256</v>
      </c>
      <c r="C427" s="104">
        <v>1</v>
      </c>
      <c r="D427" s="105" t="s">
        <v>10731</v>
      </c>
      <c r="E427" s="105" t="s">
        <v>10748</v>
      </c>
      <c r="I427" s="99"/>
      <c r="J427" s="101"/>
      <c r="M427" s="98" t="s">
        <v>5963</v>
      </c>
      <c r="N427" s="99" t="s">
        <v>256</v>
      </c>
      <c r="O427" s="101">
        <v>1</v>
      </c>
    </row>
    <row r="428" spans="1:15" ht="12.75" customHeight="1">
      <c r="A428" s="104" t="s">
        <v>631</v>
      </c>
      <c r="B428" s="104" t="s">
        <v>300</v>
      </c>
      <c r="C428" s="104">
        <v>1</v>
      </c>
      <c r="D428" s="105" t="s">
        <v>10749</v>
      </c>
      <c r="E428" s="105" t="s">
        <v>10750</v>
      </c>
      <c r="I428" s="99"/>
      <c r="J428" s="101"/>
      <c r="M428" s="98" t="s">
        <v>5964</v>
      </c>
      <c r="N428" s="99" t="s">
        <v>300</v>
      </c>
      <c r="O428" s="101">
        <v>1</v>
      </c>
    </row>
    <row r="429" spans="1:15" ht="12.75" customHeight="1">
      <c r="A429" s="104" t="s">
        <v>632</v>
      </c>
      <c r="B429" s="104" t="s">
        <v>300</v>
      </c>
      <c r="C429" s="104">
        <v>1</v>
      </c>
      <c r="D429" s="105" t="s">
        <v>10749</v>
      </c>
      <c r="E429" s="105" t="s">
        <v>10751</v>
      </c>
      <c r="I429" s="99"/>
      <c r="J429" s="101"/>
      <c r="M429" s="98" t="s">
        <v>5965</v>
      </c>
      <c r="N429" s="99" t="s">
        <v>300</v>
      </c>
      <c r="O429" s="101">
        <v>1</v>
      </c>
    </row>
    <row r="430" spans="1:15" ht="12.75" customHeight="1">
      <c r="A430" s="104" t="s">
        <v>633</v>
      </c>
      <c r="B430" s="104" t="s">
        <v>300</v>
      </c>
      <c r="C430" s="104">
        <v>1</v>
      </c>
      <c r="D430" s="105" t="s">
        <v>10749</v>
      </c>
      <c r="E430" s="105" t="s">
        <v>10752</v>
      </c>
      <c r="I430" s="99"/>
      <c r="J430" s="101"/>
      <c r="M430" s="98" t="s">
        <v>5966</v>
      </c>
      <c r="N430" s="99" t="s">
        <v>300</v>
      </c>
      <c r="O430" s="101">
        <v>1</v>
      </c>
    </row>
    <row r="431" spans="1:15" ht="12.75" customHeight="1">
      <c r="A431" s="104" t="s">
        <v>634</v>
      </c>
      <c r="B431" s="104" t="s">
        <v>300</v>
      </c>
      <c r="C431" s="104">
        <v>1</v>
      </c>
      <c r="D431" s="105" t="s">
        <v>10749</v>
      </c>
      <c r="E431" s="105" t="s">
        <v>10753</v>
      </c>
      <c r="I431" s="99"/>
      <c r="J431" s="101"/>
      <c r="M431" s="98" t="s">
        <v>5967</v>
      </c>
      <c r="N431" s="99" t="s">
        <v>300</v>
      </c>
      <c r="O431" s="101">
        <v>1</v>
      </c>
    </row>
    <row r="432" spans="1:15" ht="12.75" customHeight="1">
      <c r="A432" s="104" t="s">
        <v>635</v>
      </c>
      <c r="B432" s="104" t="s">
        <v>474</v>
      </c>
      <c r="C432" s="104">
        <v>1</v>
      </c>
      <c r="D432" s="105" t="s">
        <v>10749</v>
      </c>
      <c r="E432" s="105" t="s">
        <v>10754</v>
      </c>
      <c r="I432" s="99"/>
      <c r="J432" s="101"/>
      <c r="M432" s="98" t="s">
        <v>5968</v>
      </c>
      <c r="N432" s="99" t="s">
        <v>474</v>
      </c>
      <c r="O432" s="101">
        <v>1</v>
      </c>
    </row>
    <row r="433" spans="1:15" ht="12.75" customHeight="1">
      <c r="A433" s="104" t="s">
        <v>636</v>
      </c>
      <c r="B433" s="104" t="s">
        <v>474</v>
      </c>
      <c r="C433" s="104">
        <v>1</v>
      </c>
      <c r="D433" s="105" t="s">
        <v>10749</v>
      </c>
      <c r="E433" s="105" t="s">
        <v>10755</v>
      </c>
      <c r="I433" s="99"/>
      <c r="J433" s="101"/>
      <c r="M433" s="98" t="s">
        <v>5969</v>
      </c>
      <c r="N433" s="99" t="s">
        <v>474</v>
      </c>
      <c r="O433" s="101">
        <v>1</v>
      </c>
    </row>
    <row r="434" spans="1:15" ht="12.75" customHeight="1">
      <c r="A434" s="104" t="s">
        <v>637</v>
      </c>
      <c r="B434" s="104" t="s">
        <v>474</v>
      </c>
      <c r="C434" s="104">
        <v>1</v>
      </c>
      <c r="D434" s="105" t="s">
        <v>10749</v>
      </c>
      <c r="E434" s="105" t="s">
        <v>10756</v>
      </c>
      <c r="I434" s="99"/>
      <c r="J434" s="101"/>
      <c r="M434" s="98" t="s">
        <v>5970</v>
      </c>
      <c r="N434" s="99" t="s">
        <v>474</v>
      </c>
      <c r="O434" s="101">
        <v>1</v>
      </c>
    </row>
    <row r="435" spans="1:15" ht="12.75" customHeight="1">
      <c r="A435" s="104" t="s">
        <v>638</v>
      </c>
      <c r="B435" s="104" t="s">
        <v>474</v>
      </c>
      <c r="C435" s="104">
        <v>1</v>
      </c>
      <c r="D435" s="105" t="s">
        <v>10749</v>
      </c>
      <c r="E435" s="105" t="s">
        <v>10757</v>
      </c>
      <c r="I435" s="99"/>
      <c r="J435" s="101"/>
      <c r="M435" s="98" t="s">
        <v>5971</v>
      </c>
      <c r="N435" s="99" t="s">
        <v>474</v>
      </c>
      <c r="O435" s="101">
        <v>1</v>
      </c>
    </row>
    <row r="436" spans="1:15" ht="12.75" customHeight="1">
      <c r="A436" s="104" t="s">
        <v>639</v>
      </c>
      <c r="B436" s="104" t="s">
        <v>474</v>
      </c>
      <c r="C436" s="104">
        <v>2</v>
      </c>
      <c r="D436" s="105" t="s">
        <v>10749</v>
      </c>
      <c r="E436" s="105" t="s">
        <v>10758</v>
      </c>
      <c r="I436" s="99"/>
      <c r="J436" s="101"/>
      <c r="M436" s="98" t="s">
        <v>5972</v>
      </c>
      <c r="N436" s="99" t="s">
        <v>474</v>
      </c>
      <c r="O436" s="101">
        <v>2</v>
      </c>
    </row>
    <row r="437" spans="1:15" ht="12.75" customHeight="1">
      <c r="A437" s="104" t="s">
        <v>640</v>
      </c>
      <c r="B437" s="104" t="s">
        <v>474</v>
      </c>
      <c r="C437" s="104">
        <v>1</v>
      </c>
      <c r="D437" s="105" t="s">
        <v>10749</v>
      </c>
      <c r="E437" s="105" t="s">
        <v>10759</v>
      </c>
      <c r="I437" s="99"/>
      <c r="J437" s="101"/>
      <c r="M437" s="98" t="s">
        <v>5973</v>
      </c>
      <c r="N437" s="99" t="s">
        <v>474</v>
      </c>
      <c r="O437" s="101">
        <v>1</v>
      </c>
    </row>
    <row r="438" spans="1:15" ht="12.75" customHeight="1">
      <c r="A438" s="104" t="s">
        <v>641</v>
      </c>
      <c r="B438" s="104" t="s">
        <v>474</v>
      </c>
      <c r="C438" s="104">
        <v>1</v>
      </c>
      <c r="D438" s="105" t="s">
        <v>10749</v>
      </c>
      <c r="E438" s="105" t="s">
        <v>10583</v>
      </c>
      <c r="I438" s="99"/>
      <c r="J438" s="101"/>
      <c r="M438" s="98" t="s">
        <v>5974</v>
      </c>
      <c r="N438" s="99" t="s">
        <v>474</v>
      </c>
      <c r="O438" s="101">
        <v>1</v>
      </c>
    </row>
    <row r="439" spans="1:15" ht="12.75" customHeight="1">
      <c r="A439" s="104" t="s">
        <v>642</v>
      </c>
      <c r="B439" s="104" t="s">
        <v>252</v>
      </c>
      <c r="C439" s="104">
        <v>1</v>
      </c>
      <c r="D439" s="105" t="s">
        <v>10749</v>
      </c>
      <c r="E439" s="105" t="s">
        <v>10760</v>
      </c>
      <c r="I439" s="99"/>
      <c r="J439" s="101"/>
      <c r="M439" s="98" t="s">
        <v>5975</v>
      </c>
      <c r="N439" s="99" t="s">
        <v>252</v>
      </c>
      <c r="O439" s="101">
        <v>2</v>
      </c>
    </row>
    <row r="440" spans="1:15" ht="12.75" customHeight="1">
      <c r="A440" s="104" t="s">
        <v>643</v>
      </c>
      <c r="B440" s="104" t="s">
        <v>252</v>
      </c>
      <c r="C440" s="104">
        <v>1</v>
      </c>
      <c r="D440" s="105" t="s">
        <v>10749</v>
      </c>
      <c r="E440" s="105" t="s">
        <v>10761</v>
      </c>
      <c r="I440" s="99"/>
      <c r="J440" s="101"/>
      <c r="M440" s="98" t="s">
        <v>5976</v>
      </c>
      <c r="N440" s="99" t="s">
        <v>252</v>
      </c>
      <c r="O440" s="101">
        <v>2</v>
      </c>
    </row>
    <row r="441" spans="1:15" ht="12.75" customHeight="1">
      <c r="A441" s="104" t="s">
        <v>644</v>
      </c>
      <c r="B441" s="104" t="s">
        <v>252</v>
      </c>
      <c r="C441" s="104">
        <v>2</v>
      </c>
      <c r="D441" s="105" t="s">
        <v>10749</v>
      </c>
      <c r="E441" s="105" t="s">
        <v>10762</v>
      </c>
      <c r="I441" s="99"/>
      <c r="J441" s="101"/>
      <c r="M441" s="98" t="s">
        <v>5977</v>
      </c>
      <c r="N441" s="99" t="s">
        <v>252</v>
      </c>
      <c r="O441" s="101">
        <v>2</v>
      </c>
    </row>
    <row r="442" spans="1:15" ht="12.75" customHeight="1">
      <c r="A442" s="104" t="s">
        <v>645</v>
      </c>
      <c r="B442" s="104" t="s">
        <v>160</v>
      </c>
      <c r="C442" s="104">
        <v>8</v>
      </c>
      <c r="D442" s="105" t="s">
        <v>10749</v>
      </c>
      <c r="E442" s="105" t="s">
        <v>10763</v>
      </c>
      <c r="I442" s="99"/>
      <c r="J442" s="101"/>
      <c r="M442" s="98" t="s">
        <v>5978</v>
      </c>
      <c r="N442" s="99" t="s">
        <v>160</v>
      </c>
      <c r="O442" s="101">
        <v>8</v>
      </c>
    </row>
    <row r="443" spans="1:15" ht="12.75" customHeight="1">
      <c r="A443" s="104" t="s">
        <v>646</v>
      </c>
      <c r="B443" s="104" t="s">
        <v>160</v>
      </c>
      <c r="C443" s="104">
        <v>10</v>
      </c>
      <c r="D443" s="105" t="s">
        <v>10749</v>
      </c>
      <c r="E443" s="105" t="s">
        <v>10764</v>
      </c>
      <c r="I443" s="99"/>
      <c r="J443" s="101"/>
      <c r="M443" s="98" t="s">
        <v>5979</v>
      </c>
      <c r="N443" s="99" t="s">
        <v>160</v>
      </c>
      <c r="O443" s="101">
        <v>10</v>
      </c>
    </row>
    <row r="444" spans="1:15" ht="12.75" customHeight="1">
      <c r="A444" s="104" t="s">
        <v>647</v>
      </c>
      <c r="B444" s="104" t="s">
        <v>474</v>
      </c>
      <c r="C444" s="104">
        <v>1</v>
      </c>
      <c r="D444" s="105" t="s">
        <v>10749</v>
      </c>
      <c r="E444" s="105" t="s">
        <v>10765</v>
      </c>
      <c r="I444" s="99"/>
      <c r="J444" s="101"/>
      <c r="M444" s="98" t="s">
        <v>5980</v>
      </c>
      <c r="N444" s="99" t="s">
        <v>474</v>
      </c>
      <c r="O444" s="101">
        <v>1</v>
      </c>
    </row>
    <row r="445" spans="1:15" ht="12.75" customHeight="1">
      <c r="A445" s="104" t="s">
        <v>648</v>
      </c>
      <c r="B445" s="104" t="s">
        <v>474</v>
      </c>
      <c r="C445" s="104">
        <v>1</v>
      </c>
      <c r="D445" s="105" t="s">
        <v>10749</v>
      </c>
      <c r="E445" s="105" t="s">
        <v>10766</v>
      </c>
      <c r="I445" s="99"/>
      <c r="J445" s="101"/>
      <c r="M445" s="98" t="s">
        <v>5981</v>
      </c>
      <c r="N445" s="99" t="s">
        <v>474</v>
      </c>
      <c r="O445" s="101">
        <v>1</v>
      </c>
    </row>
    <row r="446" spans="1:15" ht="12.75" customHeight="1">
      <c r="A446" s="104" t="s">
        <v>649</v>
      </c>
      <c r="B446" s="104" t="s">
        <v>474</v>
      </c>
      <c r="C446" s="104">
        <v>1</v>
      </c>
      <c r="D446" s="105" t="s">
        <v>10749</v>
      </c>
      <c r="E446" s="105" t="s">
        <v>10767</v>
      </c>
      <c r="I446" s="99"/>
      <c r="J446" s="101"/>
      <c r="M446" s="98" t="s">
        <v>5982</v>
      </c>
      <c r="N446" s="99" t="s">
        <v>474</v>
      </c>
      <c r="O446" s="101">
        <v>1</v>
      </c>
    </row>
    <row r="447" spans="1:15" ht="12.75" customHeight="1">
      <c r="A447" s="104" t="s">
        <v>650</v>
      </c>
      <c r="B447" s="104" t="s">
        <v>294</v>
      </c>
      <c r="C447" s="104">
        <v>1</v>
      </c>
      <c r="D447" s="105" t="s">
        <v>10749</v>
      </c>
      <c r="E447" s="105" t="s">
        <v>10768</v>
      </c>
      <c r="I447" s="99"/>
      <c r="J447" s="101"/>
      <c r="M447" s="98" t="s">
        <v>5983</v>
      </c>
      <c r="N447" s="99" t="s">
        <v>294</v>
      </c>
      <c r="O447" s="101">
        <v>1</v>
      </c>
    </row>
    <row r="448" spans="1:15" ht="12.75" customHeight="1">
      <c r="A448" s="104" t="s">
        <v>651</v>
      </c>
      <c r="B448" s="104" t="s">
        <v>294</v>
      </c>
      <c r="C448" s="104">
        <v>1</v>
      </c>
      <c r="D448" s="105" t="s">
        <v>10749</v>
      </c>
      <c r="E448" s="105" t="s">
        <v>10769</v>
      </c>
      <c r="I448" s="99"/>
      <c r="J448" s="101"/>
      <c r="M448" s="98" t="s">
        <v>5984</v>
      </c>
      <c r="N448" s="99" t="s">
        <v>294</v>
      </c>
      <c r="O448" s="101">
        <v>1</v>
      </c>
    </row>
    <row r="449" spans="1:15" ht="12.75" customHeight="1">
      <c r="A449" s="104" t="s">
        <v>652</v>
      </c>
      <c r="B449" s="104" t="s">
        <v>252</v>
      </c>
      <c r="C449" s="104">
        <v>1</v>
      </c>
      <c r="D449" s="105" t="s">
        <v>10749</v>
      </c>
      <c r="E449" s="105" t="s">
        <v>10770</v>
      </c>
      <c r="I449" s="99"/>
      <c r="J449" s="101"/>
      <c r="M449" s="98" t="s">
        <v>5985</v>
      </c>
      <c r="N449" s="99" t="s">
        <v>252</v>
      </c>
      <c r="O449" s="101">
        <v>1</v>
      </c>
    </row>
    <row r="450" spans="1:15" ht="12.75" customHeight="1">
      <c r="A450" s="104" t="s">
        <v>653</v>
      </c>
      <c r="B450" s="104" t="s">
        <v>294</v>
      </c>
      <c r="C450" s="104">
        <v>1</v>
      </c>
      <c r="D450" s="105" t="s">
        <v>10749</v>
      </c>
      <c r="E450" s="105" t="s">
        <v>10771</v>
      </c>
      <c r="I450" s="99"/>
      <c r="J450" s="101"/>
      <c r="M450" s="98" t="s">
        <v>5986</v>
      </c>
      <c r="N450" s="99" t="s">
        <v>294</v>
      </c>
      <c r="O450" s="101">
        <v>1</v>
      </c>
    </row>
    <row r="451" spans="1:15" ht="12.75" customHeight="1">
      <c r="A451" s="104" t="s">
        <v>654</v>
      </c>
      <c r="B451" s="104" t="s">
        <v>294</v>
      </c>
      <c r="C451" s="104">
        <v>1</v>
      </c>
      <c r="D451" s="105" t="s">
        <v>10749</v>
      </c>
      <c r="E451" s="105" t="s">
        <v>10772</v>
      </c>
      <c r="I451" s="99"/>
      <c r="J451" s="101"/>
      <c r="M451" s="98" t="s">
        <v>5987</v>
      </c>
      <c r="N451" s="99" t="s">
        <v>294</v>
      </c>
      <c r="O451" s="101">
        <v>1</v>
      </c>
    </row>
    <row r="452" spans="1:15" ht="12.75" customHeight="1">
      <c r="A452" s="104" t="s">
        <v>655</v>
      </c>
      <c r="B452" s="104" t="s">
        <v>474</v>
      </c>
      <c r="C452" s="104">
        <v>1</v>
      </c>
      <c r="D452" s="105" t="s">
        <v>10749</v>
      </c>
      <c r="E452" s="105" t="s">
        <v>10773</v>
      </c>
      <c r="I452" s="99"/>
      <c r="J452" s="101"/>
      <c r="M452" s="98" t="s">
        <v>5988</v>
      </c>
      <c r="N452" s="99" t="s">
        <v>474</v>
      </c>
      <c r="O452" s="101">
        <v>1</v>
      </c>
    </row>
    <row r="453" spans="1:15" ht="12.75" customHeight="1">
      <c r="A453" s="104" t="s">
        <v>656</v>
      </c>
      <c r="B453" s="104" t="s">
        <v>474</v>
      </c>
      <c r="C453" s="104">
        <v>1</v>
      </c>
      <c r="D453" s="105" t="s">
        <v>10749</v>
      </c>
      <c r="E453" s="105" t="s">
        <v>10774</v>
      </c>
      <c r="I453" s="99"/>
      <c r="J453" s="101"/>
      <c r="M453" s="98" t="s">
        <v>5989</v>
      </c>
      <c r="N453" s="99" t="s">
        <v>474</v>
      </c>
      <c r="O453" s="101">
        <v>1</v>
      </c>
    </row>
    <row r="454" spans="1:15" ht="12.75" customHeight="1">
      <c r="A454" s="104" t="s">
        <v>657</v>
      </c>
      <c r="B454" s="104" t="s">
        <v>474</v>
      </c>
      <c r="C454" s="104">
        <v>1</v>
      </c>
      <c r="D454" s="105" t="s">
        <v>10749</v>
      </c>
      <c r="E454" s="105" t="s">
        <v>10775</v>
      </c>
      <c r="I454" s="99"/>
      <c r="J454" s="101"/>
      <c r="M454" s="98" t="s">
        <v>5990</v>
      </c>
      <c r="N454" s="99" t="s">
        <v>474</v>
      </c>
      <c r="O454" s="101">
        <v>1</v>
      </c>
    </row>
    <row r="455" spans="1:15" ht="12.75" customHeight="1">
      <c r="A455" s="104" t="s">
        <v>658</v>
      </c>
      <c r="B455" s="104" t="s">
        <v>474</v>
      </c>
      <c r="C455" s="104">
        <v>1</v>
      </c>
      <c r="D455" s="105" t="s">
        <v>10749</v>
      </c>
      <c r="E455" s="105" t="s">
        <v>10776</v>
      </c>
      <c r="I455" s="99"/>
      <c r="J455" s="101"/>
      <c r="M455" s="98" t="s">
        <v>5991</v>
      </c>
      <c r="N455" s="99" t="s">
        <v>474</v>
      </c>
      <c r="O455" s="101">
        <v>1</v>
      </c>
    </row>
    <row r="456" spans="1:15" ht="12.75" customHeight="1">
      <c r="A456" s="104" t="s">
        <v>659</v>
      </c>
      <c r="B456" s="104" t="s">
        <v>252</v>
      </c>
      <c r="C456" s="104">
        <v>1</v>
      </c>
      <c r="D456" s="105" t="s">
        <v>10749</v>
      </c>
      <c r="E456" s="105" t="s">
        <v>10777</v>
      </c>
      <c r="I456" s="99"/>
      <c r="J456" s="101"/>
      <c r="M456" s="98" t="s">
        <v>5992</v>
      </c>
      <c r="N456" s="99" t="s">
        <v>252</v>
      </c>
      <c r="O456" s="101">
        <v>1</v>
      </c>
    </row>
    <row r="457" spans="1:15" ht="12.75" customHeight="1">
      <c r="A457" s="104" t="s">
        <v>660</v>
      </c>
      <c r="B457" s="104" t="s">
        <v>252</v>
      </c>
      <c r="C457" s="104">
        <v>1</v>
      </c>
      <c r="D457" s="105" t="s">
        <v>10749</v>
      </c>
      <c r="E457" s="105" t="s">
        <v>10778</v>
      </c>
      <c r="I457" s="99"/>
      <c r="J457" s="101"/>
      <c r="M457" s="98" t="s">
        <v>5993</v>
      </c>
      <c r="N457" s="99" t="s">
        <v>252</v>
      </c>
      <c r="O457" s="101">
        <v>1</v>
      </c>
    </row>
    <row r="458" spans="1:15" ht="12.75" customHeight="1">
      <c r="A458" s="104" t="s">
        <v>661</v>
      </c>
      <c r="B458" s="104" t="s">
        <v>474</v>
      </c>
      <c r="C458" s="104">
        <v>1</v>
      </c>
      <c r="D458" s="105" t="s">
        <v>10749</v>
      </c>
      <c r="E458" s="105" t="s">
        <v>10779</v>
      </c>
      <c r="I458" s="99"/>
      <c r="J458" s="101"/>
      <c r="M458" s="98" t="s">
        <v>5994</v>
      </c>
      <c r="N458" s="99" t="s">
        <v>474</v>
      </c>
      <c r="O458" s="101">
        <v>1</v>
      </c>
    </row>
    <row r="459" spans="1:15" ht="12.75" customHeight="1">
      <c r="A459" s="104" t="s">
        <v>662</v>
      </c>
      <c r="B459" s="104" t="s">
        <v>244</v>
      </c>
      <c r="C459" s="104">
        <v>1</v>
      </c>
      <c r="D459" s="105" t="s">
        <v>10749</v>
      </c>
      <c r="E459" s="105" t="s">
        <v>10780</v>
      </c>
      <c r="I459" s="99"/>
      <c r="J459" s="101"/>
      <c r="M459" s="98" t="s">
        <v>5995</v>
      </c>
      <c r="N459" s="99" t="s">
        <v>244</v>
      </c>
      <c r="O459" s="101">
        <v>1</v>
      </c>
    </row>
    <row r="460" spans="1:15" ht="12.75" customHeight="1">
      <c r="A460" s="104" t="s">
        <v>663</v>
      </c>
      <c r="B460" s="104" t="s">
        <v>244</v>
      </c>
      <c r="C460" s="104">
        <v>1</v>
      </c>
      <c r="D460" s="105" t="s">
        <v>10749</v>
      </c>
      <c r="E460" s="105" t="s">
        <v>10781</v>
      </c>
      <c r="I460" s="99"/>
      <c r="J460" s="101"/>
      <c r="M460" s="98" t="s">
        <v>5996</v>
      </c>
      <c r="N460" s="99" t="s">
        <v>244</v>
      </c>
      <c r="O460" s="101">
        <v>1</v>
      </c>
    </row>
    <row r="461" spans="1:15" ht="12.75" customHeight="1">
      <c r="A461" s="104" t="s">
        <v>664</v>
      </c>
      <c r="B461" s="104" t="s">
        <v>244</v>
      </c>
      <c r="C461" s="104">
        <v>1</v>
      </c>
      <c r="D461" s="105" t="s">
        <v>10749</v>
      </c>
      <c r="E461" s="105" t="s">
        <v>10782</v>
      </c>
      <c r="I461" s="99"/>
      <c r="J461" s="101"/>
      <c r="M461" s="98" t="s">
        <v>5997</v>
      </c>
      <c r="N461" s="99" t="s">
        <v>244</v>
      </c>
      <c r="O461" s="101">
        <v>1</v>
      </c>
    </row>
    <row r="462" spans="1:15" ht="12.75" customHeight="1">
      <c r="A462" s="104" t="s">
        <v>665</v>
      </c>
      <c r="B462" s="104" t="s">
        <v>244</v>
      </c>
      <c r="C462" s="104">
        <v>1</v>
      </c>
      <c r="D462" s="105" t="s">
        <v>10749</v>
      </c>
      <c r="E462" s="105" t="s">
        <v>10783</v>
      </c>
      <c r="I462" s="99"/>
      <c r="J462" s="101"/>
      <c r="M462" s="98" t="s">
        <v>5998</v>
      </c>
      <c r="N462" s="99" t="s">
        <v>244</v>
      </c>
      <c r="O462" s="101">
        <v>1</v>
      </c>
    </row>
    <row r="463" spans="1:15" ht="12.75" customHeight="1">
      <c r="A463" s="104" t="s">
        <v>666</v>
      </c>
      <c r="B463" s="104" t="s">
        <v>474</v>
      </c>
      <c r="C463" s="104">
        <v>1</v>
      </c>
      <c r="D463" s="105" t="s">
        <v>10749</v>
      </c>
      <c r="E463" s="105" t="s">
        <v>10784</v>
      </c>
      <c r="I463" s="99"/>
      <c r="J463" s="101"/>
      <c r="M463" s="98" t="s">
        <v>5999</v>
      </c>
      <c r="N463" s="99" t="s">
        <v>474</v>
      </c>
      <c r="O463" s="101">
        <v>1</v>
      </c>
    </row>
    <row r="464" spans="1:15" ht="12.75" customHeight="1">
      <c r="A464" s="104" t="s">
        <v>667</v>
      </c>
      <c r="B464" s="104" t="s">
        <v>474</v>
      </c>
      <c r="C464" s="104">
        <v>1</v>
      </c>
      <c r="D464" s="105" t="s">
        <v>10749</v>
      </c>
      <c r="E464" s="105" t="s">
        <v>10785</v>
      </c>
      <c r="I464" s="99"/>
      <c r="J464" s="101"/>
      <c r="M464" s="98" t="s">
        <v>6000</v>
      </c>
      <c r="N464" s="99" t="s">
        <v>474</v>
      </c>
      <c r="O464" s="101">
        <v>1</v>
      </c>
    </row>
    <row r="465" spans="1:15" ht="12.75" customHeight="1">
      <c r="A465" s="104" t="s">
        <v>668</v>
      </c>
      <c r="B465" s="104" t="s">
        <v>294</v>
      </c>
      <c r="C465" s="104">
        <v>1</v>
      </c>
      <c r="D465" s="105" t="s">
        <v>10749</v>
      </c>
      <c r="E465" s="105" t="s">
        <v>10786</v>
      </c>
      <c r="I465" s="99"/>
      <c r="J465" s="101"/>
      <c r="M465" s="98" t="s">
        <v>6001</v>
      </c>
      <c r="N465" s="99" t="s">
        <v>294</v>
      </c>
      <c r="O465" s="101">
        <v>1</v>
      </c>
    </row>
    <row r="466" spans="1:15" ht="12.75" customHeight="1">
      <c r="A466" s="104" t="s">
        <v>669</v>
      </c>
      <c r="B466" s="104" t="s">
        <v>294</v>
      </c>
      <c r="C466" s="104">
        <v>1</v>
      </c>
      <c r="D466" s="105" t="s">
        <v>10749</v>
      </c>
      <c r="E466" s="105" t="s">
        <v>10787</v>
      </c>
      <c r="I466" s="99"/>
      <c r="J466" s="101"/>
      <c r="M466" s="98" t="s">
        <v>6002</v>
      </c>
      <c r="N466" s="99" t="s">
        <v>294</v>
      </c>
      <c r="O466" s="101">
        <v>1</v>
      </c>
    </row>
    <row r="467" spans="1:15" ht="12.75" customHeight="1">
      <c r="A467" s="104" t="s">
        <v>670</v>
      </c>
      <c r="B467" s="104" t="s">
        <v>264</v>
      </c>
      <c r="C467" s="104">
        <v>1</v>
      </c>
      <c r="D467" s="105" t="s">
        <v>10749</v>
      </c>
      <c r="E467" s="105" t="s">
        <v>10788</v>
      </c>
      <c r="I467" s="99"/>
      <c r="J467" s="101"/>
      <c r="M467" s="98" t="s">
        <v>6003</v>
      </c>
      <c r="N467" s="99" t="s">
        <v>264</v>
      </c>
      <c r="O467" s="101">
        <v>1</v>
      </c>
    </row>
    <row r="468" spans="1:15" ht="12.75" customHeight="1">
      <c r="A468" s="104" t="s">
        <v>671</v>
      </c>
      <c r="B468" s="104" t="s">
        <v>264</v>
      </c>
      <c r="C468" s="104">
        <v>1</v>
      </c>
      <c r="D468" s="105" t="s">
        <v>10749</v>
      </c>
      <c r="E468" s="105" t="s">
        <v>10789</v>
      </c>
      <c r="I468" s="99"/>
      <c r="J468" s="101"/>
      <c r="M468" s="98" t="s">
        <v>6004</v>
      </c>
      <c r="N468" s="99" t="s">
        <v>264</v>
      </c>
      <c r="O468" s="101">
        <v>1</v>
      </c>
    </row>
    <row r="469" spans="1:15" ht="12.75" customHeight="1">
      <c r="A469" s="104" t="s">
        <v>672</v>
      </c>
      <c r="B469" s="104" t="s">
        <v>244</v>
      </c>
      <c r="C469" s="104">
        <v>1</v>
      </c>
      <c r="D469" s="105" t="s">
        <v>10749</v>
      </c>
      <c r="E469" s="105" t="s">
        <v>10754</v>
      </c>
      <c r="I469" s="99"/>
      <c r="J469" s="101"/>
      <c r="M469" s="98" t="s">
        <v>6005</v>
      </c>
      <c r="N469" s="99" t="s">
        <v>244</v>
      </c>
      <c r="O469" s="101">
        <v>1</v>
      </c>
    </row>
    <row r="470" spans="1:15" ht="12.75" customHeight="1">
      <c r="A470" s="104" t="s">
        <v>673</v>
      </c>
      <c r="B470" s="104" t="s">
        <v>244</v>
      </c>
      <c r="C470" s="104">
        <v>1</v>
      </c>
      <c r="D470" s="105" t="s">
        <v>10749</v>
      </c>
      <c r="E470" s="105" t="s">
        <v>10755</v>
      </c>
      <c r="I470" s="99"/>
      <c r="J470" s="101"/>
      <c r="M470" s="98" t="s">
        <v>6006</v>
      </c>
      <c r="N470" s="99" t="s">
        <v>244</v>
      </c>
      <c r="O470" s="101">
        <v>1</v>
      </c>
    </row>
    <row r="471" spans="1:15" ht="12.75" customHeight="1">
      <c r="A471" s="104" t="s">
        <v>674</v>
      </c>
      <c r="B471" s="104" t="s">
        <v>244</v>
      </c>
      <c r="C471" s="104">
        <v>1</v>
      </c>
      <c r="D471" s="105" t="s">
        <v>10749</v>
      </c>
      <c r="E471" s="105" t="s">
        <v>10790</v>
      </c>
      <c r="I471" s="99"/>
      <c r="J471" s="101"/>
      <c r="M471" s="98" t="s">
        <v>6007</v>
      </c>
      <c r="N471" s="99" t="s">
        <v>244</v>
      </c>
      <c r="O471" s="101">
        <v>1</v>
      </c>
    </row>
    <row r="472" spans="1:15" ht="12.75" customHeight="1">
      <c r="A472" s="104" t="s">
        <v>675</v>
      </c>
      <c r="B472" s="104" t="s">
        <v>244</v>
      </c>
      <c r="C472" s="104">
        <v>1</v>
      </c>
      <c r="D472" s="105" t="s">
        <v>10749</v>
      </c>
      <c r="E472" s="105" t="s">
        <v>10757</v>
      </c>
      <c r="I472" s="99"/>
      <c r="J472" s="101"/>
      <c r="M472" s="98" t="s">
        <v>6008</v>
      </c>
      <c r="N472" s="99" t="s">
        <v>244</v>
      </c>
      <c r="O472" s="101">
        <v>1</v>
      </c>
    </row>
    <row r="473" spans="1:15" ht="12.75" customHeight="1">
      <c r="A473" s="104" t="s">
        <v>676</v>
      </c>
      <c r="B473" s="104" t="s">
        <v>244</v>
      </c>
      <c r="C473" s="104">
        <v>1</v>
      </c>
      <c r="D473" s="105" t="s">
        <v>10749</v>
      </c>
      <c r="E473" s="105" t="s">
        <v>10759</v>
      </c>
      <c r="I473" s="99"/>
      <c r="J473" s="101"/>
      <c r="M473" s="98" t="s">
        <v>6009</v>
      </c>
      <c r="N473" s="99" t="s">
        <v>244</v>
      </c>
      <c r="O473" s="101">
        <v>1</v>
      </c>
    </row>
    <row r="474" spans="1:15" ht="12.75" customHeight="1">
      <c r="A474" s="104" t="s">
        <v>677</v>
      </c>
      <c r="B474" s="104" t="s">
        <v>244</v>
      </c>
      <c r="C474" s="104">
        <v>1</v>
      </c>
      <c r="D474" s="105" t="s">
        <v>10749</v>
      </c>
      <c r="E474" s="105" t="s">
        <v>10583</v>
      </c>
      <c r="I474" s="99"/>
      <c r="J474" s="101"/>
      <c r="M474" s="98" t="s">
        <v>6010</v>
      </c>
      <c r="N474" s="99" t="s">
        <v>244</v>
      </c>
      <c r="O474" s="101">
        <v>1</v>
      </c>
    </row>
    <row r="475" spans="1:15" ht="12.75" customHeight="1">
      <c r="A475" s="104" t="s">
        <v>678</v>
      </c>
      <c r="B475" s="104" t="s">
        <v>244</v>
      </c>
      <c r="C475" s="104">
        <v>1</v>
      </c>
      <c r="D475" s="105" t="s">
        <v>10749</v>
      </c>
      <c r="E475" s="105" t="s">
        <v>10791</v>
      </c>
      <c r="I475" s="99"/>
      <c r="J475" s="101"/>
      <c r="M475" s="98" t="s">
        <v>6011</v>
      </c>
      <c r="N475" s="99" t="s">
        <v>244</v>
      </c>
      <c r="O475" s="101">
        <v>1</v>
      </c>
    </row>
    <row r="476" spans="1:15" ht="12.75" customHeight="1">
      <c r="A476" s="104" t="s">
        <v>679</v>
      </c>
      <c r="B476" s="104" t="s">
        <v>300</v>
      </c>
      <c r="C476" s="104">
        <v>11</v>
      </c>
      <c r="D476" s="105" t="s">
        <v>10749</v>
      </c>
      <c r="E476" s="105" t="s">
        <v>10792</v>
      </c>
      <c r="I476" s="99"/>
      <c r="J476" s="101"/>
      <c r="M476" s="98" t="s">
        <v>6012</v>
      </c>
      <c r="N476" s="99" t="s">
        <v>300</v>
      </c>
      <c r="O476" s="101">
        <v>11</v>
      </c>
    </row>
    <row r="477" spans="1:15" ht="12.75" customHeight="1">
      <c r="A477" s="104" t="s">
        <v>680</v>
      </c>
      <c r="B477" s="104" t="s">
        <v>300</v>
      </c>
      <c r="C477" s="104">
        <v>10</v>
      </c>
      <c r="D477" s="105" t="s">
        <v>10749</v>
      </c>
      <c r="E477" s="105" t="s">
        <v>10764</v>
      </c>
      <c r="I477" s="99"/>
      <c r="J477" s="101"/>
      <c r="M477" s="98" t="s">
        <v>6013</v>
      </c>
      <c r="N477" s="99" t="s">
        <v>300</v>
      </c>
      <c r="O477" s="101">
        <v>10</v>
      </c>
    </row>
    <row r="478" spans="1:15" ht="12.75" customHeight="1">
      <c r="A478" s="104" t="s">
        <v>681</v>
      </c>
      <c r="B478" s="104" t="s">
        <v>244</v>
      </c>
      <c r="C478" s="104">
        <v>1</v>
      </c>
      <c r="D478" s="105" t="s">
        <v>10749</v>
      </c>
      <c r="E478" s="105" t="s">
        <v>10793</v>
      </c>
      <c r="I478" s="99"/>
      <c r="J478" s="101"/>
      <c r="M478" s="98" t="s">
        <v>6014</v>
      </c>
      <c r="N478" s="99" t="s">
        <v>244</v>
      </c>
      <c r="O478" s="101">
        <v>1</v>
      </c>
    </row>
    <row r="479" spans="1:15" ht="12.75" customHeight="1">
      <c r="A479" s="104" t="s">
        <v>682</v>
      </c>
      <c r="B479" s="104" t="s">
        <v>244</v>
      </c>
      <c r="C479" s="104">
        <v>1</v>
      </c>
      <c r="D479" s="105" t="s">
        <v>10749</v>
      </c>
      <c r="E479" s="105" t="s">
        <v>10794</v>
      </c>
      <c r="I479" s="99"/>
      <c r="J479" s="101"/>
      <c r="M479" s="98" t="s">
        <v>6015</v>
      </c>
      <c r="N479" s="99" t="s">
        <v>244</v>
      </c>
      <c r="O479" s="101">
        <v>1</v>
      </c>
    </row>
    <row r="480" spans="1:15" ht="12.75" customHeight="1">
      <c r="A480" s="104" t="s">
        <v>683</v>
      </c>
      <c r="B480" s="104" t="s">
        <v>256</v>
      </c>
      <c r="C480" s="104">
        <v>1</v>
      </c>
      <c r="D480" s="105" t="s">
        <v>10749</v>
      </c>
      <c r="E480" s="105" t="s">
        <v>10795</v>
      </c>
      <c r="I480" s="99"/>
      <c r="J480" s="101"/>
      <c r="M480" s="98" t="s">
        <v>6016</v>
      </c>
      <c r="N480" s="99" t="s">
        <v>256</v>
      </c>
      <c r="O480" s="101">
        <v>1</v>
      </c>
    </row>
    <row r="481" spans="1:15" ht="12.75" customHeight="1">
      <c r="A481" s="104" t="s">
        <v>684</v>
      </c>
      <c r="B481" s="104" t="s">
        <v>256</v>
      </c>
      <c r="C481" s="104">
        <v>1</v>
      </c>
      <c r="D481" s="105" t="s">
        <v>10749</v>
      </c>
      <c r="E481" s="105" t="s">
        <v>10789</v>
      </c>
      <c r="I481" s="99"/>
      <c r="J481" s="101"/>
      <c r="M481" s="98" t="s">
        <v>6017</v>
      </c>
      <c r="N481" s="99" t="s">
        <v>256</v>
      </c>
      <c r="O481" s="101">
        <v>1</v>
      </c>
    </row>
    <row r="482" spans="1:15" ht="12.75" customHeight="1">
      <c r="A482" s="104" t="s">
        <v>685</v>
      </c>
      <c r="B482" s="104" t="s">
        <v>256</v>
      </c>
      <c r="C482" s="104">
        <v>1</v>
      </c>
      <c r="D482" s="105" t="s">
        <v>10749</v>
      </c>
      <c r="E482" s="105" t="s">
        <v>10796</v>
      </c>
      <c r="I482" s="99"/>
      <c r="J482" s="101"/>
      <c r="M482" s="98" t="s">
        <v>6018</v>
      </c>
      <c r="N482" s="99" t="s">
        <v>256</v>
      </c>
      <c r="O482" s="101">
        <v>1</v>
      </c>
    </row>
    <row r="483" spans="1:15" ht="12.75" customHeight="1">
      <c r="A483" s="104" t="s">
        <v>686</v>
      </c>
      <c r="B483" s="104" t="s">
        <v>256</v>
      </c>
      <c r="C483" s="104">
        <v>1</v>
      </c>
      <c r="D483" s="105" t="s">
        <v>10749</v>
      </c>
      <c r="E483" s="105" t="s">
        <v>10797</v>
      </c>
      <c r="I483" s="99"/>
      <c r="J483" s="101"/>
      <c r="M483" s="98" t="s">
        <v>6019</v>
      </c>
      <c r="N483" s="99" t="s">
        <v>256</v>
      </c>
      <c r="O483" s="101">
        <v>1</v>
      </c>
    </row>
    <row r="484" spans="1:15" ht="12.75" customHeight="1">
      <c r="A484" s="104" t="s">
        <v>687</v>
      </c>
      <c r="B484" s="104" t="s">
        <v>256</v>
      </c>
      <c r="C484" s="104">
        <v>1</v>
      </c>
      <c r="D484" s="105" t="s">
        <v>10749</v>
      </c>
      <c r="E484" s="105" t="s">
        <v>10771</v>
      </c>
      <c r="I484" s="99"/>
      <c r="J484" s="101"/>
      <c r="M484" s="98" t="s">
        <v>6020</v>
      </c>
      <c r="N484" s="99" t="s">
        <v>256</v>
      </c>
      <c r="O484" s="101">
        <v>1</v>
      </c>
    </row>
    <row r="485" spans="1:15" ht="12.75" customHeight="1">
      <c r="A485" s="104" t="s">
        <v>688</v>
      </c>
      <c r="B485" s="104" t="s">
        <v>256</v>
      </c>
      <c r="C485" s="104">
        <v>1</v>
      </c>
      <c r="D485" s="105" t="s">
        <v>10749</v>
      </c>
      <c r="E485" s="105" t="s">
        <v>10798</v>
      </c>
      <c r="I485" s="99"/>
      <c r="J485" s="101"/>
      <c r="M485" s="98" t="s">
        <v>6021</v>
      </c>
      <c r="N485" s="99" t="s">
        <v>256</v>
      </c>
      <c r="O485" s="101">
        <v>1</v>
      </c>
    </row>
    <row r="486" spans="1:15" ht="12.75" customHeight="1">
      <c r="A486" s="104" t="s">
        <v>689</v>
      </c>
      <c r="B486" s="104" t="s">
        <v>256</v>
      </c>
      <c r="C486" s="104">
        <v>1</v>
      </c>
      <c r="D486" s="105" t="s">
        <v>10749</v>
      </c>
      <c r="E486" s="105" t="s">
        <v>10799</v>
      </c>
      <c r="I486" s="99"/>
      <c r="J486" s="101"/>
      <c r="M486" s="98" t="s">
        <v>6022</v>
      </c>
      <c r="N486" s="99" t="s">
        <v>256</v>
      </c>
      <c r="O486" s="101">
        <v>1</v>
      </c>
    </row>
    <row r="487" spans="1:15" ht="12.75" customHeight="1">
      <c r="A487" s="104" t="s">
        <v>690</v>
      </c>
      <c r="B487" s="104" t="s">
        <v>244</v>
      </c>
      <c r="C487" s="104">
        <v>1</v>
      </c>
      <c r="D487" s="105" t="s">
        <v>10749</v>
      </c>
      <c r="E487" s="105" t="s">
        <v>10773</v>
      </c>
      <c r="I487" s="99"/>
      <c r="J487" s="101"/>
      <c r="M487" s="98" t="s">
        <v>6023</v>
      </c>
      <c r="N487" s="99" t="s">
        <v>244</v>
      </c>
      <c r="O487" s="101">
        <v>1</v>
      </c>
    </row>
    <row r="488" spans="1:15" ht="12.75" customHeight="1">
      <c r="A488" s="104" t="s">
        <v>691</v>
      </c>
      <c r="B488" s="104" t="s">
        <v>244</v>
      </c>
      <c r="C488" s="104">
        <v>1</v>
      </c>
      <c r="D488" s="105" t="s">
        <v>10749</v>
      </c>
      <c r="E488" s="105" t="s">
        <v>10774</v>
      </c>
      <c r="I488" s="99"/>
      <c r="J488" s="101"/>
      <c r="M488" s="98" t="s">
        <v>6024</v>
      </c>
      <c r="N488" s="99" t="s">
        <v>244</v>
      </c>
      <c r="O488" s="101">
        <v>1</v>
      </c>
    </row>
    <row r="489" spans="1:15" ht="12.75" customHeight="1">
      <c r="A489" s="104" t="s">
        <v>692</v>
      </c>
      <c r="B489" s="104" t="s">
        <v>244</v>
      </c>
      <c r="C489" s="104">
        <v>1</v>
      </c>
      <c r="D489" s="105" t="s">
        <v>10749</v>
      </c>
      <c r="E489" s="105" t="s">
        <v>10775</v>
      </c>
      <c r="I489" s="99"/>
      <c r="J489" s="101"/>
      <c r="M489" s="98" t="s">
        <v>6025</v>
      </c>
      <c r="N489" s="99" t="s">
        <v>244</v>
      </c>
      <c r="O489" s="101">
        <v>1</v>
      </c>
    </row>
    <row r="490" spans="1:15" ht="12.75" customHeight="1">
      <c r="A490" s="104" t="s">
        <v>693</v>
      </c>
      <c r="B490" s="104" t="s">
        <v>244</v>
      </c>
      <c r="C490" s="104">
        <v>1</v>
      </c>
      <c r="D490" s="105" t="s">
        <v>10749</v>
      </c>
      <c r="E490" s="105" t="s">
        <v>10776</v>
      </c>
      <c r="I490" s="99"/>
      <c r="J490" s="101"/>
      <c r="M490" s="98" t="s">
        <v>6026</v>
      </c>
      <c r="N490" s="99" t="s">
        <v>244</v>
      </c>
      <c r="O490" s="101">
        <v>1</v>
      </c>
    </row>
    <row r="491" spans="1:15" ht="12.75" customHeight="1">
      <c r="A491" s="104" t="s">
        <v>694</v>
      </c>
      <c r="B491" s="104" t="s">
        <v>254</v>
      </c>
      <c r="C491" s="104">
        <v>1</v>
      </c>
      <c r="D491" s="105" t="s">
        <v>10749</v>
      </c>
      <c r="E491" s="105" t="s">
        <v>10777</v>
      </c>
      <c r="I491" s="99"/>
      <c r="J491" s="101"/>
      <c r="M491" s="98" t="s">
        <v>6027</v>
      </c>
      <c r="N491" s="99" t="s">
        <v>254</v>
      </c>
      <c r="O491" s="101">
        <v>1</v>
      </c>
    </row>
    <row r="492" spans="1:15" ht="12.75" customHeight="1">
      <c r="A492" s="104" t="s">
        <v>695</v>
      </c>
      <c r="B492" s="104" t="s">
        <v>254</v>
      </c>
      <c r="C492" s="104">
        <v>1</v>
      </c>
      <c r="D492" s="105" t="s">
        <v>10749</v>
      </c>
      <c r="E492" s="105" t="s">
        <v>10800</v>
      </c>
      <c r="I492" s="99"/>
      <c r="J492" s="101"/>
      <c r="M492" s="98" t="s">
        <v>6028</v>
      </c>
      <c r="N492" s="99" t="s">
        <v>254</v>
      </c>
      <c r="O492" s="101">
        <v>1</v>
      </c>
    </row>
    <row r="493" spans="1:15" ht="12.75" customHeight="1">
      <c r="A493" s="104" t="s">
        <v>696</v>
      </c>
      <c r="B493" s="104" t="s">
        <v>256</v>
      </c>
      <c r="C493" s="104">
        <v>1</v>
      </c>
      <c r="D493" s="105" t="s">
        <v>10749</v>
      </c>
      <c r="E493" s="105" t="s">
        <v>10801</v>
      </c>
      <c r="I493" s="99"/>
      <c r="J493" s="101"/>
      <c r="M493" s="98" t="s">
        <v>6029</v>
      </c>
      <c r="N493" s="99" t="s">
        <v>256</v>
      </c>
      <c r="O493" s="101">
        <v>1</v>
      </c>
    </row>
    <row r="494" spans="1:15" ht="12.75" customHeight="1">
      <c r="A494" s="104" t="s">
        <v>697</v>
      </c>
      <c r="B494" s="104" t="s">
        <v>256</v>
      </c>
      <c r="C494" s="104">
        <v>1</v>
      </c>
      <c r="D494" s="105"/>
      <c r="E494" s="105"/>
      <c r="I494" s="99"/>
      <c r="J494" s="101"/>
      <c r="M494" s="98" t="s">
        <v>6030</v>
      </c>
      <c r="N494" s="99" t="s">
        <v>256</v>
      </c>
      <c r="O494" s="101">
        <v>1</v>
      </c>
    </row>
    <row r="495" spans="1:15" ht="12.75" customHeight="1">
      <c r="A495" s="104" t="s">
        <v>698</v>
      </c>
      <c r="B495" s="104" t="s">
        <v>244</v>
      </c>
      <c r="C495" s="104">
        <v>1</v>
      </c>
      <c r="D495" s="105" t="s">
        <v>10749</v>
      </c>
      <c r="E495" s="105" t="s">
        <v>10784</v>
      </c>
      <c r="I495" s="99"/>
      <c r="J495" s="101"/>
      <c r="M495" s="98" t="s">
        <v>6031</v>
      </c>
      <c r="N495" s="99" t="s">
        <v>244</v>
      </c>
      <c r="O495" s="101">
        <v>1</v>
      </c>
    </row>
    <row r="496" spans="1:15" ht="12.75" customHeight="1">
      <c r="A496" s="104" t="s">
        <v>699</v>
      </c>
      <c r="B496" s="104" t="s">
        <v>244</v>
      </c>
      <c r="C496" s="104">
        <v>1</v>
      </c>
      <c r="D496" s="105" t="s">
        <v>10749</v>
      </c>
      <c r="E496" s="105" t="s">
        <v>10785</v>
      </c>
      <c r="I496" s="99"/>
      <c r="J496" s="101"/>
      <c r="M496" s="98" t="s">
        <v>6032</v>
      </c>
      <c r="N496" s="99" t="s">
        <v>244</v>
      </c>
      <c r="O496" s="101">
        <v>1</v>
      </c>
    </row>
    <row r="497" spans="1:15" ht="12.75" customHeight="1">
      <c r="A497" s="104" t="s">
        <v>700</v>
      </c>
      <c r="B497" s="104" t="s">
        <v>256</v>
      </c>
      <c r="C497" s="104">
        <v>1</v>
      </c>
      <c r="D497" s="105" t="s">
        <v>10749</v>
      </c>
      <c r="E497" s="105" t="s">
        <v>10786</v>
      </c>
      <c r="I497" s="99"/>
      <c r="J497" s="101"/>
      <c r="M497" s="98" t="s">
        <v>6033</v>
      </c>
      <c r="N497" s="99" t="s">
        <v>256</v>
      </c>
      <c r="O497" s="101">
        <v>1</v>
      </c>
    </row>
    <row r="498" spans="1:15" ht="12.75" customHeight="1">
      <c r="A498" s="104" t="s">
        <v>701</v>
      </c>
      <c r="B498" s="104" t="s">
        <v>256</v>
      </c>
      <c r="C498" s="104">
        <v>1</v>
      </c>
      <c r="D498" s="105" t="s">
        <v>10749</v>
      </c>
      <c r="E498" s="105" t="s">
        <v>10787</v>
      </c>
      <c r="I498" s="99"/>
      <c r="J498" s="101"/>
      <c r="M498" s="98" t="s">
        <v>6034</v>
      </c>
      <c r="N498" s="99" t="s">
        <v>256</v>
      </c>
      <c r="O498" s="101">
        <v>1</v>
      </c>
    </row>
    <row r="499" spans="1:15" ht="12.75" customHeight="1">
      <c r="A499" s="104" t="s">
        <v>702</v>
      </c>
      <c r="B499" s="104" t="s">
        <v>256</v>
      </c>
      <c r="C499" s="104">
        <v>1</v>
      </c>
      <c r="D499" s="105" t="s">
        <v>10749</v>
      </c>
      <c r="E499" s="105" t="s">
        <v>10802</v>
      </c>
      <c r="I499" s="99"/>
      <c r="J499" s="101"/>
      <c r="M499" s="98" t="s">
        <v>6035</v>
      </c>
      <c r="N499" s="99" t="s">
        <v>256</v>
      </c>
      <c r="O499" s="101">
        <v>1</v>
      </c>
    </row>
    <row r="500" spans="1:15" ht="12.75" customHeight="1">
      <c r="A500" s="104" t="s">
        <v>703</v>
      </c>
      <c r="B500" s="104" t="s">
        <v>256</v>
      </c>
      <c r="C500" s="104">
        <v>1</v>
      </c>
      <c r="D500" s="105" t="s">
        <v>10749</v>
      </c>
      <c r="E500" s="105" t="s">
        <v>10774</v>
      </c>
      <c r="I500" s="99"/>
      <c r="J500" s="101"/>
      <c r="M500" s="98" t="s">
        <v>6036</v>
      </c>
      <c r="N500" s="99" t="s">
        <v>256</v>
      </c>
      <c r="O500" s="101">
        <v>1</v>
      </c>
    </row>
    <row r="501" spans="1:15" ht="12.75" customHeight="1">
      <c r="A501" s="104" t="s">
        <v>704</v>
      </c>
      <c r="B501" s="104" t="s">
        <v>256</v>
      </c>
      <c r="C501" s="104">
        <v>1</v>
      </c>
      <c r="D501" s="105" t="s">
        <v>10749</v>
      </c>
      <c r="E501" s="105" t="s">
        <v>10775</v>
      </c>
      <c r="I501" s="99"/>
      <c r="J501" s="101"/>
      <c r="M501" s="98" t="s">
        <v>6037</v>
      </c>
      <c r="N501" s="99" t="s">
        <v>256</v>
      </c>
      <c r="O501" s="101">
        <v>1</v>
      </c>
    </row>
    <row r="502" spans="1:15" ht="12.75" customHeight="1">
      <c r="A502" s="104" t="s">
        <v>705</v>
      </c>
      <c r="B502" s="104" t="s">
        <v>256</v>
      </c>
      <c r="C502" s="104">
        <v>1</v>
      </c>
      <c r="D502" s="105" t="s">
        <v>10749</v>
      </c>
      <c r="E502" s="105" t="s">
        <v>10776</v>
      </c>
      <c r="I502" s="99"/>
      <c r="J502" s="101"/>
      <c r="M502" s="98" t="s">
        <v>6038</v>
      </c>
      <c r="N502" s="99" t="s">
        <v>256</v>
      </c>
      <c r="O502" s="101">
        <v>1</v>
      </c>
    </row>
    <row r="503" spans="1:15" ht="12.75" customHeight="1">
      <c r="A503" s="104" t="s">
        <v>706</v>
      </c>
      <c r="B503" s="104" t="s">
        <v>256</v>
      </c>
      <c r="C503" s="104">
        <v>1</v>
      </c>
      <c r="D503" s="105" t="s">
        <v>10749</v>
      </c>
      <c r="E503" s="105" t="s">
        <v>10785</v>
      </c>
      <c r="I503" s="99"/>
      <c r="J503" s="101"/>
      <c r="M503" s="98" t="s">
        <v>6039</v>
      </c>
      <c r="N503" s="99" t="s">
        <v>256</v>
      </c>
      <c r="O503" s="101">
        <v>1</v>
      </c>
    </row>
    <row r="504" spans="1:15" ht="12.75" customHeight="1">
      <c r="A504" s="104" t="s">
        <v>707</v>
      </c>
      <c r="B504" s="104" t="s">
        <v>306</v>
      </c>
      <c r="C504" s="104">
        <v>1</v>
      </c>
      <c r="D504" s="105" t="s">
        <v>10749</v>
      </c>
      <c r="E504" s="105" t="s">
        <v>10788</v>
      </c>
      <c r="I504" s="99"/>
      <c r="J504" s="101"/>
      <c r="M504" s="98" t="s">
        <v>6040</v>
      </c>
      <c r="N504" s="99" t="s">
        <v>306</v>
      </c>
      <c r="O504" s="101">
        <v>1</v>
      </c>
    </row>
    <row r="505" spans="1:15" ht="12.75" customHeight="1">
      <c r="A505" s="104" t="s">
        <v>708</v>
      </c>
      <c r="B505" s="104" t="s">
        <v>306</v>
      </c>
      <c r="C505" s="104">
        <v>1</v>
      </c>
      <c r="D505" s="105" t="s">
        <v>10749</v>
      </c>
      <c r="E505" s="105" t="s">
        <v>10803</v>
      </c>
      <c r="I505" s="99"/>
      <c r="J505" s="101"/>
      <c r="M505" s="98" t="s">
        <v>6041</v>
      </c>
      <c r="N505" s="99" t="s">
        <v>306</v>
      </c>
      <c r="O505" s="101">
        <v>1</v>
      </c>
    </row>
    <row r="506" spans="1:15" ht="12.75" customHeight="1">
      <c r="A506" s="104" t="s">
        <v>709</v>
      </c>
      <c r="B506" s="104" t="s">
        <v>306</v>
      </c>
      <c r="C506" s="104">
        <v>1</v>
      </c>
      <c r="D506" s="105" t="s">
        <v>10749</v>
      </c>
      <c r="E506" s="105" t="s">
        <v>10804</v>
      </c>
      <c r="I506" s="99"/>
      <c r="J506" s="101"/>
      <c r="M506" s="98" t="s">
        <v>6042</v>
      </c>
      <c r="N506" s="99" t="s">
        <v>306</v>
      </c>
      <c r="O506" s="101">
        <v>1</v>
      </c>
    </row>
    <row r="507" spans="1:15" ht="12.75" customHeight="1">
      <c r="A507" s="104" t="s">
        <v>710</v>
      </c>
      <c r="B507" s="104" t="s">
        <v>306</v>
      </c>
      <c r="C507" s="104">
        <v>1</v>
      </c>
      <c r="D507" s="105" t="s">
        <v>10749</v>
      </c>
      <c r="E507" s="105" t="s">
        <v>10789</v>
      </c>
      <c r="I507" s="99"/>
      <c r="J507" s="101"/>
      <c r="M507" s="98" t="s">
        <v>6043</v>
      </c>
      <c r="N507" s="99" t="s">
        <v>306</v>
      </c>
      <c r="O507" s="101">
        <v>1</v>
      </c>
    </row>
    <row r="508" spans="1:15" ht="12.75" customHeight="1">
      <c r="A508" s="104" t="s">
        <v>711</v>
      </c>
      <c r="B508" s="104" t="s">
        <v>306</v>
      </c>
      <c r="C508" s="104">
        <v>1</v>
      </c>
      <c r="D508" s="105" t="s">
        <v>10749</v>
      </c>
      <c r="E508" s="105" t="s">
        <v>10750</v>
      </c>
      <c r="I508" s="99"/>
      <c r="J508" s="101"/>
      <c r="M508" s="98" t="s">
        <v>6044</v>
      </c>
      <c r="N508" s="99" t="s">
        <v>306</v>
      </c>
      <c r="O508" s="101">
        <v>1</v>
      </c>
    </row>
    <row r="509" spans="1:15" ht="12.75" customHeight="1">
      <c r="A509" s="104" t="s">
        <v>712</v>
      </c>
      <c r="B509" s="104" t="s">
        <v>306</v>
      </c>
      <c r="C509" s="104">
        <v>1</v>
      </c>
      <c r="D509" s="105" t="s">
        <v>10749</v>
      </c>
      <c r="E509" s="105" t="s">
        <v>10751</v>
      </c>
      <c r="I509" s="99"/>
      <c r="J509" s="101"/>
      <c r="M509" s="98" t="s">
        <v>6045</v>
      </c>
      <c r="N509" s="99" t="s">
        <v>306</v>
      </c>
      <c r="O509" s="101">
        <v>1</v>
      </c>
    </row>
    <row r="510" spans="1:15" ht="12.75" customHeight="1">
      <c r="A510" s="104" t="s">
        <v>713</v>
      </c>
      <c r="B510" s="104" t="s">
        <v>306</v>
      </c>
      <c r="C510" s="104">
        <v>1</v>
      </c>
      <c r="D510" s="105" t="s">
        <v>10749</v>
      </c>
      <c r="E510" s="105" t="s">
        <v>10805</v>
      </c>
      <c r="I510" s="99"/>
      <c r="J510" s="101"/>
      <c r="M510" s="98" t="s">
        <v>6046</v>
      </c>
      <c r="N510" s="99" t="s">
        <v>306</v>
      </c>
      <c r="O510" s="101">
        <v>1</v>
      </c>
    </row>
    <row r="511" spans="1:15" ht="12.75" customHeight="1">
      <c r="A511" s="104" t="s">
        <v>714</v>
      </c>
      <c r="B511" s="104" t="s">
        <v>715</v>
      </c>
      <c r="C511" s="104">
        <v>1</v>
      </c>
      <c r="D511" s="105" t="s">
        <v>10806</v>
      </c>
      <c r="E511" s="105" t="s">
        <v>10807</v>
      </c>
      <c r="I511" s="99"/>
      <c r="J511" s="101"/>
      <c r="M511" s="98" t="s">
        <v>6047</v>
      </c>
      <c r="N511" s="99" t="s">
        <v>715</v>
      </c>
      <c r="O511" s="101">
        <v>2</v>
      </c>
    </row>
    <row r="512" spans="1:15" ht="12.75" customHeight="1">
      <c r="A512" s="104" t="s">
        <v>716</v>
      </c>
      <c r="B512" s="104" t="s">
        <v>715</v>
      </c>
      <c r="C512" s="104">
        <v>2</v>
      </c>
      <c r="D512" s="105" t="s">
        <v>10806</v>
      </c>
      <c r="E512" s="105" t="s">
        <v>10808</v>
      </c>
      <c r="I512" s="99"/>
      <c r="J512" s="101"/>
      <c r="M512" s="98" t="s">
        <v>6048</v>
      </c>
      <c r="N512" s="99" t="s">
        <v>715</v>
      </c>
      <c r="O512" s="101">
        <v>2</v>
      </c>
    </row>
    <row r="513" spans="1:15" ht="12.75" customHeight="1">
      <c r="A513" s="104" t="s">
        <v>717</v>
      </c>
      <c r="B513" s="104" t="s">
        <v>469</v>
      </c>
      <c r="C513" s="104">
        <v>4</v>
      </c>
      <c r="D513" s="105" t="s">
        <v>10809</v>
      </c>
      <c r="E513" s="105" t="s">
        <v>10810</v>
      </c>
      <c r="I513" s="99"/>
      <c r="J513" s="101"/>
      <c r="M513" s="98" t="s">
        <v>6049</v>
      </c>
      <c r="N513" s="99" t="s">
        <v>469</v>
      </c>
      <c r="O513" s="101">
        <v>4</v>
      </c>
    </row>
    <row r="514" spans="1:15" ht="12.75" customHeight="1">
      <c r="A514" s="104" t="s">
        <v>718</v>
      </c>
      <c r="B514" s="104" t="s">
        <v>469</v>
      </c>
      <c r="C514" s="104">
        <v>3</v>
      </c>
      <c r="D514" s="105" t="s">
        <v>10809</v>
      </c>
      <c r="E514" s="105" t="s">
        <v>10811</v>
      </c>
      <c r="I514" s="99"/>
      <c r="J514" s="101"/>
      <c r="M514" s="98" t="s">
        <v>6050</v>
      </c>
      <c r="N514" s="99" t="s">
        <v>469</v>
      </c>
      <c r="O514" s="101">
        <v>3</v>
      </c>
    </row>
    <row r="515" spans="1:15" ht="12.75" customHeight="1">
      <c r="A515" s="104" t="s">
        <v>719</v>
      </c>
      <c r="B515" s="104" t="s">
        <v>720</v>
      </c>
      <c r="C515" s="104">
        <v>2</v>
      </c>
      <c r="D515" s="105" t="s">
        <v>10812</v>
      </c>
      <c r="E515" s="105" t="s">
        <v>10813</v>
      </c>
      <c r="I515" s="99"/>
      <c r="J515" s="101"/>
      <c r="M515" s="98" t="s">
        <v>6051</v>
      </c>
      <c r="N515" s="99" t="s">
        <v>720</v>
      </c>
      <c r="O515" s="101">
        <v>2</v>
      </c>
    </row>
    <row r="516" spans="1:15" ht="12.75" customHeight="1">
      <c r="A516" s="104" t="s">
        <v>721</v>
      </c>
      <c r="B516" s="104" t="s">
        <v>720</v>
      </c>
      <c r="C516" s="104">
        <v>1</v>
      </c>
      <c r="D516" s="105" t="s">
        <v>10812</v>
      </c>
      <c r="E516" s="105" t="s">
        <v>10814</v>
      </c>
      <c r="I516" s="99"/>
      <c r="J516" s="101"/>
      <c r="M516" s="98" t="s">
        <v>6052</v>
      </c>
      <c r="N516" s="99" t="s">
        <v>720</v>
      </c>
      <c r="O516" s="101">
        <v>1</v>
      </c>
    </row>
    <row r="517" spans="1:15" ht="12.75" customHeight="1">
      <c r="A517" s="104" t="s">
        <v>722</v>
      </c>
      <c r="B517" s="104" t="s">
        <v>259</v>
      </c>
      <c r="C517" s="104">
        <v>2</v>
      </c>
      <c r="D517" s="105" t="s">
        <v>10812</v>
      </c>
      <c r="E517" s="105" t="s">
        <v>10815</v>
      </c>
      <c r="I517" s="99"/>
      <c r="J517" s="101"/>
      <c r="M517" s="98" t="s">
        <v>6053</v>
      </c>
      <c r="N517" s="99" t="s">
        <v>259</v>
      </c>
      <c r="O517" s="101">
        <v>2</v>
      </c>
    </row>
    <row r="518" spans="1:15" ht="12.75" customHeight="1">
      <c r="A518" s="104" t="s">
        <v>723</v>
      </c>
      <c r="B518" s="104" t="s">
        <v>259</v>
      </c>
      <c r="C518" s="104">
        <v>1</v>
      </c>
      <c r="D518" s="105" t="s">
        <v>10812</v>
      </c>
      <c r="E518" s="105" t="s">
        <v>10816</v>
      </c>
      <c r="I518" s="99"/>
      <c r="J518" s="101"/>
      <c r="M518" s="98" t="s">
        <v>6054</v>
      </c>
      <c r="N518" s="99" t="s">
        <v>259</v>
      </c>
      <c r="O518" s="101">
        <v>1</v>
      </c>
    </row>
    <row r="519" spans="1:15" ht="12.75" customHeight="1">
      <c r="A519" s="104" t="s">
        <v>724</v>
      </c>
      <c r="B519" s="104" t="s">
        <v>725</v>
      </c>
      <c r="C519" s="104">
        <v>1</v>
      </c>
      <c r="D519" s="105" t="s">
        <v>10812</v>
      </c>
      <c r="E519" s="105" t="s">
        <v>10817</v>
      </c>
      <c r="I519" s="99"/>
      <c r="J519" s="101"/>
      <c r="M519" s="98" t="s">
        <v>6055</v>
      </c>
      <c r="N519" s="99" t="s">
        <v>725</v>
      </c>
      <c r="O519" s="101">
        <v>1</v>
      </c>
    </row>
    <row r="520" spans="1:15" ht="12.75" customHeight="1">
      <c r="A520" s="104" t="s">
        <v>726</v>
      </c>
      <c r="B520" s="104" t="s">
        <v>319</v>
      </c>
      <c r="C520" s="104">
        <v>2</v>
      </c>
      <c r="D520" s="105" t="s">
        <v>10812</v>
      </c>
      <c r="E520" s="105" t="s">
        <v>10818</v>
      </c>
      <c r="I520" s="99"/>
      <c r="J520" s="101"/>
      <c r="M520" s="98" t="s">
        <v>6056</v>
      </c>
      <c r="N520" s="99" t="s">
        <v>319</v>
      </c>
      <c r="O520" s="101">
        <v>2</v>
      </c>
    </row>
    <row r="521" spans="1:15" ht="12.75" customHeight="1">
      <c r="A521" s="104" t="s">
        <v>727</v>
      </c>
      <c r="B521" s="104" t="s">
        <v>319</v>
      </c>
      <c r="C521" s="104">
        <v>2</v>
      </c>
      <c r="D521" s="105" t="s">
        <v>10812</v>
      </c>
      <c r="E521" s="105" t="s">
        <v>10819</v>
      </c>
      <c r="I521" s="99"/>
      <c r="J521" s="101"/>
      <c r="M521" s="98" t="s">
        <v>6057</v>
      </c>
      <c r="N521" s="99" t="s">
        <v>319</v>
      </c>
      <c r="O521" s="101">
        <v>2</v>
      </c>
    </row>
    <row r="522" spans="1:15" ht="12.75" customHeight="1">
      <c r="A522" s="104" t="s">
        <v>728</v>
      </c>
      <c r="B522" s="104" t="s">
        <v>729</v>
      </c>
      <c r="C522" s="104">
        <v>1</v>
      </c>
      <c r="D522" s="105" t="s">
        <v>10812</v>
      </c>
      <c r="E522" s="105" t="s">
        <v>10820</v>
      </c>
      <c r="I522" s="99"/>
      <c r="J522" s="101"/>
      <c r="M522" s="98" t="s">
        <v>6058</v>
      </c>
      <c r="N522" s="99" t="s">
        <v>729</v>
      </c>
      <c r="O522" s="101">
        <v>1</v>
      </c>
    </row>
    <row r="523" spans="1:15" ht="12.75" customHeight="1">
      <c r="A523" s="104" t="s">
        <v>730</v>
      </c>
      <c r="B523" s="104" t="s">
        <v>729</v>
      </c>
      <c r="C523" s="104">
        <v>4</v>
      </c>
      <c r="D523" s="105" t="s">
        <v>10812</v>
      </c>
      <c r="E523" s="105" t="s">
        <v>10821</v>
      </c>
      <c r="I523" s="99"/>
      <c r="J523" s="101"/>
      <c r="M523" s="98" t="s">
        <v>6059</v>
      </c>
      <c r="N523" s="99" t="s">
        <v>729</v>
      </c>
      <c r="O523" s="101">
        <v>4</v>
      </c>
    </row>
    <row r="524" spans="1:15" ht="12.75" customHeight="1">
      <c r="A524" s="104" t="s">
        <v>731</v>
      </c>
      <c r="B524" s="104" t="s">
        <v>729</v>
      </c>
      <c r="C524" s="104">
        <v>4</v>
      </c>
      <c r="D524" s="105" t="s">
        <v>10812</v>
      </c>
      <c r="E524" s="105" t="s">
        <v>10822</v>
      </c>
      <c r="I524" s="99"/>
      <c r="J524" s="101"/>
      <c r="M524" s="98" t="s">
        <v>6060</v>
      </c>
      <c r="N524" s="99" t="s">
        <v>729</v>
      </c>
      <c r="O524" s="101">
        <v>4</v>
      </c>
    </row>
    <row r="525" spans="1:15" ht="12.75" customHeight="1">
      <c r="A525" s="104" t="s">
        <v>732</v>
      </c>
      <c r="B525" s="104" t="s">
        <v>160</v>
      </c>
      <c r="C525" s="104">
        <v>1</v>
      </c>
      <c r="D525" s="105" t="s">
        <v>10823</v>
      </c>
      <c r="E525" s="105" t="s">
        <v>10824</v>
      </c>
      <c r="I525" s="99"/>
      <c r="J525" s="101"/>
      <c r="M525" s="98" t="s">
        <v>6061</v>
      </c>
      <c r="N525" s="99" t="s">
        <v>160</v>
      </c>
      <c r="O525" s="101">
        <v>1</v>
      </c>
    </row>
    <row r="526" spans="1:15" ht="12.75" customHeight="1">
      <c r="A526" s="104" t="s">
        <v>733</v>
      </c>
      <c r="B526" s="104" t="s">
        <v>160</v>
      </c>
      <c r="C526" s="104">
        <v>2</v>
      </c>
      <c r="D526" s="105" t="s">
        <v>10823</v>
      </c>
      <c r="E526" s="105" t="s">
        <v>10825</v>
      </c>
      <c r="I526" s="99"/>
      <c r="J526" s="101"/>
      <c r="M526" s="98" t="s">
        <v>6062</v>
      </c>
      <c r="N526" s="99" t="s">
        <v>160</v>
      </c>
      <c r="O526" s="101">
        <v>2</v>
      </c>
    </row>
    <row r="527" spans="1:15" ht="12.75" customHeight="1">
      <c r="A527" s="104" t="s">
        <v>734</v>
      </c>
      <c r="B527" s="104" t="s">
        <v>469</v>
      </c>
      <c r="C527" s="104">
        <v>1</v>
      </c>
      <c r="D527" s="105" t="s">
        <v>10823</v>
      </c>
      <c r="E527" s="105" t="s">
        <v>10826</v>
      </c>
      <c r="I527" s="99"/>
      <c r="J527" s="101"/>
      <c r="M527" s="98" t="s">
        <v>6063</v>
      </c>
      <c r="N527" s="99" t="s">
        <v>469</v>
      </c>
      <c r="O527" s="101">
        <v>1</v>
      </c>
    </row>
    <row r="528" spans="1:15" ht="12.75" customHeight="1">
      <c r="A528" s="104" t="s">
        <v>735</v>
      </c>
      <c r="B528" s="104" t="s">
        <v>474</v>
      </c>
      <c r="C528" s="104">
        <v>1</v>
      </c>
      <c r="D528" s="105" t="s">
        <v>10823</v>
      </c>
      <c r="E528" s="105" t="s">
        <v>10827</v>
      </c>
      <c r="I528" s="99"/>
      <c r="J528" s="101"/>
      <c r="M528" s="98" t="s">
        <v>6064</v>
      </c>
      <c r="N528" s="99" t="s">
        <v>474</v>
      </c>
      <c r="O528" s="101">
        <v>1</v>
      </c>
    </row>
    <row r="529" spans="1:15" ht="12.75" customHeight="1">
      <c r="A529" s="104" t="s">
        <v>736</v>
      </c>
      <c r="B529" s="104" t="s">
        <v>474</v>
      </c>
      <c r="C529" s="104">
        <v>1</v>
      </c>
      <c r="D529" s="105" t="s">
        <v>10823</v>
      </c>
      <c r="E529" s="105" t="s">
        <v>10828</v>
      </c>
      <c r="I529" s="99"/>
      <c r="J529" s="101"/>
      <c r="M529" s="98" t="s">
        <v>6065</v>
      </c>
      <c r="N529" s="99" t="s">
        <v>474</v>
      </c>
      <c r="O529" s="101">
        <v>1</v>
      </c>
    </row>
    <row r="530" spans="1:15" ht="12.75" customHeight="1">
      <c r="A530" s="104" t="s">
        <v>737</v>
      </c>
      <c r="B530" s="104" t="s">
        <v>474</v>
      </c>
      <c r="C530" s="104">
        <v>1</v>
      </c>
      <c r="D530" s="105" t="s">
        <v>10823</v>
      </c>
      <c r="E530" s="105" t="s">
        <v>10829</v>
      </c>
      <c r="I530" s="99"/>
      <c r="J530" s="101"/>
      <c r="M530" s="98" t="s">
        <v>6066</v>
      </c>
      <c r="N530" s="99" t="s">
        <v>474</v>
      </c>
      <c r="O530" s="101">
        <v>1</v>
      </c>
    </row>
    <row r="531" spans="1:15" ht="12.75" customHeight="1">
      <c r="A531" s="104" t="s">
        <v>738</v>
      </c>
      <c r="B531" s="104" t="s">
        <v>474</v>
      </c>
      <c r="C531" s="104">
        <v>1</v>
      </c>
      <c r="D531" s="105" t="s">
        <v>10823</v>
      </c>
      <c r="E531" s="105" t="s">
        <v>10830</v>
      </c>
      <c r="I531" s="99"/>
      <c r="J531" s="101"/>
      <c r="M531" s="98" t="s">
        <v>6067</v>
      </c>
      <c r="N531" s="99" t="s">
        <v>474</v>
      </c>
      <c r="O531" s="101">
        <v>1</v>
      </c>
    </row>
    <row r="532" spans="1:15" ht="12.75" customHeight="1">
      <c r="A532" s="104" t="s">
        <v>739</v>
      </c>
      <c r="B532" s="104" t="s">
        <v>294</v>
      </c>
      <c r="C532" s="104">
        <v>1</v>
      </c>
      <c r="D532" s="105" t="s">
        <v>10823</v>
      </c>
      <c r="E532" s="105" t="s">
        <v>10824</v>
      </c>
      <c r="I532" s="99"/>
      <c r="J532" s="101"/>
      <c r="M532" s="98" t="s">
        <v>6068</v>
      </c>
      <c r="N532" s="99" t="s">
        <v>294</v>
      </c>
      <c r="O532" s="101">
        <v>1</v>
      </c>
    </row>
    <row r="533" spans="1:15" ht="12.75" customHeight="1">
      <c r="A533" s="104" t="s">
        <v>740</v>
      </c>
      <c r="B533" s="104" t="s">
        <v>294</v>
      </c>
      <c r="C533" s="104">
        <v>1</v>
      </c>
      <c r="D533" s="105" t="s">
        <v>10823</v>
      </c>
      <c r="E533" s="105" t="s">
        <v>10831</v>
      </c>
      <c r="I533" s="99"/>
      <c r="J533" s="101"/>
      <c r="M533" s="98" t="s">
        <v>6069</v>
      </c>
      <c r="N533" s="99" t="s">
        <v>294</v>
      </c>
      <c r="O533" s="101">
        <v>1</v>
      </c>
    </row>
    <row r="534" spans="1:15" ht="12.75" customHeight="1">
      <c r="A534" s="105" t="s">
        <v>741</v>
      </c>
      <c r="B534" s="104" t="s">
        <v>742</v>
      </c>
      <c r="C534" s="104">
        <v>1</v>
      </c>
      <c r="D534" s="105" t="s">
        <v>10823</v>
      </c>
      <c r="E534" s="105" t="s">
        <v>10826</v>
      </c>
      <c r="I534" s="99"/>
      <c r="J534" s="101"/>
      <c r="M534" s="98" t="s">
        <v>6070</v>
      </c>
      <c r="N534" s="99" t="s">
        <v>742</v>
      </c>
      <c r="O534" s="101">
        <v>1</v>
      </c>
    </row>
    <row r="535" spans="1:15" ht="12.75" customHeight="1">
      <c r="A535" s="104" t="s">
        <v>743</v>
      </c>
      <c r="B535" s="104" t="s">
        <v>742</v>
      </c>
      <c r="C535" s="104">
        <v>1</v>
      </c>
      <c r="D535" s="105" t="s">
        <v>10823</v>
      </c>
      <c r="E535" s="105" t="s">
        <v>10832</v>
      </c>
      <c r="I535" s="99"/>
      <c r="J535" s="101"/>
      <c r="M535" s="98" t="s">
        <v>6071</v>
      </c>
      <c r="N535" s="99" t="s">
        <v>742</v>
      </c>
      <c r="O535" s="101">
        <v>1</v>
      </c>
    </row>
    <row r="536" spans="1:15" ht="12.75" customHeight="1">
      <c r="A536" s="104" t="s">
        <v>744</v>
      </c>
      <c r="B536" s="104" t="s">
        <v>244</v>
      </c>
      <c r="C536" s="104">
        <v>1</v>
      </c>
      <c r="D536" s="105" t="s">
        <v>10823</v>
      </c>
      <c r="E536" s="105" t="s">
        <v>10833</v>
      </c>
      <c r="I536" s="99"/>
      <c r="J536" s="101"/>
      <c r="M536" s="98" t="s">
        <v>6072</v>
      </c>
      <c r="N536" s="99" t="s">
        <v>244</v>
      </c>
      <c r="O536" s="101">
        <v>1</v>
      </c>
    </row>
    <row r="537" spans="1:15" ht="12.75" customHeight="1">
      <c r="A537" s="104" t="s">
        <v>745</v>
      </c>
      <c r="B537" s="104" t="s">
        <v>244</v>
      </c>
      <c r="C537" s="104">
        <v>1</v>
      </c>
      <c r="D537" s="105" t="s">
        <v>10823</v>
      </c>
      <c r="E537" s="105" t="s">
        <v>10828</v>
      </c>
      <c r="I537" s="99"/>
      <c r="J537" s="101"/>
      <c r="M537" s="98" t="s">
        <v>6073</v>
      </c>
      <c r="N537" s="99" t="s">
        <v>244</v>
      </c>
      <c r="O537" s="101">
        <v>1</v>
      </c>
    </row>
    <row r="538" spans="1:15" ht="12.75" customHeight="1">
      <c r="A538" s="104" t="s">
        <v>746</v>
      </c>
      <c r="B538" s="104" t="s">
        <v>244</v>
      </c>
      <c r="C538" s="104">
        <v>1</v>
      </c>
      <c r="D538" s="105" t="s">
        <v>10823</v>
      </c>
      <c r="E538" s="105" t="s">
        <v>10829</v>
      </c>
      <c r="I538" s="99"/>
      <c r="J538" s="101"/>
      <c r="M538" s="98" t="s">
        <v>6074</v>
      </c>
      <c r="N538" s="99" t="s">
        <v>244</v>
      </c>
      <c r="O538" s="101">
        <v>1</v>
      </c>
    </row>
    <row r="539" spans="1:15" ht="12.75" customHeight="1">
      <c r="A539" s="104" t="s">
        <v>747</v>
      </c>
      <c r="B539" s="104" t="s">
        <v>244</v>
      </c>
      <c r="C539" s="104">
        <v>1</v>
      </c>
      <c r="D539" s="105" t="s">
        <v>10823</v>
      </c>
      <c r="E539" s="105" t="s">
        <v>10830</v>
      </c>
      <c r="I539" s="99"/>
      <c r="J539" s="101"/>
      <c r="M539" s="98" t="s">
        <v>6075</v>
      </c>
      <c r="N539" s="99" t="s">
        <v>244</v>
      </c>
      <c r="O539" s="101">
        <v>1</v>
      </c>
    </row>
    <row r="540" spans="1:15" ht="12.75" customHeight="1">
      <c r="A540" s="104" t="s">
        <v>748</v>
      </c>
      <c r="B540" s="104" t="s">
        <v>306</v>
      </c>
      <c r="C540" s="104">
        <v>1</v>
      </c>
      <c r="D540" s="105" t="s">
        <v>10823</v>
      </c>
      <c r="E540" s="105" t="s">
        <v>10824</v>
      </c>
      <c r="I540" s="99"/>
      <c r="J540" s="101"/>
      <c r="M540" s="98" t="s">
        <v>6076</v>
      </c>
      <c r="N540" s="99" t="s">
        <v>306</v>
      </c>
      <c r="O540" s="101">
        <v>1</v>
      </c>
    </row>
    <row r="541" spans="1:15" ht="12.75" customHeight="1">
      <c r="A541" s="104" t="s">
        <v>749</v>
      </c>
      <c r="B541" s="104" t="s">
        <v>306</v>
      </c>
      <c r="C541" s="104">
        <v>1</v>
      </c>
      <c r="D541" s="105" t="s">
        <v>10823</v>
      </c>
      <c r="E541" s="105" t="s">
        <v>10831</v>
      </c>
      <c r="I541" s="99"/>
      <c r="J541" s="101"/>
      <c r="M541" s="98" t="s">
        <v>6077</v>
      </c>
      <c r="N541" s="99" t="s">
        <v>306</v>
      </c>
      <c r="O541" s="101">
        <v>1</v>
      </c>
    </row>
    <row r="542" spans="1:15" ht="12.75" customHeight="1">
      <c r="A542" s="104" t="s">
        <v>750</v>
      </c>
      <c r="B542" s="104" t="s">
        <v>306</v>
      </c>
      <c r="C542" s="104">
        <v>1</v>
      </c>
      <c r="D542" s="105" t="s">
        <v>10823</v>
      </c>
      <c r="E542" s="105" t="s">
        <v>10828</v>
      </c>
      <c r="I542" s="99"/>
      <c r="J542" s="101"/>
      <c r="M542" s="98" t="s">
        <v>6078</v>
      </c>
      <c r="N542" s="99" t="s">
        <v>306</v>
      </c>
      <c r="O542" s="101">
        <v>1</v>
      </c>
    </row>
    <row r="543" spans="1:15" ht="12.75" customHeight="1">
      <c r="A543" s="104" t="s">
        <v>751</v>
      </c>
      <c r="B543" s="104" t="s">
        <v>277</v>
      </c>
      <c r="C543" s="104">
        <v>17</v>
      </c>
      <c r="D543" s="105" t="s">
        <v>10834</v>
      </c>
      <c r="E543" s="105" t="s">
        <v>10835</v>
      </c>
      <c r="I543" s="99"/>
      <c r="J543" s="101"/>
      <c r="M543" s="98" t="s">
        <v>6079</v>
      </c>
      <c r="N543" s="99" t="s">
        <v>277</v>
      </c>
      <c r="O543" s="101">
        <v>17</v>
      </c>
    </row>
    <row r="544" spans="1:15" ht="12.75" customHeight="1">
      <c r="A544" s="104" t="s">
        <v>752</v>
      </c>
      <c r="B544" s="104" t="s">
        <v>753</v>
      </c>
      <c r="C544" s="104">
        <v>9</v>
      </c>
      <c r="D544" s="105" t="s">
        <v>10836</v>
      </c>
      <c r="E544" s="105" t="s">
        <v>10837</v>
      </c>
      <c r="I544" s="99"/>
      <c r="J544" s="101"/>
      <c r="M544" s="98" t="s">
        <v>6080</v>
      </c>
      <c r="N544" s="99" t="s">
        <v>753</v>
      </c>
      <c r="O544" s="101">
        <v>9</v>
      </c>
    </row>
    <row r="545" spans="1:15" ht="12.75" customHeight="1">
      <c r="A545" s="104" t="s">
        <v>754</v>
      </c>
      <c r="B545" s="104" t="s">
        <v>755</v>
      </c>
      <c r="C545" s="104">
        <v>2</v>
      </c>
      <c r="D545" s="105" t="s">
        <v>10838</v>
      </c>
      <c r="E545" s="105" t="s">
        <v>10839</v>
      </c>
      <c r="I545" s="99"/>
      <c r="J545" s="101"/>
      <c r="M545" s="98" t="s">
        <v>6081</v>
      </c>
      <c r="N545" s="99" t="s">
        <v>755</v>
      </c>
      <c r="O545" s="101">
        <v>2</v>
      </c>
    </row>
    <row r="546" spans="1:15" ht="12.75" customHeight="1">
      <c r="A546" s="104" t="s">
        <v>756</v>
      </c>
      <c r="B546" s="104" t="s">
        <v>757</v>
      </c>
      <c r="C546" s="104">
        <v>2</v>
      </c>
      <c r="D546" s="105" t="s">
        <v>10838</v>
      </c>
      <c r="E546" s="105" t="s">
        <v>10840</v>
      </c>
      <c r="I546" s="99"/>
      <c r="J546" s="101"/>
      <c r="M546" s="98" t="s">
        <v>6082</v>
      </c>
      <c r="N546" s="99" t="s">
        <v>757</v>
      </c>
      <c r="O546" s="101">
        <v>2</v>
      </c>
    </row>
    <row r="547" spans="1:15" ht="12.75" customHeight="1">
      <c r="A547" s="104" t="s">
        <v>758</v>
      </c>
      <c r="B547" s="104" t="s">
        <v>755</v>
      </c>
      <c r="C547" s="104">
        <v>2</v>
      </c>
      <c r="D547" s="105" t="s">
        <v>10838</v>
      </c>
      <c r="E547" s="105" t="s">
        <v>10841</v>
      </c>
      <c r="I547" s="99"/>
      <c r="J547" s="101"/>
      <c r="M547" s="98" t="s">
        <v>6083</v>
      </c>
      <c r="N547" s="99" t="s">
        <v>755</v>
      </c>
      <c r="O547" s="101">
        <v>2</v>
      </c>
    </row>
    <row r="548" spans="1:15" ht="12.75" customHeight="1">
      <c r="A548" s="104" t="s">
        <v>759</v>
      </c>
      <c r="B548" s="104" t="s">
        <v>760</v>
      </c>
      <c r="C548" s="104">
        <v>1</v>
      </c>
      <c r="D548" s="105" t="s">
        <v>10838</v>
      </c>
      <c r="E548" s="105" t="s">
        <v>10842</v>
      </c>
      <c r="I548" s="99"/>
      <c r="J548" s="101"/>
      <c r="M548" s="98" t="s">
        <v>6084</v>
      </c>
      <c r="N548" s="99" t="s">
        <v>760</v>
      </c>
      <c r="O548" s="101">
        <v>1</v>
      </c>
    </row>
    <row r="549" spans="1:15" ht="12.75" customHeight="1">
      <c r="A549" s="104" t="s">
        <v>761</v>
      </c>
      <c r="B549" s="104" t="s">
        <v>762</v>
      </c>
      <c r="C549" s="104">
        <v>1</v>
      </c>
      <c r="D549" s="105" t="s">
        <v>10838</v>
      </c>
      <c r="E549" s="105" t="s">
        <v>10843</v>
      </c>
      <c r="I549" s="99"/>
      <c r="J549" s="101"/>
      <c r="M549" s="98" t="s">
        <v>6085</v>
      </c>
      <c r="N549" s="99" t="s">
        <v>762</v>
      </c>
      <c r="O549" s="101">
        <v>1</v>
      </c>
    </row>
    <row r="550" spans="1:15" ht="12.75" customHeight="1">
      <c r="A550" s="104" t="s">
        <v>763</v>
      </c>
      <c r="B550" s="104" t="s">
        <v>762</v>
      </c>
      <c r="C550" s="104">
        <v>1</v>
      </c>
      <c r="D550" s="105" t="s">
        <v>10838</v>
      </c>
      <c r="E550" s="105" t="s">
        <v>10844</v>
      </c>
      <c r="I550" s="99"/>
      <c r="J550" s="101"/>
      <c r="M550" s="98" t="s">
        <v>6086</v>
      </c>
      <c r="N550" s="99" t="s">
        <v>762</v>
      </c>
      <c r="O550" s="101">
        <v>1</v>
      </c>
    </row>
    <row r="551" spans="1:15" ht="12.75" customHeight="1">
      <c r="A551" s="104" t="s">
        <v>764</v>
      </c>
      <c r="B551" s="104" t="s">
        <v>762</v>
      </c>
      <c r="C551" s="104">
        <v>2</v>
      </c>
      <c r="D551" s="105" t="s">
        <v>10838</v>
      </c>
      <c r="E551" s="105" t="s">
        <v>10845</v>
      </c>
      <c r="I551" s="99"/>
      <c r="J551" s="101"/>
      <c r="M551" s="98" t="s">
        <v>6087</v>
      </c>
      <c r="N551" s="99" t="s">
        <v>762</v>
      </c>
      <c r="O551" s="101">
        <v>2</v>
      </c>
    </row>
    <row r="552" spans="1:15" ht="12.75" customHeight="1">
      <c r="A552" s="104" t="s">
        <v>765</v>
      </c>
      <c r="B552" s="104" t="s">
        <v>762</v>
      </c>
      <c r="C552" s="104">
        <v>2</v>
      </c>
      <c r="D552" s="105" t="s">
        <v>10838</v>
      </c>
      <c r="E552" s="105" t="s">
        <v>10846</v>
      </c>
      <c r="I552" s="99"/>
      <c r="J552" s="101"/>
      <c r="M552" s="98" t="s">
        <v>6088</v>
      </c>
      <c r="N552" s="99" t="s">
        <v>762</v>
      </c>
      <c r="O552" s="101">
        <v>2</v>
      </c>
    </row>
    <row r="553" spans="1:15" ht="12.75" customHeight="1">
      <c r="A553" s="104" t="s">
        <v>766</v>
      </c>
      <c r="B553" s="104" t="s">
        <v>322</v>
      </c>
      <c r="C553" s="104">
        <v>2</v>
      </c>
      <c r="D553" s="105"/>
      <c r="E553" s="105"/>
      <c r="I553" s="99"/>
      <c r="J553" s="101"/>
      <c r="M553" s="98" t="s">
        <v>6089</v>
      </c>
      <c r="N553" s="99" t="s">
        <v>322</v>
      </c>
      <c r="O553" s="101">
        <v>2</v>
      </c>
    </row>
    <row r="554" spans="1:15" ht="12.75" customHeight="1">
      <c r="A554" s="104" t="s">
        <v>767</v>
      </c>
      <c r="B554" s="104" t="s">
        <v>213</v>
      </c>
      <c r="C554" s="104">
        <v>2</v>
      </c>
      <c r="D554" s="105" t="s">
        <v>10838</v>
      </c>
      <c r="E554" s="105" t="s">
        <v>10847</v>
      </c>
      <c r="I554" s="99"/>
      <c r="J554" s="101"/>
      <c r="M554" s="98" t="s">
        <v>6090</v>
      </c>
      <c r="N554" s="99" t="s">
        <v>213</v>
      </c>
      <c r="O554" s="101">
        <v>2</v>
      </c>
    </row>
    <row r="555" spans="1:15" ht="12.75" customHeight="1">
      <c r="A555" s="104" t="s">
        <v>768</v>
      </c>
      <c r="B555" s="104" t="s">
        <v>213</v>
      </c>
      <c r="C555" s="104">
        <v>2</v>
      </c>
      <c r="D555" s="105" t="s">
        <v>10838</v>
      </c>
      <c r="E555" s="105" t="s">
        <v>10848</v>
      </c>
      <c r="I555" s="99"/>
      <c r="J555" s="101"/>
      <c r="M555" s="98" t="s">
        <v>6091</v>
      </c>
      <c r="N555" s="99" t="s">
        <v>213</v>
      </c>
      <c r="O555" s="101">
        <v>2</v>
      </c>
    </row>
    <row r="556" spans="1:15" ht="12.75" customHeight="1">
      <c r="A556" s="104" t="s">
        <v>769</v>
      </c>
      <c r="B556" s="104" t="s">
        <v>300</v>
      </c>
      <c r="C556" s="104">
        <v>1</v>
      </c>
      <c r="D556" s="105" t="s">
        <v>10849</v>
      </c>
      <c r="E556" s="105" t="s">
        <v>10850</v>
      </c>
      <c r="I556" s="99"/>
      <c r="J556" s="101"/>
      <c r="M556" s="98" t="s">
        <v>6092</v>
      </c>
      <c r="N556" s="99" t="s">
        <v>300</v>
      </c>
      <c r="O556" s="101">
        <v>1</v>
      </c>
    </row>
    <row r="557" spans="1:15" ht="12.75" customHeight="1">
      <c r="A557" s="104" t="s">
        <v>770</v>
      </c>
      <c r="B557" s="104" t="s">
        <v>300</v>
      </c>
      <c r="C557" s="104">
        <v>1</v>
      </c>
      <c r="D557" s="105" t="s">
        <v>10849</v>
      </c>
      <c r="E557" s="105" t="s">
        <v>10851</v>
      </c>
      <c r="I557" s="99"/>
      <c r="J557" s="101"/>
      <c r="M557" s="98" t="s">
        <v>6093</v>
      </c>
      <c r="N557" s="99" t="s">
        <v>300</v>
      </c>
      <c r="O557" s="101">
        <v>1</v>
      </c>
    </row>
    <row r="558" spans="1:15" ht="12.75" customHeight="1">
      <c r="A558" s="104" t="s">
        <v>771</v>
      </c>
      <c r="B558" s="104" t="s">
        <v>753</v>
      </c>
      <c r="C558" s="104">
        <v>17</v>
      </c>
      <c r="D558" s="105" t="s">
        <v>10852</v>
      </c>
      <c r="E558" s="105" t="s">
        <v>10853</v>
      </c>
      <c r="I558" s="99"/>
      <c r="J558" s="101"/>
      <c r="M558" s="98" t="s">
        <v>6094</v>
      </c>
      <c r="N558" s="99" t="s">
        <v>753</v>
      </c>
      <c r="O558" s="101">
        <v>17</v>
      </c>
    </row>
    <row r="559" spans="1:15" ht="12.75" customHeight="1">
      <c r="A559" s="104" t="s">
        <v>772</v>
      </c>
      <c r="B559" s="104" t="s">
        <v>469</v>
      </c>
      <c r="C559" s="104">
        <v>17</v>
      </c>
      <c r="D559" s="105" t="s">
        <v>10854</v>
      </c>
      <c r="E559" s="105" t="s">
        <v>10855</v>
      </c>
      <c r="I559" s="99"/>
      <c r="J559" s="101"/>
      <c r="M559" s="98" t="s">
        <v>6095</v>
      </c>
      <c r="N559" s="99" t="s">
        <v>469</v>
      </c>
      <c r="O559" s="101">
        <v>17</v>
      </c>
    </row>
    <row r="560" spans="1:15" ht="12.75" customHeight="1">
      <c r="A560" s="104" t="s">
        <v>773</v>
      </c>
      <c r="B560" s="104" t="s">
        <v>469</v>
      </c>
      <c r="C560" s="104">
        <v>28</v>
      </c>
      <c r="D560" s="105" t="s">
        <v>10854</v>
      </c>
      <c r="E560" s="105" t="s">
        <v>10856</v>
      </c>
      <c r="I560" s="99"/>
      <c r="J560" s="101"/>
      <c r="M560" s="98" t="s">
        <v>6096</v>
      </c>
      <c r="N560" s="99" t="s">
        <v>469</v>
      </c>
      <c r="O560" s="101">
        <v>27</v>
      </c>
    </row>
    <row r="561" spans="1:15" ht="12.75" customHeight="1">
      <c r="A561" s="104" t="s">
        <v>774</v>
      </c>
      <c r="B561" s="104" t="s">
        <v>775</v>
      </c>
      <c r="C561" s="104">
        <v>1</v>
      </c>
      <c r="D561" s="105" t="s">
        <v>10854</v>
      </c>
      <c r="E561" s="105" t="s">
        <v>10857</v>
      </c>
      <c r="I561" s="99"/>
      <c r="J561" s="101"/>
      <c r="M561" s="98" t="s">
        <v>6097</v>
      </c>
      <c r="N561" s="99" t="s">
        <v>775</v>
      </c>
      <c r="O561" s="101">
        <v>1</v>
      </c>
    </row>
    <row r="562" spans="1:15" ht="12.75" customHeight="1">
      <c r="A562" s="104" t="s">
        <v>776</v>
      </c>
      <c r="B562" s="104" t="s">
        <v>775</v>
      </c>
      <c r="C562" s="104">
        <v>1</v>
      </c>
      <c r="D562" s="105" t="s">
        <v>10854</v>
      </c>
      <c r="E562" s="105" t="s">
        <v>10858</v>
      </c>
      <c r="I562" s="99"/>
      <c r="J562" s="101"/>
      <c r="M562" s="98" t="s">
        <v>6098</v>
      </c>
      <c r="N562" s="99" t="s">
        <v>775</v>
      </c>
      <c r="O562" s="101">
        <v>1</v>
      </c>
    </row>
    <row r="563" spans="1:15" ht="12.75" customHeight="1">
      <c r="A563" s="104" t="s">
        <v>777</v>
      </c>
      <c r="B563" s="104" t="s">
        <v>778</v>
      </c>
      <c r="C563" s="104">
        <v>4</v>
      </c>
      <c r="D563" s="105"/>
      <c r="E563" s="105"/>
      <c r="I563" s="99"/>
      <c r="J563" s="101"/>
      <c r="M563" s="98" t="s">
        <v>6099</v>
      </c>
      <c r="N563" s="99" t="s">
        <v>778</v>
      </c>
      <c r="O563" s="101">
        <v>4</v>
      </c>
    </row>
    <row r="564" spans="1:15" ht="12.75" customHeight="1">
      <c r="A564" s="104" t="s">
        <v>779</v>
      </c>
      <c r="B564" s="104" t="s">
        <v>778</v>
      </c>
      <c r="C564" s="104">
        <v>3</v>
      </c>
      <c r="D564" s="105"/>
      <c r="E564" s="105"/>
      <c r="I564" s="99"/>
      <c r="J564" s="101"/>
      <c r="M564" s="98" t="s">
        <v>6100</v>
      </c>
      <c r="N564" s="99" t="s">
        <v>778</v>
      </c>
      <c r="O564" s="101">
        <v>3</v>
      </c>
    </row>
    <row r="565" spans="1:15" ht="12.75" customHeight="1">
      <c r="A565" s="104" t="s">
        <v>780</v>
      </c>
      <c r="B565" s="104" t="s">
        <v>781</v>
      </c>
      <c r="C565" s="104">
        <v>59</v>
      </c>
      <c r="D565" s="105" t="s">
        <v>10859</v>
      </c>
      <c r="E565" s="105" t="s">
        <v>10860</v>
      </c>
      <c r="I565" s="99"/>
      <c r="J565" s="101"/>
      <c r="M565" s="98" t="s">
        <v>6101</v>
      </c>
      <c r="N565" s="99" t="s">
        <v>781</v>
      </c>
      <c r="O565" s="101">
        <v>59</v>
      </c>
    </row>
    <row r="566" spans="1:15" ht="12.75" customHeight="1">
      <c r="A566" s="104" t="s">
        <v>782</v>
      </c>
      <c r="B566" s="104" t="s">
        <v>783</v>
      </c>
      <c r="C566" s="104">
        <v>12</v>
      </c>
      <c r="D566" s="105" t="s">
        <v>10859</v>
      </c>
      <c r="E566" s="105" t="s">
        <v>10861</v>
      </c>
      <c r="I566" s="99"/>
      <c r="J566" s="101"/>
      <c r="M566" s="98" t="s">
        <v>6102</v>
      </c>
      <c r="N566" s="99" t="s">
        <v>783</v>
      </c>
      <c r="O566" s="101">
        <v>12</v>
      </c>
    </row>
    <row r="567" spans="1:15" ht="12.75" customHeight="1">
      <c r="A567" s="104" t="s">
        <v>784</v>
      </c>
      <c r="B567" s="104" t="s">
        <v>783</v>
      </c>
      <c r="C567" s="104">
        <v>12</v>
      </c>
      <c r="D567" s="105" t="s">
        <v>10859</v>
      </c>
      <c r="E567" s="105" t="s">
        <v>10862</v>
      </c>
      <c r="I567" s="99"/>
      <c r="J567" s="101"/>
      <c r="M567" s="98" t="s">
        <v>6103</v>
      </c>
      <c r="N567" s="99" t="s">
        <v>783</v>
      </c>
      <c r="O567" s="101">
        <v>12</v>
      </c>
    </row>
    <row r="568" spans="1:15" ht="12.75" customHeight="1">
      <c r="A568" s="104" t="s">
        <v>785</v>
      </c>
      <c r="B568" s="104" t="s">
        <v>778</v>
      </c>
      <c r="C568" s="104">
        <v>35</v>
      </c>
      <c r="D568" s="105" t="s">
        <v>10859</v>
      </c>
      <c r="E568" s="105" t="s">
        <v>10863</v>
      </c>
      <c r="I568" s="99"/>
      <c r="J568" s="101"/>
      <c r="M568" s="98" t="s">
        <v>6104</v>
      </c>
      <c r="N568" s="99" t="s">
        <v>778</v>
      </c>
      <c r="O568" s="101">
        <v>35</v>
      </c>
    </row>
    <row r="569" spans="1:15" ht="12.75" customHeight="1">
      <c r="A569" s="104" t="s">
        <v>786</v>
      </c>
      <c r="B569" s="104" t="s">
        <v>778</v>
      </c>
      <c r="C569" s="104">
        <v>34</v>
      </c>
      <c r="D569" s="105" t="s">
        <v>10859</v>
      </c>
      <c r="E569" s="105" t="s">
        <v>10864</v>
      </c>
      <c r="I569" s="99"/>
      <c r="J569" s="101"/>
      <c r="M569" s="98" t="s">
        <v>6105</v>
      </c>
      <c r="N569" s="99" t="s">
        <v>778</v>
      </c>
      <c r="O569" s="101">
        <v>34</v>
      </c>
    </row>
    <row r="570" spans="1:15" ht="12.75" customHeight="1">
      <c r="A570" s="104" t="s">
        <v>787</v>
      </c>
      <c r="B570" s="104" t="s">
        <v>10865</v>
      </c>
      <c r="C570" s="104">
        <v>13</v>
      </c>
      <c r="D570" s="105" t="s">
        <v>10859</v>
      </c>
      <c r="E570" s="105" t="s">
        <v>10866</v>
      </c>
      <c r="I570" s="99"/>
      <c r="J570" s="101"/>
      <c r="M570" s="98" t="s">
        <v>6106</v>
      </c>
      <c r="N570" s="99" t="s">
        <v>788</v>
      </c>
      <c r="O570" s="101">
        <v>23</v>
      </c>
    </row>
    <row r="571" spans="1:15" ht="12.75" customHeight="1">
      <c r="A571" s="104" t="s">
        <v>789</v>
      </c>
      <c r="B571" s="104" t="s">
        <v>10865</v>
      </c>
      <c r="C571" s="104">
        <v>2</v>
      </c>
      <c r="D571" s="105" t="s">
        <v>10859</v>
      </c>
      <c r="E571" s="105" t="s">
        <v>10867</v>
      </c>
      <c r="I571" s="99"/>
      <c r="J571" s="101"/>
      <c r="M571" s="98" t="s">
        <v>6107</v>
      </c>
      <c r="N571" s="99" t="s">
        <v>788</v>
      </c>
      <c r="O571" s="101">
        <v>2</v>
      </c>
    </row>
    <row r="572" spans="1:15" ht="12.75" customHeight="1">
      <c r="A572" s="104" t="s">
        <v>790</v>
      </c>
      <c r="B572" s="104" t="s">
        <v>10865</v>
      </c>
      <c r="C572" s="104">
        <v>7</v>
      </c>
      <c r="D572" s="105" t="s">
        <v>10859</v>
      </c>
      <c r="E572" s="105" t="s">
        <v>10868</v>
      </c>
      <c r="I572" s="99"/>
      <c r="J572" s="101"/>
      <c r="M572" s="98" t="s">
        <v>6108</v>
      </c>
      <c r="N572" s="99" t="s">
        <v>788</v>
      </c>
      <c r="O572" s="101">
        <v>7</v>
      </c>
    </row>
    <row r="573" spans="1:15" ht="12.75" customHeight="1">
      <c r="A573" s="104" t="s">
        <v>791</v>
      </c>
      <c r="B573" s="104" t="s">
        <v>10865</v>
      </c>
      <c r="C573" s="104">
        <v>3</v>
      </c>
      <c r="D573" s="105" t="s">
        <v>10859</v>
      </c>
      <c r="E573" s="105" t="s">
        <v>10869</v>
      </c>
      <c r="I573" s="99"/>
      <c r="J573" s="101"/>
      <c r="M573" s="98" t="s">
        <v>6109</v>
      </c>
      <c r="N573" s="99" t="s">
        <v>788</v>
      </c>
      <c r="O573" s="101">
        <v>3</v>
      </c>
    </row>
    <row r="574" spans="1:15" ht="12.75" customHeight="1">
      <c r="A574" s="104" t="s">
        <v>792</v>
      </c>
      <c r="B574" s="104" t="s">
        <v>783</v>
      </c>
      <c r="C574" s="104">
        <v>4</v>
      </c>
      <c r="D574" s="105" t="s">
        <v>10859</v>
      </c>
      <c r="E574" s="105" t="s">
        <v>10870</v>
      </c>
      <c r="I574" s="99"/>
      <c r="J574" s="101"/>
      <c r="M574" s="98" t="s">
        <v>6110</v>
      </c>
      <c r="N574" s="99" t="s">
        <v>783</v>
      </c>
      <c r="O574" s="101">
        <v>4</v>
      </c>
    </row>
    <row r="575" spans="1:15" ht="12.75" customHeight="1">
      <c r="A575" s="104" t="s">
        <v>793</v>
      </c>
      <c r="B575" s="104" t="s">
        <v>10865</v>
      </c>
      <c r="C575" s="104">
        <v>1</v>
      </c>
      <c r="D575" s="105" t="s">
        <v>10859</v>
      </c>
      <c r="E575" s="105" t="s">
        <v>10871</v>
      </c>
      <c r="I575" s="99"/>
      <c r="J575" s="101"/>
      <c r="M575" s="98" t="s">
        <v>6111</v>
      </c>
      <c r="N575" s="99" t="s">
        <v>788</v>
      </c>
      <c r="O575" s="101">
        <v>1</v>
      </c>
    </row>
    <row r="576" spans="1:15" ht="12.75" customHeight="1">
      <c r="A576" s="104" t="s">
        <v>794</v>
      </c>
      <c r="B576" s="104" t="s">
        <v>10865</v>
      </c>
      <c r="C576" s="104">
        <v>1</v>
      </c>
      <c r="D576" s="105" t="s">
        <v>10859</v>
      </c>
      <c r="E576" s="105" t="s">
        <v>10872</v>
      </c>
      <c r="I576" s="99"/>
      <c r="J576" s="101"/>
      <c r="M576" s="98" t="s">
        <v>6112</v>
      </c>
      <c r="N576" s="99" t="s">
        <v>788</v>
      </c>
      <c r="O576" s="101">
        <v>1</v>
      </c>
    </row>
    <row r="577" spans="1:15" ht="12.75" customHeight="1">
      <c r="A577" s="104" t="s">
        <v>795</v>
      </c>
      <c r="B577" s="104" t="s">
        <v>10865</v>
      </c>
      <c r="C577" s="104">
        <v>2</v>
      </c>
      <c r="D577" s="105" t="s">
        <v>10859</v>
      </c>
      <c r="E577" s="105" t="s">
        <v>10873</v>
      </c>
      <c r="I577" s="99"/>
      <c r="J577" s="101"/>
      <c r="M577" s="98" t="s">
        <v>6113</v>
      </c>
      <c r="N577" s="99" t="s">
        <v>788</v>
      </c>
      <c r="O577" s="101">
        <v>2</v>
      </c>
    </row>
    <row r="578" spans="1:15" ht="12.75" customHeight="1">
      <c r="A578" s="104" t="s">
        <v>796</v>
      </c>
      <c r="B578" s="104" t="s">
        <v>10865</v>
      </c>
      <c r="C578" s="104">
        <v>1</v>
      </c>
      <c r="D578" s="105" t="s">
        <v>10859</v>
      </c>
      <c r="E578" s="105" t="s">
        <v>10874</v>
      </c>
      <c r="I578" s="99"/>
      <c r="J578" s="101"/>
      <c r="M578" s="98" t="s">
        <v>6114</v>
      </c>
      <c r="N578" s="99" t="s">
        <v>788</v>
      </c>
      <c r="O578" s="101">
        <v>1</v>
      </c>
    </row>
    <row r="579" spans="1:15" ht="12.75" customHeight="1">
      <c r="A579" s="104" t="s">
        <v>797</v>
      </c>
      <c r="B579" s="104" t="s">
        <v>548</v>
      </c>
      <c r="C579" s="104">
        <v>1</v>
      </c>
      <c r="D579" s="105" t="s">
        <v>10859</v>
      </c>
      <c r="E579" s="105" t="s">
        <v>10875</v>
      </c>
      <c r="I579" s="99"/>
      <c r="J579" s="101"/>
      <c r="M579" s="98" t="s">
        <v>6115</v>
      </c>
      <c r="N579" s="99" t="s">
        <v>548</v>
      </c>
      <c r="O579" s="101">
        <v>1</v>
      </c>
    </row>
    <row r="580" spans="1:15" ht="12.75" customHeight="1">
      <c r="A580" s="104" t="s">
        <v>798</v>
      </c>
      <c r="B580" s="104" t="s">
        <v>548</v>
      </c>
      <c r="C580" s="104">
        <v>1</v>
      </c>
      <c r="D580" s="105" t="s">
        <v>10859</v>
      </c>
      <c r="E580" s="105" t="s">
        <v>10876</v>
      </c>
      <c r="I580" s="99"/>
      <c r="J580" s="101"/>
      <c r="M580" s="98" t="s">
        <v>6116</v>
      </c>
      <c r="N580" s="99" t="s">
        <v>548</v>
      </c>
      <c r="O580" s="101">
        <v>1</v>
      </c>
    </row>
    <row r="581" spans="1:15" ht="12.75" customHeight="1">
      <c r="A581" s="104" t="s">
        <v>799</v>
      </c>
      <c r="B581" s="104" t="s">
        <v>775</v>
      </c>
      <c r="C581" s="104">
        <v>1</v>
      </c>
      <c r="D581" s="105" t="s">
        <v>10859</v>
      </c>
      <c r="E581" s="105" t="s">
        <v>10877</v>
      </c>
      <c r="I581" s="99"/>
      <c r="J581" s="101"/>
      <c r="M581" s="98" t="s">
        <v>6117</v>
      </c>
      <c r="N581" s="99" t="s">
        <v>775</v>
      </c>
      <c r="O581" s="101">
        <v>1</v>
      </c>
    </row>
    <row r="582" spans="1:15" ht="12.75" customHeight="1">
      <c r="A582" s="104" t="s">
        <v>800</v>
      </c>
      <c r="B582" s="104" t="s">
        <v>775</v>
      </c>
      <c r="C582" s="104">
        <v>1</v>
      </c>
      <c r="D582" s="105" t="s">
        <v>10859</v>
      </c>
      <c r="E582" s="105" t="s">
        <v>10878</v>
      </c>
      <c r="I582" s="99"/>
      <c r="J582" s="101"/>
      <c r="M582" s="98" t="s">
        <v>6118</v>
      </c>
      <c r="N582" s="99" t="s">
        <v>775</v>
      </c>
      <c r="O582" s="101">
        <v>1</v>
      </c>
    </row>
    <row r="583" spans="1:15" ht="12.75" customHeight="1">
      <c r="A583" s="104" t="s">
        <v>801</v>
      </c>
      <c r="B583" s="104" t="s">
        <v>775</v>
      </c>
      <c r="C583" s="104">
        <v>1</v>
      </c>
      <c r="D583" s="105" t="s">
        <v>10859</v>
      </c>
      <c r="E583" s="105" t="s">
        <v>10879</v>
      </c>
      <c r="I583" s="99"/>
      <c r="J583" s="101"/>
      <c r="M583" s="98" t="s">
        <v>6119</v>
      </c>
      <c r="N583" s="99" t="s">
        <v>775</v>
      </c>
      <c r="O583" s="101">
        <v>0</v>
      </c>
    </row>
    <row r="584" spans="1:15" ht="12.75" customHeight="1">
      <c r="A584" s="104" t="s">
        <v>802</v>
      </c>
      <c r="B584" s="104" t="s">
        <v>775</v>
      </c>
      <c r="C584" s="104">
        <v>4</v>
      </c>
      <c r="D584" s="105" t="s">
        <v>10859</v>
      </c>
      <c r="E584" s="105" t="s">
        <v>10880</v>
      </c>
      <c r="I584" s="99"/>
      <c r="J584" s="101"/>
      <c r="M584" s="98" t="s">
        <v>6120</v>
      </c>
      <c r="N584" s="99" t="s">
        <v>775</v>
      </c>
      <c r="O584" s="101">
        <v>4</v>
      </c>
    </row>
    <row r="585" spans="1:15" ht="12.75" customHeight="1">
      <c r="A585" s="104" t="s">
        <v>803</v>
      </c>
      <c r="B585" s="104" t="s">
        <v>775</v>
      </c>
      <c r="C585" s="104">
        <v>4</v>
      </c>
      <c r="D585" s="105" t="s">
        <v>10859</v>
      </c>
      <c r="E585" s="105" t="s">
        <v>10881</v>
      </c>
      <c r="I585" s="99"/>
      <c r="J585" s="101"/>
      <c r="M585" s="98" t="s">
        <v>6121</v>
      </c>
      <c r="N585" s="99" t="s">
        <v>775</v>
      </c>
      <c r="O585" s="101">
        <v>4</v>
      </c>
    </row>
    <row r="586" spans="1:15" ht="12.75" customHeight="1">
      <c r="A586" s="104" t="s">
        <v>804</v>
      </c>
      <c r="B586" s="104" t="s">
        <v>10865</v>
      </c>
      <c r="C586" s="104">
        <v>1</v>
      </c>
      <c r="D586" s="105" t="s">
        <v>10859</v>
      </c>
      <c r="E586" s="105" t="s">
        <v>10882</v>
      </c>
      <c r="I586" s="99"/>
      <c r="J586" s="101"/>
      <c r="M586" s="98" t="s">
        <v>6122</v>
      </c>
      <c r="N586" s="99" t="s">
        <v>788</v>
      </c>
      <c r="O586" s="101">
        <v>1</v>
      </c>
    </row>
    <row r="587" spans="1:15" ht="12.75" customHeight="1">
      <c r="A587" s="104" t="s">
        <v>805</v>
      </c>
      <c r="B587" s="104" t="s">
        <v>10865</v>
      </c>
      <c r="C587" s="104">
        <v>1</v>
      </c>
      <c r="D587" s="105" t="s">
        <v>10859</v>
      </c>
      <c r="E587" s="105" t="s">
        <v>10883</v>
      </c>
      <c r="I587" s="99"/>
      <c r="J587" s="101"/>
      <c r="M587" s="98" t="s">
        <v>6123</v>
      </c>
      <c r="N587" s="99" t="s">
        <v>788</v>
      </c>
      <c r="O587" s="101">
        <v>1</v>
      </c>
    </row>
    <row r="588" spans="1:15" ht="12.75" customHeight="1">
      <c r="A588" s="104" t="s">
        <v>806</v>
      </c>
      <c r="B588" s="104" t="s">
        <v>10865</v>
      </c>
      <c r="C588" s="104">
        <v>1</v>
      </c>
      <c r="D588" s="105" t="s">
        <v>10859</v>
      </c>
      <c r="E588" s="105" t="s">
        <v>10884</v>
      </c>
      <c r="I588" s="99"/>
      <c r="J588" s="101"/>
      <c r="M588" s="98" t="s">
        <v>6124</v>
      </c>
      <c r="N588" s="99" t="s">
        <v>788</v>
      </c>
      <c r="O588" s="101">
        <v>1</v>
      </c>
    </row>
    <row r="589" spans="1:15" ht="12.75" customHeight="1">
      <c r="A589" s="104" t="s">
        <v>807</v>
      </c>
      <c r="B589" s="104" t="s">
        <v>10865</v>
      </c>
      <c r="C589" s="104">
        <v>1</v>
      </c>
      <c r="D589" s="105" t="s">
        <v>10859</v>
      </c>
      <c r="E589" s="105" t="s">
        <v>10885</v>
      </c>
      <c r="I589" s="99"/>
      <c r="J589" s="101"/>
      <c r="M589" s="98" t="s">
        <v>6125</v>
      </c>
      <c r="N589" s="99" t="s">
        <v>788</v>
      </c>
      <c r="O589" s="101">
        <v>1</v>
      </c>
    </row>
    <row r="590" spans="1:15" ht="12.75" customHeight="1">
      <c r="A590" s="104" t="s">
        <v>808</v>
      </c>
      <c r="B590" s="104" t="s">
        <v>10865</v>
      </c>
      <c r="C590" s="104">
        <v>1</v>
      </c>
      <c r="D590" s="105" t="s">
        <v>10859</v>
      </c>
      <c r="E590" s="105" t="s">
        <v>10886</v>
      </c>
      <c r="I590" s="99"/>
      <c r="J590" s="101"/>
      <c r="M590" s="98" t="s">
        <v>6126</v>
      </c>
      <c r="N590" s="99" t="s">
        <v>788</v>
      </c>
      <c r="O590" s="101">
        <v>2</v>
      </c>
    </row>
    <row r="591" spans="1:15" ht="12.75" customHeight="1">
      <c r="A591" s="104" t="s">
        <v>809</v>
      </c>
      <c r="B591" s="104" t="s">
        <v>810</v>
      </c>
      <c r="C591" s="104">
        <v>1</v>
      </c>
      <c r="D591" s="105" t="s">
        <v>10859</v>
      </c>
      <c r="E591" s="105" t="s">
        <v>10887</v>
      </c>
      <c r="I591" s="99"/>
      <c r="J591" s="101"/>
      <c r="M591" s="98" t="s">
        <v>6127</v>
      </c>
      <c r="N591" s="99" t="s">
        <v>810</v>
      </c>
      <c r="O591" s="101">
        <v>1</v>
      </c>
    </row>
    <row r="592" spans="1:15" ht="12.75" customHeight="1">
      <c r="A592" s="104" t="s">
        <v>811</v>
      </c>
      <c r="B592" s="104" t="s">
        <v>10865</v>
      </c>
      <c r="C592" s="104">
        <v>5</v>
      </c>
      <c r="D592" s="105" t="s">
        <v>10859</v>
      </c>
      <c r="E592" s="105" t="s">
        <v>10888</v>
      </c>
      <c r="I592" s="99"/>
      <c r="J592" s="101"/>
      <c r="M592" s="98" t="s">
        <v>6128</v>
      </c>
      <c r="N592" s="99" t="s">
        <v>788</v>
      </c>
      <c r="O592" s="101">
        <v>5</v>
      </c>
    </row>
    <row r="593" spans="1:15" ht="12.75" customHeight="1">
      <c r="A593" s="104" t="s">
        <v>812</v>
      </c>
      <c r="B593" s="104" t="s">
        <v>810</v>
      </c>
      <c r="C593" s="104">
        <v>3</v>
      </c>
      <c r="D593" s="105" t="s">
        <v>10859</v>
      </c>
      <c r="E593" s="105" t="s">
        <v>10889</v>
      </c>
      <c r="I593" s="99"/>
      <c r="J593" s="101"/>
      <c r="M593" s="98" t="s">
        <v>6129</v>
      </c>
      <c r="N593" s="99" t="s">
        <v>810</v>
      </c>
      <c r="O593" s="101">
        <v>3</v>
      </c>
    </row>
    <row r="594" spans="1:15" ht="12.75" customHeight="1">
      <c r="A594" s="104" t="s">
        <v>813</v>
      </c>
      <c r="B594" s="104" t="s">
        <v>814</v>
      </c>
      <c r="C594" s="104">
        <v>1</v>
      </c>
      <c r="D594" s="105" t="s">
        <v>10859</v>
      </c>
      <c r="E594" s="105" t="s">
        <v>10890</v>
      </c>
      <c r="I594" s="99"/>
      <c r="J594" s="101"/>
      <c r="M594" s="98" t="s">
        <v>6130</v>
      </c>
      <c r="N594" s="99" t="s">
        <v>814</v>
      </c>
      <c r="O594" s="101">
        <v>1</v>
      </c>
    </row>
    <row r="595" spans="1:15" ht="12.75" customHeight="1">
      <c r="A595" s="104" t="s">
        <v>815</v>
      </c>
      <c r="B595" s="104" t="s">
        <v>814</v>
      </c>
      <c r="C595" s="104">
        <v>1</v>
      </c>
      <c r="D595" s="105" t="s">
        <v>10859</v>
      </c>
      <c r="E595" s="105" t="s">
        <v>10891</v>
      </c>
      <c r="I595" s="99"/>
      <c r="J595" s="101"/>
      <c r="M595" s="98" t="s">
        <v>6131</v>
      </c>
      <c r="N595" s="99" t="s">
        <v>814</v>
      </c>
      <c r="O595" s="101">
        <v>1</v>
      </c>
    </row>
    <row r="596" spans="1:15" ht="12.75" customHeight="1">
      <c r="A596" s="104" t="s">
        <v>816</v>
      </c>
      <c r="B596" s="104" t="s">
        <v>775</v>
      </c>
      <c r="C596" s="104">
        <v>1</v>
      </c>
      <c r="D596" s="105" t="s">
        <v>10859</v>
      </c>
      <c r="E596" s="105" t="s">
        <v>10892</v>
      </c>
      <c r="I596" s="99"/>
      <c r="J596" s="101"/>
      <c r="M596" s="98" t="s">
        <v>6132</v>
      </c>
      <c r="N596" s="99" t="s">
        <v>775</v>
      </c>
      <c r="O596" s="101">
        <v>1</v>
      </c>
    </row>
    <row r="597" spans="1:15" ht="12.75" customHeight="1">
      <c r="A597" s="104" t="s">
        <v>817</v>
      </c>
      <c r="B597" s="104" t="s">
        <v>810</v>
      </c>
      <c r="C597" s="104">
        <v>1</v>
      </c>
      <c r="D597" s="105" t="s">
        <v>10859</v>
      </c>
      <c r="E597" s="105" t="s">
        <v>10893</v>
      </c>
      <c r="I597" s="99"/>
      <c r="J597" s="101"/>
      <c r="M597" s="98" t="s">
        <v>6133</v>
      </c>
      <c r="N597" s="99" t="s">
        <v>810</v>
      </c>
      <c r="O597" s="101">
        <v>1</v>
      </c>
    </row>
    <row r="598" spans="1:15" ht="12.75" customHeight="1">
      <c r="A598" s="104" t="s">
        <v>818</v>
      </c>
      <c r="B598" s="104" t="s">
        <v>810</v>
      </c>
      <c r="C598" s="104">
        <v>1</v>
      </c>
      <c r="D598" s="105" t="s">
        <v>10859</v>
      </c>
      <c r="E598" s="105" t="s">
        <v>10894</v>
      </c>
      <c r="I598" s="99"/>
      <c r="J598" s="101"/>
      <c r="M598" s="98" t="s">
        <v>6134</v>
      </c>
      <c r="N598" s="99" t="s">
        <v>810</v>
      </c>
      <c r="O598" s="101">
        <v>1</v>
      </c>
    </row>
    <row r="599" spans="1:15" ht="12.75" customHeight="1">
      <c r="A599" s="104" t="s">
        <v>819</v>
      </c>
      <c r="B599" s="104" t="s">
        <v>10865</v>
      </c>
      <c r="C599" s="104">
        <v>1</v>
      </c>
      <c r="D599" s="105" t="s">
        <v>10859</v>
      </c>
      <c r="E599" s="105" t="s">
        <v>10895</v>
      </c>
      <c r="I599" s="99"/>
      <c r="J599" s="101"/>
      <c r="M599" s="98" t="s">
        <v>6135</v>
      </c>
      <c r="N599" s="99" t="s">
        <v>788</v>
      </c>
      <c r="O599" s="101">
        <v>1</v>
      </c>
    </row>
    <row r="600" spans="1:15" ht="12.75" customHeight="1">
      <c r="A600" s="104" t="s">
        <v>820</v>
      </c>
      <c r="B600" s="104" t="s">
        <v>509</v>
      </c>
      <c r="C600" s="104">
        <v>1</v>
      </c>
      <c r="D600" s="105" t="s">
        <v>10859</v>
      </c>
      <c r="E600" s="105" t="s">
        <v>10896</v>
      </c>
      <c r="I600" s="99"/>
      <c r="J600" s="101"/>
      <c r="M600" s="98" t="s">
        <v>6136</v>
      </c>
      <c r="N600" s="99" t="s">
        <v>509</v>
      </c>
      <c r="O600" s="101">
        <v>1</v>
      </c>
    </row>
    <row r="601" spans="1:15" ht="12.75" customHeight="1">
      <c r="A601" s="104" t="s">
        <v>821</v>
      </c>
      <c r="B601" s="104" t="s">
        <v>775</v>
      </c>
      <c r="C601" s="104">
        <v>2</v>
      </c>
      <c r="D601" s="105" t="s">
        <v>10859</v>
      </c>
      <c r="E601" s="105" t="s">
        <v>10897</v>
      </c>
      <c r="I601" s="99"/>
      <c r="J601" s="101"/>
      <c r="M601" s="98" t="s">
        <v>6137</v>
      </c>
      <c r="N601" s="99" t="s">
        <v>775</v>
      </c>
      <c r="O601" s="101">
        <v>3</v>
      </c>
    </row>
    <row r="602" spans="1:15" ht="12.75" customHeight="1">
      <c r="A602" s="104" t="s">
        <v>822</v>
      </c>
      <c r="B602" s="104" t="s">
        <v>775</v>
      </c>
      <c r="C602" s="104">
        <v>4</v>
      </c>
      <c r="D602" s="105" t="s">
        <v>10859</v>
      </c>
      <c r="E602" s="105" t="s">
        <v>10898</v>
      </c>
      <c r="I602" s="99"/>
      <c r="J602" s="101"/>
      <c r="M602" s="98" t="s">
        <v>6138</v>
      </c>
      <c r="N602" s="99" t="s">
        <v>775</v>
      </c>
      <c r="O602" s="101">
        <v>3</v>
      </c>
    </row>
    <row r="603" spans="1:15" ht="12.75" customHeight="1">
      <c r="A603" s="104" t="s">
        <v>823</v>
      </c>
      <c r="B603" s="104" t="s">
        <v>775</v>
      </c>
      <c r="C603" s="104">
        <v>8</v>
      </c>
      <c r="D603" s="105" t="s">
        <v>10859</v>
      </c>
      <c r="E603" s="105" t="s">
        <v>10899</v>
      </c>
      <c r="I603" s="99"/>
      <c r="J603" s="101"/>
      <c r="M603" s="98" t="s">
        <v>6139</v>
      </c>
      <c r="N603" s="99" t="s">
        <v>775</v>
      </c>
      <c r="O603" s="101">
        <v>8</v>
      </c>
    </row>
    <row r="604" spans="1:15" ht="12.75" customHeight="1">
      <c r="A604" s="104" t="s">
        <v>824</v>
      </c>
      <c r="B604" s="104" t="s">
        <v>775</v>
      </c>
      <c r="C604" s="104" t="s">
        <v>10900</v>
      </c>
      <c r="D604" s="105"/>
      <c r="E604" s="105"/>
      <c r="I604" s="99"/>
      <c r="J604" s="101"/>
      <c r="M604" s="98" t="s">
        <v>6140</v>
      </c>
      <c r="N604" s="99" t="s">
        <v>775</v>
      </c>
      <c r="O604" s="101" t="s">
        <v>6141</v>
      </c>
    </row>
    <row r="605" spans="1:15" ht="12.75" customHeight="1">
      <c r="A605" s="104" t="s">
        <v>825</v>
      </c>
      <c r="B605" s="104" t="s">
        <v>775</v>
      </c>
      <c r="C605" s="104">
        <v>6</v>
      </c>
      <c r="D605" s="105" t="s">
        <v>10859</v>
      </c>
      <c r="E605" s="105" t="s">
        <v>10901</v>
      </c>
      <c r="I605" s="99"/>
      <c r="J605" s="101"/>
      <c r="M605" s="98" t="s">
        <v>6142</v>
      </c>
      <c r="N605" s="99" t="s">
        <v>775</v>
      </c>
      <c r="O605" s="101">
        <v>6</v>
      </c>
    </row>
    <row r="606" spans="1:15" ht="12.75" customHeight="1">
      <c r="A606" s="104" t="s">
        <v>826</v>
      </c>
      <c r="B606" s="104" t="s">
        <v>775</v>
      </c>
      <c r="C606" s="104">
        <v>4</v>
      </c>
      <c r="D606" s="105" t="s">
        <v>10859</v>
      </c>
      <c r="E606" s="105" t="s">
        <v>10902</v>
      </c>
      <c r="I606" s="99"/>
      <c r="J606" s="101"/>
      <c r="M606" s="98" t="s">
        <v>6143</v>
      </c>
      <c r="N606" s="99" t="s">
        <v>775</v>
      </c>
      <c r="O606" s="101">
        <v>3</v>
      </c>
    </row>
    <row r="607" spans="1:15" ht="12.75" customHeight="1">
      <c r="A607" s="104" t="s">
        <v>827</v>
      </c>
      <c r="B607" s="104" t="s">
        <v>828</v>
      </c>
      <c r="C607" s="104">
        <v>1</v>
      </c>
      <c r="D607" s="105" t="s">
        <v>10859</v>
      </c>
      <c r="E607" s="105" t="s">
        <v>10903</v>
      </c>
      <c r="I607" s="99"/>
      <c r="J607" s="101"/>
      <c r="M607" s="98" t="s">
        <v>6144</v>
      </c>
      <c r="N607" s="99" t="s">
        <v>828</v>
      </c>
      <c r="O607" s="101">
        <v>1</v>
      </c>
    </row>
    <row r="608" spans="1:15" ht="12.75" customHeight="1">
      <c r="A608" s="104" t="s">
        <v>829</v>
      </c>
      <c r="B608" s="104" t="s">
        <v>828</v>
      </c>
      <c r="C608" s="104">
        <v>2</v>
      </c>
      <c r="D608" s="105" t="s">
        <v>10859</v>
      </c>
      <c r="E608" s="105" t="s">
        <v>10904</v>
      </c>
      <c r="I608" s="99"/>
      <c r="J608" s="101"/>
      <c r="M608" s="98" t="s">
        <v>6145</v>
      </c>
      <c r="N608" s="99" t="s">
        <v>828</v>
      </c>
      <c r="O608" s="101">
        <v>2</v>
      </c>
    </row>
    <row r="609" spans="1:15" ht="12.75" customHeight="1">
      <c r="A609" s="104" t="s">
        <v>830</v>
      </c>
      <c r="B609" s="104" t="s">
        <v>832</v>
      </c>
      <c r="C609" s="104">
        <v>6</v>
      </c>
      <c r="D609" s="105" t="s">
        <v>10859</v>
      </c>
      <c r="E609" s="105" t="s">
        <v>10855</v>
      </c>
      <c r="I609" s="99"/>
      <c r="J609" s="101"/>
      <c r="M609" s="98" t="s">
        <v>6146</v>
      </c>
      <c r="N609" s="99" t="s">
        <v>294</v>
      </c>
      <c r="O609" s="101">
        <v>6</v>
      </c>
    </row>
    <row r="610" spans="1:15" ht="12.75" customHeight="1">
      <c r="A610" s="104" t="s">
        <v>831</v>
      </c>
      <c r="B610" s="104" t="s">
        <v>832</v>
      </c>
      <c r="C610" s="104">
        <v>25</v>
      </c>
      <c r="D610" s="105" t="s">
        <v>10859</v>
      </c>
      <c r="E610" s="105" t="s">
        <v>10856</v>
      </c>
      <c r="I610" s="99"/>
      <c r="J610" s="101"/>
      <c r="M610" s="98" t="s">
        <v>6147</v>
      </c>
      <c r="N610" s="99" t="s">
        <v>832</v>
      </c>
      <c r="O610" s="101">
        <v>25</v>
      </c>
    </row>
    <row r="611" spans="1:15" ht="12.75" customHeight="1">
      <c r="A611" s="104" t="s">
        <v>833</v>
      </c>
      <c r="B611" s="104" t="s">
        <v>832</v>
      </c>
      <c r="C611" s="104">
        <v>31</v>
      </c>
      <c r="D611" s="105" t="s">
        <v>10859</v>
      </c>
      <c r="E611" s="105" t="s">
        <v>10905</v>
      </c>
      <c r="I611" s="99"/>
      <c r="J611" s="101"/>
      <c r="M611" s="98" t="s">
        <v>6148</v>
      </c>
      <c r="N611" s="99" t="s">
        <v>832</v>
      </c>
      <c r="O611" s="101">
        <v>31</v>
      </c>
    </row>
    <row r="612" spans="1:15" ht="12.75" customHeight="1">
      <c r="A612" s="104" t="s">
        <v>834</v>
      </c>
      <c r="B612" s="104" t="s">
        <v>832</v>
      </c>
      <c r="C612" s="104">
        <v>33</v>
      </c>
      <c r="D612" s="105" t="s">
        <v>10859</v>
      </c>
      <c r="E612" s="105" t="s">
        <v>10906</v>
      </c>
      <c r="I612" s="99"/>
      <c r="J612" s="101"/>
      <c r="M612" s="98" t="s">
        <v>6149</v>
      </c>
      <c r="N612" s="99" t="s">
        <v>832</v>
      </c>
      <c r="O612" s="101">
        <v>34</v>
      </c>
    </row>
    <row r="613" spans="1:15" ht="12.75" customHeight="1">
      <c r="A613" s="104" t="s">
        <v>835</v>
      </c>
      <c r="B613" s="104" t="s">
        <v>548</v>
      </c>
      <c r="C613" s="104">
        <v>1</v>
      </c>
      <c r="D613" s="105" t="s">
        <v>10859</v>
      </c>
      <c r="E613" s="105" t="s">
        <v>10907</v>
      </c>
      <c r="I613" s="99"/>
      <c r="J613" s="101"/>
      <c r="M613" s="98" t="s">
        <v>6150</v>
      </c>
      <c r="N613" s="99" t="s">
        <v>548</v>
      </c>
      <c r="O613" s="101">
        <v>1</v>
      </c>
    </row>
    <row r="614" spans="1:15" ht="12.75" customHeight="1">
      <c r="A614" s="104" t="s">
        <v>836</v>
      </c>
      <c r="B614" s="104" t="s">
        <v>244</v>
      </c>
      <c r="C614" s="104">
        <v>1</v>
      </c>
      <c r="D614" s="105" t="s">
        <v>10859</v>
      </c>
      <c r="E614" s="105" t="s">
        <v>10872</v>
      </c>
      <c r="I614" s="99"/>
      <c r="J614" s="101"/>
      <c r="M614" s="98" t="s">
        <v>6151</v>
      </c>
      <c r="N614" s="99" t="s">
        <v>244</v>
      </c>
      <c r="O614" s="101">
        <v>1</v>
      </c>
    </row>
    <row r="615" spans="1:15" ht="12.75" customHeight="1">
      <c r="A615" s="104" t="s">
        <v>837</v>
      </c>
      <c r="B615" s="104" t="s">
        <v>244</v>
      </c>
      <c r="C615" s="104">
        <v>1</v>
      </c>
      <c r="D615" s="105" t="s">
        <v>10859</v>
      </c>
      <c r="E615" s="105" t="s">
        <v>10908</v>
      </c>
      <c r="I615" s="99"/>
      <c r="J615" s="101"/>
      <c r="M615" s="98" t="s">
        <v>6152</v>
      </c>
      <c r="N615" s="99" t="s">
        <v>244</v>
      </c>
      <c r="O615" s="101">
        <v>1</v>
      </c>
    </row>
    <row r="616" spans="1:15" ht="12.75" customHeight="1">
      <c r="A616" s="104" t="s">
        <v>838</v>
      </c>
      <c r="B616" s="104" t="s">
        <v>742</v>
      </c>
      <c r="C616" s="104">
        <v>3</v>
      </c>
      <c r="D616" s="105" t="s">
        <v>10859</v>
      </c>
      <c r="E616" s="105" t="s">
        <v>10875</v>
      </c>
      <c r="I616" s="99"/>
      <c r="J616" s="101"/>
      <c r="M616" s="98" t="s">
        <v>6153</v>
      </c>
      <c r="N616" s="99" t="s">
        <v>742</v>
      </c>
      <c r="O616" s="101">
        <v>3</v>
      </c>
    </row>
    <row r="617" spans="1:15" ht="12.75" customHeight="1">
      <c r="A617" s="104" t="s">
        <v>839</v>
      </c>
      <c r="B617" s="104" t="s">
        <v>742</v>
      </c>
      <c r="C617" s="104">
        <v>1</v>
      </c>
      <c r="D617" s="105" t="s">
        <v>10859</v>
      </c>
      <c r="E617" s="105" t="s">
        <v>10909</v>
      </c>
      <c r="I617" s="99"/>
      <c r="J617" s="101"/>
      <c r="M617" s="98" t="s">
        <v>6154</v>
      </c>
      <c r="N617" s="99" t="s">
        <v>742</v>
      </c>
      <c r="O617" s="101">
        <v>1</v>
      </c>
    </row>
    <row r="618" spans="1:15" ht="12.75" customHeight="1">
      <c r="A618" s="104" t="s">
        <v>840</v>
      </c>
      <c r="B618" s="104" t="s">
        <v>742</v>
      </c>
      <c r="C618" s="104">
        <v>1</v>
      </c>
      <c r="D618" s="105" t="s">
        <v>10859</v>
      </c>
      <c r="E618" s="105" t="s">
        <v>10910</v>
      </c>
      <c r="I618" s="99"/>
      <c r="J618" s="101"/>
      <c r="M618" s="98" t="s">
        <v>6155</v>
      </c>
      <c r="N618" s="99" t="s">
        <v>742</v>
      </c>
      <c r="O618" s="101">
        <v>1</v>
      </c>
    </row>
    <row r="619" spans="1:15" ht="12.75" customHeight="1">
      <c r="A619" s="104" t="s">
        <v>841</v>
      </c>
      <c r="B619" s="104" t="s">
        <v>742</v>
      </c>
      <c r="C619" s="104">
        <v>1</v>
      </c>
      <c r="D619" s="105" t="s">
        <v>10859</v>
      </c>
      <c r="E619" s="105" t="s">
        <v>10876</v>
      </c>
      <c r="I619" s="99"/>
      <c r="J619" s="101"/>
      <c r="M619" s="98" t="s">
        <v>6156</v>
      </c>
      <c r="N619" s="99" t="s">
        <v>742</v>
      </c>
      <c r="O619" s="101">
        <v>1</v>
      </c>
    </row>
    <row r="620" spans="1:15" ht="12.75" customHeight="1">
      <c r="A620" s="104" t="s">
        <v>842</v>
      </c>
      <c r="B620" s="104" t="s">
        <v>742</v>
      </c>
      <c r="C620" s="104">
        <v>1</v>
      </c>
      <c r="D620" s="105" t="s">
        <v>10859</v>
      </c>
      <c r="E620" s="105" t="s">
        <v>10911</v>
      </c>
      <c r="I620" s="99"/>
      <c r="J620" s="101"/>
      <c r="M620" s="98" t="s">
        <v>6157</v>
      </c>
      <c r="N620" s="99" t="s">
        <v>742</v>
      </c>
      <c r="O620" s="101">
        <v>1</v>
      </c>
    </row>
    <row r="621" spans="1:15" ht="12.75" customHeight="1">
      <c r="A621" s="104" t="s">
        <v>843</v>
      </c>
      <c r="B621" s="104" t="s">
        <v>844</v>
      </c>
      <c r="C621" s="104">
        <v>1</v>
      </c>
      <c r="D621" s="105" t="s">
        <v>10859</v>
      </c>
      <c r="E621" s="105" t="s">
        <v>10879</v>
      </c>
      <c r="I621" s="99"/>
      <c r="J621" s="101"/>
      <c r="M621" s="98" t="s">
        <v>6158</v>
      </c>
      <c r="N621" s="99" t="s">
        <v>844</v>
      </c>
      <c r="O621" s="101">
        <v>1</v>
      </c>
    </row>
    <row r="622" spans="1:15" ht="12.75" customHeight="1">
      <c r="A622" s="104" t="s">
        <v>845</v>
      </c>
      <c r="B622" s="104" t="s">
        <v>244</v>
      </c>
      <c r="C622" s="104">
        <v>0</v>
      </c>
      <c r="D622" s="105"/>
      <c r="E622" s="105"/>
      <c r="I622" s="99"/>
      <c r="J622" s="101"/>
      <c r="M622" s="98" t="s">
        <v>6159</v>
      </c>
      <c r="N622" s="99" t="s">
        <v>244</v>
      </c>
      <c r="O622" s="101">
        <v>0</v>
      </c>
    </row>
    <row r="623" spans="1:15" ht="12.75" customHeight="1">
      <c r="A623" s="104" t="s">
        <v>846</v>
      </c>
      <c r="B623" s="104" t="s">
        <v>244</v>
      </c>
      <c r="C623" s="104">
        <v>0</v>
      </c>
      <c r="D623" s="105"/>
      <c r="E623" s="105"/>
      <c r="I623" s="99"/>
      <c r="J623" s="101"/>
      <c r="M623" s="98" t="s">
        <v>6160</v>
      </c>
      <c r="N623" s="99" t="s">
        <v>244</v>
      </c>
      <c r="O623" s="101">
        <v>0</v>
      </c>
    </row>
    <row r="624" spans="1:15" ht="12.75" customHeight="1">
      <c r="A624" s="104" t="s">
        <v>847</v>
      </c>
      <c r="B624" s="104" t="s">
        <v>244</v>
      </c>
      <c r="C624" s="104">
        <v>1</v>
      </c>
      <c r="D624" s="105" t="s">
        <v>10859</v>
      </c>
      <c r="E624" s="105" t="s">
        <v>10912</v>
      </c>
      <c r="I624" s="99"/>
      <c r="J624" s="101"/>
      <c r="M624" s="98" t="s">
        <v>6161</v>
      </c>
      <c r="N624" s="99" t="s">
        <v>244</v>
      </c>
      <c r="O624" s="101">
        <v>1</v>
      </c>
    </row>
    <row r="625" spans="1:15" ht="12.75" customHeight="1">
      <c r="A625" s="104" t="s">
        <v>848</v>
      </c>
      <c r="B625" s="104" t="s">
        <v>244</v>
      </c>
      <c r="C625" s="104">
        <v>1</v>
      </c>
      <c r="D625" s="105" t="s">
        <v>10859</v>
      </c>
      <c r="E625" s="105" t="s">
        <v>10885</v>
      </c>
      <c r="I625" s="99"/>
      <c r="J625" s="101"/>
      <c r="M625" s="98" t="s">
        <v>6162</v>
      </c>
      <c r="N625" s="99" t="s">
        <v>244</v>
      </c>
      <c r="O625" s="101">
        <v>1</v>
      </c>
    </row>
    <row r="626" spans="1:15" ht="12.75" customHeight="1">
      <c r="A626" s="104" t="s">
        <v>849</v>
      </c>
      <c r="B626" s="104" t="s">
        <v>814</v>
      </c>
      <c r="C626" s="104">
        <v>2</v>
      </c>
      <c r="D626" s="105" t="s">
        <v>10859</v>
      </c>
      <c r="E626" s="105" t="s">
        <v>10913</v>
      </c>
      <c r="I626" s="99"/>
      <c r="J626" s="101"/>
      <c r="M626" s="98" t="s">
        <v>6163</v>
      </c>
      <c r="N626" s="99" t="s">
        <v>814</v>
      </c>
      <c r="O626" s="101">
        <v>2</v>
      </c>
    </row>
    <row r="627" spans="1:15" ht="12.75" customHeight="1">
      <c r="A627" s="104" t="s">
        <v>850</v>
      </c>
      <c r="B627" s="104" t="s">
        <v>814</v>
      </c>
      <c r="C627" s="104">
        <v>1</v>
      </c>
      <c r="D627" s="105" t="s">
        <v>10859</v>
      </c>
      <c r="E627" s="105" t="s">
        <v>10914</v>
      </c>
      <c r="I627" s="99"/>
      <c r="J627" s="101"/>
      <c r="M627" s="98" t="s">
        <v>6164</v>
      </c>
      <c r="N627" s="99" t="s">
        <v>814</v>
      </c>
      <c r="O627" s="101">
        <v>1</v>
      </c>
    </row>
    <row r="628" spans="1:15" ht="12.75" customHeight="1">
      <c r="A628" s="104" t="s">
        <v>851</v>
      </c>
      <c r="B628" s="104" t="s">
        <v>254</v>
      </c>
      <c r="C628" s="104">
        <v>4</v>
      </c>
      <c r="D628" s="105" t="s">
        <v>10859</v>
      </c>
      <c r="E628" s="105" t="s">
        <v>10890</v>
      </c>
      <c r="I628" s="99"/>
      <c r="J628" s="101"/>
      <c r="M628" s="98" t="s">
        <v>6165</v>
      </c>
      <c r="N628" s="99" t="s">
        <v>254</v>
      </c>
      <c r="O628" s="101">
        <v>4</v>
      </c>
    </row>
    <row r="629" spans="1:15" ht="12.75" customHeight="1">
      <c r="A629" s="104" t="s">
        <v>852</v>
      </c>
      <c r="B629" s="104" t="s">
        <v>10865</v>
      </c>
      <c r="C629" s="104">
        <v>1</v>
      </c>
      <c r="D629" s="105" t="s">
        <v>10859</v>
      </c>
      <c r="E629" s="105" t="s">
        <v>10895</v>
      </c>
      <c r="I629" s="99"/>
      <c r="J629" s="101"/>
      <c r="M629" s="98" t="s">
        <v>6166</v>
      </c>
      <c r="N629" s="99" t="s">
        <v>788</v>
      </c>
      <c r="O629" s="101">
        <v>1</v>
      </c>
    </row>
    <row r="630" spans="1:15" ht="12.75" customHeight="1">
      <c r="A630" s="104" t="s">
        <v>853</v>
      </c>
      <c r="B630" s="104" t="s">
        <v>10865</v>
      </c>
      <c r="C630" s="104">
        <v>1</v>
      </c>
      <c r="D630" s="105" t="s">
        <v>10859</v>
      </c>
      <c r="E630" s="105" t="s">
        <v>10894</v>
      </c>
      <c r="I630" s="99"/>
      <c r="J630" s="101"/>
      <c r="M630" s="98" t="s">
        <v>6167</v>
      </c>
      <c r="N630" s="99" t="s">
        <v>788</v>
      </c>
      <c r="O630" s="101">
        <v>1</v>
      </c>
    </row>
    <row r="631" spans="1:15" ht="12.75" customHeight="1">
      <c r="A631" s="104" t="s">
        <v>854</v>
      </c>
      <c r="B631" s="104" t="s">
        <v>844</v>
      </c>
      <c r="C631" s="104">
        <v>4</v>
      </c>
      <c r="D631" s="105" t="s">
        <v>10859</v>
      </c>
      <c r="E631" s="105" t="s">
        <v>10897</v>
      </c>
      <c r="I631" s="99"/>
      <c r="J631" s="101"/>
      <c r="M631" s="98" t="s">
        <v>6168</v>
      </c>
      <c r="N631" s="99" t="s">
        <v>844</v>
      </c>
      <c r="O631" s="101">
        <v>4</v>
      </c>
    </row>
    <row r="632" spans="1:15" ht="12.75" customHeight="1">
      <c r="A632" s="104" t="s">
        <v>855</v>
      </c>
      <c r="B632" s="104" t="s">
        <v>844</v>
      </c>
      <c r="C632" s="106" t="s">
        <v>856</v>
      </c>
      <c r="D632" s="105"/>
      <c r="E632" s="105"/>
      <c r="I632" s="99"/>
      <c r="J632" s="102"/>
      <c r="M632" s="98" t="s">
        <v>6169</v>
      </c>
      <c r="N632" s="99" t="s">
        <v>844</v>
      </c>
      <c r="O632" s="102" t="s">
        <v>6170</v>
      </c>
    </row>
    <row r="633" spans="1:15" ht="12.75" customHeight="1">
      <c r="A633" s="104" t="s">
        <v>857</v>
      </c>
      <c r="B633" s="104" t="s">
        <v>844</v>
      </c>
      <c r="C633" s="104">
        <v>2</v>
      </c>
      <c r="D633" s="105" t="s">
        <v>10859</v>
      </c>
      <c r="E633" s="105" t="s">
        <v>10899</v>
      </c>
      <c r="I633" s="99"/>
      <c r="J633" s="101"/>
      <c r="M633" s="98" t="s">
        <v>6171</v>
      </c>
      <c r="N633" s="99" t="s">
        <v>844</v>
      </c>
      <c r="O633" s="101">
        <v>3</v>
      </c>
    </row>
    <row r="634" spans="1:15" ht="12.75" customHeight="1">
      <c r="A634" s="104" t="s">
        <v>858</v>
      </c>
      <c r="B634" s="104" t="s">
        <v>844</v>
      </c>
      <c r="C634" s="104">
        <v>4</v>
      </c>
      <c r="D634" s="105" t="s">
        <v>10859</v>
      </c>
      <c r="E634" s="105" t="s">
        <v>10915</v>
      </c>
      <c r="I634" s="99"/>
      <c r="J634" s="101"/>
      <c r="M634" s="98" t="s">
        <v>6172</v>
      </c>
      <c r="N634" s="99" t="s">
        <v>844</v>
      </c>
      <c r="O634" s="101">
        <v>4</v>
      </c>
    </row>
    <row r="635" spans="1:15" ht="12.75" customHeight="1">
      <c r="A635" s="104" t="s">
        <v>859</v>
      </c>
      <c r="B635" s="104" t="s">
        <v>244</v>
      </c>
      <c r="C635" s="104">
        <v>1</v>
      </c>
      <c r="D635" s="105" t="s">
        <v>10859</v>
      </c>
      <c r="E635" s="105" t="s">
        <v>10916</v>
      </c>
      <c r="I635" s="99"/>
      <c r="J635" s="101"/>
      <c r="M635" s="98" t="s">
        <v>6173</v>
      </c>
      <c r="N635" s="99" t="s">
        <v>244</v>
      </c>
      <c r="O635" s="101">
        <v>1</v>
      </c>
    </row>
    <row r="636" spans="1:15" ht="12.75" customHeight="1">
      <c r="A636" s="104" t="s">
        <v>860</v>
      </c>
      <c r="B636" s="104" t="s">
        <v>742</v>
      </c>
      <c r="C636" s="104">
        <v>5</v>
      </c>
      <c r="D636" s="105" t="s">
        <v>10859</v>
      </c>
      <c r="E636" s="105" t="s">
        <v>10901</v>
      </c>
      <c r="I636" s="99"/>
      <c r="J636" s="101"/>
      <c r="M636" s="98" t="s">
        <v>6174</v>
      </c>
      <c r="N636" s="99" t="s">
        <v>742</v>
      </c>
      <c r="O636" s="101">
        <v>5</v>
      </c>
    </row>
    <row r="637" spans="1:15" ht="12.75" customHeight="1">
      <c r="A637" s="104" t="s">
        <v>861</v>
      </c>
      <c r="B637" s="104" t="s">
        <v>742</v>
      </c>
      <c r="C637" s="104">
        <v>4</v>
      </c>
      <c r="D637" s="105" t="s">
        <v>10859</v>
      </c>
      <c r="E637" s="105" t="s">
        <v>10902</v>
      </c>
      <c r="I637" s="99"/>
      <c r="J637" s="101"/>
      <c r="M637" s="98" t="s">
        <v>6175</v>
      </c>
      <c r="N637" s="99" t="s">
        <v>742</v>
      </c>
      <c r="O637" s="101">
        <v>4</v>
      </c>
    </row>
    <row r="638" spans="1:15" ht="12.75" customHeight="1">
      <c r="A638" s="104" t="s">
        <v>862</v>
      </c>
      <c r="B638" s="104" t="s">
        <v>742</v>
      </c>
      <c r="C638" s="104">
        <v>1</v>
      </c>
      <c r="D638" s="105" t="s">
        <v>10859</v>
      </c>
      <c r="E638" s="105" t="s">
        <v>10903</v>
      </c>
      <c r="I638" s="99"/>
      <c r="J638" s="101"/>
      <c r="M638" s="98" t="s">
        <v>6176</v>
      </c>
      <c r="N638" s="99" t="s">
        <v>742</v>
      </c>
      <c r="O638" s="101">
        <v>1</v>
      </c>
    </row>
    <row r="639" spans="1:15" ht="12.75" customHeight="1">
      <c r="A639" s="104" t="s">
        <v>863</v>
      </c>
      <c r="B639" s="104" t="s">
        <v>844</v>
      </c>
      <c r="C639" s="104">
        <v>1</v>
      </c>
      <c r="D639" s="105" t="s">
        <v>10859</v>
      </c>
      <c r="E639" s="105" t="s">
        <v>10917</v>
      </c>
      <c r="I639" s="99"/>
      <c r="J639" s="101"/>
      <c r="M639" s="98" t="s">
        <v>6177</v>
      </c>
      <c r="N639" s="99" t="s">
        <v>844</v>
      </c>
      <c r="O639" s="101">
        <v>1</v>
      </c>
    </row>
    <row r="640" spans="1:15" ht="12.75" customHeight="1">
      <c r="A640" s="104" t="s">
        <v>864</v>
      </c>
      <c r="B640" s="104" t="s">
        <v>844</v>
      </c>
      <c r="C640" s="104">
        <v>1</v>
      </c>
      <c r="D640" s="105" t="s">
        <v>10859</v>
      </c>
      <c r="E640" s="105" t="s">
        <v>10868</v>
      </c>
      <c r="I640" s="99"/>
      <c r="J640" s="101"/>
      <c r="M640" s="98" t="s">
        <v>6178</v>
      </c>
      <c r="N640" s="99" t="s">
        <v>844</v>
      </c>
      <c r="O640" s="101">
        <v>1</v>
      </c>
    </row>
    <row r="641" spans="1:15" ht="12.75" customHeight="1">
      <c r="A641" s="104" t="s">
        <v>865</v>
      </c>
      <c r="B641" s="104" t="s">
        <v>866</v>
      </c>
      <c r="C641" s="104">
        <v>1</v>
      </c>
      <c r="D641" s="105" t="s">
        <v>10859</v>
      </c>
      <c r="E641" s="105" t="s">
        <v>10918</v>
      </c>
      <c r="I641" s="99"/>
      <c r="J641" s="101"/>
      <c r="M641" s="98" t="s">
        <v>6179</v>
      </c>
      <c r="N641" s="99" t="s">
        <v>866</v>
      </c>
      <c r="O641" s="101">
        <v>1</v>
      </c>
    </row>
    <row r="642" spans="1:15" ht="12.75" customHeight="1">
      <c r="A642" s="104" t="s">
        <v>867</v>
      </c>
      <c r="B642" s="104" t="s">
        <v>866</v>
      </c>
      <c r="C642" s="104">
        <v>1</v>
      </c>
      <c r="D642" s="105" t="s">
        <v>10859</v>
      </c>
      <c r="E642" s="105" t="s">
        <v>10919</v>
      </c>
      <c r="I642" s="99"/>
      <c r="J642" s="101"/>
      <c r="M642" s="98" t="s">
        <v>6180</v>
      </c>
      <c r="N642" s="99" t="s">
        <v>866</v>
      </c>
      <c r="O642" s="101">
        <v>1</v>
      </c>
    </row>
    <row r="643" spans="1:15" ht="12.75" customHeight="1">
      <c r="A643" s="104" t="s">
        <v>868</v>
      </c>
      <c r="B643" s="104" t="s">
        <v>866</v>
      </c>
      <c r="C643" s="104">
        <v>1</v>
      </c>
      <c r="D643" s="105" t="s">
        <v>10859</v>
      </c>
      <c r="E643" s="105" t="s">
        <v>10876</v>
      </c>
      <c r="I643" s="99"/>
      <c r="J643" s="101"/>
      <c r="M643" s="98" t="s">
        <v>6181</v>
      </c>
      <c r="N643" s="99" t="s">
        <v>866</v>
      </c>
      <c r="O643" s="101">
        <v>1</v>
      </c>
    </row>
    <row r="644" spans="1:15" ht="12.75" customHeight="1">
      <c r="A644" s="104" t="s">
        <v>869</v>
      </c>
      <c r="B644" s="104" t="s">
        <v>866</v>
      </c>
      <c r="C644" s="104">
        <v>1</v>
      </c>
      <c r="D644" s="105" t="s">
        <v>10859</v>
      </c>
      <c r="E644" s="105" t="s">
        <v>10911</v>
      </c>
      <c r="I644" s="99"/>
      <c r="J644" s="101"/>
      <c r="M644" s="98" t="s">
        <v>6182</v>
      </c>
      <c r="N644" s="99" t="s">
        <v>866</v>
      </c>
      <c r="O644" s="101">
        <v>1</v>
      </c>
    </row>
    <row r="645" spans="1:15" ht="12.75" customHeight="1">
      <c r="A645" s="104" t="s">
        <v>870</v>
      </c>
      <c r="B645" s="104" t="s">
        <v>871</v>
      </c>
      <c r="C645" s="104">
        <v>1</v>
      </c>
      <c r="D645" s="105" t="s">
        <v>10859</v>
      </c>
      <c r="E645" s="105" t="s">
        <v>10920</v>
      </c>
      <c r="I645" s="99"/>
      <c r="J645" s="101"/>
      <c r="M645" s="98" t="s">
        <v>6183</v>
      </c>
      <c r="N645" s="99" t="s">
        <v>871</v>
      </c>
      <c r="O645" s="101">
        <v>1</v>
      </c>
    </row>
    <row r="646" spans="1:15" ht="12.75" customHeight="1">
      <c r="A646" s="104" t="s">
        <v>872</v>
      </c>
      <c r="B646" s="104" t="s">
        <v>871</v>
      </c>
      <c r="C646" s="104">
        <v>1</v>
      </c>
      <c r="D646" s="105" t="s">
        <v>10859</v>
      </c>
      <c r="E646" s="105" t="s">
        <v>10921</v>
      </c>
      <c r="I646" s="99"/>
      <c r="J646" s="101"/>
      <c r="M646" s="98" t="s">
        <v>6184</v>
      </c>
      <c r="N646" s="99" t="s">
        <v>871</v>
      </c>
      <c r="O646" s="101">
        <v>1</v>
      </c>
    </row>
    <row r="647" spans="1:15" ht="12.75" customHeight="1">
      <c r="A647" s="104" t="s">
        <v>873</v>
      </c>
      <c r="B647" s="104" t="s">
        <v>871</v>
      </c>
      <c r="C647" s="104">
        <v>1</v>
      </c>
      <c r="D647" s="105" t="s">
        <v>10859</v>
      </c>
      <c r="E647" s="105" t="s">
        <v>10922</v>
      </c>
      <c r="I647" s="99"/>
      <c r="J647" s="101"/>
      <c r="M647" s="98" t="s">
        <v>6185</v>
      </c>
      <c r="N647" s="99" t="s">
        <v>871</v>
      </c>
      <c r="O647" s="101">
        <v>1</v>
      </c>
    </row>
    <row r="648" spans="1:15" ht="12.75" customHeight="1">
      <c r="A648" s="104" t="s">
        <v>874</v>
      </c>
      <c r="B648" s="104" t="s">
        <v>256</v>
      </c>
      <c r="C648" s="104">
        <v>1</v>
      </c>
      <c r="D648" s="105" t="s">
        <v>10859</v>
      </c>
      <c r="E648" s="105" t="s">
        <v>10878</v>
      </c>
      <c r="I648" s="99"/>
      <c r="J648" s="101"/>
      <c r="M648" s="98" t="s">
        <v>6186</v>
      </c>
      <c r="N648" s="99" t="s">
        <v>256</v>
      </c>
      <c r="O648" s="101">
        <v>1</v>
      </c>
    </row>
    <row r="649" spans="1:15" ht="12.75" customHeight="1">
      <c r="A649" s="104" t="s">
        <v>875</v>
      </c>
      <c r="B649" s="104" t="s">
        <v>256</v>
      </c>
      <c r="C649" s="104">
        <v>1</v>
      </c>
      <c r="D649" s="105" t="s">
        <v>10859</v>
      </c>
      <c r="E649" s="105" t="s">
        <v>10923</v>
      </c>
      <c r="I649" s="99"/>
      <c r="J649" s="101"/>
      <c r="M649" s="98" t="s">
        <v>6187</v>
      </c>
      <c r="N649" s="99" t="s">
        <v>256</v>
      </c>
      <c r="O649" s="101">
        <v>1</v>
      </c>
    </row>
    <row r="650" spans="1:15" ht="12.75" customHeight="1">
      <c r="A650" s="104" t="s">
        <v>876</v>
      </c>
      <c r="B650" s="104" t="s">
        <v>844</v>
      </c>
      <c r="C650" s="104">
        <v>8</v>
      </c>
      <c r="D650" s="105" t="s">
        <v>10859</v>
      </c>
      <c r="E650" s="105" t="s">
        <v>10924</v>
      </c>
      <c r="I650" s="99"/>
      <c r="J650" s="101"/>
      <c r="M650" s="98" t="s">
        <v>6188</v>
      </c>
      <c r="N650" s="99" t="s">
        <v>844</v>
      </c>
      <c r="O650" s="101">
        <v>8</v>
      </c>
    </row>
    <row r="651" spans="1:15" ht="12.75" customHeight="1">
      <c r="A651" s="104" t="s">
        <v>877</v>
      </c>
      <c r="B651" s="104" t="s">
        <v>844</v>
      </c>
      <c r="C651" s="104">
        <v>1</v>
      </c>
      <c r="D651" s="105" t="s">
        <v>10859</v>
      </c>
      <c r="E651" s="105" t="s">
        <v>10925</v>
      </c>
      <c r="I651" s="99"/>
      <c r="J651" s="101"/>
      <c r="M651" s="98" t="s">
        <v>6189</v>
      </c>
      <c r="N651" s="99" t="s">
        <v>844</v>
      </c>
      <c r="O651" s="101">
        <v>1</v>
      </c>
    </row>
    <row r="652" spans="1:15" ht="12.75" customHeight="1">
      <c r="A652" s="104" t="s">
        <v>878</v>
      </c>
      <c r="B652" s="104" t="s">
        <v>254</v>
      </c>
      <c r="C652" s="104">
        <v>1</v>
      </c>
      <c r="D652" s="105" t="s">
        <v>10859</v>
      </c>
      <c r="E652" s="105" t="s">
        <v>10913</v>
      </c>
      <c r="I652" s="99"/>
      <c r="J652" s="101"/>
      <c r="M652" s="98" t="s">
        <v>6190</v>
      </c>
      <c r="N652" s="99" t="s">
        <v>254</v>
      </c>
      <c r="O652" s="101">
        <v>1</v>
      </c>
    </row>
    <row r="653" spans="1:15" ht="12.75" customHeight="1">
      <c r="A653" s="104" t="s">
        <v>879</v>
      </c>
      <c r="B653" s="104" t="s">
        <v>254</v>
      </c>
      <c r="C653" s="104">
        <v>1</v>
      </c>
      <c r="D653" s="105" t="s">
        <v>10859</v>
      </c>
      <c r="E653" s="105" t="s">
        <v>10926</v>
      </c>
      <c r="I653" s="99"/>
      <c r="J653" s="101"/>
      <c r="M653" s="98" t="s">
        <v>6191</v>
      </c>
      <c r="N653" s="99" t="s">
        <v>254</v>
      </c>
      <c r="O653" s="101">
        <v>1</v>
      </c>
    </row>
    <row r="654" spans="1:15" ht="12.75" customHeight="1">
      <c r="A654" s="104" t="s">
        <v>880</v>
      </c>
      <c r="B654" s="104" t="s">
        <v>881</v>
      </c>
      <c r="C654" s="104">
        <v>1</v>
      </c>
      <c r="D654" s="105" t="s">
        <v>10859</v>
      </c>
      <c r="E654" s="105" t="s">
        <v>10890</v>
      </c>
      <c r="I654" s="99"/>
      <c r="J654" s="101"/>
      <c r="M654" s="98" t="s">
        <v>6192</v>
      </c>
      <c r="N654" s="99" t="s">
        <v>881</v>
      </c>
      <c r="O654" s="101">
        <v>1</v>
      </c>
    </row>
    <row r="655" spans="1:15" ht="12.75" customHeight="1">
      <c r="A655" s="104" t="s">
        <v>882</v>
      </c>
      <c r="B655" s="104" t="s">
        <v>881</v>
      </c>
      <c r="C655" s="104">
        <v>1</v>
      </c>
      <c r="D655" s="105" t="s">
        <v>10859</v>
      </c>
      <c r="E655" s="105" t="s">
        <v>10927</v>
      </c>
      <c r="I655" s="99"/>
      <c r="J655" s="101"/>
      <c r="M655" s="98" t="s">
        <v>6193</v>
      </c>
      <c r="N655" s="99" t="s">
        <v>881</v>
      </c>
      <c r="O655" s="101">
        <v>1</v>
      </c>
    </row>
    <row r="656" spans="1:15" ht="12.75" customHeight="1">
      <c r="A656" s="104" t="s">
        <v>883</v>
      </c>
      <c r="B656" s="104" t="s">
        <v>256</v>
      </c>
      <c r="C656" s="104">
        <v>1</v>
      </c>
      <c r="D656" s="105" t="s">
        <v>10859</v>
      </c>
      <c r="E656" s="105" t="s">
        <v>10897</v>
      </c>
      <c r="I656" s="99"/>
      <c r="J656" s="101"/>
      <c r="M656" s="98" t="s">
        <v>6194</v>
      </c>
      <c r="N656" s="99" t="s">
        <v>256</v>
      </c>
      <c r="O656" s="101">
        <v>2</v>
      </c>
    </row>
    <row r="657" spans="1:15" ht="12.75" customHeight="1">
      <c r="A657" s="104" t="s">
        <v>884</v>
      </c>
      <c r="B657" s="104" t="s">
        <v>256</v>
      </c>
      <c r="C657" s="104">
        <v>6</v>
      </c>
      <c r="D657" s="105" t="s">
        <v>10859</v>
      </c>
      <c r="E657" s="105" t="s">
        <v>10928</v>
      </c>
      <c r="I657" s="99"/>
      <c r="J657" s="101"/>
      <c r="M657" s="98" t="s">
        <v>6195</v>
      </c>
      <c r="N657" s="99" t="s">
        <v>256</v>
      </c>
      <c r="O657" s="101">
        <v>6</v>
      </c>
    </row>
    <row r="658" spans="1:15" ht="12.75" customHeight="1">
      <c r="A658" s="104" t="s">
        <v>885</v>
      </c>
      <c r="B658" s="104" t="s">
        <v>256</v>
      </c>
      <c r="C658" s="104">
        <v>0</v>
      </c>
      <c r="D658" s="105"/>
      <c r="E658" s="105"/>
      <c r="I658" s="99"/>
      <c r="J658" s="101"/>
      <c r="M658" s="98" t="s">
        <v>6196</v>
      </c>
      <c r="N658" s="99" t="s">
        <v>256</v>
      </c>
      <c r="O658" s="101">
        <v>0</v>
      </c>
    </row>
    <row r="659" spans="1:15" ht="12.75" customHeight="1">
      <c r="A659" s="104" t="s">
        <v>886</v>
      </c>
      <c r="B659" s="104" t="s">
        <v>844</v>
      </c>
      <c r="C659" s="104">
        <v>1</v>
      </c>
      <c r="D659" s="105" t="s">
        <v>10859</v>
      </c>
      <c r="E659" s="105" t="s">
        <v>10929</v>
      </c>
      <c r="I659" s="99"/>
      <c r="J659" s="101"/>
      <c r="M659" s="98" t="s">
        <v>6197</v>
      </c>
      <c r="N659" s="99" t="s">
        <v>844</v>
      </c>
      <c r="O659" s="101">
        <v>1</v>
      </c>
    </row>
    <row r="660" spans="1:15" ht="12.75" customHeight="1">
      <c r="A660" s="104" t="s">
        <v>887</v>
      </c>
      <c r="B660" s="104" t="s">
        <v>844</v>
      </c>
      <c r="C660" s="104">
        <v>1</v>
      </c>
      <c r="D660" s="105" t="s">
        <v>10859</v>
      </c>
      <c r="E660" s="105" t="s">
        <v>10902</v>
      </c>
      <c r="I660" s="99"/>
      <c r="J660" s="101"/>
      <c r="M660" s="98" t="s">
        <v>6198</v>
      </c>
      <c r="N660" s="99" t="s">
        <v>844</v>
      </c>
      <c r="O660" s="101">
        <v>1</v>
      </c>
    </row>
    <row r="661" spans="1:15" ht="12.75" customHeight="1">
      <c r="A661" s="104" t="s">
        <v>888</v>
      </c>
      <c r="B661" s="104" t="s">
        <v>881</v>
      </c>
      <c r="C661" s="104">
        <v>24</v>
      </c>
      <c r="D661" s="105" t="s">
        <v>10859</v>
      </c>
      <c r="E661" s="105" t="s">
        <v>10855</v>
      </c>
      <c r="I661" s="99"/>
      <c r="J661" s="101"/>
      <c r="M661" s="98" t="s">
        <v>6199</v>
      </c>
      <c r="N661" s="99" t="s">
        <v>881</v>
      </c>
      <c r="O661" s="101">
        <v>24</v>
      </c>
    </row>
    <row r="662" spans="1:15" ht="12.75" customHeight="1">
      <c r="A662" s="104" t="s">
        <v>889</v>
      </c>
      <c r="B662" s="104" t="s">
        <v>881</v>
      </c>
      <c r="C662" s="104">
        <v>28</v>
      </c>
      <c r="D662" s="105" t="s">
        <v>10859</v>
      </c>
      <c r="E662" s="105" t="s">
        <v>10930</v>
      </c>
      <c r="I662" s="99"/>
      <c r="J662" s="101"/>
      <c r="M662" s="98" t="s">
        <v>6200</v>
      </c>
      <c r="N662" s="99" t="s">
        <v>881</v>
      </c>
      <c r="O662" s="101">
        <v>28</v>
      </c>
    </row>
    <row r="663" spans="1:15" ht="12.75" customHeight="1">
      <c r="A663" s="104" t="s">
        <v>890</v>
      </c>
      <c r="B663" s="104" t="s">
        <v>881</v>
      </c>
      <c r="C663" s="104">
        <v>64</v>
      </c>
      <c r="D663" s="105" t="s">
        <v>10859</v>
      </c>
      <c r="E663" s="105" t="s">
        <v>10857</v>
      </c>
      <c r="I663" s="99"/>
      <c r="J663" s="101"/>
      <c r="M663" s="98" t="s">
        <v>6201</v>
      </c>
      <c r="N663" s="99" t="s">
        <v>881</v>
      </c>
      <c r="O663" s="101">
        <v>64</v>
      </c>
    </row>
    <row r="664" spans="1:15" ht="12.75" customHeight="1">
      <c r="A664" s="104" t="s">
        <v>891</v>
      </c>
      <c r="B664" s="104" t="s">
        <v>881</v>
      </c>
      <c r="C664" s="104">
        <v>63</v>
      </c>
      <c r="D664" s="105" t="s">
        <v>10859</v>
      </c>
      <c r="E664" s="105" t="s">
        <v>10858</v>
      </c>
      <c r="I664" s="99"/>
      <c r="J664" s="101"/>
      <c r="M664" s="98" t="s">
        <v>6202</v>
      </c>
      <c r="N664" s="99" t="s">
        <v>881</v>
      </c>
      <c r="O664" s="101">
        <v>63</v>
      </c>
    </row>
    <row r="665" spans="1:15" ht="12.75" customHeight="1">
      <c r="A665" s="104" t="s">
        <v>892</v>
      </c>
      <c r="B665" s="104" t="s">
        <v>881</v>
      </c>
      <c r="C665" s="104">
        <v>68</v>
      </c>
      <c r="D665" s="105" t="s">
        <v>10859</v>
      </c>
      <c r="E665" s="105" t="s">
        <v>10860</v>
      </c>
      <c r="I665" s="99"/>
      <c r="J665" s="101"/>
      <c r="M665" s="98" t="s">
        <v>6203</v>
      </c>
      <c r="N665" s="99" t="s">
        <v>881</v>
      </c>
      <c r="O665" s="101">
        <v>68</v>
      </c>
    </row>
    <row r="666" spans="1:15" ht="12.75" customHeight="1">
      <c r="A666" s="104" t="s">
        <v>893</v>
      </c>
      <c r="B666" s="104" t="s">
        <v>894</v>
      </c>
      <c r="C666" s="104">
        <v>52</v>
      </c>
      <c r="D666" s="105" t="s">
        <v>10859</v>
      </c>
      <c r="E666" s="105" t="s">
        <v>10931</v>
      </c>
      <c r="I666" s="99"/>
      <c r="J666" s="101"/>
      <c r="M666" s="98" t="s">
        <v>6204</v>
      </c>
      <c r="N666" s="99" t="s">
        <v>894</v>
      </c>
      <c r="O666" s="101">
        <v>52</v>
      </c>
    </row>
    <row r="667" spans="1:15" ht="12.75" customHeight="1">
      <c r="A667" s="104" t="s">
        <v>895</v>
      </c>
      <c r="B667" s="104" t="s">
        <v>256</v>
      </c>
      <c r="C667" s="104">
        <v>1</v>
      </c>
      <c r="D667" s="105"/>
      <c r="E667" s="105"/>
      <c r="I667" s="99"/>
      <c r="J667" s="101"/>
      <c r="M667" s="98" t="s">
        <v>6205</v>
      </c>
      <c r="N667" s="99" t="s">
        <v>256</v>
      </c>
      <c r="O667" s="101">
        <v>1</v>
      </c>
    </row>
    <row r="668" spans="1:15" ht="12.75" customHeight="1">
      <c r="A668" s="104" t="s">
        <v>896</v>
      </c>
      <c r="B668" s="104" t="s">
        <v>256</v>
      </c>
      <c r="C668" s="104">
        <v>1</v>
      </c>
      <c r="D668" s="105"/>
      <c r="E668" s="105"/>
      <c r="I668" s="99"/>
      <c r="J668" s="101"/>
      <c r="M668" s="98" t="s">
        <v>6206</v>
      </c>
      <c r="N668" s="99" t="s">
        <v>256</v>
      </c>
      <c r="O668" s="101">
        <v>1</v>
      </c>
    </row>
    <row r="669" spans="1:15" ht="12.75" customHeight="1">
      <c r="A669" s="104" t="s">
        <v>897</v>
      </c>
      <c r="B669" s="104" t="s">
        <v>256</v>
      </c>
      <c r="C669" s="104">
        <v>1</v>
      </c>
      <c r="D669" s="105" t="s">
        <v>10859</v>
      </c>
      <c r="E669" s="105" t="s">
        <v>10932</v>
      </c>
      <c r="I669" s="99"/>
      <c r="J669" s="101"/>
      <c r="M669" s="98" t="s">
        <v>6207</v>
      </c>
      <c r="N669" s="99" t="s">
        <v>256</v>
      </c>
      <c r="O669" s="101">
        <v>1</v>
      </c>
    </row>
    <row r="670" spans="1:15" ht="12.75" customHeight="1">
      <c r="A670" s="104" t="s">
        <v>898</v>
      </c>
      <c r="B670" s="104" t="s">
        <v>256</v>
      </c>
      <c r="C670" s="104">
        <v>1</v>
      </c>
      <c r="D670" s="105"/>
      <c r="E670" s="105"/>
      <c r="I670" s="99"/>
      <c r="J670" s="101"/>
      <c r="M670" s="98" t="s">
        <v>6208</v>
      </c>
      <c r="N670" s="99" t="s">
        <v>256</v>
      </c>
      <c r="O670" s="101">
        <v>1</v>
      </c>
    </row>
    <row r="671" spans="1:15" ht="12.75" customHeight="1">
      <c r="A671" s="104" t="s">
        <v>899</v>
      </c>
      <c r="B671" s="104" t="s">
        <v>866</v>
      </c>
      <c r="C671" s="104">
        <v>1</v>
      </c>
      <c r="D671" s="105" t="s">
        <v>10859</v>
      </c>
      <c r="E671" s="105" t="s">
        <v>10872</v>
      </c>
      <c r="I671" s="99"/>
      <c r="J671" s="101"/>
      <c r="M671" s="98" t="s">
        <v>6209</v>
      </c>
      <c r="N671" s="99" t="s">
        <v>866</v>
      </c>
      <c r="O671" s="101">
        <v>1</v>
      </c>
    </row>
    <row r="672" spans="1:15" ht="12.75" customHeight="1">
      <c r="A672" s="104" t="s">
        <v>900</v>
      </c>
      <c r="B672" s="104" t="s">
        <v>866</v>
      </c>
      <c r="C672" s="104">
        <v>1</v>
      </c>
      <c r="D672" s="105" t="s">
        <v>10859</v>
      </c>
      <c r="E672" s="105" t="s">
        <v>10908</v>
      </c>
      <c r="I672" s="99"/>
      <c r="J672" s="101"/>
      <c r="M672" s="98" t="s">
        <v>6210</v>
      </c>
      <c r="N672" s="99" t="s">
        <v>866</v>
      </c>
      <c r="O672" s="101">
        <v>1</v>
      </c>
    </row>
    <row r="673" spans="1:15" ht="12.75" customHeight="1">
      <c r="A673" s="104" t="s">
        <v>901</v>
      </c>
      <c r="B673" s="104" t="s">
        <v>10933</v>
      </c>
      <c r="C673" s="104">
        <v>1</v>
      </c>
      <c r="D673" s="105" t="s">
        <v>10859</v>
      </c>
      <c r="E673" s="105" t="s">
        <v>10920</v>
      </c>
      <c r="I673" s="99"/>
      <c r="J673" s="101"/>
      <c r="M673" s="98" t="s">
        <v>6211</v>
      </c>
      <c r="N673" s="99" t="s">
        <v>287</v>
      </c>
      <c r="O673" s="101">
        <v>1</v>
      </c>
    </row>
    <row r="674" spans="1:15" ht="12.75" customHeight="1">
      <c r="A674" s="104" t="s">
        <v>902</v>
      </c>
      <c r="B674" s="104" t="s">
        <v>10933</v>
      </c>
      <c r="C674" s="104">
        <v>1</v>
      </c>
      <c r="D674" s="105" t="s">
        <v>10859</v>
      </c>
      <c r="E674" s="105" t="s">
        <v>10934</v>
      </c>
      <c r="I674" s="99"/>
      <c r="J674" s="101"/>
      <c r="M674" s="98" t="s">
        <v>6212</v>
      </c>
      <c r="N674" s="99" t="s">
        <v>287</v>
      </c>
      <c r="O674" s="101">
        <v>1</v>
      </c>
    </row>
    <row r="675" spans="1:15" ht="12.75" customHeight="1">
      <c r="A675" s="104" t="s">
        <v>903</v>
      </c>
      <c r="B675" s="104" t="s">
        <v>10933</v>
      </c>
      <c r="C675" s="104">
        <v>1</v>
      </c>
      <c r="D675" s="105" t="s">
        <v>10859</v>
      </c>
      <c r="E675" s="105" t="s">
        <v>10935</v>
      </c>
      <c r="I675" s="99"/>
      <c r="J675" s="101"/>
      <c r="M675" s="98" t="s">
        <v>6213</v>
      </c>
      <c r="N675" s="99" t="s">
        <v>287</v>
      </c>
      <c r="O675" s="101">
        <v>1</v>
      </c>
    </row>
    <row r="676" spans="1:15" ht="12.75" customHeight="1">
      <c r="A676" s="104" t="s">
        <v>904</v>
      </c>
      <c r="B676" s="104" t="s">
        <v>844</v>
      </c>
      <c r="C676" s="104">
        <v>3</v>
      </c>
      <c r="D676" s="105" t="s">
        <v>10859</v>
      </c>
      <c r="E676" s="105" t="s">
        <v>10936</v>
      </c>
      <c r="I676" s="99"/>
      <c r="J676" s="101"/>
      <c r="M676" s="98" t="s">
        <v>6214</v>
      </c>
      <c r="N676" s="99" t="s">
        <v>844</v>
      </c>
      <c r="O676" s="101">
        <v>3</v>
      </c>
    </row>
    <row r="677" spans="1:15" ht="12.75" customHeight="1">
      <c r="A677" s="104" t="s">
        <v>905</v>
      </c>
      <c r="B677" s="104" t="s">
        <v>844</v>
      </c>
      <c r="C677" s="104">
        <v>4</v>
      </c>
      <c r="D677" s="105" t="s">
        <v>10859</v>
      </c>
      <c r="E677" s="105" t="s">
        <v>10881</v>
      </c>
      <c r="I677" s="99"/>
      <c r="J677" s="101"/>
      <c r="M677" s="98" t="s">
        <v>6215</v>
      </c>
      <c r="N677" s="99" t="s">
        <v>844</v>
      </c>
      <c r="O677" s="101">
        <v>4</v>
      </c>
    </row>
    <row r="678" spans="1:15" ht="12.75" customHeight="1">
      <c r="A678" s="104" t="s">
        <v>906</v>
      </c>
      <c r="B678" s="104" t="s">
        <v>844</v>
      </c>
      <c r="C678" s="104">
        <v>3</v>
      </c>
      <c r="D678" s="105" t="s">
        <v>10859</v>
      </c>
      <c r="E678" s="105" t="s">
        <v>10887</v>
      </c>
      <c r="I678" s="99"/>
      <c r="J678" s="101"/>
      <c r="M678" s="98" t="s">
        <v>6216</v>
      </c>
      <c r="N678" s="99" t="s">
        <v>844</v>
      </c>
      <c r="O678" s="101">
        <v>3</v>
      </c>
    </row>
    <row r="679" spans="1:15" ht="12.75" customHeight="1">
      <c r="A679" s="104" t="s">
        <v>907</v>
      </c>
      <c r="B679" s="104" t="s">
        <v>844</v>
      </c>
      <c r="C679" s="104">
        <v>1</v>
      </c>
      <c r="D679" s="105"/>
      <c r="E679" s="105"/>
      <c r="I679" s="99"/>
      <c r="J679" s="101"/>
      <c r="M679" s="98" t="s">
        <v>6217</v>
      </c>
      <c r="N679" s="99" t="s">
        <v>844</v>
      </c>
      <c r="O679" s="101">
        <v>1</v>
      </c>
    </row>
    <row r="680" spans="1:15" ht="12.75" customHeight="1">
      <c r="A680" s="104" t="s">
        <v>908</v>
      </c>
      <c r="B680" s="104" t="s">
        <v>894</v>
      </c>
      <c r="C680" s="104">
        <v>1</v>
      </c>
      <c r="D680" s="105" t="s">
        <v>10859</v>
      </c>
      <c r="E680" s="105" t="s">
        <v>10913</v>
      </c>
      <c r="I680" s="99"/>
      <c r="J680" s="101"/>
      <c r="M680" s="98" t="s">
        <v>6218</v>
      </c>
      <c r="N680" s="99" t="s">
        <v>894</v>
      </c>
      <c r="O680" s="101">
        <v>1</v>
      </c>
    </row>
    <row r="681" spans="1:15" ht="12.75" customHeight="1">
      <c r="A681" s="104" t="s">
        <v>909</v>
      </c>
      <c r="B681" s="104" t="s">
        <v>894</v>
      </c>
      <c r="C681" s="104">
        <v>1</v>
      </c>
      <c r="D681" s="105" t="s">
        <v>10859</v>
      </c>
      <c r="E681" s="105" t="s">
        <v>10926</v>
      </c>
      <c r="I681" s="99"/>
      <c r="J681" s="101"/>
      <c r="M681" s="98" t="s">
        <v>6219</v>
      </c>
      <c r="N681" s="99" t="s">
        <v>894</v>
      </c>
      <c r="O681" s="101">
        <v>1</v>
      </c>
    </row>
    <row r="682" spans="1:15" ht="12.75" customHeight="1">
      <c r="A682" s="104" t="s">
        <v>910</v>
      </c>
      <c r="B682" s="104" t="s">
        <v>866</v>
      </c>
      <c r="C682" s="104">
        <v>1</v>
      </c>
      <c r="D682" s="105" t="s">
        <v>10859</v>
      </c>
      <c r="E682" s="105" t="s">
        <v>10927</v>
      </c>
      <c r="I682" s="99"/>
      <c r="J682" s="101"/>
      <c r="M682" s="98" t="s">
        <v>6220</v>
      </c>
      <c r="N682" s="99" t="s">
        <v>866</v>
      </c>
      <c r="O682" s="101">
        <v>1</v>
      </c>
    </row>
    <row r="683" spans="1:15" ht="12.75" customHeight="1">
      <c r="A683" s="104" t="s">
        <v>911</v>
      </c>
      <c r="B683" s="104" t="s">
        <v>256</v>
      </c>
      <c r="C683" s="104">
        <v>2</v>
      </c>
      <c r="D683" s="105" t="s">
        <v>10859</v>
      </c>
      <c r="E683" s="105" t="s">
        <v>10893</v>
      </c>
      <c r="I683" s="99"/>
      <c r="J683" s="101"/>
      <c r="M683" s="98" t="s">
        <v>6221</v>
      </c>
      <c r="N683" s="99" t="s">
        <v>256</v>
      </c>
      <c r="O683" s="101">
        <v>2</v>
      </c>
    </row>
    <row r="684" spans="1:15" ht="12.75" customHeight="1">
      <c r="A684" s="104" t="s">
        <v>912</v>
      </c>
      <c r="B684" s="104" t="s">
        <v>256</v>
      </c>
      <c r="C684" s="104">
        <v>1</v>
      </c>
      <c r="D684" s="105" t="s">
        <v>10859</v>
      </c>
      <c r="E684" s="105" t="s">
        <v>10937</v>
      </c>
      <c r="I684" s="99"/>
      <c r="J684" s="101"/>
      <c r="M684" s="98" t="s">
        <v>6222</v>
      </c>
      <c r="N684" s="99" t="s">
        <v>256</v>
      </c>
      <c r="O684" s="101">
        <v>1</v>
      </c>
    </row>
    <row r="685" spans="1:15" ht="12.75" customHeight="1">
      <c r="A685" s="104" t="s">
        <v>913</v>
      </c>
      <c r="B685" s="104" t="s">
        <v>866</v>
      </c>
      <c r="C685" s="104">
        <v>1</v>
      </c>
      <c r="D685" s="105" t="s">
        <v>10859</v>
      </c>
      <c r="E685" s="105" t="s">
        <v>10913</v>
      </c>
      <c r="I685" s="99"/>
      <c r="J685" s="101"/>
      <c r="M685" s="98" t="s">
        <v>6223</v>
      </c>
      <c r="N685" s="99" t="s">
        <v>866</v>
      </c>
      <c r="O685" s="101">
        <v>1</v>
      </c>
    </row>
    <row r="686" spans="1:15" ht="12.75" customHeight="1">
      <c r="A686" s="104" t="s">
        <v>914</v>
      </c>
      <c r="B686" s="104" t="s">
        <v>866</v>
      </c>
      <c r="C686" s="104">
        <v>1</v>
      </c>
      <c r="D686" s="105" t="s">
        <v>10859</v>
      </c>
      <c r="E686" s="105" t="s">
        <v>10926</v>
      </c>
      <c r="I686" s="99"/>
      <c r="J686" s="101"/>
      <c r="M686" s="98" t="s">
        <v>6224</v>
      </c>
      <c r="N686" s="99" t="s">
        <v>866</v>
      </c>
      <c r="O686" s="101">
        <v>1</v>
      </c>
    </row>
    <row r="687" spans="1:15" ht="12.75" customHeight="1">
      <c r="A687" s="104" t="s">
        <v>915</v>
      </c>
      <c r="B687" s="104" t="s">
        <v>894</v>
      </c>
      <c r="C687" s="104">
        <v>44</v>
      </c>
      <c r="D687" s="105" t="s">
        <v>10859</v>
      </c>
      <c r="E687" s="105" t="s">
        <v>10917</v>
      </c>
      <c r="I687" s="99"/>
      <c r="J687" s="101"/>
      <c r="M687" s="98" t="s">
        <v>6225</v>
      </c>
      <c r="N687" s="99" t="s">
        <v>894</v>
      </c>
      <c r="O687" s="101">
        <v>44</v>
      </c>
    </row>
    <row r="688" spans="1:15" ht="12.75" customHeight="1">
      <c r="A688" s="104" t="s">
        <v>916</v>
      </c>
      <c r="B688" s="104" t="s">
        <v>866</v>
      </c>
      <c r="C688" s="104">
        <v>39</v>
      </c>
      <c r="D688" s="105" t="s">
        <v>10859</v>
      </c>
      <c r="E688" s="105" t="s">
        <v>10917</v>
      </c>
      <c r="I688" s="99"/>
      <c r="J688" s="101"/>
      <c r="M688" s="98" t="s">
        <v>6226</v>
      </c>
      <c r="N688" s="99" t="s">
        <v>866</v>
      </c>
      <c r="O688" s="101">
        <v>39</v>
      </c>
    </row>
    <row r="689" spans="1:15" ht="12.75" customHeight="1">
      <c r="A689" s="104" t="s">
        <v>917</v>
      </c>
      <c r="B689" s="104" t="s">
        <v>894</v>
      </c>
      <c r="C689" s="104">
        <v>64</v>
      </c>
      <c r="D689" s="105" t="s">
        <v>10859</v>
      </c>
      <c r="E689" s="105" t="s">
        <v>10868</v>
      </c>
      <c r="I689" s="99"/>
      <c r="J689" s="101"/>
      <c r="M689" s="98" t="s">
        <v>6227</v>
      </c>
      <c r="N689" s="99" t="s">
        <v>894</v>
      </c>
      <c r="O689" s="101">
        <v>64</v>
      </c>
    </row>
    <row r="690" spans="1:15" ht="12.75" customHeight="1">
      <c r="A690" s="104" t="s">
        <v>918</v>
      </c>
      <c r="B690" s="104" t="s">
        <v>866</v>
      </c>
      <c r="C690" s="104">
        <v>16</v>
      </c>
      <c r="D690" s="105" t="s">
        <v>10859</v>
      </c>
      <c r="E690" s="105" t="s">
        <v>10868</v>
      </c>
      <c r="I690" s="99"/>
      <c r="J690" s="101"/>
      <c r="M690" s="98" t="s">
        <v>6228</v>
      </c>
      <c r="N690" s="99" t="s">
        <v>866</v>
      </c>
      <c r="O690" s="101">
        <v>16</v>
      </c>
    </row>
    <row r="691" spans="1:15" ht="12.75" customHeight="1">
      <c r="A691" s="104" t="s">
        <v>919</v>
      </c>
      <c r="B691" s="104" t="s">
        <v>894</v>
      </c>
      <c r="C691" s="104">
        <v>49</v>
      </c>
      <c r="D691" s="105" t="s">
        <v>10859</v>
      </c>
      <c r="E691" s="105" t="s">
        <v>10932</v>
      </c>
      <c r="I691" s="99"/>
      <c r="J691" s="101"/>
      <c r="M691" s="98" t="s">
        <v>6229</v>
      </c>
      <c r="N691" s="99" t="s">
        <v>894</v>
      </c>
      <c r="O691" s="101">
        <v>49</v>
      </c>
    </row>
    <row r="692" spans="1:15" ht="12.75" customHeight="1">
      <c r="A692" s="104" t="s">
        <v>920</v>
      </c>
      <c r="B692" s="104" t="s">
        <v>866</v>
      </c>
      <c r="C692" s="104">
        <v>21</v>
      </c>
      <c r="D692" s="105" t="s">
        <v>10859</v>
      </c>
      <c r="E692" s="105" t="s">
        <v>10932</v>
      </c>
      <c r="I692" s="99"/>
      <c r="J692" s="101"/>
      <c r="M692" s="98" t="s">
        <v>6230</v>
      </c>
      <c r="N692" s="99" t="s">
        <v>866</v>
      </c>
      <c r="O692" s="101">
        <v>21</v>
      </c>
    </row>
    <row r="693" spans="1:15" ht="12.75" customHeight="1">
      <c r="A693" s="104" t="s">
        <v>921</v>
      </c>
      <c r="B693" s="104" t="s">
        <v>922</v>
      </c>
      <c r="C693" s="104">
        <v>18</v>
      </c>
      <c r="D693" s="105" t="s">
        <v>10859</v>
      </c>
      <c r="E693" s="105" t="s">
        <v>10938</v>
      </c>
      <c r="I693" s="99"/>
      <c r="J693" s="101"/>
      <c r="M693" s="98" t="s">
        <v>6231</v>
      </c>
      <c r="N693" s="99" t="s">
        <v>922</v>
      </c>
      <c r="O693" s="101">
        <v>18</v>
      </c>
    </row>
    <row r="694" spans="1:15" ht="12.75" customHeight="1">
      <c r="A694" s="104" t="s">
        <v>923</v>
      </c>
      <c r="B694" s="104" t="s">
        <v>866</v>
      </c>
      <c r="C694" s="104">
        <v>11</v>
      </c>
      <c r="D694" s="105" t="s">
        <v>10859</v>
      </c>
      <c r="E694" s="105" t="s">
        <v>10938</v>
      </c>
      <c r="I694" s="99"/>
      <c r="J694" s="101"/>
      <c r="M694" s="98" t="s">
        <v>6232</v>
      </c>
      <c r="N694" s="99" t="s">
        <v>866</v>
      </c>
      <c r="O694" s="101">
        <v>11</v>
      </c>
    </row>
    <row r="695" spans="1:15" ht="12.75" customHeight="1">
      <c r="A695" s="104" t="s">
        <v>924</v>
      </c>
      <c r="B695" s="104" t="s">
        <v>922</v>
      </c>
      <c r="C695" s="104">
        <v>41</v>
      </c>
      <c r="D695" s="105" t="s">
        <v>10859</v>
      </c>
      <c r="E695" s="105" t="s">
        <v>10870</v>
      </c>
      <c r="I695" s="99"/>
      <c r="J695" s="101"/>
      <c r="M695" s="98" t="s">
        <v>6233</v>
      </c>
      <c r="N695" s="99" t="s">
        <v>922</v>
      </c>
      <c r="O695" s="101">
        <v>41</v>
      </c>
    </row>
    <row r="696" spans="1:15" ht="12.75" customHeight="1">
      <c r="A696" s="104" t="s">
        <v>925</v>
      </c>
      <c r="B696" s="104" t="s">
        <v>866</v>
      </c>
      <c r="C696" s="104">
        <v>4</v>
      </c>
      <c r="D696" s="105" t="s">
        <v>10859</v>
      </c>
      <c r="E696" s="105" t="s">
        <v>10870</v>
      </c>
      <c r="I696" s="99"/>
      <c r="J696" s="101"/>
      <c r="M696" s="98" t="s">
        <v>6234</v>
      </c>
      <c r="N696" s="99" t="s">
        <v>866</v>
      </c>
      <c r="O696" s="101">
        <v>4</v>
      </c>
    </row>
    <row r="697" spans="1:15" ht="12.75" customHeight="1">
      <c r="A697" s="104" t="s">
        <v>926</v>
      </c>
      <c r="B697" s="104" t="s">
        <v>922</v>
      </c>
      <c r="C697" s="104">
        <v>82</v>
      </c>
      <c r="D697" s="105" t="s">
        <v>10859</v>
      </c>
      <c r="E697" s="105" t="s">
        <v>10939</v>
      </c>
      <c r="I697" s="99"/>
      <c r="J697" s="101"/>
      <c r="M697" s="98" t="s">
        <v>6235</v>
      </c>
      <c r="N697" s="99" t="s">
        <v>922</v>
      </c>
      <c r="O697" s="101">
        <v>82</v>
      </c>
    </row>
    <row r="698" spans="1:15" ht="12.75" customHeight="1">
      <c r="A698" s="104" t="s">
        <v>927</v>
      </c>
      <c r="B698" s="104" t="s">
        <v>928</v>
      </c>
      <c r="C698" s="104">
        <v>8</v>
      </c>
      <c r="D698" s="105" t="s">
        <v>10859</v>
      </c>
      <c r="E698" s="105" t="s">
        <v>10940</v>
      </c>
      <c r="I698" s="99"/>
      <c r="J698" s="101"/>
      <c r="M698" s="98" t="s">
        <v>6236</v>
      </c>
      <c r="N698" s="99" t="s">
        <v>928</v>
      </c>
      <c r="O698" s="101">
        <v>8</v>
      </c>
    </row>
    <row r="699" spans="1:15" ht="12.75" customHeight="1">
      <c r="A699" s="104" t="s">
        <v>929</v>
      </c>
      <c r="B699" s="104" t="s">
        <v>866</v>
      </c>
      <c r="C699" s="104">
        <v>18</v>
      </c>
      <c r="D699" s="105" t="s">
        <v>10859</v>
      </c>
      <c r="E699" s="105" t="s">
        <v>10940</v>
      </c>
      <c r="I699" s="99"/>
      <c r="J699" s="101"/>
      <c r="M699" s="98" t="s">
        <v>6237</v>
      </c>
      <c r="N699" s="99" t="s">
        <v>866</v>
      </c>
      <c r="O699" s="101">
        <v>18</v>
      </c>
    </row>
    <row r="700" spans="1:15" ht="12.75" customHeight="1">
      <c r="A700" s="104" t="s">
        <v>930</v>
      </c>
      <c r="B700" s="104" t="s">
        <v>928</v>
      </c>
      <c r="C700" s="104">
        <v>3</v>
      </c>
      <c r="D700" s="105" t="s">
        <v>10859</v>
      </c>
      <c r="E700" s="105" t="s">
        <v>10941</v>
      </c>
      <c r="I700" s="99"/>
      <c r="J700" s="101"/>
      <c r="M700" s="98" t="s">
        <v>6238</v>
      </c>
      <c r="N700" s="99" t="s">
        <v>928</v>
      </c>
      <c r="O700" s="101">
        <v>3</v>
      </c>
    </row>
    <row r="701" spans="1:15" ht="12.75" customHeight="1">
      <c r="A701" s="104" t="s">
        <v>931</v>
      </c>
      <c r="B701" s="104" t="s">
        <v>866</v>
      </c>
      <c r="C701" s="104">
        <v>13</v>
      </c>
      <c r="D701" s="105" t="s">
        <v>10859</v>
      </c>
      <c r="E701" s="105" t="s">
        <v>10941</v>
      </c>
      <c r="I701" s="99"/>
      <c r="J701" s="101"/>
      <c r="M701" s="98" t="s">
        <v>6239</v>
      </c>
      <c r="N701" s="99" t="s">
        <v>866</v>
      </c>
      <c r="O701" s="101">
        <v>13</v>
      </c>
    </row>
    <row r="702" spans="1:15" ht="12.75" customHeight="1">
      <c r="A702" s="104" t="s">
        <v>932</v>
      </c>
      <c r="B702" s="104" t="s">
        <v>928</v>
      </c>
      <c r="C702" s="104">
        <v>3</v>
      </c>
      <c r="D702" s="105"/>
      <c r="E702" s="105"/>
      <c r="I702" s="99"/>
      <c r="J702" s="101"/>
      <c r="M702" s="98" t="s">
        <v>6240</v>
      </c>
      <c r="N702" s="99" t="s">
        <v>928</v>
      </c>
      <c r="O702" s="101">
        <v>3</v>
      </c>
    </row>
    <row r="703" spans="1:15" ht="12.75" customHeight="1">
      <c r="A703" s="104" t="s">
        <v>933</v>
      </c>
      <c r="B703" s="104" t="s">
        <v>928</v>
      </c>
      <c r="C703" s="104">
        <v>28</v>
      </c>
      <c r="D703" s="105" t="s">
        <v>10859</v>
      </c>
      <c r="E703" s="105" t="s">
        <v>10875</v>
      </c>
      <c r="I703" s="99"/>
      <c r="J703" s="101"/>
      <c r="M703" s="98" t="s">
        <v>6241</v>
      </c>
      <c r="N703" s="99" t="s">
        <v>928</v>
      </c>
      <c r="O703" s="101">
        <v>29</v>
      </c>
    </row>
    <row r="704" spans="1:15" ht="12.75" customHeight="1">
      <c r="A704" s="104" t="s">
        <v>934</v>
      </c>
      <c r="B704" s="104" t="s">
        <v>928</v>
      </c>
      <c r="C704" s="104">
        <v>2</v>
      </c>
      <c r="D704" s="105"/>
      <c r="E704" s="105"/>
      <c r="I704" s="99"/>
      <c r="J704" s="101"/>
      <c r="M704" s="98" t="s">
        <v>6242</v>
      </c>
      <c r="N704" s="99" t="s">
        <v>928</v>
      </c>
      <c r="O704" s="101">
        <v>2</v>
      </c>
    </row>
    <row r="705" spans="1:15" ht="12.75" customHeight="1">
      <c r="A705" s="104" t="s">
        <v>935</v>
      </c>
      <c r="B705" s="104" t="s">
        <v>928</v>
      </c>
      <c r="C705" s="104">
        <v>2</v>
      </c>
      <c r="D705" s="105" t="s">
        <v>10859</v>
      </c>
      <c r="E705" s="105" t="s">
        <v>10920</v>
      </c>
      <c r="I705" s="99"/>
      <c r="J705" s="101"/>
      <c r="M705" s="98" t="s">
        <v>6243</v>
      </c>
      <c r="N705" s="99" t="s">
        <v>928</v>
      </c>
      <c r="O705" s="101">
        <v>2</v>
      </c>
    </row>
    <row r="706" spans="1:15" ht="12.75" customHeight="1">
      <c r="A706" s="104" t="s">
        <v>936</v>
      </c>
      <c r="B706" s="104" t="s">
        <v>928</v>
      </c>
      <c r="C706" s="104">
        <v>1</v>
      </c>
      <c r="D706" s="105" t="s">
        <v>10859</v>
      </c>
      <c r="E706" s="105" t="s">
        <v>10934</v>
      </c>
      <c r="I706" s="99"/>
      <c r="J706" s="101"/>
      <c r="M706" s="98" t="s">
        <v>6244</v>
      </c>
      <c r="N706" s="99" t="s">
        <v>928</v>
      </c>
      <c r="O706" s="101">
        <v>1</v>
      </c>
    </row>
    <row r="707" spans="1:15" ht="12.75" customHeight="1">
      <c r="A707" s="104" t="s">
        <v>937</v>
      </c>
      <c r="B707" s="104" t="s">
        <v>928</v>
      </c>
      <c r="C707" s="104">
        <v>2</v>
      </c>
      <c r="D707" s="105" t="s">
        <v>10859</v>
      </c>
      <c r="E707" s="105" t="s">
        <v>10935</v>
      </c>
      <c r="I707" s="99"/>
      <c r="J707" s="101"/>
      <c r="M707" s="98" t="s">
        <v>6245</v>
      </c>
      <c r="N707" s="99" t="s">
        <v>928</v>
      </c>
      <c r="O707" s="101">
        <v>2</v>
      </c>
    </row>
    <row r="708" spans="1:15" ht="12.75" customHeight="1">
      <c r="A708" s="104" t="s">
        <v>938</v>
      </c>
      <c r="B708" s="104" t="s">
        <v>928</v>
      </c>
      <c r="C708" s="104">
        <v>1</v>
      </c>
      <c r="D708" s="105" t="s">
        <v>10859</v>
      </c>
      <c r="E708" s="105" t="s">
        <v>10942</v>
      </c>
      <c r="I708" s="99"/>
      <c r="J708" s="101"/>
      <c r="M708" s="98" t="s">
        <v>6246</v>
      </c>
      <c r="N708" s="99" t="s">
        <v>928</v>
      </c>
      <c r="O708" s="101">
        <v>1</v>
      </c>
    </row>
    <row r="709" spans="1:15" ht="12.75" customHeight="1">
      <c r="A709" s="104" t="s">
        <v>939</v>
      </c>
      <c r="B709" s="104" t="s">
        <v>509</v>
      </c>
      <c r="C709" s="104">
        <v>3</v>
      </c>
      <c r="D709" s="105" t="s">
        <v>10859</v>
      </c>
      <c r="E709" s="105" t="s">
        <v>10943</v>
      </c>
      <c r="I709" s="99"/>
      <c r="J709" s="101"/>
      <c r="M709" s="98" t="s">
        <v>6247</v>
      </c>
      <c r="N709" s="99" t="s">
        <v>509</v>
      </c>
      <c r="O709" s="101">
        <v>3</v>
      </c>
    </row>
    <row r="710" spans="1:15" ht="12.75" customHeight="1">
      <c r="A710" s="104" t="s">
        <v>940</v>
      </c>
      <c r="B710" s="104" t="s">
        <v>828</v>
      </c>
      <c r="C710" s="104">
        <v>1</v>
      </c>
      <c r="D710" s="105" t="s">
        <v>10859</v>
      </c>
      <c r="E710" s="105" t="s">
        <v>10944</v>
      </c>
      <c r="I710" s="99"/>
      <c r="J710" s="101"/>
      <c r="M710" s="98" t="s">
        <v>6248</v>
      </c>
      <c r="N710" s="99" t="s">
        <v>828</v>
      </c>
      <c r="O710" s="101">
        <v>2</v>
      </c>
    </row>
    <row r="711" spans="1:15" ht="12.75" customHeight="1">
      <c r="A711" s="104" t="s">
        <v>941</v>
      </c>
      <c r="B711" s="104" t="s">
        <v>788</v>
      </c>
      <c r="C711" s="104">
        <v>2</v>
      </c>
      <c r="D711" s="105" t="s">
        <v>10859</v>
      </c>
      <c r="E711" s="105" t="s">
        <v>10945</v>
      </c>
      <c r="I711" s="99"/>
      <c r="J711" s="101"/>
      <c r="M711" s="98" t="s">
        <v>6249</v>
      </c>
      <c r="N711" s="99" t="s">
        <v>788</v>
      </c>
      <c r="O711" s="101">
        <v>3</v>
      </c>
    </row>
    <row r="712" spans="1:15" ht="12.75" customHeight="1">
      <c r="A712" s="104" t="s">
        <v>942</v>
      </c>
      <c r="B712" s="104" t="s">
        <v>788</v>
      </c>
      <c r="C712" s="104">
        <v>2</v>
      </c>
      <c r="D712" s="105" t="s">
        <v>10859</v>
      </c>
      <c r="E712" s="105" t="s">
        <v>10946</v>
      </c>
      <c r="I712" s="99"/>
      <c r="J712" s="101"/>
      <c r="M712" s="98" t="s">
        <v>6250</v>
      </c>
      <c r="N712" s="99" t="s">
        <v>788</v>
      </c>
      <c r="O712" s="101">
        <v>3</v>
      </c>
    </row>
    <row r="713" spans="1:15" ht="12.75" customHeight="1">
      <c r="A713" s="104" t="s">
        <v>943</v>
      </c>
      <c r="B713" s="104" t="s">
        <v>10865</v>
      </c>
      <c r="C713" s="104">
        <v>7</v>
      </c>
      <c r="D713" s="105" t="s">
        <v>10859</v>
      </c>
      <c r="E713" s="105" t="s">
        <v>10947</v>
      </c>
      <c r="I713" s="99"/>
      <c r="J713" s="101"/>
      <c r="M713" s="98" t="s">
        <v>6251</v>
      </c>
      <c r="N713" s="99" t="s">
        <v>788</v>
      </c>
      <c r="O713" s="101">
        <v>9</v>
      </c>
    </row>
    <row r="714" spans="1:15" ht="12.75" customHeight="1">
      <c r="A714" s="104" t="s">
        <v>944</v>
      </c>
      <c r="B714" s="104" t="s">
        <v>10865</v>
      </c>
      <c r="C714" s="104">
        <v>10</v>
      </c>
      <c r="D714" s="105" t="s">
        <v>10859</v>
      </c>
      <c r="E714" s="105" t="s">
        <v>10948</v>
      </c>
      <c r="I714" s="99"/>
      <c r="J714" s="101"/>
      <c r="M714" s="98" t="s">
        <v>6252</v>
      </c>
      <c r="N714" s="99" t="s">
        <v>788</v>
      </c>
      <c r="O714" s="101">
        <v>10</v>
      </c>
    </row>
    <row r="715" spans="1:15" ht="12.75" customHeight="1">
      <c r="A715" s="104" t="s">
        <v>945</v>
      </c>
      <c r="B715" s="104" t="s">
        <v>828</v>
      </c>
      <c r="C715" s="104">
        <v>1</v>
      </c>
      <c r="D715" s="105" t="s">
        <v>10859</v>
      </c>
      <c r="E715" s="105" t="s">
        <v>10949</v>
      </c>
      <c r="I715" s="99"/>
      <c r="J715" s="101"/>
      <c r="M715" s="98" t="s">
        <v>6253</v>
      </c>
      <c r="N715" s="99" t="s">
        <v>828</v>
      </c>
      <c r="O715" s="101">
        <v>2</v>
      </c>
    </row>
    <row r="716" spans="1:15" ht="12.75" customHeight="1">
      <c r="A716" s="104" t="s">
        <v>946</v>
      </c>
      <c r="B716" s="104" t="s">
        <v>828</v>
      </c>
      <c r="C716" s="104">
        <v>1</v>
      </c>
      <c r="D716" s="105"/>
      <c r="E716" s="105"/>
      <c r="I716" s="99"/>
      <c r="J716" s="101"/>
      <c r="M716" s="98" t="s">
        <v>6254</v>
      </c>
      <c r="N716" s="99" t="s">
        <v>828</v>
      </c>
      <c r="O716" s="101">
        <v>1</v>
      </c>
    </row>
    <row r="717" spans="1:15" ht="12.75" customHeight="1">
      <c r="A717" s="104" t="s">
        <v>947</v>
      </c>
      <c r="B717" s="104" t="s">
        <v>828</v>
      </c>
      <c r="C717" s="104">
        <v>1</v>
      </c>
      <c r="D717" s="105" t="s">
        <v>10859</v>
      </c>
      <c r="E717" s="105" t="s">
        <v>10950</v>
      </c>
      <c r="I717" s="99"/>
      <c r="J717" s="101"/>
      <c r="M717" s="98" t="s">
        <v>6255</v>
      </c>
      <c r="N717" s="99" t="s">
        <v>828</v>
      </c>
      <c r="O717" s="101">
        <v>1</v>
      </c>
    </row>
    <row r="718" spans="1:15" ht="12.75" customHeight="1">
      <c r="A718" s="104" t="s">
        <v>948</v>
      </c>
      <c r="B718" s="104" t="s">
        <v>828</v>
      </c>
      <c r="C718" s="104">
        <v>2</v>
      </c>
      <c r="D718" s="105" t="s">
        <v>10859</v>
      </c>
      <c r="E718" s="105" t="s">
        <v>10951</v>
      </c>
      <c r="I718" s="99"/>
      <c r="J718" s="101"/>
      <c r="M718" s="98" t="s">
        <v>6256</v>
      </c>
      <c r="N718" s="99" t="s">
        <v>828</v>
      </c>
      <c r="O718" s="101">
        <v>2</v>
      </c>
    </row>
    <row r="719" spans="1:15" ht="12.75" customHeight="1">
      <c r="A719" s="104" t="s">
        <v>949</v>
      </c>
      <c r="B719" s="104" t="s">
        <v>828</v>
      </c>
      <c r="C719" s="104">
        <v>4</v>
      </c>
      <c r="D719" s="105" t="s">
        <v>10859</v>
      </c>
      <c r="E719" s="105" t="s">
        <v>10952</v>
      </c>
      <c r="I719" s="99"/>
      <c r="J719" s="101"/>
      <c r="M719" s="98" t="s">
        <v>6257</v>
      </c>
      <c r="N719" s="99" t="s">
        <v>828</v>
      </c>
      <c r="O719" s="101">
        <v>4</v>
      </c>
    </row>
    <row r="720" spans="1:15" ht="12.75" customHeight="1">
      <c r="A720" s="104" t="s">
        <v>950</v>
      </c>
      <c r="B720" s="104" t="s">
        <v>828</v>
      </c>
      <c r="C720" s="104">
        <v>4</v>
      </c>
      <c r="D720" s="105" t="s">
        <v>10859</v>
      </c>
      <c r="E720" s="105" t="s">
        <v>10953</v>
      </c>
      <c r="I720" s="99"/>
      <c r="J720" s="101"/>
      <c r="M720" s="98" t="s">
        <v>6258</v>
      </c>
      <c r="N720" s="99" t="s">
        <v>828</v>
      </c>
      <c r="O720" s="101">
        <v>4</v>
      </c>
    </row>
    <row r="721" spans="1:15" ht="12.75" customHeight="1">
      <c r="A721" s="104" t="s">
        <v>951</v>
      </c>
      <c r="B721" s="104" t="s">
        <v>10865</v>
      </c>
      <c r="C721" s="104">
        <v>1</v>
      </c>
      <c r="D721" s="105" t="s">
        <v>10859</v>
      </c>
      <c r="E721" s="105" t="s">
        <v>10954</v>
      </c>
      <c r="I721" s="99"/>
      <c r="J721" s="101"/>
      <c r="M721" s="98" t="s">
        <v>6259</v>
      </c>
      <c r="N721" s="99" t="s">
        <v>788</v>
      </c>
      <c r="O721" s="101">
        <v>1</v>
      </c>
    </row>
    <row r="722" spans="1:15" ht="12.75" customHeight="1">
      <c r="A722" s="104" t="s">
        <v>952</v>
      </c>
      <c r="B722" s="104" t="s">
        <v>509</v>
      </c>
      <c r="C722" s="104">
        <v>0</v>
      </c>
      <c r="D722" s="105"/>
      <c r="E722" s="105"/>
      <c r="I722" s="99"/>
      <c r="J722" s="101"/>
      <c r="M722" s="98" t="s">
        <v>6260</v>
      </c>
      <c r="N722" s="99" t="s">
        <v>509</v>
      </c>
      <c r="O722" s="101">
        <v>0</v>
      </c>
    </row>
    <row r="723" spans="1:15" ht="12.75" customHeight="1">
      <c r="A723" s="104" t="s">
        <v>953</v>
      </c>
      <c r="B723" s="104" t="s">
        <v>828</v>
      </c>
      <c r="C723" s="104">
        <v>2</v>
      </c>
      <c r="D723" s="105" t="s">
        <v>10859</v>
      </c>
      <c r="E723" s="105" t="s">
        <v>10955</v>
      </c>
      <c r="I723" s="99"/>
      <c r="J723" s="101"/>
      <c r="M723" s="98" t="s">
        <v>6261</v>
      </c>
      <c r="N723" s="99" t="s">
        <v>828</v>
      </c>
      <c r="O723" s="101">
        <v>2</v>
      </c>
    </row>
    <row r="724" spans="1:15" ht="12.75" customHeight="1">
      <c r="A724" s="104" t="s">
        <v>954</v>
      </c>
      <c r="B724" s="104" t="s">
        <v>828</v>
      </c>
      <c r="C724" s="104">
        <v>3</v>
      </c>
      <c r="D724" s="105" t="s">
        <v>10859</v>
      </c>
      <c r="E724" s="105" t="s">
        <v>10956</v>
      </c>
      <c r="I724" s="99"/>
      <c r="J724" s="101"/>
      <c r="M724" s="98" t="s">
        <v>6262</v>
      </c>
      <c r="N724" s="99" t="s">
        <v>828</v>
      </c>
      <c r="O724" s="101">
        <v>3</v>
      </c>
    </row>
    <row r="725" spans="1:15" ht="12.75" customHeight="1">
      <c r="A725" s="104" t="s">
        <v>955</v>
      </c>
      <c r="B725" s="104" t="s">
        <v>828</v>
      </c>
      <c r="C725" s="104">
        <v>3</v>
      </c>
      <c r="D725" s="105" t="s">
        <v>10859</v>
      </c>
      <c r="E725" s="105" t="s">
        <v>10957</v>
      </c>
      <c r="I725" s="99"/>
      <c r="J725" s="101"/>
      <c r="M725" s="98" t="s">
        <v>6263</v>
      </c>
      <c r="N725" s="99" t="s">
        <v>828</v>
      </c>
      <c r="O725" s="101">
        <v>3</v>
      </c>
    </row>
    <row r="726" spans="1:15" ht="12.75" customHeight="1">
      <c r="A726" s="104" t="s">
        <v>956</v>
      </c>
      <c r="B726" s="104" t="s">
        <v>814</v>
      </c>
      <c r="C726" s="104">
        <v>1</v>
      </c>
      <c r="D726" s="105" t="s">
        <v>10859</v>
      </c>
      <c r="E726" s="105" t="s">
        <v>10958</v>
      </c>
      <c r="I726" s="99"/>
      <c r="J726" s="101"/>
      <c r="M726" s="98" t="s">
        <v>6264</v>
      </c>
      <c r="N726" s="99" t="s">
        <v>814</v>
      </c>
      <c r="O726" s="101">
        <v>2</v>
      </c>
    </row>
    <row r="727" spans="1:15" ht="12.75" customHeight="1">
      <c r="A727" s="104" t="s">
        <v>957</v>
      </c>
      <c r="B727" s="104" t="s">
        <v>814</v>
      </c>
      <c r="C727" s="104">
        <v>1</v>
      </c>
      <c r="D727" s="105" t="s">
        <v>10859</v>
      </c>
      <c r="E727" s="105" t="s">
        <v>10959</v>
      </c>
      <c r="I727" s="99"/>
      <c r="J727" s="101"/>
      <c r="M727" s="98" t="s">
        <v>6265</v>
      </c>
      <c r="N727" s="99" t="s">
        <v>814</v>
      </c>
      <c r="O727" s="101">
        <v>2</v>
      </c>
    </row>
    <row r="728" spans="1:15" ht="12.75" customHeight="1">
      <c r="A728" s="104" t="s">
        <v>958</v>
      </c>
      <c r="B728" s="104" t="s">
        <v>814</v>
      </c>
      <c r="C728" s="104">
        <v>2</v>
      </c>
      <c r="D728" s="105" t="s">
        <v>10859</v>
      </c>
      <c r="E728" s="105" t="s">
        <v>10960</v>
      </c>
      <c r="I728" s="99"/>
      <c r="J728" s="101"/>
      <c r="M728" s="98" t="s">
        <v>6266</v>
      </c>
      <c r="N728" s="99" t="s">
        <v>814</v>
      </c>
      <c r="O728" s="101">
        <v>3</v>
      </c>
    </row>
    <row r="729" spans="1:15" ht="12.75" customHeight="1">
      <c r="A729" s="104" t="s">
        <v>959</v>
      </c>
      <c r="B729" s="104" t="s">
        <v>814</v>
      </c>
      <c r="C729" s="104" t="s">
        <v>10961</v>
      </c>
      <c r="D729" s="105" t="s">
        <v>10859</v>
      </c>
      <c r="E729" s="105" t="s">
        <v>10962</v>
      </c>
      <c r="I729" s="99"/>
      <c r="J729" s="101"/>
      <c r="M729" s="98" t="s">
        <v>6267</v>
      </c>
      <c r="N729" s="99" t="s">
        <v>814</v>
      </c>
      <c r="O729" s="101" t="s">
        <v>6268</v>
      </c>
    </row>
    <row r="730" spans="1:15" ht="12.75" customHeight="1">
      <c r="A730" s="104" t="s">
        <v>960</v>
      </c>
      <c r="B730" s="104" t="s">
        <v>160</v>
      </c>
      <c r="C730" s="104">
        <v>3</v>
      </c>
      <c r="D730" s="105" t="s">
        <v>10859</v>
      </c>
      <c r="E730" s="105" t="s">
        <v>10963</v>
      </c>
      <c r="I730" s="99"/>
      <c r="J730" s="101"/>
      <c r="M730" s="98" t="s">
        <v>6269</v>
      </c>
      <c r="N730" s="99" t="s">
        <v>160</v>
      </c>
      <c r="O730" s="101">
        <v>3</v>
      </c>
    </row>
    <row r="731" spans="1:15" ht="12.75" customHeight="1">
      <c r="A731" s="104" t="s">
        <v>961</v>
      </c>
      <c r="B731" s="104" t="s">
        <v>160</v>
      </c>
      <c r="C731" s="104">
        <v>2</v>
      </c>
      <c r="D731" s="105" t="s">
        <v>10859</v>
      </c>
      <c r="E731" s="105" t="s">
        <v>10964</v>
      </c>
      <c r="I731" s="99"/>
      <c r="J731" s="101"/>
      <c r="M731" s="98" t="s">
        <v>6270</v>
      </c>
      <c r="N731" s="99" t="s">
        <v>160</v>
      </c>
      <c r="O731" s="101">
        <v>2</v>
      </c>
    </row>
    <row r="732" spans="1:15" ht="12.75" customHeight="1">
      <c r="A732" s="104" t="s">
        <v>962</v>
      </c>
      <c r="B732" s="104" t="s">
        <v>814</v>
      </c>
      <c r="C732" s="104">
        <v>1</v>
      </c>
      <c r="D732" s="105" t="s">
        <v>10859</v>
      </c>
      <c r="E732" s="105" t="s">
        <v>10965</v>
      </c>
      <c r="I732" s="99"/>
      <c r="J732" s="101"/>
      <c r="M732" s="98" t="s">
        <v>6271</v>
      </c>
      <c r="N732" s="99" t="s">
        <v>814</v>
      </c>
      <c r="O732" s="101">
        <v>1</v>
      </c>
    </row>
    <row r="733" spans="1:15" ht="12.75" customHeight="1">
      <c r="A733" s="104" t="s">
        <v>963</v>
      </c>
      <c r="B733" s="104" t="s">
        <v>814</v>
      </c>
      <c r="C733" s="104">
        <v>1</v>
      </c>
      <c r="D733" s="105" t="s">
        <v>10859</v>
      </c>
      <c r="E733" s="105" t="s">
        <v>10966</v>
      </c>
      <c r="I733" s="99"/>
      <c r="J733" s="101"/>
      <c r="M733" s="98" t="s">
        <v>6272</v>
      </c>
      <c r="N733" s="99" t="s">
        <v>814</v>
      </c>
      <c r="O733" s="101">
        <v>1</v>
      </c>
    </row>
    <row r="734" spans="1:15" ht="12.75" customHeight="1">
      <c r="A734" s="104" t="s">
        <v>964</v>
      </c>
      <c r="B734" s="104" t="s">
        <v>814</v>
      </c>
      <c r="C734" s="104">
        <v>1</v>
      </c>
      <c r="D734" s="105"/>
      <c r="E734" s="105"/>
      <c r="I734" s="99"/>
      <c r="J734" s="101"/>
      <c r="M734" s="98" t="s">
        <v>6273</v>
      </c>
      <c r="N734" s="99" t="s">
        <v>814</v>
      </c>
      <c r="O734" s="101">
        <v>1</v>
      </c>
    </row>
    <row r="735" spans="1:15" ht="12.75" customHeight="1">
      <c r="A735" s="104" t="s">
        <v>965</v>
      </c>
      <c r="B735" s="104" t="s">
        <v>810</v>
      </c>
      <c r="C735" s="104">
        <v>1</v>
      </c>
      <c r="D735" s="105" t="s">
        <v>10859</v>
      </c>
      <c r="E735" s="105" t="s">
        <v>10967</v>
      </c>
      <c r="I735" s="99"/>
      <c r="J735" s="101"/>
      <c r="M735" s="98" t="s">
        <v>6274</v>
      </c>
      <c r="N735" s="99" t="s">
        <v>810</v>
      </c>
      <c r="O735" s="101">
        <v>1</v>
      </c>
    </row>
    <row r="736" spans="1:15" ht="12.75" customHeight="1">
      <c r="A736" s="104" t="s">
        <v>966</v>
      </c>
      <c r="B736" s="104" t="s">
        <v>344</v>
      </c>
      <c r="C736" s="104">
        <v>1</v>
      </c>
      <c r="D736" s="105" t="s">
        <v>10859</v>
      </c>
      <c r="E736" s="105" t="s">
        <v>10968</v>
      </c>
      <c r="I736" s="99"/>
      <c r="J736" s="101"/>
      <c r="M736" s="98" t="s">
        <v>6275</v>
      </c>
      <c r="N736" s="99" t="s">
        <v>344</v>
      </c>
      <c r="O736" s="101">
        <v>1</v>
      </c>
    </row>
    <row r="737" spans="1:15" ht="12.75" customHeight="1">
      <c r="A737" s="104" t="s">
        <v>967</v>
      </c>
      <c r="B737" s="104" t="s">
        <v>344</v>
      </c>
      <c r="C737" s="104">
        <v>1</v>
      </c>
      <c r="D737" s="105" t="s">
        <v>10859</v>
      </c>
      <c r="E737" s="105" t="s">
        <v>10969</v>
      </c>
      <c r="I737" s="99"/>
      <c r="J737" s="101"/>
      <c r="M737" s="98" t="s">
        <v>6276</v>
      </c>
      <c r="N737" s="99" t="s">
        <v>344</v>
      </c>
      <c r="O737" s="101">
        <v>1</v>
      </c>
    </row>
    <row r="738" spans="1:15" ht="12.75" customHeight="1">
      <c r="A738" s="104" t="s">
        <v>968</v>
      </c>
      <c r="B738" s="104" t="s">
        <v>814</v>
      </c>
      <c r="C738" s="104">
        <v>1</v>
      </c>
      <c r="D738" s="105" t="s">
        <v>10859</v>
      </c>
      <c r="E738" s="105" t="s">
        <v>10970</v>
      </c>
      <c r="I738" s="99"/>
      <c r="J738" s="101"/>
      <c r="M738" s="98" t="s">
        <v>6277</v>
      </c>
      <c r="N738" s="99" t="s">
        <v>814</v>
      </c>
      <c r="O738" s="101">
        <v>1</v>
      </c>
    </row>
    <row r="739" spans="1:15" ht="12.75" customHeight="1">
      <c r="A739" s="104" t="s">
        <v>969</v>
      </c>
      <c r="B739" s="104" t="s">
        <v>814</v>
      </c>
      <c r="C739" s="104">
        <v>1</v>
      </c>
      <c r="D739" s="105" t="s">
        <v>10859</v>
      </c>
      <c r="E739" s="105" t="s">
        <v>10971</v>
      </c>
      <c r="I739" s="99"/>
      <c r="J739" s="101"/>
      <c r="M739" s="98" t="s">
        <v>6278</v>
      </c>
      <c r="N739" s="99" t="s">
        <v>814</v>
      </c>
      <c r="O739" s="101">
        <v>1</v>
      </c>
    </row>
    <row r="740" spans="1:15" ht="12.75" customHeight="1">
      <c r="A740" s="104" t="s">
        <v>970</v>
      </c>
      <c r="B740" s="104" t="s">
        <v>160</v>
      </c>
      <c r="C740" s="104">
        <v>0</v>
      </c>
      <c r="D740" s="105" t="s">
        <v>10859</v>
      </c>
      <c r="E740" s="105"/>
      <c r="I740" s="99"/>
      <c r="J740" s="101"/>
      <c r="M740" s="98" t="s">
        <v>6279</v>
      </c>
      <c r="N740" s="99" t="s">
        <v>160</v>
      </c>
      <c r="O740" s="101">
        <v>0</v>
      </c>
    </row>
    <row r="741" spans="1:15" ht="12.75" customHeight="1">
      <c r="A741" s="104" t="s">
        <v>971</v>
      </c>
      <c r="B741" s="104" t="s">
        <v>160</v>
      </c>
      <c r="C741" s="104">
        <v>1</v>
      </c>
      <c r="D741" s="105" t="s">
        <v>10859</v>
      </c>
      <c r="E741" s="105" t="s">
        <v>10972</v>
      </c>
      <c r="I741" s="99"/>
      <c r="J741" s="101"/>
      <c r="M741" s="98" t="s">
        <v>6280</v>
      </c>
      <c r="N741" s="99" t="s">
        <v>160</v>
      </c>
      <c r="O741" s="101">
        <v>1</v>
      </c>
    </row>
    <row r="742" spans="1:15" ht="12.75" customHeight="1">
      <c r="A742" s="104" t="s">
        <v>972</v>
      </c>
      <c r="B742" s="104" t="s">
        <v>828</v>
      </c>
      <c r="C742" s="104">
        <v>1</v>
      </c>
      <c r="D742" s="105" t="s">
        <v>10859</v>
      </c>
      <c r="E742" s="105" t="s">
        <v>10973</v>
      </c>
      <c r="I742" s="99"/>
      <c r="J742" s="101"/>
      <c r="M742" s="98" t="s">
        <v>6281</v>
      </c>
      <c r="N742" s="99" t="s">
        <v>828</v>
      </c>
      <c r="O742" s="101">
        <v>1</v>
      </c>
    </row>
    <row r="743" spans="1:15" ht="12.75" customHeight="1">
      <c r="A743" s="104" t="s">
        <v>973</v>
      </c>
      <c r="B743" s="104" t="s">
        <v>828</v>
      </c>
      <c r="C743" s="104">
        <v>1</v>
      </c>
      <c r="D743" s="105" t="s">
        <v>10859</v>
      </c>
      <c r="E743" s="105" t="s">
        <v>10974</v>
      </c>
      <c r="I743" s="99"/>
      <c r="J743" s="101"/>
      <c r="M743" s="98" t="s">
        <v>6282</v>
      </c>
      <c r="N743" s="99" t="s">
        <v>828</v>
      </c>
      <c r="O743" s="101">
        <v>1</v>
      </c>
    </row>
    <row r="744" spans="1:15" ht="12.75" customHeight="1">
      <c r="A744" s="104" t="s">
        <v>974</v>
      </c>
      <c r="B744" s="104" t="s">
        <v>844</v>
      </c>
      <c r="C744" s="104">
        <v>1</v>
      </c>
      <c r="D744" s="105"/>
      <c r="E744" s="105"/>
      <c r="I744" s="99"/>
      <c r="J744" s="101"/>
      <c r="M744" s="98" t="s">
        <v>6283</v>
      </c>
      <c r="N744" s="99" t="s">
        <v>844</v>
      </c>
      <c r="O744" s="101">
        <v>1</v>
      </c>
    </row>
    <row r="745" spans="1:15" ht="12.75" customHeight="1">
      <c r="A745" s="104" t="s">
        <v>975</v>
      </c>
      <c r="B745" s="104" t="s">
        <v>814</v>
      </c>
      <c r="C745" s="104">
        <v>2</v>
      </c>
      <c r="D745" s="105" t="s">
        <v>10859</v>
      </c>
      <c r="E745" s="105" t="s">
        <v>10975</v>
      </c>
      <c r="I745" s="99"/>
      <c r="J745" s="101"/>
      <c r="M745" s="98" t="s">
        <v>6284</v>
      </c>
      <c r="N745" s="99" t="s">
        <v>814</v>
      </c>
      <c r="O745" s="101">
        <v>2</v>
      </c>
    </row>
    <row r="746" spans="1:15" ht="12.75" customHeight="1">
      <c r="A746" s="104" t="s">
        <v>976</v>
      </c>
      <c r="B746" s="104" t="s">
        <v>814</v>
      </c>
      <c r="C746" s="104">
        <v>3</v>
      </c>
      <c r="D746" s="105" t="s">
        <v>10859</v>
      </c>
      <c r="E746" s="105" t="s">
        <v>10976</v>
      </c>
      <c r="I746" s="99"/>
      <c r="J746" s="101"/>
      <c r="M746" s="98" t="s">
        <v>6285</v>
      </c>
      <c r="N746" s="99" t="s">
        <v>814</v>
      </c>
      <c r="O746" s="101">
        <v>3</v>
      </c>
    </row>
    <row r="747" spans="1:15" ht="12.75" customHeight="1">
      <c r="A747" s="104" t="s">
        <v>977</v>
      </c>
      <c r="B747" s="104" t="s">
        <v>814</v>
      </c>
      <c r="C747" s="104">
        <v>1</v>
      </c>
      <c r="D747" s="105" t="s">
        <v>10859</v>
      </c>
      <c r="E747" s="105" t="s">
        <v>10977</v>
      </c>
      <c r="I747" s="99"/>
      <c r="J747" s="101"/>
      <c r="M747" s="98" t="s">
        <v>6286</v>
      </c>
      <c r="N747" s="99" t="s">
        <v>814</v>
      </c>
      <c r="O747" s="101">
        <v>1</v>
      </c>
    </row>
    <row r="748" spans="1:15" ht="12.75" customHeight="1">
      <c r="A748" s="104" t="s">
        <v>978</v>
      </c>
      <c r="B748" s="104" t="s">
        <v>979</v>
      </c>
      <c r="C748" s="104">
        <v>5</v>
      </c>
      <c r="D748" s="105" t="s">
        <v>10859</v>
      </c>
      <c r="E748" s="105" t="s">
        <v>10978</v>
      </c>
      <c r="I748" s="99"/>
      <c r="J748" s="101"/>
      <c r="M748" s="98" t="s">
        <v>6287</v>
      </c>
      <c r="N748" s="99" t="s">
        <v>979</v>
      </c>
      <c r="O748" s="101">
        <v>5</v>
      </c>
    </row>
    <row r="749" spans="1:15" ht="12.75" customHeight="1">
      <c r="A749" s="104" t="s">
        <v>980</v>
      </c>
      <c r="B749" s="104" t="s">
        <v>814</v>
      </c>
      <c r="C749" s="104">
        <v>2</v>
      </c>
      <c r="D749" s="105" t="s">
        <v>10859</v>
      </c>
      <c r="E749" s="105" t="s">
        <v>10979</v>
      </c>
      <c r="I749" s="99"/>
      <c r="J749" s="101"/>
      <c r="M749" s="98" t="s">
        <v>6288</v>
      </c>
      <c r="N749" s="99" t="s">
        <v>814</v>
      </c>
      <c r="O749" s="101">
        <v>2</v>
      </c>
    </row>
    <row r="750" spans="1:15" ht="12.75" customHeight="1">
      <c r="A750" s="104" t="s">
        <v>981</v>
      </c>
      <c r="B750" s="104" t="s">
        <v>979</v>
      </c>
      <c r="C750" s="104">
        <v>2</v>
      </c>
      <c r="D750" s="105" t="s">
        <v>10859</v>
      </c>
      <c r="E750" s="105" t="s">
        <v>10980</v>
      </c>
      <c r="I750" s="99"/>
      <c r="J750" s="101"/>
      <c r="M750" s="98" t="s">
        <v>6289</v>
      </c>
      <c r="N750" s="99" t="s">
        <v>979</v>
      </c>
      <c r="O750" s="101">
        <v>2</v>
      </c>
    </row>
    <row r="751" spans="1:15" ht="12.75" customHeight="1">
      <c r="A751" s="104" t="s">
        <v>982</v>
      </c>
      <c r="B751" s="104" t="s">
        <v>814</v>
      </c>
      <c r="C751" s="104">
        <v>2</v>
      </c>
      <c r="D751" s="105" t="s">
        <v>10859</v>
      </c>
      <c r="E751" s="105" t="s">
        <v>10981</v>
      </c>
      <c r="I751" s="99"/>
      <c r="J751" s="101"/>
      <c r="M751" s="98" t="s">
        <v>6290</v>
      </c>
      <c r="N751" s="99" t="s">
        <v>814</v>
      </c>
      <c r="O751" s="101">
        <v>2</v>
      </c>
    </row>
    <row r="752" spans="1:15" ht="12.75" customHeight="1">
      <c r="A752" s="104" t="s">
        <v>983</v>
      </c>
      <c r="B752" s="104" t="s">
        <v>979</v>
      </c>
      <c r="C752" s="104">
        <v>2</v>
      </c>
      <c r="D752" s="105" t="s">
        <v>10859</v>
      </c>
      <c r="E752" s="105" t="s">
        <v>10982</v>
      </c>
      <c r="I752" s="99"/>
      <c r="J752" s="101"/>
      <c r="M752" s="98" t="s">
        <v>6291</v>
      </c>
      <c r="N752" s="99" t="s">
        <v>979</v>
      </c>
      <c r="O752" s="101">
        <v>2</v>
      </c>
    </row>
    <row r="753" spans="1:15" ht="12.75" customHeight="1">
      <c r="A753" s="104" t="s">
        <v>984</v>
      </c>
      <c r="B753" s="104" t="s">
        <v>979</v>
      </c>
      <c r="C753" s="104">
        <v>3</v>
      </c>
      <c r="D753" s="105" t="s">
        <v>10859</v>
      </c>
      <c r="E753" s="105" t="s">
        <v>10983</v>
      </c>
      <c r="I753" s="99"/>
      <c r="J753" s="101"/>
      <c r="M753" s="98" t="s">
        <v>6292</v>
      </c>
      <c r="N753" s="99" t="s">
        <v>979</v>
      </c>
      <c r="O753" s="101">
        <v>3</v>
      </c>
    </row>
    <row r="754" spans="1:15" ht="12.75" customHeight="1">
      <c r="A754" s="104" t="s">
        <v>985</v>
      </c>
      <c r="B754" s="104" t="s">
        <v>828</v>
      </c>
      <c r="C754" s="104">
        <v>1</v>
      </c>
      <c r="D754" s="105" t="s">
        <v>10859</v>
      </c>
      <c r="E754" s="105" t="s">
        <v>10984</v>
      </c>
      <c r="I754" s="99"/>
      <c r="J754" s="101"/>
      <c r="M754" s="98" t="s">
        <v>6293</v>
      </c>
      <c r="N754" s="99" t="s">
        <v>828</v>
      </c>
      <c r="O754" s="101">
        <v>1</v>
      </c>
    </row>
    <row r="755" spans="1:15" ht="12.75" customHeight="1">
      <c r="A755" s="104" t="s">
        <v>986</v>
      </c>
      <c r="B755" s="104" t="s">
        <v>987</v>
      </c>
      <c r="C755" s="104">
        <v>2</v>
      </c>
      <c r="D755" s="105" t="s">
        <v>10859</v>
      </c>
      <c r="E755" s="105" t="s">
        <v>10985</v>
      </c>
      <c r="I755" s="99"/>
      <c r="J755" s="101"/>
      <c r="M755" s="98" t="s">
        <v>6294</v>
      </c>
      <c r="N755" s="99" t="s">
        <v>987</v>
      </c>
      <c r="O755" s="101">
        <v>2</v>
      </c>
    </row>
    <row r="756" spans="1:15" ht="12.75" customHeight="1">
      <c r="A756" s="104" t="s">
        <v>988</v>
      </c>
      <c r="B756" s="104" t="s">
        <v>160</v>
      </c>
      <c r="C756" s="104">
        <v>2</v>
      </c>
      <c r="D756" s="105" t="s">
        <v>10859</v>
      </c>
      <c r="E756" s="105" t="s">
        <v>10986</v>
      </c>
      <c r="I756" s="99"/>
      <c r="J756" s="101"/>
      <c r="M756" s="98" t="s">
        <v>6295</v>
      </c>
      <c r="N756" s="99" t="s">
        <v>160</v>
      </c>
      <c r="O756" s="101">
        <v>2</v>
      </c>
    </row>
    <row r="757" spans="1:15" ht="12.75" customHeight="1">
      <c r="A757" s="104" t="s">
        <v>989</v>
      </c>
      <c r="B757" s="104" t="s">
        <v>160</v>
      </c>
      <c r="C757" s="104">
        <v>3</v>
      </c>
      <c r="D757" s="105" t="s">
        <v>10859</v>
      </c>
      <c r="E757" s="105" t="s">
        <v>10987</v>
      </c>
      <c r="I757" s="99"/>
      <c r="J757" s="101"/>
      <c r="M757" s="98" t="s">
        <v>6296</v>
      </c>
      <c r="N757" s="99" t="s">
        <v>160</v>
      </c>
      <c r="O757" s="101">
        <v>3</v>
      </c>
    </row>
    <row r="758" spans="1:15" ht="12.75" customHeight="1">
      <c r="A758" s="104" t="s">
        <v>990</v>
      </c>
      <c r="B758" s="104" t="s">
        <v>160</v>
      </c>
      <c r="C758" s="104">
        <v>1</v>
      </c>
      <c r="D758" s="105" t="s">
        <v>10859</v>
      </c>
      <c r="E758" s="105" t="s">
        <v>10988</v>
      </c>
      <c r="I758" s="99"/>
      <c r="J758" s="101"/>
      <c r="M758" s="98" t="s">
        <v>6297</v>
      </c>
      <c r="N758" s="99" t="s">
        <v>160</v>
      </c>
      <c r="O758" s="101">
        <v>1</v>
      </c>
    </row>
    <row r="759" spans="1:15" ht="12.75" customHeight="1">
      <c r="A759" s="104" t="s">
        <v>991</v>
      </c>
      <c r="B759" s="104" t="s">
        <v>160</v>
      </c>
      <c r="C759" s="104">
        <v>1</v>
      </c>
      <c r="D759" s="105" t="s">
        <v>10859</v>
      </c>
      <c r="E759" s="105" t="s">
        <v>10989</v>
      </c>
      <c r="I759" s="99"/>
      <c r="J759" s="101"/>
      <c r="M759" s="98" t="s">
        <v>6298</v>
      </c>
      <c r="N759" s="99" t="s">
        <v>160</v>
      </c>
      <c r="O759" s="101">
        <v>1</v>
      </c>
    </row>
    <row r="760" spans="1:15" ht="12.75" customHeight="1">
      <c r="A760" s="104" t="s">
        <v>992</v>
      </c>
      <c r="B760" s="104" t="s">
        <v>979</v>
      </c>
      <c r="C760" s="104">
        <v>2</v>
      </c>
      <c r="D760" s="105" t="s">
        <v>10859</v>
      </c>
      <c r="E760" s="105" t="s">
        <v>10990</v>
      </c>
      <c r="I760" s="99"/>
      <c r="J760" s="101"/>
      <c r="M760" s="98" t="s">
        <v>6299</v>
      </c>
      <c r="N760" s="99" t="s">
        <v>979</v>
      </c>
      <c r="O760" s="101">
        <v>2</v>
      </c>
    </row>
    <row r="761" spans="1:15" ht="12.75" customHeight="1">
      <c r="A761" s="104" t="s">
        <v>993</v>
      </c>
      <c r="B761" s="104" t="s">
        <v>814</v>
      </c>
      <c r="C761" s="104">
        <v>1</v>
      </c>
      <c r="D761" s="105" t="s">
        <v>10859</v>
      </c>
      <c r="E761" s="105" t="s">
        <v>10991</v>
      </c>
      <c r="I761" s="99"/>
      <c r="J761" s="101"/>
      <c r="M761" s="98" t="s">
        <v>6300</v>
      </c>
      <c r="N761" s="99" t="s">
        <v>814</v>
      </c>
      <c r="O761" s="101">
        <v>1</v>
      </c>
    </row>
    <row r="762" spans="1:15" ht="12.75" customHeight="1">
      <c r="A762" s="104" t="s">
        <v>994</v>
      </c>
      <c r="B762" s="104" t="s">
        <v>979</v>
      </c>
      <c r="C762" s="104">
        <v>1</v>
      </c>
      <c r="D762" s="105" t="s">
        <v>10859</v>
      </c>
      <c r="E762" s="105" t="s">
        <v>10992</v>
      </c>
      <c r="I762" s="99"/>
      <c r="J762" s="101"/>
      <c r="M762" s="98" t="s">
        <v>6301</v>
      </c>
      <c r="N762" s="99" t="s">
        <v>979</v>
      </c>
      <c r="O762" s="101">
        <v>1</v>
      </c>
    </row>
    <row r="763" spans="1:15" ht="12.75" customHeight="1">
      <c r="A763" s="104" t="s">
        <v>995</v>
      </c>
      <c r="B763" s="104" t="s">
        <v>979</v>
      </c>
      <c r="C763" s="104">
        <v>1</v>
      </c>
      <c r="D763" s="105" t="s">
        <v>10859</v>
      </c>
      <c r="E763" s="105" t="s">
        <v>10472</v>
      </c>
      <c r="I763" s="99"/>
      <c r="J763" s="101"/>
      <c r="M763" s="98" t="s">
        <v>6302</v>
      </c>
      <c r="N763" s="99" t="s">
        <v>979</v>
      </c>
      <c r="O763" s="101">
        <v>1</v>
      </c>
    </row>
    <row r="764" spans="1:15" ht="12.75" customHeight="1">
      <c r="A764" s="104" t="s">
        <v>996</v>
      </c>
      <c r="B764" s="104" t="s">
        <v>979</v>
      </c>
      <c r="C764" s="104">
        <v>1</v>
      </c>
      <c r="D764" s="105" t="s">
        <v>10859</v>
      </c>
      <c r="E764" s="105" t="s">
        <v>10993</v>
      </c>
      <c r="I764" s="99"/>
      <c r="J764" s="101"/>
      <c r="M764" s="98" t="s">
        <v>6303</v>
      </c>
      <c r="N764" s="99" t="s">
        <v>979</v>
      </c>
      <c r="O764" s="101">
        <v>1</v>
      </c>
    </row>
    <row r="765" spans="1:15" ht="12.75" customHeight="1">
      <c r="A765" s="104" t="s">
        <v>997</v>
      </c>
      <c r="B765" s="104" t="s">
        <v>979</v>
      </c>
      <c r="C765" s="104">
        <v>1</v>
      </c>
      <c r="D765" s="105" t="s">
        <v>10859</v>
      </c>
      <c r="E765" s="105" t="s">
        <v>10994</v>
      </c>
      <c r="I765" s="99"/>
      <c r="J765" s="101"/>
      <c r="M765" s="98" t="s">
        <v>6304</v>
      </c>
      <c r="N765" s="99" t="s">
        <v>979</v>
      </c>
      <c r="O765" s="101">
        <v>1</v>
      </c>
    </row>
    <row r="766" spans="1:15" ht="12.75" customHeight="1">
      <c r="A766" s="104" t="s">
        <v>998</v>
      </c>
      <c r="B766" s="104" t="s">
        <v>254</v>
      </c>
      <c r="C766" s="104">
        <v>22</v>
      </c>
      <c r="D766" s="105" t="s">
        <v>10859</v>
      </c>
      <c r="E766" s="105" t="s">
        <v>10995</v>
      </c>
      <c r="I766" s="99"/>
      <c r="J766" s="101"/>
      <c r="M766" s="98" t="s">
        <v>6305</v>
      </c>
      <c r="N766" s="99" t="s">
        <v>254</v>
      </c>
      <c r="O766" s="101">
        <v>22</v>
      </c>
    </row>
    <row r="767" spans="1:15" ht="12.75" customHeight="1">
      <c r="A767" s="104" t="s">
        <v>999</v>
      </c>
      <c r="B767" s="104" t="s">
        <v>254</v>
      </c>
      <c r="C767" s="104">
        <v>15</v>
      </c>
      <c r="D767" s="105" t="s">
        <v>10859</v>
      </c>
      <c r="E767" s="105" t="s">
        <v>10996</v>
      </c>
      <c r="I767" s="99"/>
      <c r="J767" s="101"/>
      <c r="M767" s="98" t="s">
        <v>6306</v>
      </c>
      <c r="N767" s="99" t="s">
        <v>254</v>
      </c>
      <c r="O767" s="101">
        <v>15</v>
      </c>
    </row>
    <row r="768" spans="1:15" ht="12.75" customHeight="1">
      <c r="A768" s="104" t="s">
        <v>1000</v>
      </c>
      <c r="B768" s="104" t="s">
        <v>1001</v>
      </c>
      <c r="C768" s="104">
        <v>12</v>
      </c>
      <c r="D768" s="105" t="s">
        <v>10859</v>
      </c>
      <c r="E768" s="105" t="s">
        <v>10997</v>
      </c>
      <c r="I768" s="99"/>
      <c r="J768" s="101"/>
      <c r="M768" s="98" t="s">
        <v>6307</v>
      </c>
      <c r="N768" s="99" t="s">
        <v>1001</v>
      </c>
      <c r="O768" s="101">
        <v>12</v>
      </c>
    </row>
    <row r="769" spans="1:15" ht="12.75" customHeight="1">
      <c r="A769" s="104" t="s">
        <v>1002</v>
      </c>
      <c r="B769" s="104" t="s">
        <v>1001</v>
      </c>
      <c r="C769" s="104">
        <v>8</v>
      </c>
      <c r="D769" s="105" t="s">
        <v>10859</v>
      </c>
      <c r="E769" s="105" t="s">
        <v>10943</v>
      </c>
      <c r="I769" s="99"/>
      <c r="J769" s="101"/>
      <c r="M769" s="98" t="s">
        <v>6308</v>
      </c>
      <c r="N769" s="99" t="s">
        <v>1001</v>
      </c>
      <c r="O769" s="101">
        <v>9</v>
      </c>
    </row>
    <row r="770" spans="1:15" ht="12.75" customHeight="1">
      <c r="A770" s="104" t="s">
        <v>1003</v>
      </c>
      <c r="B770" s="104" t="s">
        <v>256</v>
      </c>
      <c r="C770" s="104">
        <v>36</v>
      </c>
      <c r="D770" s="105" t="s">
        <v>10859</v>
      </c>
      <c r="E770" s="105" t="s">
        <v>10945</v>
      </c>
      <c r="I770" s="99"/>
      <c r="J770" s="101"/>
      <c r="M770" s="98" t="s">
        <v>6309</v>
      </c>
      <c r="N770" s="99" t="s">
        <v>256</v>
      </c>
      <c r="O770" s="101">
        <v>37</v>
      </c>
    </row>
    <row r="771" spans="1:15" ht="12.75" customHeight="1">
      <c r="A771" s="104" t="s">
        <v>1004</v>
      </c>
      <c r="B771" s="104" t="s">
        <v>256</v>
      </c>
      <c r="C771" s="104">
        <v>25</v>
      </c>
      <c r="D771" s="105" t="s">
        <v>10859</v>
      </c>
      <c r="E771" s="105" t="s">
        <v>10946</v>
      </c>
      <c r="I771" s="99"/>
      <c r="J771" s="101"/>
      <c r="M771" s="98" t="s">
        <v>6310</v>
      </c>
      <c r="N771" s="99" t="s">
        <v>256</v>
      </c>
      <c r="O771" s="101">
        <v>26</v>
      </c>
    </row>
    <row r="772" spans="1:15" ht="12.75" customHeight="1">
      <c r="A772" s="104" t="s">
        <v>1005</v>
      </c>
      <c r="B772" s="104" t="s">
        <v>1006</v>
      </c>
      <c r="C772" s="104">
        <v>33</v>
      </c>
      <c r="D772" s="105" t="s">
        <v>10859</v>
      </c>
      <c r="E772" s="105" t="s">
        <v>10947</v>
      </c>
      <c r="I772" s="99"/>
      <c r="J772" s="101"/>
      <c r="M772" s="98" t="s">
        <v>6311</v>
      </c>
      <c r="N772" s="99" t="s">
        <v>1006</v>
      </c>
      <c r="O772" s="101">
        <v>34</v>
      </c>
    </row>
    <row r="773" spans="1:15" ht="12.75" customHeight="1">
      <c r="A773" s="104" t="s">
        <v>1007</v>
      </c>
      <c r="B773" s="104" t="s">
        <v>1006</v>
      </c>
      <c r="C773" s="104">
        <v>27</v>
      </c>
      <c r="D773" s="105" t="s">
        <v>10859</v>
      </c>
      <c r="E773" s="105" t="s">
        <v>10998</v>
      </c>
      <c r="I773" s="99"/>
      <c r="J773" s="101"/>
      <c r="M773" s="98" t="s">
        <v>6312</v>
      </c>
      <c r="N773" s="99" t="s">
        <v>1006</v>
      </c>
      <c r="O773" s="101">
        <v>28</v>
      </c>
    </row>
    <row r="774" spans="1:15" ht="12.75" customHeight="1">
      <c r="A774" s="104" t="s">
        <v>1008</v>
      </c>
      <c r="B774" s="104" t="s">
        <v>844</v>
      </c>
      <c r="C774" s="104">
        <v>2</v>
      </c>
      <c r="D774" s="105" t="s">
        <v>10859</v>
      </c>
      <c r="E774" s="105" t="s">
        <v>10999</v>
      </c>
      <c r="I774" s="99"/>
      <c r="J774" s="101"/>
      <c r="M774" s="98" t="s">
        <v>6313</v>
      </c>
      <c r="N774" s="99" t="s">
        <v>844</v>
      </c>
      <c r="O774" s="101">
        <v>2</v>
      </c>
    </row>
    <row r="775" spans="1:15" ht="12.75" customHeight="1">
      <c r="A775" s="104" t="s">
        <v>1009</v>
      </c>
      <c r="B775" s="104" t="s">
        <v>844</v>
      </c>
      <c r="C775" s="104">
        <v>2</v>
      </c>
      <c r="D775" s="105" t="s">
        <v>10859</v>
      </c>
      <c r="E775" s="105" t="s">
        <v>10949</v>
      </c>
      <c r="I775" s="99"/>
      <c r="J775" s="101"/>
      <c r="M775" s="98" t="s">
        <v>6314</v>
      </c>
      <c r="N775" s="99" t="s">
        <v>844</v>
      </c>
      <c r="O775" s="101">
        <v>2</v>
      </c>
    </row>
    <row r="776" spans="1:15" ht="12.75" customHeight="1">
      <c r="A776" s="104" t="s">
        <v>1010</v>
      </c>
      <c r="B776" s="104" t="s">
        <v>844</v>
      </c>
      <c r="C776" s="104">
        <v>2</v>
      </c>
      <c r="D776" s="105" t="s">
        <v>10859</v>
      </c>
      <c r="E776" s="105" t="s">
        <v>11000</v>
      </c>
      <c r="I776" s="99"/>
      <c r="J776" s="101"/>
      <c r="M776" s="98" t="s">
        <v>6315</v>
      </c>
      <c r="N776" s="99" t="s">
        <v>844</v>
      </c>
      <c r="O776" s="101">
        <v>2</v>
      </c>
    </row>
    <row r="777" spans="1:15" ht="12.75" customHeight="1">
      <c r="A777" s="104" t="s">
        <v>1011</v>
      </c>
      <c r="B777" s="104" t="s">
        <v>844</v>
      </c>
      <c r="C777" s="104">
        <v>7</v>
      </c>
      <c r="D777" s="105" t="s">
        <v>10859</v>
      </c>
      <c r="E777" s="105" t="s">
        <v>11001</v>
      </c>
      <c r="I777" s="99"/>
      <c r="J777" s="101"/>
      <c r="M777" s="98" t="s">
        <v>6316</v>
      </c>
      <c r="N777" s="99" t="s">
        <v>844</v>
      </c>
      <c r="O777" s="101">
        <v>7</v>
      </c>
    </row>
    <row r="778" spans="1:15" ht="12.75" customHeight="1">
      <c r="A778" s="104" t="s">
        <v>1012</v>
      </c>
      <c r="B778" s="104" t="s">
        <v>844</v>
      </c>
      <c r="C778" s="104">
        <v>1</v>
      </c>
      <c r="D778" s="105" t="s">
        <v>10859</v>
      </c>
      <c r="E778" s="105" t="s">
        <v>10950</v>
      </c>
      <c r="I778" s="99"/>
      <c r="J778" s="101"/>
      <c r="M778" s="98" t="s">
        <v>6317</v>
      </c>
      <c r="N778" s="99" t="s">
        <v>844</v>
      </c>
      <c r="O778" s="101">
        <v>3</v>
      </c>
    </row>
    <row r="779" spans="1:15" ht="12.75" customHeight="1">
      <c r="A779" s="104" t="s">
        <v>1013</v>
      </c>
      <c r="B779" s="104" t="s">
        <v>844</v>
      </c>
      <c r="C779" s="104">
        <v>5</v>
      </c>
      <c r="D779" s="105" t="s">
        <v>10859</v>
      </c>
      <c r="E779" s="105" t="s">
        <v>10951</v>
      </c>
      <c r="I779" s="99"/>
      <c r="J779" s="101"/>
      <c r="M779" s="98" t="s">
        <v>6318</v>
      </c>
      <c r="N779" s="99" t="s">
        <v>844</v>
      </c>
      <c r="O779" s="101">
        <v>5</v>
      </c>
    </row>
    <row r="780" spans="1:15" ht="12.75" customHeight="1">
      <c r="A780" s="104" t="s">
        <v>1014</v>
      </c>
      <c r="B780" s="104" t="s">
        <v>742</v>
      </c>
      <c r="C780" s="104">
        <v>1</v>
      </c>
      <c r="D780" s="105" t="s">
        <v>10859</v>
      </c>
      <c r="E780" s="105" t="s">
        <v>11002</v>
      </c>
      <c r="I780" s="99"/>
      <c r="J780" s="101"/>
      <c r="M780" s="98" t="s">
        <v>6319</v>
      </c>
      <c r="N780" s="99" t="s">
        <v>742</v>
      </c>
      <c r="O780" s="101">
        <v>1</v>
      </c>
    </row>
    <row r="781" spans="1:15" ht="12.75" customHeight="1">
      <c r="A781" s="104" t="s">
        <v>1015</v>
      </c>
      <c r="B781" s="104" t="s">
        <v>742</v>
      </c>
      <c r="C781" s="104">
        <v>1</v>
      </c>
      <c r="D781" s="105" t="s">
        <v>10859</v>
      </c>
      <c r="E781" s="105" t="s">
        <v>11003</v>
      </c>
      <c r="I781" s="99"/>
      <c r="J781" s="101"/>
      <c r="M781" s="98" t="s">
        <v>6320</v>
      </c>
      <c r="N781" s="99" t="s">
        <v>742</v>
      </c>
      <c r="O781" s="101">
        <v>1</v>
      </c>
    </row>
    <row r="782" spans="1:15" ht="12.75" customHeight="1">
      <c r="A782" s="104" t="s">
        <v>1016</v>
      </c>
      <c r="B782" s="104" t="s">
        <v>254</v>
      </c>
      <c r="C782" s="104">
        <v>4</v>
      </c>
      <c r="D782" s="105" t="s">
        <v>10859</v>
      </c>
      <c r="E782" s="105" t="s">
        <v>11004</v>
      </c>
      <c r="I782" s="99"/>
      <c r="J782" s="101"/>
      <c r="M782" s="98" t="s">
        <v>6321</v>
      </c>
      <c r="N782" s="99" t="s">
        <v>254</v>
      </c>
      <c r="O782" s="101">
        <v>4</v>
      </c>
    </row>
    <row r="783" spans="1:15" ht="12.75" customHeight="1">
      <c r="A783" s="104" t="s">
        <v>1017</v>
      </c>
      <c r="B783" s="104" t="s">
        <v>254</v>
      </c>
      <c r="C783" s="104">
        <v>5</v>
      </c>
      <c r="D783" s="105" t="s">
        <v>10859</v>
      </c>
      <c r="E783" s="105" t="s">
        <v>10959</v>
      </c>
      <c r="I783" s="99"/>
      <c r="J783" s="101"/>
      <c r="M783" s="98" t="s">
        <v>6322</v>
      </c>
      <c r="N783" s="99" t="s">
        <v>254</v>
      </c>
      <c r="O783" s="101">
        <v>5</v>
      </c>
    </row>
    <row r="784" spans="1:15" ht="12.75" customHeight="1">
      <c r="A784" s="104" t="s">
        <v>1018</v>
      </c>
      <c r="B784" s="104" t="s">
        <v>254</v>
      </c>
      <c r="C784" s="104">
        <v>4</v>
      </c>
      <c r="D784" s="105" t="s">
        <v>10859</v>
      </c>
      <c r="E784" s="105" t="s">
        <v>10960</v>
      </c>
      <c r="I784" s="99"/>
      <c r="J784" s="101"/>
      <c r="M784" s="98" t="s">
        <v>6323</v>
      </c>
      <c r="N784" s="99" t="s">
        <v>254</v>
      </c>
      <c r="O784" s="101">
        <v>4</v>
      </c>
    </row>
    <row r="785" spans="1:15" ht="12.75" customHeight="1">
      <c r="A785" s="104" t="s">
        <v>1019</v>
      </c>
      <c r="B785" s="104" t="s">
        <v>254</v>
      </c>
      <c r="C785" s="104">
        <v>4</v>
      </c>
      <c r="D785" s="105" t="s">
        <v>10859</v>
      </c>
      <c r="E785" s="105" t="s">
        <v>10962</v>
      </c>
      <c r="I785" s="99"/>
      <c r="J785" s="101"/>
      <c r="M785" s="98" t="s">
        <v>6324</v>
      </c>
      <c r="N785" s="99" t="s">
        <v>254</v>
      </c>
      <c r="O785" s="101">
        <v>4</v>
      </c>
    </row>
    <row r="786" spans="1:15" ht="12.75" customHeight="1">
      <c r="A786" s="104" t="s">
        <v>1020</v>
      </c>
      <c r="B786" s="104" t="s">
        <v>979</v>
      </c>
      <c r="C786" s="104">
        <v>1</v>
      </c>
      <c r="D786" s="105" t="s">
        <v>10859</v>
      </c>
      <c r="E786" s="105" t="s">
        <v>11005</v>
      </c>
      <c r="I786" s="99"/>
      <c r="J786" s="101"/>
      <c r="M786" s="98" t="s">
        <v>6325</v>
      </c>
      <c r="N786" s="99" t="s">
        <v>979</v>
      </c>
      <c r="O786" s="101">
        <v>1</v>
      </c>
    </row>
    <row r="787" spans="1:15" ht="12.75" customHeight="1">
      <c r="A787" s="104" t="s">
        <v>1021</v>
      </c>
      <c r="B787" s="104" t="s">
        <v>244</v>
      </c>
      <c r="C787" s="104">
        <v>1</v>
      </c>
      <c r="D787" s="105" t="s">
        <v>10859</v>
      </c>
      <c r="E787" s="105" t="s">
        <v>11006</v>
      </c>
      <c r="I787" s="99"/>
      <c r="J787" s="101"/>
      <c r="M787" s="98" t="s">
        <v>6326</v>
      </c>
      <c r="N787" s="99" t="s">
        <v>244</v>
      </c>
      <c r="O787" s="101">
        <v>1</v>
      </c>
    </row>
    <row r="788" spans="1:15" ht="12.75" customHeight="1">
      <c r="A788" s="104" t="s">
        <v>1022</v>
      </c>
      <c r="B788" s="104" t="s">
        <v>10933</v>
      </c>
      <c r="C788" s="104">
        <v>1</v>
      </c>
      <c r="D788" s="105" t="s">
        <v>10859</v>
      </c>
      <c r="E788" s="105" t="s">
        <v>11007</v>
      </c>
      <c r="I788" s="99"/>
      <c r="J788" s="101"/>
      <c r="M788" s="98" t="s">
        <v>6327</v>
      </c>
      <c r="N788" s="99" t="s">
        <v>287</v>
      </c>
      <c r="O788" s="101">
        <v>1</v>
      </c>
    </row>
    <row r="789" spans="1:15" ht="12.75" customHeight="1">
      <c r="A789" s="104" t="s">
        <v>1023</v>
      </c>
      <c r="B789" s="104" t="s">
        <v>844</v>
      </c>
      <c r="C789" s="104">
        <v>1</v>
      </c>
      <c r="D789" s="105" t="s">
        <v>10859</v>
      </c>
      <c r="E789" s="105" t="s">
        <v>11008</v>
      </c>
      <c r="I789" s="99"/>
      <c r="J789" s="101"/>
      <c r="M789" s="98" t="s">
        <v>6328</v>
      </c>
      <c r="N789" s="99" t="s">
        <v>844</v>
      </c>
      <c r="O789" s="101">
        <v>1</v>
      </c>
    </row>
    <row r="790" spans="1:15" ht="12.75" customHeight="1">
      <c r="A790" s="104" t="s">
        <v>1024</v>
      </c>
      <c r="B790" s="104" t="s">
        <v>844</v>
      </c>
      <c r="C790" s="104">
        <v>1</v>
      </c>
      <c r="D790" s="105" t="s">
        <v>10859</v>
      </c>
      <c r="E790" s="105" t="s">
        <v>11009</v>
      </c>
      <c r="I790" s="99"/>
      <c r="J790" s="101"/>
      <c r="M790" s="98" t="s">
        <v>6329</v>
      </c>
      <c r="N790" s="99" t="s">
        <v>844</v>
      </c>
      <c r="O790" s="101">
        <v>1</v>
      </c>
    </row>
    <row r="791" spans="1:15" ht="12.75" customHeight="1">
      <c r="A791" s="104" t="s">
        <v>1025</v>
      </c>
      <c r="B791" s="104" t="s">
        <v>844</v>
      </c>
      <c r="C791" s="104">
        <v>1</v>
      </c>
      <c r="D791" s="105" t="s">
        <v>10859</v>
      </c>
      <c r="E791" s="105" t="s">
        <v>10960</v>
      </c>
      <c r="I791" s="99"/>
      <c r="J791" s="101"/>
      <c r="M791" s="98" t="s">
        <v>6330</v>
      </c>
      <c r="N791" s="99" t="s">
        <v>844</v>
      </c>
      <c r="O791" s="101">
        <v>1</v>
      </c>
    </row>
    <row r="792" spans="1:15" ht="12.75" customHeight="1">
      <c r="A792" s="104" t="s">
        <v>1026</v>
      </c>
      <c r="B792" s="104" t="s">
        <v>814</v>
      </c>
      <c r="C792" s="104">
        <v>0</v>
      </c>
      <c r="D792" s="105"/>
      <c r="E792" s="105"/>
      <c r="I792" s="99"/>
      <c r="J792" s="101"/>
      <c r="M792" s="98" t="s">
        <v>6331</v>
      </c>
      <c r="N792" s="99" t="s">
        <v>814</v>
      </c>
      <c r="O792" s="101">
        <v>0</v>
      </c>
    </row>
    <row r="793" spans="1:15" ht="12.75" customHeight="1">
      <c r="A793" s="104" t="s">
        <v>1027</v>
      </c>
      <c r="B793" s="104" t="s">
        <v>814</v>
      </c>
      <c r="C793" s="104">
        <v>0</v>
      </c>
      <c r="D793" s="105"/>
      <c r="E793" s="105"/>
      <c r="I793" s="99"/>
      <c r="J793" s="101"/>
      <c r="M793" s="98" t="s">
        <v>6332</v>
      </c>
      <c r="N793" s="99" t="s">
        <v>814</v>
      </c>
      <c r="O793" s="101">
        <v>0</v>
      </c>
    </row>
    <row r="794" spans="1:15" ht="12.75" customHeight="1">
      <c r="A794" s="104" t="s">
        <v>1028</v>
      </c>
      <c r="B794" s="104" t="s">
        <v>987</v>
      </c>
      <c r="C794" s="104">
        <v>1</v>
      </c>
      <c r="D794" s="105" t="s">
        <v>10859</v>
      </c>
      <c r="E794" s="105" t="s">
        <v>11010</v>
      </c>
      <c r="I794" s="99"/>
      <c r="J794" s="101"/>
      <c r="M794" s="98" t="s">
        <v>6333</v>
      </c>
      <c r="N794" s="99" t="s">
        <v>987</v>
      </c>
      <c r="O794" s="101">
        <v>1</v>
      </c>
    </row>
    <row r="795" spans="1:15" ht="12.75" customHeight="1">
      <c r="A795" s="104" t="s">
        <v>1029</v>
      </c>
      <c r="B795" s="104" t="s">
        <v>987</v>
      </c>
      <c r="C795" s="104">
        <v>1</v>
      </c>
      <c r="D795" s="105" t="s">
        <v>10859</v>
      </c>
      <c r="E795" s="105" t="s">
        <v>11011</v>
      </c>
      <c r="I795" s="99"/>
      <c r="J795" s="101"/>
      <c r="M795" s="98" t="s">
        <v>6334</v>
      </c>
      <c r="N795" s="99" t="s">
        <v>987</v>
      </c>
      <c r="O795" s="101">
        <v>1</v>
      </c>
    </row>
    <row r="796" spans="1:15" ht="12.75" customHeight="1">
      <c r="A796" s="104" t="s">
        <v>1030</v>
      </c>
      <c r="B796" s="104" t="s">
        <v>844</v>
      </c>
      <c r="C796" s="104">
        <v>1</v>
      </c>
      <c r="D796" s="105" t="s">
        <v>10859</v>
      </c>
      <c r="E796" s="105" t="s">
        <v>10974</v>
      </c>
      <c r="I796" s="99"/>
      <c r="J796" s="101"/>
      <c r="M796" s="98" t="s">
        <v>6335</v>
      </c>
      <c r="N796" s="99" t="s">
        <v>844</v>
      </c>
      <c r="O796" s="101">
        <v>1</v>
      </c>
    </row>
    <row r="797" spans="1:15" ht="12.75" customHeight="1">
      <c r="A797" s="104" t="s">
        <v>1031</v>
      </c>
      <c r="B797" s="104" t="s">
        <v>254</v>
      </c>
      <c r="C797" s="104">
        <v>5</v>
      </c>
      <c r="D797" s="105" t="s">
        <v>10859</v>
      </c>
      <c r="E797" s="105" t="s">
        <v>10975</v>
      </c>
      <c r="I797" s="99"/>
      <c r="J797" s="101"/>
      <c r="M797" s="98" t="s">
        <v>6336</v>
      </c>
      <c r="N797" s="99" t="s">
        <v>254</v>
      </c>
      <c r="O797" s="101">
        <v>5</v>
      </c>
    </row>
    <row r="798" spans="1:15" ht="12.75" customHeight="1">
      <c r="A798" s="104" t="s">
        <v>1032</v>
      </c>
      <c r="B798" s="104" t="s">
        <v>254</v>
      </c>
      <c r="C798" s="104">
        <v>5</v>
      </c>
      <c r="D798" s="105" t="s">
        <v>10859</v>
      </c>
      <c r="E798" s="105" t="s">
        <v>10976</v>
      </c>
      <c r="I798" s="99"/>
      <c r="J798" s="101"/>
      <c r="M798" s="98" t="s">
        <v>6337</v>
      </c>
      <c r="N798" s="99" t="s">
        <v>254</v>
      </c>
      <c r="O798" s="101">
        <v>5</v>
      </c>
    </row>
    <row r="799" spans="1:15" ht="12.75" customHeight="1">
      <c r="A799" s="104" t="s">
        <v>1033</v>
      </c>
      <c r="B799" s="104" t="s">
        <v>254</v>
      </c>
      <c r="C799" s="104">
        <v>5</v>
      </c>
      <c r="D799" s="105" t="s">
        <v>10859</v>
      </c>
      <c r="E799" s="105" t="s">
        <v>10977</v>
      </c>
      <c r="I799" s="99"/>
      <c r="J799" s="101"/>
      <c r="M799" s="98" t="s">
        <v>6338</v>
      </c>
      <c r="N799" s="99" t="s">
        <v>254</v>
      </c>
      <c r="O799" s="101">
        <v>5</v>
      </c>
    </row>
    <row r="800" spans="1:15" ht="12.75" customHeight="1">
      <c r="A800" s="104" t="s">
        <v>1034</v>
      </c>
      <c r="B800" s="104" t="s">
        <v>244</v>
      </c>
      <c r="C800" s="104">
        <v>1</v>
      </c>
      <c r="D800" s="105"/>
      <c r="E800" s="105"/>
      <c r="I800" s="99"/>
      <c r="J800" s="101"/>
      <c r="M800" s="98" t="s">
        <v>6339</v>
      </c>
      <c r="N800" s="99" t="s">
        <v>244</v>
      </c>
      <c r="O800" s="101">
        <v>1</v>
      </c>
    </row>
    <row r="801" spans="1:15" ht="12.75" customHeight="1">
      <c r="A801" s="104" t="s">
        <v>1035</v>
      </c>
      <c r="B801" s="104" t="s">
        <v>1036</v>
      </c>
      <c r="C801" s="104">
        <v>1</v>
      </c>
      <c r="D801" s="105"/>
      <c r="E801" s="105"/>
      <c r="I801" s="99"/>
      <c r="J801" s="101"/>
      <c r="M801" s="98" t="s">
        <v>6340</v>
      </c>
      <c r="N801" s="99" t="s">
        <v>1036</v>
      </c>
      <c r="O801" s="101">
        <v>1</v>
      </c>
    </row>
    <row r="802" spans="1:15" ht="12.75" customHeight="1">
      <c r="A802" s="104" t="s">
        <v>1037</v>
      </c>
      <c r="B802" s="104" t="s">
        <v>1036</v>
      </c>
      <c r="C802" s="104">
        <v>1</v>
      </c>
      <c r="D802" s="105"/>
      <c r="E802" s="105"/>
      <c r="I802" s="99"/>
      <c r="J802" s="101"/>
      <c r="M802" s="98" t="s">
        <v>6341</v>
      </c>
      <c r="N802" s="99" t="s">
        <v>1036</v>
      </c>
      <c r="O802" s="101">
        <v>1</v>
      </c>
    </row>
    <row r="803" spans="1:15" ht="12.75" customHeight="1">
      <c r="A803" s="104" t="s">
        <v>1038</v>
      </c>
      <c r="B803" s="104" t="s">
        <v>928</v>
      </c>
      <c r="C803" s="104">
        <v>6</v>
      </c>
      <c r="D803" s="105" t="s">
        <v>10859</v>
      </c>
      <c r="E803" s="105" t="s">
        <v>10986</v>
      </c>
      <c r="I803" s="99"/>
      <c r="J803" s="101"/>
      <c r="M803" s="98" t="s">
        <v>6342</v>
      </c>
      <c r="N803" s="99" t="s">
        <v>928</v>
      </c>
      <c r="O803" s="101">
        <v>6</v>
      </c>
    </row>
    <row r="804" spans="1:15" ht="12.75" customHeight="1">
      <c r="A804" s="104" t="s">
        <v>1039</v>
      </c>
      <c r="B804" s="104" t="s">
        <v>928</v>
      </c>
      <c r="C804" s="104">
        <v>5</v>
      </c>
      <c r="D804" s="105" t="s">
        <v>10859</v>
      </c>
      <c r="E804" s="105" t="s">
        <v>10987</v>
      </c>
      <c r="I804" s="99"/>
      <c r="J804" s="101"/>
      <c r="M804" s="98" t="s">
        <v>6343</v>
      </c>
      <c r="N804" s="99" t="s">
        <v>928</v>
      </c>
      <c r="O804" s="101">
        <v>5</v>
      </c>
    </row>
    <row r="805" spans="1:15" ht="12.75" customHeight="1">
      <c r="A805" s="104" t="s">
        <v>1040</v>
      </c>
      <c r="B805" s="104" t="s">
        <v>928</v>
      </c>
      <c r="C805" s="104">
        <v>5</v>
      </c>
      <c r="D805" s="105" t="s">
        <v>10859</v>
      </c>
      <c r="E805" s="105" t="s">
        <v>10556</v>
      </c>
      <c r="I805" s="99"/>
      <c r="J805" s="101"/>
      <c r="M805" s="98" t="s">
        <v>6344</v>
      </c>
      <c r="N805" s="99" t="s">
        <v>928</v>
      </c>
      <c r="O805" s="101">
        <v>5</v>
      </c>
    </row>
    <row r="806" spans="1:15" ht="12.75" customHeight="1">
      <c r="A806" s="104" t="s">
        <v>1041</v>
      </c>
      <c r="B806" s="104" t="s">
        <v>928</v>
      </c>
      <c r="C806" s="104">
        <v>4</v>
      </c>
      <c r="D806" s="105" t="s">
        <v>10859</v>
      </c>
      <c r="E806" s="105" t="s">
        <v>11012</v>
      </c>
      <c r="I806" s="99"/>
      <c r="J806" s="101"/>
      <c r="M806" s="98" t="s">
        <v>6345</v>
      </c>
      <c r="N806" s="99" t="s">
        <v>928</v>
      </c>
      <c r="O806" s="101">
        <v>4</v>
      </c>
    </row>
    <row r="807" spans="1:15" ht="12.75" customHeight="1">
      <c r="A807" s="104" t="s">
        <v>1042</v>
      </c>
      <c r="B807" s="104" t="s">
        <v>928</v>
      </c>
      <c r="C807" s="104">
        <v>5</v>
      </c>
      <c r="D807" s="105" t="s">
        <v>10859</v>
      </c>
      <c r="E807" s="105" t="s">
        <v>11013</v>
      </c>
      <c r="I807" s="99"/>
      <c r="J807" s="101"/>
      <c r="M807" s="98" t="s">
        <v>6346</v>
      </c>
      <c r="N807" s="99" t="s">
        <v>928</v>
      </c>
      <c r="O807" s="101">
        <v>5</v>
      </c>
    </row>
    <row r="808" spans="1:15" ht="12.75" customHeight="1">
      <c r="A808" s="104" t="s">
        <v>1043</v>
      </c>
      <c r="B808" s="104" t="s">
        <v>928</v>
      </c>
      <c r="C808" s="104">
        <v>5</v>
      </c>
      <c r="D808" s="105" t="s">
        <v>10859</v>
      </c>
      <c r="E808" s="105" t="s">
        <v>11014</v>
      </c>
      <c r="I808" s="99"/>
      <c r="J808" s="101"/>
      <c r="M808" s="98" t="s">
        <v>6347</v>
      </c>
      <c r="N808" s="99" t="s">
        <v>928</v>
      </c>
      <c r="O808" s="101">
        <v>5</v>
      </c>
    </row>
    <row r="809" spans="1:15" ht="12.75" customHeight="1">
      <c r="A809" s="104" t="s">
        <v>1044</v>
      </c>
      <c r="B809" s="104" t="s">
        <v>244</v>
      </c>
      <c r="C809" s="104">
        <v>1</v>
      </c>
      <c r="D809" s="105" t="s">
        <v>10859</v>
      </c>
      <c r="E809" s="105" t="s">
        <v>11015</v>
      </c>
      <c r="I809" s="99"/>
      <c r="J809" s="101"/>
      <c r="M809" s="98" t="s">
        <v>6348</v>
      </c>
      <c r="N809" s="99" t="s">
        <v>244</v>
      </c>
      <c r="O809" s="101">
        <v>1</v>
      </c>
    </row>
    <row r="810" spans="1:15" ht="12.75" customHeight="1">
      <c r="A810" s="104" t="s">
        <v>1045</v>
      </c>
      <c r="B810" s="104" t="s">
        <v>244</v>
      </c>
      <c r="C810" s="104">
        <v>1</v>
      </c>
      <c r="D810" s="105" t="s">
        <v>10859</v>
      </c>
      <c r="E810" s="105" t="s">
        <v>11016</v>
      </c>
      <c r="I810" s="99"/>
      <c r="J810" s="101"/>
      <c r="M810" s="98" t="s">
        <v>6349</v>
      </c>
      <c r="N810" s="99" t="s">
        <v>244</v>
      </c>
      <c r="O810" s="101">
        <v>1</v>
      </c>
    </row>
    <row r="811" spans="1:15" ht="12.75" customHeight="1">
      <c r="A811" s="104" t="s">
        <v>1046</v>
      </c>
      <c r="B811" s="104" t="s">
        <v>828</v>
      </c>
      <c r="C811" s="104">
        <v>3</v>
      </c>
      <c r="D811" s="105" t="s">
        <v>10859</v>
      </c>
      <c r="E811" s="105" t="s">
        <v>10944</v>
      </c>
      <c r="I811" s="99"/>
      <c r="J811" s="101"/>
      <c r="M811" s="98" t="s">
        <v>6350</v>
      </c>
      <c r="N811" s="99" t="s">
        <v>828</v>
      </c>
      <c r="O811" s="101">
        <v>3</v>
      </c>
    </row>
    <row r="812" spans="1:15" ht="12.75" customHeight="1">
      <c r="A812" s="104" t="s">
        <v>1047</v>
      </c>
      <c r="B812" s="104" t="s">
        <v>828</v>
      </c>
      <c r="C812" s="104">
        <v>3</v>
      </c>
      <c r="D812" s="105" t="s">
        <v>10859</v>
      </c>
      <c r="E812" s="105" t="s">
        <v>11017</v>
      </c>
      <c r="I812" s="99"/>
      <c r="J812" s="101"/>
      <c r="M812" s="98" t="s">
        <v>6351</v>
      </c>
      <c r="N812" s="99" t="s">
        <v>828</v>
      </c>
      <c r="O812" s="101">
        <v>3</v>
      </c>
    </row>
    <row r="813" spans="1:15" ht="12.75" customHeight="1">
      <c r="A813" s="104" t="s">
        <v>1048</v>
      </c>
      <c r="B813" s="104" t="s">
        <v>987</v>
      </c>
      <c r="C813" s="104">
        <v>1</v>
      </c>
      <c r="D813" s="105" t="s">
        <v>10859</v>
      </c>
      <c r="E813" s="105" t="s">
        <v>10947</v>
      </c>
      <c r="I813" s="99"/>
      <c r="J813" s="101"/>
      <c r="M813" s="98" t="s">
        <v>6352</v>
      </c>
      <c r="N813" s="99" t="s">
        <v>987</v>
      </c>
      <c r="O813" s="101">
        <v>1</v>
      </c>
    </row>
    <row r="814" spans="1:15" ht="12.75" customHeight="1">
      <c r="A814" s="104" t="s">
        <v>1049</v>
      </c>
      <c r="B814" s="104" t="s">
        <v>1006</v>
      </c>
      <c r="C814" s="104">
        <v>1</v>
      </c>
      <c r="D814" s="105" t="s">
        <v>10859</v>
      </c>
      <c r="E814" s="105" t="s">
        <v>10949</v>
      </c>
      <c r="I814" s="99"/>
      <c r="J814" s="101"/>
      <c r="M814" s="98" t="s">
        <v>6353</v>
      </c>
      <c r="N814" s="99" t="s">
        <v>1006</v>
      </c>
      <c r="O814" s="101">
        <v>2</v>
      </c>
    </row>
    <row r="815" spans="1:15" ht="12.75" customHeight="1">
      <c r="A815" s="104" t="s">
        <v>1050</v>
      </c>
      <c r="B815" s="104" t="s">
        <v>1006</v>
      </c>
      <c r="C815" s="104">
        <v>5</v>
      </c>
      <c r="D815" s="105" t="s">
        <v>10859</v>
      </c>
      <c r="E815" s="105" t="s">
        <v>11001</v>
      </c>
      <c r="I815" s="99"/>
      <c r="J815" s="101"/>
      <c r="M815" s="98" t="s">
        <v>6354</v>
      </c>
      <c r="N815" s="99" t="s">
        <v>1006</v>
      </c>
      <c r="O815" s="101">
        <v>5</v>
      </c>
    </row>
    <row r="816" spans="1:15" ht="12.75" customHeight="1">
      <c r="A816" s="104" t="s">
        <v>1051</v>
      </c>
      <c r="B816" s="104" t="s">
        <v>1006</v>
      </c>
      <c r="C816" s="104">
        <v>5</v>
      </c>
      <c r="D816" s="105" t="s">
        <v>10859</v>
      </c>
      <c r="E816" s="105" t="s">
        <v>10950</v>
      </c>
      <c r="I816" s="99"/>
      <c r="J816" s="101"/>
      <c r="M816" s="98" t="s">
        <v>6355</v>
      </c>
      <c r="N816" s="99" t="s">
        <v>1006</v>
      </c>
      <c r="O816" s="101">
        <v>6</v>
      </c>
    </row>
    <row r="817" spans="1:15" ht="12.75" customHeight="1">
      <c r="A817" s="104" t="s">
        <v>1052</v>
      </c>
      <c r="B817" s="104" t="s">
        <v>1006</v>
      </c>
      <c r="C817" s="104">
        <v>6</v>
      </c>
      <c r="D817" s="105" t="s">
        <v>10859</v>
      </c>
      <c r="E817" s="105" t="s">
        <v>10951</v>
      </c>
      <c r="I817" s="99"/>
      <c r="J817" s="101"/>
      <c r="M817" s="98" t="s">
        <v>6356</v>
      </c>
      <c r="N817" s="99" t="s">
        <v>1006</v>
      </c>
      <c r="O817" s="101">
        <v>7</v>
      </c>
    </row>
    <row r="818" spans="1:15" ht="12.75" customHeight="1">
      <c r="A818" s="104" t="s">
        <v>1053</v>
      </c>
      <c r="B818" s="104" t="s">
        <v>742</v>
      </c>
      <c r="C818" s="104">
        <v>1</v>
      </c>
      <c r="D818" s="105" t="s">
        <v>10859</v>
      </c>
      <c r="E818" s="105" t="s">
        <v>11018</v>
      </c>
      <c r="I818" s="99"/>
      <c r="J818" s="101"/>
      <c r="M818" s="98" t="s">
        <v>6357</v>
      </c>
      <c r="N818" s="99" t="s">
        <v>742</v>
      </c>
      <c r="O818" s="101">
        <v>1</v>
      </c>
    </row>
    <row r="819" spans="1:15" ht="12.75" customHeight="1">
      <c r="A819" s="104" t="s">
        <v>1054</v>
      </c>
      <c r="B819" s="104" t="s">
        <v>742</v>
      </c>
      <c r="C819" s="104">
        <v>1</v>
      </c>
      <c r="D819" s="105" t="s">
        <v>10859</v>
      </c>
      <c r="E819" s="105" t="s">
        <v>10953</v>
      </c>
      <c r="I819" s="99"/>
      <c r="J819" s="101"/>
      <c r="M819" s="98" t="s">
        <v>6358</v>
      </c>
      <c r="N819" s="99" t="s">
        <v>742</v>
      </c>
      <c r="O819" s="101">
        <v>1</v>
      </c>
    </row>
    <row r="820" spans="1:15" ht="12.75" customHeight="1">
      <c r="A820" s="104" t="s">
        <v>1055</v>
      </c>
      <c r="B820" s="104" t="s">
        <v>244</v>
      </c>
      <c r="C820" s="104">
        <v>1</v>
      </c>
      <c r="D820" s="105" t="s">
        <v>10859</v>
      </c>
      <c r="E820" s="105" t="s">
        <v>11005</v>
      </c>
      <c r="I820" s="99"/>
      <c r="J820" s="101"/>
      <c r="M820" s="98" t="s">
        <v>6359</v>
      </c>
      <c r="N820" s="99" t="s">
        <v>244</v>
      </c>
      <c r="O820" s="101">
        <v>1</v>
      </c>
    </row>
    <row r="821" spans="1:15" ht="12.75" customHeight="1">
      <c r="A821" s="104" t="s">
        <v>1056</v>
      </c>
      <c r="B821" s="104" t="s">
        <v>1006</v>
      </c>
      <c r="C821" s="104">
        <v>1</v>
      </c>
      <c r="D821" s="105" t="s">
        <v>10859</v>
      </c>
      <c r="E821" s="105" t="s">
        <v>11008</v>
      </c>
      <c r="I821" s="99"/>
      <c r="J821" s="101"/>
      <c r="M821" s="98" t="s">
        <v>6360</v>
      </c>
      <c r="N821" s="99" t="s">
        <v>1006</v>
      </c>
      <c r="O821" s="101">
        <v>1</v>
      </c>
    </row>
    <row r="822" spans="1:15" ht="12.75" customHeight="1">
      <c r="A822" s="104" t="s">
        <v>1057</v>
      </c>
      <c r="B822" s="104" t="s">
        <v>1006</v>
      </c>
      <c r="C822" s="104">
        <v>1</v>
      </c>
      <c r="D822" s="105" t="s">
        <v>10859</v>
      </c>
      <c r="E822" s="105" t="s">
        <v>11009</v>
      </c>
      <c r="I822" s="99"/>
      <c r="J822" s="101"/>
      <c r="M822" s="98" t="s">
        <v>6361</v>
      </c>
      <c r="N822" s="99" t="s">
        <v>1006</v>
      </c>
      <c r="O822" s="101">
        <v>1</v>
      </c>
    </row>
    <row r="823" spans="1:15" ht="12.75" customHeight="1">
      <c r="A823" s="104" t="s">
        <v>1058</v>
      </c>
      <c r="B823" s="104" t="s">
        <v>1006</v>
      </c>
      <c r="C823" s="104">
        <v>1</v>
      </c>
      <c r="D823" s="105" t="s">
        <v>10859</v>
      </c>
      <c r="E823" s="105" t="s">
        <v>11019</v>
      </c>
      <c r="I823" s="99"/>
      <c r="J823" s="101"/>
      <c r="M823" s="98" t="s">
        <v>6362</v>
      </c>
      <c r="N823" s="99" t="s">
        <v>1006</v>
      </c>
      <c r="O823" s="101">
        <v>1</v>
      </c>
    </row>
    <row r="824" spans="1:15" ht="12.75" customHeight="1">
      <c r="A824" s="104" t="s">
        <v>1059</v>
      </c>
      <c r="B824" s="104" t="s">
        <v>1006</v>
      </c>
      <c r="C824" s="104">
        <v>1</v>
      </c>
      <c r="D824" s="105" t="s">
        <v>10859</v>
      </c>
      <c r="E824" s="105" t="s">
        <v>10960</v>
      </c>
      <c r="I824" s="99"/>
      <c r="J824" s="101"/>
      <c r="M824" s="98" t="s">
        <v>6363</v>
      </c>
      <c r="N824" s="99" t="s">
        <v>1006</v>
      </c>
      <c r="O824" s="101">
        <v>1</v>
      </c>
    </row>
    <row r="825" spans="1:15" ht="12.75" customHeight="1">
      <c r="A825" s="104" t="s">
        <v>1060</v>
      </c>
      <c r="B825" s="104" t="s">
        <v>987</v>
      </c>
      <c r="C825" s="104">
        <v>1</v>
      </c>
      <c r="D825" s="105" t="s">
        <v>10859</v>
      </c>
      <c r="E825" s="105" t="s">
        <v>11020</v>
      </c>
      <c r="I825" s="99"/>
      <c r="J825" s="101"/>
      <c r="M825" s="98" t="s">
        <v>6364</v>
      </c>
      <c r="N825" s="99" t="s">
        <v>987</v>
      </c>
      <c r="O825" s="101">
        <v>1</v>
      </c>
    </row>
    <row r="826" spans="1:15" ht="12.75" customHeight="1">
      <c r="A826" s="104" t="s">
        <v>1061</v>
      </c>
      <c r="B826" s="104" t="s">
        <v>987</v>
      </c>
      <c r="C826" s="104">
        <v>1</v>
      </c>
      <c r="D826" s="105" t="s">
        <v>10859</v>
      </c>
      <c r="E826" s="105" t="s">
        <v>11021</v>
      </c>
      <c r="I826" s="99"/>
      <c r="J826" s="101"/>
      <c r="M826" s="98" t="s">
        <v>6365</v>
      </c>
      <c r="N826" s="99" t="s">
        <v>987</v>
      </c>
      <c r="O826" s="101">
        <v>1</v>
      </c>
    </row>
    <row r="827" spans="1:15" ht="12.75" customHeight="1">
      <c r="A827" s="104" t="s">
        <v>1062</v>
      </c>
      <c r="B827" s="104" t="s">
        <v>1006</v>
      </c>
      <c r="C827" s="104">
        <v>1</v>
      </c>
      <c r="D827" s="105" t="s">
        <v>10859</v>
      </c>
      <c r="E827" s="105" t="s">
        <v>10992</v>
      </c>
      <c r="I827" s="99"/>
      <c r="J827" s="101"/>
      <c r="M827" s="98" t="s">
        <v>6366</v>
      </c>
      <c r="N827" s="99" t="s">
        <v>1006</v>
      </c>
      <c r="O827" s="101">
        <v>1</v>
      </c>
    </row>
    <row r="828" spans="1:15" ht="12.75" customHeight="1">
      <c r="A828" s="104" t="s">
        <v>1063</v>
      </c>
      <c r="B828" s="104" t="s">
        <v>1006</v>
      </c>
      <c r="C828" s="104">
        <v>1</v>
      </c>
      <c r="D828" s="105" t="s">
        <v>10859</v>
      </c>
      <c r="E828" s="105" t="s">
        <v>10472</v>
      </c>
      <c r="I828" s="99"/>
      <c r="J828" s="101"/>
      <c r="M828" s="98" t="s">
        <v>6367</v>
      </c>
      <c r="N828" s="99" t="s">
        <v>1006</v>
      </c>
      <c r="O828" s="101">
        <v>1</v>
      </c>
    </row>
    <row r="829" spans="1:15" ht="12.75" customHeight="1">
      <c r="A829" s="104" t="s">
        <v>1064</v>
      </c>
      <c r="B829" s="104" t="s">
        <v>1006</v>
      </c>
      <c r="C829" s="104">
        <v>1</v>
      </c>
      <c r="D829" s="105" t="s">
        <v>10859</v>
      </c>
      <c r="E829" s="105" t="s">
        <v>11022</v>
      </c>
      <c r="I829" s="99"/>
      <c r="J829" s="101"/>
      <c r="M829" s="98" t="s">
        <v>6368</v>
      </c>
      <c r="N829" s="99" t="s">
        <v>1006</v>
      </c>
      <c r="O829" s="101">
        <v>1</v>
      </c>
    </row>
    <row r="830" spans="1:15" ht="12.75" customHeight="1">
      <c r="A830" s="104" t="s">
        <v>1065</v>
      </c>
      <c r="B830" s="104" t="s">
        <v>1006</v>
      </c>
      <c r="C830" s="104">
        <v>1</v>
      </c>
      <c r="D830" s="105" t="s">
        <v>10859</v>
      </c>
      <c r="E830" s="105" t="s">
        <v>11023</v>
      </c>
      <c r="I830" s="99"/>
      <c r="J830" s="101"/>
      <c r="M830" s="98" t="s">
        <v>6369</v>
      </c>
      <c r="N830" s="99" t="s">
        <v>1006</v>
      </c>
      <c r="O830" s="101">
        <v>1</v>
      </c>
    </row>
    <row r="831" spans="1:15" ht="12.75" customHeight="1">
      <c r="A831" s="104" t="s">
        <v>1066</v>
      </c>
      <c r="B831" s="104" t="s">
        <v>987</v>
      </c>
      <c r="C831" s="104">
        <v>4</v>
      </c>
      <c r="D831" s="105" t="s">
        <v>10859</v>
      </c>
      <c r="E831" s="105" t="s">
        <v>10944</v>
      </c>
      <c r="I831" s="99"/>
      <c r="J831" s="101"/>
      <c r="M831" s="98" t="s">
        <v>6370</v>
      </c>
      <c r="N831" s="99" t="s">
        <v>987</v>
      </c>
      <c r="O831" s="101">
        <v>5</v>
      </c>
    </row>
    <row r="832" spans="1:15" ht="12.75" customHeight="1">
      <c r="A832" s="104" t="s">
        <v>1067</v>
      </c>
      <c r="B832" s="104" t="s">
        <v>987</v>
      </c>
      <c r="C832" s="104">
        <v>4</v>
      </c>
      <c r="D832" s="105" t="s">
        <v>10859</v>
      </c>
      <c r="E832" s="105" t="s">
        <v>11017</v>
      </c>
      <c r="I832" s="99"/>
      <c r="J832" s="101"/>
      <c r="M832" s="98" t="s">
        <v>6371</v>
      </c>
      <c r="N832" s="99" t="s">
        <v>987</v>
      </c>
      <c r="O832" s="101">
        <v>4</v>
      </c>
    </row>
    <row r="833" spans="1:15" ht="12.75" customHeight="1">
      <c r="A833" s="104" t="s">
        <v>1068</v>
      </c>
      <c r="B833" s="104" t="s">
        <v>1036</v>
      </c>
      <c r="C833" s="104">
        <v>11</v>
      </c>
      <c r="D833" s="105" t="s">
        <v>10859</v>
      </c>
      <c r="E833" s="105" t="s">
        <v>10945</v>
      </c>
      <c r="I833" s="99"/>
      <c r="J833" s="101"/>
      <c r="M833" s="98" t="s">
        <v>6372</v>
      </c>
      <c r="N833" s="99" t="s">
        <v>1036</v>
      </c>
      <c r="O833" s="101">
        <v>11</v>
      </c>
    </row>
    <row r="834" spans="1:15" ht="12.75" customHeight="1">
      <c r="A834" s="104" t="s">
        <v>1069</v>
      </c>
      <c r="B834" s="104" t="s">
        <v>1036</v>
      </c>
      <c r="C834" s="104" t="s">
        <v>11024</v>
      </c>
      <c r="D834" s="105"/>
      <c r="E834" s="105"/>
      <c r="I834" s="99"/>
      <c r="J834" s="101"/>
      <c r="M834" s="98" t="s">
        <v>6373</v>
      </c>
      <c r="N834" s="99" t="s">
        <v>1036</v>
      </c>
      <c r="O834" s="101" t="s">
        <v>6374</v>
      </c>
    </row>
    <row r="835" spans="1:15" ht="12.75" customHeight="1">
      <c r="A835" s="104" t="s">
        <v>1070</v>
      </c>
      <c r="B835" s="104" t="s">
        <v>987</v>
      </c>
      <c r="C835" s="104">
        <v>32</v>
      </c>
      <c r="D835" s="105" t="s">
        <v>10859</v>
      </c>
      <c r="E835" s="105" t="s">
        <v>10947</v>
      </c>
      <c r="I835" s="99"/>
      <c r="J835" s="101"/>
      <c r="M835" s="98" t="s">
        <v>6375</v>
      </c>
      <c r="N835" s="99" t="s">
        <v>987</v>
      </c>
      <c r="O835" s="101">
        <v>32</v>
      </c>
    </row>
    <row r="836" spans="1:15" ht="12.75" customHeight="1">
      <c r="A836" s="104" t="s">
        <v>1071</v>
      </c>
      <c r="B836" s="104" t="s">
        <v>987</v>
      </c>
      <c r="C836" s="104">
        <v>22</v>
      </c>
      <c r="D836" s="105" t="s">
        <v>10859</v>
      </c>
      <c r="E836" s="105" t="s">
        <v>10948</v>
      </c>
      <c r="I836" s="99"/>
      <c r="J836" s="101"/>
      <c r="M836" s="98" t="s">
        <v>6376</v>
      </c>
      <c r="N836" s="99" t="s">
        <v>987</v>
      </c>
      <c r="O836" s="101">
        <v>22</v>
      </c>
    </row>
    <row r="837" spans="1:15" ht="12.75" customHeight="1">
      <c r="A837" s="104" t="s">
        <v>1072</v>
      </c>
      <c r="B837" s="104" t="s">
        <v>1036</v>
      </c>
      <c r="C837" s="104">
        <v>18</v>
      </c>
      <c r="D837" s="105" t="s">
        <v>10859</v>
      </c>
      <c r="E837" s="105" t="s">
        <v>11025</v>
      </c>
      <c r="I837" s="99"/>
      <c r="J837" s="101"/>
      <c r="M837" s="98" t="s">
        <v>6377</v>
      </c>
      <c r="N837" s="99" t="s">
        <v>1036</v>
      </c>
      <c r="O837" s="101">
        <v>18</v>
      </c>
    </row>
    <row r="838" spans="1:15" ht="12.75" customHeight="1">
      <c r="A838" s="104" t="s">
        <v>1073</v>
      </c>
      <c r="B838" s="104" t="s">
        <v>1036</v>
      </c>
      <c r="C838" s="104">
        <v>17</v>
      </c>
      <c r="D838" s="105" t="s">
        <v>10859</v>
      </c>
      <c r="E838" s="105" t="s">
        <v>11026</v>
      </c>
      <c r="I838" s="99"/>
      <c r="J838" s="101"/>
      <c r="M838" s="98" t="s">
        <v>6378</v>
      </c>
      <c r="N838" s="99" t="s">
        <v>1036</v>
      </c>
      <c r="O838" s="101">
        <v>17</v>
      </c>
    </row>
    <row r="839" spans="1:15" ht="12.75" customHeight="1">
      <c r="A839" s="104" t="s">
        <v>1074</v>
      </c>
      <c r="B839" s="104" t="s">
        <v>828</v>
      </c>
      <c r="C839" s="104">
        <v>2</v>
      </c>
      <c r="D839" s="105" t="s">
        <v>10859</v>
      </c>
      <c r="E839" s="105" t="s">
        <v>10950</v>
      </c>
      <c r="I839" s="99"/>
      <c r="J839" s="101"/>
      <c r="M839" s="98" t="s">
        <v>6379</v>
      </c>
      <c r="N839" s="99" t="s">
        <v>828</v>
      </c>
      <c r="O839" s="101">
        <v>3</v>
      </c>
    </row>
    <row r="840" spans="1:15" ht="12.75" customHeight="1">
      <c r="A840" s="104" t="s">
        <v>1075</v>
      </c>
      <c r="B840" s="104" t="s">
        <v>1036</v>
      </c>
      <c r="C840" s="104">
        <v>8</v>
      </c>
      <c r="D840" s="105" t="s">
        <v>10859</v>
      </c>
      <c r="E840" s="105" t="s">
        <v>11027</v>
      </c>
      <c r="I840" s="99"/>
      <c r="J840" s="101"/>
      <c r="M840" s="98" t="s">
        <v>6380</v>
      </c>
      <c r="N840" s="99" t="s">
        <v>1036</v>
      </c>
      <c r="O840" s="101">
        <v>8</v>
      </c>
    </row>
    <row r="841" spans="1:15" ht="12.75" customHeight="1">
      <c r="A841" s="104" t="s">
        <v>1076</v>
      </c>
      <c r="B841" s="104" t="s">
        <v>1036</v>
      </c>
      <c r="C841" s="104">
        <v>8</v>
      </c>
      <c r="D841" s="105" t="s">
        <v>10859</v>
      </c>
      <c r="E841" s="105" t="s">
        <v>11028</v>
      </c>
      <c r="I841" s="99"/>
      <c r="J841" s="101"/>
      <c r="M841" s="98" t="s">
        <v>6381</v>
      </c>
      <c r="N841" s="99" t="s">
        <v>1036</v>
      </c>
      <c r="O841" s="101">
        <v>8</v>
      </c>
    </row>
    <row r="842" spans="1:15" ht="12.75" customHeight="1">
      <c r="A842" s="104" t="s">
        <v>1077</v>
      </c>
      <c r="B842" s="104" t="s">
        <v>828</v>
      </c>
      <c r="C842" s="104">
        <v>8</v>
      </c>
      <c r="D842" s="105" t="s">
        <v>10859</v>
      </c>
      <c r="E842" s="105" t="s">
        <v>10957</v>
      </c>
      <c r="I842" s="99"/>
      <c r="J842" s="101"/>
      <c r="M842" s="98" t="s">
        <v>6382</v>
      </c>
      <c r="N842" s="99" t="s">
        <v>828</v>
      </c>
      <c r="O842" s="101">
        <v>8</v>
      </c>
    </row>
    <row r="843" spans="1:15" ht="12.75" customHeight="1">
      <c r="A843" s="104" t="s">
        <v>1078</v>
      </c>
      <c r="B843" s="104" t="s">
        <v>828</v>
      </c>
      <c r="C843" s="104">
        <v>6</v>
      </c>
      <c r="D843" s="105" t="s">
        <v>10859</v>
      </c>
      <c r="E843" s="105" t="s">
        <v>11011</v>
      </c>
      <c r="I843" s="99"/>
      <c r="J843" s="101"/>
      <c r="M843" s="98" t="s">
        <v>6383</v>
      </c>
      <c r="N843" s="99" t="s">
        <v>828</v>
      </c>
      <c r="O843" s="101">
        <v>6</v>
      </c>
    </row>
    <row r="844" spans="1:15" ht="12.75" customHeight="1">
      <c r="A844" s="104" t="s">
        <v>1079</v>
      </c>
      <c r="B844" s="104" t="s">
        <v>987</v>
      </c>
      <c r="C844" s="104">
        <v>1</v>
      </c>
      <c r="D844" s="105" t="s">
        <v>10859</v>
      </c>
      <c r="E844" s="105" t="s">
        <v>10973</v>
      </c>
      <c r="I844" s="99"/>
      <c r="J844" s="101"/>
      <c r="M844" s="98" t="s">
        <v>6384</v>
      </c>
      <c r="N844" s="99" t="s">
        <v>987</v>
      </c>
      <c r="O844" s="101">
        <v>1</v>
      </c>
    </row>
    <row r="845" spans="1:15" ht="12.75" customHeight="1">
      <c r="A845" s="104" t="s">
        <v>1080</v>
      </c>
      <c r="B845" s="104" t="s">
        <v>987</v>
      </c>
      <c r="C845" s="104">
        <v>1</v>
      </c>
      <c r="D845" s="105" t="s">
        <v>10859</v>
      </c>
      <c r="E845" s="105" t="s">
        <v>10974</v>
      </c>
      <c r="I845" s="99"/>
      <c r="J845" s="101"/>
      <c r="M845" s="98" t="s">
        <v>6385</v>
      </c>
      <c r="N845" s="99" t="s">
        <v>987</v>
      </c>
      <c r="O845" s="101">
        <v>1</v>
      </c>
    </row>
    <row r="846" spans="1:15" ht="12.75" customHeight="1">
      <c r="A846" s="104" t="s">
        <v>1081</v>
      </c>
      <c r="B846" s="104" t="s">
        <v>828</v>
      </c>
      <c r="C846" s="104">
        <v>1</v>
      </c>
      <c r="D846" s="105" t="s">
        <v>10859</v>
      </c>
      <c r="E846" s="105" t="s">
        <v>10983</v>
      </c>
      <c r="I846" s="99"/>
      <c r="J846" s="101"/>
      <c r="M846" s="98" t="s">
        <v>6386</v>
      </c>
      <c r="N846" s="99" t="s">
        <v>828</v>
      </c>
      <c r="O846" s="101">
        <v>1</v>
      </c>
    </row>
    <row r="847" spans="1:15" ht="12.75" customHeight="1">
      <c r="A847" s="104" t="s">
        <v>1082</v>
      </c>
      <c r="B847" s="104" t="s">
        <v>1036</v>
      </c>
      <c r="C847" s="104">
        <v>1</v>
      </c>
      <c r="D847" s="105" t="s">
        <v>10859</v>
      </c>
      <c r="E847" s="105" t="s">
        <v>11029</v>
      </c>
      <c r="I847" s="99"/>
      <c r="J847" s="101"/>
      <c r="M847" s="98" t="s">
        <v>6387</v>
      </c>
      <c r="N847" s="99" t="s">
        <v>1036</v>
      </c>
      <c r="O847" s="101">
        <v>1</v>
      </c>
    </row>
    <row r="848" spans="1:15" ht="12.75" customHeight="1">
      <c r="A848" s="104" t="s">
        <v>1083</v>
      </c>
      <c r="B848" s="104" t="s">
        <v>987</v>
      </c>
      <c r="C848" s="104">
        <v>18</v>
      </c>
      <c r="D848" s="105" t="s">
        <v>10859</v>
      </c>
      <c r="E848" s="105" t="s">
        <v>10945</v>
      </c>
      <c r="I848" s="99"/>
      <c r="J848" s="101"/>
      <c r="M848" s="98" t="s">
        <v>6388</v>
      </c>
      <c r="N848" s="99" t="s">
        <v>987</v>
      </c>
      <c r="O848" s="101">
        <v>18</v>
      </c>
    </row>
    <row r="849" spans="1:15" ht="12.75" customHeight="1">
      <c r="A849" s="104" t="s">
        <v>1084</v>
      </c>
      <c r="B849" s="104" t="s">
        <v>987</v>
      </c>
      <c r="C849" s="104">
        <v>16</v>
      </c>
      <c r="D849" s="105" t="s">
        <v>10859</v>
      </c>
      <c r="E849" s="105" t="s">
        <v>10946</v>
      </c>
      <c r="I849" s="99"/>
      <c r="J849" s="101"/>
      <c r="M849" s="98" t="s">
        <v>6389</v>
      </c>
      <c r="N849" s="99" t="s">
        <v>987</v>
      </c>
      <c r="O849" s="101">
        <v>16</v>
      </c>
    </row>
    <row r="850" spans="1:15" ht="12.75" customHeight="1">
      <c r="A850" s="104" t="s">
        <v>1085</v>
      </c>
      <c r="B850" s="104" t="s">
        <v>170</v>
      </c>
      <c r="C850" s="104">
        <v>6</v>
      </c>
      <c r="D850" s="105" t="s">
        <v>11030</v>
      </c>
      <c r="E850" s="105" t="s">
        <v>11031</v>
      </c>
      <c r="I850" s="99"/>
      <c r="J850" s="101"/>
      <c r="M850" s="98" t="s">
        <v>6390</v>
      </c>
      <c r="N850" s="99" t="s">
        <v>170</v>
      </c>
      <c r="O850" s="101">
        <v>6</v>
      </c>
    </row>
    <row r="851" spans="1:15" ht="12.75" customHeight="1">
      <c r="A851" s="104" t="s">
        <v>1086</v>
      </c>
      <c r="B851" s="104" t="s">
        <v>170</v>
      </c>
      <c r="C851" s="104">
        <v>6</v>
      </c>
      <c r="D851" s="105" t="s">
        <v>11032</v>
      </c>
      <c r="E851" s="105" t="s">
        <v>11033</v>
      </c>
      <c r="I851" s="99"/>
      <c r="J851" s="101"/>
      <c r="M851" s="98" t="s">
        <v>6391</v>
      </c>
      <c r="N851" s="99" t="s">
        <v>170</v>
      </c>
      <c r="O851" s="101">
        <v>6</v>
      </c>
    </row>
    <row r="852" spans="1:15" ht="12.75" customHeight="1">
      <c r="A852" s="104" t="s">
        <v>1087</v>
      </c>
      <c r="B852" s="104" t="s">
        <v>170</v>
      </c>
      <c r="C852" s="104">
        <v>1</v>
      </c>
      <c r="D852" s="105" t="s">
        <v>11034</v>
      </c>
      <c r="E852" s="105" t="s">
        <v>11035</v>
      </c>
      <c r="I852" s="99"/>
      <c r="J852" s="101"/>
      <c r="M852" s="98" t="s">
        <v>6392</v>
      </c>
      <c r="N852" s="99" t="s">
        <v>170</v>
      </c>
      <c r="O852" s="101">
        <v>1</v>
      </c>
    </row>
    <row r="853" spans="1:15" ht="12.75" customHeight="1">
      <c r="A853" s="104" t="s">
        <v>1088</v>
      </c>
      <c r="B853" s="104" t="s">
        <v>170</v>
      </c>
      <c r="C853" s="104">
        <v>9</v>
      </c>
      <c r="D853" s="105" t="s">
        <v>11036</v>
      </c>
      <c r="E853" s="105" t="s">
        <v>11037</v>
      </c>
      <c r="I853" s="99"/>
      <c r="J853" s="101"/>
      <c r="M853" s="98" t="s">
        <v>6393</v>
      </c>
      <c r="N853" s="99" t="s">
        <v>170</v>
      </c>
      <c r="O853" s="101">
        <v>9</v>
      </c>
    </row>
    <row r="854" spans="1:15" ht="12.75" customHeight="1">
      <c r="A854" s="104" t="s">
        <v>1089</v>
      </c>
      <c r="B854" s="104" t="s">
        <v>164</v>
      </c>
      <c r="C854" s="104">
        <v>7</v>
      </c>
      <c r="D854" s="105" t="s">
        <v>11038</v>
      </c>
      <c r="E854" s="105" t="s">
        <v>11039</v>
      </c>
      <c r="I854" s="99"/>
      <c r="J854" s="101"/>
      <c r="M854" s="98" t="s">
        <v>6394</v>
      </c>
      <c r="N854" s="99" t="s">
        <v>164</v>
      </c>
      <c r="O854" s="101">
        <v>7</v>
      </c>
    </row>
    <row r="855" spans="1:15" ht="12.75" customHeight="1">
      <c r="A855" s="104" t="s">
        <v>1090</v>
      </c>
      <c r="B855" s="104" t="s">
        <v>164</v>
      </c>
      <c r="C855" s="104">
        <v>3</v>
      </c>
      <c r="D855" s="105" t="s">
        <v>11040</v>
      </c>
      <c r="E855" s="105" t="s">
        <v>11041</v>
      </c>
      <c r="I855" s="99"/>
      <c r="J855" s="101"/>
      <c r="M855" s="98" t="s">
        <v>6395</v>
      </c>
      <c r="N855" s="99" t="s">
        <v>164</v>
      </c>
      <c r="O855" s="101">
        <v>2</v>
      </c>
    </row>
    <row r="856" spans="1:15" ht="12.75" customHeight="1">
      <c r="A856" s="104" t="s">
        <v>1091</v>
      </c>
      <c r="B856" s="104" t="s">
        <v>979</v>
      </c>
      <c r="C856" s="104">
        <v>3</v>
      </c>
      <c r="D856" s="105" t="s">
        <v>10859</v>
      </c>
      <c r="E856" s="105" t="s">
        <v>11042</v>
      </c>
      <c r="I856" s="99"/>
      <c r="J856" s="101"/>
      <c r="M856" s="98" t="s">
        <v>6396</v>
      </c>
      <c r="N856" s="99" t="s">
        <v>979</v>
      </c>
      <c r="O856" s="101">
        <v>3</v>
      </c>
    </row>
    <row r="857" spans="1:15" ht="12.75" customHeight="1">
      <c r="A857" s="104" t="s">
        <v>1092</v>
      </c>
      <c r="B857" s="104" t="s">
        <v>979</v>
      </c>
      <c r="C857" s="104">
        <v>3</v>
      </c>
      <c r="D857" s="105" t="s">
        <v>10859</v>
      </c>
      <c r="E857" s="105" t="s">
        <v>11043</v>
      </c>
      <c r="I857" s="99"/>
      <c r="J857" s="101"/>
      <c r="M857" s="98" t="s">
        <v>6397</v>
      </c>
      <c r="N857" s="99" t="s">
        <v>979</v>
      </c>
      <c r="O857" s="101">
        <v>3</v>
      </c>
    </row>
    <row r="858" spans="1:15" ht="12.75" customHeight="1">
      <c r="A858" s="104" t="s">
        <v>1093</v>
      </c>
      <c r="B858" s="104" t="s">
        <v>1036</v>
      </c>
      <c r="C858" s="104">
        <v>1</v>
      </c>
      <c r="D858" s="105"/>
      <c r="E858" s="105"/>
      <c r="I858" s="99"/>
      <c r="J858" s="101"/>
      <c r="M858" s="98" t="s">
        <v>6398</v>
      </c>
      <c r="N858" s="99" t="s">
        <v>1036</v>
      </c>
      <c r="O858" s="101">
        <v>1</v>
      </c>
    </row>
    <row r="859" spans="1:15" ht="12.75" customHeight="1">
      <c r="A859" s="104" t="s">
        <v>1094</v>
      </c>
      <c r="B859" s="104" t="s">
        <v>979</v>
      </c>
      <c r="C859" s="104">
        <v>2</v>
      </c>
      <c r="D859" s="105" t="s">
        <v>10859</v>
      </c>
      <c r="E859" s="105" t="s">
        <v>11044</v>
      </c>
      <c r="I859" s="99"/>
      <c r="J859" s="101"/>
      <c r="M859" s="98" t="s">
        <v>6399</v>
      </c>
      <c r="N859" s="99" t="s">
        <v>979</v>
      </c>
      <c r="O859" s="101">
        <v>3</v>
      </c>
    </row>
    <row r="860" spans="1:15" ht="12.75" customHeight="1">
      <c r="A860" s="104" t="s">
        <v>1095</v>
      </c>
      <c r="B860" s="104" t="s">
        <v>979</v>
      </c>
      <c r="C860" s="104">
        <v>2</v>
      </c>
      <c r="D860" s="105" t="s">
        <v>10859</v>
      </c>
      <c r="E860" s="105" t="s">
        <v>11045</v>
      </c>
      <c r="I860" s="99"/>
      <c r="J860" s="101"/>
      <c r="M860" s="98" t="s">
        <v>6400</v>
      </c>
      <c r="N860" s="99" t="s">
        <v>979</v>
      </c>
      <c r="O860" s="101">
        <v>2</v>
      </c>
    </row>
    <row r="861" spans="1:15" ht="12.75" customHeight="1">
      <c r="A861" s="104" t="s">
        <v>1096</v>
      </c>
      <c r="B861" s="104" t="s">
        <v>509</v>
      </c>
      <c r="C861" s="104">
        <v>1</v>
      </c>
      <c r="D861" s="105" t="s">
        <v>10859</v>
      </c>
      <c r="E861" s="105" t="s">
        <v>11046</v>
      </c>
      <c r="I861" s="99"/>
      <c r="J861" s="101"/>
      <c r="M861" s="98" t="s">
        <v>6401</v>
      </c>
      <c r="N861" s="99" t="s">
        <v>509</v>
      </c>
      <c r="O861" s="101">
        <v>2</v>
      </c>
    </row>
    <row r="862" spans="1:15" ht="12.75" customHeight="1">
      <c r="A862" s="104" t="s">
        <v>1097</v>
      </c>
      <c r="B862" s="104" t="s">
        <v>509</v>
      </c>
      <c r="C862" s="104">
        <v>3</v>
      </c>
      <c r="D862" s="105" t="s">
        <v>10859</v>
      </c>
      <c r="E862" s="105" t="s">
        <v>11047</v>
      </c>
      <c r="I862" s="99"/>
      <c r="J862" s="101"/>
      <c r="M862" s="98" t="s">
        <v>6402</v>
      </c>
      <c r="N862" s="99" t="s">
        <v>509</v>
      </c>
      <c r="O862" s="101">
        <v>3</v>
      </c>
    </row>
    <row r="863" spans="1:15" ht="12.75" customHeight="1">
      <c r="A863" s="104" t="s">
        <v>1098</v>
      </c>
      <c r="B863" s="104" t="s">
        <v>987</v>
      </c>
      <c r="C863" s="104">
        <v>1</v>
      </c>
      <c r="D863" s="105" t="s">
        <v>10859</v>
      </c>
      <c r="E863" s="105" t="s">
        <v>11048</v>
      </c>
      <c r="I863" s="99"/>
      <c r="J863" s="101"/>
      <c r="M863" s="98" t="s">
        <v>6403</v>
      </c>
      <c r="N863" s="99" t="s">
        <v>987</v>
      </c>
      <c r="O863" s="101">
        <v>1</v>
      </c>
    </row>
    <row r="864" spans="1:15" ht="12.75" customHeight="1">
      <c r="A864" s="104" t="s">
        <v>1099</v>
      </c>
      <c r="B864" s="104" t="s">
        <v>987</v>
      </c>
      <c r="C864" s="104">
        <v>1</v>
      </c>
      <c r="D864" s="105" t="s">
        <v>10859</v>
      </c>
      <c r="E864" s="105" t="s">
        <v>11049</v>
      </c>
      <c r="I864" s="99"/>
      <c r="J864" s="101"/>
      <c r="M864" s="98" t="s">
        <v>6404</v>
      </c>
      <c r="N864" s="99" t="s">
        <v>987</v>
      </c>
      <c r="O864" s="101">
        <v>1</v>
      </c>
    </row>
    <row r="865" spans="1:15" ht="12.75" customHeight="1">
      <c r="A865" s="104" t="s">
        <v>1100</v>
      </c>
      <c r="B865" s="104" t="s">
        <v>509</v>
      </c>
      <c r="C865" s="104">
        <v>0</v>
      </c>
      <c r="D865" s="105"/>
      <c r="E865" s="105"/>
      <c r="I865" s="99"/>
      <c r="J865" s="101"/>
      <c r="M865" s="98" t="s">
        <v>6405</v>
      </c>
      <c r="N865" s="99" t="s">
        <v>509</v>
      </c>
      <c r="O865" s="101">
        <v>0</v>
      </c>
    </row>
    <row r="866" spans="1:15" ht="12.75" customHeight="1">
      <c r="A866" s="104" t="s">
        <v>1101</v>
      </c>
      <c r="B866" s="104" t="s">
        <v>509</v>
      </c>
      <c r="C866" s="104">
        <v>2</v>
      </c>
      <c r="D866" s="105" t="s">
        <v>10859</v>
      </c>
      <c r="E866" s="105" t="s">
        <v>11050</v>
      </c>
      <c r="I866" s="99"/>
      <c r="J866" s="101"/>
      <c r="M866" s="98" t="s">
        <v>6406</v>
      </c>
      <c r="N866" s="99" t="s">
        <v>509</v>
      </c>
      <c r="O866" s="101">
        <v>2</v>
      </c>
    </row>
    <row r="867" spans="1:15" ht="12.75" customHeight="1">
      <c r="A867" s="104" t="s">
        <v>1102</v>
      </c>
      <c r="B867" s="104" t="s">
        <v>979</v>
      </c>
      <c r="C867" s="104">
        <v>2</v>
      </c>
      <c r="D867" s="105" t="s">
        <v>10859</v>
      </c>
      <c r="E867" s="105" t="s">
        <v>11051</v>
      </c>
      <c r="I867" s="99"/>
      <c r="J867" s="101"/>
      <c r="M867" s="98" t="s">
        <v>6407</v>
      </c>
      <c r="N867" s="99" t="s">
        <v>979</v>
      </c>
      <c r="O867" s="101">
        <v>2</v>
      </c>
    </row>
    <row r="868" spans="1:15" ht="12.75" customHeight="1">
      <c r="A868" s="104" t="s">
        <v>1103</v>
      </c>
      <c r="B868" s="104" t="s">
        <v>979</v>
      </c>
      <c r="C868" s="104">
        <v>4</v>
      </c>
      <c r="D868" s="105" t="s">
        <v>10859</v>
      </c>
      <c r="E868" s="105" t="s">
        <v>11052</v>
      </c>
      <c r="I868" s="99"/>
      <c r="J868" s="101"/>
      <c r="M868" s="98" t="s">
        <v>6408</v>
      </c>
      <c r="N868" s="99" t="s">
        <v>979</v>
      </c>
      <c r="O868" s="101">
        <v>4</v>
      </c>
    </row>
    <row r="869" spans="1:15" ht="12.75" customHeight="1">
      <c r="A869" s="104" t="s">
        <v>1104</v>
      </c>
      <c r="B869" s="104" t="s">
        <v>828</v>
      </c>
      <c r="C869" s="104">
        <v>6</v>
      </c>
      <c r="D869" s="105" t="s">
        <v>10859</v>
      </c>
      <c r="E869" s="105" t="s">
        <v>11053</v>
      </c>
      <c r="I869" s="99"/>
      <c r="J869" s="101"/>
      <c r="M869" s="98" t="s">
        <v>6409</v>
      </c>
      <c r="N869" s="99" t="s">
        <v>828</v>
      </c>
      <c r="O869" s="101">
        <v>6</v>
      </c>
    </row>
    <row r="870" spans="1:15" ht="12.75" customHeight="1">
      <c r="A870" s="104" t="s">
        <v>1105</v>
      </c>
      <c r="B870" s="104" t="s">
        <v>828</v>
      </c>
      <c r="C870" s="104">
        <v>2</v>
      </c>
      <c r="D870" s="105"/>
      <c r="E870" s="105"/>
      <c r="I870" s="99"/>
      <c r="J870" s="101"/>
      <c r="M870" s="98" t="s">
        <v>6410</v>
      </c>
      <c r="N870" s="99" t="s">
        <v>828</v>
      </c>
      <c r="O870" s="101">
        <v>2</v>
      </c>
    </row>
    <row r="871" spans="1:15" ht="12.75" customHeight="1">
      <c r="A871" s="104" t="s">
        <v>1106</v>
      </c>
      <c r="B871" s="104" t="s">
        <v>828</v>
      </c>
      <c r="C871" s="104">
        <v>1</v>
      </c>
      <c r="D871" s="105"/>
      <c r="E871" s="105"/>
      <c r="I871" s="99"/>
      <c r="J871" s="101"/>
      <c r="M871" s="98" t="s">
        <v>6411</v>
      </c>
      <c r="N871" s="99" t="s">
        <v>828</v>
      </c>
      <c r="O871" s="101">
        <v>1</v>
      </c>
    </row>
    <row r="872" spans="1:15" ht="12.75" customHeight="1">
      <c r="A872" s="104" t="s">
        <v>1107</v>
      </c>
      <c r="B872" s="104" t="s">
        <v>509</v>
      </c>
      <c r="C872" s="104">
        <v>1</v>
      </c>
      <c r="D872" s="105" t="s">
        <v>10859</v>
      </c>
      <c r="E872" s="105" t="s">
        <v>11054</v>
      </c>
      <c r="I872" s="99"/>
      <c r="J872" s="101"/>
      <c r="M872" s="98" t="s">
        <v>6412</v>
      </c>
      <c r="N872" s="99" t="s">
        <v>509</v>
      </c>
      <c r="O872" s="101">
        <v>2</v>
      </c>
    </row>
    <row r="873" spans="1:15" ht="12.75" customHeight="1">
      <c r="A873" s="104" t="s">
        <v>1108</v>
      </c>
      <c r="B873" s="104" t="s">
        <v>979</v>
      </c>
      <c r="C873" s="104">
        <v>1</v>
      </c>
      <c r="D873" s="105" t="s">
        <v>10859</v>
      </c>
      <c r="E873" s="105" t="s">
        <v>11055</v>
      </c>
      <c r="I873" s="99"/>
      <c r="J873" s="101"/>
      <c r="M873" s="98" t="s">
        <v>6413</v>
      </c>
      <c r="N873" s="99" t="s">
        <v>979</v>
      </c>
      <c r="O873" s="101">
        <v>1</v>
      </c>
    </row>
    <row r="874" spans="1:15" ht="12.75" customHeight="1">
      <c r="A874" s="104" t="s">
        <v>1109</v>
      </c>
      <c r="B874" s="104" t="s">
        <v>979</v>
      </c>
      <c r="C874" s="104">
        <v>0</v>
      </c>
      <c r="D874" s="105"/>
      <c r="E874" s="105"/>
      <c r="I874" s="99"/>
      <c r="J874" s="101"/>
      <c r="M874" s="98" t="s">
        <v>6414</v>
      </c>
      <c r="N874" s="99" t="s">
        <v>979</v>
      </c>
      <c r="O874" s="101">
        <v>0</v>
      </c>
    </row>
    <row r="875" spans="1:15" ht="12.75" customHeight="1">
      <c r="A875" s="104" t="s">
        <v>1110</v>
      </c>
      <c r="B875" s="104" t="s">
        <v>979</v>
      </c>
      <c r="C875" s="104">
        <v>1</v>
      </c>
      <c r="D875" s="105" t="s">
        <v>10859</v>
      </c>
      <c r="E875" s="105" t="s">
        <v>11056</v>
      </c>
      <c r="I875" s="99"/>
      <c r="J875" s="101"/>
      <c r="M875" s="98" t="s">
        <v>6415</v>
      </c>
      <c r="N875" s="99" t="s">
        <v>979</v>
      </c>
      <c r="O875" s="101">
        <v>1</v>
      </c>
    </row>
    <row r="876" spans="1:15" ht="12.75" customHeight="1">
      <c r="A876" s="104" t="s">
        <v>1111</v>
      </c>
      <c r="B876" s="104" t="s">
        <v>303</v>
      </c>
      <c r="C876" s="104">
        <v>1</v>
      </c>
      <c r="D876" s="105" t="s">
        <v>10859</v>
      </c>
      <c r="E876" s="105" t="s">
        <v>11057</v>
      </c>
      <c r="I876" s="99"/>
      <c r="J876" s="101"/>
      <c r="M876" s="98" t="s">
        <v>6416</v>
      </c>
      <c r="N876" s="99" t="s">
        <v>303</v>
      </c>
      <c r="O876" s="101">
        <v>1</v>
      </c>
    </row>
    <row r="877" spans="1:15" ht="12.75" customHeight="1">
      <c r="A877" s="104" t="s">
        <v>1112</v>
      </c>
      <c r="B877" s="104" t="s">
        <v>303</v>
      </c>
      <c r="C877" s="104">
        <v>1</v>
      </c>
      <c r="D877" s="105" t="s">
        <v>10859</v>
      </c>
      <c r="E877" s="105" t="s">
        <v>11058</v>
      </c>
      <c r="I877" s="99"/>
      <c r="J877" s="101"/>
      <c r="M877" s="98" t="s">
        <v>6417</v>
      </c>
      <c r="N877" s="99" t="s">
        <v>303</v>
      </c>
      <c r="O877" s="101">
        <v>1</v>
      </c>
    </row>
    <row r="878" spans="1:15" ht="12.75" customHeight="1">
      <c r="A878" s="104" t="s">
        <v>1113</v>
      </c>
      <c r="B878" s="104" t="s">
        <v>303</v>
      </c>
      <c r="C878" s="104">
        <v>1</v>
      </c>
      <c r="D878" s="105" t="s">
        <v>10859</v>
      </c>
      <c r="E878" s="105" t="s">
        <v>11059</v>
      </c>
      <c r="I878" s="99"/>
      <c r="J878" s="101"/>
      <c r="M878" s="98" t="s">
        <v>6418</v>
      </c>
      <c r="N878" s="99" t="s">
        <v>303</v>
      </c>
      <c r="O878" s="101">
        <v>1</v>
      </c>
    </row>
    <row r="879" spans="1:15" ht="12.75" customHeight="1">
      <c r="A879" s="104" t="s">
        <v>1114</v>
      </c>
      <c r="B879" s="104" t="s">
        <v>303</v>
      </c>
      <c r="C879" s="104">
        <v>1</v>
      </c>
      <c r="D879" s="105" t="s">
        <v>10859</v>
      </c>
      <c r="E879" s="105" t="s">
        <v>11009</v>
      </c>
      <c r="I879" s="99"/>
      <c r="J879" s="101"/>
      <c r="M879" s="98" t="s">
        <v>6419</v>
      </c>
      <c r="N879" s="99" t="s">
        <v>303</v>
      </c>
      <c r="O879" s="101">
        <v>1</v>
      </c>
    </row>
    <row r="880" spans="1:15" ht="12.75" customHeight="1">
      <c r="A880" s="104" t="s">
        <v>1115</v>
      </c>
      <c r="B880" s="104" t="s">
        <v>828</v>
      </c>
      <c r="C880" s="104">
        <v>11</v>
      </c>
      <c r="D880" s="105" t="s">
        <v>10859</v>
      </c>
      <c r="E880" s="105" t="s">
        <v>11060</v>
      </c>
      <c r="I880" s="99"/>
      <c r="J880" s="101"/>
      <c r="M880" s="98" t="s">
        <v>6420</v>
      </c>
      <c r="N880" s="99" t="s">
        <v>828</v>
      </c>
      <c r="O880" s="101">
        <v>11</v>
      </c>
    </row>
    <row r="881" spans="1:15" ht="12.75" customHeight="1">
      <c r="A881" s="104" t="s">
        <v>1116</v>
      </c>
      <c r="B881" s="104" t="s">
        <v>509</v>
      </c>
      <c r="C881" s="104">
        <v>2</v>
      </c>
      <c r="D881" s="105"/>
      <c r="E881" s="105"/>
      <c r="I881" s="99"/>
      <c r="J881" s="101"/>
      <c r="M881" s="98" t="s">
        <v>6421</v>
      </c>
      <c r="N881" s="99" t="s">
        <v>509</v>
      </c>
      <c r="O881" s="101">
        <v>2</v>
      </c>
    </row>
    <row r="882" spans="1:15" ht="12.75" customHeight="1">
      <c r="A882" s="104" t="s">
        <v>1117</v>
      </c>
      <c r="B882" s="104" t="s">
        <v>828</v>
      </c>
      <c r="C882" s="104">
        <v>4</v>
      </c>
      <c r="D882" s="105" t="s">
        <v>10859</v>
      </c>
      <c r="E882" s="105" t="s">
        <v>11061</v>
      </c>
      <c r="I882" s="99"/>
      <c r="J882" s="101"/>
      <c r="M882" s="98" t="s">
        <v>6422</v>
      </c>
      <c r="N882" s="99" t="s">
        <v>828</v>
      </c>
      <c r="O882" s="101">
        <v>5</v>
      </c>
    </row>
    <row r="883" spans="1:15" ht="12.75" customHeight="1">
      <c r="A883" s="104" t="s">
        <v>1118</v>
      </c>
      <c r="B883" s="104" t="s">
        <v>828</v>
      </c>
      <c r="C883" s="104">
        <v>5</v>
      </c>
      <c r="D883" s="105" t="s">
        <v>10859</v>
      </c>
      <c r="E883" s="105" t="s">
        <v>11062</v>
      </c>
      <c r="I883" s="99"/>
      <c r="J883" s="101"/>
      <c r="M883" s="98" t="s">
        <v>6423</v>
      </c>
      <c r="N883" s="99" t="s">
        <v>828</v>
      </c>
      <c r="O883" s="101">
        <v>4</v>
      </c>
    </row>
    <row r="884" spans="1:15" ht="12.75" customHeight="1">
      <c r="A884" s="104" t="s">
        <v>1119</v>
      </c>
      <c r="B884" s="104" t="s">
        <v>509</v>
      </c>
      <c r="C884" s="104">
        <v>5</v>
      </c>
      <c r="D884" s="105" t="s">
        <v>10859</v>
      </c>
      <c r="E884" s="105" t="s">
        <v>11063</v>
      </c>
      <c r="I884" s="99"/>
      <c r="J884" s="101"/>
      <c r="M884" s="98" t="s">
        <v>6424</v>
      </c>
      <c r="N884" s="99" t="s">
        <v>509</v>
      </c>
      <c r="O884" s="101">
        <v>5</v>
      </c>
    </row>
    <row r="885" spans="1:15" ht="12.75" customHeight="1">
      <c r="A885" s="104" t="s">
        <v>1120</v>
      </c>
      <c r="B885" s="104" t="s">
        <v>509</v>
      </c>
      <c r="C885" s="104">
        <v>4</v>
      </c>
      <c r="D885" s="105" t="s">
        <v>10859</v>
      </c>
      <c r="E885" s="105" t="s">
        <v>11064</v>
      </c>
      <c r="I885" s="99"/>
      <c r="J885" s="101"/>
      <c r="M885" s="98" t="s">
        <v>6425</v>
      </c>
      <c r="N885" s="99" t="s">
        <v>509</v>
      </c>
      <c r="O885" s="101">
        <v>4</v>
      </c>
    </row>
    <row r="886" spans="1:15" ht="12.75" customHeight="1">
      <c r="A886" s="104" t="s">
        <v>1121</v>
      </c>
      <c r="B886" s="104" t="s">
        <v>509</v>
      </c>
      <c r="C886" s="104">
        <v>5</v>
      </c>
      <c r="D886" s="105" t="s">
        <v>10859</v>
      </c>
      <c r="E886" s="105" t="s">
        <v>11065</v>
      </c>
      <c r="I886" s="99"/>
      <c r="J886" s="101"/>
      <c r="M886" s="98" t="s">
        <v>6426</v>
      </c>
      <c r="N886" s="99" t="s">
        <v>509</v>
      </c>
      <c r="O886" s="101">
        <v>6</v>
      </c>
    </row>
    <row r="887" spans="1:15" ht="12.75" customHeight="1">
      <c r="A887" s="104" t="s">
        <v>1122</v>
      </c>
      <c r="B887" s="104" t="s">
        <v>10865</v>
      </c>
      <c r="C887" s="104">
        <v>3</v>
      </c>
      <c r="D887" s="105" t="s">
        <v>10859</v>
      </c>
      <c r="E887" s="105" t="s">
        <v>11066</v>
      </c>
      <c r="I887" s="99"/>
      <c r="J887" s="101"/>
      <c r="M887" s="98" t="s">
        <v>6427</v>
      </c>
      <c r="N887" s="99" t="s">
        <v>788</v>
      </c>
      <c r="O887" s="101">
        <v>3</v>
      </c>
    </row>
    <row r="888" spans="1:15" ht="12.75" customHeight="1">
      <c r="A888" s="104" t="s">
        <v>1123</v>
      </c>
      <c r="B888" s="104" t="s">
        <v>10865</v>
      </c>
      <c r="C888" s="104">
        <v>3</v>
      </c>
      <c r="D888" s="105" t="s">
        <v>10859</v>
      </c>
      <c r="E888" s="105" t="s">
        <v>11067</v>
      </c>
      <c r="I888" s="99"/>
      <c r="J888" s="101"/>
      <c r="M888" s="98" t="s">
        <v>6428</v>
      </c>
      <c r="N888" s="99" t="s">
        <v>788</v>
      </c>
      <c r="O888" s="101">
        <v>3</v>
      </c>
    </row>
    <row r="889" spans="1:15" ht="12.75" customHeight="1">
      <c r="A889" s="104" t="s">
        <v>1124</v>
      </c>
      <c r="B889" s="104" t="s">
        <v>509</v>
      </c>
      <c r="C889" s="104">
        <v>0</v>
      </c>
      <c r="D889" s="105"/>
      <c r="E889" s="105"/>
      <c r="I889" s="99"/>
      <c r="J889" s="101"/>
      <c r="M889" s="98" t="s">
        <v>6429</v>
      </c>
      <c r="N889" s="99" t="s">
        <v>509</v>
      </c>
      <c r="O889" s="101">
        <v>0</v>
      </c>
    </row>
    <row r="890" spans="1:15" ht="12.75" customHeight="1">
      <c r="A890" s="104" t="s">
        <v>1125</v>
      </c>
      <c r="B890" s="104" t="s">
        <v>788</v>
      </c>
      <c r="C890" s="104">
        <v>3</v>
      </c>
      <c r="D890" s="105"/>
      <c r="E890" s="105"/>
      <c r="I890" s="99"/>
      <c r="J890" s="101"/>
      <c r="M890" s="98" t="s">
        <v>6430</v>
      </c>
      <c r="N890" s="99" t="s">
        <v>788</v>
      </c>
      <c r="O890" s="101">
        <v>3</v>
      </c>
    </row>
    <row r="891" spans="1:15" ht="12.75" customHeight="1">
      <c r="A891" s="104" t="s">
        <v>1126</v>
      </c>
      <c r="B891" s="104" t="s">
        <v>788</v>
      </c>
      <c r="C891" s="104">
        <v>1</v>
      </c>
      <c r="D891" s="105"/>
      <c r="E891" s="105"/>
      <c r="I891" s="99"/>
      <c r="J891" s="101"/>
      <c r="M891" s="98" t="s">
        <v>6431</v>
      </c>
      <c r="N891" s="99" t="s">
        <v>788</v>
      </c>
      <c r="O891" s="101">
        <v>1</v>
      </c>
    </row>
    <row r="892" spans="1:15" ht="12.75" customHeight="1">
      <c r="A892" s="104" t="s">
        <v>1127</v>
      </c>
      <c r="B892" s="104" t="s">
        <v>10865</v>
      </c>
      <c r="C892" s="104">
        <v>1</v>
      </c>
      <c r="D892" s="105" t="s">
        <v>10859</v>
      </c>
      <c r="E892" s="105" t="s">
        <v>11068</v>
      </c>
      <c r="I892" s="99"/>
      <c r="J892" s="101"/>
      <c r="M892" s="98" t="s">
        <v>6432</v>
      </c>
      <c r="N892" s="99" t="s">
        <v>788</v>
      </c>
      <c r="O892" s="101">
        <v>3</v>
      </c>
    </row>
    <row r="893" spans="1:15" ht="12.75" customHeight="1">
      <c r="A893" s="104" t="s">
        <v>1128</v>
      </c>
      <c r="B893" s="104" t="s">
        <v>788</v>
      </c>
      <c r="C893" s="104">
        <v>3</v>
      </c>
      <c r="D893" s="105"/>
      <c r="E893" s="105"/>
      <c r="I893" s="99"/>
      <c r="J893" s="101"/>
      <c r="M893" s="98" t="s">
        <v>6433</v>
      </c>
      <c r="N893" s="99" t="s">
        <v>788</v>
      </c>
      <c r="O893" s="101">
        <v>3</v>
      </c>
    </row>
    <row r="894" spans="1:15" ht="12.75" customHeight="1">
      <c r="A894" s="104" t="s">
        <v>1129</v>
      </c>
      <c r="B894" s="104" t="s">
        <v>509</v>
      </c>
      <c r="C894" s="104">
        <v>9</v>
      </c>
      <c r="D894" s="105" t="s">
        <v>10859</v>
      </c>
      <c r="E894" s="105" t="s">
        <v>11069</v>
      </c>
      <c r="I894" s="99"/>
      <c r="J894" s="101"/>
      <c r="M894" s="98" t="s">
        <v>6434</v>
      </c>
      <c r="N894" s="99" t="s">
        <v>509</v>
      </c>
      <c r="O894" s="101">
        <v>9</v>
      </c>
    </row>
    <row r="895" spans="1:15" ht="12.75" customHeight="1">
      <c r="A895" s="104" t="s">
        <v>1130</v>
      </c>
      <c r="B895" s="104" t="s">
        <v>742</v>
      </c>
      <c r="C895" s="104">
        <v>1</v>
      </c>
      <c r="D895" s="105" t="s">
        <v>10859</v>
      </c>
      <c r="E895" s="105" t="s">
        <v>11070</v>
      </c>
      <c r="I895" s="99"/>
      <c r="J895" s="101"/>
      <c r="M895" s="98" t="s">
        <v>6435</v>
      </c>
      <c r="N895" s="99" t="s">
        <v>742</v>
      </c>
      <c r="O895" s="101">
        <v>1</v>
      </c>
    </row>
    <row r="896" spans="1:15" ht="12.75" customHeight="1">
      <c r="A896" s="104" t="s">
        <v>1131</v>
      </c>
      <c r="B896" s="104" t="s">
        <v>742</v>
      </c>
      <c r="C896" s="104">
        <v>1</v>
      </c>
      <c r="D896" s="105" t="s">
        <v>10859</v>
      </c>
      <c r="E896" s="105" t="s">
        <v>11071</v>
      </c>
      <c r="I896" s="99"/>
      <c r="J896" s="101"/>
      <c r="M896" s="98" t="s">
        <v>6436</v>
      </c>
      <c r="N896" s="99" t="s">
        <v>742</v>
      </c>
      <c r="O896" s="101">
        <v>1</v>
      </c>
    </row>
    <row r="897" spans="1:15" ht="12.75" customHeight="1">
      <c r="A897" s="104" t="s">
        <v>1132</v>
      </c>
      <c r="B897" s="104" t="s">
        <v>979</v>
      </c>
      <c r="C897" s="104">
        <v>2</v>
      </c>
      <c r="D897" s="105" t="s">
        <v>10859</v>
      </c>
      <c r="E897" s="105" t="s">
        <v>11072</v>
      </c>
      <c r="I897" s="99"/>
      <c r="J897" s="101"/>
      <c r="M897" s="98" t="s">
        <v>6437</v>
      </c>
      <c r="N897" s="99"/>
      <c r="O897" s="101">
        <v>2</v>
      </c>
    </row>
    <row r="898" spans="1:15" ht="12.75" customHeight="1">
      <c r="A898" s="104" t="s">
        <v>1133</v>
      </c>
      <c r="B898" s="104" t="s">
        <v>979</v>
      </c>
      <c r="C898" s="104">
        <v>2</v>
      </c>
      <c r="D898" s="105" t="s">
        <v>10859</v>
      </c>
      <c r="E898" s="105" t="s">
        <v>11073</v>
      </c>
      <c r="I898" s="99"/>
      <c r="J898" s="101"/>
      <c r="M898" s="98" t="s">
        <v>6438</v>
      </c>
      <c r="N898" s="99"/>
      <c r="O898" s="101">
        <v>2</v>
      </c>
    </row>
    <row r="899" spans="1:15" ht="12.75" customHeight="1">
      <c r="A899" s="104" t="s">
        <v>1134</v>
      </c>
      <c r="B899" s="104" t="s">
        <v>1135</v>
      </c>
      <c r="C899" s="104">
        <v>1</v>
      </c>
      <c r="D899" s="105" t="s">
        <v>10859</v>
      </c>
      <c r="E899" s="105" t="s">
        <v>11055</v>
      </c>
      <c r="I899" s="99"/>
      <c r="J899" s="101"/>
      <c r="M899" s="98" t="s">
        <v>6439</v>
      </c>
      <c r="N899" s="99" t="s">
        <v>1135</v>
      </c>
      <c r="O899" s="101">
        <v>1</v>
      </c>
    </row>
    <row r="900" spans="1:15" ht="12.75" customHeight="1">
      <c r="A900" s="104" t="s">
        <v>1136</v>
      </c>
      <c r="B900" s="104" t="s">
        <v>1135</v>
      </c>
      <c r="C900" s="104">
        <v>1</v>
      </c>
      <c r="D900" s="105" t="s">
        <v>10859</v>
      </c>
      <c r="E900" s="105" t="s">
        <v>11074</v>
      </c>
      <c r="I900" s="99"/>
      <c r="J900" s="101"/>
      <c r="M900" s="98" t="s">
        <v>6440</v>
      </c>
      <c r="N900" s="99" t="s">
        <v>1135</v>
      </c>
      <c r="O900" s="101">
        <v>1</v>
      </c>
    </row>
    <row r="901" spans="1:15" ht="12.75" customHeight="1">
      <c r="A901" s="104" t="s">
        <v>1137</v>
      </c>
      <c r="B901" s="104" t="s">
        <v>1135</v>
      </c>
      <c r="C901" s="104">
        <v>1</v>
      </c>
      <c r="D901" s="105" t="s">
        <v>10859</v>
      </c>
      <c r="E901" s="105" t="s">
        <v>11056</v>
      </c>
      <c r="I901" s="99"/>
      <c r="J901" s="101"/>
      <c r="M901" s="98" t="s">
        <v>6441</v>
      </c>
      <c r="N901" s="99" t="s">
        <v>1135</v>
      </c>
      <c r="O901" s="101">
        <v>1</v>
      </c>
    </row>
    <row r="902" spans="1:15" ht="12.75" customHeight="1">
      <c r="A902" s="104" t="s">
        <v>1138</v>
      </c>
      <c r="B902" s="104" t="s">
        <v>1135</v>
      </c>
      <c r="C902" s="104">
        <v>1</v>
      </c>
      <c r="D902" s="105" t="s">
        <v>10859</v>
      </c>
      <c r="E902" s="105" t="s">
        <v>11075</v>
      </c>
      <c r="I902" s="99"/>
      <c r="J902" s="101"/>
      <c r="M902" s="98" t="s">
        <v>6442</v>
      </c>
      <c r="N902" s="99" t="s">
        <v>1135</v>
      </c>
      <c r="O902" s="101">
        <v>1</v>
      </c>
    </row>
    <row r="903" spans="1:15" ht="12.75" customHeight="1">
      <c r="A903" s="104" t="s">
        <v>1139</v>
      </c>
      <c r="B903" s="104" t="s">
        <v>742</v>
      </c>
      <c r="C903" s="104">
        <v>1</v>
      </c>
      <c r="D903" s="105" t="s">
        <v>10859</v>
      </c>
      <c r="E903" s="105" t="s">
        <v>10472</v>
      </c>
      <c r="I903" s="99"/>
      <c r="J903" s="101"/>
      <c r="M903" s="98" t="s">
        <v>6443</v>
      </c>
      <c r="N903" s="99" t="s">
        <v>742</v>
      </c>
      <c r="O903" s="101">
        <v>1</v>
      </c>
    </row>
    <row r="904" spans="1:15" ht="12.75" customHeight="1">
      <c r="A904" s="104" t="s">
        <v>1140</v>
      </c>
      <c r="B904" s="104" t="s">
        <v>164</v>
      </c>
      <c r="C904" s="104">
        <v>12</v>
      </c>
      <c r="D904" s="105" t="s">
        <v>11076</v>
      </c>
      <c r="E904" s="105" t="s">
        <v>11077</v>
      </c>
      <c r="I904" s="99"/>
      <c r="J904" s="101"/>
      <c r="M904" s="98" t="s">
        <v>6444</v>
      </c>
      <c r="N904" s="99" t="s">
        <v>164</v>
      </c>
      <c r="O904" s="101">
        <v>11</v>
      </c>
    </row>
    <row r="905" spans="1:15" ht="12.75" customHeight="1">
      <c r="A905" s="104" t="s">
        <v>1141</v>
      </c>
      <c r="B905" s="104" t="s">
        <v>164</v>
      </c>
      <c r="C905" s="104">
        <v>9</v>
      </c>
      <c r="D905" s="105" t="s">
        <v>11076</v>
      </c>
      <c r="E905" s="105" t="s">
        <v>11078</v>
      </c>
      <c r="I905" s="99"/>
      <c r="J905" s="101"/>
      <c r="M905" s="98" t="s">
        <v>6445</v>
      </c>
      <c r="N905" s="99" t="s">
        <v>164</v>
      </c>
      <c r="O905" s="101">
        <v>9</v>
      </c>
    </row>
    <row r="906" spans="1:15" ht="12.75" customHeight="1">
      <c r="A906" s="104" t="s">
        <v>1142</v>
      </c>
      <c r="B906" s="104" t="s">
        <v>164</v>
      </c>
      <c r="C906" s="104">
        <v>3</v>
      </c>
      <c r="D906" s="105" t="s">
        <v>11079</v>
      </c>
      <c r="E906" s="105" t="s">
        <v>11080</v>
      </c>
      <c r="I906" s="99"/>
      <c r="J906" s="101"/>
      <c r="M906" s="98" t="s">
        <v>6446</v>
      </c>
      <c r="N906" s="99" t="s">
        <v>164</v>
      </c>
      <c r="O906" s="101">
        <v>3</v>
      </c>
    </row>
    <row r="907" spans="1:15" ht="12.75" customHeight="1">
      <c r="A907" s="104" t="s">
        <v>1143</v>
      </c>
      <c r="B907" s="104" t="s">
        <v>1144</v>
      </c>
      <c r="C907" s="104">
        <v>4</v>
      </c>
      <c r="D907" s="105" t="s">
        <v>11081</v>
      </c>
      <c r="E907" s="105" t="s">
        <v>11082</v>
      </c>
      <c r="I907" s="99"/>
      <c r="J907" s="101"/>
      <c r="M907" s="98" t="s">
        <v>6447</v>
      </c>
      <c r="N907" s="99" t="s">
        <v>1144</v>
      </c>
      <c r="O907" s="101">
        <v>4</v>
      </c>
    </row>
    <row r="908" spans="1:15" ht="12.75" customHeight="1">
      <c r="A908" s="104" t="s">
        <v>1145</v>
      </c>
      <c r="B908" s="104" t="s">
        <v>742</v>
      </c>
      <c r="C908" s="104">
        <v>1</v>
      </c>
      <c r="D908" s="105" t="s">
        <v>11083</v>
      </c>
      <c r="E908" s="105" t="s">
        <v>11084</v>
      </c>
      <c r="I908" s="99"/>
      <c r="J908" s="101"/>
      <c r="M908" s="98" t="s">
        <v>6448</v>
      </c>
      <c r="N908" s="99" t="s">
        <v>742</v>
      </c>
      <c r="O908" s="101">
        <v>1</v>
      </c>
    </row>
    <row r="909" spans="1:15" ht="12.75" customHeight="1">
      <c r="A909" s="104" t="s">
        <v>1146</v>
      </c>
      <c r="B909" s="104" t="s">
        <v>1147</v>
      </c>
      <c r="C909" s="104">
        <v>1</v>
      </c>
      <c r="D909" s="105" t="s">
        <v>11083</v>
      </c>
      <c r="E909" s="105" t="s">
        <v>11085</v>
      </c>
      <c r="I909" s="99"/>
      <c r="J909" s="101"/>
      <c r="M909" s="98" t="s">
        <v>6449</v>
      </c>
      <c r="N909" s="99" t="s">
        <v>1147</v>
      </c>
      <c r="O909" s="101">
        <v>1</v>
      </c>
    </row>
    <row r="910" spans="1:15" ht="12.75" customHeight="1">
      <c r="A910" s="104" t="s">
        <v>1148</v>
      </c>
      <c r="B910" s="104" t="s">
        <v>979</v>
      </c>
      <c r="C910" s="104">
        <v>1</v>
      </c>
      <c r="D910" s="105" t="s">
        <v>11083</v>
      </c>
      <c r="E910" s="105" t="s">
        <v>11086</v>
      </c>
      <c r="I910" s="99"/>
      <c r="J910" s="101"/>
      <c r="M910" s="98" t="s">
        <v>6450</v>
      </c>
      <c r="N910" s="99" t="s">
        <v>979</v>
      </c>
      <c r="O910" s="101">
        <v>1</v>
      </c>
    </row>
    <row r="911" spans="1:15" ht="12.75" customHeight="1">
      <c r="A911" s="104" t="s">
        <v>1149</v>
      </c>
      <c r="B911" s="104" t="s">
        <v>979</v>
      </c>
      <c r="C911" s="104">
        <v>1</v>
      </c>
      <c r="D911" s="105" t="s">
        <v>11083</v>
      </c>
      <c r="E911" s="105" t="s">
        <v>11087</v>
      </c>
      <c r="I911" s="99"/>
      <c r="J911" s="101"/>
      <c r="M911" s="98" t="s">
        <v>6451</v>
      </c>
      <c r="N911" s="99" t="s">
        <v>979</v>
      </c>
      <c r="O911" s="101">
        <v>1</v>
      </c>
    </row>
    <row r="912" spans="1:15" ht="12.75" customHeight="1">
      <c r="A912" s="104" t="s">
        <v>1150</v>
      </c>
      <c r="B912" s="104" t="s">
        <v>979</v>
      </c>
      <c r="C912" s="104">
        <v>1</v>
      </c>
      <c r="D912" s="105" t="s">
        <v>11083</v>
      </c>
      <c r="E912" s="105" t="s">
        <v>11088</v>
      </c>
      <c r="I912" s="99"/>
      <c r="J912" s="101"/>
      <c r="M912" s="98" t="s">
        <v>6452</v>
      </c>
      <c r="N912" s="99" t="s">
        <v>979</v>
      </c>
      <c r="O912" s="101">
        <v>1</v>
      </c>
    </row>
    <row r="913" spans="1:15" ht="12.75" customHeight="1">
      <c r="A913" s="104" t="s">
        <v>1151</v>
      </c>
      <c r="B913" s="104" t="s">
        <v>979</v>
      </c>
      <c r="C913" s="104">
        <v>1</v>
      </c>
      <c r="D913" s="105" t="s">
        <v>11083</v>
      </c>
      <c r="E913" s="105" t="s">
        <v>11089</v>
      </c>
      <c r="I913" s="99"/>
      <c r="J913" s="101"/>
      <c r="M913" s="98" t="s">
        <v>6453</v>
      </c>
      <c r="N913" s="99" t="s">
        <v>979</v>
      </c>
      <c r="O913" s="101">
        <v>1</v>
      </c>
    </row>
    <row r="914" spans="1:15" ht="12.75" customHeight="1">
      <c r="A914" s="104" t="s">
        <v>1152</v>
      </c>
      <c r="B914" s="104" t="s">
        <v>979</v>
      </c>
      <c r="C914" s="104">
        <v>1</v>
      </c>
      <c r="D914" s="105" t="s">
        <v>11083</v>
      </c>
      <c r="E914" s="105" t="s">
        <v>11090</v>
      </c>
      <c r="I914" s="99"/>
      <c r="J914" s="101"/>
      <c r="M914" s="98" t="s">
        <v>6454</v>
      </c>
      <c r="N914" s="99" t="s">
        <v>979</v>
      </c>
      <c r="O914" s="101">
        <v>1</v>
      </c>
    </row>
    <row r="915" spans="1:15" ht="12.75" customHeight="1">
      <c r="A915" s="104" t="s">
        <v>1153</v>
      </c>
      <c r="B915" s="104" t="s">
        <v>979</v>
      </c>
      <c r="C915" s="104">
        <v>1</v>
      </c>
      <c r="D915" s="105" t="s">
        <v>11083</v>
      </c>
      <c r="E915" s="105" t="s">
        <v>11091</v>
      </c>
      <c r="I915" s="99"/>
      <c r="J915" s="101"/>
      <c r="M915" s="98" t="s">
        <v>6455</v>
      </c>
      <c r="N915" s="99" t="s">
        <v>979</v>
      </c>
      <c r="O915" s="101">
        <v>1</v>
      </c>
    </row>
    <row r="916" spans="1:15" ht="12.75" customHeight="1">
      <c r="A916" s="104" t="s">
        <v>1154</v>
      </c>
      <c r="B916" s="104" t="s">
        <v>742</v>
      </c>
      <c r="C916" s="104">
        <v>1</v>
      </c>
      <c r="D916" s="105" t="s">
        <v>11083</v>
      </c>
      <c r="E916" s="105" t="s">
        <v>11092</v>
      </c>
      <c r="I916" s="99"/>
      <c r="J916" s="101"/>
      <c r="M916" s="98" t="s">
        <v>6456</v>
      </c>
      <c r="N916" s="99" t="s">
        <v>742</v>
      </c>
      <c r="O916" s="101">
        <v>1</v>
      </c>
    </row>
    <row r="917" spans="1:15" ht="12.75" customHeight="1">
      <c r="A917" s="104" t="s">
        <v>1155</v>
      </c>
      <c r="B917" s="104" t="s">
        <v>742</v>
      </c>
      <c r="C917" s="104">
        <v>1</v>
      </c>
      <c r="D917" s="105" t="s">
        <v>11083</v>
      </c>
      <c r="E917" s="105" t="s">
        <v>11093</v>
      </c>
      <c r="I917" s="99"/>
      <c r="J917" s="101"/>
      <c r="M917" s="98" t="s">
        <v>6457</v>
      </c>
      <c r="N917" s="99" t="s">
        <v>742</v>
      </c>
      <c r="O917" s="101">
        <v>1</v>
      </c>
    </row>
    <row r="918" spans="1:15" ht="12.75" customHeight="1">
      <c r="A918" s="104" t="s">
        <v>1156</v>
      </c>
      <c r="B918" s="104" t="s">
        <v>1147</v>
      </c>
      <c r="C918" s="104">
        <v>1</v>
      </c>
      <c r="D918" s="105" t="s">
        <v>11083</v>
      </c>
      <c r="E918" s="105" t="s">
        <v>11094</v>
      </c>
      <c r="I918" s="99"/>
      <c r="J918" s="101"/>
      <c r="M918" s="98" t="s">
        <v>6458</v>
      </c>
      <c r="N918" s="99" t="s">
        <v>1147</v>
      </c>
      <c r="O918" s="101">
        <v>1</v>
      </c>
    </row>
    <row r="919" spans="1:15" ht="12.75" customHeight="1">
      <c r="A919" s="104" t="s">
        <v>1157</v>
      </c>
      <c r="B919" s="104" t="s">
        <v>1147</v>
      </c>
      <c r="C919" s="104">
        <v>1</v>
      </c>
      <c r="D919" s="105" t="s">
        <v>11083</v>
      </c>
      <c r="E919" s="105" t="s">
        <v>11095</v>
      </c>
      <c r="I919" s="99"/>
      <c r="J919" s="101"/>
      <c r="M919" s="98" t="s">
        <v>6459</v>
      </c>
      <c r="N919" s="99" t="s">
        <v>1147</v>
      </c>
      <c r="O919" s="101">
        <v>1</v>
      </c>
    </row>
    <row r="920" spans="1:15" ht="12.75" customHeight="1">
      <c r="A920" s="104" t="s">
        <v>1158</v>
      </c>
      <c r="B920" s="104" t="s">
        <v>1147</v>
      </c>
      <c r="C920" s="104">
        <v>1</v>
      </c>
      <c r="D920" s="105" t="s">
        <v>11083</v>
      </c>
      <c r="E920" s="105" t="s">
        <v>11096</v>
      </c>
      <c r="I920" s="99"/>
      <c r="J920" s="101"/>
      <c r="M920" s="98" t="s">
        <v>6460</v>
      </c>
      <c r="N920" s="99" t="s">
        <v>1147</v>
      </c>
      <c r="O920" s="101">
        <v>1</v>
      </c>
    </row>
    <row r="921" spans="1:15" ht="12.75" customHeight="1">
      <c r="A921" s="104" t="s">
        <v>1159</v>
      </c>
      <c r="B921" s="104" t="s">
        <v>979</v>
      </c>
      <c r="C921" s="104">
        <v>1</v>
      </c>
      <c r="D921" s="105" t="s">
        <v>11083</v>
      </c>
      <c r="E921" s="105" t="s">
        <v>11097</v>
      </c>
      <c r="I921" s="99"/>
      <c r="J921" s="101"/>
      <c r="M921" s="98" t="s">
        <v>6461</v>
      </c>
      <c r="N921" s="99" t="s">
        <v>979</v>
      </c>
      <c r="O921" s="101">
        <v>1</v>
      </c>
    </row>
    <row r="922" spans="1:15" ht="12.75" customHeight="1">
      <c r="A922" s="104" t="s">
        <v>1160</v>
      </c>
      <c r="B922" s="104" t="s">
        <v>979</v>
      </c>
      <c r="C922" s="104">
        <v>1</v>
      </c>
      <c r="D922" s="105" t="s">
        <v>11083</v>
      </c>
      <c r="E922" s="105" t="s">
        <v>11098</v>
      </c>
      <c r="I922" s="99"/>
      <c r="J922" s="101"/>
      <c r="M922" s="98" t="s">
        <v>6462</v>
      </c>
      <c r="N922" s="99" t="s">
        <v>979</v>
      </c>
      <c r="O922" s="101">
        <v>1</v>
      </c>
    </row>
    <row r="923" spans="1:15" ht="12.75" customHeight="1">
      <c r="A923" s="104" t="s">
        <v>1161</v>
      </c>
      <c r="B923" s="104" t="s">
        <v>979</v>
      </c>
      <c r="C923" s="104">
        <v>1</v>
      </c>
      <c r="D923" s="105" t="s">
        <v>11083</v>
      </c>
      <c r="E923" s="105" t="s">
        <v>11099</v>
      </c>
      <c r="I923" s="99"/>
      <c r="J923" s="101"/>
      <c r="M923" s="98" t="s">
        <v>6463</v>
      </c>
      <c r="N923" s="99" t="s">
        <v>979</v>
      </c>
      <c r="O923" s="101">
        <v>1</v>
      </c>
    </row>
    <row r="924" spans="1:15" ht="12.75" customHeight="1">
      <c r="A924" s="104" t="s">
        <v>1162</v>
      </c>
      <c r="B924" s="104" t="s">
        <v>244</v>
      </c>
      <c r="C924" s="104">
        <v>1</v>
      </c>
      <c r="D924" s="105"/>
      <c r="E924" s="105"/>
      <c r="I924" s="99"/>
      <c r="J924" s="101"/>
      <c r="M924" s="98" t="s">
        <v>6464</v>
      </c>
      <c r="N924" s="99" t="s">
        <v>244</v>
      </c>
      <c r="O924" s="101">
        <v>1</v>
      </c>
    </row>
    <row r="925" spans="1:15" ht="12.75" customHeight="1">
      <c r="A925" s="104" t="s">
        <v>1163</v>
      </c>
      <c r="B925" s="104" t="s">
        <v>244</v>
      </c>
      <c r="C925" s="104">
        <v>1</v>
      </c>
      <c r="D925" s="105" t="s">
        <v>11083</v>
      </c>
      <c r="E925" s="105" t="s">
        <v>11087</v>
      </c>
      <c r="I925" s="99"/>
      <c r="J925" s="101"/>
      <c r="M925" s="98" t="s">
        <v>6465</v>
      </c>
      <c r="N925" s="99" t="s">
        <v>244</v>
      </c>
      <c r="O925" s="101">
        <v>1</v>
      </c>
    </row>
    <row r="926" spans="1:15" ht="12.75" customHeight="1">
      <c r="A926" s="104" t="s">
        <v>1164</v>
      </c>
      <c r="B926" s="104" t="s">
        <v>244</v>
      </c>
      <c r="C926" s="104">
        <v>1</v>
      </c>
      <c r="D926" s="105" t="s">
        <v>11083</v>
      </c>
      <c r="E926" s="105" t="s">
        <v>11088</v>
      </c>
      <c r="I926" s="99"/>
      <c r="J926" s="101"/>
      <c r="M926" s="98" t="s">
        <v>6466</v>
      </c>
      <c r="N926" s="99" t="s">
        <v>244</v>
      </c>
      <c r="O926" s="101">
        <v>1</v>
      </c>
    </row>
    <row r="927" spans="1:15" ht="12.75" customHeight="1">
      <c r="A927" s="104" t="s">
        <v>1165</v>
      </c>
      <c r="B927" s="104" t="s">
        <v>244</v>
      </c>
      <c r="C927" s="104">
        <v>1</v>
      </c>
      <c r="D927" s="105" t="s">
        <v>11083</v>
      </c>
      <c r="E927" s="105" t="s">
        <v>11089</v>
      </c>
      <c r="I927" s="99"/>
      <c r="J927" s="101"/>
      <c r="M927" s="98" t="s">
        <v>6467</v>
      </c>
      <c r="N927" s="99" t="s">
        <v>244</v>
      </c>
      <c r="O927" s="101">
        <v>1</v>
      </c>
    </row>
    <row r="928" spans="1:15" ht="12.75" customHeight="1">
      <c r="A928" s="104" t="s">
        <v>1166</v>
      </c>
      <c r="B928" s="104" t="s">
        <v>1147</v>
      </c>
      <c r="C928" s="104">
        <v>1</v>
      </c>
      <c r="D928" s="105" t="s">
        <v>11083</v>
      </c>
      <c r="E928" s="105" t="s">
        <v>11100</v>
      </c>
      <c r="I928" s="99"/>
      <c r="J928" s="101"/>
      <c r="M928" s="98" t="s">
        <v>6468</v>
      </c>
      <c r="N928" s="99" t="s">
        <v>1147</v>
      </c>
      <c r="O928" s="101">
        <v>1</v>
      </c>
    </row>
    <row r="929" spans="1:15" ht="12.75" customHeight="1">
      <c r="A929" s="104" t="s">
        <v>1167</v>
      </c>
      <c r="B929" s="104" t="s">
        <v>1147</v>
      </c>
      <c r="C929" s="104">
        <v>1</v>
      </c>
      <c r="D929" s="105" t="s">
        <v>11083</v>
      </c>
      <c r="E929" s="105" t="s">
        <v>11097</v>
      </c>
      <c r="I929" s="99"/>
      <c r="J929" s="101"/>
      <c r="M929" s="98" t="s">
        <v>6469</v>
      </c>
      <c r="N929" s="99" t="s">
        <v>1147</v>
      </c>
      <c r="O929" s="101">
        <v>1</v>
      </c>
    </row>
    <row r="930" spans="1:15" ht="12.75" customHeight="1">
      <c r="A930" s="104" t="s">
        <v>1168</v>
      </c>
      <c r="B930" s="104" t="s">
        <v>1147</v>
      </c>
      <c r="C930" s="104">
        <v>1</v>
      </c>
      <c r="D930" s="105" t="s">
        <v>11083</v>
      </c>
      <c r="E930" s="105" t="s">
        <v>11101</v>
      </c>
      <c r="I930" s="99"/>
      <c r="J930" s="101"/>
      <c r="M930" s="98" t="s">
        <v>6470</v>
      </c>
      <c r="N930" s="99" t="s">
        <v>1147</v>
      </c>
      <c r="O930" s="101">
        <v>1</v>
      </c>
    </row>
    <row r="931" spans="1:15" ht="12.75" customHeight="1">
      <c r="A931" s="104" t="s">
        <v>1169</v>
      </c>
      <c r="B931" s="104" t="s">
        <v>742</v>
      </c>
      <c r="C931" s="104">
        <v>1</v>
      </c>
      <c r="D931" s="105" t="s">
        <v>11083</v>
      </c>
      <c r="E931" s="105" t="s">
        <v>11102</v>
      </c>
      <c r="I931" s="99"/>
      <c r="J931" s="101"/>
      <c r="M931" s="98" t="s">
        <v>6471</v>
      </c>
      <c r="N931" s="99" t="s">
        <v>742</v>
      </c>
      <c r="O931" s="101">
        <v>1</v>
      </c>
    </row>
    <row r="932" spans="1:15" ht="12.75" customHeight="1">
      <c r="A932" s="104" t="s">
        <v>1170</v>
      </c>
      <c r="B932" s="104" t="s">
        <v>1171</v>
      </c>
      <c r="C932" s="104">
        <v>4</v>
      </c>
      <c r="D932" s="105"/>
      <c r="E932" s="105"/>
      <c r="I932" s="99"/>
      <c r="J932" s="101"/>
      <c r="M932" s="98" t="s">
        <v>6472</v>
      </c>
      <c r="N932" s="99" t="s">
        <v>1171</v>
      </c>
      <c r="O932" s="101">
        <v>4</v>
      </c>
    </row>
    <row r="933" spans="1:15" ht="12.75" customHeight="1">
      <c r="A933" s="104" t="s">
        <v>1172</v>
      </c>
      <c r="B933" s="104" t="s">
        <v>587</v>
      </c>
      <c r="C933" s="104">
        <v>3</v>
      </c>
      <c r="D933" s="105" t="s">
        <v>11103</v>
      </c>
      <c r="E933" s="105" t="s">
        <v>11104</v>
      </c>
      <c r="I933" s="99"/>
      <c r="J933" s="101"/>
      <c r="M933" s="98" t="s">
        <v>6473</v>
      </c>
      <c r="N933" s="99" t="s">
        <v>587</v>
      </c>
      <c r="O933" s="101">
        <v>6</v>
      </c>
    </row>
    <row r="934" spans="1:15" ht="12.75" customHeight="1">
      <c r="A934" s="104" t="s">
        <v>1173</v>
      </c>
      <c r="B934" s="104" t="s">
        <v>587</v>
      </c>
      <c r="C934" s="104">
        <v>1</v>
      </c>
      <c r="D934" s="105" t="s">
        <v>11103</v>
      </c>
      <c r="E934" s="105" t="s">
        <v>11105</v>
      </c>
      <c r="I934" s="99"/>
      <c r="J934" s="101"/>
      <c r="M934" s="98" t="s">
        <v>6474</v>
      </c>
      <c r="N934" s="99" t="s">
        <v>587</v>
      </c>
      <c r="O934" s="101">
        <v>5</v>
      </c>
    </row>
    <row r="935" spans="1:15" ht="12.75" customHeight="1">
      <c r="A935" s="104" t="s">
        <v>1174</v>
      </c>
      <c r="B935" s="104" t="s">
        <v>587</v>
      </c>
      <c r="C935" s="104">
        <v>1</v>
      </c>
      <c r="D935" s="105" t="s">
        <v>11103</v>
      </c>
      <c r="E935" s="105" t="s">
        <v>11106</v>
      </c>
      <c r="I935" s="99"/>
      <c r="J935" s="101"/>
      <c r="M935" s="98" t="s">
        <v>6475</v>
      </c>
      <c r="N935" s="99" t="s">
        <v>587</v>
      </c>
      <c r="O935" s="101">
        <v>2</v>
      </c>
    </row>
    <row r="936" spans="1:15" ht="12.75" customHeight="1">
      <c r="A936" s="104" t="s">
        <v>1175</v>
      </c>
      <c r="B936" s="104" t="s">
        <v>1176</v>
      </c>
      <c r="C936" s="104">
        <v>3</v>
      </c>
      <c r="D936" s="105" t="s">
        <v>11107</v>
      </c>
      <c r="E936" s="105" t="s">
        <v>11108</v>
      </c>
      <c r="I936" s="99"/>
      <c r="J936" s="101"/>
      <c r="M936" s="98" t="s">
        <v>6476</v>
      </c>
      <c r="N936" s="99" t="s">
        <v>1176</v>
      </c>
      <c r="O936" s="101">
        <v>3</v>
      </c>
    </row>
    <row r="937" spans="1:15" ht="12.75" customHeight="1">
      <c r="A937" s="104" t="s">
        <v>1177</v>
      </c>
      <c r="B937" s="104" t="s">
        <v>1176</v>
      </c>
      <c r="C937" s="104">
        <v>2</v>
      </c>
      <c r="D937" s="105" t="s">
        <v>11107</v>
      </c>
      <c r="E937" s="105" t="s">
        <v>11109</v>
      </c>
      <c r="I937" s="99"/>
      <c r="J937" s="101"/>
      <c r="M937" s="98" t="s">
        <v>6477</v>
      </c>
      <c r="N937" s="99" t="s">
        <v>1176</v>
      </c>
      <c r="O937" s="101">
        <v>2</v>
      </c>
    </row>
    <row r="938" spans="1:15" ht="12.75" customHeight="1">
      <c r="A938" s="104" t="s">
        <v>1178</v>
      </c>
      <c r="B938" s="104" t="s">
        <v>762</v>
      </c>
      <c r="C938" s="104">
        <v>1</v>
      </c>
      <c r="D938" s="105" t="s">
        <v>11110</v>
      </c>
      <c r="E938" s="105" t="s">
        <v>11111</v>
      </c>
      <c r="I938" s="99"/>
      <c r="J938" s="101"/>
      <c r="M938" s="98" t="s">
        <v>6478</v>
      </c>
      <c r="N938" s="99" t="s">
        <v>762</v>
      </c>
      <c r="O938" s="101">
        <v>1</v>
      </c>
    </row>
    <row r="939" spans="1:15" ht="12.75" customHeight="1">
      <c r="A939" s="104" t="s">
        <v>1179</v>
      </c>
      <c r="B939" s="104" t="s">
        <v>762</v>
      </c>
      <c r="C939" s="104">
        <v>2</v>
      </c>
      <c r="D939" s="105" t="s">
        <v>11110</v>
      </c>
      <c r="E939" s="105" t="s">
        <v>11112</v>
      </c>
      <c r="I939" s="99"/>
      <c r="J939" s="101"/>
      <c r="M939" s="98" t="s">
        <v>6479</v>
      </c>
      <c r="N939" s="99" t="s">
        <v>762</v>
      </c>
      <c r="O939" s="101">
        <v>2</v>
      </c>
    </row>
    <row r="940" spans="1:15" ht="12.75" customHeight="1">
      <c r="A940" s="104" t="s">
        <v>1180</v>
      </c>
      <c r="B940" s="104" t="s">
        <v>814</v>
      </c>
      <c r="C940" s="104">
        <v>1</v>
      </c>
      <c r="D940" s="105" t="s">
        <v>11113</v>
      </c>
      <c r="E940" s="105" t="s">
        <v>11114</v>
      </c>
      <c r="I940" s="99"/>
      <c r="J940" s="101"/>
      <c r="M940" s="98" t="s">
        <v>6480</v>
      </c>
      <c r="N940" s="99" t="s">
        <v>814</v>
      </c>
      <c r="O940" s="101">
        <v>1</v>
      </c>
    </row>
    <row r="941" spans="1:15" ht="12.75" customHeight="1">
      <c r="A941" s="104" t="s">
        <v>1181</v>
      </c>
      <c r="B941" s="104" t="s">
        <v>814</v>
      </c>
      <c r="C941" s="104">
        <v>1</v>
      </c>
      <c r="D941" s="105" t="s">
        <v>11113</v>
      </c>
      <c r="E941" s="105" t="s">
        <v>11115</v>
      </c>
      <c r="I941" s="99"/>
      <c r="J941" s="101"/>
      <c r="M941" s="98" t="s">
        <v>6481</v>
      </c>
      <c r="N941" s="99" t="s">
        <v>814</v>
      </c>
      <c r="O941" s="101">
        <v>1</v>
      </c>
    </row>
    <row r="942" spans="1:15" ht="12.75" customHeight="1">
      <c r="A942" s="104" t="s">
        <v>1182</v>
      </c>
      <c r="B942" s="104" t="s">
        <v>814</v>
      </c>
      <c r="C942" s="104">
        <v>1</v>
      </c>
      <c r="D942" s="105" t="s">
        <v>11113</v>
      </c>
      <c r="E942" s="105" t="s">
        <v>11116</v>
      </c>
      <c r="I942" s="99"/>
      <c r="J942" s="101"/>
      <c r="M942" s="98" t="s">
        <v>6482</v>
      </c>
      <c r="N942" s="99" t="s">
        <v>814</v>
      </c>
      <c r="O942" s="101">
        <v>1</v>
      </c>
    </row>
    <row r="943" spans="1:15" ht="12.75" customHeight="1">
      <c r="A943" s="104" t="s">
        <v>1183</v>
      </c>
      <c r="B943" s="104" t="s">
        <v>254</v>
      </c>
      <c r="C943" s="104">
        <v>1</v>
      </c>
      <c r="D943" s="105" t="s">
        <v>11113</v>
      </c>
      <c r="E943" s="105" t="s">
        <v>11114</v>
      </c>
      <c r="I943" s="99"/>
      <c r="J943" s="101"/>
      <c r="M943" s="98" t="s">
        <v>6483</v>
      </c>
      <c r="N943" s="99" t="s">
        <v>254</v>
      </c>
      <c r="O943" s="101">
        <v>1</v>
      </c>
    </row>
    <row r="944" spans="1:15" ht="12.75" customHeight="1">
      <c r="A944" s="104" t="s">
        <v>1184</v>
      </c>
      <c r="B944" s="104" t="s">
        <v>254</v>
      </c>
      <c r="C944" s="104">
        <v>1</v>
      </c>
      <c r="D944" s="105" t="s">
        <v>11113</v>
      </c>
      <c r="E944" s="105" t="s">
        <v>11115</v>
      </c>
      <c r="I944" s="99"/>
      <c r="J944" s="101"/>
      <c r="M944" s="98" t="s">
        <v>6484</v>
      </c>
      <c r="N944" s="99" t="s">
        <v>254</v>
      </c>
      <c r="O944" s="101">
        <v>1</v>
      </c>
    </row>
    <row r="945" spans="1:15" ht="12.75" customHeight="1">
      <c r="A945" s="104" t="s">
        <v>1185</v>
      </c>
      <c r="B945" s="104" t="s">
        <v>254</v>
      </c>
      <c r="C945" s="104">
        <v>1</v>
      </c>
      <c r="D945" s="105" t="s">
        <v>11113</v>
      </c>
      <c r="E945" s="105" t="s">
        <v>11116</v>
      </c>
      <c r="I945" s="99"/>
      <c r="J945" s="101"/>
      <c r="M945" s="98" t="s">
        <v>6485</v>
      </c>
      <c r="N945" s="99" t="s">
        <v>254</v>
      </c>
      <c r="O945" s="101">
        <v>1</v>
      </c>
    </row>
    <row r="946" spans="1:15" ht="12.75" customHeight="1">
      <c r="A946" s="104" t="s">
        <v>1186</v>
      </c>
      <c r="B946" s="104" t="s">
        <v>742</v>
      </c>
      <c r="C946" s="104">
        <v>1</v>
      </c>
      <c r="D946" s="105" t="s">
        <v>11117</v>
      </c>
      <c r="E946" s="105" t="s">
        <v>11118</v>
      </c>
      <c r="I946" s="99"/>
      <c r="J946" s="101"/>
      <c r="M946" s="98" t="s">
        <v>6486</v>
      </c>
      <c r="N946" s="99" t="s">
        <v>742</v>
      </c>
      <c r="O946" s="101">
        <v>1</v>
      </c>
    </row>
    <row r="947" spans="1:15" ht="12.75" customHeight="1">
      <c r="A947" s="104" t="s">
        <v>1187</v>
      </c>
      <c r="B947" s="104" t="s">
        <v>742</v>
      </c>
      <c r="C947" s="104">
        <v>1</v>
      </c>
      <c r="D947" s="105" t="s">
        <v>11117</v>
      </c>
      <c r="E947" s="105" t="s">
        <v>11119</v>
      </c>
      <c r="I947" s="99"/>
      <c r="J947" s="101"/>
      <c r="M947" s="98" t="s">
        <v>6487</v>
      </c>
      <c r="N947" s="99" t="s">
        <v>742</v>
      </c>
      <c r="O947" s="101">
        <v>1</v>
      </c>
    </row>
    <row r="948" spans="1:15" ht="12.75" customHeight="1">
      <c r="A948" s="104" t="s">
        <v>1188</v>
      </c>
      <c r="B948" s="104" t="s">
        <v>762</v>
      </c>
      <c r="C948" s="104">
        <v>1</v>
      </c>
      <c r="D948" s="105" t="s">
        <v>11120</v>
      </c>
      <c r="E948" s="105" t="s">
        <v>11121</v>
      </c>
      <c r="I948" s="99"/>
      <c r="J948" s="101"/>
      <c r="M948" s="98" t="s">
        <v>6488</v>
      </c>
      <c r="N948" s="99" t="s">
        <v>762</v>
      </c>
      <c r="O948" s="101">
        <v>1</v>
      </c>
    </row>
    <row r="949" spans="1:15" ht="12.75" customHeight="1">
      <c r="A949" s="104" t="s">
        <v>1189</v>
      </c>
      <c r="B949" s="104" t="s">
        <v>762</v>
      </c>
      <c r="C949" s="104">
        <v>1</v>
      </c>
      <c r="D949" s="105" t="s">
        <v>11120</v>
      </c>
      <c r="E949" s="105" t="s">
        <v>11122</v>
      </c>
      <c r="I949" s="99"/>
      <c r="J949" s="101"/>
      <c r="M949" s="98" t="s">
        <v>6489</v>
      </c>
      <c r="N949" s="99" t="s">
        <v>762</v>
      </c>
      <c r="O949" s="101">
        <v>2</v>
      </c>
    </row>
    <row r="950" spans="1:15" ht="12.75" customHeight="1">
      <c r="A950" s="104" t="s">
        <v>1190</v>
      </c>
      <c r="B950" s="104" t="s">
        <v>762</v>
      </c>
      <c r="C950" s="104">
        <v>19</v>
      </c>
      <c r="D950" s="105" t="s">
        <v>11120</v>
      </c>
      <c r="E950" s="105" t="s">
        <v>11123</v>
      </c>
      <c r="I950" s="99"/>
      <c r="J950" s="101"/>
      <c r="M950" s="98" t="s">
        <v>6490</v>
      </c>
      <c r="N950" s="99" t="s">
        <v>762</v>
      </c>
      <c r="O950" s="101">
        <v>19</v>
      </c>
    </row>
    <row r="951" spans="1:15" ht="12.75" customHeight="1">
      <c r="A951" s="104" t="s">
        <v>1191</v>
      </c>
      <c r="B951" s="104" t="s">
        <v>762</v>
      </c>
      <c r="C951" s="104">
        <v>15</v>
      </c>
      <c r="D951" s="105" t="s">
        <v>11120</v>
      </c>
      <c r="E951" s="105" t="s">
        <v>11124</v>
      </c>
      <c r="I951" s="99"/>
      <c r="J951" s="101"/>
      <c r="M951" s="98" t="s">
        <v>6491</v>
      </c>
      <c r="N951" s="99" t="s">
        <v>762</v>
      </c>
      <c r="O951" s="101">
        <v>15</v>
      </c>
    </row>
    <row r="952" spans="1:15" ht="12.75" customHeight="1">
      <c r="A952" s="104" t="s">
        <v>1192</v>
      </c>
      <c r="B952" s="104" t="s">
        <v>1193</v>
      </c>
      <c r="C952" s="104">
        <v>1</v>
      </c>
      <c r="D952" s="105" t="s">
        <v>11125</v>
      </c>
      <c r="E952" s="105" t="s">
        <v>11126</v>
      </c>
      <c r="I952" s="99"/>
      <c r="J952" s="101"/>
      <c r="M952" s="98" t="s">
        <v>6492</v>
      </c>
      <c r="N952" s="99" t="s">
        <v>1193</v>
      </c>
      <c r="O952" s="101">
        <v>1</v>
      </c>
    </row>
    <row r="953" spans="1:15" ht="12.75" customHeight="1">
      <c r="A953" s="104" t="s">
        <v>1194</v>
      </c>
      <c r="B953" s="104" t="s">
        <v>1193</v>
      </c>
      <c r="C953" s="104">
        <v>3</v>
      </c>
      <c r="D953" s="105" t="s">
        <v>11125</v>
      </c>
      <c r="E953" s="105" t="s">
        <v>11127</v>
      </c>
      <c r="I953" s="99"/>
      <c r="J953" s="101"/>
      <c r="M953" s="98" t="s">
        <v>6493</v>
      </c>
      <c r="N953" s="99" t="s">
        <v>1193</v>
      </c>
      <c r="O953" s="101">
        <v>3</v>
      </c>
    </row>
    <row r="954" spans="1:15" ht="12.75" customHeight="1">
      <c r="A954" s="104" t="s">
        <v>1195</v>
      </c>
      <c r="B954" s="104" t="s">
        <v>1193</v>
      </c>
      <c r="C954" s="104">
        <v>2</v>
      </c>
      <c r="D954" s="105" t="s">
        <v>11125</v>
      </c>
      <c r="E954" s="105" t="s">
        <v>11128</v>
      </c>
      <c r="I954" s="99"/>
      <c r="J954" s="101"/>
      <c r="M954" s="98" t="s">
        <v>6494</v>
      </c>
      <c r="N954" s="99" t="s">
        <v>1193</v>
      </c>
      <c r="O954" s="101">
        <v>2</v>
      </c>
    </row>
    <row r="955" spans="1:15" ht="12.75" customHeight="1">
      <c r="A955" s="104" t="s">
        <v>1196</v>
      </c>
      <c r="B955" s="104" t="s">
        <v>1193</v>
      </c>
      <c r="C955" s="104">
        <v>4</v>
      </c>
      <c r="D955" s="105" t="s">
        <v>11125</v>
      </c>
      <c r="E955" s="105" t="s">
        <v>11129</v>
      </c>
      <c r="I955" s="99"/>
      <c r="J955" s="101"/>
      <c r="M955" s="98" t="s">
        <v>6495</v>
      </c>
      <c r="N955" s="99" t="s">
        <v>1193</v>
      </c>
      <c r="O955" s="101">
        <v>4</v>
      </c>
    </row>
    <row r="956" spans="1:15" ht="12.75" customHeight="1">
      <c r="A956" s="104" t="s">
        <v>1197</v>
      </c>
      <c r="B956" s="104" t="s">
        <v>440</v>
      </c>
      <c r="C956" s="104">
        <v>2</v>
      </c>
      <c r="D956" s="105" t="s">
        <v>11125</v>
      </c>
      <c r="E956" s="105" t="s">
        <v>11130</v>
      </c>
      <c r="I956" s="99"/>
      <c r="J956" s="101"/>
      <c r="M956" s="98" t="s">
        <v>6496</v>
      </c>
      <c r="N956" s="99" t="s">
        <v>440</v>
      </c>
      <c r="O956" s="101">
        <v>2</v>
      </c>
    </row>
    <row r="957" spans="1:15" ht="12.75" customHeight="1">
      <c r="A957" s="104" t="s">
        <v>1198</v>
      </c>
      <c r="B957" s="104" t="s">
        <v>979</v>
      </c>
      <c r="C957" s="104">
        <v>1</v>
      </c>
      <c r="D957" s="105" t="s">
        <v>11131</v>
      </c>
      <c r="E957" s="105" t="s">
        <v>11132</v>
      </c>
      <c r="I957" s="99"/>
      <c r="J957" s="101"/>
      <c r="M957" s="98" t="s">
        <v>6497</v>
      </c>
      <c r="N957" s="99" t="s">
        <v>979</v>
      </c>
      <c r="O957" s="101">
        <v>1</v>
      </c>
    </row>
    <row r="958" spans="1:15" ht="12.75" customHeight="1">
      <c r="A958" s="104" t="s">
        <v>1199</v>
      </c>
      <c r="B958" s="104" t="s">
        <v>979</v>
      </c>
      <c r="C958" s="104">
        <v>1</v>
      </c>
      <c r="D958" s="105" t="s">
        <v>11131</v>
      </c>
      <c r="E958" s="105" t="s">
        <v>11133</v>
      </c>
      <c r="I958" s="99"/>
      <c r="J958" s="101"/>
      <c r="M958" s="98" t="s">
        <v>6498</v>
      </c>
      <c r="N958" s="99" t="s">
        <v>979</v>
      </c>
      <c r="O958" s="101">
        <v>1</v>
      </c>
    </row>
    <row r="959" spans="1:15" ht="12.75" customHeight="1">
      <c r="A959" s="104" t="s">
        <v>1200</v>
      </c>
      <c r="B959" s="104" t="s">
        <v>979</v>
      </c>
      <c r="C959" s="104">
        <v>1</v>
      </c>
      <c r="D959" s="105" t="s">
        <v>11131</v>
      </c>
      <c r="E959" s="105" t="s">
        <v>11134</v>
      </c>
      <c r="I959" s="99"/>
      <c r="J959" s="101"/>
      <c r="M959" s="98" t="s">
        <v>6499</v>
      </c>
      <c r="N959" s="99" t="s">
        <v>979</v>
      </c>
      <c r="O959" s="101">
        <v>1</v>
      </c>
    </row>
    <row r="960" spans="1:15" ht="12.75" customHeight="1">
      <c r="A960" s="104" t="s">
        <v>1201</v>
      </c>
      <c r="B960" s="104" t="s">
        <v>979</v>
      </c>
      <c r="C960" s="104">
        <v>1</v>
      </c>
      <c r="D960" s="105" t="s">
        <v>11131</v>
      </c>
      <c r="E960" s="105" t="s">
        <v>11135</v>
      </c>
      <c r="I960" s="99"/>
      <c r="J960" s="101"/>
      <c r="M960" s="98" t="s">
        <v>6500</v>
      </c>
      <c r="N960" s="99" t="s">
        <v>979</v>
      </c>
      <c r="O960" s="101">
        <v>1</v>
      </c>
    </row>
    <row r="961" spans="1:15" ht="12.75" customHeight="1">
      <c r="A961" s="104" t="s">
        <v>1202</v>
      </c>
      <c r="B961" s="104" t="s">
        <v>1203</v>
      </c>
      <c r="C961" s="104">
        <v>1</v>
      </c>
      <c r="D961" s="105" t="s">
        <v>11131</v>
      </c>
      <c r="E961" s="105" t="s">
        <v>11136</v>
      </c>
      <c r="I961" s="99"/>
      <c r="J961" s="101"/>
      <c r="M961" s="98" t="s">
        <v>6501</v>
      </c>
      <c r="N961" s="99" t="s">
        <v>1203</v>
      </c>
      <c r="O961" s="101">
        <v>1</v>
      </c>
    </row>
    <row r="962" spans="1:15" ht="12.75" customHeight="1">
      <c r="A962" s="104" t="s">
        <v>1204</v>
      </c>
      <c r="B962" s="104" t="s">
        <v>1203</v>
      </c>
      <c r="C962" s="104">
        <v>1</v>
      </c>
      <c r="D962" s="105" t="s">
        <v>11131</v>
      </c>
      <c r="E962" s="105" t="s">
        <v>11137</v>
      </c>
      <c r="I962" s="99"/>
      <c r="J962" s="101"/>
      <c r="M962" s="98" t="s">
        <v>6502</v>
      </c>
      <c r="N962" s="99" t="s">
        <v>1203</v>
      </c>
      <c r="O962" s="101">
        <v>1</v>
      </c>
    </row>
    <row r="963" spans="1:15" ht="12.75" customHeight="1">
      <c r="A963" s="104" t="s">
        <v>1205</v>
      </c>
      <c r="B963" s="104" t="s">
        <v>979</v>
      </c>
      <c r="C963" s="104">
        <v>1</v>
      </c>
      <c r="D963" s="105" t="s">
        <v>11131</v>
      </c>
      <c r="E963" s="105" t="s">
        <v>11138</v>
      </c>
      <c r="I963" s="99"/>
      <c r="J963" s="101"/>
      <c r="M963" s="98" t="s">
        <v>6503</v>
      </c>
      <c r="N963" s="99" t="s">
        <v>979</v>
      </c>
      <c r="O963" s="101">
        <v>1</v>
      </c>
    </row>
    <row r="964" spans="1:15" ht="12.75" customHeight="1">
      <c r="A964" s="104" t="s">
        <v>1206</v>
      </c>
      <c r="B964" s="104" t="s">
        <v>979</v>
      </c>
      <c r="C964" s="104">
        <v>1</v>
      </c>
      <c r="D964" s="105" t="s">
        <v>11131</v>
      </c>
      <c r="E964" s="105" t="s">
        <v>11139</v>
      </c>
      <c r="I964" s="99"/>
      <c r="J964" s="101"/>
      <c r="M964" s="98" t="s">
        <v>6504</v>
      </c>
      <c r="N964" s="99" t="s">
        <v>979</v>
      </c>
      <c r="O964" s="101">
        <v>1</v>
      </c>
    </row>
    <row r="965" spans="1:15" ht="12.75" customHeight="1">
      <c r="A965" s="104" t="s">
        <v>1207</v>
      </c>
      <c r="B965" s="104" t="s">
        <v>814</v>
      </c>
      <c r="C965" s="104">
        <v>1</v>
      </c>
      <c r="D965" s="105" t="s">
        <v>11140</v>
      </c>
      <c r="E965" s="105" t="s">
        <v>11141</v>
      </c>
      <c r="I965" s="99"/>
      <c r="J965" s="101"/>
      <c r="M965" s="98" t="s">
        <v>6505</v>
      </c>
      <c r="N965" s="99" t="s">
        <v>814</v>
      </c>
      <c r="O965" s="101">
        <v>1</v>
      </c>
    </row>
    <row r="966" spans="1:15" ht="12.75" customHeight="1">
      <c r="A966" s="104" t="s">
        <v>1208</v>
      </c>
      <c r="B966" s="104" t="s">
        <v>814</v>
      </c>
      <c r="C966" s="104">
        <v>1</v>
      </c>
      <c r="D966" s="105" t="s">
        <v>11140</v>
      </c>
      <c r="E966" s="105" t="s">
        <v>11142</v>
      </c>
      <c r="I966" s="99"/>
      <c r="J966" s="101"/>
      <c r="M966" s="98" t="s">
        <v>6506</v>
      </c>
      <c r="N966" s="99" t="s">
        <v>814</v>
      </c>
      <c r="O966" s="101">
        <v>1</v>
      </c>
    </row>
    <row r="967" spans="1:15" ht="12.75" customHeight="1">
      <c r="A967" s="104" t="s">
        <v>1209</v>
      </c>
      <c r="B967" s="104" t="s">
        <v>814</v>
      </c>
      <c r="C967" s="104">
        <v>1</v>
      </c>
      <c r="D967" s="105" t="s">
        <v>11140</v>
      </c>
      <c r="E967" s="105" t="s">
        <v>11143</v>
      </c>
      <c r="I967" s="99"/>
      <c r="J967" s="101"/>
      <c r="M967" s="98" t="s">
        <v>6507</v>
      </c>
      <c r="N967" s="99" t="s">
        <v>814</v>
      </c>
      <c r="O967" s="101">
        <v>1</v>
      </c>
    </row>
    <row r="968" spans="1:15" ht="12.75" customHeight="1">
      <c r="A968" s="104" t="s">
        <v>1210</v>
      </c>
      <c r="B968" s="104" t="s">
        <v>166</v>
      </c>
      <c r="C968" s="104">
        <v>2</v>
      </c>
      <c r="D968" s="105" t="s">
        <v>11144</v>
      </c>
      <c r="E968" s="105" t="s">
        <v>11145</v>
      </c>
      <c r="I968" s="99"/>
      <c r="J968" s="101"/>
      <c r="M968" s="98" t="s">
        <v>6508</v>
      </c>
      <c r="N968" s="99" t="s">
        <v>166</v>
      </c>
      <c r="O968" s="101">
        <v>2</v>
      </c>
    </row>
    <row r="969" spans="1:15" ht="12.75" customHeight="1">
      <c r="A969" s="104" t="s">
        <v>1211</v>
      </c>
      <c r="B969" s="104" t="s">
        <v>166</v>
      </c>
      <c r="C969" s="104">
        <v>2</v>
      </c>
      <c r="D969" s="105" t="s">
        <v>11144</v>
      </c>
      <c r="E969" s="105" t="s">
        <v>11146</v>
      </c>
      <c r="I969" s="99"/>
      <c r="J969" s="101"/>
      <c r="M969" s="98" t="s">
        <v>6509</v>
      </c>
      <c r="N969" s="99" t="s">
        <v>166</v>
      </c>
      <c r="O969" s="101">
        <v>2</v>
      </c>
    </row>
    <row r="970" spans="1:15" ht="12.75" customHeight="1">
      <c r="A970" s="104" t="s">
        <v>1212</v>
      </c>
      <c r="B970" s="104" t="s">
        <v>259</v>
      </c>
      <c r="C970" s="104">
        <v>1</v>
      </c>
      <c r="D970" s="105" t="s">
        <v>11147</v>
      </c>
      <c r="E970" s="105" t="s">
        <v>11148</v>
      </c>
      <c r="I970" s="99"/>
      <c r="J970" s="101"/>
      <c r="M970" s="98" t="s">
        <v>6510</v>
      </c>
      <c r="N970" s="99" t="s">
        <v>259</v>
      </c>
      <c r="O970" s="101">
        <v>1</v>
      </c>
    </row>
    <row r="971" spans="1:15" ht="12.75" customHeight="1">
      <c r="A971" s="104" t="s">
        <v>1213</v>
      </c>
      <c r="B971" s="104" t="s">
        <v>1214</v>
      </c>
      <c r="C971" s="104">
        <v>3</v>
      </c>
      <c r="D971" s="105" t="s">
        <v>11147</v>
      </c>
      <c r="E971" s="105" t="s">
        <v>11149</v>
      </c>
      <c r="I971" s="99"/>
      <c r="J971" s="101"/>
      <c r="M971" s="98" t="s">
        <v>6511</v>
      </c>
      <c r="N971" s="99" t="s">
        <v>1214</v>
      </c>
      <c r="O971" s="101">
        <v>3</v>
      </c>
    </row>
    <row r="972" spans="1:15" ht="12.75" customHeight="1">
      <c r="A972" s="104" t="s">
        <v>1215</v>
      </c>
      <c r="B972" s="104" t="s">
        <v>1214</v>
      </c>
      <c r="C972" s="104">
        <v>0</v>
      </c>
      <c r="D972" s="105"/>
      <c r="E972" s="105"/>
      <c r="I972" s="99"/>
      <c r="J972" s="101"/>
      <c r="M972" s="98" t="s">
        <v>6512</v>
      </c>
      <c r="N972" s="99" t="s">
        <v>1214</v>
      </c>
      <c r="O972" s="101">
        <v>0</v>
      </c>
    </row>
    <row r="973" spans="1:15" ht="12.75" customHeight="1">
      <c r="A973" s="104" t="s">
        <v>1215</v>
      </c>
      <c r="B973" s="104" t="s">
        <v>273</v>
      </c>
      <c r="C973" s="104">
        <v>4</v>
      </c>
      <c r="D973" s="105"/>
      <c r="E973" s="105"/>
      <c r="I973" s="99"/>
      <c r="J973" s="101"/>
      <c r="M973" s="98" t="s">
        <v>6512</v>
      </c>
      <c r="N973" s="99" t="s">
        <v>273</v>
      </c>
      <c r="O973" s="101">
        <v>4</v>
      </c>
    </row>
    <row r="974" spans="1:15" ht="12.75" customHeight="1">
      <c r="A974" s="104" t="s">
        <v>1216</v>
      </c>
      <c r="B974" s="104" t="s">
        <v>166</v>
      </c>
      <c r="C974" s="104">
        <v>2</v>
      </c>
      <c r="D974" s="105"/>
      <c r="E974" s="105"/>
      <c r="I974" s="99"/>
      <c r="J974" s="101"/>
      <c r="M974" s="98" t="s">
        <v>6513</v>
      </c>
      <c r="N974" s="99" t="s">
        <v>166</v>
      </c>
      <c r="O974" s="101">
        <v>2</v>
      </c>
    </row>
    <row r="975" spans="1:15" ht="12.75" customHeight="1">
      <c r="A975" s="104" t="s">
        <v>1217</v>
      </c>
      <c r="B975" s="104" t="s">
        <v>166</v>
      </c>
      <c r="C975" s="104">
        <v>2</v>
      </c>
      <c r="D975" s="105"/>
      <c r="E975" s="105"/>
      <c r="I975" s="99"/>
      <c r="J975" s="101"/>
      <c r="M975" s="98" t="s">
        <v>6514</v>
      </c>
      <c r="N975" s="99" t="s">
        <v>166</v>
      </c>
      <c r="O975" s="101">
        <v>2</v>
      </c>
    </row>
    <row r="976" spans="1:15" ht="12.75" customHeight="1">
      <c r="A976" s="104" t="s">
        <v>1218</v>
      </c>
      <c r="B976" s="104" t="s">
        <v>1219</v>
      </c>
      <c r="C976" s="104">
        <v>1</v>
      </c>
      <c r="D976" s="105" t="s">
        <v>11150</v>
      </c>
      <c r="E976" s="105" t="s">
        <v>11151</v>
      </c>
      <c r="I976" s="99"/>
      <c r="J976" s="101"/>
      <c r="M976" s="98" t="s">
        <v>6515</v>
      </c>
      <c r="N976" s="99" t="s">
        <v>1219</v>
      </c>
      <c r="O976" s="101">
        <v>1</v>
      </c>
    </row>
    <row r="977" spans="1:15" ht="12.75" customHeight="1">
      <c r="A977" s="104" t="s">
        <v>1220</v>
      </c>
      <c r="B977" s="104" t="s">
        <v>760</v>
      </c>
      <c r="C977" s="104">
        <v>0</v>
      </c>
      <c r="D977" s="105"/>
      <c r="E977" s="105"/>
      <c r="I977" s="99"/>
      <c r="J977" s="101"/>
      <c r="M977" s="98" t="s">
        <v>6516</v>
      </c>
      <c r="N977" s="99" t="s">
        <v>760</v>
      </c>
      <c r="O977" s="101">
        <v>0</v>
      </c>
    </row>
    <row r="978" spans="1:15" ht="12.75" customHeight="1">
      <c r="A978" s="104" t="s">
        <v>1221</v>
      </c>
      <c r="B978" s="104" t="s">
        <v>1222</v>
      </c>
      <c r="C978" s="104">
        <v>1</v>
      </c>
      <c r="D978" s="105" t="s">
        <v>11150</v>
      </c>
      <c r="E978" s="105" t="s">
        <v>11152</v>
      </c>
      <c r="I978" s="99"/>
      <c r="J978" s="101"/>
      <c r="M978" s="98" t="s">
        <v>6517</v>
      </c>
      <c r="N978" s="99" t="s">
        <v>1222</v>
      </c>
      <c r="O978" s="101">
        <v>2</v>
      </c>
    </row>
    <row r="979" spans="1:15" ht="12.75" customHeight="1">
      <c r="A979" s="104" t="s">
        <v>1223</v>
      </c>
      <c r="B979" s="104" t="s">
        <v>1222</v>
      </c>
      <c r="C979" s="104">
        <v>1</v>
      </c>
      <c r="D979" s="105" t="s">
        <v>11150</v>
      </c>
      <c r="E979" s="105" t="s">
        <v>11153</v>
      </c>
      <c r="I979" s="99"/>
      <c r="J979" s="101"/>
      <c r="M979" s="98" t="s">
        <v>6518</v>
      </c>
      <c r="N979" s="99" t="s">
        <v>1222</v>
      </c>
      <c r="O979" s="101">
        <v>2</v>
      </c>
    </row>
    <row r="980" spans="1:15" ht="12.75" customHeight="1">
      <c r="A980" s="104" t="s">
        <v>1224</v>
      </c>
      <c r="B980" s="104" t="s">
        <v>755</v>
      </c>
      <c r="C980" s="104">
        <v>5</v>
      </c>
      <c r="D980" s="105" t="s">
        <v>11150</v>
      </c>
      <c r="E980" s="105" t="s">
        <v>11152</v>
      </c>
      <c r="I980" s="99"/>
      <c r="J980" s="101"/>
      <c r="M980" s="98" t="s">
        <v>6519</v>
      </c>
      <c r="N980" s="99" t="s">
        <v>755</v>
      </c>
      <c r="O980" s="101">
        <v>5</v>
      </c>
    </row>
    <row r="981" spans="1:15" ht="12.75" customHeight="1">
      <c r="A981" s="104" t="s">
        <v>1225</v>
      </c>
      <c r="B981" s="104" t="s">
        <v>319</v>
      </c>
      <c r="C981" s="104">
        <v>3</v>
      </c>
      <c r="D981" s="105" t="s">
        <v>11150</v>
      </c>
      <c r="E981" s="105" t="s">
        <v>11154</v>
      </c>
      <c r="I981" s="99"/>
      <c r="J981" s="101"/>
      <c r="M981" s="98" t="s">
        <v>6520</v>
      </c>
      <c r="N981" s="99" t="s">
        <v>319</v>
      </c>
      <c r="O981" s="101">
        <v>2</v>
      </c>
    </row>
    <row r="982" spans="1:15" ht="12.75" customHeight="1">
      <c r="A982" s="104" t="s">
        <v>1226</v>
      </c>
      <c r="B982" s="104" t="s">
        <v>319</v>
      </c>
      <c r="C982" s="104">
        <v>3</v>
      </c>
      <c r="D982" s="105" t="s">
        <v>11150</v>
      </c>
      <c r="E982" s="105" t="s">
        <v>11155</v>
      </c>
      <c r="I982" s="99"/>
      <c r="J982" s="101"/>
      <c r="M982" s="98" t="s">
        <v>6521</v>
      </c>
      <c r="N982" s="99" t="s">
        <v>319</v>
      </c>
      <c r="O982" s="101">
        <v>3</v>
      </c>
    </row>
    <row r="983" spans="1:15" ht="12.75" customHeight="1">
      <c r="A983" s="104" t="s">
        <v>1227</v>
      </c>
      <c r="B983" s="104" t="s">
        <v>1228</v>
      </c>
      <c r="C983" s="104">
        <v>3</v>
      </c>
      <c r="D983" s="105" t="s">
        <v>11150</v>
      </c>
      <c r="E983" s="105" t="s">
        <v>11156</v>
      </c>
      <c r="I983" s="99"/>
      <c r="J983" s="101"/>
      <c r="M983" s="98" t="s">
        <v>6522</v>
      </c>
      <c r="N983" s="99" t="s">
        <v>1228</v>
      </c>
      <c r="O983" s="101">
        <v>3</v>
      </c>
    </row>
    <row r="984" spans="1:15" ht="12.75" customHeight="1">
      <c r="A984" s="104" t="s">
        <v>1229</v>
      </c>
      <c r="B984" s="104" t="s">
        <v>319</v>
      </c>
      <c r="C984" s="104">
        <v>2</v>
      </c>
      <c r="D984" s="105" t="s">
        <v>11150</v>
      </c>
      <c r="E984" s="105" t="s">
        <v>11157</v>
      </c>
      <c r="I984" s="99"/>
      <c r="J984" s="101"/>
      <c r="M984" s="98" t="s">
        <v>6523</v>
      </c>
      <c r="N984" s="99" t="s">
        <v>319</v>
      </c>
      <c r="O984" s="101">
        <v>2</v>
      </c>
    </row>
    <row r="985" spans="1:15" ht="12.75" customHeight="1">
      <c r="A985" s="104" t="s">
        <v>1230</v>
      </c>
      <c r="B985" s="104" t="s">
        <v>319</v>
      </c>
      <c r="C985" s="104">
        <v>2</v>
      </c>
      <c r="D985" s="105" t="s">
        <v>11150</v>
      </c>
      <c r="E985" s="105" t="s">
        <v>11158</v>
      </c>
      <c r="I985" s="99"/>
      <c r="J985" s="101"/>
      <c r="M985" s="98" t="s">
        <v>6524</v>
      </c>
      <c r="N985" s="99" t="s">
        <v>319</v>
      </c>
      <c r="O985" s="101">
        <v>2</v>
      </c>
    </row>
    <row r="986" spans="1:15" ht="12.75" customHeight="1">
      <c r="A986" s="104" t="s">
        <v>1231</v>
      </c>
      <c r="B986" s="104" t="s">
        <v>319</v>
      </c>
      <c r="C986" s="104">
        <v>2</v>
      </c>
      <c r="D986" s="105" t="s">
        <v>11150</v>
      </c>
      <c r="E986" s="105" t="s">
        <v>11159</v>
      </c>
      <c r="I986" s="99"/>
      <c r="J986" s="101"/>
      <c r="M986" s="98" t="s">
        <v>6525</v>
      </c>
      <c r="N986" s="99" t="s">
        <v>319</v>
      </c>
      <c r="O986" s="101">
        <v>2</v>
      </c>
    </row>
    <row r="987" spans="1:15" ht="12.75" customHeight="1">
      <c r="A987" s="104" t="s">
        <v>1232</v>
      </c>
      <c r="B987" s="104" t="s">
        <v>319</v>
      </c>
      <c r="C987" s="104">
        <v>3</v>
      </c>
      <c r="D987" s="105" t="s">
        <v>11150</v>
      </c>
      <c r="E987" s="105" t="s">
        <v>11160</v>
      </c>
      <c r="I987" s="99"/>
      <c r="J987" s="101"/>
      <c r="M987" s="98" t="s">
        <v>6526</v>
      </c>
      <c r="N987" s="99" t="s">
        <v>319</v>
      </c>
      <c r="O987" s="101">
        <v>3</v>
      </c>
    </row>
    <row r="988" spans="1:15" ht="12.75" customHeight="1">
      <c r="A988" s="104" t="s">
        <v>1233</v>
      </c>
      <c r="B988" s="104" t="s">
        <v>1219</v>
      </c>
      <c r="C988" s="104">
        <v>4</v>
      </c>
      <c r="D988" s="105" t="s">
        <v>11150</v>
      </c>
      <c r="E988" s="105" t="s">
        <v>11161</v>
      </c>
      <c r="I988" s="99"/>
      <c r="J988" s="101"/>
      <c r="M988" s="98" t="s">
        <v>6527</v>
      </c>
      <c r="N988" s="99" t="s">
        <v>1219</v>
      </c>
      <c r="O988" s="101">
        <v>4</v>
      </c>
    </row>
    <row r="989" spans="1:15" ht="12.75" customHeight="1">
      <c r="A989" s="104" t="s">
        <v>1234</v>
      </c>
      <c r="B989" s="104" t="s">
        <v>1219</v>
      </c>
      <c r="C989" s="104">
        <v>3</v>
      </c>
      <c r="D989" s="105" t="s">
        <v>11150</v>
      </c>
      <c r="E989" s="105" t="s">
        <v>11162</v>
      </c>
      <c r="I989" s="99"/>
      <c r="J989" s="101"/>
      <c r="M989" s="98" t="s">
        <v>6528</v>
      </c>
      <c r="N989" s="99" t="s">
        <v>1219</v>
      </c>
      <c r="O989" s="101">
        <v>3</v>
      </c>
    </row>
    <row r="990" spans="1:15" ht="12.75" customHeight="1">
      <c r="A990" s="104" t="s">
        <v>1235</v>
      </c>
      <c r="B990" s="104" t="s">
        <v>755</v>
      </c>
      <c r="C990" s="104">
        <v>1</v>
      </c>
      <c r="D990" s="105" t="s">
        <v>11150</v>
      </c>
      <c r="E990" s="105" t="s">
        <v>11163</v>
      </c>
      <c r="I990" s="99"/>
      <c r="J990" s="101"/>
      <c r="M990" s="98" t="s">
        <v>6529</v>
      </c>
      <c r="N990" s="99" t="s">
        <v>755</v>
      </c>
      <c r="O990" s="101">
        <v>1</v>
      </c>
    </row>
    <row r="991" spans="1:15" ht="12.75" customHeight="1">
      <c r="A991" s="104" t="s">
        <v>1236</v>
      </c>
      <c r="B991" s="104" t="s">
        <v>755</v>
      </c>
      <c r="C991" s="104">
        <v>1</v>
      </c>
      <c r="D991" s="105" t="s">
        <v>11150</v>
      </c>
      <c r="E991" s="105" t="s">
        <v>11164</v>
      </c>
      <c r="I991" s="99"/>
      <c r="J991" s="101"/>
      <c r="M991" s="98" t="s">
        <v>6530</v>
      </c>
      <c r="N991" s="99" t="s">
        <v>755</v>
      </c>
      <c r="O991" s="101">
        <v>1</v>
      </c>
    </row>
    <row r="992" spans="1:15" ht="12.75" customHeight="1">
      <c r="A992" s="104" t="s">
        <v>1237</v>
      </c>
      <c r="B992" s="104" t="s">
        <v>341</v>
      </c>
      <c r="C992" s="104">
        <v>2</v>
      </c>
      <c r="D992" s="105" t="s">
        <v>11150</v>
      </c>
      <c r="E992" s="105" t="s">
        <v>11165</v>
      </c>
      <c r="I992" s="99"/>
      <c r="J992" s="101"/>
      <c r="M992" s="98" t="s">
        <v>6531</v>
      </c>
      <c r="N992" s="99" t="s">
        <v>341</v>
      </c>
      <c r="O992" s="101">
        <v>2</v>
      </c>
    </row>
    <row r="993" spans="1:15" ht="12.75" customHeight="1">
      <c r="A993" s="104" t="s">
        <v>1238</v>
      </c>
      <c r="B993" s="104" t="s">
        <v>341</v>
      </c>
      <c r="C993" s="104">
        <v>2</v>
      </c>
      <c r="D993" s="105" t="s">
        <v>11150</v>
      </c>
      <c r="E993" s="105" t="s">
        <v>11166</v>
      </c>
      <c r="I993" s="99"/>
      <c r="J993" s="101"/>
      <c r="M993" s="98" t="s">
        <v>6532</v>
      </c>
      <c r="N993" s="99" t="s">
        <v>341</v>
      </c>
      <c r="O993" s="101">
        <v>2</v>
      </c>
    </row>
    <row r="994" spans="1:15" ht="12.75" customHeight="1">
      <c r="A994" s="104" t="s">
        <v>1239</v>
      </c>
      <c r="B994" s="104" t="s">
        <v>1240</v>
      </c>
      <c r="C994" s="104">
        <v>4</v>
      </c>
      <c r="D994" s="105" t="s">
        <v>11150</v>
      </c>
      <c r="E994" s="105" t="s">
        <v>11167</v>
      </c>
      <c r="I994" s="99"/>
      <c r="J994" s="101"/>
      <c r="M994" s="98" t="s">
        <v>6533</v>
      </c>
      <c r="N994" s="99" t="s">
        <v>1240</v>
      </c>
      <c r="O994" s="101">
        <v>4</v>
      </c>
    </row>
    <row r="995" spans="1:15" ht="12.75" customHeight="1">
      <c r="A995" s="104" t="s">
        <v>1241</v>
      </c>
      <c r="B995" s="104" t="s">
        <v>1240</v>
      </c>
      <c r="C995" s="104">
        <v>9</v>
      </c>
      <c r="D995" s="105" t="s">
        <v>11150</v>
      </c>
      <c r="E995" s="105" t="s">
        <v>11168</v>
      </c>
      <c r="I995" s="99"/>
      <c r="J995" s="101"/>
      <c r="M995" s="98" t="s">
        <v>6534</v>
      </c>
      <c r="N995" s="99" t="s">
        <v>1240</v>
      </c>
      <c r="O995" s="101">
        <v>9</v>
      </c>
    </row>
    <row r="996" spans="1:15" ht="12.75" customHeight="1">
      <c r="A996" s="104" t="s">
        <v>1242</v>
      </c>
      <c r="B996" s="104" t="s">
        <v>259</v>
      </c>
      <c r="C996" s="104">
        <v>4</v>
      </c>
      <c r="D996" s="105" t="s">
        <v>11150</v>
      </c>
      <c r="E996" s="105" t="s">
        <v>11169</v>
      </c>
      <c r="I996" s="99"/>
      <c r="J996" s="101"/>
      <c r="M996" s="98" t="s">
        <v>6535</v>
      </c>
      <c r="N996" s="99" t="s">
        <v>259</v>
      </c>
      <c r="O996" s="101">
        <v>4</v>
      </c>
    </row>
    <row r="997" spans="1:15" ht="12.75" customHeight="1">
      <c r="A997" s="104" t="s">
        <v>1243</v>
      </c>
      <c r="B997" s="104" t="s">
        <v>259</v>
      </c>
      <c r="C997" s="104">
        <v>3</v>
      </c>
      <c r="D997" s="105" t="s">
        <v>11150</v>
      </c>
      <c r="E997" s="105" t="s">
        <v>11170</v>
      </c>
      <c r="I997" s="99"/>
      <c r="J997" s="101"/>
      <c r="M997" s="98" t="s">
        <v>6536</v>
      </c>
      <c r="N997" s="99" t="s">
        <v>259</v>
      </c>
      <c r="O997" s="101">
        <v>3</v>
      </c>
    </row>
    <row r="998" spans="1:15" ht="12.75" customHeight="1">
      <c r="A998" s="104" t="s">
        <v>1244</v>
      </c>
      <c r="B998" s="104" t="s">
        <v>341</v>
      </c>
      <c r="C998" s="104">
        <v>2</v>
      </c>
      <c r="D998" s="105" t="s">
        <v>11150</v>
      </c>
      <c r="E998" s="105" t="s">
        <v>11171</v>
      </c>
      <c r="I998" s="99"/>
      <c r="J998" s="101"/>
      <c r="M998" s="98" t="s">
        <v>6537</v>
      </c>
      <c r="N998" s="99" t="s">
        <v>341</v>
      </c>
      <c r="O998" s="101">
        <v>2</v>
      </c>
    </row>
    <row r="999" spans="1:15" ht="12.75" customHeight="1">
      <c r="A999" s="104" t="s">
        <v>1245</v>
      </c>
      <c r="B999" s="104" t="s">
        <v>341</v>
      </c>
      <c r="C999" s="104">
        <v>2</v>
      </c>
      <c r="D999" s="105" t="s">
        <v>11150</v>
      </c>
      <c r="E999" s="105" t="s">
        <v>11172</v>
      </c>
      <c r="I999" s="99"/>
      <c r="J999" s="101"/>
      <c r="M999" s="98" t="s">
        <v>6538</v>
      </c>
      <c r="N999" s="99" t="s">
        <v>341</v>
      </c>
      <c r="O999" s="101">
        <v>2</v>
      </c>
    </row>
    <row r="1000" spans="1:15" ht="12.75" customHeight="1">
      <c r="A1000" s="104" t="s">
        <v>1246</v>
      </c>
      <c r="B1000" s="104" t="s">
        <v>259</v>
      </c>
      <c r="C1000" s="104">
        <v>6</v>
      </c>
      <c r="D1000" s="105" t="s">
        <v>11150</v>
      </c>
      <c r="E1000" s="105" t="s">
        <v>11173</v>
      </c>
      <c r="I1000" s="99"/>
      <c r="J1000" s="101"/>
      <c r="M1000" s="98" t="s">
        <v>6539</v>
      </c>
      <c r="N1000" s="99" t="s">
        <v>259</v>
      </c>
      <c r="O1000" s="101">
        <v>6</v>
      </c>
    </row>
    <row r="1001" spans="1:15" ht="12.75" customHeight="1">
      <c r="A1001" s="104" t="s">
        <v>1247</v>
      </c>
      <c r="B1001" s="104" t="s">
        <v>259</v>
      </c>
      <c r="C1001" s="104">
        <v>4</v>
      </c>
      <c r="D1001" s="105" t="s">
        <v>11150</v>
      </c>
      <c r="E1001" s="105" t="s">
        <v>11174</v>
      </c>
      <c r="I1001" s="99"/>
      <c r="J1001" s="101"/>
      <c r="M1001" s="98" t="s">
        <v>6540</v>
      </c>
      <c r="N1001" s="99" t="s">
        <v>259</v>
      </c>
      <c r="O1001" s="101">
        <v>4</v>
      </c>
    </row>
    <row r="1002" spans="1:15" ht="12.75" customHeight="1">
      <c r="A1002" s="104" t="s">
        <v>1248</v>
      </c>
      <c r="B1002" s="104" t="s">
        <v>729</v>
      </c>
      <c r="C1002" s="104">
        <v>3</v>
      </c>
      <c r="D1002" s="105" t="s">
        <v>11150</v>
      </c>
      <c r="E1002" s="105" t="s">
        <v>11175</v>
      </c>
      <c r="I1002" s="99"/>
      <c r="J1002" s="101"/>
      <c r="M1002" s="98" t="s">
        <v>6541</v>
      </c>
      <c r="N1002" s="99" t="s">
        <v>729</v>
      </c>
      <c r="O1002" s="101">
        <v>2</v>
      </c>
    </row>
    <row r="1003" spans="1:15" ht="12.75" customHeight="1">
      <c r="A1003" s="104" t="s">
        <v>1249</v>
      </c>
      <c r="B1003" s="104" t="s">
        <v>729</v>
      </c>
      <c r="C1003" s="104">
        <v>3</v>
      </c>
      <c r="D1003" s="105" t="s">
        <v>11150</v>
      </c>
      <c r="E1003" s="105" t="s">
        <v>11176</v>
      </c>
      <c r="I1003" s="99"/>
      <c r="J1003" s="101"/>
      <c r="M1003" s="98" t="s">
        <v>6542</v>
      </c>
      <c r="N1003" s="99" t="s">
        <v>729</v>
      </c>
      <c r="O1003" s="101">
        <v>2</v>
      </c>
    </row>
    <row r="1004" spans="1:15" ht="12.75" customHeight="1">
      <c r="A1004" s="104" t="s">
        <v>1250</v>
      </c>
      <c r="B1004" s="104" t="s">
        <v>1251</v>
      </c>
      <c r="C1004" s="104">
        <v>1</v>
      </c>
      <c r="D1004" s="105" t="s">
        <v>11150</v>
      </c>
      <c r="E1004" s="105" t="s">
        <v>11177</v>
      </c>
      <c r="I1004" s="99"/>
      <c r="J1004" s="101"/>
      <c r="M1004" s="98" t="s">
        <v>6543</v>
      </c>
      <c r="N1004" s="99" t="s">
        <v>1251</v>
      </c>
      <c r="O1004" s="101">
        <v>1</v>
      </c>
    </row>
    <row r="1005" spans="1:15" ht="12.75" customHeight="1">
      <c r="A1005" s="104" t="s">
        <v>1252</v>
      </c>
      <c r="B1005" s="104" t="s">
        <v>1251</v>
      </c>
      <c r="C1005" s="104">
        <v>2</v>
      </c>
      <c r="D1005" s="105" t="s">
        <v>11150</v>
      </c>
      <c r="E1005" s="105" t="s">
        <v>11178</v>
      </c>
      <c r="I1005" s="99"/>
      <c r="J1005" s="101"/>
      <c r="M1005" s="98" t="s">
        <v>6544</v>
      </c>
      <c r="N1005" s="99" t="s">
        <v>1251</v>
      </c>
      <c r="O1005" s="101">
        <v>2</v>
      </c>
    </row>
    <row r="1006" spans="1:15" ht="12.75" customHeight="1">
      <c r="A1006" s="104" t="s">
        <v>1253</v>
      </c>
      <c r="B1006" s="104" t="s">
        <v>729</v>
      </c>
      <c r="C1006" s="104">
        <v>3</v>
      </c>
      <c r="D1006" s="105"/>
      <c r="E1006" s="105"/>
      <c r="I1006" s="99"/>
      <c r="J1006" s="101"/>
      <c r="M1006" s="98" t="s">
        <v>6545</v>
      </c>
      <c r="N1006" s="99" t="s">
        <v>729</v>
      </c>
      <c r="O1006" s="101">
        <v>3</v>
      </c>
    </row>
    <row r="1007" spans="1:15" ht="12.75" customHeight="1">
      <c r="A1007" s="104" t="s">
        <v>1254</v>
      </c>
      <c r="B1007" s="104" t="s">
        <v>729</v>
      </c>
      <c r="C1007" s="104">
        <v>2</v>
      </c>
      <c r="D1007" s="105" t="s">
        <v>11150</v>
      </c>
      <c r="E1007" s="105" t="s">
        <v>11179</v>
      </c>
      <c r="I1007" s="99"/>
      <c r="J1007" s="101"/>
      <c r="M1007" s="98" t="s">
        <v>6546</v>
      </c>
      <c r="N1007" s="99" t="s">
        <v>729</v>
      </c>
      <c r="O1007" s="101">
        <v>2</v>
      </c>
    </row>
    <row r="1008" spans="1:15" ht="12.75" customHeight="1">
      <c r="A1008" s="104" t="s">
        <v>1255</v>
      </c>
      <c r="B1008" s="104" t="s">
        <v>755</v>
      </c>
      <c r="C1008" s="104">
        <v>1</v>
      </c>
      <c r="D1008" s="105" t="s">
        <v>11150</v>
      </c>
      <c r="E1008" s="105" t="s">
        <v>11180</v>
      </c>
      <c r="I1008" s="99"/>
      <c r="J1008" s="101"/>
      <c r="M1008" s="98" t="s">
        <v>6547</v>
      </c>
      <c r="N1008" s="99" t="s">
        <v>755</v>
      </c>
      <c r="O1008" s="101">
        <v>1</v>
      </c>
    </row>
    <row r="1009" spans="1:15" ht="12.75" customHeight="1">
      <c r="A1009" s="104" t="s">
        <v>1256</v>
      </c>
      <c r="B1009" s="104" t="s">
        <v>755</v>
      </c>
      <c r="C1009" s="104">
        <v>2</v>
      </c>
      <c r="D1009" s="105" t="s">
        <v>11150</v>
      </c>
      <c r="E1009" s="105" t="s">
        <v>11181</v>
      </c>
      <c r="I1009" s="99"/>
      <c r="J1009" s="101"/>
      <c r="M1009" s="98" t="s">
        <v>6548</v>
      </c>
      <c r="N1009" s="99" t="s">
        <v>755</v>
      </c>
      <c r="O1009" s="101">
        <v>2</v>
      </c>
    </row>
    <row r="1010" spans="1:15" ht="12.75" customHeight="1">
      <c r="A1010" s="104" t="s">
        <v>1257</v>
      </c>
      <c r="B1010" s="104" t="s">
        <v>762</v>
      </c>
      <c r="C1010" s="104">
        <v>2</v>
      </c>
      <c r="D1010" s="105" t="s">
        <v>11150</v>
      </c>
      <c r="E1010" s="105" t="s">
        <v>11182</v>
      </c>
      <c r="I1010" s="99"/>
      <c r="J1010" s="101"/>
      <c r="M1010" s="98" t="s">
        <v>6549</v>
      </c>
      <c r="N1010" s="99" t="s">
        <v>762</v>
      </c>
      <c r="O1010" s="101">
        <v>2</v>
      </c>
    </row>
    <row r="1011" spans="1:15" ht="12.75" customHeight="1">
      <c r="A1011" s="104" t="s">
        <v>1258</v>
      </c>
      <c r="B1011" s="104" t="s">
        <v>762</v>
      </c>
      <c r="C1011" s="104">
        <v>2</v>
      </c>
      <c r="D1011" s="105" t="s">
        <v>11150</v>
      </c>
      <c r="E1011" s="105" t="s">
        <v>11183</v>
      </c>
      <c r="I1011" s="99"/>
      <c r="J1011" s="101"/>
      <c r="M1011" s="98" t="s">
        <v>6550</v>
      </c>
      <c r="N1011" s="99" t="s">
        <v>762</v>
      </c>
      <c r="O1011" s="101">
        <v>2</v>
      </c>
    </row>
    <row r="1012" spans="1:15" ht="12.75" customHeight="1">
      <c r="A1012" s="104" t="s">
        <v>1259</v>
      </c>
      <c r="B1012" s="104" t="s">
        <v>757</v>
      </c>
      <c r="C1012" s="104">
        <v>2</v>
      </c>
      <c r="D1012" s="105"/>
      <c r="E1012" s="105"/>
      <c r="I1012" s="99"/>
      <c r="J1012" s="101"/>
      <c r="M1012" s="98" t="s">
        <v>6551</v>
      </c>
      <c r="N1012" s="99" t="s">
        <v>757</v>
      </c>
      <c r="O1012" s="101">
        <v>2</v>
      </c>
    </row>
    <row r="1013" spans="1:15" ht="12.75" customHeight="1">
      <c r="A1013" s="104" t="s">
        <v>1260</v>
      </c>
      <c r="B1013" s="104" t="s">
        <v>757</v>
      </c>
      <c r="C1013" s="104">
        <v>2</v>
      </c>
      <c r="D1013" s="105"/>
      <c r="E1013" s="105"/>
      <c r="I1013" s="99"/>
      <c r="J1013" s="101"/>
      <c r="M1013" s="98" t="s">
        <v>6552</v>
      </c>
      <c r="N1013" s="99" t="s">
        <v>757</v>
      </c>
      <c r="O1013" s="101">
        <v>2</v>
      </c>
    </row>
    <row r="1014" spans="1:15" ht="12.75" customHeight="1">
      <c r="A1014" s="104" t="s">
        <v>1261</v>
      </c>
      <c r="B1014" s="104" t="s">
        <v>1219</v>
      </c>
      <c r="C1014" s="104">
        <v>1</v>
      </c>
      <c r="D1014" s="105"/>
      <c r="E1014" s="105"/>
      <c r="I1014" s="99"/>
      <c r="J1014" s="101"/>
      <c r="M1014" s="98" t="s">
        <v>6553</v>
      </c>
      <c r="N1014" s="99" t="s">
        <v>1219</v>
      </c>
      <c r="O1014" s="101">
        <v>1</v>
      </c>
    </row>
    <row r="1015" spans="1:15" ht="12.75" customHeight="1">
      <c r="A1015" s="104" t="s">
        <v>1262</v>
      </c>
      <c r="B1015" s="104" t="s">
        <v>590</v>
      </c>
      <c r="C1015" s="104">
        <v>2</v>
      </c>
      <c r="D1015" s="105" t="s">
        <v>11150</v>
      </c>
      <c r="E1015" s="105" t="s">
        <v>11184</v>
      </c>
      <c r="I1015" s="99"/>
      <c r="J1015" s="101"/>
      <c r="M1015" s="98" t="s">
        <v>6554</v>
      </c>
      <c r="N1015" s="99" t="s">
        <v>590</v>
      </c>
      <c r="O1015" s="101">
        <v>2</v>
      </c>
    </row>
    <row r="1016" spans="1:15" ht="12.75" customHeight="1">
      <c r="A1016" s="104" t="s">
        <v>1263</v>
      </c>
      <c r="B1016" s="104" t="s">
        <v>590</v>
      </c>
      <c r="C1016" s="104">
        <v>2</v>
      </c>
      <c r="D1016" s="105" t="s">
        <v>11150</v>
      </c>
      <c r="E1016" s="105" t="s">
        <v>11185</v>
      </c>
      <c r="I1016" s="99"/>
      <c r="J1016" s="101"/>
      <c r="M1016" s="98" t="s">
        <v>6555</v>
      </c>
      <c r="N1016" s="99" t="s">
        <v>590</v>
      </c>
      <c r="O1016" s="101">
        <v>2</v>
      </c>
    </row>
    <row r="1017" spans="1:15" ht="12.75" customHeight="1">
      <c r="A1017" s="104" t="s">
        <v>1264</v>
      </c>
      <c r="B1017" s="104" t="s">
        <v>1219</v>
      </c>
      <c r="C1017" s="104">
        <v>1</v>
      </c>
      <c r="D1017" s="105" t="s">
        <v>11150</v>
      </c>
      <c r="E1017" s="105" t="s">
        <v>11186</v>
      </c>
      <c r="I1017" s="99"/>
      <c r="J1017" s="101"/>
      <c r="M1017" s="98" t="s">
        <v>6556</v>
      </c>
      <c r="N1017" s="99" t="s">
        <v>1219</v>
      </c>
      <c r="O1017" s="101">
        <v>1</v>
      </c>
    </row>
    <row r="1018" spans="1:15" ht="12.75" customHeight="1">
      <c r="A1018" s="104" t="s">
        <v>1265</v>
      </c>
      <c r="B1018" s="104" t="s">
        <v>259</v>
      </c>
      <c r="C1018" s="104">
        <v>1</v>
      </c>
      <c r="D1018" s="105" t="s">
        <v>11150</v>
      </c>
      <c r="E1018" s="105" t="s">
        <v>11187</v>
      </c>
      <c r="I1018" s="99"/>
      <c r="J1018" s="101"/>
      <c r="M1018" s="98" t="s">
        <v>6557</v>
      </c>
      <c r="N1018" s="99" t="s">
        <v>259</v>
      </c>
      <c r="O1018" s="101">
        <v>1</v>
      </c>
    </row>
    <row r="1019" spans="1:15" ht="12.75" customHeight="1">
      <c r="A1019" s="104" t="s">
        <v>1266</v>
      </c>
      <c r="B1019" s="104" t="s">
        <v>1240</v>
      </c>
      <c r="C1019" s="104">
        <v>1</v>
      </c>
      <c r="D1019" s="105" t="s">
        <v>11150</v>
      </c>
      <c r="E1019" s="105" t="s">
        <v>11188</v>
      </c>
      <c r="I1019" s="99"/>
      <c r="J1019" s="101"/>
      <c r="M1019" s="98" t="s">
        <v>6558</v>
      </c>
      <c r="N1019" s="99" t="s">
        <v>1240</v>
      </c>
      <c r="O1019" s="101">
        <v>1</v>
      </c>
    </row>
    <row r="1020" spans="1:15" ht="12.75" customHeight="1">
      <c r="A1020" s="104" t="s">
        <v>1267</v>
      </c>
      <c r="B1020" s="104" t="s">
        <v>1268</v>
      </c>
      <c r="C1020" s="104">
        <v>2</v>
      </c>
      <c r="D1020" s="105" t="s">
        <v>11150</v>
      </c>
      <c r="E1020" s="105" t="s">
        <v>11189</v>
      </c>
      <c r="I1020" s="99"/>
      <c r="J1020" s="101"/>
      <c r="M1020" s="98" t="s">
        <v>6559</v>
      </c>
      <c r="N1020" s="99" t="s">
        <v>1268</v>
      </c>
      <c r="O1020" s="101">
        <v>2</v>
      </c>
    </row>
    <row r="1021" spans="1:15" ht="12.75" customHeight="1">
      <c r="A1021" s="104" t="s">
        <v>1269</v>
      </c>
      <c r="B1021" s="104" t="s">
        <v>1268</v>
      </c>
      <c r="C1021" s="104">
        <v>2</v>
      </c>
      <c r="D1021" s="105" t="s">
        <v>11150</v>
      </c>
      <c r="E1021" s="105" t="s">
        <v>11190</v>
      </c>
      <c r="I1021" s="99"/>
      <c r="J1021" s="101"/>
      <c r="M1021" s="98" t="s">
        <v>6560</v>
      </c>
      <c r="N1021" s="99" t="s">
        <v>1268</v>
      </c>
      <c r="O1021" s="101">
        <v>2</v>
      </c>
    </row>
    <row r="1022" spans="1:15" ht="12.75" customHeight="1">
      <c r="A1022" s="104" t="s">
        <v>1270</v>
      </c>
      <c r="B1022" s="104" t="s">
        <v>277</v>
      </c>
      <c r="C1022" s="104">
        <v>1</v>
      </c>
      <c r="D1022" s="105" t="s">
        <v>11150</v>
      </c>
      <c r="E1022" s="105" t="s">
        <v>11191</v>
      </c>
      <c r="I1022" s="99"/>
      <c r="J1022" s="101"/>
      <c r="M1022" s="98" t="s">
        <v>6561</v>
      </c>
      <c r="N1022" s="99" t="s">
        <v>277</v>
      </c>
      <c r="O1022" s="101">
        <v>1</v>
      </c>
    </row>
    <row r="1023" spans="1:15" ht="12.75" customHeight="1">
      <c r="A1023" s="104" t="s">
        <v>1271</v>
      </c>
      <c r="B1023" s="104" t="s">
        <v>440</v>
      </c>
      <c r="C1023" s="104">
        <v>1</v>
      </c>
      <c r="D1023" s="105" t="s">
        <v>11150</v>
      </c>
      <c r="E1023" s="105" t="s">
        <v>11192</v>
      </c>
      <c r="I1023" s="99"/>
      <c r="J1023" s="101"/>
      <c r="M1023" s="98" t="s">
        <v>6562</v>
      </c>
      <c r="N1023" s="99" t="s">
        <v>440</v>
      </c>
      <c r="O1023" s="101">
        <v>1</v>
      </c>
    </row>
    <row r="1024" spans="1:15" ht="12.75" customHeight="1">
      <c r="A1024" s="104" t="s">
        <v>1272</v>
      </c>
      <c r="B1024" s="104" t="s">
        <v>1273</v>
      </c>
      <c r="C1024" s="104">
        <v>8</v>
      </c>
      <c r="D1024" s="105" t="s">
        <v>10730</v>
      </c>
      <c r="E1024" s="105"/>
      <c r="I1024" s="99"/>
      <c r="J1024" s="101"/>
      <c r="M1024" s="98" t="s">
        <v>6563</v>
      </c>
      <c r="N1024" s="99" t="s">
        <v>1273</v>
      </c>
      <c r="O1024" s="101">
        <v>8</v>
      </c>
    </row>
    <row r="1025" spans="1:15" ht="12.75" customHeight="1">
      <c r="A1025" s="104" t="s">
        <v>1274</v>
      </c>
      <c r="B1025" s="104" t="s">
        <v>1273</v>
      </c>
      <c r="C1025" s="104">
        <v>6</v>
      </c>
      <c r="D1025" s="105" t="s">
        <v>10730</v>
      </c>
      <c r="E1025" s="105"/>
      <c r="I1025" s="99"/>
      <c r="J1025" s="101"/>
      <c r="M1025" s="98" t="s">
        <v>6564</v>
      </c>
      <c r="N1025" s="99" t="s">
        <v>1273</v>
      </c>
      <c r="O1025" s="101">
        <v>6</v>
      </c>
    </row>
    <row r="1026" spans="1:15" ht="12.75" customHeight="1">
      <c r="A1026" s="104" t="s">
        <v>1275</v>
      </c>
      <c r="B1026" s="104" t="s">
        <v>1273</v>
      </c>
      <c r="C1026" s="104">
        <v>9</v>
      </c>
      <c r="D1026" s="105" t="s">
        <v>10730</v>
      </c>
      <c r="E1026" s="105"/>
      <c r="I1026" s="99"/>
      <c r="J1026" s="101"/>
      <c r="M1026" s="98" t="s">
        <v>6565</v>
      </c>
      <c r="N1026" s="99" t="s">
        <v>1273</v>
      </c>
      <c r="O1026" s="101">
        <v>9</v>
      </c>
    </row>
    <row r="1027" spans="1:15" ht="12.75" customHeight="1">
      <c r="A1027" s="104" t="s">
        <v>1276</v>
      </c>
      <c r="B1027" s="104" t="s">
        <v>1273</v>
      </c>
      <c r="C1027" s="104">
        <v>3</v>
      </c>
      <c r="D1027" s="105" t="s">
        <v>10730</v>
      </c>
      <c r="E1027" s="105"/>
      <c r="I1027" s="99"/>
      <c r="J1027" s="101"/>
      <c r="M1027" s="98" t="s">
        <v>6566</v>
      </c>
      <c r="N1027" s="99" t="s">
        <v>1273</v>
      </c>
      <c r="O1027" s="101">
        <v>3</v>
      </c>
    </row>
    <row r="1028" spans="1:15" ht="12.75" customHeight="1">
      <c r="A1028" s="104" t="s">
        <v>1277</v>
      </c>
      <c r="B1028" s="104" t="s">
        <v>1273</v>
      </c>
      <c r="C1028" s="104">
        <v>8</v>
      </c>
      <c r="D1028" s="105" t="s">
        <v>10730</v>
      </c>
      <c r="E1028" s="105"/>
      <c r="I1028" s="99"/>
      <c r="J1028" s="101"/>
      <c r="M1028" s="98" t="s">
        <v>6567</v>
      </c>
      <c r="N1028" s="99" t="s">
        <v>1273</v>
      </c>
      <c r="O1028" s="101">
        <v>8</v>
      </c>
    </row>
    <row r="1029" spans="1:15" ht="12.75" customHeight="1">
      <c r="A1029" s="104" t="s">
        <v>1278</v>
      </c>
      <c r="B1029" s="104" t="s">
        <v>1273</v>
      </c>
      <c r="C1029" s="104">
        <v>4</v>
      </c>
      <c r="D1029" s="105" t="s">
        <v>10730</v>
      </c>
      <c r="E1029" s="105"/>
      <c r="I1029" s="99"/>
      <c r="J1029" s="101"/>
      <c r="M1029" s="98" t="s">
        <v>6568</v>
      </c>
      <c r="N1029" s="99" t="s">
        <v>1273</v>
      </c>
      <c r="O1029" s="101">
        <v>4</v>
      </c>
    </row>
    <row r="1030" spans="1:15" ht="12.75" customHeight="1">
      <c r="A1030" s="104" t="s">
        <v>1279</v>
      </c>
      <c r="B1030" s="104" t="s">
        <v>160</v>
      </c>
      <c r="C1030" s="104">
        <v>1</v>
      </c>
      <c r="D1030" s="105"/>
      <c r="E1030" s="105"/>
      <c r="I1030" s="99"/>
      <c r="J1030" s="101"/>
      <c r="M1030" s="98" t="s">
        <v>6569</v>
      </c>
      <c r="N1030" s="99" t="s">
        <v>160</v>
      </c>
      <c r="O1030" s="101">
        <v>1</v>
      </c>
    </row>
    <row r="1031" spans="1:15" ht="12.75" customHeight="1">
      <c r="A1031" s="104" t="s">
        <v>1280</v>
      </c>
      <c r="B1031" s="104" t="s">
        <v>1203</v>
      </c>
      <c r="C1031" s="104">
        <v>1</v>
      </c>
      <c r="D1031" s="105" t="s">
        <v>11193</v>
      </c>
      <c r="E1031" s="105" t="s">
        <v>11194</v>
      </c>
      <c r="I1031" s="99"/>
      <c r="J1031" s="101"/>
      <c r="M1031" s="98" t="s">
        <v>6570</v>
      </c>
      <c r="N1031" s="99" t="s">
        <v>1203</v>
      </c>
      <c r="O1031" s="101">
        <v>1</v>
      </c>
    </row>
    <row r="1032" spans="1:15" ht="12.75" customHeight="1">
      <c r="A1032" s="104" t="s">
        <v>1281</v>
      </c>
      <c r="B1032" s="104" t="s">
        <v>1203</v>
      </c>
      <c r="C1032" s="104">
        <v>1</v>
      </c>
      <c r="D1032" s="105" t="s">
        <v>11193</v>
      </c>
      <c r="E1032" s="105" t="s">
        <v>11195</v>
      </c>
      <c r="I1032" s="99"/>
      <c r="J1032" s="101"/>
      <c r="M1032" s="98" t="s">
        <v>6571</v>
      </c>
      <c r="N1032" s="99" t="s">
        <v>1203</v>
      </c>
      <c r="O1032" s="101">
        <v>1</v>
      </c>
    </row>
    <row r="1033" spans="1:15" ht="12.75" customHeight="1">
      <c r="A1033" s="104" t="s">
        <v>1282</v>
      </c>
      <c r="B1033" s="104" t="s">
        <v>814</v>
      </c>
      <c r="C1033" s="104">
        <v>6</v>
      </c>
      <c r="D1033" s="105" t="s">
        <v>11193</v>
      </c>
      <c r="E1033" s="105" t="s">
        <v>11196</v>
      </c>
      <c r="I1033" s="99"/>
      <c r="J1033" s="101"/>
      <c r="M1033" s="98" t="s">
        <v>6572</v>
      </c>
      <c r="N1033" s="99" t="s">
        <v>814</v>
      </c>
      <c r="O1033" s="101">
        <v>6</v>
      </c>
    </row>
    <row r="1034" spans="1:15" ht="12.75" customHeight="1">
      <c r="A1034" s="104" t="s">
        <v>1283</v>
      </c>
      <c r="B1034" s="104" t="s">
        <v>160</v>
      </c>
      <c r="C1034" s="104">
        <v>3</v>
      </c>
      <c r="D1034" s="105" t="s">
        <v>11193</v>
      </c>
      <c r="E1034" s="105" t="s">
        <v>11197</v>
      </c>
      <c r="I1034" s="99"/>
      <c r="J1034" s="101"/>
      <c r="M1034" s="98" t="s">
        <v>6573</v>
      </c>
      <c r="N1034" s="99" t="s">
        <v>160</v>
      </c>
      <c r="O1034" s="101">
        <v>3</v>
      </c>
    </row>
    <row r="1035" spans="1:15" ht="12.75" customHeight="1">
      <c r="A1035" s="104" t="s">
        <v>1284</v>
      </c>
      <c r="B1035" s="104" t="s">
        <v>814</v>
      </c>
      <c r="C1035" s="104">
        <v>4</v>
      </c>
      <c r="D1035" s="105" t="s">
        <v>11193</v>
      </c>
      <c r="E1035" s="105" t="s">
        <v>11198</v>
      </c>
      <c r="I1035" s="99"/>
      <c r="J1035" s="101"/>
      <c r="M1035" s="98" t="s">
        <v>6574</v>
      </c>
      <c r="N1035" s="99" t="s">
        <v>814</v>
      </c>
      <c r="O1035" s="101">
        <v>4</v>
      </c>
    </row>
    <row r="1036" spans="1:15" ht="12.75" customHeight="1">
      <c r="A1036" s="104" t="s">
        <v>1285</v>
      </c>
      <c r="B1036" s="104" t="s">
        <v>509</v>
      </c>
      <c r="C1036" s="104">
        <v>1</v>
      </c>
      <c r="D1036" s="105" t="s">
        <v>11193</v>
      </c>
      <c r="E1036" s="105" t="s">
        <v>11199</v>
      </c>
      <c r="I1036" s="99"/>
      <c r="J1036" s="101"/>
      <c r="M1036" s="98" t="s">
        <v>6575</v>
      </c>
      <c r="N1036" s="99" t="s">
        <v>509</v>
      </c>
      <c r="O1036" s="101">
        <v>2</v>
      </c>
    </row>
    <row r="1037" spans="1:15" ht="12.75" customHeight="1">
      <c r="A1037" s="104" t="s">
        <v>1286</v>
      </c>
      <c r="B1037" s="104" t="s">
        <v>1287</v>
      </c>
      <c r="C1037" s="104">
        <v>5</v>
      </c>
      <c r="D1037" s="105" t="s">
        <v>11193</v>
      </c>
      <c r="E1037" s="105" t="s">
        <v>11200</v>
      </c>
      <c r="I1037" s="99"/>
      <c r="J1037" s="101"/>
      <c r="M1037" s="98" t="s">
        <v>6576</v>
      </c>
      <c r="N1037" s="99" t="s">
        <v>1287</v>
      </c>
      <c r="O1037" s="101">
        <v>5</v>
      </c>
    </row>
    <row r="1038" spans="1:15" ht="12.75" customHeight="1">
      <c r="A1038" s="104" t="s">
        <v>1288</v>
      </c>
      <c r="B1038" s="104" t="s">
        <v>1287</v>
      </c>
      <c r="C1038" s="104">
        <v>4</v>
      </c>
      <c r="D1038" s="105" t="s">
        <v>11193</v>
      </c>
      <c r="E1038" s="105" t="s">
        <v>11201</v>
      </c>
      <c r="I1038" s="99"/>
      <c r="J1038" s="101"/>
      <c r="M1038" s="98" t="s">
        <v>6577</v>
      </c>
      <c r="N1038" s="99" t="s">
        <v>1287</v>
      </c>
      <c r="O1038" s="101">
        <v>5</v>
      </c>
    </row>
    <row r="1039" spans="1:15" ht="12.75" customHeight="1">
      <c r="A1039" s="104" t="s">
        <v>1289</v>
      </c>
      <c r="B1039" s="104" t="s">
        <v>1287</v>
      </c>
      <c r="C1039" s="104">
        <v>3</v>
      </c>
      <c r="D1039" s="105" t="s">
        <v>11193</v>
      </c>
      <c r="E1039" s="105" t="s">
        <v>11202</v>
      </c>
      <c r="I1039" s="99"/>
      <c r="J1039" s="101"/>
      <c r="M1039" s="98" t="s">
        <v>6578</v>
      </c>
      <c r="N1039" s="99" t="s">
        <v>1287</v>
      </c>
      <c r="O1039" s="101">
        <v>4</v>
      </c>
    </row>
    <row r="1040" spans="1:15" ht="12.75" customHeight="1">
      <c r="A1040" s="104" t="s">
        <v>1290</v>
      </c>
      <c r="B1040" s="104" t="s">
        <v>1203</v>
      </c>
      <c r="C1040" s="104">
        <v>1</v>
      </c>
      <c r="D1040" s="105" t="s">
        <v>11193</v>
      </c>
      <c r="E1040" s="105" t="s">
        <v>11203</v>
      </c>
      <c r="I1040" s="99"/>
      <c r="J1040" s="101"/>
      <c r="M1040" s="98" t="s">
        <v>6579</v>
      </c>
      <c r="N1040" s="99" t="s">
        <v>1203</v>
      </c>
      <c r="O1040" s="101">
        <v>1</v>
      </c>
    </row>
    <row r="1041" spans="1:15" ht="12.75" customHeight="1">
      <c r="A1041" s="104" t="s">
        <v>1291</v>
      </c>
      <c r="B1041" s="104" t="s">
        <v>159</v>
      </c>
      <c r="C1041" s="104">
        <v>1</v>
      </c>
      <c r="D1041" s="105" t="s">
        <v>11193</v>
      </c>
      <c r="E1041" s="105" t="s">
        <v>11204</v>
      </c>
      <c r="I1041" s="99"/>
      <c r="J1041" s="101"/>
      <c r="M1041" s="98" t="s">
        <v>6580</v>
      </c>
      <c r="N1041" s="99" t="s">
        <v>159</v>
      </c>
      <c r="O1041" s="101">
        <v>1</v>
      </c>
    </row>
    <row r="1042" spans="1:15" ht="12.75" customHeight="1">
      <c r="A1042" s="104" t="s">
        <v>1292</v>
      </c>
      <c r="B1042" s="104" t="s">
        <v>344</v>
      </c>
      <c r="C1042" s="104">
        <v>1</v>
      </c>
      <c r="D1042" s="105" t="s">
        <v>11193</v>
      </c>
      <c r="E1042" s="105" t="s">
        <v>11205</v>
      </c>
      <c r="I1042" s="99"/>
      <c r="J1042" s="101"/>
      <c r="M1042" s="98" t="s">
        <v>6581</v>
      </c>
      <c r="N1042" s="99" t="s">
        <v>344</v>
      </c>
      <c r="O1042" s="101">
        <v>1</v>
      </c>
    </row>
    <row r="1043" spans="1:15" ht="12.75" customHeight="1">
      <c r="A1043" s="104" t="s">
        <v>1293</v>
      </c>
      <c r="B1043" s="104" t="s">
        <v>344</v>
      </c>
      <c r="C1043" s="104">
        <v>1</v>
      </c>
      <c r="D1043" s="105" t="s">
        <v>11193</v>
      </c>
      <c r="E1043" s="105" t="s">
        <v>11206</v>
      </c>
      <c r="I1043" s="99"/>
      <c r="J1043" s="101"/>
      <c r="M1043" s="98" t="s">
        <v>6582</v>
      </c>
      <c r="N1043" s="99" t="s">
        <v>344</v>
      </c>
      <c r="O1043" s="101">
        <v>1</v>
      </c>
    </row>
    <row r="1044" spans="1:15" ht="12.75" customHeight="1">
      <c r="A1044" s="104" t="s">
        <v>1294</v>
      </c>
      <c r="B1044" s="104" t="s">
        <v>814</v>
      </c>
      <c r="C1044" s="104">
        <v>3</v>
      </c>
      <c r="D1044" s="105" t="s">
        <v>11193</v>
      </c>
      <c r="E1044" s="105" t="s">
        <v>11207</v>
      </c>
      <c r="I1044" s="99"/>
      <c r="J1044" s="101"/>
      <c r="M1044" s="98" t="s">
        <v>6583</v>
      </c>
      <c r="N1044" s="99" t="s">
        <v>814</v>
      </c>
      <c r="O1044" s="101">
        <v>3</v>
      </c>
    </row>
    <row r="1045" spans="1:15" ht="12.75" customHeight="1">
      <c r="A1045" s="104" t="s">
        <v>1295</v>
      </c>
      <c r="B1045" s="104" t="s">
        <v>814</v>
      </c>
      <c r="C1045" s="104">
        <v>2</v>
      </c>
      <c r="D1045" s="105" t="s">
        <v>11193</v>
      </c>
      <c r="E1045" s="105" t="s">
        <v>11208</v>
      </c>
      <c r="I1045" s="99"/>
      <c r="J1045" s="101"/>
      <c r="M1045" s="98" t="s">
        <v>6584</v>
      </c>
      <c r="N1045" s="99" t="s">
        <v>814</v>
      </c>
      <c r="O1045" s="101">
        <v>2</v>
      </c>
    </row>
    <row r="1046" spans="1:15" ht="12.75" customHeight="1">
      <c r="A1046" s="104" t="s">
        <v>1296</v>
      </c>
      <c r="B1046" s="104" t="s">
        <v>814</v>
      </c>
      <c r="C1046" s="104">
        <v>3</v>
      </c>
      <c r="D1046" s="105" t="s">
        <v>11193</v>
      </c>
      <c r="E1046" s="105" t="s">
        <v>11209</v>
      </c>
      <c r="I1046" s="99"/>
      <c r="J1046" s="101"/>
      <c r="M1046" s="98" t="s">
        <v>6585</v>
      </c>
      <c r="N1046" s="99" t="s">
        <v>814</v>
      </c>
      <c r="O1046" s="101">
        <v>3</v>
      </c>
    </row>
    <row r="1047" spans="1:15" ht="12.75" customHeight="1">
      <c r="A1047" s="104" t="s">
        <v>1297</v>
      </c>
      <c r="B1047" s="104" t="s">
        <v>979</v>
      </c>
      <c r="C1047" s="104">
        <v>1</v>
      </c>
      <c r="D1047" s="105" t="s">
        <v>11193</v>
      </c>
      <c r="E1047" s="105" t="s">
        <v>11210</v>
      </c>
      <c r="I1047" s="99"/>
      <c r="J1047" s="101"/>
      <c r="M1047" s="98" t="s">
        <v>6586</v>
      </c>
      <c r="N1047" s="99" t="s">
        <v>979</v>
      </c>
      <c r="O1047" s="101">
        <v>1</v>
      </c>
    </row>
    <row r="1048" spans="1:15" ht="12.75" customHeight="1">
      <c r="A1048" s="104" t="s">
        <v>1298</v>
      </c>
      <c r="B1048" s="104" t="s">
        <v>160</v>
      </c>
      <c r="C1048" s="104">
        <v>1</v>
      </c>
      <c r="D1048" s="105" t="s">
        <v>11193</v>
      </c>
      <c r="E1048" s="105" t="s">
        <v>11211</v>
      </c>
      <c r="I1048" s="99"/>
      <c r="J1048" s="101"/>
      <c r="M1048" s="98" t="s">
        <v>6587</v>
      </c>
      <c r="N1048" s="99" t="s">
        <v>160</v>
      </c>
      <c r="O1048" s="101">
        <v>1</v>
      </c>
    </row>
    <row r="1049" spans="1:15" ht="12.75" customHeight="1">
      <c r="A1049" s="104" t="s">
        <v>1299</v>
      </c>
      <c r="B1049" s="104" t="s">
        <v>160</v>
      </c>
      <c r="C1049" s="104">
        <v>1</v>
      </c>
      <c r="D1049" s="105" t="s">
        <v>11193</v>
      </c>
      <c r="E1049" s="105" t="s">
        <v>11212</v>
      </c>
      <c r="I1049" s="99"/>
      <c r="J1049" s="101"/>
      <c r="M1049" s="98" t="s">
        <v>6588</v>
      </c>
      <c r="N1049" s="99" t="s">
        <v>160</v>
      </c>
      <c r="O1049" s="101">
        <v>1</v>
      </c>
    </row>
    <row r="1050" spans="1:15" ht="12.75" customHeight="1">
      <c r="A1050" s="104" t="s">
        <v>1300</v>
      </c>
      <c r="B1050" s="104" t="s">
        <v>1203</v>
      </c>
      <c r="C1050" s="104">
        <v>1</v>
      </c>
      <c r="D1050" s="105" t="s">
        <v>11193</v>
      </c>
      <c r="E1050" s="105" t="s">
        <v>11213</v>
      </c>
      <c r="I1050" s="99"/>
      <c r="J1050" s="101"/>
      <c r="M1050" s="98" t="s">
        <v>6589</v>
      </c>
      <c r="N1050" s="99" t="s">
        <v>1203</v>
      </c>
      <c r="O1050" s="101">
        <v>1</v>
      </c>
    </row>
    <row r="1051" spans="1:15" ht="12.75" customHeight="1">
      <c r="A1051" s="104" t="s">
        <v>1301</v>
      </c>
      <c r="B1051" s="104" t="s">
        <v>1203</v>
      </c>
      <c r="C1051" s="104">
        <v>1</v>
      </c>
      <c r="D1051" s="105" t="s">
        <v>11193</v>
      </c>
      <c r="E1051" s="105" t="s">
        <v>11214</v>
      </c>
      <c r="I1051" s="99"/>
      <c r="J1051" s="101"/>
      <c r="M1051" s="98" t="s">
        <v>6590</v>
      </c>
      <c r="N1051" s="99" t="s">
        <v>1203</v>
      </c>
      <c r="O1051" s="101">
        <v>1</v>
      </c>
    </row>
    <row r="1052" spans="1:15" ht="12.75" customHeight="1">
      <c r="A1052" s="104" t="s">
        <v>1302</v>
      </c>
      <c r="B1052" s="104" t="s">
        <v>979</v>
      </c>
      <c r="C1052" s="104">
        <v>1</v>
      </c>
      <c r="D1052" s="105" t="s">
        <v>11193</v>
      </c>
      <c r="E1052" s="105" t="s">
        <v>11215</v>
      </c>
      <c r="I1052" s="99"/>
      <c r="J1052" s="101"/>
      <c r="M1052" s="98" t="s">
        <v>6591</v>
      </c>
      <c r="N1052" s="99" t="s">
        <v>979</v>
      </c>
      <c r="O1052" s="101">
        <v>1</v>
      </c>
    </row>
    <row r="1053" spans="1:15" ht="12.75" customHeight="1">
      <c r="A1053" s="104" t="s">
        <v>1303</v>
      </c>
      <c r="B1053" s="104" t="s">
        <v>979</v>
      </c>
      <c r="C1053" s="104">
        <v>1</v>
      </c>
      <c r="D1053" s="105" t="s">
        <v>11193</v>
      </c>
      <c r="E1053" s="105" t="s">
        <v>11216</v>
      </c>
      <c r="I1053" s="99"/>
      <c r="J1053" s="101"/>
      <c r="M1053" s="98" t="s">
        <v>6592</v>
      </c>
      <c r="N1053" s="99" t="s">
        <v>979</v>
      </c>
      <c r="O1053" s="101">
        <v>1</v>
      </c>
    </row>
    <row r="1054" spans="1:15" ht="12.75" customHeight="1">
      <c r="A1054" s="104" t="s">
        <v>1304</v>
      </c>
      <c r="B1054" s="104" t="s">
        <v>979</v>
      </c>
      <c r="C1054" s="104">
        <v>1</v>
      </c>
      <c r="D1054" s="105" t="s">
        <v>11193</v>
      </c>
      <c r="E1054" s="105" t="s">
        <v>11217</v>
      </c>
      <c r="I1054" s="99"/>
      <c r="J1054" s="101"/>
      <c r="M1054" s="98" t="s">
        <v>6593</v>
      </c>
      <c r="N1054" s="99" t="s">
        <v>979</v>
      </c>
      <c r="O1054" s="101">
        <v>1</v>
      </c>
    </row>
    <row r="1055" spans="1:15" ht="12.75" customHeight="1">
      <c r="A1055" s="104" t="s">
        <v>1305</v>
      </c>
      <c r="B1055" s="104" t="s">
        <v>979</v>
      </c>
      <c r="C1055" s="104">
        <v>1</v>
      </c>
      <c r="D1055" s="105" t="s">
        <v>11193</v>
      </c>
      <c r="E1055" s="105" t="s">
        <v>11218</v>
      </c>
      <c r="I1055" s="99"/>
      <c r="J1055" s="101"/>
      <c r="M1055" s="98" t="s">
        <v>6594</v>
      </c>
      <c r="N1055" s="99" t="s">
        <v>979</v>
      </c>
      <c r="O1055" s="101">
        <v>1</v>
      </c>
    </row>
    <row r="1056" spans="1:15" ht="12.75" customHeight="1">
      <c r="A1056" s="104" t="s">
        <v>1306</v>
      </c>
      <c r="B1056" s="104" t="s">
        <v>814</v>
      </c>
      <c r="C1056" s="104">
        <v>2</v>
      </c>
      <c r="D1056" s="105"/>
      <c r="E1056" s="105"/>
      <c r="I1056" s="99"/>
      <c r="J1056" s="101"/>
      <c r="M1056" s="98" t="s">
        <v>6595</v>
      </c>
      <c r="N1056" s="99" t="s">
        <v>814</v>
      </c>
      <c r="O1056" s="101">
        <v>2</v>
      </c>
    </row>
    <row r="1057" spans="1:15" ht="12.75" customHeight="1">
      <c r="A1057" s="104" t="s">
        <v>1307</v>
      </c>
      <c r="B1057" s="104" t="s">
        <v>814</v>
      </c>
      <c r="C1057" s="104">
        <v>2</v>
      </c>
      <c r="D1057" s="105"/>
      <c r="E1057" s="105"/>
      <c r="I1057" s="99"/>
      <c r="J1057" s="101"/>
      <c r="M1057" s="98" t="s">
        <v>6596</v>
      </c>
      <c r="N1057" s="99" t="s">
        <v>814</v>
      </c>
      <c r="O1057" s="101">
        <v>2</v>
      </c>
    </row>
    <row r="1058" spans="1:15" ht="12.75" customHeight="1">
      <c r="A1058" s="104" t="s">
        <v>1308</v>
      </c>
      <c r="B1058" s="104" t="s">
        <v>160</v>
      </c>
      <c r="C1058" s="104">
        <v>1</v>
      </c>
      <c r="D1058" s="105" t="s">
        <v>11193</v>
      </c>
      <c r="E1058" s="105" t="s">
        <v>11219</v>
      </c>
      <c r="I1058" s="99"/>
      <c r="J1058" s="101"/>
      <c r="M1058" s="98" t="s">
        <v>6597</v>
      </c>
      <c r="N1058" s="99" t="s">
        <v>160</v>
      </c>
      <c r="O1058" s="101">
        <v>1</v>
      </c>
    </row>
    <row r="1059" spans="1:15" ht="12.75" customHeight="1">
      <c r="A1059" s="104" t="s">
        <v>1309</v>
      </c>
      <c r="B1059" s="104" t="s">
        <v>160</v>
      </c>
      <c r="C1059" s="104">
        <v>1</v>
      </c>
      <c r="D1059" s="105" t="s">
        <v>11193</v>
      </c>
      <c r="E1059" s="105" t="s">
        <v>11220</v>
      </c>
      <c r="I1059" s="99"/>
      <c r="J1059" s="101"/>
      <c r="M1059" s="98" t="s">
        <v>6598</v>
      </c>
      <c r="N1059" s="99" t="s">
        <v>160</v>
      </c>
      <c r="O1059" s="101">
        <v>1</v>
      </c>
    </row>
    <row r="1060" spans="1:15" ht="12.75" customHeight="1">
      <c r="A1060" s="104" t="s">
        <v>1310</v>
      </c>
      <c r="B1060" s="104" t="s">
        <v>509</v>
      </c>
      <c r="C1060" s="104">
        <v>5</v>
      </c>
      <c r="D1060" s="105" t="s">
        <v>11193</v>
      </c>
      <c r="E1060" s="105" t="s">
        <v>11221</v>
      </c>
      <c r="I1060" s="99"/>
      <c r="J1060" s="101"/>
      <c r="M1060" s="98" t="s">
        <v>6599</v>
      </c>
      <c r="N1060" s="99" t="s">
        <v>509</v>
      </c>
      <c r="O1060" s="101">
        <v>5</v>
      </c>
    </row>
    <row r="1061" spans="1:15" ht="12.75" customHeight="1">
      <c r="A1061" s="104" t="s">
        <v>1311</v>
      </c>
      <c r="B1061" s="104" t="s">
        <v>1312</v>
      </c>
      <c r="C1061" s="104">
        <v>2</v>
      </c>
      <c r="D1061" s="105" t="s">
        <v>11193</v>
      </c>
      <c r="E1061" s="105" t="s">
        <v>11222</v>
      </c>
      <c r="I1061" s="99"/>
      <c r="J1061" s="101"/>
      <c r="M1061" s="98" t="s">
        <v>6600</v>
      </c>
      <c r="N1061" s="99" t="s">
        <v>1312</v>
      </c>
      <c r="O1061" s="101">
        <v>2</v>
      </c>
    </row>
    <row r="1062" spans="1:15" ht="12.75" customHeight="1">
      <c r="A1062" s="104" t="s">
        <v>1313</v>
      </c>
      <c r="B1062" s="104" t="s">
        <v>1312</v>
      </c>
      <c r="C1062" s="104">
        <v>2</v>
      </c>
      <c r="D1062" s="105" t="s">
        <v>11193</v>
      </c>
      <c r="E1062" s="105" t="s">
        <v>11223</v>
      </c>
      <c r="I1062" s="99"/>
      <c r="J1062" s="101"/>
      <c r="M1062" s="98" t="s">
        <v>6601</v>
      </c>
      <c r="N1062" s="99" t="s">
        <v>1312</v>
      </c>
      <c r="O1062" s="101">
        <v>2</v>
      </c>
    </row>
    <row r="1063" spans="1:15" ht="12.75" customHeight="1">
      <c r="A1063" s="104" t="s">
        <v>1314</v>
      </c>
      <c r="B1063" s="104" t="s">
        <v>814</v>
      </c>
      <c r="C1063" s="104">
        <v>2</v>
      </c>
      <c r="D1063" s="105" t="s">
        <v>11193</v>
      </c>
      <c r="E1063" s="105" t="s">
        <v>11224</v>
      </c>
      <c r="I1063" s="99"/>
      <c r="J1063" s="101"/>
      <c r="M1063" s="98" t="s">
        <v>6602</v>
      </c>
      <c r="N1063" s="99" t="s">
        <v>814</v>
      </c>
      <c r="O1063" s="101">
        <v>2</v>
      </c>
    </row>
    <row r="1064" spans="1:15" ht="12.75" customHeight="1">
      <c r="A1064" s="104" t="s">
        <v>1315</v>
      </c>
      <c r="B1064" s="104" t="s">
        <v>814</v>
      </c>
      <c r="C1064" s="104">
        <v>2</v>
      </c>
      <c r="D1064" s="105" t="s">
        <v>11193</v>
      </c>
      <c r="E1064" s="105" t="s">
        <v>11225</v>
      </c>
      <c r="I1064" s="99"/>
      <c r="J1064" s="101"/>
      <c r="M1064" s="98" t="s">
        <v>6603</v>
      </c>
      <c r="N1064" s="99" t="s">
        <v>814</v>
      </c>
      <c r="O1064" s="101">
        <v>2</v>
      </c>
    </row>
    <row r="1065" spans="1:15" ht="12.75" customHeight="1">
      <c r="A1065" s="104" t="s">
        <v>1316</v>
      </c>
      <c r="B1065" s="104" t="s">
        <v>1147</v>
      </c>
      <c r="C1065" s="104">
        <v>1</v>
      </c>
      <c r="D1065" s="105" t="s">
        <v>11193</v>
      </c>
      <c r="E1065" s="105" t="s">
        <v>11203</v>
      </c>
      <c r="I1065" s="99"/>
      <c r="J1065" s="101"/>
      <c r="M1065" s="98" t="s">
        <v>6604</v>
      </c>
      <c r="N1065" s="99" t="s">
        <v>1147</v>
      </c>
      <c r="O1065" s="101">
        <v>1</v>
      </c>
    </row>
    <row r="1066" spans="1:15" ht="12.75" customHeight="1">
      <c r="A1066" s="104" t="s">
        <v>1317</v>
      </c>
      <c r="B1066" s="104" t="s">
        <v>1147</v>
      </c>
      <c r="C1066" s="104">
        <v>1</v>
      </c>
      <c r="D1066" s="105" t="s">
        <v>11193</v>
      </c>
      <c r="E1066" s="105" t="s">
        <v>11226</v>
      </c>
      <c r="I1066" s="99"/>
      <c r="J1066" s="101"/>
      <c r="M1066" s="98" t="s">
        <v>6605</v>
      </c>
      <c r="N1066" s="99" t="s">
        <v>1147</v>
      </c>
      <c r="O1066" s="101">
        <v>1</v>
      </c>
    </row>
    <row r="1067" spans="1:15" ht="12.75" customHeight="1">
      <c r="A1067" s="104" t="s">
        <v>1318</v>
      </c>
      <c r="B1067" s="104" t="s">
        <v>814</v>
      </c>
      <c r="C1067" s="104">
        <v>1</v>
      </c>
      <c r="D1067" s="105" t="s">
        <v>11193</v>
      </c>
      <c r="E1067" s="105" t="s">
        <v>11205</v>
      </c>
      <c r="I1067" s="99"/>
      <c r="J1067" s="101"/>
      <c r="M1067" s="98" t="s">
        <v>6606</v>
      </c>
      <c r="N1067" s="99" t="s">
        <v>814</v>
      </c>
      <c r="O1067" s="101">
        <v>1</v>
      </c>
    </row>
    <row r="1068" spans="1:15" ht="12.75" customHeight="1">
      <c r="A1068" s="104" t="s">
        <v>1319</v>
      </c>
      <c r="B1068" s="104" t="s">
        <v>814</v>
      </c>
      <c r="C1068" s="104">
        <v>1</v>
      </c>
      <c r="D1068" s="105" t="s">
        <v>11193</v>
      </c>
      <c r="E1068" s="105" t="s">
        <v>11206</v>
      </c>
      <c r="I1068" s="99"/>
      <c r="J1068" s="101"/>
      <c r="M1068" s="98" t="s">
        <v>6607</v>
      </c>
      <c r="N1068" s="99" t="s">
        <v>814</v>
      </c>
      <c r="O1068" s="101">
        <v>1</v>
      </c>
    </row>
    <row r="1069" spans="1:15" ht="12.75" customHeight="1">
      <c r="A1069" s="104" t="s">
        <v>1320</v>
      </c>
      <c r="B1069" s="104" t="s">
        <v>244</v>
      </c>
      <c r="C1069" s="104">
        <v>1</v>
      </c>
      <c r="D1069" s="105" t="s">
        <v>11193</v>
      </c>
      <c r="E1069" s="105" t="s">
        <v>11227</v>
      </c>
      <c r="I1069" s="99"/>
      <c r="J1069" s="101"/>
      <c r="M1069" s="98" t="s">
        <v>6608</v>
      </c>
      <c r="N1069" s="99" t="s">
        <v>244</v>
      </c>
      <c r="O1069" s="101">
        <v>1</v>
      </c>
    </row>
    <row r="1070" spans="1:15" ht="12.75" customHeight="1">
      <c r="A1070" s="104" t="s">
        <v>1321</v>
      </c>
      <c r="B1070" s="104" t="s">
        <v>244</v>
      </c>
      <c r="C1070" s="104">
        <v>1</v>
      </c>
      <c r="D1070" s="105" t="s">
        <v>11193</v>
      </c>
      <c r="E1070" s="105" t="s">
        <v>11210</v>
      </c>
      <c r="I1070" s="99"/>
      <c r="J1070" s="101"/>
      <c r="M1070" s="98" t="s">
        <v>6609</v>
      </c>
      <c r="N1070" s="99" t="s">
        <v>244</v>
      </c>
      <c r="O1070" s="101">
        <v>1</v>
      </c>
    </row>
    <row r="1071" spans="1:15" ht="12.75" customHeight="1">
      <c r="A1071" s="104" t="s">
        <v>1322</v>
      </c>
      <c r="B1071" s="104" t="s">
        <v>244</v>
      </c>
      <c r="C1071" s="104">
        <v>1</v>
      </c>
      <c r="D1071" s="105" t="s">
        <v>11193</v>
      </c>
      <c r="E1071" s="105" t="s">
        <v>11215</v>
      </c>
      <c r="I1071" s="99"/>
      <c r="J1071" s="101"/>
      <c r="M1071" s="98" t="s">
        <v>6610</v>
      </c>
      <c r="N1071" s="99" t="s">
        <v>244</v>
      </c>
      <c r="O1071" s="101">
        <v>1</v>
      </c>
    </row>
    <row r="1072" spans="1:15" ht="12.75" customHeight="1">
      <c r="A1072" s="104" t="s">
        <v>1323</v>
      </c>
      <c r="B1072" s="104" t="s">
        <v>244</v>
      </c>
      <c r="C1072" s="104">
        <v>1</v>
      </c>
      <c r="D1072" s="105" t="s">
        <v>11193</v>
      </c>
      <c r="E1072" s="105" t="s">
        <v>11216</v>
      </c>
      <c r="I1072" s="99"/>
      <c r="J1072" s="101"/>
      <c r="M1072" s="98" t="s">
        <v>6611</v>
      </c>
      <c r="N1072" s="99" t="s">
        <v>244</v>
      </c>
      <c r="O1072" s="101">
        <v>1</v>
      </c>
    </row>
    <row r="1073" spans="1:15" ht="12.75" customHeight="1">
      <c r="A1073" s="104" t="s">
        <v>1324</v>
      </c>
      <c r="B1073" s="104" t="s">
        <v>244</v>
      </c>
      <c r="C1073" s="104">
        <v>1</v>
      </c>
      <c r="D1073" s="105" t="s">
        <v>11193</v>
      </c>
      <c r="E1073" s="105" t="s">
        <v>11217</v>
      </c>
      <c r="I1073" s="99"/>
      <c r="J1073" s="101"/>
      <c r="M1073" s="98" t="s">
        <v>6612</v>
      </c>
      <c r="N1073" s="99" t="s">
        <v>244</v>
      </c>
      <c r="O1073" s="101">
        <v>1</v>
      </c>
    </row>
    <row r="1074" spans="1:15" ht="12.75" customHeight="1">
      <c r="A1074" s="104" t="s">
        <v>1325</v>
      </c>
      <c r="B1074" s="104" t="s">
        <v>244</v>
      </c>
      <c r="C1074" s="104">
        <v>1</v>
      </c>
      <c r="D1074" s="105" t="s">
        <v>11193</v>
      </c>
      <c r="E1074" s="105" t="s">
        <v>11218</v>
      </c>
      <c r="I1074" s="99"/>
      <c r="J1074" s="101"/>
      <c r="M1074" s="98" t="s">
        <v>6613</v>
      </c>
      <c r="N1074" s="99" t="s">
        <v>244</v>
      </c>
      <c r="O1074" s="101">
        <v>1</v>
      </c>
    </row>
    <row r="1075" spans="1:15" ht="12.75" customHeight="1">
      <c r="A1075" s="104" t="s">
        <v>1326</v>
      </c>
      <c r="B1075" s="104" t="s">
        <v>1193</v>
      </c>
      <c r="C1075" s="104">
        <v>1</v>
      </c>
      <c r="D1075" s="105" t="s">
        <v>11193</v>
      </c>
      <c r="E1075" s="105" t="s">
        <v>11228</v>
      </c>
      <c r="I1075" s="99"/>
      <c r="J1075" s="101"/>
      <c r="M1075" s="98" t="s">
        <v>6614</v>
      </c>
      <c r="N1075" s="99" t="s">
        <v>1193</v>
      </c>
      <c r="O1075" s="101">
        <v>1</v>
      </c>
    </row>
    <row r="1076" spans="1:15" ht="12.75" customHeight="1">
      <c r="A1076" s="104" t="s">
        <v>1327</v>
      </c>
      <c r="B1076" s="104" t="s">
        <v>1193</v>
      </c>
      <c r="C1076" s="104">
        <v>1</v>
      </c>
      <c r="D1076" s="105" t="s">
        <v>11193</v>
      </c>
      <c r="E1076" s="105" t="s">
        <v>11229</v>
      </c>
      <c r="I1076" s="99"/>
      <c r="J1076" s="101"/>
      <c r="M1076" s="98" t="s">
        <v>6615</v>
      </c>
      <c r="N1076" s="99" t="s">
        <v>1193</v>
      </c>
      <c r="O1076" s="101">
        <v>1</v>
      </c>
    </row>
    <row r="1077" spans="1:15" ht="12.75" customHeight="1">
      <c r="A1077" s="104" t="s">
        <v>1328</v>
      </c>
      <c r="B1077" s="104" t="s">
        <v>254</v>
      </c>
      <c r="C1077" s="104">
        <v>1</v>
      </c>
      <c r="D1077" s="105" t="s">
        <v>11193</v>
      </c>
      <c r="E1077" s="105" t="s">
        <v>11230</v>
      </c>
      <c r="I1077" s="99"/>
      <c r="J1077" s="101"/>
      <c r="M1077" s="98" t="s">
        <v>6616</v>
      </c>
      <c r="N1077" s="99" t="s">
        <v>254</v>
      </c>
      <c r="O1077" s="101">
        <v>1</v>
      </c>
    </row>
    <row r="1078" spans="1:15" ht="12.75" customHeight="1">
      <c r="A1078" s="104" t="s">
        <v>1329</v>
      </c>
      <c r="B1078" s="104" t="s">
        <v>254</v>
      </c>
      <c r="C1078" s="104">
        <v>1</v>
      </c>
      <c r="D1078" s="105" t="s">
        <v>11193</v>
      </c>
      <c r="E1078" s="105" t="s">
        <v>11231</v>
      </c>
      <c r="I1078" s="99"/>
      <c r="J1078" s="101"/>
      <c r="M1078" s="98" t="s">
        <v>6617</v>
      </c>
      <c r="N1078" s="99" t="s">
        <v>254</v>
      </c>
      <c r="O1078" s="101">
        <v>1</v>
      </c>
    </row>
    <row r="1079" spans="1:15" ht="12.75" customHeight="1">
      <c r="A1079" s="104" t="s">
        <v>1330</v>
      </c>
      <c r="B1079" s="104" t="s">
        <v>814</v>
      </c>
      <c r="C1079" s="104">
        <v>1</v>
      </c>
      <c r="D1079" s="105" t="s">
        <v>11193</v>
      </c>
      <c r="E1079" s="105" t="s">
        <v>11204</v>
      </c>
      <c r="I1079" s="99"/>
      <c r="J1079" s="101"/>
      <c r="M1079" s="98" t="s">
        <v>6618</v>
      </c>
      <c r="N1079" s="99" t="s">
        <v>814</v>
      </c>
      <c r="O1079" s="101">
        <v>1</v>
      </c>
    </row>
    <row r="1080" spans="1:15" ht="12.75" customHeight="1">
      <c r="A1080" s="104" t="s">
        <v>1331</v>
      </c>
      <c r="B1080" s="104" t="s">
        <v>254</v>
      </c>
      <c r="C1080" s="104">
        <v>1</v>
      </c>
      <c r="D1080" s="105" t="s">
        <v>11193</v>
      </c>
      <c r="E1080" s="105" t="s">
        <v>11205</v>
      </c>
      <c r="I1080" s="99"/>
      <c r="J1080" s="101"/>
      <c r="M1080" s="98" t="s">
        <v>6619</v>
      </c>
      <c r="N1080" s="99" t="s">
        <v>254</v>
      </c>
      <c r="O1080" s="101">
        <v>1</v>
      </c>
    </row>
    <row r="1081" spans="1:15" ht="12.75" customHeight="1">
      <c r="A1081" s="104" t="s">
        <v>1332</v>
      </c>
      <c r="B1081" s="104" t="s">
        <v>254</v>
      </c>
      <c r="C1081" s="104">
        <v>1</v>
      </c>
      <c r="D1081" s="105" t="s">
        <v>11193</v>
      </c>
      <c r="E1081" s="105" t="s">
        <v>11206</v>
      </c>
      <c r="I1081" s="99"/>
      <c r="J1081" s="101"/>
      <c r="M1081" s="98" t="s">
        <v>6620</v>
      </c>
      <c r="N1081" s="99" t="s">
        <v>254</v>
      </c>
      <c r="O1081" s="101">
        <v>1</v>
      </c>
    </row>
    <row r="1082" spans="1:15" ht="12.75" customHeight="1">
      <c r="A1082" s="104" t="s">
        <v>1333</v>
      </c>
      <c r="B1082" s="104" t="s">
        <v>254</v>
      </c>
      <c r="C1082" s="104">
        <v>1</v>
      </c>
      <c r="D1082" s="105" t="s">
        <v>11193</v>
      </c>
      <c r="E1082" s="105" t="s">
        <v>11204</v>
      </c>
      <c r="I1082" s="99"/>
      <c r="J1082" s="101"/>
      <c r="M1082" s="98" t="s">
        <v>6621</v>
      </c>
      <c r="N1082" s="99" t="s">
        <v>254</v>
      </c>
      <c r="O1082" s="101">
        <v>1</v>
      </c>
    </row>
    <row r="1083" spans="1:15" ht="12.75" customHeight="1">
      <c r="A1083" s="104" t="s">
        <v>1334</v>
      </c>
      <c r="B1083" s="104" t="s">
        <v>1335</v>
      </c>
      <c r="C1083" s="104">
        <v>1</v>
      </c>
      <c r="D1083" s="105" t="s">
        <v>11193</v>
      </c>
      <c r="E1083" s="105" t="s">
        <v>11232</v>
      </c>
      <c r="I1083" s="99"/>
      <c r="J1083" s="101"/>
      <c r="M1083" s="98" t="s">
        <v>6622</v>
      </c>
      <c r="N1083" s="99" t="s">
        <v>1335</v>
      </c>
      <c r="O1083" s="101">
        <v>1</v>
      </c>
    </row>
    <row r="1084" spans="1:15" ht="12.75" customHeight="1">
      <c r="A1084" s="104" t="s">
        <v>1336</v>
      </c>
      <c r="B1084" s="104" t="s">
        <v>1335</v>
      </c>
      <c r="C1084" s="104">
        <v>1</v>
      </c>
      <c r="D1084" s="105" t="s">
        <v>11193</v>
      </c>
      <c r="E1084" s="105" t="s">
        <v>11233</v>
      </c>
      <c r="I1084" s="99"/>
      <c r="J1084" s="101"/>
      <c r="M1084" s="98" t="s">
        <v>6623</v>
      </c>
      <c r="N1084" s="99" t="s">
        <v>1335</v>
      </c>
      <c r="O1084" s="101">
        <v>1</v>
      </c>
    </row>
    <row r="1085" spans="1:15" ht="12.75" customHeight="1">
      <c r="A1085" s="104" t="s">
        <v>1337</v>
      </c>
      <c r="B1085" s="104" t="s">
        <v>1335</v>
      </c>
      <c r="C1085" s="104">
        <v>1</v>
      </c>
      <c r="D1085" s="105" t="s">
        <v>11193</v>
      </c>
      <c r="E1085" s="105" t="s">
        <v>11234</v>
      </c>
      <c r="I1085" s="99"/>
      <c r="J1085" s="101"/>
      <c r="M1085" s="98" t="s">
        <v>6624</v>
      </c>
      <c r="N1085" s="99" t="s">
        <v>1335</v>
      </c>
      <c r="O1085" s="101">
        <v>1</v>
      </c>
    </row>
    <row r="1086" spans="1:15" ht="12.75" customHeight="1">
      <c r="A1086" s="104" t="s">
        <v>1338</v>
      </c>
      <c r="B1086" s="104" t="s">
        <v>1335</v>
      </c>
      <c r="C1086" s="104">
        <v>1</v>
      </c>
      <c r="D1086" s="105" t="s">
        <v>11193</v>
      </c>
      <c r="E1086" s="105" t="s">
        <v>11235</v>
      </c>
      <c r="I1086" s="99"/>
      <c r="J1086" s="101"/>
      <c r="M1086" s="98" t="s">
        <v>6625</v>
      </c>
      <c r="N1086" s="99" t="s">
        <v>1335</v>
      </c>
      <c r="O1086" s="101">
        <v>1</v>
      </c>
    </row>
    <row r="1087" spans="1:15" ht="12.75" customHeight="1">
      <c r="A1087" s="104" t="s">
        <v>1339</v>
      </c>
      <c r="B1087" s="104" t="s">
        <v>1147</v>
      </c>
      <c r="C1087" s="104">
        <v>1</v>
      </c>
      <c r="D1087" s="105"/>
      <c r="E1087" s="105"/>
      <c r="I1087" s="99"/>
      <c r="J1087" s="101"/>
      <c r="M1087" s="98" t="s">
        <v>6626</v>
      </c>
      <c r="N1087" s="99" t="s">
        <v>1147</v>
      </c>
      <c r="O1087" s="101">
        <v>1</v>
      </c>
    </row>
    <row r="1088" spans="1:15" ht="12.75" customHeight="1">
      <c r="A1088" s="104" t="s">
        <v>1340</v>
      </c>
      <c r="B1088" s="104" t="s">
        <v>1006</v>
      </c>
      <c r="C1088" s="104">
        <v>1</v>
      </c>
      <c r="D1088" s="105" t="s">
        <v>11131</v>
      </c>
      <c r="E1088" s="105" t="s">
        <v>11236</v>
      </c>
      <c r="I1088" s="99"/>
      <c r="J1088" s="101"/>
      <c r="M1088" s="98" t="s">
        <v>6627</v>
      </c>
      <c r="N1088" s="99" t="s">
        <v>1006</v>
      </c>
      <c r="O1088" s="101">
        <v>1</v>
      </c>
    </row>
    <row r="1089" spans="1:15" ht="12.75" customHeight="1">
      <c r="A1089" s="104" t="s">
        <v>1341</v>
      </c>
      <c r="B1089" s="104" t="s">
        <v>1006</v>
      </c>
      <c r="C1089" s="104">
        <v>1</v>
      </c>
      <c r="D1089" s="105" t="s">
        <v>11131</v>
      </c>
      <c r="E1089" s="105" t="s">
        <v>11237</v>
      </c>
      <c r="I1089" s="99"/>
      <c r="J1089" s="101"/>
      <c r="M1089" s="98" t="s">
        <v>6628</v>
      </c>
      <c r="N1089" s="99" t="s">
        <v>1006</v>
      </c>
      <c r="O1089" s="101">
        <v>1</v>
      </c>
    </row>
    <row r="1090" spans="1:15" ht="12.75" customHeight="1">
      <c r="A1090" s="104" t="s">
        <v>1342</v>
      </c>
      <c r="B1090" s="104" t="s">
        <v>1006</v>
      </c>
      <c r="C1090" s="104">
        <v>1</v>
      </c>
      <c r="D1090" s="105" t="s">
        <v>11131</v>
      </c>
      <c r="E1090" s="105" t="s">
        <v>11134</v>
      </c>
      <c r="I1090" s="99"/>
      <c r="J1090" s="101"/>
      <c r="M1090" s="98" t="s">
        <v>6629</v>
      </c>
      <c r="N1090" s="99" t="s">
        <v>1006</v>
      </c>
      <c r="O1090" s="101">
        <v>1</v>
      </c>
    </row>
    <row r="1091" spans="1:15" ht="12.75" customHeight="1">
      <c r="A1091" s="104" t="s">
        <v>1343</v>
      </c>
      <c r="B1091" s="104" t="s">
        <v>1006</v>
      </c>
      <c r="C1091" s="104">
        <v>1</v>
      </c>
      <c r="D1091" s="105" t="s">
        <v>11131</v>
      </c>
      <c r="E1091" s="105" t="s">
        <v>11135</v>
      </c>
      <c r="I1091" s="99"/>
      <c r="J1091" s="101"/>
      <c r="M1091" s="98" t="s">
        <v>6630</v>
      </c>
      <c r="N1091" s="99" t="s">
        <v>1006</v>
      </c>
      <c r="O1091" s="101">
        <v>1</v>
      </c>
    </row>
    <row r="1092" spans="1:15" ht="12.75" customHeight="1">
      <c r="A1092" s="104" t="s">
        <v>1344</v>
      </c>
      <c r="B1092" s="104" t="s">
        <v>1006</v>
      </c>
      <c r="C1092" s="104">
        <v>1</v>
      </c>
      <c r="D1092" s="105" t="s">
        <v>11131</v>
      </c>
      <c r="E1092" s="105" t="s">
        <v>11238</v>
      </c>
      <c r="I1092" s="99"/>
      <c r="J1092" s="101"/>
      <c r="M1092" s="98" t="s">
        <v>6631</v>
      </c>
      <c r="N1092" s="99" t="s">
        <v>1006</v>
      </c>
      <c r="O1092" s="101">
        <v>1</v>
      </c>
    </row>
    <row r="1093" spans="1:15" ht="12.75" customHeight="1">
      <c r="A1093" s="104" t="s">
        <v>1345</v>
      </c>
      <c r="B1093" s="104" t="s">
        <v>1006</v>
      </c>
      <c r="C1093" s="104">
        <v>1</v>
      </c>
      <c r="D1093" s="105" t="s">
        <v>11131</v>
      </c>
      <c r="E1093" s="105" t="s">
        <v>11136</v>
      </c>
      <c r="I1093" s="99"/>
      <c r="J1093" s="101"/>
      <c r="M1093" s="98" t="s">
        <v>6632</v>
      </c>
      <c r="N1093" s="99" t="s">
        <v>1006</v>
      </c>
      <c r="O1093" s="101">
        <v>1</v>
      </c>
    </row>
    <row r="1094" spans="1:15" ht="12.75" customHeight="1">
      <c r="A1094" s="104" t="s">
        <v>1346</v>
      </c>
      <c r="B1094" s="104" t="s">
        <v>1006</v>
      </c>
      <c r="C1094" s="104">
        <v>1</v>
      </c>
      <c r="D1094" s="105" t="s">
        <v>11131</v>
      </c>
      <c r="E1094" s="105" t="s">
        <v>11239</v>
      </c>
      <c r="I1094" s="99"/>
      <c r="J1094" s="101"/>
      <c r="M1094" s="98" t="s">
        <v>6633</v>
      </c>
      <c r="N1094" s="99" t="s">
        <v>1006</v>
      </c>
      <c r="O1094" s="101">
        <v>1</v>
      </c>
    </row>
    <row r="1095" spans="1:15" ht="12.75" customHeight="1">
      <c r="A1095" s="104" t="s">
        <v>1347</v>
      </c>
      <c r="B1095" s="104" t="s">
        <v>1006</v>
      </c>
      <c r="C1095" s="104">
        <v>1</v>
      </c>
      <c r="D1095" s="105" t="s">
        <v>11131</v>
      </c>
      <c r="E1095" s="105" t="s">
        <v>11240</v>
      </c>
      <c r="I1095" s="99"/>
      <c r="J1095" s="101"/>
      <c r="M1095" s="98" t="s">
        <v>6634</v>
      </c>
      <c r="N1095" s="99" t="s">
        <v>1006</v>
      </c>
      <c r="O1095" s="101">
        <v>1</v>
      </c>
    </row>
    <row r="1096" spans="1:15" ht="12.75" customHeight="1">
      <c r="A1096" s="104" t="s">
        <v>1348</v>
      </c>
      <c r="B1096" s="104" t="s">
        <v>1006</v>
      </c>
      <c r="C1096" s="104">
        <v>1</v>
      </c>
      <c r="D1096" s="105" t="s">
        <v>11131</v>
      </c>
      <c r="E1096" s="105" t="s">
        <v>11241</v>
      </c>
      <c r="I1096" s="99"/>
      <c r="J1096" s="101"/>
      <c r="M1096" s="98" t="s">
        <v>6635</v>
      </c>
      <c r="N1096" s="99" t="s">
        <v>1006</v>
      </c>
      <c r="O1096" s="101">
        <v>1</v>
      </c>
    </row>
    <row r="1097" spans="1:15" ht="12.75" customHeight="1">
      <c r="A1097" s="104" t="s">
        <v>1349</v>
      </c>
      <c r="B1097" s="104" t="s">
        <v>1006</v>
      </c>
      <c r="C1097" s="104">
        <v>1</v>
      </c>
      <c r="D1097" s="105" t="s">
        <v>11131</v>
      </c>
      <c r="E1097" s="105" t="s">
        <v>11242</v>
      </c>
      <c r="I1097" s="99"/>
      <c r="J1097" s="101"/>
      <c r="M1097" s="98" t="s">
        <v>6636</v>
      </c>
      <c r="N1097" s="99" t="s">
        <v>1006</v>
      </c>
      <c r="O1097" s="101">
        <v>1</v>
      </c>
    </row>
    <row r="1098" spans="1:15" ht="12.75" customHeight="1">
      <c r="A1098" s="104" t="s">
        <v>1350</v>
      </c>
      <c r="B1098" s="104" t="s">
        <v>1006</v>
      </c>
      <c r="C1098" s="104">
        <v>1</v>
      </c>
      <c r="D1098" s="105" t="s">
        <v>11131</v>
      </c>
      <c r="E1098" s="105" t="s">
        <v>11138</v>
      </c>
      <c r="I1098" s="99"/>
      <c r="J1098" s="101"/>
      <c r="M1098" s="98" t="s">
        <v>6637</v>
      </c>
      <c r="N1098" s="99" t="s">
        <v>1006</v>
      </c>
      <c r="O1098" s="101">
        <v>1</v>
      </c>
    </row>
    <row r="1099" spans="1:15" ht="12.75" customHeight="1">
      <c r="A1099" s="104" t="s">
        <v>1351</v>
      </c>
      <c r="B1099" s="104" t="s">
        <v>1006</v>
      </c>
      <c r="C1099" s="104">
        <v>1</v>
      </c>
      <c r="D1099" s="105" t="s">
        <v>11131</v>
      </c>
      <c r="E1099" s="105" t="s">
        <v>11139</v>
      </c>
      <c r="I1099" s="99"/>
      <c r="J1099" s="101"/>
      <c r="M1099" s="98" t="s">
        <v>6638</v>
      </c>
      <c r="N1099" s="99" t="s">
        <v>1006</v>
      </c>
      <c r="O1099" s="101">
        <v>1</v>
      </c>
    </row>
    <row r="1100" spans="1:15" ht="12.75" customHeight="1">
      <c r="A1100" s="104" t="s">
        <v>1352</v>
      </c>
      <c r="B1100" s="104" t="s">
        <v>1006</v>
      </c>
      <c r="C1100" s="104">
        <v>1</v>
      </c>
      <c r="D1100" s="105" t="s">
        <v>11131</v>
      </c>
      <c r="E1100" s="105" t="s">
        <v>11243</v>
      </c>
      <c r="I1100" s="99"/>
      <c r="J1100" s="101"/>
      <c r="M1100" s="98" t="s">
        <v>6639</v>
      </c>
      <c r="N1100" s="99" t="s">
        <v>1006</v>
      </c>
      <c r="O1100" s="101">
        <v>1</v>
      </c>
    </row>
    <row r="1101" spans="1:15" ht="12.75" customHeight="1">
      <c r="A1101" s="104" t="s">
        <v>1353</v>
      </c>
      <c r="B1101" s="104" t="s">
        <v>1006</v>
      </c>
      <c r="C1101" s="104">
        <v>1</v>
      </c>
      <c r="D1101" s="105" t="s">
        <v>11131</v>
      </c>
      <c r="E1101" s="105" t="s">
        <v>11244</v>
      </c>
      <c r="I1101" s="99"/>
      <c r="J1101" s="101"/>
      <c r="M1101" s="98" t="s">
        <v>6640</v>
      </c>
      <c r="N1101" s="99" t="s">
        <v>1006</v>
      </c>
      <c r="O1101" s="101">
        <v>1</v>
      </c>
    </row>
    <row r="1102" spans="1:15" ht="12.75" customHeight="1">
      <c r="A1102" s="104" t="s">
        <v>1354</v>
      </c>
      <c r="B1102" s="104" t="s">
        <v>1287</v>
      </c>
      <c r="C1102" s="104">
        <v>11</v>
      </c>
      <c r="D1102" s="105" t="s">
        <v>11245</v>
      </c>
      <c r="E1102" s="105" t="s">
        <v>11246</v>
      </c>
      <c r="I1102" s="99"/>
      <c r="J1102" s="101"/>
      <c r="M1102" s="98" t="s">
        <v>6641</v>
      </c>
      <c r="N1102" s="99" t="s">
        <v>1287</v>
      </c>
      <c r="O1102" s="101">
        <v>11</v>
      </c>
    </row>
    <row r="1103" spans="1:15" ht="12.75" customHeight="1">
      <c r="A1103" s="104" t="s">
        <v>1355</v>
      </c>
      <c r="B1103" s="104" t="s">
        <v>1356</v>
      </c>
      <c r="C1103" s="104">
        <v>9</v>
      </c>
      <c r="D1103" s="105" t="s">
        <v>11247</v>
      </c>
      <c r="E1103" s="105" t="s">
        <v>11248</v>
      </c>
      <c r="I1103" s="99"/>
      <c r="J1103" s="101"/>
      <c r="M1103" s="98" t="s">
        <v>6642</v>
      </c>
      <c r="N1103" s="99" t="s">
        <v>1356</v>
      </c>
      <c r="O1103" s="101">
        <v>9</v>
      </c>
    </row>
    <row r="1104" spans="1:15" ht="12.75" customHeight="1">
      <c r="A1104" s="104" t="s">
        <v>1357</v>
      </c>
      <c r="B1104" s="104" t="s">
        <v>1356</v>
      </c>
      <c r="C1104" s="104">
        <v>9</v>
      </c>
      <c r="D1104" s="105" t="s">
        <v>11247</v>
      </c>
      <c r="E1104" s="105" t="s">
        <v>11249</v>
      </c>
      <c r="I1104" s="99"/>
      <c r="J1104" s="101"/>
      <c r="M1104" s="98" t="s">
        <v>6643</v>
      </c>
      <c r="N1104" s="99" t="s">
        <v>1356</v>
      </c>
      <c r="O1104" s="101">
        <v>9</v>
      </c>
    </row>
    <row r="1105" spans="1:15" ht="12.75" customHeight="1">
      <c r="A1105" s="104" t="s">
        <v>1358</v>
      </c>
      <c r="B1105" s="104" t="s">
        <v>1356</v>
      </c>
      <c r="C1105" s="104">
        <v>9</v>
      </c>
      <c r="D1105" s="105" t="s">
        <v>11247</v>
      </c>
      <c r="E1105" s="105" t="s">
        <v>11250</v>
      </c>
      <c r="I1105" s="99"/>
      <c r="J1105" s="101"/>
      <c r="M1105" s="98" t="s">
        <v>6644</v>
      </c>
      <c r="N1105" s="99" t="s">
        <v>1356</v>
      </c>
      <c r="O1105" s="101">
        <v>9</v>
      </c>
    </row>
    <row r="1106" spans="1:15" ht="12.75" customHeight="1">
      <c r="A1106" s="104" t="s">
        <v>1359</v>
      </c>
      <c r="B1106" s="104" t="s">
        <v>1176</v>
      </c>
      <c r="C1106" s="104">
        <v>7</v>
      </c>
      <c r="D1106" s="105" t="s">
        <v>11247</v>
      </c>
      <c r="E1106" s="105" t="s">
        <v>11251</v>
      </c>
      <c r="I1106" s="99"/>
      <c r="J1106" s="101"/>
      <c r="M1106" s="98" t="s">
        <v>6645</v>
      </c>
      <c r="N1106" s="99" t="s">
        <v>1176</v>
      </c>
      <c r="O1106" s="101">
        <v>9</v>
      </c>
    </row>
    <row r="1107" spans="1:15" ht="12.75" customHeight="1">
      <c r="A1107" s="104" t="s">
        <v>1360</v>
      </c>
      <c r="B1107" s="104" t="s">
        <v>1176</v>
      </c>
      <c r="C1107" s="104">
        <v>7</v>
      </c>
      <c r="D1107" s="105" t="s">
        <v>11247</v>
      </c>
      <c r="E1107" s="105" t="s">
        <v>11252</v>
      </c>
      <c r="I1107" s="99"/>
      <c r="J1107" s="101"/>
      <c r="M1107" s="98" t="s">
        <v>6646</v>
      </c>
      <c r="N1107" s="99" t="s">
        <v>1176</v>
      </c>
      <c r="O1107" s="101">
        <v>9</v>
      </c>
    </row>
    <row r="1108" spans="1:15" ht="12.75" customHeight="1">
      <c r="A1108" s="104" t="s">
        <v>1361</v>
      </c>
      <c r="B1108" s="104" t="s">
        <v>1176</v>
      </c>
      <c r="C1108" s="104">
        <v>1</v>
      </c>
      <c r="D1108" s="105" t="s">
        <v>11247</v>
      </c>
      <c r="E1108" s="105" t="s">
        <v>11253</v>
      </c>
      <c r="I1108" s="99"/>
      <c r="J1108" s="101"/>
      <c r="M1108" s="98" t="s">
        <v>6647</v>
      </c>
      <c r="N1108" s="99" t="s">
        <v>1176</v>
      </c>
      <c r="O1108" s="101">
        <v>9</v>
      </c>
    </row>
    <row r="1109" spans="1:15" ht="12.75" customHeight="1">
      <c r="A1109" s="104" t="s">
        <v>1362</v>
      </c>
      <c r="B1109" s="104" t="s">
        <v>341</v>
      </c>
      <c r="C1109" s="104">
        <v>5</v>
      </c>
      <c r="D1109" s="105" t="s">
        <v>11254</v>
      </c>
      <c r="E1109" s="105" t="s">
        <v>11255</v>
      </c>
      <c r="I1109" s="99"/>
      <c r="J1109" s="101"/>
      <c r="M1109" s="98" t="s">
        <v>6648</v>
      </c>
      <c r="N1109" s="99" t="s">
        <v>341</v>
      </c>
      <c r="O1109" s="101">
        <v>5</v>
      </c>
    </row>
    <row r="1110" spans="1:15" ht="12.75" customHeight="1">
      <c r="A1110" s="104" t="s">
        <v>1363</v>
      </c>
      <c r="B1110" s="104" t="s">
        <v>341</v>
      </c>
      <c r="C1110" s="104">
        <v>4</v>
      </c>
      <c r="D1110" s="105" t="s">
        <v>11254</v>
      </c>
      <c r="E1110" s="105" t="s">
        <v>11256</v>
      </c>
      <c r="I1110" s="99"/>
      <c r="J1110" s="101"/>
      <c r="M1110" s="98" t="s">
        <v>6649</v>
      </c>
      <c r="N1110" s="99" t="s">
        <v>341</v>
      </c>
      <c r="O1110" s="101">
        <v>4</v>
      </c>
    </row>
    <row r="1111" spans="1:15" ht="12.75" customHeight="1">
      <c r="A1111" s="104" t="s">
        <v>1364</v>
      </c>
      <c r="B1111" s="104" t="s">
        <v>341</v>
      </c>
      <c r="C1111" s="104">
        <v>5</v>
      </c>
      <c r="D1111" s="105" t="s">
        <v>11254</v>
      </c>
      <c r="E1111" s="105" t="s">
        <v>11257</v>
      </c>
      <c r="I1111" s="99"/>
      <c r="J1111" s="101"/>
      <c r="M1111" s="98" t="s">
        <v>6650</v>
      </c>
      <c r="N1111" s="99" t="s">
        <v>341</v>
      </c>
      <c r="O1111" s="101">
        <v>5</v>
      </c>
    </row>
    <row r="1112" spans="1:15" ht="12.75" customHeight="1">
      <c r="A1112" s="104" t="s">
        <v>1365</v>
      </c>
      <c r="B1112" s="104" t="s">
        <v>341</v>
      </c>
      <c r="C1112" s="104">
        <v>1</v>
      </c>
      <c r="D1112" s="105" t="s">
        <v>11254</v>
      </c>
      <c r="E1112" s="105" t="s">
        <v>11258</v>
      </c>
      <c r="I1112" s="99"/>
      <c r="J1112" s="101"/>
      <c r="M1112" s="98" t="s">
        <v>6651</v>
      </c>
      <c r="N1112" s="99" t="s">
        <v>341</v>
      </c>
      <c r="O1112" s="101">
        <v>3</v>
      </c>
    </row>
    <row r="1113" spans="1:15" ht="12.75" customHeight="1">
      <c r="A1113" s="104" t="s">
        <v>1366</v>
      </c>
      <c r="B1113" s="104" t="s">
        <v>341</v>
      </c>
      <c r="C1113" s="104">
        <v>7</v>
      </c>
      <c r="D1113" s="105" t="s">
        <v>11254</v>
      </c>
      <c r="E1113" s="105" t="s">
        <v>11259</v>
      </c>
      <c r="I1113" s="99"/>
      <c r="J1113" s="101"/>
      <c r="M1113" s="98" t="s">
        <v>6652</v>
      </c>
      <c r="N1113" s="99" t="s">
        <v>341</v>
      </c>
      <c r="O1113" s="101">
        <v>7</v>
      </c>
    </row>
    <row r="1114" spans="1:15" ht="12.75" customHeight="1">
      <c r="A1114" s="104" t="s">
        <v>1367</v>
      </c>
      <c r="B1114" s="104" t="s">
        <v>341</v>
      </c>
      <c r="C1114" s="104">
        <v>4</v>
      </c>
      <c r="D1114" s="105" t="s">
        <v>11254</v>
      </c>
      <c r="E1114" s="105" t="s">
        <v>11260</v>
      </c>
      <c r="I1114" s="99"/>
      <c r="J1114" s="101"/>
      <c r="M1114" s="98" t="s">
        <v>6653</v>
      </c>
      <c r="N1114" s="99" t="s">
        <v>341</v>
      </c>
      <c r="O1114" s="101">
        <v>4</v>
      </c>
    </row>
    <row r="1115" spans="1:15" ht="12.75" customHeight="1">
      <c r="A1115" s="104" t="s">
        <v>1368</v>
      </c>
      <c r="B1115" s="104" t="s">
        <v>762</v>
      </c>
      <c r="C1115" s="104">
        <v>3</v>
      </c>
      <c r="D1115" s="105" t="s">
        <v>11261</v>
      </c>
      <c r="E1115" s="105" t="s">
        <v>11262</v>
      </c>
      <c r="I1115" s="99"/>
      <c r="J1115" s="101"/>
      <c r="M1115" s="98" t="s">
        <v>6654</v>
      </c>
      <c r="N1115" s="99" t="s">
        <v>762</v>
      </c>
      <c r="O1115" s="101">
        <v>3</v>
      </c>
    </row>
    <row r="1116" spans="1:15" ht="12.75" customHeight="1">
      <c r="A1116" s="104" t="s">
        <v>1369</v>
      </c>
      <c r="B1116" s="104" t="s">
        <v>1268</v>
      </c>
      <c r="C1116" s="104">
        <v>1</v>
      </c>
      <c r="D1116" s="105" t="s">
        <v>11261</v>
      </c>
      <c r="E1116" s="105" t="s">
        <v>11263</v>
      </c>
      <c r="I1116" s="99"/>
      <c r="J1116" s="101"/>
      <c r="M1116" s="98" t="s">
        <v>6655</v>
      </c>
      <c r="N1116" s="99" t="s">
        <v>1268</v>
      </c>
      <c r="O1116" s="101">
        <v>1</v>
      </c>
    </row>
    <row r="1117" spans="1:15" ht="12.75" customHeight="1">
      <c r="A1117" s="104" t="s">
        <v>1370</v>
      </c>
      <c r="B1117" s="104" t="s">
        <v>1268</v>
      </c>
      <c r="C1117" s="104">
        <v>1</v>
      </c>
      <c r="D1117" s="105" t="s">
        <v>11261</v>
      </c>
      <c r="E1117" s="105" t="s">
        <v>11264</v>
      </c>
      <c r="I1117" s="99"/>
      <c r="J1117" s="101"/>
      <c r="M1117" s="98" t="s">
        <v>6656</v>
      </c>
      <c r="N1117" s="99" t="s">
        <v>1268</v>
      </c>
      <c r="O1117" s="101">
        <v>1</v>
      </c>
    </row>
    <row r="1118" spans="1:15" ht="12.75" customHeight="1">
      <c r="A1118" s="104" t="s">
        <v>1371</v>
      </c>
      <c r="B1118" s="104" t="s">
        <v>1203</v>
      </c>
      <c r="C1118" s="104">
        <v>1</v>
      </c>
      <c r="D1118" s="105" t="s">
        <v>11265</v>
      </c>
      <c r="E1118" s="105" t="s">
        <v>11266</v>
      </c>
      <c r="I1118" s="99"/>
      <c r="J1118" s="101"/>
      <c r="M1118" s="98" t="s">
        <v>6657</v>
      </c>
      <c r="N1118" s="99" t="s">
        <v>1203</v>
      </c>
      <c r="O1118" s="101">
        <v>1</v>
      </c>
    </row>
    <row r="1119" spans="1:15" ht="12.75" customHeight="1">
      <c r="A1119" s="104" t="s">
        <v>1372</v>
      </c>
      <c r="B1119" s="104" t="s">
        <v>1203</v>
      </c>
      <c r="C1119" s="104">
        <v>1</v>
      </c>
      <c r="D1119" s="105" t="s">
        <v>11265</v>
      </c>
      <c r="E1119" s="105" t="s">
        <v>11267</v>
      </c>
      <c r="I1119" s="99"/>
      <c r="J1119" s="101"/>
      <c r="M1119" s="98" t="s">
        <v>6658</v>
      </c>
      <c r="N1119" s="99" t="s">
        <v>1203</v>
      </c>
      <c r="O1119" s="101">
        <v>1</v>
      </c>
    </row>
    <row r="1120" spans="1:15" ht="12.75" customHeight="1">
      <c r="A1120" s="104" t="s">
        <v>1373</v>
      </c>
      <c r="B1120" s="104" t="s">
        <v>1203</v>
      </c>
      <c r="C1120" s="104">
        <v>1</v>
      </c>
      <c r="D1120" s="105" t="s">
        <v>11265</v>
      </c>
      <c r="E1120" s="105" t="s">
        <v>11268</v>
      </c>
      <c r="I1120" s="99"/>
      <c r="J1120" s="101"/>
      <c r="M1120" s="98" t="s">
        <v>6659</v>
      </c>
      <c r="N1120" s="99" t="s">
        <v>1203</v>
      </c>
      <c r="O1120" s="101">
        <v>1</v>
      </c>
    </row>
    <row r="1121" spans="1:15" ht="12.75" customHeight="1">
      <c r="A1121" s="104" t="s">
        <v>1374</v>
      </c>
      <c r="B1121" s="104" t="s">
        <v>1203</v>
      </c>
      <c r="C1121" s="104">
        <v>1</v>
      </c>
      <c r="D1121" s="105" t="s">
        <v>11265</v>
      </c>
      <c r="E1121" s="105" t="s">
        <v>11269</v>
      </c>
      <c r="I1121" s="99"/>
      <c r="J1121" s="101"/>
      <c r="M1121" s="98" t="s">
        <v>6660</v>
      </c>
      <c r="N1121" s="99" t="s">
        <v>1203</v>
      </c>
      <c r="O1121" s="101">
        <v>1</v>
      </c>
    </row>
    <row r="1122" spans="1:15" ht="12.75" customHeight="1">
      <c r="A1122" s="104" t="s">
        <v>1375</v>
      </c>
      <c r="B1122" s="104" t="s">
        <v>1147</v>
      </c>
      <c r="C1122" s="104">
        <v>1</v>
      </c>
      <c r="D1122" s="105" t="s">
        <v>11270</v>
      </c>
      <c r="E1122" s="105" t="s">
        <v>11271</v>
      </c>
      <c r="I1122" s="99"/>
      <c r="J1122" s="101"/>
      <c r="M1122" s="98" t="s">
        <v>6661</v>
      </c>
      <c r="N1122" s="99" t="s">
        <v>1147</v>
      </c>
      <c r="O1122" s="101">
        <v>1</v>
      </c>
    </row>
    <row r="1123" spans="1:15" ht="12.75" customHeight="1">
      <c r="A1123" s="104" t="s">
        <v>1376</v>
      </c>
      <c r="B1123" s="104" t="s">
        <v>1147</v>
      </c>
      <c r="C1123" s="104">
        <v>1</v>
      </c>
      <c r="D1123" s="105" t="s">
        <v>11270</v>
      </c>
      <c r="E1123" s="105" t="s">
        <v>11272</v>
      </c>
      <c r="I1123" s="99"/>
      <c r="J1123" s="101"/>
      <c r="M1123" s="98" t="s">
        <v>6662</v>
      </c>
      <c r="N1123" s="99" t="s">
        <v>1147</v>
      </c>
      <c r="O1123" s="101">
        <v>1</v>
      </c>
    </row>
    <row r="1124" spans="1:15" ht="12.75" customHeight="1">
      <c r="A1124" s="104" t="s">
        <v>1377</v>
      </c>
      <c r="B1124" s="104" t="s">
        <v>1147</v>
      </c>
      <c r="C1124" s="104">
        <v>1</v>
      </c>
      <c r="D1124" s="105" t="s">
        <v>11270</v>
      </c>
      <c r="E1124" s="105" t="s">
        <v>11273</v>
      </c>
      <c r="I1124" s="99"/>
      <c r="J1124" s="101"/>
      <c r="M1124" s="98" t="s">
        <v>6663</v>
      </c>
      <c r="N1124" s="99" t="s">
        <v>1147</v>
      </c>
      <c r="O1124" s="101">
        <v>1</v>
      </c>
    </row>
    <row r="1125" spans="1:15" ht="12.75" customHeight="1">
      <c r="A1125" s="104" t="s">
        <v>1378</v>
      </c>
      <c r="B1125" s="104" t="s">
        <v>1147</v>
      </c>
      <c r="C1125" s="104">
        <v>1</v>
      </c>
      <c r="D1125" s="105" t="s">
        <v>11270</v>
      </c>
      <c r="E1125" s="105" t="s">
        <v>11274</v>
      </c>
      <c r="I1125" s="99"/>
      <c r="J1125" s="101"/>
      <c r="M1125" s="98" t="s">
        <v>6664</v>
      </c>
      <c r="N1125" s="99" t="s">
        <v>1147</v>
      </c>
      <c r="O1125" s="101">
        <v>1</v>
      </c>
    </row>
    <row r="1126" spans="1:15" ht="12.75" customHeight="1">
      <c r="A1126" s="104" t="s">
        <v>1379</v>
      </c>
      <c r="B1126" s="104" t="s">
        <v>264</v>
      </c>
      <c r="C1126" s="104">
        <v>3</v>
      </c>
      <c r="D1126" s="105" t="s">
        <v>11270</v>
      </c>
      <c r="E1126" s="105" t="s">
        <v>11275</v>
      </c>
      <c r="I1126" s="99"/>
      <c r="J1126" s="101"/>
      <c r="M1126" s="98" t="s">
        <v>6665</v>
      </c>
      <c r="N1126" s="99" t="s">
        <v>264</v>
      </c>
      <c r="O1126" s="101">
        <v>3</v>
      </c>
    </row>
    <row r="1127" spans="1:15" ht="12.75" customHeight="1">
      <c r="A1127" s="104" t="s">
        <v>1380</v>
      </c>
      <c r="B1127" s="104" t="s">
        <v>264</v>
      </c>
      <c r="C1127" s="104">
        <v>3</v>
      </c>
      <c r="D1127" s="105" t="s">
        <v>11270</v>
      </c>
      <c r="E1127" s="105" t="s">
        <v>11276</v>
      </c>
      <c r="I1127" s="99"/>
      <c r="J1127" s="101"/>
      <c r="M1127" s="98" t="s">
        <v>6666</v>
      </c>
      <c r="N1127" s="99" t="s">
        <v>264</v>
      </c>
      <c r="O1127" s="101">
        <v>3</v>
      </c>
    </row>
    <row r="1128" spans="1:15" ht="12.75" customHeight="1">
      <c r="A1128" s="104" t="s">
        <v>1381</v>
      </c>
      <c r="B1128" s="104" t="s">
        <v>264</v>
      </c>
      <c r="C1128" s="104">
        <v>2</v>
      </c>
      <c r="D1128" s="105" t="s">
        <v>11270</v>
      </c>
      <c r="E1128" s="105" t="s">
        <v>11277</v>
      </c>
      <c r="I1128" s="99"/>
      <c r="J1128" s="101"/>
      <c r="M1128" s="98" t="s">
        <v>6667</v>
      </c>
      <c r="N1128" s="99" t="s">
        <v>264</v>
      </c>
      <c r="O1128" s="101">
        <v>2</v>
      </c>
    </row>
    <row r="1129" spans="1:15" ht="12.75" customHeight="1">
      <c r="A1129" s="104" t="s">
        <v>1382</v>
      </c>
      <c r="B1129" s="104" t="s">
        <v>264</v>
      </c>
      <c r="C1129" s="104">
        <v>2</v>
      </c>
      <c r="D1129" s="105" t="s">
        <v>11270</v>
      </c>
      <c r="E1129" s="105" t="s">
        <v>11278</v>
      </c>
      <c r="I1129" s="99"/>
      <c r="J1129" s="101"/>
      <c r="M1129" s="98" t="s">
        <v>6668</v>
      </c>
      <c r="N1129" s="99" t="s">
        <v>264</v>
      </c>
      <c r="O1129" s="101">
        <v>2</v>
      </c>
    </row>
    <row r="1130" spans="1:15" ht="12.75" customHeight="1">
      <c r="A1130" s="104" t="s">
        <v>1383</v>
      </c>
      <c r="B1130" s="104" t="s">
        <v>161</v>
      </c>
      <c r="C1130" s="104">
        <v>1</v>
      </c>
      <c r="D1130" s="105" t="s">
        <v>11270</v>
      </c>
      <c r="E1130" s="105" t="s">
        <v>11279</v>
      </c>
      <c r="I1130" s="99"/>
      <c r="J1130" s="101"/>
      <c r="M1130" s="98" t="s">
        <v>6669</v>
      </c>
      <c r="N1130" s="99" t="s">
        <v>161</v>
      </c>
      <c r="O1130" s="101">
        <v>1</v>
      </c>
    </row>
    <row r="1131" spans="1:15" ht="12.75" customHeight="1">
      <c r="A1131" s="104" t="s">
        <v>1384</v>
      </c>
      <c r="B1131" s="104" t="s">
        <v>161</v>
      </c>
      <c r="C1131" s="104">
        <v>1</v>
      </c>
      <c r="D1131" s="105" t="s">
        <v>11270</v>
      </c>
      <c r="E1131" s="105" t="s">
        <v>11280</v>
      </c>
      <c r="I1131" s="99"/>
      <c r="J1131" s="101"/>
      <c r="M1131" s="98" t="s">
        <v>6670</v>
      </c>
      <c r="N1131" s="99" t="s">
        <v>161</v>
      </c>
      <c r="O1131" s="101">
        <v>1</v>
      </c>
    </row>
    <row r="1132" spans="1:15" ht="12.75" customHeight="1">
      <c r="A1132" s="104" t="s">
        <v>1385</v>
      </c>
      <c r="B1132" s="104" t="s">
        <v>161</v>
      </c>
      <c r="C1132" s="104">
        <v>1</v>
      </c>
      <c r="D1132" s="105" t="s">
        <v>11270</v>
      </c>
      <c r="E1132" s="105" t="s">
        <v>11281</v>
      </c>
      <c r="I1132" s="99"/>
      <c r="J1132" s="101"/>
      <c r="M1132" s="98" t="s">
        <v>6671</v>
      </c>
      <c r="N1132" s="99" t="s">
        <v>161</v>
      </c>
      <c r="O1132" s="101">
        <v>1</v>
      </c>
    </row>
    <row r="1133" spans="1:15" ht="12.75" customHeight="1">
      <c r="A1133" s="104" t="s">
        <v>1386</v>
      </c>
      <c r="B1133" s="104" t="s">
        <v>814</v>
      </c>
      <c r="C1133" s="104">
        <v>5</v>
      </c>
      <c r="D1133" s="105" t="s">
        <v>11270</v>
      </c>
      <c r="E1133" s="105" t="s">
        <v>11282</v>
      </c>
      <c r="I1133" s="99"/>
      <c r="J1133" s="101"/>
      <c r="M1133" s="98" t="s">
        <v>6672</v>
      </c>
      <c r="N1133" s="99" t="s">
        <v>1387</v>
      </c>
      <c r="O1133" s="101">
        <v>5</v>
      </c>
    </row>
    <row r="1134" spans="1:15" ht="12.75" customHeight="1">
      <c r="A1134" s="104" t="s">
        <v>1388</v>
      </c>
      <c r="B1134" s="104" t="s">
        <v>814</v>
      </c>
      <c r="C1134" s="104">
        <v>5</v>
      </c>
      <c r="D1134" s="105" t="s">
        <v>11270</v>
      </c>
      <c r="E1134" s="105" t="s">
        <v>11283</v>
      </c>
      <c r="I1134" s="99"/>
      <c r="J1134" s="101"/>
      <c r="M1134" s="98" t="s">
        <v>6673</v>
      </c>
      <c r="N1134" s="99" t="s">
        <v>814</v>
      </c>
      <c r="O1134" s="101">
        <v>5</v>
      </c>
    </row>
    <row r="1135" spans="1:15" ht="12.75" customHeight="1">
      <c r="A1135" s="104" t="s">
        <v>1389</v>
      </c>
      <c r="B1135" s="104" t="s">
        <v>264</v>
      </c>
      <c r="C1135" s="104">
        <v>5</v>
      </c>
      <c r="D1135" s="105" t="s">
        <v>11270</v>
      </c>
      <c r="E1135" s="105" t="s">
        <v>11284</v>
      </c>
      <c r="I1135" s="99"/>
      <c r="J1135" s="101"/>
      <c r="M1135" s="98" t="s">
        <v>6674</v>
      </c>
      <c r="N1135" s="99" t="s">
        <v>264</v>
      </c>
      <c r="O1135" s="101">
        <v>5</v>
      </c>
    </row>
    <row r="1136" spans="1:15" ht="12.75" customHeight="1">
      <c r="A1136" s="104" t="s">
        <v>1390</v>
      </c>
      <c r="B1136" s="104" t="s">
        <v>264</v>
      </c>
      <c r="C1136" s="104">
        <v>5</v>
      </c>
      <c r="D1136" s="105" t="s">
        <v>11270</v>
      </c>
      <c r="E1136" s="105" t="s">
        <v>11285</v>
      </c>
      <c r="I1136" s="99"/>
      <c r="J1136" s="101"/>
      <c r="M1136" s="98" t="s">
        <v>6675</v>
      </c>
      <c r="N1136" s="99" t="s">
        <v>264</v>
      </c>
      <c r="O1136" s="101">
        <v>5</v>
      </c>
    </row>
    <row r="1137" spans="1:15" ht="12.75" customHeight="1">
      <c r="A1137" s="104" t="s">
        <v>1391</v>
      </c>
      <c r="B1137" s="104" t="s">
        <v>284</v>
      </c>
      <c r="C1137" s="104">
        <v>5</v>
      </c>
      <c r="D1137" s="105" t="s">
        <v>11270</v>
      </c>
      <c r="E1137" s="105" t="s">
        <v>11286</v>
      </c>
      <c r="I1137" s="99"/>
      <c r="J1137" s="101"/>
      <c r="M1137" s="98" t="s">
        <v>6676</v>
      </c>
      <c r="N1137" s="99" t="s">
        <v>284</v>
      </c>
      <c r="O1137" s="101">
        <v>5</v>
      </c>
    </row>
    <row r="1138" spans="1:15" ht="12.75" customHeight="1">
      <c r="A1138" s="104" t="s">
        <v>1392</v>
      </c>
      <c r="B1138" s="104" t="s">
        <v>284</v>
      </c>
      <c r="C1138" s="104">
        <v>5</v>
      </c>
      <c r="D1138" s="105" t="s">
        <v>11270</v>
      </c>
      <c r="E1138" s="105" t="s">
        <v>11287</v>
      </c>
      <c r="I1138" s="99"/>
      <c r="J1138" s="101"/>
      <c r="M1138" s="98" t="s">
        <v>6677</v>
      </c>
      <c r="N1138" s="99" t="s">
        <v>284</v>
      </c>
      <c r="O1138" s="101">
        <v>5</v>
      </c>
    </row>
    <row r="1139" spans="1:15" ht="12.75" customHeight="1">
      <c r="A1139" s="104" t="s">
        <v>1393</v>
      </c>
      <c r="B1139" s="104" t="s">
        <v>284</v>
      </c>
      <c r="C1139" s="104">
        <v>5</v>
      </c>
      <c r="D1139" s="105" t="s">
        <v>11270</v>
      </c>
      <c r="E1139" s="105" t="s">
        <v>11288</v>
      </c>
      <c r="I1139" s="99"/>
      <c r="J1139" s="101"/>
      <c r="M1139" s="98" t="s">
        <v>6678</v>
      </c>
      <c r="N1139" s="99" t="s">
        <v>284</v>
      </c>
      <c r="O1139" s="101">
        <v>5</v>
      </c>
    </row>
    <row r="1140" spans="1:15" ht="12.75" customHeight="1">
      <c r="A1140" s="104" t="s">
        <v>1394</v>
      </c>
      <c r="B1140" s="104" t="s">
        <v>284</v>
      </c>
      <c r="C1140" s="104">
        <v>6</v>
      </c>
      <c r="D1140" s="105" t="s">
        <v>11270</v>
      </c>
      <c r="E1140" s="105" t="s">
        <v>11289</v>
      </c>
      <c r="I1140" s="99"/>
      <c r="J1140" s="101"/>
      <c r="M1140" s="98" t="s">
        <v>6679</v>
      </c>
      <c r="N1140" s="99" t="s">
        <v>284</v>
      </c>
      <c r="O1140" s="101">
        <v>6</v>
      </c>
    </row>
    <row r="1141" spans="1:15" ht="12.75" customHeight="1">
      <c r="A1141" s="104" t="s">
        <v>1395</v>
      </c>
      <c r="B1141" s="104" t="s">
        <v>284</v>
      </c>
      <c r="C1141" s="104">
        <v>5</v>
      </c>
      <c r="D1141" s="105" t="s">
        <v>11270</v>
      </c>
      <c r="E1141" s="105" t="s">
        <v>11290</v>
      </c>
      <c r="I1141" s="99"/>
      <c r="J1141" s="101"/>
      <c r="M1141" s="98" t="s">
        <v>6680</v>
      </c>
      <c r="N1141" s="99" t="s">
        <v>284</v>
      </c>
      <c r="O1141" s="101">
        <v>5</v>
      </c>
    </row>
    <row r="1142" spans="1:15" ht="12.75" customHeight="1">
      <c r="A1142" s="104" t="s">
        <v>1396</v>
      </c>
      <c r="B1142" s="104" t="s">
        <v>284</v>
      </c>
      <c r="C1142" s="104">
        <v>5</v>
      </c>
      <c r="D1142" s="105" t="s">
        <v>11270</v>
      </c>
      <c r="E1142" s="105" t="s">
        <v>11291</v>
      </c>
      <c r="I1142" s="99"/>
      <c r="J1142" s="101"/>
      <c r="M1142" s="98" t="s">
        <v>6681</v>
      </c>
      <c r="N1142" s="99" t="s">
        <v>284</v>
      </c>
      <c r="O1142" s="101">
        <v>5</v>
      </c>
    </row>
    <row r="1143" spans="1:15" ht="12.75" customHeight="1">
      <c r="A1143" s="104" t="s">
        <v>1397</v>
      </c>
      <c r="B1143" s="104" t="s">
        <v>742</v>
      </c>
      <c r="C1143" s="104">
        <v>1</v>
      </c>
      <c r="D1143" s="105" t="s">
        <v>11270</v>
      </c>
      <c r="E1143" s="105" t="s">
        <v>11292</v>
      </c>
      <c r="I1143" s="99"/>
      <c r="J1143" s="101"/>
      <c r="M1143" s="98" t="s">
        <v>6682</v>
      </c>
      <c r="N1143" s="99" t="s">
        <v>742</v>
      </c>
      <c r="O1143" s="101">
        <v>1</v>
      </c>
    </row>
    <row r="1144" spans="1:15" ht="12.75" customHeight="1">
      <c r="A1144" s="104" t="s">
        <v>1398</v>
      </c>
      <c r="B1144" s="104" t="s">
        <v>742</v>
      </c>
      <c r="C1144" s="104">
        <v>1</v>
      </c>
      <c r="D1144" s="105" t="s">
        <v>11270</v>
      </c>
      <c r="E1144" s="105" t="s">
        <v>11271</v>
      </c>
      <c r="I1144" s="99"/>
      <c r="J1144" s="101"/>
      <c r="M1144" s="98" t="s">
        <v>6683</v>
      </c>
      <c r="N1144" s="99" t="s">
        <v>742</v>
      </c>
      <c r="O1144" s="101">
        <v>1</v>
      </c>
    </row>
    <row r="1145" spans="1:15" ht="12.75" customHeight="1">
      <c r="A1145" s="104" t="s">
        <v>1399</v>
      </c>
      <c r="B1145" s="104" t="s">
        <v>742</v>
      </c>
      <c r="C1145" s="104">
        <v>1</v>
      </c>
      <c r="D1145" s="105" t="s">
        <v>11270</v>
      </c>
      <c r="E1145" s="105" t="s">
        <v>11272</v>
      </c>
      <c r="I1145" s="99"/>
      <c r="J1145" s="101"/>
      <c r="M1145" s="98" t="s">
        <v>6684</v>
      </c>
      <c r="N1145" s="99" t="s">
        <v>742</v>
      </c>
      <c r="O1145" s="101">
        <v>1</v>
      </c>
    </row>
    <row r="1146" spans="1:15" ht="12.75" customHeight="1">
      <c r="A1146" s="104" t="s">
        <v>1400</v>
      </c>
      <c r="B1146" s="104" t="s">
        <v>742</v>
      </c>
      <c r="C1146" s="104">
        <v>1</v>
      </c>
      <c r="D1146" s="105" t="s">
        <v>11270</v>
      </c>
      <c r="E1146" s="105" t="s">
        <v>11273</v>
      </c>
      <c r="I1146" s="99"/>
      <c r="J1146" s="101"/>
      <c r="M1146" s="98" t="s">
        <v>6685</v>
      </c>
      <c r="N1146" s="99" t="s">
        <v>742</v>
      </c>
      <c r="O1146" s="101">
        <v>1</v>
      </c>
    </row>
    <row r="1147" spans="1:15" ht="12.75" customHeight="1">
      <c r="A1147" s="104" t="s">
        <v>1401</v>
      </c>
      <c r="B1147" s="104" t="s">
        <v>742</v>
      </c>
      <c r="C1147" s="104">
        <v>1</v>
      </c>
      <c r="D1147" s="105" t="s">
        <v>11270</v>
      </c>
      <c r="E1147" s="105" t="s">
        <v>11274</v>
      </c>
      <c r="I1147" s="99"/>
      <c r="J1147" s="101"/>
      <c r="M1147" s="98" t="s">
        <v>6686</v>
      </c>
      <c r="N1147" s="99" t="s">
        <v>742</v>
      </c>
      <c r="O1147" s="101">
        <v>1</v>
      </c>
    </row>
    <row r="1148" spans="1:15" ht="12.75" customHeight="1">
      <c r="A1148" s="104" t="s">
        <v>1402</v>
      </c>
      <c r="B1148" s="104" t="s">
        <v>1403</v>
      </c>
      <c r="C1148" s="104">
        <v>1</v>
      </c>
      <c r="D1148" s="105" t="s">
        <v>11270</v>
      </c>
      <c r="E1148" s="105" t="s">
        <v>11293</v>
      </c>
      <c r="I1148" s="99"/>
      <c r="J1148" s="101"/>
      <c r="M1148" s="98" t="s">
        <v>6687</v>
      </c>
      <c r="N1148" s="99" t="s">
        <v>1403</v>
      </c>
      <c r="O1148" s="101">
        <v>1</v>
      </c>
    </row>
    <row r="1149" spans="1:15" ht="12.75" customHeight="1">
      <c r="A1149" s="104" t="s">
        <v>1404</v>
      </c>
      <c r="B1149" s="104" t="s">
        <v>1403</v>
      </c>
      <c r="C1149" s="104">
        <v>1</v>
      </c>
      <c r="D1149" s="105" t="s">
        <v>11270</v>
      </c>
      <c r="E1149" s="105" t="s">
        <v>11294</v>
      </c>
      <c r="I1149" s="99"/>
      <c r="J1149" s="101"/>
      <c r="M1149" s="98" t="s">
        <v>6688</v>
      </c>
      <c r="N1149" s="99" t="s">
        <v>1403</v>
      </c>
      <c r="O1149" s="101">
        <v>1</v>
      </c>
    </row>
    <row r="1150" spans="1:15" ht="12.75" customHeight="1">
      <c r="A1150" s="104" t="s">
        <v>1405</v>
      </c>
      <c r="B1150" s="104" t="s">
        <v>1403</v>
      </c>
      <c r="C1150" s="104">
        <v>1</v>
      </c>
      <c r="D1150" s="105" t="s">
        <v>11270</v>
      </c>
      <c r="E1150" s="105" t="s">
        <v>11295</v>
      </c>
      <c r="I1150" s="99"/>
      <c r="J1150" s="101"/>
      <c r="M1150" s="98" t="s">
        <v>6689</v>
      </c>
      <c r="N1150" s="99" t="s">
        <v>1403</v>
      </c>
      <c r="O1150" s="101">
        <v>1</v>
      </c>
    </row>
    <row r="1151" spans="1:15" ht="12.75" customHeight="1">
      <c r="A1151" s="104" t="s">
        <v>1406</v>
      </c>
      <c r="B1151" s="104" t="s">
        <v>1193</v>
      </c>
      <c r="C1151" s="104">
        <v>2</v>
      </c>
      <c r="D1151" s="105" t="s">
        <v>11270</v>
      </c>
      <c r="E1151" s="105" t="s">
        <v>11296</v>
      </c>
      <c r="I1151" s="99"/>
      <c r="J1151" s="101"/>
      <c r="M1151" s="98" t="s">
        <v>6690</v>
      </c>
      <c r="N1151" s="99" t="s">
        <v>1193</v>
      </c>
      <c r="O1151" s="101">
        <v>2</v>
      </c>
    </row>
    <row r="1152" spans="1:15" ht="12.75" customHeight="1">
      <c r="A1152" s="104" t="s">
        <v>1407</v>
      </c>
      <c r="B1152" s="104" t="s">
        <v>1193</v>
      </c>
      <c r="C1152" s="104">
        <v>2</v>
      </c>
      <c r="D1152" s="105" t="s">
        <v>11270</v>
      </c>
      <c r="E1152" s="105" t="s">
        <v>11297</v>
      </c>
      <c r="I1152" s="99"/>
      <c r="J1152" s="101"/>
      <c r="M1152" s="98" t="s">
        <v>6691</v>
      </c>
      <c r="N1152" s="99" t="s">
        <v>1193</v>
      </c>
      <c r="O1152" s="101">
        <v>2</v>
      </c>
    </row>
    <row r="1153" spans="1:15" ht="12.75" customHeight="1">
      <c r="A1153" s="104" t="s">
        <v>1408</v>
      </c>
      <c r="B1153" s="104" t="s">
        <v>1193</v>
      </c>
      <c r="C1153" s="104">
        <v>1</v>
      </c>
      <c r="D1153" s="105" t="s">
        <v>11270</v>
      </c>
      <c r="E1153" s="105" t="s">
        <v>11279</v>
      </c>
      <c r="I1153" s="99"/>
      <c r="J1153" s="101"/>
      <c r="M1153" s="98" t="s">
        <v>6692</v>
      </c>
      <c r="N1153" s="99" t="s">
        <v>1193</v>
      </c>
      <c r="O1153" s="101">
        <v>1</v>
      </c>
    </row>
    <row r="1154" spans="1:15" ht="12.75" customHeight="1">
      <c r="A1154" s="104" t="s">
        <v>1409</v>
      </c>
      <c r="B1154" s="104" t="s">
        <v>1193</v>
      </c>
      <c r="C1154" s="104">
        <v>1</v>
      </c>
      <c r="D1154" s="105" t="s">
        <v>11270</v>
      </c>
      <c r="E1154" s="105" t="s">
        <v>11280</v>
      </c>
      <c r="I1154" s="99"/>
      <c r="J1154" s="101"/>
      <c r="M1154" s="98" t="s">
        <v>6693</v>
      </c>
      <c r="N1154" s="99" t="s">
        <v>1193</v>
      </c>
      <c r="O1154" s="101">
        <v>1</v>
      </c>
    </row>
    <row r="1155" spans="1:15" ht="12.75" customHeight="1">
      <c r="A1155" s="104" t="s">
        <v>1410</v>
      </c>
      <c r="B1155" s="104" t="s">
        <v>1193</v>
      </c>
      <c r="C1155" s="104">
        <v>1</v>
      </c>
      <c r="D1155" s="105" t="s">
        <v>11270</v>
      </c>
      <c r="E1155" s="105" t="s">
        <v>11281</v>
      </c>
      <c r="I1155" s="99"/>
      <c r="J1155" s="101"/>
      <c r="M1155" s="98" t="s">
        <v>6694</v>
      </c>
      <c r="N1155" s="99" t="s">
        <v>1193</v>
      </c>
      <c r="O1155" s="101">
        <v>1</v>
      </c>
    </row>
    <row r="1156" spans="1:15" ht="12.75" customHeight="1">
      <c r="A1156" s="104" t="s">
        <v>1411</v>
      </c>
      <c r="B1156" s="104" t="s">
        <v>1412</v>
      </c>
      <c r="C1156" s="104">
        <v>1</v>
      </c>
      <c r="D1156" s="105" t="s">
        <v>11270</v>
      </c>
      <c r="E1156" s="105" t="s">
        <v>11298</v>
      </c>
      <c r="I1156" s="99"/>
      <c r="J1156" s="101"/>
      <c r="M1156" s="98" t="s">
        <v>6695</v>
      </c>
      <c r="N1156" s="99" t="s">
        <v>1412</v>
      </c>
      <c r="O1156" s="101">
        <v>1</v>
      </c>
    </row>
    <row r="1157" spans="1:15" ht="12.75" customHeight="1">
      <c r="A1157" s="104" t="s">
        <v>1413</v>
      </c>
      <c r="B1157" s="104" t="s">
        <v>1412</v>
      </c>
      <c r="C1157" s="104">
        <v>1</v>
      </c>
      <c r="D1157" s="105" t="s">
        <v>11270</v>
      </c>
      <c r="E1157" s="105" t="s">
        <v>11299</v>
      </c>
      <c r="I1157" s="99"/>
      <c r="J1157" s="101"/>
      <c r="M1157" s="98" t="s">
        <v>6696</v>
      </c>
      <c r="N1157" s="99" t="s">
        <v>1412</v>
      </c>
      <c r="O1157" s="101">
        <v>1</v>
      </c>
    </row>
    <row r="1158" spans="1:15" ht="12.75" customHeight="1">
      <c r="A1158" s="104" t="s">
        <v>1414</v>
      </c>
      <c r="B1158" s="104" t="s">
        <v>1412</v>
      </c>
      <c r="C1158" s="104">
        <v>1</v>
      </c>
      <c r="D1158" s="105" t="s">
        <v>11270</v>
      </c>
      <c r="E1158" s="105" t="s">
        <v>11300</v>
      </c>
      <c r="I1158" s="99"/>
      <c r="J1158" s="101"/>
      <c r="M1158" s="98" t="s">
        <v>6697</v>
      </c>
      <c r="N1158" s="99" t="s">
        <v>1412</v>
      </c>
      <c r="O1158" s="101">
        <v>1</v>
      </c>
    </row>
    <row r="1159" spans="1:15" ht="12.75" customHeight="1">
      <c r="A1159" s="104" t="s">
        <v>1415</v>
      </c>
      <c r="B1159" s="104" t="s">
        <v>1387</v>
      </c>
      <c r="C1159" s="104">
        <v>1</v>
      </c>
      <c r="D1159" s="105" t="s">
        <v>11301</v>
      </c>
      <c r="E1159" s="105" t="s">
        <v>11302</v>
      </c>
      <c r="I1159" s="99"/>
      <c r="J1159" s="101"/>
      <c r="M1159" s="98" t="s">
        <v>6698</v>
      </c>
      <c r="N1159" s="99" t="s">
        <v>1387</v>
      </c>
      <c r="O1159" s="101">
        <v>1</v>
      </c>
    </row>
    <row r="1160" spans="1:15" ht="12.75" customHeight="1">
      <c r="A1160" s="104" t="s">
        <v>1416</v>
      </c>
      <c r="B1160" s="104" t="s">
        <v>1387</v>
      </c>
      <c r="C1160" s="104">
        <v>1</v>
      </c>
      <c r="D1160" s="105" t="s">
        <v>11301</v>
      </c>
      <c r="E1160" s="105" t="s">
        <v>11303</v>
      </c>
      <c r="I1160" s="99"/>
      <c r="J1160" s="101"/>
      <c r="M1160" s="98" t="s">
        <v>6699</v>
      </c>
      <c r="N1160" s="99" t="s">
        <v>1387</v>
      </c>
      <c r="O1160" s="101">
        <v>1</v>
      </c>
    </row>
    <row r="1161" spans="1:15" ht="12.75" customHeight="1">
      <c r="A1161" s="104" t="s">
        <v>1417</v>
      </c>
      <c r="B1161" s="104" t="s">
        <v>1387</v>
      </c>
      <c r="C1161" s="104">
        <v>1</v>
      </c>
      <c r="D1161" s="105" t="s">
        <v>11301</v>
      </c>
      <c r="E1161" s="105" t="s">
        <v>11304</v>
      </c>
      <c r="I1161" s="99"/>
      <c r="J1161" s="101"/>
      <c r="M1161" s="98" t="s">
        <v>6700</v>
      </c>
      <c r="N1161" s="99" t="s">
        <v>1387</v>
      </c>
      <c r="O1161" s="101">
        <v>1</v>
      </c>
    </row>
    <row r="1162" spans="1:15" ht="12.75" customHeight="1">
      <c r="A1162" s="104" t="s">
        <v>1418</v>
      </c>
      <c r="B1162" s="104" t="s">
        <v>1387</v>
      </c>
      <c r="C1162" s="104">
        <v>1</v>
      </c>
      <c r="D1162" s="105" t="s">
        <v>11301</v>
      </c>
      <c r="E1162" s="105" t="s">
        <v>11305</v>
      </c>
      <c r="I1162" s="99"/>
      <c r="J1162" s="101"/>
      <c r="M1162" s="98" t="s">
        <v>6701</v>
      </c>
      <c r="N1162" s="99" t="s">
        <v>1387</v>
      </c>
      <c r="O1162" s="101">
        <v>1</v>
      </c>
    </row>
    <row r="1163" spans="1:15" ht="12.75" customHeight="1">
      <c r="A1163" s="104" t="s">
        <v>1419</v>
      </c>
      <c r="B1163" s="104" t="s">
        <v>1387</v>
      </c>
      <c r="C1163" s="104">
        <v>1</v>
      </c>
      <c r="D1163" s="105" t="s">
        <v>11301</v>
      </c>
      <c r="E1163" s="105" t="s">
        <v>11306</v>
      </c>
      <c r="I1163" s="99"/>
      <c r="J1163" s="101"/>
      <c r="M1163" s="98" t="s">
        <v>6702</v>
      </c>
      <c r="N1163" s="99" t="s">
        <v>1387</v>
      </c>
      <c r="O1163" s="101">
        <v>1</v>
      </c>
    </row>
    <row r="1164" spans="1:15" ht="12.75" customHeight="1">
      <c r="A1164" s="104" t="s">
        <v>1420</v>
      </c>
      <c r="B1164" s="104" t="s">
        <v>1387</v>
      </c>
      <c r="C1164" s="104">
        <v>1</v>
      </c>
      <c r="D1164" s="105" t="s">
        <v>11301</v>
      </c>
      <c r="E1164" s="105" t="s">
        <v>11307</v>
      </c>
      <c r="I1164" s="99"/>
      <c r="J1164" s="101"/>
      <c r="M1164" s="98" t="s">
        <v>6703</v>
      </c>
      <c r="N1164" s="99" t="s">
        <v>1387</v>
      </c>
      <c r="O1164" s="101">
        <v>1</v>
      </c>
    </row>
    <row r="1165" spans="1:15" ht="12.75" customHeight="1">
      <c r="A1165" s="104" t="s">
        <v>1421</v>
      </c>
      <c r="B1165" s="104" t="s">
        <v>1387</v>
      </c>
      <c r="C1165" s="104">
        <v>1</v>
      </c>
      <c r="D1165" s="105" t="s">
        <v>11301</v>
      </c>
      <c r="E1165" s="105" t="s">
        <v>11308</v>
      </c>
      <c r="I1165" s="99"/>
      <c r="J1165" s="101"/>
      <c r="M1165" s="98" t="s">
        <v>6704</v>
      </c>
      <c r="N1165" s="99" t="s">
        <v>1387</v>
      </c>
      <c r="O1165" s="101">
        <v>1</v>
      </c>
    </row>
    <row r="1166" spans="1:15" ht="12.75" customHeight="1">
      <c r="A1166" s="104" t="s">
        <v>1422</v>
      </c>
      <c r="B1166" s="104" t="s">
        <v>1387</v>
      </c>
      <c r="C1166" s="104">
        <v>1</v>
      </c>
      <c r="D1166" s="105" t="s">
        <v>11301</v>
      </c>
      <c r="E1166" s="105" t="s">
        <v>11309</v>
      </c>
      <c r="I1166" s="99"/>
      <c r="J1166" s="101"/>
      <c r="M1166" s="98" t="s">
        <v>6705</v>
      </c>
      <c r="N1166" s="99" t="s">
        <v>1387</v>
      </c>
      <c r="O1166" s="101">
        <v>1</v>
      </c>
    </row>
    <row r="1167" spans="1:15" ht="12.75" customHeight="1">
      <c r="A1167" s="104" t="s">
        <v>1423</v>
      </c>
      <c r="B1167" s="104" t="s">
        <v>1387</v>
      </c>
      <c r="C1167" s="104">
        <v>1</v>
      </c>
      <c r="D1167" s="105" t="s">
        <v>11301</v>
      </c>
      <c r="E1167" s="105" t="s">
        <v>11310</v>
      </c>
      <c r="I1167" s="99"/>
      <c r="J1167" s="101"/>
      <c r="M1167" s="98" t="s">
        <v>6706</v>
      </c>
      <c r="N1167" s="99" t="s">
        <v>1387</v>
      </c>
      <c r="O1167" s="101">
        <v>1</v>
      </c>
    </row>
    <row r="1168" spans="1:15" ht="12.75" customHeight="1">
      <c r="A1168" s="104" t="s">
        <v>1424</v>
      </c>
      <c r="B1168" s="104" t="s">
        <v>264</v>
      </c>
      <c r="C1168" s="104">
        <v>1</v>
      </c>
      <c r="D1168" s="105" t="s">
        <v>11301</v>
      </c>
      <c r="E1168" s="105" t="s">
        <v>11311</v>
      </c>
      <c r="I1168" s="99"/>
      <c r="J1168" s="101"/>
      <c r="M1168" s="98" t="s">
        <v>6707</v>
      </c>
      <c r="N1168" s="99" t="s">
        <v>264</v>
      </c>
      <c r="O1168" s="101">
        <v>1</v>
      </c>
    </row>
    <row r="1169" spans="1:15" ht="12.75" customHeight="1">
      <c r="A1169" s="104" t="s">
        <v>1425</v>
      </c>
      <c r="B1169" s="104" t="s">
        <v>264</v>
      </c>
      <c r="C1169" s="104">
        <v>1</v>
      </c>
      <c r="D1169" s="105" t="s">
        <v>11301</v>
      </c>
      <c r="E1169" s="105" t="s">
        <v>11312</v>
      </c>
      <c r="I1169" s="99"/>
      <c r="J1169" s="101"/>
      <c r="M1169" s="98" t="s">
        <v>6708</v>
      </c>
      <c r="N1169" s="99" t="s">
        <v>264</v>
      </c>
      <c r="O1169" s="101">
        <v>1</v>
      </c>
    </row>
    <row r="1170" spans="1:15" ht="12.75" customHeight="1">
      <c r="A1170" s="104" t="s">
        <v>1426</v>
      </c>
      <c r="B1170" s="104" t="s">
        <v>287</v>
      </c>
      <c r="C1170" s="104">
        <v>1</v>
      </c>
      <c r="D1170" s="105"/>
      <c r="E1170" s="105"/>
      <c r="I1170" s="99"/>
      <c r="J1170" s="101"/>
      <c r="M1170" s="98" t="s">
        <v>6709</v>
      </c>
      <c r="N1170" s="99" t="s">
        <v>287</v>
      </c>
      <c r="O1170" s="101">
        <v>1</v>
      </c>
    </row>
    <row r="1171" spans="1:15" ht="12.75" customHeight="1">
      <c r="A1171" s="104" t="s">
        <v>1427</v>
      </c>
      <c r="B1171" s="104" t="s">
        <v>284</v>
      </c>
      <c r="C1171" s="104">
        <v>4</v>
      </c>
      <c r="D1171" s="105" t="s">
        <v>11301</v>
      </c>
      <c r="E1171" s="105" t="s">
        <v>11313</v>
      </c>
      <c r="I1171" s="99"/>
      <c r="J1171" s="101"/>
      <c r="M1171" s="98" t="s">
        <v>6710</v>
      </c>
      <c r="N1171" s="99" t="s">
        <v>284</v>
      </c>
      <c r="O1171" s="101">
        <v>4</v>
      </c>
    </row>
    <row r="1172" spans="1:15" ht="12.75" customHeight="1">
      <c r="A1172" s="104" t="s">
        <v>1428</v>
      </c>
      <c r="B1172" s="104" t="s">
        <v>284</v>
      </c>
      <c r="C1172" s="104">
        <v>4</v>
      </c>
      <c r="D1172" s="105" t="s">
        <v>11301</v>
      </c>
      <c r="E1172" s="105" t="s">
        <v>11314</v>
      </c>
      <c r="I1172" s="99"/>
      <c r="J1172" s="101"/>
      <c r="M1172" s="98" t="s">
        <v>6711</v>
      </c>
      <c r="N1172" s="99" t="s">
        <v>284</v>
      </c>
      <c r="O1172" s="101">
        <v>4</v>
      </c>
    </row>
    <row r="1173" spans="1:15" ht="12.75" customHeight="1">
      <c r="A1173" s="104" t="s">
        <v>1429</v>
      </c>
      <c r="B1173" s="104" t="s">
        <v>284</v>
      </c>
      <c r="C1173" s="104">
        <v>4</v>
      </c>
      <c r="D1173" s="105" t="s">
        <v>11301</v>
      </c>
      <c r="E1173" s="105" t="s">
        <v>11315</v>
      </c>
      <c r="I1173" s="99"/>
      <c r="J1173" s="101"/>
      <c r="M1173" s="98" t="s">
        <v>6712</v>
      </c>
      <c r="N1173" s="99" t="s">
        <v>284</v>
      </c>
      <c r="O1173" s="101">
        <v>4</v>
      </c>
    </row>
    <row r="1174" spans="1:15" ht="12.75" customHeight="1">
      <c r="A1174" s="104" t="s">
        <v>1430</v>
      </c>
      <c r="B1174" s="104" t="s">
        <v>303</v>
      </c>
      <c r="C1174" s="104">
        <v>6</v>
      </c>
      <c r="D1174" s="105" t="s">
        <v>11301</v>
      </c>
      <c r="E1174" s="105" t="s">
        <v>11316</v>
      </c>
      <c r="I1174" s="99"/>
      <c r="J1174" s="101"/>
      <c r="M1174" s="98" t="s">
        <v>6713</v>
      </c>
      <c r="N1174" s="99" t="s">
        <v>303</v>
      </c>
      <c r="O1174" s="101">
        <v>6</v>
      </c>
    </row>
    <row r="1175" spans="1:15" ht="12.75" customHeight="1">
      <c r="A1175" s="104" t="s">
        <v>1431</v>
      </c>
      <c r="B1175" s="104" t="s">
        <v>303</v>
      </c>
      <c r="C1175" s="104">
        <v>6</v>
      </c>
      <c r="D1175" s="105" t="s">
        <v>11301</v>
      </c>
      <c r="E1175" s="105" t="s">
        <v>11317</v>
      </c>
      <c r="I1175" s="99"/>
      <c r="J1175" s="101"/>
      <c r="M1175" s="98" t="s">
        <v>6714</v>
      </c>
      <c r="N1175" s="99" t="s">
        <v>303</v>
      </c>
      <c r="O1175" s="101">
        <v>6</v>
      </c>
    </row>
    <row r="1176" spans="1:15" ht="12.75" customHeight="1">
      <c r="A1176" s="104" t="s">
        <v>1432</v>
      </c>
      <c r="B1176" s="104" t="s">
        <v>303</v>
      </c>
      <c r="C1176" s="104">
        <v>4</v>
      </c>
      <c r="D1176" s="105" t="s">
        <v>11301</v>
      </c>
      <c r="E1176" s="105" t="s">
        <v>11318</v>
      </c>
      <c r="I1176" s="99"/>
      <c r="J1176" s="101"/>
      <c r="M1176" s="98" t="s">
        <v>6715</v>
      </c>
      <c r="N1176" s="99" t="s">
        <v>303</v>
      </c>
      <c r="O1176" s="101">
        <v>5</v>
      </c>
    </row>
    <row r="1177" spans="1:15" ht="12.75" customHeight="1">
      <c r="A1177" s="104" t="s">
        <v>1433</v>
      </c>
      <c r="B1177" s="104" t="s">
        <v>303</v>
      </c>
      <c r="C1177" s="104">
        <v>5</v>
      </c>
      <c r="D1177" s="105" t="s">
        <v>11301</v>
      </c>
      <c r="E1177" s="105" t="s">
        <v>11319</v>
      </c>
      <c r="I1177" s="99"/>
      <c r="J1177" s="101"/>
      <c r="M1177" s="98" t="s">
        <v>6716</v>
      </c>
      <c r="N1177" s="99" t="s">
        <v>303</v>
      </c>
      <c r="O1177" s="101">
        <v>5</v>
      </c>
    </row>
    <row r="1178" spans="1:15" ht="12.75" customHeight="1">
      <c r="A1178" s="104" t="s">
        <v>1434</v>
      </c>
      <c r="B1178" s="104" t="s">
        <v>1403</v>
      </c>
      <c r="C1178" s="104">
        <v>1</v>
      </c>
      <c r="D1178" s="105" t="s">
        <v>11301</v>
      </c>
      <c r="E1178" s="105" t="s">
        <v>11320</v>
      </c>
      <c r="I1178" s="99"/>
      <c r="J1178" s="101"/>
      <c r="M1178" s="98" t="s">
        <v>6717</v>
      </c>
      <c r="N1178" s="99" t="s">
        <v>1403</v>
      </c>
      <c r="O1178" s="101">
        <v>1</v>
      </c>
    </row>
    <row r="1179" spans="1:15" ht="12.75" customHeight="1">
      <c r="A1179" s="104" t="s">
        <v>1435</v>
      </c>
      <c r="B1179" s="104" t="s">
        <v>1403</v>
      </c>
      <c r="C1179" s="104">
        <v>1</v>
      </c>
      <c r="D1179" s="105" t="s">
        <v>11301</v>
      </c>
      <c r="E1179" s="105" t="s">
        <v>11303</v>
      </c>
      <c r="I1179" s="99"/>
      <c r="J1179" s="101"/>
      <c r="M1179" s="98" t="s">
        <v>6718</v>
      </c>
      <c r="N1179" s="99" t="s">
        <v>1403</v>
      </c>
      <c r="O1179" s="101">
        <v>1</v>
      </c>
    </row>
    <row r="1180" spans="1:15" ht="12.75" customHeight="1">
      <c r="A1180" s="104" t="s">
        <v>1436</v>
      </c>
      <c r="B1180" s="104" t="s">
        <v>1403</v>
      </c>
      <c r="C1180" s="104">
        <v>1</v>
      </c>
      <c r="D1180" s="105" t="s">
        <v>11301</v>
      </c>
      <c r="E1180" s="105" t="s">
        <v>11321</v>
      </c>
      <c r="I1180" s="99"/>
      <c r="J1180" s="101"/>
      <c r="M1180" s="98" t="s">
        <v>6719</v>
      </c>
      <c r="N1180" s="99" t="s">
        <v>1403</v>
      </c>
      <c r="O1180" s="101">
        <v>1</v>
      </c>
    </row>
    <row r="1181" spans="1:15" ht="12.75" customHeight="1">
      <c r="A1181" s="104" t="s">
        <v>1437</v>
      </c>
      <c r="B1181" s="104" t="s">
        <v>1403</v>
      </c>
      <c r="C1181" s="104">
        <v>1</v>
      </c>
      <c r="D1181" s="105" t="s">
        <v>11301</v>
      </c>
      <c r="E1181" s="105" t="s">
        <v>11305</v>
      </c>
      <c r="I1181" s="99"/>
      <c r="J1181" s="101"/>
      <c r="M1181" s="98" t="s">
        <v>6720</v>
      </c>
      <c r="N1181" s="99" t="s">
        <v>1403</v>
      </c>
      <c r="O1181" s="101">
        <v>1</v>
      </c>
    </row>
    <row r="1182" spans="1:15" ht="12.75" customHeight="1">
      <c r="A1182" s="104" t="s">
        <v>1438</v>
      </c>
      <c r="B1182" s="104" t="s">
        <v>1403</v>
      </c>
      <c r="C1182" s="104">
        <v>1</v>
      </c>
      <c r="D1182" s="105" t="s">
        <v>11301</v>
      </c>
      <c r="E1182" s="105" t="s">
        <v>11306</v>
      </c>
      <c r="I1182" s="99"/>
      <c r="J1182" s="101"/>
      <c r="M1182" s="98" t="s">
        <v>6721</v>
      </c>
      <c r="N1182" s="99" t="s">
        <v>1403</v>
      </c>
      <c r="O1182" s="101">
        <v>1</v>
      </c>
    </row>
    <row r="1183" spans="1:15" ht="12.75" customHeight="1">
      <c r="A1183" s="104" t="s">
        <v>1439</v>
      </c>
      <c r="B1183" s="104" t="s">
        <v>1403</v>
      </c>
      <c r="C1183" s="104">
        <v>1</v>
      </c>
      <c r="D1183" s="105" t="s">
        <v>11301</v>
      </c>
      <c r="E1183" s="105" t="s">
        <v>11307</v>
      </c>
      <c r="I1183" s="99"/>
      <c r="J1183" s="101"/>
      <c r="M1183" s="98" t="s">
        <v>6722</v>
      </c>
      <c r="N1183" s="99" t="s">
        <v>1403</v>
      </c>
      <c r="O1183" s="101">
        <v>1</v>
      </c>
    </row>
    <row r="1184" spans="1:15" ht="12.75" customHeight="1">
      <c r="A1184" s="104" t="s">
        <v>1440</v>
      </c>
      <c r="B1184" s="104" t="s">
        <v>1403</v>
      </c>
      <c r="C1184" s="104">
        <v>1</v>
      </c>
      <c r="D1184" s="105" t="s">
        <v>11301</v>
      </c>
      <c r="E1184" s="105" t="s">
        <v>11308</v>
      </c>
      <c r="I1184" s="99"/>
      <c r="J1184" s="101"/>
      <c r="M1184" s="98" t="s">
        <v>6723</v>
      </c>
      <c r="N1184" s="99" t="s">
        <v>1403</v>
      </c>
      <c r="O1184" s="101">
        <v>1</v>
      </c>
    </row>
    <row r="1185" spans="1:15" ht="12.75" customHeight="1">
      <c r="A1185" s="104" t="s">
        <v>1441</v>
      </c>
      <c r="B1185" s="104" t="s">
        <v>1403</v>
      </c>
      <c r="C1185" s="104">
        <v>1</v>
      </c>
      <c r="D1185" s="105"/>
      <c r="E1185" s="105"/>
      <c r="I1185" s="99"/>
      <c r="J1185" s="101"/>
      <c r="M1185" s="98" t="s">
        <v>6724</v>
      </c>
      <c r="N1185" s="99" t="s">
        <v>1403</v>
      </c>
      <c r="O1185" s="101">
        <v>1</v>
      </c>
    </row>
    <row r="1186" spans="1:15" ht="12.75" customHeight="1">
      <c r="A1186" s="104" t="s">
        <v>1442</v>
      </c>
      <c r="B1186" s="104" t="s">
        <v>1403</v>
      </c>
      <c r="C1186" s="104">
        <v>1</v>
      </c>
      <c r="D1186" s="105"/>
      <c r="E1186" s="105"/>
      <c r="I1186" s="99"/>
      <c r="J1186" s="101"/>
      <c r="M1186" s="98" t="s">
        <v>6725</v>
      </c>
      <c r="N1186" s="99" t="s">
        <v>1403</v>
      </c>
      <c r="O1186" s="101">
        <v>1</v>
      </c>
    </row>
    <row r="1187" spans="1:15" ht="12.75" customHeight="1">
      <c r="A1187" s="104" t="s">
        <v>1443</v>
      </c>
      <c r="B1187" s="104" t="s">
        <v>1193</v>
      </c>
      <c r="C1187" s="104">
        <v>1</v>
      </c>
      <c r="D1187" s="105" t="s">
        <v>11301</v>
      </c>
      <c r="E1187" s="105" t="s">
        <v>11322</v>
      </c>
      <c r="I1187" s="99"/>
      <c r="J1187" s="101"/>
      <c r="M1187" s="98" t="s">
        <v>6726</v>
      </c>
      <c r="N1187" s="99" t="s">
        <v>1193</v>
      </c>
      <c r="O1187" s="101">
        <v>1</v>
      </c>
    </row>
    <row r="1188" spans="1:15" ht="12.75" customHeight="1">
      <c r="A1188" s="104" t="s">
        <v>1444</v>
      </c>
      <c r="B1188" s="104" t="s">
        <v>1193</v>
      </c>
      <c r="C1188" s="104">
        <v>1</v>
      </c>
      <c r="D1188" s="105" t="s">
        <v>11301</v>
      </c>
      <c r="E1188" s="105" t="s">
        <v>11323</v>
      </c>
      <c r="I1188" s="99"/>
      <c r="J1188" s="101"/>
      <c r="M1188" s="98" t="s">
        <v>6727</v>
      </c>
      <c r="N1188" s="99" t="s">
        <v>1193</v>
      </c>
      <c r="O1188" s="101">
        <v>1</v>
      </c>
    </row>
    <row r="1189" spans="1:15" ht="12.75" customHeight="1">
      <c r="A1189" s="104" t="s">
        <v>1445</v>
      </c>
      <c r="B1189" s="104" t="s">
        <v>1412</v>
      </c>
      <c r="C1189" s="104">
        <v>1</v>
      </c>
      <c r="D1189" s="105" t="s">
        <v>11301</v>
      </c>
      <c r="E1189" s="105" t="s">
        <v>11324</v>
      </c>
      <c r="I1189" s="99"/>
      <c r="J1189" s="101"/>
      <c r="M1189" s="98" t="s">
        <v>6728</v>
      </c>
      <c r="N1189" s="99" t="s">
        <v>1412</v>
      </c>
      <c r="O1189" s="101">
        <v>1</v>
      </c>
    </row>
    <row r="1190" spans="1:15" ht="12.75" customHeight="1">
      <c r="A1190" s="104" t="s">
        <v>1446</v>
      </c>
      <c r="B1190" s="104" t="s">
        <v>1412</v>
      </c>
      <c r="C1190" s="104">
        <v>1</v>
      </c>
      <c r="D1190" s="105" t="s">
        <v>11301</v>
      </c>
      <c r="E1190" s="105" t="s">
        <v>11325</v>
      </c>
      <c r="I1190" s="99"/>
      <c r="J1190" s="101"/>
      <c r="M1190" s="98" t="s">
        <v>6729</v>
      </c>
      <c r="N1190" s="99" t="s">
        <v>1412</v>
      </c>
      <c r="O1190" s="101">
        <v>1</v>
      </c>
    </row>
    <row r="1191" spans="1:15" ht="12.75" customHeight="1">
      <c r="A1191" s="104" t="s">
        <v>1447</v>
      </c>
      <c r="B1191" s="104" t="s">
        <v>1412</v>
      </c>
      <c r="C1191" s="104">
        <v>1</v>
      </c>
      <c r="D1191" s="105" t="s">
        <v>11301</v>
      </c>
      <c r="E1191" s="105" t="s">
        <v>11326</v>
      </c>
      <c r="I1191" s="99"/>
      <c r="J1191" s="101"/>
      <c r="M1191" s="98" t="s">
        <v>6730</v>
      </c>
      <c r="N1191" s="99" t="s">
        <v>1412</v>
      </c>
      <c r="O1191" s="101">
        <v>1</v>
      </c>
    </row>
    <row r="1192" spans="1:15" ht="12.75" customHeight="1">
      <c r="A1192" s="104" t="s">
        <v>1448</v>
      </c>
      <c r="B1192" s="104" t="s">
        <v>1335</v>
      </c>
      <c r="C1192" s="104">
        <v>1</v>
      </c>
      <c r="D1192" s="105" t="s">
        <v>11301</v>
      </c>
      <c r="E1192" s="105" t="s">
        <v>11318</v>
      </c>
      <c r="I1192" s="99"/>
      <c r="J1192" s="101"/>
      <c r="M1192" s="98" t="s">
        <v>6731</v>
      </c>
      <c r="N1192" s="99" t="s">
        <v>1335</v>
      </c>
      <c r="O1192" s="101">
        <v>1</v>
      </c>
    </row>
    <row r="1193" spans="1:15" ht="12.75" customHeight="1">
      <c r="A1193" s="104" t="s">
        <v>1449</v>
      </c>
      <c r="B1193" s="104" t="s">
        <v>1335</v>
      </c>
      <c r="C1193" s="104">
        <v>1</v>
      </c>
      <c r="D1193" s="105" t="s">
        <v>11301</v>
      </c>
      <c r="E1193" s="105" t="s">
        <v>11319</v>
      </c>
      <c r="I1193" s="99"/>
      <c r="J1193" s="101"/>
      <c r="M1193" s="98" t="s">
        <v>6732</v>
      </c>
      <c r="N1193" s="99" t="s">
        <v>1335</v>
      </c>
      <c r="O1193" s="101">
        <v>1</v>
      </c>
    </row>
    <row r="1194" spans="1:15" ht="12.75" customHeight="1">
      <c r="A1194" s="104" t="s">
        <v>1450</v>
      </c>
      <c r="B1194" s="104" t="s">
        <v>1335</v>
      </c>
      <c r="C1194" s="104">
        <v>1</v>
      </c>
      <c r="D1194" s="105" t="s">
        <v>11301</v>
      </c>
      <c r="E1194" s="105" t="s">
        <v>11327</v>
      </c>
      <c r="I1194" s="99"/>
      <c r="J1194" s="101"/>
      <c r="M1194" s="98" t="s">
        <v>6733</v>
      </c>
      <c r="N1194" s="99" t="s">
        <v>1335</v>
      </c>
      <c r="O1194" s="101">
        <v>1</v>
      </c>
    </row>
    <row r="1195" spans="1:15" ht="12.75" customHeight="1">
      <c r="A1195" s="104" t="s">
        <v>1451</v>
      </c>
      <c r="B1195" s="104" t="s">
        <v>1335</v>
      </c>
      <c r="C1195" s="104">
        <v>1</v>
      </c>
      <c r="D1195" s="105" t="s">
        <v>11301</v>
      </c>
      <c r="E1195" s="105" t="s">
        <v>11328</v>
      </c>
      <c r="I1195" s="99"/>
      <c r="J1195" s="101"/>
      <c r="M1195" s="98" t="s">
        <v>6734</v>
      </c>
      <c r="N1195" s="99" t="s">
        <v>1335</v>
      </c>
      <c r="O1195" s="101">
        <v>1</v>
      </c>
    </row>
    <row r="1196" spans="1:15" ht="12.75" customHeight="1">
      <c r="A1196" s="104" t="s">
        <v>1452</v>
      </c>
      <c r="B1196" s="104" t="s">
        <v>1453</v>
      </c>
      <c r="C1196" s="104">
        <v>1</v>
      </c>
      <c r="D1196" s="105" t="s">
        <v>11329</v>
      </c>
      <c r="E1196" s="105" t="s">
        <v>11330</v>
      </c>
      <c r="I1196" s="99"/>
      <c r="J1196" s="101"/>
      <c r="M1196" s="98" t="s">
        <v>6735</v>
      </c>
      <c r="N1196" s="99" t="s">
        <v>1453</v>
      </c>
      <c r="O1196" s="101">
        <v>1</v>
      </c>
    </row>
    <row r="1197" spans="1:15" ht="12.75" customHeight="1">
      <c r="A1197" s="104" t="s">
        <v>1454</v>
      </c>
      <c r="B1197" s="104" t="s">
        <v>1455</v>
      </c>
      <c r="C1197" s="104">
        <v>1</v>
      </c>
      <c r="D1197" s="105" t="s">
        <v>11331</v>
      </c>
      <c r="E1197" s="105" t="s">
        <v>11332</v>
      </c>
      <c r="I1197" s="99"/>
      <c r="J1197" s="101"/>
      <c r="M1197" s="98" t="s">
        <v>6736</v>
      </c>
      <c r="N1197" s="99" t="s">
        <v>1455</v>
      </c>
      <c r="O1197" s="101">
        <v>1</v>
      </c>
    </row>
    <row r="1198" spans="1:15" ht="12.75" customHeight="1">
      <c r="A1198" s="104" t="s">
        <v>1456</v>
      </c>
      <c r="B1198" s="104" t="s">
        <v>1455</v>
      </c>
      <c r="C1198" s="104">
        <v>1</v>
      </c>
      <c r="D1198" s="105" t="s">
        <v>11331</v>
      </c>
      <c r="E1198" s="105" t="s">
        <v>11333</v>
      </c>
      <c r="I1198" s="99"/>
      <c r="J1198" s="101"/>
      <c r="M1198" s="98" t="s">
        <v>6737</v>
      </c>
      <c r="N1198" s="99" t="s">
        <v>1455</v>
      </c>
      <c r="O1198" s="101">
        <v>1</v>
      </c>
    </row>
    <row r="1199" spans="1:15" ht="12.75" customHeight="1">
      <c r="A1199" s="104" t="s">
        <v>1457</v>
      </c>
      <c r="B1199" s="104" t="s">
        <v>1455</v>
      </c>
      <c r="C1199" s="104">
        <v>1</v>
      </c>
      <c r="D1199" s="105" t="s">
        <v>11331</v>
      </c>
      <c r="E1199" s="105" t="s">
        <v>11334</v>
      </c>
      <c r="I1199" s="99"/>
      <c r="J1199" s="101"/>
      <c r="M1199" s="98" t="s">
        <v>6738</v>
      </c>
      <c r="N1199" s="99" t="s">
        <v>1455</v>
      </c>
      <c r="O1199" s="101">
        <v>1</v>
      </c>
    </row>
    <row r="1200" spans="1:15" ht="12.75" customHeight="1">
      <c r="A1200" s="104" t="s">
        <v>1458</v>
      </c>
      <c r="B1200" s="104" t="s">
        <v>1455</v>
      </c>
      <c r="C1200" s="104">
        <v>1</v>
      </c>
      <c r="D1200" s="105" t="s">
        <v>11331</v>
      </c>
      <c r="E1200" s="105" t="s">
        <v>11335</v>
      </c>
      <c r="I1200" s="99"/>
      <c r="J1200" s="101"/>
      <c r="M1200" s="98" t="s">
        <v>6739</v>
      </c>
      <c r="N1200" s="99" t="s">
        <v>1455</v>
      </c>
      <c r="O1200" s="101">
        <v>1</v>
      </c>
    </row>
    <row r="1201" spans="1:15" ht="12.75" customHeight="1">
      <c r="A1201" s="104" t="s">
        <v>1459</v>
      </c>
      <c r="B1201" s="104" t="s">
        <v>1455</v>
      </c>
      <c r="C1201" s="104">
        <v>1</v>
      </c>
      <c r="D1201" s="105" t="s">
        <v>11331</v>
      </c>
      <c r="E1201" s="105" t="s">
        <v>11336</v>
      </c>
      <c r="I1201" s="99"/>
      <c r="J1201" s="101"/>
      <c r="M1201" s="98" t="s">
        <v>6740</v>
      </c>
      <c r="N1201" s="99" t="s">
        <v>1455</v>
      </c>
      <c r="O1201" s="101">
        <v>1</v>
      </c>
    </row>
    <row r="1202" spans="1:15" ht="12.75" customHeight="1">
      <c r="A1202" s="104" t="s">
        <v>1460</v>
      </c>
      <c r="B1202" s="104" t="s">
        <v>1455</v>
      </c>
      <c r="C1202" s="104">
        <v>1</v>
      </c>
      <c r="D1202" s="105" t="s">
        <v>11331</v>
      </c>
      <c r="E1202" s="105" t="s">
        <v>11337</v>
      </c>
      <c r="I1202" s="99"/>
      <c r="J1202" s="101"/>
      <c r="M1202" s="98" t="s">
        <v>6741</v>
      </c>
      <c r="N1202" s="99" t="s">
        <v>1455</v>
      </c>
      <c r="O1202" s="101">
        <v>1</v>
      </c>
    </row>
    <row r="1203" spans="1:15" ht="12.75" customHeight="1">
      <c r="A1203" s="104" t="s">
        <v>1461</v>
      </c>
      <c r="B1203" s="104" t="s">
        <v>244</v>
      </c>
      <c r="C1203" s="104">
        <v>1</v>
      </c>
      <c r="D1203" s="105" t="s">
        <v>11331</v>
      </c>
      <c r="E1203" s="105" t="s">
        <v>11332</v>
      </c>
      <c r="I1203" s="99"/>
      <c r="J1203" s="101"/>
      <c r="M1203" s="98" t="s">
        <v>6742</v>
      </c>
      <c r="N1203" s="99" t="s">
        <v>244</v>
      </c>
      <c r="O1203" s="101">
        <v>1</v>
      </c>
    </row>
    <row r="1204" spans="1:15" ht="12.75" customHeight="1">
      <c r="A1204" s="104" t="s">
        <v>1462</v>
      </c>
      <c r="B1204" s="104" t="s">
        <v>244</v>
      </c>
      <c r="C1204" s="104">
        <v>1</v>
      </c>
      <c r="D1204" s="105" t="s">
        <v>11331</v>
      </c>
      <c r="E1204" s="105" t="s">
        <v>11333</v>
      </c>
      <c r="I1204" s="99"/>
      <c r="J1204" s="101"/>
      <c r="M1204" s="98" t="s">
        <v>6743</v>
      </c>
      <c r="N1204" s="99" t="s">
        <v>244</v>
      </c>
      <c r="O1204" s="101">
        <v>1</v>
      </c>
    </row>
    <row r="1205" spans="1:15" ht="12.75" customHeight="1">
      <c r="A1205" s="104" t="s">
        <v>1463</v>
      </c>
      <c r="B1205" s="104" t="s">
        <v>244</v>
      </c>
      <c r="C1205" s="104">
        <v>1</v>
      </c>
      <c r="D1205" s="105" t="s">
        <v>11331</v>
      </c>
      <c r="E1205" s="105" t="s">
        <v>11338</v>
      </c>
      <c r="I1205" s="99"/>
      <c r="J1205" s="101"/>
      <c r="M1205" s="98" t="s">
        <v>6744</v>
      </c>
      <c r="N1205" s="99" t="s">
        <v>244</v>
      </c>
      <c r="O1205" s="101">
        <v>1</v>
      </c>
    </row>
    <row r="1206" spans="1:15" ht="12.75" customHeight="1">
      <c r="A1206" s="104" t="s">
        <v>1464</v>
      </c>
      <c r="B1206" s="104" t="s">
        <v>244</v>
      </c>
      <c r="C1206" s="104">
        <v>1</v>
      </c>
      <c r="D1206" s="105" t="s">
        <v>11331</v>
      </c>
      <c r="E1206" s="105" t="s">
        <v>11339</v>
      </c>
      <c r="I1206" s="99"/>
      <c r="J1206" s="101"/>
      <c r="M1206" s="98" t="s">
        <v>6745</v>
      </c>
      <c r="N1206" s="99" t="s">
        <v>244</v>
      </c>
      <c r="O1206" s="101">
        <v>1</v>
      </c>
    </row>
    <row r="1207" spans="1:15" ht="12.75" customHeight="1">
      <c r="A1207" s="104" t="s">
        <v>1465</v>
      </c>
      <c r="B1207" s="104" t="s">
        <v>1466</v>
      </c>
      <c r="C1207" s="104">
        <v>1</v>
      </c>
      <c r="D1207" s="105" t="s">
        <v>11340</v>
      </c>
      <c r="E1207" s="105" t="s">
        <v>11341</v>
      </c>
      <c r="I1207" s="99"/>
      <c r="J1207" s="101"/>
      <c r="M1207" s="98" t="s">
        <v>6746</v>
      </c>
      <c r="N1207" s="99" t="s">
        <v>1466</v>
      </c>
      <c r="O1207" s="101">
        <v>1</v>
      </c>
    </row>
    <row r="1208" spans="1:15" ht="12.75" customHeight="1">
      <c r="A1208" s="104" t="s">
        <v>1467</v>
      </c>
      <c r="B1208" s="104" t="s">
        <v>1466</v>
      </c>
      <c r="C1208" s="104">
        <v>1</v>
      </c>
      <c r="D1208" s="105" t="s">
        <v>11340</v>
      </c>
      <c r="E1208" s="105" t="s">
        <v>11342</v>
      </c>
      <c r="I1208" s="99"/>
      <c r="J1208" s="101"/>
      <c r="M1208" s="98" t="s">
        <v>6747</v>
      </c>
      <c r="N1208" s="99" t="s">
        <v>1466</v>
      </c>
      <c r="O1208" s="101">
        <v>1</v>
      </c>
    </row>
    <row r="1209" spans="1:15" ht="12.75" customHeight="1">
      <c r="A1209" s="104" t="s">
        <v>1468</v>
      </c>
      <c r="B1209" s="104" t="s">
        <v>753</v>
      </c>
      <c r="C1209" s="104">
        <v>2</v>
      </c>
      <c r="D1209" s="105" t="s">
        <v>11343</v>
      </c>
      <c r="E1209" s="105" t="s">
        <v>11344</v>
      </c>
      <c r="I1209" s="99"/>
      <c r="J1209" s="101"/>
      <c r="M1209" s="98" t="s">
        <v>6748</v>
      </c>
      <c r="N1209" s="99" t="s">
        <v>753</v>
      </c>
      <c r="O1209" s="101">
        <v>3</v>
      </c>
    </row>
    <row r="1210" spans="1:15" ht="12.75" customHeight="1">
      <c r="A1210" s="104" t="s">
        <v>1469</v>
      </c>
      <c r="B1210" s="104" t="s">
        <v>753</v>
      </c>
      <c r="C1210" s="104">
        <v>3</v>
      </c>
      <c r="D1210" s="105" t="s">
        <v>11343</v>
      </c>
      <c r="E1210" s="105" t="s">
        <v>11345</v>
      </c>
      <c r="I1210" s="99"/>
      <c r="J1210" s="101"/>
      <c r="M1210" s="98" t="s">
        <v>6749</v>
      </c>
      <c r="N1210" s="99" t="s">
        <v>753</v>
      </c>
      <c r="O1210" s="101">
        <v>3</v>
      </c>
    </row>
    <row r="1211" spans="1:15" ht="12.75" customHeight="1">
      <c r="A1211" s="104" t="s">
        <v>1470</v>
      </c>
      <c r="B1211" s="104" t="s">
        <v>753</v>
      </c>
      <c r="C1211" s="104">
        <v>1</v>
      </c>
      <c r="D1211" s="105" t="s">
        <v>11343</v>
      </c>
      <c r="E1211" s="105" t="s">
        <v>11346</v>
      </c>
      <c r="I1211" s="99"/>
      <c r="J1211" s="101"/>
      <c r="M1211" s="98" t="s">
        <v>6750</v>
      </c>
      <c r="N1211" s="99" t="s">
        <v>753</v>
      </c>
      <c r="O1211" s="101">
        <v>1</v>
      </c>
    </row>
    <row r="1212" spans="1:15" ht="12.75" customHeight="1">
      <c r="A1212" s="104" t="s">
        <v>1471</v>
      </c>
      <c r="B1212" s="104" t="s">
        <v>753</v>
      </c>
      <c r="C1212" s="104">
        <v>3</v>
      </c>
      <c r="D1212" s="105" t="s">
        <v>11343</v>
      </c>
      <c r="E1212" s="105" t="s">
        <v>11347</v>
      </c>
      <c r="I1212" s="99"/>
      <c r="J1212" s="101"/>
      <c r="M1212" s="98" t="s">
        <v>6751</v>
      </c>
      <c r="N1212" s="99" t="s">
        <v>753</v>
      </c>
      <c r="O1212" s="101">
        <v>3</v>
      </c>
    </row>
    <row r="1213" spans="1:15" ht="12.75" customHeight="1">
      <c r="A1213" s="104" t="s">
        <v>1472</v>
      </c>
      <c r="B1213" s="104" t="s">
        <v>1473</v>
      </c>
      <c r="C1213" s="104">
        <v>1</v>
      </c>
      <c r="D1213" s="105" t="s">
        <v>11348</v>
      </c>
      <c r="E1213" s="105" t="s">
        <v>11349</v>
      </c>
      <c r="I1213" s="99"/>
      <c r="J1213" s="101"/>
      <c r="M1213" s="98" t="s">
        <v>6752</v>
      </c>
      <c r="N1213" s="99" t="s">
        <v>1473</v>
      </c>
      <c r="O1213" s="101">
        <v>1</v>
      </c>
    </row>
    <row r="1214" spans="1:15" ht="12.75" customHeight="1">
      <c r="A1214" s="104" t="s">
        <v>1474</v>
      </c>
      <c r="B1214" s="104" t="s">
        <v>1475</v>
      </c>
      <c r="C1214" s="104">
        <v>2</v>
      </c>
      <c r="D1214" s="105" t="s">
        <v>11348</v>
      </c>
      <c r="E1214" s="105" t="s">
        <v>11350</v>
      </c>
      <c r="I1214" s="99"/>
      <c r="J1214" s="101"/>
      <c r="M1214" s="98" t="s">
        <v>6753</v>
      </c>
      <c r="N1214" s="99" t="s">
        <v>6754</v>
      </c>
      <c r="O1214" s="101">
        <v>2</v>
      </c>
    </row>
    <row r="1215" spans="1:15" ht="12.75" customHeight="1">
      <c r="A1215" s="104" t="s">
        <v>1476</v>
      </c>
      <c r="B1215" s="104" t="s">
        <v>1475</v>
      </c>
      <c r="C1215" s="104">
        <v>2</v>
      </c>
      <c r="D1215" s="105" t="s">
        <v>11348</v>
      </c>
      <c r="E1215" s="105" t="s">
        <v>11351</v>
      </c>
      <c r="I1215" s="99"/>
      <c r="J1215" s="101"/>
      <c r="M1215" s="98" t="s">
        <v>6755</v>
      </c>
      <c r="N1215" s="99" t="s">
        <v>6754</v>
      </c>
      <c r="O1215" s="101">
        <v>2</v>
      </c>
    </row>
    <row r="1216" spans="1:15" ht="12.75" customHeight="1">
      <c r="A1216" s="104" t="s">
        <v>1477</v>
      </c>
      <c r="B1216" s="104" t="s">
        <v>1387</v>
      </c>
      <c r="C1216" s="104">
        <v>3</v>
      </c>
      <c r="D1216" s="105" t="s">
        <v>11352</v>
      </c>
      <c r="E1216" s="105" t="s">
        <v>11353</v>
      </c>
      <c r="I1216" s="99"/>
      <c r="J1216" s="101"/>
      <c r="M1216" s="98" t="s">
        <v>6756</v>
      </c>
      <c r="N1216" s="99" t="s">
        <v>1387</v>
      </c>
      <c r="O1216" s="101">
        <v>3</v>
      </c>
    </row>
    <row r="1217" spans="1:15" ht="12.75" customHeight="1">
      <c r="A1217" s="104" t="s">
        <v>1478</v>
      </c>
      <c r="B1217" s="104" t="s">
        <v>1387</v>
      </c>
      <c r="C1217" s="104">
        <v>3</v>
      </c>
      <c r="D1217" s="105" t="s">
        <v>11352</v>
      </c>
      <c r="E1217" s="105" t="s">
        <v>11354</v>
      </c>
      <c r="I1217" s="99"/>
      <c r="J1217" s="101"/>
      <c r="M1217" s="98" t="s">
        <v>6757</v>
      </c>
      <c r="N1217" s="99" t="s">
        <v>1387</v>
      </c>
      <c r="O1217" s="101">
        <v>3</v>
      </c>
    </row>
    <row r="1218" spans="1:15" ht="12.75" customHeight="1">
      <c r="A1218" s="104" t="s">
        <v>1479</v>
      </c>
      <c r="B1218" s="104" t="s">
        <v>1387</v>
      </c>
      <c r="C1218" s="104">
        <v>2</v>
      </c>
      <c r="D1218" s="105" t="s">
        <v>11352</v>
      </c>
      <c r="E1218" s="105" t="s">
        <v>11355</v>
      </c>
      <c r="I1218" s="99"/>
      <c r="J1218" s="101"/>
      <c r="M1218" s="98" t="s">
        <v>6758</v>
      </c>
      <c r="N1218" s="99" t="s">
        <v>1387</v>
      </c>
      <c r="O1218" s="101">
        <v>2</v>
      </c>
    </row>
    <row r="1219" spans="1:15" ht="12.75" customHeight="1">
      <c r="A1219" s="104" t="s">
        <v>1480</v>
      </c>
      <c r="B1219" s="104" t="s">
        <v>1193</v>
      </c>
      <c r="C1219" s="104">
        <v>2</v>
      </c>
      <c r="D1219" s="105" t="s">
        <v>11352</v>
      </c>
      <c r="E1219" s="105" t="s">
        <v>11356</v>
      </c>
      <c r="I1219" s="99"/>
      <c r="J1219" s="101"/>
      <c r="M1219" s="98" t="s">
        <v>6759</v>
      </c>
      <c r="N1219" s="99" t="s">
        <v>1193</v>
      </c>
      <c r="O1219" s="101">
        <v>2</v>
      </c>
    </row>
    <row r="1220" spans="1:15" ht="12.75" customHeight="1">
      <c r="A1220" s="104" t="s">
        <v>1481</v>
      </c>
      <c r="B1220" s="104" t="s">
        <v>1193</v>
      </c>
      <c r="C1220" s="104">
        <v>4</v>
      </c>
      <c r="D1220" s="105" t="s">
        <v>11352</v>
      </c>
      <c r="E1220" s="105" t="s">
        <v>11357</v>
      </c>
      <c r="I1220" s="99"/>
      <c r="J1220" s="101"/>
      <c r="M1220" s="98" t="s">
        <v>6760</v>
      </c>
      <c r="N1220" s="99" t="s">
        <v>1193</v>
      </c>
      <c r="O1220" s="101">
        <v>4</v>
      </c>
    </row>
    <row r="1221" spans="1:15" ht="12.75" customHeight="1">
      <c r="A1221" s="104" t="s">
        <v>1482</v>
      </c>
      <c r="B1221" s="104" t="s">
        <v>264</v>
      </c>
      <c r="C1221" s="104">
        <v>2</v>
      </c>
      <c r="D1221" s="105" t="s">
        <v>11352</v>
      </c>
      <c r="E1221" s="105" t="s">
        <v>11358</v>
      </c>
      <c r="I1221" s="99"/>
      <c r="J1221" s="101"/>
      <c r="M1221" s="98" t="s">
        <v>6761</v>
      </c>
      <c r="N1221" s="99" t="s">
        <v>264</v>
      </c>
      <c r="O1221" s="101">
        <v>2</v>
      </c>
    </row>
    <row r="1222" spans="1:15" ht="12.75" customHeight="1">
      <c r="A1222" s="104" t="s">
        <v>1483</v>
      </c>
      <c r="B1222" s="104" t="s">
        <v>264</v>
      </c>
      <c r="C1222" s="104">
        <v>2</v>
      </c>
      <c r="D1222" s="105" t="s">
        <v>11352</v>
      </c>
      <c r="E1222" s="105" t="s">
        <v>11359</v>
      </c>
      <c r="I1222" s="99"/>
      <c r="J1222" s="101"/>
      <c r="M1222" s="98" t="s">
        <v>6762</v>
      </c>
      <c r="N1222" s="99" t="s">
        <v>264</v>
      </c>
      <c r="O1222" s="101">
        <v>2</v>
      </c>
    </row>
    <row r="1223" spans="1:15" ht="12.75" customHeight="1">
      <c r="A1223" s="104" t="s">
        <v>1484</v>
      </c>
      <c r="B1223" s="104" t="s">
        <v>1203</v>
      </c>
      <c r="C1223" s="104">
        <v>1</v>
      </c>
      <c r="D1223" s="105" t="s">
        <v>11352</v>
      </c>
      <c r="E1223" s="105" t="s">
        <v>11360</v>
      </c>
      <c r="I1223" s="99"/>
      <c r="J1223" s="101"/>
      <c r="M1223" s="98" t="s">
        <v>6763</v>
      </c>
      <c r="N1223" s="99" t="s">
        <v>1203</v>
      </c>
      <c r="O1223" s="101">
        <v>1</v>
      </c>
    </row>
    <row r="1224" spans="1:15" ht="12.75" customHeight="1">
      <c r="A1224" s="104" t="s">
        <v>1485</v>
      </c>
      <c r="B1224" s="104" t="s">
        <v>1203</v>
      </c>
      <c r="C1224" s="104">
        <v>1</v>
      </c>
      <c r="D1224" s="105" t="s">
        <v>11352</v>
      </c>
      <c r="E1224" s="105" t="s">
        <v>11361</v>
      </c>
      <c r="I1224" s="99"/>
      <c r="J1224" s="101"/>
      <c r="M1224" s="98" t="s">
        <v>6764</v>
      </c>
      <c r="N1224" s="99" t="s">
        <v>1203</v>
      </c>
      <c r="O1224" s="101">
        <v>1</v>
      </c>
    </row>
    <row r="1225" spans="1:15" ht="12.75" customHeight="1">
      <c r="A1225" s="104" t="s">
        <v>1486</v>
      </c>
      <c r="B1225" s="104" t="s">
        <v>264</v>
      </c>
      <c r="C1225" s="104">
        <v>1</v>
      </c>
      <c r="D1225" s="105" t="s">
        <v>11352</v>
      </c>
      <c r="E1225" s="105" t="s">
        <v>11362</v>
      </c>
      <c r="I1225" s="99"/>
      <c r="J1225" s="101"/>
      <c r="M1225" s="98" t="s">
        <v>6765</v>
      </c>
      <c r="N1225" s="99" t="s">
        <v>264</v>
      </c>
      <c r="O1225" s="101">
        <v>1</v>
      </c>
    </row>
    <row r="1226" spans="1:15" ht="12.75" customHeight="1">
      <c r="A1226" s="104" t="s">
        <v>1487</v>
      </c>
      <c r="B1226" s="104" t="s">
        <v>264</v>
      </c>
      <c r="C1226" s="104">
        <v>1</v>
      </c>
      <c r="D1226" s="105" t="s">
        <v>11352</v>
      </c>
      <c r="E1226" s="105" t="s">
        <v>11363</v>
      </c>
      <c r="I1226" s="99"/>
      <c r="J1226" s="101"/>
      <c r="M1226" s="98" t="s">
        <v>6766</v>
      </c>
      <c r="N1226" s="99" t="s">
        <v>264</v>
      </c>
      <c r="O1226" s="101">
        <v>1</v>
      </c>
    </row>
    <row r="1227" spans="1:15" ht="12.75" customHeight="1">
      <c r="A1227" s="104" t="s">
        <v>1488</v>
      </c>
      <c r="B1227" s="104" t="s">
        <v>264</v>
      </c>
      <c r="C1227" s="104">
        <v>1</v>
      </c>
      <c r="D1227" s="105" t="s">
        <v>11352</v>
      </c>
      <c r="E1227" s="105" t="s">
        <v>11364</v>
      </c>
      <c r="I1227" s="99"/>
      <c r="J1227" s="101"/>
      <c r="M1227" s="98" t="s">
        <v>6767</v>
      </c>
      <c r="N1227" s="99" t="s">
        <v>264</v>
      </c>
      <c r="O1227" s="101">
        <v>1</v>
      </c>
    </row>
    <row r="1228" spans="1:15" ht="12.75" customHeight="1">
      <c r="A1228" s="104" t="s">
        <v>1489</v>
      </c>
      <c r="B1228" s="104" t="s">
        <v>264</v>
      </c>
      <c r="C1228" s="104">
        <v>1</v>
      </c>
      <c r="D1228" s="105" t="s">
        <v>11352</v>
      </c>
      <c r="E1228" s="105" t="s">
        <v>11365</v>
      </c>
      <c r="I1228" s="99"/>
      <c r="J1228" s="101"/>
      <c r="M1228" s="98" t="s">
        <v>6768</v>
      </c>
      <c r="N1228" s="99" t="s">
        <v>264</v>
      </c>
      <c r="O1228" s="101">
        <v>1</v>
      </c>
    </row>
    <row r="1229" spans="1:15" ht="12.75" customHeight="1">
      <c r="A1229" s="104" t="s">
        <v>1490</v>
      </c>
      <c r="B1229" s="104" t="s">
        <v>1193</v>
      </c>
      <c r="C1229" s="104">
        <v>1</v>
      </c>
      <c r="D1229" s="105" t="s">
        <v>11352</v>
      </c>
      <c r="E1229" s="105" t="s">
        <v>11366</v>
      </c>
      <c r="I1229" s="99"/>
      <c r="J1229" s="101"/>
      <c r="M1229" s="98" t="s">
        <v>6769</v>
      </c>
      <c r="N1229" s="99" t="s">
        <v>1193</v>
      </c>
      <c r="O1229" s="101">
        <v>1</v>
      </c>
    </row>
    <row r="1230" spans="1:15" ht="12.75" customHeight="1">
      <c r="A1230" s="104" t="s">
        <v>1491</v>
      </c>
      <c r="B1230" s="104" t="s">
        <v>1193</v>
      </c>
      <c r="C1230" s="104">
        <v>1</v>
      </c>
      <c r="D1230" s="105" t="s">
        <v>11352</v>
      </c>
      <c r="E1230" s="105" t="s">
        <v>11367</v>
      </c>
      <c r="I1230" s="99"/>
      <c r="J1230" s="101"/>
      <c r="M1230" s="98" t="s">
        <v>6770</v>
      </c>
      <c r="N1230" s="99" t="s">
        <v>1193</v>
      </c>
      <c r="O1230" s="101">
        <v>1</v>
      </c>
    </row>
    <row r="1231" spans="1:15" ht="12.75" customHeight="1">
      <c r="A1231" s="104" t="s">
        <v>1492</v>
      </c>
      <c r="B1231" s="104" t="s">
        <v>264</v>
      </c>
      <c r="C1231" s="104">
        <v>1</v>
      </c>
      <c r="D1231" s="105" t="s">
        <v>11352</v>
      </c>
      <c r="E1231" s="105" t="s">
        <v>11368</v>
      </c>
      <c r="I1231" s="99"/>
      <c r="J1231" s="101"/>
      <c r="M1231" s="98" t="s">
        <v>6771</v>
      </c>
      <c r="N1231" s="99" t="s">
        <v>264</v>
      </c>
      <c r="O1231" s="101">
        <v>1</v>
      </c>
    </row>
    <row r="1232" spans="1:15" ht="12.75" customHeight="1">
      <c r="A1232" s="104" t="s">
        <v>1493</v>
      </c>
      <c r="B1232" s="104" t="s">
        <v>264</v>
      </c>
      <c r="C1232" s="104">
        <v>1</v>
      </c>
      <c r="D1232" s="105" t="s">
        <v>11352</v>
      </c>
      <c r="E1232" s="105" t="s">
        <v>11369</v>
      </c>
      <c r="I1232" s="99"/>
      <c r="J1232" s="101"/>
      <c r="M1232" s="98" t="s">
        <v>6772</v>
      </c>
      <c r="N1232" s="99" t="s">
        <v>264</v>
      </c>
      <c r="O1232" s="101">
        <v>1</v>
      </c>
    </row>
    <row r="1233" spans="1:15" ht="12.75" customHeight="1">
      <c r="A1233" s="104" t="s">
        <v>1494</v>
      </c>
      <c r="B1233" s="104" t="s">
        <v>264</v>
      </c>
      <c r="C1233" s="104">
        <v>1</v>
      </c>
      <c r="D1233" s="105" t="s">
        <v>11352</v>
      </c>
      <c r="E1233" s="105" t="s">
        <v>11370</v>
      </c>
      <c r="I1233" s="99"/>
      <c r="J1233" s="101"/>
      <c r="M1233" s="98" t="s">
        <v>6773</v>
      </c>
      <c r="N1233" s="99" t="s">
        <v>264</v>
      </c>
      <c r="O1233" s="101">
        <v>1</v>
      </c>
    </row>
    <row r="1234" spans="1:15" ht="12.75" customHeight="1">
      <c r="A1234" s="104" t="s">
        <v>1495</v>
      </c>
      <c r="B1234" s="104" t="s">
        <v>264</v>
      </c>
      <c r="C1234" s="104">
        <v>1</v>
      </c>
      <c r="D1234" s="105" t="s">
        <v>11352</v>
      </c>
      <c r="E1234" s="105" t="s">
        <v>11371</v>
      </c>
      <c r="I1234" s="99"/>
      <c r="J1234" s="101"/>
      <c r="M1234" s="98" t="s">
        <v>6774</v>
      </c>
      <c r="N1234" s="99" t="s">
        <v>264</v>
      </c>
      <c r="O1234" s="101">
        <v>1</v>
      </c>
    </row>
    <row r="1235" spans="1:15" ht="12.75" customHeight="1">
      <c r="A1235" s="104" t="s">
        <v>1496</v>
      </c>
      <c r="B1235" s="104" t="s">
        <v>161</v>
      </c>
      <c r="C1235" s="104">
        <v>1</v>
      </c>
      <c r="D1235" s="105" t="s">
        <v>11352</v>
      </c>
      <c r="E1235" s="105" t="s">
        <v>11372</v>
      </c>
      <c r="I1235" s="99"/>
      <c r="J1235" s="101"/>
      <c r="M1235" s="98" t="s">
        <v>6775</v>
      </c>
      <c r="N1235" s="99" t="s">
        <v>161</v>
      </c>
      <c r="O1235" s="101">
        <v>1</v>
      </c>
    </row>
    <row r="1236" spans="1:15" ht="12.75" customHeight="1">
      <c r="A1236" s="104" t="s">
        <v>1497</v>
      </c>
      <c r="B1236" s="104" t="s">
        <v>264</v>
      </c>
      <c r="C1236" s="104">
        <v>5</v>
      </c>
      <c r="D1236" s="105" t="s">
        <v>11352</v>
      </c>
      <c r="E1236" s="105" t="s">
        <v>11373</v>
      </c>
      <c r="I1236" s="99"/>
      <c r="J1236" s="101"/>
      <c r="M1236" s="98" t="s">
        <v>6776</v>
      </c>
      <c r="N1236" s="99" t="s">
        <v>264</v>
      </c>
      <c r="O1236" s="101">
        <v>2</v>
      </c>
    </row>
    <row r="1237" spans="1:15" ht="12.75" customHeight="1">
      <c r="A1237" s="104" t="s">
        <v>1498</v>
      </c>
      <c r="B1237" s="104" t="s">
        <v>1455</v>
      </c>
      <c r="C1237" s="104">
        <v>1</v>
      </c>
      <c r="D1237" s="105" t="s">
        <v>11352</v>
      </c>
      <c r="E1237" s="105" t="s">
        <v>11374</v>
      </c>
      <c r="I1237" s="99"/>
      <c r="J1237" s="101"/>
      <c r="M1237" s="98" t="s">
        <v>6777</v>
      </c>
      <c r="N1237" s="99" t="s">
        <v>1455</v>
      </c>
      <c r="O1237" s="101">
        <v>1</v>
      </c>
    </row>
    <row r="1238" spans="1:15" ht="12.75" customHeight="1">
      <c r="A1238" s="104" t="s">
        <v>1499</v>
      </c>
      <c r="B1238" s="104" t="s">
        <v>1455</v>
      </c>
      <c r="C1238" s="104">
        <v>1</v>
      </c>
      <c r="D1238" s="105" t="s">
        <v>11352</v>
      </c>
      <c r="E1238" s="105" t="s">
        <v>11375</v>
      </c>
      <c r="I1238" s="99"/>
      <c r="J1238" s="101"/>
      <c r="M1238" s="98" t="s">
        <v>6778</v>
      </c>
      <c r="N1238" s="99" t="s">
        <v>1455</v>
      </c>
      <c r="O1238" s="101">
        <v>1</v>
      </c>
    </row>
    <row r="1239" spans="1:15" ht="12.75" customHeight="1">
      <c r="A1239" s="104" t="s">
        <v>1500</v>
      </c>
      <c r="B1239" s="104" t="s">
        <v>1403</v>
      </c>
      <c r="C1239" s="104">
        <v>1</v>
      </c>
      <c r="D1239" s="105" t="s">
        <v>11352</v>
      </c>
      <c r="E1239" s="105" t="s">
        <v>11353</v>
      </c>
      <c r="I1239" s="99"/>
      <c r="J1239" s="101"/>
      <c r="M1239" s="98" t="s">
        <v>6779</v>
      </c>
      <c r="N1239" s="99" t="s">
        <v>1403</v>
      </c>
      <c r="O1239" s="101">
        <v>1</v>
      </c>
    </row>
    <row r="1240" spans="1:15" ht="12.75" customHeight="1">
      <c r="A1240" s="104" t="s">
        <v>1501</v>
      </c>
      <c r="B1240" s="104" t="s">
        <v>1403</v>
      </c>
      <c r="C1240" s="104">
        <v>1</v>
      </c>
      <c r="D1240" s="105" t="s">
        <v>11352</v>
      </c>
      <c r="E1240" s="105" t="s">
        <v>11354</v>
      </c>
      <c r="I1240" s="99"/>
      <c r="J1240" s="101"/>
      <c r="M1240" s="98" t="s">
        <v>6780</v>
      </c>
      <c r="N1240" s="99" t="s">
        <v>1403</v>
      </c>
      <c r="O1240" s="101">
        <v>1</v>
      </c>
    </row>
    <row r="1241" spans="1:15" ht="12.75" customHeight="1">
      <c r="A1241" s="104" t="s">
        <v>1502</v>
      </c>
      <c r="B1241" s="104" t="s">
        <v>1403</v>
      </c>
      <c r="C1241" s="104">
        <v>1</v>
      </c>
      <c r="D1241" s="105" t="s">
        <v>11352</v>
      </c>
      <c r="E1241" s="105" t="s">
        <v>11355</v>
      </c>
      <c r="I1241" s="99"/>
      <c r="J1241" s="101"/>
      <c r="M1241" s="98" t="s">
        <v>6781</v>
      </c>
      <c r="N1241" s="99" t="s">
        <v>1403</v>
      </c>
      <c r="O1241" s="101">
        <v>1</v>
      </c>
    </row>
    <row r="1242" spans="1:15" ht="12.75" customHeight="1">
      <c r="A1242" s="104" t="s">
        <v>1503</v>
      </c>
      <c r="B1242" s="104" t="s">
        <v>1193</v>
      </c>
      <c r="C1242" s="104">
        <v>2</v>
      </c>
      <c r="D1242" s="105" t="s">
        <v>11352</v>
      </c>
      <c r="E1242" s="105" t="s">
        <v>11376</v>
      </c>
      <c r="I1242" s="99"/>
      <c r="J1242" s="101"/>
      <c r="M1242" s="98" t="s">
        <v>6782</v>
      </c>
      <c r="N1242" s="99" t="s">
        <v>1193</v>
      </c>
      <c r="O1242" s="101">
        <v>2</v>
      </c>
    </row>
    <row r="1243" spans="1:15" ht="12.75" customHeight="1">
      <c r="A1243" s="104" t="s">
        <v>1504</v>
      </c>
      <c r="B1243" s="104" t="s">
        <v>1193</v>
      </c>
      <c r="C1243" s="104">
        <v>1</v>
      </c>
      <c r="D1243" s="105" t="s">
        <v>11352</v>
      </c>
      <c r="E1243" s="105" t="s">
        <v>11377</v>
      </c>
      <c r="I1243" s="99"/>
      <c r="J1243" s="101"/>
      <c r="M1243" s="98" t="s">
        <v>6783</v>
      </c>
      <c r="N1243" s="99" t="s">
        <v>1193</v>
      </c>
      <c r="O1243" s="101">
        <v>1</v>
      </c>
    </row>
    <row r="1244" spans="1:15" ht="12.75" customHeight="1">
      <c r="A1244" s="104" t="s">
        <v>1505</v>
      </c>
      <c r="B1244" s="104" t="s">
        <v>1006</v>
      </c>
      <c r="C1244" s="104">
        <v>1</v>
      </c>
      <c r="D1244" s="105" t="s">
        <v>11352</v>
      </c>
      <c r="E1244" s="105" t="s">
        <v>11378</v>
      </c>
      <c r="I1244" s="99"/>
      <c r="J1244" s="101"/>
      <c r="M1244" s="98" t="s">
        <v>6784</v>
      </c>
      <c r="N1244" s="99" t="s">
        <v>1006</v>
      </c>
      <c r="O1244" s="101">
        <v>1</v>
      </c>
    </row>
    <row r="1245" spans="1:15" ht="12.75" customHeight="1">
      <c r="A1245" s="104" t="s">
        <v>1506</v>
      </c>
      <c r="B1245" s="104" t="s">
        <v>1403</v>
      </c>
      <c r="C1245" s="104">
        <v>1</v>
      </c>
      <c r="D1245" s="105" t="s">
        <v>11352</v>
      </c>
      <c r="E1245" s="105" t="s">
        <v>11379</v>
      </c>
      <c r="I1245" s="99"/>
      <c r="J1245" s="101"/>
      <c r="M1245" s="98" t="s">
        <v>6785</v>
      </c>
      <c r="N1245" s="99" t="s">
        <v>1403</v>
      </c>
      <c r="O1245" s="101">
        <v>1</v>
      </c>
    </row>
    <row r="1246" spans="1:15" ht="12.75" customHeight="1">
      <c r="A1246" s="104" t="s">
        <v>1507</v>
      </c>
      <c r="B1246" s="104" t="s">
        <v>1403</v>
      </c>
      <c r="C1246" s="104">
        <v>1</v>
      </c>
      <c r="D1246" s="105" t="s">
        <v>11352</v>
      </c>
      <c r="E1246" s="105" t="s">
        <v>11380</v>
      </c>
      <c r="I1246" s="99"/>
      <c r="J1246" s="101"/>
      <c r="M1246" s="98" t="s">
        <v>6786</v>
      </c>
      <c r="N1246" s="99" t="s">
        <v>1403</v>
      </c>
      <c r="O1246" s="101">
        <v>1</v>
      </c>
    </row>
    <row r="1247" spans="1:15" ht="12.75" customHeight="1">
      <c r="A1247" s="104" t="s">
        <v>1508</v>
      </c>
      <c r="B1247" s="104" t="s">
        <v>1403</v>
      </c>
      <c r="C1247" s="104">
        <v>1</v>
      </c>
      <c r="D1247" s="105" t="s">
        <v>11352</v>
      </c>
      <c r="E1247" s="105" t="s">
        <v>11381</v>
      </c>
      <c r="I1247" s="99"/>
      <c r="J1247" s="101"/>
      <c r="M1247" s="98" t="s">
        <v>6787</v>
      </c>
      <c r="N1247" s="99" t="s">
        <v>1403</v>
      </c>
      <c r="O1247" s="101">
        <v>1</v>
      </c>
    </row>
    <row r="1248" spans="1:15" ht="12.75" customHeight="1">
      <c r="A1248" s="104" t="s">
        <v>1509</v>
      </c>
      <c r="B1248" s="104" t="s">
        <v>1193</v>
      </c>
      <c r="C1248" s="104">
        <v>1</v>
      </c>
      <c r="D1248" s="105" t="s">
        <v>11352</v>
      </c>
      <c r="E1248" s="105" t="s">
        <v>11382</v>
      </c>
      <c r="I1248" s="99"/>
      <c r="J1248" s="101"/>
      <c r="M1248" s="98" t="s">
        <v>6788</v>
      </c>
      <c r="N1248" s="99" t="s">
        <v>1193</v>
      </c>
      <c r="O1248" s="101">
        <v>1</v>
      </c>
    </row>
    <row r="1249" spans="1:15" ht="12.75" customHeight="1">
      <c r="A1249" s="104" t="s">
        <v>1510</v>
      </c>
      <c r="B1249" s="104" t="s">
        <v>1193</v>
      </c>
      <c r="C1249" s="104">
        <v>1</v>
      </c>
      <c r="D1249" s="105" t="s">
        <v>11352</v>
      </c>
      <c r="E1249" s="105" t="s">
        <v>11383</v>
      </c>
      <c r="I1249" s="99"/>
      <c r="J1249" s="101"/>
      <c r="M1249" s="98" t="s">
        <v>6789</v>
      </c>
      <c r="N1249" s="99" t="s">
        <v>1193</v>
      </c>
      <c r="O1249" s="101">
        <v>1</v>
      </c>
    </row>
    <row r="1250" spans="1:15" ht="12.75" customHeight="1">
      <c r="A1250" s="104" t="s">
        <v>1511</v>
      </c>
      <c r="B1250" s="104" t="s">
        <v>244</v>
      </c>
      <c r="C1250" s="104">
        <v>1</v>
      </c>
      <c r="D1250" s="105" t="s">
        <v>11352</v>
      </c>
      <c r="E1250" s="105" t="s">
        <v>11374</v>
      </c>
      <c r="I1250" s="99"/>
      <c r="J1250" s="101"/>
      <c r="M1250" s="98" t="s">
        <v>6790</v>
      </c>
      <c r="N1250" s="99" t="s">
        <v>244</v>
      </c>
      <c r="O1250" s="101">
        <v>1</v>
      </c>
    </row>
    <row r="1251" spans="1:15" ht="12.75" customHeight="1">
      <c r="A1251" s="104" t="s">
        <v>1512</v>
      </c>
      <c r="B1251" s="104" t="s">
        <v>244</v>
      </c>
      <c r="C1251" s="104">
        <v>1</v>
      </c>
      <c r="D1251" s="105" t="s">
        <v>11352</v>
      </c>
      <c r="E1251" s="105" t="s">
        <v>11375</v>
      </c>
      <c r="I1251" s="99"/>
      <c r="J1251" s="101"/>
      <c r="M1251" s="98" t="s">
        <v>6791</v>
      </c>
      <c r="N1251" s="99" t="s">
        <v>244</v>
      </c>
      <c r="O1251" s="101">
        <v>1</v>
      </c>
    </row>
    <row r="1252" spans="1:15" ht="12.75" customHeight="1">
      <c r="A1252" s="104" t="s">
        <v>1513</v>
      </c>
      <c r="B1252" s="104" t="s">
        <v>1006</v>
      </c>
      <c r="C1252" s="104">
        <v>1</v>
      </c>
      <c r="D1252" s="105" t="s">
        <v>11352</v>
      </c>
      <c r="E1252" s="105" t="s">
        <v>11360</v>
      </c>
      <c r="I1252" s="99"/>
      <c r="J1252" s="101"/>
      <c r="M1252" s="98" t="s">
        <v>6792</v>
      </c>
      <c r="N1252" s="99" t="s">
        <v>1006</v>
      </c>
      <c r="O1252" s="101">
        <v>1</v>
      </c>
    </row>
    <row r="1253" spans="1:15" ht="12.75" customHeight="1">
      <c r="A1253" s="104" t="s">
        <v>1514</v>
      </c>
      <c r="B1253" s="104" t="s">
        <v>753</v>
      </c>
      <c r="C1253" s="104">
        <v>1</v>
      </c>
      <c r="D1253" s="105" t="s">
        <v>11384</v>
      </c>
      <c r="E1253" s="105" t="s">
        <v>11385</v>
      </c>
      <c r="I1253" s="99"/>
      <c r="J1253" s="101"/>
      <c r="M1253" s="98" t="s">
        <v>6793</v>
      </c>
      <c r="N1253" s="99" t="s">
        <v>753</v>
      </c>
      <c r="O1253" s="101">
        <v>1</v>
      </c>
    </row>
    <row r="1254" spans="1:15" ht="12.75" customHeight="1">
      <c r="A1254" s="104" t="s">
        <v>1515</v>
      </c>
      <c r="B1254" s="104" t="s">
        <v>1222</v>
      </c>
      <c r="C1254" s="104">
        <v>3</v>
      </c>
      <c r="D1254" s="105" t="s">
        <v>11386</v>
      </c>
      <c r="E1254" s="105" t="s">
        <v>11387</v>
      </c>
      <c r="I1254" s="99"/>
      <c r="J1254" s="101"/>
      <c r="M1254" s="98" t="s">
        <v>6794</v>
      </c>
      <c r="N1254" s="99" t="s">
        <v>1222</v>
      </c>
      <c r="O1254" s="101">
        <v>3</v>
      </c>
    </row>
    <row r="1255" spans="1:15" ht="12.75" customHeight="1">
      <c r="A1255" s="104" t="s">
        <v>1516</v>
      </c>
      <c r="B1255" s="104" t="s">
        <v>1517</v>
      </c>
      <c r="C1255" s="104">
        <v>0</v>
      </c>
      <c r="D1255" s="105"/>
      <c r="E1255" s="105"/>
      <c r="I1255" s="99"/>
      <c r="J1255" s="101"/>
      <c r="M1255" s="98" t="s">
        <v>6795</v>
      </c>
      <c r="N1255" s="99" t="s">
        <v>1517</v>
      </c>
      <c r="O1255" s="101">
        <v>0</v>
      </c>
    </row>
    <row r="1256" spans="1:15" ht="12.75" customHeight="1">
      <c r="A1256" s="104" t="s">
        <v>1518</v>
      </c>
      <c r="B1256" s="104" t="s">
        <v>1387</v>
      </c>
      <c r="C1256" s="104">
        <v>1</v>
      </c>
      <c r="D1256" s="105" t="s">
        <v>11388</v>
      </c>
      <c r="E1256" s="105" t="s">
        <v>11389</v>
      </c>
      <c r="I1256" s="99"/>
      <c r="J1256" s="101"/>
      <c r="M1256" s="98" t="s">
        <v>6796</v>
      </c>
      <c r="N1256" s="99" t="s">
        <v>1387</v>
      </c>
      <c r="O1256" s="101">
        <v>2</v>
      </c>
    </row>
    <row r="1257" spans="1:15" ht="12.75" customHeight="1">
      <c r="A1257" s="104" t="s">
        <v>1519</v>
      </c>
      <c r="B1257" s="104" t="s">
        <v>1335</v>
      </c>
      <c r="C1257" s="104">
        <v>1</v>
      </c>
      <c r="D1257" s="105" t="s">
        <v>11388</v>
      </c>
      <c r="E1257" s="105"/>
      <c r="I1257" s="99"/>
      <c r="J1257" s="101"/>
      <c r="M1257" s="98" t="s">
        <v>6797</v>
      </c>
      <c r="N1257" s="99" t="s">
        <v>1335</v>
      </c>
      <c r="O1257" s="101">
        <v>1</v>
      </c>
    </row>
    <row r="1258" spans="1:15" ht="12.75" customHeight="1">
      <c r="A1258" s="104" t="s">
        <v>1520</v>
      </c>
      <c r="B1258" s="104" t="s">
        <v>1335</v>
      </c>
      <c r="C1258" s="104">
        <v>1</v>
      </c>
      <c r="D1258" s="105" t="s">
        <v>11388</v>
      </c>
      <c r="E1258" s="105" t="s">
        <v>11390</v>
      </c>
      <c r="I1258" s="99"/>
      <c r="J1258" s="101"/>
      <c r="M1258" s="98" t="s">
        <v>6798</v>
      </c>
      <c r="N1258" s="99" t="s">
        <v>1335</v>
      </c>
      <c r="O1258" s="101">
        <v>1</v>
      </c>
    </row>
    <row r="1259" spans="1:15" ht="12.75" customHeight="1">
      <c r="A1259" s="104" t="s">
        <v>1521</v>
      </c>
      <c r="B1259" s="104" t="s">
        <v>1335</v>
      </c>
      <c r="C1259" s="104">
        <v>2</v>
      </c>
      <c r="D1259" s="105" t="s">
        <v>11388</v>
      </c>
      <c r="E1259" s="105" t="s">
        <v>11391</v>
      </c>
      <c r="I1259" s="99"/>
      <c r="J1259" s="101"/>
      <c r="M1259" s="98" t="s">
        <v>6799</v>
      </c>
      <c r="N1259" s="99" t="s">
        <v>1335</v>
      </c>
      <c r="O1259" s="101">
        <v>2</v>
      </c>
    </row>
    <row r="1260" spans="1:15" ht="12.75" customHeight="1">
      <c r="A1260" s="104" t="s">
        <v>1522</v>
      </c>
      <c r="B1260" s="104" t="s">
        <v>1335</v>
      </c>
      <c r="C1260" s="104">
        <v>2</v>
      </c>
      <c r="D1260" s="105" t="s">
        <v>11388</v>
      </c>
      <c r="E1260" s="105" t="s">
        <v>11392</v>
      </c>
      <c r="I1260" s="99"/>
      <c r="J1260" s="101"/>
      <c r="M1260" s="98" t="s">
        <v>6800</v>
      </c>
      <c r="N1260" s="99" t="s">
        <v>1335</v>
      </c>
      <c r="O1260" s="101">
        <v>2</v>
      </c>
    </row>
    <row r="1261" spans="1:15" ht="12.75" customHeight="1">
      <c r="A1261" s="104" t="s">
        <v>1523</v>
      </c>
      <c r="B1261" s="104" t="s">
        <v>1455</v>
      </c>
      <c r="C1261" s="104">
        <v>1</v>
      </c>
      <c r="D1261" s="105" t="s">
        <v>11393</v>
      </c>
      <c r="E1261" s="105" t="s">
        <v>11394</v>
      </c>
      <c r="I1261" s="99"/>
      <c r="J1261" s="101"/>
      <c r="M1261" s="98" t="s">
        <v>6801</v>
      </c>
      <c r="N1261" s="99" t="s">
        <v>1455</v>
      </c>
      <c r="O1261" s="101">
        <v>1</v>
      </c>
    </row>
    <row r="1262" spans="1:15" ht="12.75" customHeight="1">
      <c r="A1262" s="104" t="s">
        <v>1524</v>
      </c>
      <c r="B1262" s="104" t="s">
        <v>161</v>
      </c>
      <c r="C1262" s="104">
        <v>1</v>
      </c>
      <c r="D1262" s="105" t="s">
        <v>11393</v>
      </c>
      <c r="E1262" s="105" t="s">
        <v>11395</v>
      </c>
      <c r="I1262" s="99"/>
      <c r="J1262" s="101"/>
      <c r="M1262" s="98" t="s">
        <v>6802</v>
      </c>
      <c r="N1262" s="99" t="s">
        <v>161</v>
      </c>
      <c r="O1262" s="101">
        <v>1</v>
      </c>
    </row>
    <row r="1263" spans="1:15" ht="12.75" customHeight="1">
      <c r="A1263" s="104" t="s">
        <v>1525</v>
      </c>
      <c r="B1263" s="104" t="s">
        <v>1193</v>
      </c>
      <c r="C1263" s="104">
        <v>1</v>
      </c>
      <c r="D1263" s="105" t="s">
        <v>11393</v>
      </c>
      <c r="E1263" s="105" t="s">
        <v>11396</v>
      </c>
      <c r="I1263" s="99"/>
      <c r="J1263" s="101"/>
      <c r="M1263" s="98" t="s">
        <v>6803</v>
      </c>
      <c r="N1263" s="99" t="s">
        <v>1193</v>
      </c>
      <c r="O1263" s="101">
        <v>1</v>
      </c>
    </row>
    <row r="1264" spans="1:15" ht="12.75" customHeight="1">
      <c r="A1264" s="104" t="s">
        <v>1526</v>
      </c>
      <c r="B1264" s="104" t="s">
        <v>1193</v>
      </c>
      <c r="C1264" s="104">
        <v>1</v>
      </c>
      <c r="D1264" s="105" t="s">
        <v>11393</v>
      </c>
      <c r="E1264" s="105" t="s">
        <v>11397</v>
      </c>
      <c r="I1264" s="99"/>
      <c r="J1264" s="101"/>
      <c r="M1264" s="98" t="s">
        <v>6804</v>
      </c>
      <c r="N1264" s="99" t="s">
        <v>1193</v>
      </c>
      <c r="O1264" s="101">
        <v>1</v>
      </c>
    </row>
    <row r="1265" spans="1:15" ht="12.75" customHeight="1">
      <c r="A1265" s="104" t="s">
        <v>1527</v>
      </c>
      <c r="B1265" s="104" t="s">
        <v>1193</v>
      </c>
      <c r="C1265" s="104">
        <v>1</v>
      </c>
      <c r="D1265" s="105" t="s">
        <v>11393</v>
      </c>
      <c r="E1265" s="105" t="s">
        <v>11395</v>
      </c>
      <c r="I1265" s="99"/>
      <c r="J1265" s="101"/>
      <c r="M1265" s="98" t="s">
        <v>6805</v>
      </c>
      <c r="N1265" s="99" t="s">
        <v>1193</v>
      </c>
      <c r="O1265" s="101">
        <v>1</v>
      </c>
    </row>
    <row r="1266" spans="1:15" ht="12.75" customHeight="1">
      <c r="A1266" s="104" t="s">
        <v>1528</v>
      </c>
      <c r="B1266" s="104" t="s">
        <v>1193</v>
      </c>
      <c r="C1266" s="104">
        <v>1</v>
      </c>
      <c r="D1266" s="105" t="s">
        <v>11393</v>
      </c>
      <c r="E1266" s="105" t="s">
        <v>11398</v>
      </c>
      <c r="I1266" s="99"/>
      <c r="J1266" s="101"/>
      <c r="M1266" s="98" t="s">
        <v>6806</v>
      </c>
      <c r="N1266" s="99" t="s">
        <v>1193</v>
      </c>
      <c r="O1266" s="101">
        <v>1</v>
      </c>
    </row>
    <row r="1267" spans="1:15" ht="12.75" customHeight="1">
      <c r="A1267" s="104" t="s">
        <v>1529</v>
      </c>
      <c r="B1267" s="104" t="s">
        <v>1335</v>
      </c>
      <c r="C1267" s="104">
        <v>1</v>
      </c>
      <c r="D1267" s="105" t="s">
        <v>11393</v>
      </c>
      <c r="E1267" s="105" t="s">
        <v>11399</v>
      </c>
      <c r="I1267" s="99"/>
      <c r="J1267" s="101"/>
      <c r="M1267" s="98" t="s">
        <v>6807</v>
      </c>
      <c r="N1267" s="99" t="s">
        <v>1335</v>
      </c>
      <c r="O1267" s="101">
        <v>1</v>
      </c>
    </row>
    <row r="1268" spans="1:15" ht="12.75" customHeight="1">
      <c r="A1268" s="104" t="s">
        <v>1530</v>
      </c>
      <c r="B1268" s="104" t="s">
        <v>1335</v>
      </c>
      <c r="C1268" s="104">
        <v>1</v>
      </c>
      <c r="D1268" s="105" t="s">
        <v>11393</v>
      </c>
      <c r="E1268" s="105" t="s">
        <v>11397</v>
      </c>
      <c r="I1268" s="99"/>
      <c r="J1268" s="101"/>
      <c r="M1268" s="98" t="s">
        <v>6808</v>
      </c>
      <c r="N1268" s="99" t="s">
        <v>1335</v>
      </c>
      <c r="O1268" s="101">
        <v>1</v>
      </c>
    </row>
    <row r="1269" spans="1:15" ht="12.75" customHeight="1">
      <c r="A1269" s="104" t="s">
        <v>1531</v>
      </c>
      <c r="B1269" s="104" t="s">
        <v>1335</v>
      </c>
      <c r="C1269" s="104">
        <v>1</v>
      </c>
      <c r="D1269" s="105" t="s">
        <v>11393</v>
      </c>
      <c r="E1269" s="105" t="s">
        <v>11395</v>
      </c>
      <c r="I1269" s="99"/>
      <c r="J1269" s="101"/>
      <c r="M1269" s="98" t="s">
        <v>6809</v>
      </c>
      <c r="N1269" s="99" t="s">
        <v>1335</v>
      </c>
      <c r="O1269" s="101">
        <v>1</v>
      </c>
    </row>
    <row r="1270" spans="1:15" ht="12.75" customHeight="1">
      <c r="A1270" s="104" t="s">
        <v>1532</v>
      </c>
      <c r="B1270" s="104" t="s">
        <v>1335</v>
      </c>
      <c r="C1270" s="104">
        <v>1</v>
      </c>
      <c r="D1270" s="105" t="s">
        <v>11393</v>
      </c>
      <c r="E1270" s="105" t="s">
        <v>11398</v>
      </c>
      <c r="I1270" s="99"/>
      <c r="J1270" s="101"/>
      <c r="M1270" s="98" t="s">
        <v>6810</v>
      </c>
      <c r="N1270" s="99" t="s">
        <v>1335</v>
      </c>
      <c r="O1270" s="101">
        <v>1</v>
      </c>
    </row>
    <row r="1271" spans="1:15" ht="12.75" customHeight="1">
      <c r="A1271" s="104" t="s">
        <v>1533</v>
      </c>
      <c r="B1271" s="104" t="s">
        <v>1455</v>
      </c>
      <c r="C1271" s="104">
        <v>1</v>
      </c>
      <c r="D1271" s="105"/>
      <c r="E1271" s="105"/>
      <c r="I1271" s="99"/>
      <c r="J1271" s="101"/>
      <c r="M1271" s="98" t="s">
        <v>6811</v>
      </c>
      <c r="N1271" s="99" t="s">
        <v>1455</v>
      </c>
      <c r="O1271" s="101">
        <v>1</v>
      </c>
    </row>
    <row r="1272" spans="1:15" ht="12.75" customHeight="1">
      <c r="A1272" s="104" t="s">
        <v>1534</v>
      </c>
      <c r="B1272" s="104" t="s">
        <v>1455</v>
      </c>
      <c r="C1272" s="104">
        <v>1</v>
      </c>
      <c r="D1272" s="105"/>
      <c r="E1272" s="105"/>
      <c r="I1272" s="99"/>
      <c r="J1272" s="101"/>
      <c r="M1272" s="98" t="s">
        <v>6812</v>
      </c>
      <c r="N1272" s="99" t="s">
        <v>1455</v>
      </c>
      <c r="O1272" s="101">
        <v>1</v>
      </c>
    </row>
    <row r="1273" spans="1:15" ht="12.75" customHeight="1">
      <c r="A1273" s="104" t="s">
        <v>1535</v>
      </c>
      <c r="B1273" s="104" t="s">
        <v>1455</v>
      </c>
      <c r="C1273" s="104">
        <v>1</v>
      </c>
      <c r="D1273" s="105" t="s">
        <v>11400</v>
      </c>
      <c r="E1273" s="105" t="s">
        <v>11401</v>
      </c>
      <c r="I1273" s="99"/>
      <c r="J1273" s="101"/>
      <c r="M1273" s="98" t="s">
        <v>6813</v>
      </c>
      <c r="N1273" s="99" t="s">
        <v>1455</v>
      </c>
      <c r="O1273" s="101">
        <v>1</v>
      </c>
    </row>
    <row r="1274" spans="1:15" ht="12.75" customHeight="1">
      <c r="A1274" s="104" t="s">
        <v>1536</v>
      </c>
      <c r="B1274" s="104" t="s">
        <v>1203</v>
      </c>
      <c r="C1274" s="104">
        <v>1</v>
      </c>
      <c r="D1274" s="105" t="s">
        <v>11402</v>
      </c>
      <c r="E1274" s="105" t="s">
        <v>11403</v>
      </c>
      <c r="I1274" s="99"/>
      <c r="J1274" s="101"/>
      <c r="M1274" s="98" t="s">
        <v>6814</v>
      </c>
      <c r="N1274" s="99" t="s">
        <v>1203</v>
      </c>
      <c r="O1274" s="101">
        <v>1</v>
      </c>
    </row>
    <row r="1275" spans="1:15" ht="12.75" customHeight="1">
      <c r="A1275" s="104" t="s">
        <v>1537</v>
      </c>
      <c r="B1275" s="104" t="s">
        <v>1203</v>
      </c>
      <c r="C1275" s="104">
        <v>1</v>
      </c>
      <c r="D1275" s="105" t="s">
        <v>11402</v>
      </c>
      <c r="E1275" s="105" t="s">
        <v>11404</v>
      </c>
      <c r="I1275" s="99"/>
      <c r="J1275" s="101"/>
      <c r="M1275" s="98" t="s">
        <v>6815</v>
      </c>
      <c r="N1275" s="99" t="s">
        <v>1203</v>
      </c>
      <c r="O1275" s="101">
        <v>1</v>
      </c>
    </row>
    <row r="1276" spans="1:15" ht="12.75" customHeight="1">
      <c r="A1276" s="104" t="s">
        <v>1538</v>
      </c>
      <c r="B1276" s="104" t="s">
        <v>1203</v>
      </c>
      <c r="C1276" s="104">
        <v>1</v>
      </c>
      <c r="D1276" s="105" t="s">
        <v>11405</v>
      </c>
      <c r="E1276" s="105" t="s">
        <v>11406</v>
      </c>
      <c r="I1276" s="99"/>
      <c r="J1276" s="101"/>
      <c r="M1276" s="98" t="s">
        <v>6816</v>
      </c>
      <c r="N1276" s="99" t="s">
        <v>1203</v>
      </c>
      <c r="O1276" s="101">
        <v>1</v>
      </c>
    </row>
    <row r="1277" spans="1:15" ht="12.75" customHeight="1">
      <c r="A1277" s="104" t="s">
        <v>1539</v>
      </c>
      <c r="B1277" s="104" t="s">
        <v>1203</v>
      </c>
      <c r="C1277" s="104">
        <v>1</v>
      </c>
      <c r="D1277" s="105" t="s">
        <v>11405</v>
      </c>
      <c r="E1277" s="105" t="s">
        <v>11407</v>
      </c>
      <c r="I1277" s="99"/>
      <c r="J1277" s="101"/>
      <c r="M1277" s="98" t="s">
        <v>6817</v>
      </c>
      <c r="N1277" s="99" t="s">
        <v>1203</v>
      </c>
      <c r="O1277" s="101">
        <v>1</v>
      </c>
    </row>
    <row r="1278" spans="1:15" ht="12.75" customHeight="1">
      <c r="A1278" s="104" t="s">
        <v>1540</v>
      </c>
      <c r="B1278" s="104" t="s">
        <v>1176</v>
      </c>
      <c r="C1278" s="104">
        <v>3</v>
      </c>
      <c r="D1278" s="105"/>
      <c r="E1278" s="105"/>
      <c r="I1278" s="99"/>
      <c r="J1278" s="101"/>
      <c r="M1278" s="98" t="s">
        <v>6818</v>
      </c>
      <c r="N1278" s="99" t="s">
        <v>1176</v>
      </c>
      <c r="O1278" s="101">
        <v>3</v>
      </c>
    </row>
    <row r="1279" spans="1:15" ht="12.75" customHeight="1">
      <c r="A1279" s="104" t="s">
        <v>1541</v>
      </c>
      <c r="B1279" s="104" t="s">
        <v>1176</v>
      </c>
      <c r="C1279" s="104">
        <v>4</v>
      </c>
      <c r="D1279" s="105" t="s">
        <v>11408</v>
      </c>
      <c r="E1279" s="105" t="s">
        <v>11409</v>
      </c>
      <c r="I1279" s="99"/>
      <c r="J1279" s="101"/>
      <c r="M1279" s="98" t="s">
        <v>6819</v>
      </c>
      <c r="N1279" s="99" t="s">
        <v>1176</v>
      </c>
      <c r="O1279" s="101">
        <v>4</v>
      </c>
    </row>
    <row r="1280" spans="1:15" ht="12.75" customHeight="1">
      <c r="A1280" s="104" t="s">
        <v>1542</v>
      </c>
      <c r="B1280" s="104" t="s">
        <v>1543</v>
      </c>
      <c r="C1280" s="104">
        <v>3</v>
      </c>
      <c r="D1280" s="105"/>
      <c r="E1280" s="105"/>
      <c r="I1280" s="99"/>
      <c r="J1280" s="101"/>
      <c r="M1280" s="98" t="s">
        <v>6820</v>
      </c>
      <c r="N1280" s="99" t="s">
        <v>1543</v>
      </c>
      <c r="O1280" s="101">
        <v>3</v>
      </c>
    </row>
    <row r="1281" spans="1:15" ht="12.75" customHeight="1">
      <c r="A1281" s="104" t="s">
        <v>1544</v>
      </c>
      <c r="B1281" s="104" t="s">
        <v>1176</v>
      </c>
      <c r="C1281" s="104">
        <v>2</v>
      </c>
      <c r="D1281" s="105"/>
      <c r="E1281" s="105"/>
      <c r="I1281" s="99"/>
      <c r="J1281" s="101"/>
      <c r="M1281" s="98" t="s">
        <v>6821</v>
      </c>
      <c r="N1281" s="99" t="s">
        <v>1176</v>
      </c>
      <c r="O1281" s="101">
        <v>2</v>
      </c>
    </row>
    <row r="1282" spans="1:15" ht="12.75" customHeight="1">
      <c r="A1282" s="104" t="s">
        <v>1545</v>
      </c>
      <c r="B1282" s="104" t="s">
        <v>1546</v>
      </c>
      <c r="C1282" s="104">
        <v>1</v>
      </c>
      <c r="D1282" s="105" t="s">
        <v>11410</v>
      </c>
      <c r="E1282" s="105" t="s">
        <v>11411</v>
      </c>
      <c r="I1282" s="99"/>
      <c r="J1282" s="101"/>
      <c r="M1282" s="98" t="s">
        <v>6822</v>
      </c>
      <c r="N1282" s="99" t="s">
        <v>1546</v>
      </c>
      <c r="O1282" s="101">
        <v>1</v>
      </c>
    </row>
    <row r="1283" spans="1:15" ht="12.75" customHeight="1">
      <c r="A1283" s="104" t="s">
        <v>1547</v>
      </c>
      <c r="B1283" s="104" t="s">
        <v>1546</v>
      </c>
      <c r="C1283" s="104">
        <v>1</v>
      </c>
      <c r="D1283" s="105" t="s">
        <v>11410</v>
      </c>
      <c r="E1283" s="105" t="s">
        <v>11412</v>
      </c>
      <c r="I1283" s="99"/>
      <c r="J1283" s="101"/>
      <c r="M1283" s="98" t="s">
        <v>6823</v>
      </c>
      <c r="N1283" s="99" t="s">
        <v>1546</v>
      </c>
      <c r="O1283" s="101">
        <v>1</v>
      </c>
    </row>
    <row r="1284" spans="1:15" ht="12.75" customHeight="1">
      <c r="A1284" s="104" t="s">
        <v>1548</v>
      </c>
      <c r="B1284" s="104" t="s">
        <v>1549</v>
      </c>
      <c r="C1284" s="104">
        <v>27</v>
      </c>
      <c r="D1284" s="105" t="s">
        <v>11410</v>
      </c>
      <c r="E1284" s="105" t="s">
        <v>11413</v>
      </c>
      <c r="I1284" s="99"/>
      <c r="J1284" s="101"/>
      <c r="M1284" s="98" t="s">
        <v>6824</v>
      </c>
      <c r="N1284" s="99" t="s">
        <v>1549</v>
      </c>
      <c r="O1284" s="101">
        <v>27</v>
      </c>
    </row>
    <row r="1285" spans="1:15" ht="12.75" customHeight="1">
      <c r="A1285" s="104" t="s">
        <v>1550</v>
      </c>
      <c r="B1285" s="104" t="s">
        <v>1546</v>
      </c>
      <c r="C1285" s="104">
        <v>7</v>
      </c>
      <c r="D1285" s="105" t="s">
        <v>11410</v>
      </c>
      <c r="E1285" s="105" t="s">
        <v>11414</v>
      </c>
      <c r="I1285" s="99"/>
      <c r="J1285" s="101"/>
      <c r="M1285" s="98" t="s">
        <v>6825</v>
      </c>
      <c r="N1285" s="99" t="s">
        <v>1546</v>
      </c>
      <c r="O1285" s="101">
        <v>7</v>
      </c>
    </row>
    <row r="1286" spans="1:15" ht="12.75" customHeight="1">
      <c r="A1286" s="104" t="s">
        <v>1551</v>
      </c>
      <c r="B1286" s="104" t="s">
        <v>1546</v>
      </c>
      <c r="C1286" s="104">
        <v>7</v>
      </c>
      <c r="D1286" s="105" t="s">
        <v>11410</v>
      </c>
      <c r="E1286" s="105" t="s">
        <v>11415</v>
      </c>
      <c r="I1286" s="99"/>
      <c r="J1286" s="101"/>
      <c r="M1286" s="98" t="s">
        <v>6826</v>
      </c>
      <c r="N1286" s="99" t="s">
        <v>1546</v>
      </c>
      <c r="O1286" s="101">
        <v>12</v>
      </c>
    </row>
    <row r="1287" spans="1:15" ht="12.75" customHeight="1">
      <c r="A1287" s="104" t="s">
        <v>1552</v>
      </c>
      <c r="B1287" s="104" t="s">
        <v>1387</v>
      </c>
      <c r="C1287" s="104">
        <v>1</v>
      </c>
      <c r="D1287" s="105"/>
      <c r="E1287" s="105"/>
      <c r="I1287" s="99"/>
      <c r="J1287" s="101"/>
      <c r="M1287" s="98" t="s">
        <v>6827</v>
      </c>
      <c r="N1287" s="99" t="s">
        <v>1387</v>
      </c>
      <c r="O1287" s="101">
        <v>1</v>
      </c>
    </row>
    <row r="1288" spans="1:15" ht="12.75" customHeight="1">
      <c r="A1288" s="104" t="s">
        <v>1553</v>
      </c>
      <c r="B1288" s="104" t="s">
        <v>1387</v>
      </c>
      <c r="C1288" s="104">
        <v>1</v>
      </c>
      <c r="D1288" s="105" t="s">
        <v>11410</v>
      </c>
      <c r="E1288" s="105" t="s">
        <v>11416</v>
      </c>
      <c r="I1288" s="99"/>
      <c r="J1288" s="101"/>
      <c r="M1288" s="98" t="s">
        <v>6828</v>
      </c>
      <c r="N1288" s="99" t="s">
        <v>1387</v>
      </c>
      <c r="O1288" s="101">
        <v>1</v>
      </c>
    </row>
    <row r="1289" spans="1:15" ht="12.75" customHeight="1">
      <c r="A1289" s="104" t="s">
        <v>1554</v>
      </c>
      <c r="B1289" s="104" t="s">
        <v>1387</v>
      </c>
      <c r="C1289" s="104">
        <v>1</v>
      </c>
      <c r="D1289" s="105" t="s">
        <v>11410</v>
      </c>
      <c r="E1289" s="105" t="s">
        <v>11417</v>
      </c>
      <c r="I1289" s="99"/>
      <c r="J1289" s="101"/>
      <c r="M1289" s="98" t="s">
        <v>6829</v>
      </c>
      <c r="N1289" s="99" t="s">
        <v>1387</v>
      </c>
      <c r="O1289" s="101">
        <v>3</v>
      </c>
    </row>
    <row r="1290" spans="1:15" ht="12.75" customHeight="1">
      <c r="A1290" s="104" t="s">
        <v>1555</v>
      </c>
      <c r="B1290" s="104" t="s">
        <v>1546</v>
      </c>
      <c r="C1290" s="104">
        <v>21</v>
      </c>
      <c r="D1290" s="105" t="s">
        <v>11410</v>
      </c>
      <c r="E1290" s="105" t="s">
        <v>11418</v>
      </c>
      <c r="I1290" s="99"/>
      <c r="J1290" s="101"/>
      <c r="M1290" s="98" t="s">
        <v>6830</v>
      </c>
      <c r="N1290" s="99" t="s">
        <v>1546</v>
      </c>
      <c r="O1290" s="101">
        <v>21</v>
      </c>
    </row>
    <row r="1291" spans="1:15" ht="12.75" customHeight="1">
      <c r="A1291" s="104" t="s">
        <v>1556</v>
      </c>
      <c r="B1291" s="104" t="s">
        <v>1546</v>
      </c>
      <c r="C1291" s="104">
        <v>19</v>
      </c>
      <c r="D1291" s="105" t="s">
        <v>11410</v>
      </c>
      <c r="E1291" s="105" t="s">
        <v>11419</v>
      </c>
      <c r="I1291" s="99"/>
      <c r="J1291" s="101"/>
      <c r="M1291" s="98" t="s">
        <v>6831</v>
      </c>
      <c r="N1291" s="99" t="s">
        <v>1546</v>
      </c>
      <c r="O1291" s="101">
        <v>19</v>
      </c>
    </row>
    <row r="1292" spans="1:15" ht="12.75" customHeight="1">
      <c r="A1292" s="104" t="s">
        <v>1557</v>
      </c>
      <c r="B1292" s="104" t="s">
        <v>1455</v>
      </c>
      <c r="C1292" s="104">
        <v>3</v>
      </c>
      <c r="D1292" s="105" t="s">
        <v>11410</v>
      </c>
      <c r="E1292" s="105" t="s">
        <v>11420</v>
      </c>
      <c r="I1292" s="99"/>
      <c r="J1292" s="101"/>
      <c r="M1292" s="98" t="s">
        <v>6832</v>
      </c>
      <c r="N1292" s="99" t="s">
        <v>1455</v>
      </c>
      <c r="O1292" s="101">
        <v>3</v>
      </c>
    </row>
    <row r="1293" spans="1:15" ht="12.75" customHeight="1">
      <c r="A1293" s="104" t="s">
        <v>1558</v>
      </c>
      <c r="B1293" s="104" t="s">
        <v>1455</v>
      </c>
      <c r="C1293" s="104">
        <v>5</v>
      </c>
      <c r="D1293" s="105" t="s">
        <v>11410</v>
      </c>
      <c r="E1293" s="105" t="s">
        <v>11421</v>
      </c>
      <c r="I1293" s="99"/>
      <c r="J1293" s="101"/>
      <c r="M1293" s="98" t="s">
        <v>6833</v>
      </c>
      <c r="N1293" s="99" t="s">
        <v>1455</v>
      </c>
      <c r="O1293" s="101">
        <v>5</v>
      </c>
    </row>
    <row r="1294" spans="1:15" ht="12.75" customHeight="1">
      <c r="A1294" s="104" t="s">
        <v>1559</v>
      </c>
      <c r="B1294" s="104" t="s">
        <v>264</v>
      </c>
      <c r="C1294" s="104">
        <v>4</v>
      </c>
      <c r="D1294" s="105" t="s">
        <v>11410</v>
      </c>
      <c r="E1294" s="105" t="s">
        <v>11422</v>
      </c>
      <c r="I1294" s="99"/>
      <c r="J1294" s="101"/>
      <c r="M1294" s="98" t="s">
        <v>6834</v>
      </c>
      <c r="N1294" s="99" t="s">
        <v>264</v>
      </c>
      <c r="O1294" s="101">
        <v>3</v>
      </c>
    </row>
    <row r="1295" spans="1:15" ht="12.75" customHeight="1">
      <c r="A1295" s="104" t="s">
        <v>1560</v>
      </c>
      <c r="B1295" s="104" t="s">
        <v>264</v>
      </c>
      <c r="C1295" s="104">
        <v>2</v>
      </c>
      <c r="D1295" s="105" t="s">
        <v>11410</v>
      </c>
      <c r="E1295" s="105" t="s">
        <v>11423</v>
      </c>
      <c r="I1295" s="99"/>
      <c r="J1295" s="101"/>
      <c r="M1295" s="98" t="s">
        <v>6835</v>
      </c>
      <c r="N1295" s="99" t="s">
        <v>264</v>
      </c>
      <c r="O1295" s="101">
        <v>2</v>
      </c>
    </row>
    <row r="1296" spans="1:15" ht="12.75" customHeight="1">
      <c r="A1296" s="104" t="s">
        <v>1561</v>
      </c>
      <c r="B1296" s="104" t="s">
        <v>1546</v>
      </c>
      <c r="C1296" s="104">
        <v>4</v>
      </c>
      <c r="D1296" s="105" t="s">
        <v>11410</v>
      </c>
      <c r="E1296" s="105" t="s">
        <v>11424</v>
      </c>
      <c r="I1296" s="99"/>
      <c r="J1296" s="101"/>
      <c r="M1296" s="98" t="s">
        <v>6836</v>
      </c>
      <c r="N1296" s="99" t="s">
        <v>1546</v>
      </c>
      <c r="O1296" s="101">
        <v>4</v>
      </c>
    </row>
    <row r="1297" spans="1:15" ht="12.75" customHeight="1">
      <c r="A1297" s="104" t="s">
        <v>1562</v>
      </c>
      <c r="B1297" s="104" t="s">
        <v>1546</v>
      </c>
      <c r="C1297" s="104">
        <v>16</v>
      </c>
      <c r="D1297" s="105" t="s">
        <v>11410</v>
      </c>
      <c r="E1297" s="105" t="s">
        <v>11425</v>
      </c>
      <c r="I1297" s="99"/>
      <c r="J1297" s="101"/>
      <c r="M1297" s="98" t="s">
        <v>6837</v>
      </c>
      <c r="N1297" s="99" t="s">
        <v>1546</v>
      </c>
      <c r="O1297" s="101">
        <v>15</v>
      </c>
    </row>
    <row r="1298" spans="1:15" ht="12.75" customHeight="1">
      <c r="A1298" s="104" t="s">
        <v>1563</v>
      </c>
      <c r="B1298" s="104" t="s">
        <v>1546</v>
      </c>
      <c r="C1298" s="104">
        <v>1</v>
      </c>
      <c r="D1298" s="105" t="s">
        <v>11410</v>
      </c>
      <c r="E1298" s="105" t="s">
        <v>11426</v>
      </c>
      <c r="I1298" s="99"/>
      <c r="J1298" s="101"/>
      <c r="M1298" s="98" t="s">
        <v>6838</v>
      </c>
      <c r="N1298" s="99" t="s">
        <v>1546</v>
      </c>
      <c r="O1298" s="101">
        <v>1</v>
      </c>
    </row>
    <row r="1299" spans="1:15" ht="12.75" customHeight="1">
      <c r="A1299" s="104" t="s">
        <v>1564</v>
      </c>
      <c r="B1299" s="104" t="s">
        <v>1455</v>
      </c>
      <c r="C1299" s="104">
        <v>1</v>
      </c>
      <c r="D1299" s="105" t="s">
        <v>11410</v>
      </c>
      <c r="E1299" s="105" t="s">
        <v>11427</v>
      </c>
      <c r="I1299" s="99"/>
      <c r="J1299" s="101"/>
      <c r="M1299" s="98" t="s">
        <v>6839</v>
      </c>
      <c r="N1299" s="99" t="s">
        <v>1455</v>
      </c>
      <c r="O1299" s="101">
        <v>1</v>
      </c>
    </row>
    <row r="1300" spans="1:15" ht="12.75" customHeight="1">
      <c r="A1300" s="104" t="s">
        <v>1565</v>
      </c>
      <c r="B1300" s="104" t="s">
        <v>1455</v>
      </c>
      <c r="C1300" s="104">
        <v>1</v>
      </c>
      <c r="D1300" s="105" t="s">
        <v>11410</v>
      </c>
      <c r="E1300" s="105" t="s">
        <v>11428</v>
      </c>
      <c r="I1300" s="99"/>
      <c r="J1300" s="101"/>
      <c r="M1300" s="98" t="s">
        <v>6840</v>
      </c>
      <c r="N1300" s="99" t="s">
        <v>1455</v>
      </c>
      <c r="O1300" s="101">
        <v>1</v>
      </c>
    </row>
    <row r="1301" spans="1:15" ht="12.75" customHeight="1">
      <c r="A1301" s="104" t="s">
        <v>1566</v>
      </c>
      <c r="B1301" s="104" t="s">
        <v>1455</v>
      </c>
      <c r="C1301" s="104">
        <v>2</v>
      </c>
      <c r="D1301" s="105" t="s">
        <v>11410</v>
      </c>
      <c r="E1301" s="105" t="s">
        <v>11429</v>
      </c>
      <c r="I1301" s="99"/>
      <c r="J1301" s="101"/>
      <c r="M1301" s="98" t="s">
        <v>6841</v>
      </c>
      <c r="N1301" s="99" t="s">
        <v>1455</v>
      </c>
      <c r="O1301" s="101">
        <v>2</v>
      </c>
    </row>
    <row r="1302" spans="1:15" ht="12.75" customHeight="1">
      <c r="A1302" s="104" t="s">
        <v>1567</v>
      </c>
      <c r="B1302" s="104" t="s">
        <v>1455</v>
      </c>
      <c r="C1302" s="104">
        <v>1</v>
      </c>
      <c r="D1302" s="105" t="s">
        <v>11410</v>
      </c>
      <c r="E1302" s="105" t="s">
        <v>11430</v>
      </c>
      <c r="I1302" s="99"/>
      <c r="J1302" s="101"/>
      <c r="M1302" s="98" t="s">
        <v>6842</v>
      </c>
      <c r="N1302" s="99" t="s">
        <v>1455</v>
      </c>
      <c r="O1302" s="101">
        <v>1</v>
      </c>
    </row>
    <row r="1303" spans="1:15" ht="12.75" customHeight="1">
      <c r="A1303" s="104" t="s">
        <v>1568</v>
      </c>
      <c r="B1303" s="104" t="s">
        <v>1455</v>
      </c>
      <c r="C1303" s="104">
        <v>4</v>
      </c>
      <c r="D1303" s="105" t="s">
        <v>11410</v>
      </c>
      <c r="E1303" s="105" t="s">
        <v>11431</v>
      </c>
      <c r="I1303" s="99"/>
      <c r="J1303" s="101"/>
      <c r="M1303" s="98" t="s">
        <v>6843</v>
      </c>
      <c r="N1303" s="99" t="s">
        <v>1455</v>
      </c>
      <c r="O1303" s="101">
        <v>4</v>
      </c>
    </row>
    <row r="1304" spans="1:15" ht="12.75" customHeight="1">
      <c r="A1304" s="104" t="s">
        <v>1569</v>
      </c>
      <c r="B1304" s="104" t="s">
        <v>1455</v>
      </c>
      <c r="C1304" s="104">
        <v>3</v>
      </c>
      <c r="D1304" s="105" t="s">
        <v>11410</v>
      </c>
      <c r="E1304" s="105" t="s">
        <v>11432</v>
      </c>
      <c r="I1304" s="99"/>
      <c r="J1304" s="101"/>
      <c r="M1304" s="98" t="s">
        <v>6844</v>
      </c>
      <c r="N1304" s="99" t="s">
        <v>1455</v>
      </c>
      <c r="O1304" s="101">
        <v>2</v>
      </c>
    </row>
    <row r="1305" spans="1:15" ht="12.75" customHeight="1">
      <c r="A1305" s="104" t="s">
        <v>1570</v>
      </c>
      <c r="B1305" s="104" t="s">
        <v>1387</v>
      </c>
      <c r="C1305" s="104">
        <v>2</v>
      </c>
      <c r="D1305" s="105" t="s">
        <v>11410</v>
      </c>
      <c r="E1305" s="105" t="s">
        <v>11433</v>
      </c>
      <c r="I1305" s="99"/>
      <c r="J1305" s="101"/>
      <c r="M1305" s="98" t="s">
        <v>6845</v>
      </c>
      <c r="N1305" s="99" t="s">
        <v>1387</v>
      </c>
      <c r="O1305" s="101">
        <v>2</v>
      </c>
    </row>
    <row r="1306" spans="1:15" ht="12.75" customHeight="1">
      <c r="A1306" s="104" t="s">
        <v>1571</v>
      </c>
      <c r="B1306" s="104" t="s">
        <v>1387</v>
      </c>
      <c r="C1306" s="104">
        <v>4</v>
      </c>
      <c r="D1306" s="105" t="s">
        <v>11410</v>
      </c>
      <c r="E1306" s="105" t="s">
        <v>11434</v>
      </c>
      <c r="I1306" s="99"/>
      <c r="J1306" s="101"/>
      <c r="M1306" s="98" t="s">
        <v>6846</v>
      </c>
      <c r="N1306" s="99" t="s">
        <v>1387</v>
      </c>
      <c r="O1306" s="101">
        <v>4</v>
      </c>
    </row>
    <row r="1307" spans="1:15" ht="12.75" customHeight="1">
      <c r="A1307" s="104" t="s">
        <v>1572</v>
      </c>
      <c r="B1307" s="104" t="s">
        <v>1387</v>
      </c>
      <c r="C1307" s="104">
        <v>3</v>
      </c>
      <c r="D1307" s="105" t="s">
        <v>11410</v>
      </c>
      <c r="E1307" s="105" t="s">
        <v>11435</v>
      </c>
      <c r="I1307" s="99"/>
      <c r="J1307" s="101"/>
      <c r="M1307" s="98" t="s">
        <v>6847</v>
      </c>
      <c r="N1307" s="99" t="s">
        <v>1387</v>
      </c>
      <c r="O1307" s="101">
        <v>3</v>
      </c>
    </row>
    <row r="1308" spans="1:15" ht="12.75" customHeight="1">
      <c r="A1308" s="104" t="s">
        <v>1573</v>
      </c>
      <c r="B1308" s="104" t="s">
        <v>1574</v>
      </c>
      <c r="C1308" s="104">
        <v>1</v>
      </c>
      <c r="D1308" s="105" t="s">
        <v>11410</v>
      </c>
      <c r="E1308" s="105" t="s">
        <v>11436</v>
      </c>
      <c r="I1308" s="99"/>
      <c r="J1308" s="101"/>
      <c r="M1308" s="98" t="s">
        <v>6848</v>
      </c>
      <c r="N1308" s="99" t="s">
        <v>1574</v>
      </c>
      <c r="O1308" s="101">
        <v>1</v>
      </c>
    </row>
    <row r="1309" spans="1:15" ht="12.75" customHeight="1">
      <c r="A1309" s="104" t="s">
        <v>1575</v>
      </c>
      <c r="B1309" s="104" t="s">
        <v>161</v>
      </c>
      <c r="C1309" s="104">
        <v>1</v>
      </c>
      <c r="D1309" s="105" t="s">
        <v>11410</v>
      </c>
      <c r="E1309" s="105" t="s">
        <v>11437</v>
      </c>
      <c r="I1309" s="99"/>
      <c r="J1309" s="101"/>
      <c r="M1309" s="98" t="s">
        <v>6849</v>
      </c>
      <c r="N1309" s="99" t="s">
        <v>161</v>
      </c>
      <c r="O1309" s="101">
        <v>1</v>
      </c>
    </row>
    <row r="1310" spans="1:15" ht="12.75" customHeight="1">
      <c r="A1310" s="104" t="s">
        <v>1576</v>
      </c>
      <c r="B1310" s="104" t="s">
        <v>161</v>
      </c>
      <c r="C1310" s="104">
        <v>1</v>
      </c>
      <c r="D1310" s="105" t="s">
        <v>11410</v>
      </c>
      <c r="E1310" s="105" t="s">
        <v>11438</v>
      </c>
      <c r="I1310" s="99"/>
      <c r="J1310" s="101"/>
      <c r="M1310" s="98" t="s">
        <v>6850</v>
      </c>
      <c r="N1310" s="99" t="s">
        <v>161</v>
      </c>
      <c r="O1310" s="101">
        <v>1</v>
      </c>
    </row>
    <row r="1311" spans="1:15" ht="12.75" customHeight="1">
      <c r="A1311" s="104" t="s">
        <v>1577</v>
      </c>
      <c r="B1311" s="104" t="s">
        <v>1387</v>
      </c>
      <c r="C1311" s="104">
        <v>1</v>
      </c>
      <c r="D1311" s="105"/>
      <c r="E1311" s="105"/>
      <c r="I1311" s="99"/>
      <c r="J1311" s="101"/>
      <c r="M1311" s="98" t="s">
        <v>6851</v>
      </c>
      <c r="N1311" s="99" t="s">
        <v>1387</v>
      </c>
      <c r="O1311" s="101">
        <v>1</v>
      </c>
    </row>
    <row r="1312" spans="1:15" ht="12.75" customHeight="1">
      <c r="A1312" s="104" t="s">
        <v>1578</v>
      </c>
      <c r="B1312" s="104" t="s">
        <v>161</v>
      </c>
      <c r="C1312" s="104">
        <v>1</v>
      </c>
      <c r="D1312" s="105"/>
      <c r="E1312" s="105"/>
      <c r="I1312" s="99"/>
      <c r="J1312" s="101"/>
      <c r="M1312" s="98" t="s">
        <v>6852</v>
      </c>
      <c r="N1312" s="99" t="s">
        <v>161</v>
      </c>
      <c r="O1312" s="101">
        <v>1</v>
      </c>
    </row>
    <row r="1313" spans="1:15" ht="12.75" customHeight="1">
      <c r="A1313" s="104" t="s">
        <v>1579</v>
      </c>
      <c r="B1313" s="104" t="s">
        <v>161</v>
      </c>
      <c r="C1313" s="104">
        <v>1</v>
      </c>
      <c r="D1313" s="105" t="s">
        <v>11410</v>
      </c>
      <c r="E1313" s="105" t="s">
        <v>11439</v>
      </c>
      <c r="I1313" s="99"/>
      <c r="J1313" s="101"/>
      <c r="M1313" s="98" t="s">
        <v>6853</v>
      </c>
      <c r="N1313" s="99" t="s">
        <v>161</v>
      </c>
      <c r="O1313" s="101">
        <v>1</v>
      </c>
    </row>
    <row r="1314" spans="1:15" ht="12.75" customHeight="1">
      <c r="A1314" s="104" t="s">
        <v>1580</v>
      </c>
      <c r="B1314" s="104" t="s">
        <v>161</v>
      </c>
      <c r="C1314" s="104">
        <v>1</v>
      </c>
      <c r="D1314" s="105" t="s">
        <v>11410</v>
      </c>
      <c r="E1314" s="105" t="s">
        <v>11440</v>
      </c>
      <c r="I1314" s="99"/>
      <c r="J1314" s="101"/>
      <c r="M1314" s="98" t="s">
        <v>6854</v>
      </c>
      <c r="N1314" s="99" t="s">
        <v>161</v>
      </c>
      <c r="O1314" s="101">
        <v>1</v>
      </c>
    </row>
    <row r="1315" spans="1:15" ht="12.75" customHeight="1">
      <c r="A1315" s="104" t="s">
        <v>1581</v>
      </c>
      <c r="B1315" s="104" t="s">
        <v>1574</v>
      </c>
      <c r="C1315" s="104">
        <v>1</v>
      </c>
      <c r="D1315" s="105" t="s">
        <v>11410</v>
      </c>
      <c r="E1315" s="105" t="s">
        <v>11441</v>
      </c>
      <c r="I1315" s="99"/>
      <c r="J1315" s="101"/>
      <c r="M1315" s="98" t="s">
        <v>6855</v>
      </c>
      <c r="N1315" s="99" t="s">
        <v>1574</v>
      </c>
      <c r="O1315" s="101">
        <v>1</v>
      </c>
    </row>
    <row r="1316" spans="1:15" ht="12.75" customHeight="1">
      <c r="A1316" s="104" t="s">
        <v>1582</v>
      </c>
      <c r="B1316" s="104" t="s">
        <v>264</v>
      </c>
      <c r="C1316" s="104">
        <v>1</v>
      </c>
      <c r="D1316" s="105" t="s">
        <v>11410</v>
      </c>
      <c r="E1316" s="105" t="s">
        <v>11442</v>
      </c>
      <c r="I1316" s="99"/>
      <c r="J1316" s="101"/>
      <c r="M1316" s="98" t="s">
        <v>6856</v>
      </c>
      <c r="N1316" s="99" t="s">
        <v>264</v>
      </c>
      <c r="O1316" s="101">
        <v>1</v>
      </c>
    </row>
    <row r="1317" spans="1:15" ht="12.75" customHeight="1">
      <c r="A1317" s="104" t="s">
        <v>1583</v>
      </c>
      <c r="B1317" s="104" t="s">
        <v>1387</v>
      </c>
      <c r="C1317" s="104">
        <v>1</v>
      </c>
      <c r="D1317" s="105" t="s">
        <v>11410</v>
      </c>
      <c r="E1317" s="105" t="s">
        <v>11443</v>
      </c>
      <c r="I1317" s="99"/>
      <c r="J1317" s="101"/>
      <c r="M1317" s="98" t="s">
        <v>6857</v>
      </c>
      <c r="N1317" s="99" t="s">
        <v>1387</v>
      </c>
      <c r="O1317" s="101">
        <v>1</v>
      </c>
    </row>
    <row r="1318" spans="1:15" ht="12.75" customHeight="1">
      <c r="A1318" s="104" t="s">
        <v>1584</v>
      </c>
      <c r="B1318" s="104" t="s">
        <v>1387</v>
      </c>
      <c r="C1318" s="104">
        <v>1</v>
      </c>
      <c r="D1318" s="105" t="s">
        <v>11410</v>
      </c>
      <c r="E1318" s="105" t="s">
        <v>11444</v>
      </c>
      <c r="I1318" s="99"/>
      <c r="J1318" s="101"/>
      <c r="M1318" s="98" t="s">
        <v>6858</v>
      </c>
      <c r="N1318" s="99" t="s">
        <v>1387</v>
      </c>
      <c r="O1318" s="101">
        <v>1</v>
      </c>
    </row>
    <row r="1319" spans="1:15" ht="12.75" customHeight="1">
      <c r="A1319" s="104" t="s">
        <v>1585</v>
      </c>
      <c r="B1319" s="104" t="s">
        <v>1387</v>
      </c>
      <c r="C1319" s="104">
        <v>1</v>
      </c>
      <c r="D1319" s="105" t="s">
        <v>11410</v>
      </c>
      <c r="E1319" s="105" t="s">
        <v>11445</v>
      </c>
      <c r="I1319" s="99"/>
      <c r="J1319" s="101"/>
      <c r="M1319" s="98" t="s">
        <v>6859</v>
      </c>
      <c r="N1319" s="99" t="s">
        <v>1387</v>
      </c>
      <c r="O1319" s="101">
        <v>1</v>
      </c>
    </row>
    <row r="1320" spans="1:15" ht="12.75" customHeight="1">
      <c r="A1320" s="104" t="s">
        <v>1586</v>
      </c>
      <c r="B1320" s="104" t="s">
        <v>1455</v>
      </c>
      <c r="C1320" s="104">
        <v>3</v>
      </c>
      <c r="D1320" s="105" t="s">
        <v>11410</v>
      </c>
      <c r="E1320" s="105" t="s">
        <v>11446</v>
      </c>
      <c r="I1320" s="99"/>
      <c r="J1320" s="101"/>
      <c r="M1320" s="98" t="s">
        <v>6860</v>
      </c>
      <c r="N1320" s="99" t="s">
        <v>1455</v>
      </c>
      <c r="O1320" s="101">
        <v>3</v>
      </c>
    </row>
    <row r="1321" spans="1:15" ht="12.75" customHeight="1">
      <c r="A1321" s="104" t="s">
        <v>1587</v>
      </c>
      <c r="B1321" s="104" t="s">
        <v>1455</v>
      </c>
      <c r="C1321" s="104">
        <v>5</v>
      </c>
      <c r="D1321" s="105" t="s">
        <v>11410</v>
      </c>
      <c r="E1321" s="105" t="s">
        <v>11447</v>
      </c>
      <c r="I1321" s="99"/>
      <c r="J1321" s="101"/>
      <c r="M1321" s="98" t="s">
        <v>6861</v>
      </c>
      <c r="N1321" s="99" t="s">
        <v>1455</v>
      </c>
      <c r="O1321" s="101">
        <v>5</v>
      </c>
    </row>
    <row r="1322" spans="1:15" ht="12.75" customHeight="1">
      <c r="A1322" s="104" t="s">
        <v>1588</v>
      </c>
      <c r="B1322" s="104" t="s">
        <v>161</v>
      </c>
      <c r="C1322" s="104">
        <v>1</v>
      </c>
      <c r="D1322" s="105" t="s">
        <v>11410</v>
      </c>
      <c r="E1322" s="105" t="s">
        <v>11448</v>
      </c>
      <c r="I1322" s="99"/>
      <c r="J1322" s="101"/>
      <c r="M1322" s="98" t="s">
        <v>6862</v>
      </c>
      <c r="N1322" s="99" t="s">
        <v>161</v>
      </c>
      <c r="O1322" s="101">
        <v>1</v>
      </c>
    </row>
    <row r="1323" spans="1:15" ht="12.75" customHeight="1">
      <c r="A1323" s="104" t="s">
        <v>1589</v>
      </c>
      <c r="B1323" s="104" t="s">
        <v>161</v>
      </c>
      <c r="C1323" s="104">
        <v>1</v>
      </c>
      <c r="D1323" s="105" t="s">
        <v>11410</v>
      </c>
      <c r="E1323" s="105" t="s">
        <v>11449</v>
      </c>
      <c r="I1323" s="99"/>
      <c r="J1323" s="101"/>
      <c r="M1323" s="98" t="s">
        <v>6863</v>
      </c>
      <c r="N1323" s="99" t="s">
        <v>161</v>
      </c>
      <c r="O1323" s="101">
        <v>1</v>
      </c>
    </row>
    <row r="1324" spans="1:15" ht="12.75" customHeight="1">
      <c r="A1324" s="104" t="s">
        <v>1590</v>
      </c>
      <c r="B1324" s="104" t="s">
        <v>159</v>
      </c>
      <c r="C1324" s="104">
        <v>1</v>
      </c>
      <c r="D1324" s="105" t="s">
        <v>11410</v>
      </c>
      <c r="E1324" s="105" t="s">
        <v>11450</v>
      </c>
      <c r="I1324" s="99"/>
      <c r="J1324" s="101"/>
      <c r="M1324" s="98" t="s">
        <v>6864</v>
      </c>
      <c r="N1324" s="99" t="s">
        <v>159</v>
      </c>
      <c r="O1324" s="101">
        <v>1</v>
      </c>
    </row>
    <row r="1325" spans="1:15" ht="12.75" customHeight="1">
      <c r="A1325" s="104" t="s">
        <v>1591</v>
      </c>
      <c r="B1325" s="104" t="s">
        <v>159</v>
      </c>
      <c r="C1325" s="104">
        <v>1</v>
      </c>
      <c r="D1325" s="105" t="s">
        <v>11410</v>
      </c>
      <c r="E1325" s="105" t="s">
        <v>11451</v>
      </c>
      <c r="I1325" s="99"/>
      <c r="J1325" s="101"/>
      <c r="M1325" s="98" t="s">
        <v>6865</v>
      </c>
      <c r="N1325" s="99" t="s">
        <v>159</v>
      </c>
      <c r="O1325" s="101">
        <v>1</v>
      </c>
    </row>
    <row r="1326" spans="1:15" ht="12.75" customHeight="1">
      <c r="A1326" s="104" t="s">
        <v>1592</v>
      </c>
      <c r="B1326" s="104" t="s">
        <v>1387</v>
      </c>
      <c r="C1326" s="104">
        <v>1</v>
      </c>
      <c r="D1326" s="105" t="s">
        <v>11410</v>
      </c>
      <c r="E1326" s="105" t="s">
        <v>11452</v>
      </c>
      <c r="I1326" s="99"/>
      <c r="J1326" s="101"/>
      <c r="M1326" s="98" t="s">
        <v>6866</v>
      </c>
      <c r="N1326" s="99" t="s">
        <v>1387</v>
      </c>
      <c r="O1326" s="101">
        <v>1</v>
      </c>
    </row>
    <row r="1327" spans="1:15" ht="12.75" customHeight="1">
      <c r="A1327" s="104" t="s">
        <v>1593</v>
      </c>
      <c r="B1327" s="104" t="s">
        <v>1387</v>
      </c>
      <c r="C1327" s="104">
        <v>1</v>
      </c>
      <c r="D1327" s="105" t="s">
        <v>11410</v>
      </c>
      <c r="E1327" s="105" t="s">
        <v>11453</v>
      </c>
      <c r="I1327" s="99"/>
      <c r="J1327" s="101"/>
      <c r="M1327" s="98" t="s">
        <v>6867</v>
      </c>
      <c r="N1327" s="99" t="s">
        <v>1387</v>
      </c>
      <c r="O1327" s="101">
        <v>1</v>
      </c>
    </row>
    <row r="1328" spans="1:15" ht="12.75" customHeight="1">
      <c r="A1328" s="104" t="s">
        <v>1594</v>
      </c>
      <c r="B1328" s="104" t="s">
        <v>1387</v>
      </c>
      <c r="C1328" s="104">
        <v>1</v>
      </c>
      <c r="D1328" s="105" t="s">
        <v>11410</v>
      </c>
      <c r="E1328" s="105" t="s">
        <v>11454</v>
      </c>
      <c r="I1328" s="99"/>
      <c r="J1328" s="101"/>
      <c r="M1328" s="98" t="s">
        <v>6868</v>
      </c>
      <c r="N1328" s="99" t="s">
        <v>1387</v>
      </c>
      <c r="O1328" s="101">
        <v>1</v>
      </c>
    </row>
    <row r="1329" spans="1:15" ht="12.75" customHeight="1">
      <c r="A1329" s="104" t="s">
        <v>1595</v>
      </c>
      <c r="B1329" s="104" t="s">
        <v>1387</v>
      </c>
      <c r="C1329" s="104">
        <v>3</v>
      </c>
      <c r="D1329" s="105" t="s">
        <v>11410</v>
      </c>
      <c r="E1329" s="105" t="s">
        <v>11455</v>
      </c>
      <c r="I1329" s="99"/>
      <c r="J1329" s="101"/>
      <c r="M1329" s="98" t="s">
        <v>6869</v>
      </c>
      <c r="N1329" s="99" t="s">
        <v>1387</v>
      </c>
      <c r="O1329" s="101">
        <v>3</v>
      </c>
    </row>
    <row r="1330" spans="1:15" ht="12.75" customHeight="1">
      <c r="A1330" s="104" t="s">
        <v>1596</v>
      </c>
      <c r="B1330" s="104" t="s">
        <v>1387</v>
      </c>
      <c r="C1330" s="104">
        <v>3</v>
      </c>
      <c r="D1330" s="105" t="s">
        <v>11410</v>
      </c>
      <c r="E1330" s="105" t="s">
        <v>11456</v>
      </c>
      <c r="I1330" s="99"/>
      <c r="J1330" s="101"/>
      <c r="M1330" s="98" t="s">
        <v>6870</v>
      </c>
      <c r="N1330" s="99" t="s">
        <v>1387</v>
      </c>
      <c r="O1330" s="101">
        <v>3</v>
      </c>
    </row>
    <row r="1331" spans="1:15" ht="12.75" customHeight="1">
      <c r="A1331" s="104" t="s">
        <v>1597</v>
      </c>
      <c r="B1331" s="104" t="s">
        <v>1387</v>
      </c>
      <c r="C1331" s="104">
        <v>4</v>
      </c>
      <c r="D1331" s="105" t="s">
        <v>11410</v>
      </c>
      <c r="E1331" s="105" t="s">
        <v>11457</v>
      </c>
      <c r="I1331" s="99"/>
      <c r="J1331" s="101"/>
      <c r="M1331" s="98" t="s">
        <v>6871</v>
      </c>
      <c r="N1331" s="99" t="s">
        <v>1387</v>
      </c>
      <c r="O1331" s="101">
        <v>4</v>
      </c>
    </row>
    <row r="1332" spans="1:15" ht="12.75" customHeight="1">
      <c r="A1332" s="104" t="s">
        <v>1598</v>
      </c>
      <c r="B1332" s="104" t="s">
        <v>1147</v>
      </c>
      <c r="C1332" s="104">
        <v>1</v>
      </c>
      <c r="D1332" s="105" t="s">
        <v>11410</v>
      </c>
      <c r="E1332" s="105" t="s">
        <v>11458</v>
      </c>
      <c r="I1332" s="99"/>
      <c r="J1332" s="101"/>
      <c r="M1332" s="98" t="s">
        <v>6872</v>
      </c>
      <c r="N1332" s="99" t="s">
        <v>1147</v>
      </c>
      <c r="O1332" s="101">
        <v>1</v>
      </c>
    </row>
    <row r="1333" spans="1:15" ht="12.75" customHeight="1">
      <c r="A1333" s="104" t="s">
        <v>1599</v>
      </c>
      <c r="B1333" s="104" t="s">
        <v>1147</v>
      </c>
      <c r="C1333" s="104">
        <v>1</v>
      </c>
      <c r="D1333" s="105" t="s">
        <v>11410</v>
      </c>
      <c r="E1333" s="105" t="s">
        <v>11415</v>
      </c>
      <c r="I1333" s="99"/>
      <c r="J1333" s="101"/>
      <c r="M1333" s="98" t="s">
        <v>6873</v>
      </c>
      <c r="N1333" s="99" t="s">
        <v>1147</v>
      </c>
      <c r="O1333" s="101">
        <v>1</v>
      </c>
    </row>
    <row r="1334" spans="1:15" ht="12.75" customHeight="1">
      <c r="A1334" s="104" t="s">
        <v>1600</v>
      </c>
      <c r="B1334" s="104" t="s">
        <v>1147</v>
      </c>
      <c r="C1334" s="104">
        <v>6</v>
      </c>
      <c r="D1334" s="105" t="s">
        <v>11410</v>
      </c>
      <c r="E1334" s="105" t="s">
        <v>11459</v>
      </c>
      <c r="I1334" s="99"/>
      <c r="J1334" s="101"/>
      <c r="M1334" s="98" t="s">
        <v>6874</v>
      </c>
      <c r="N1334" s="99" t="s">
        <v>1147</v>
      </c>
      <c r="O1334" s="101">
        <v>5</v>
      </c>
    </row>
    <row r="1335" spans="1:15" ht="12.75" customHeight="1">
      <c r="A1335" s="104" t="s">
        <v>1601</v>
      </c>
      <c r="B1335" s="104" t="s">
        <v>1147</v>
      </c>
      <c r="C1335" s="104">
        <v>7</v>
      </c>
      <c r="D1335" s="105" t="s">
        <v>11410</v>
      </c>
      <c r="E1335" s="105" t="s">
        <v>11460</v>
      </c>
      <c r="I1335" s="99"/>
      <c r="J1335" s="101"/>
      <c r="M1335" s="98" t="s">
        <v>6875</v>
      </c>
      <c r="N1335" s="99" t="s">
        <v>1147</v>
      </c>
      <c r="O1335" s="101">
        <v>7</v>
      </c>
    </row>
    <row r="1336" spans="1:15" ht="12.75" customHeight="1">
      <c r="A1336" s="104" t="s">
        <v>1602</v>
      </c>
      <c r="B1336" s="104" t="s">
        <v>244</v>
      </c>
      <c r="C1336" s="104">
        <v>10</v>
      </c>
      <c r="D1336" s="105" t="s">
        <v>11410</v>
      </c>
      <c r="E1336" s="105" t="s">
        <v>11420</v>
      </c>
      <c r="I1336" s="99"/>
      <c r="J1336" s="101"/>
      <c r="M1336" s="98" t="s">
        <v>6876</v>
      </c>
      <c r="N1336" s="99" t="s">
        <v>244</v>
      </c>
      <c r="O1336" s="101">
        <v>10</v>
      </c>
    </row>
    <row r="1337" spans="1:15" ht="12.75" customHeight="1">
      <c r="A1337" s="104" t="s">
        <v>1603</v>
      </c>
      <c r="B1337" s="104" t="s">
        <v>244</v>
      </c>
      <c r="C1337" s="104">
        <v>7</v>
      </c>
      <c r="D1337" s="105" t="s">
        <v>11410</v>
      </c>
      <c r="E1337" s="105" t="s">
        <v>11421</v>
      </c>
      <c r="I1337" s="99"/>
      <c r="J1337" s="101"/>
      <c r="M1337" s="98" t="s">
        <v>6877</v>
      </c>
      <c r="N1337" s="99" t="s">
        <v>244</v>
      </c>
      <c r="O1337" s="101">
        <v>7</v>
      </c>
    </row>
    <row r="1338" spans="1:15" ht="12.75" customHeight="1">
      <c r="A1338" s="104" t="s">
        <v>1604</v>
      </c>
      <c r="B1338" s="104" t="s">
        <v>1403</v>
      </c>
      <c r="C1338" s="104">
        <v>3</v>
      </c>
      <c r="D1338" s="105" t="s">
        <v>11410</v>
      </c>
      <c r="E1338" s="105" t="s">
        <v>11461</v>
      </c>
      <c r="I1338" s="99"/>
      <c r="J1338" s="101"/>
      <c r="M1338" s="98" t="s">
        <v>6878</v>
      </c>
      <c r="N1338" s="99" t="s">
        <v>1403</v>
      </c>
      <c r="O1338" s="101">
        <v>3</v>
      </c>
    </row>
    <row r="1339" spans="1:15" ht="12.75" customHeight="1">
      <c r="A1339" s="104" t="s">
        <v>1605</v>
      </c>
      <c r="B1339" s="104" t="s">
        <v>1403</v>
      </c>
      <c r="C1339" s="104">
        <v>3</v>
      </c>
      <c r="D1339" s="105" t="s">
        <v>11410</v>
      </c>
      <c r="E1339" s="105" t="s">
        <v>11434</v>
      </c>
      <c r="I1339" s="99"/>
      <c r="J1339" s="101"/>
      <c r="M1339" s="98" t="s">
        <v>6879</v>
      </c>
      <c r="N1339" s="99" t="s">
        <v>1403</v>
      </c>
      <c r="O1339" s="101">
        <v>3</v>
      </c>
    </row>
    <row r="1340" spans="1:15" ht="12.75" customHeight="1">
      <c r="A1340" s="104" t="s">
        <v>1606</v>
      </c>
      <c r="B1340" s="104" t="s">
        <v>1403</v>
      </c>
      <c r="C1340" s="104">
        <v>3</v>
      </c>
      <c r="D1340" s="105" t="s">
        <v>11410</v>
      </c>
      <c r="E1340" s="105" t="s">
        <v>11435</v>
      </c>
      <c r="I1340" s="99"/>
      <c r="J1340" s="101"/>
      <c r="M1340" s="98" t="s">
        <v>6880</v>
      </c>
      <c r="N1340" s="99" t="s">
        <v>1403</v>
      </c>
      <c r="O1340" s="101">
        <v>3</v>
      </c>
    </row>
    <row r="1341" spans="1:15" ht="12.75" customHeight="1">
      <c r="A1341" s="104" t="s">
        <v>1607</v>
      </c>
      <c r="B1341" s="104" t="s">
        <v>1403</v>
      </c>
      <c r="C1341" s="104">
        <v>1</v>
      </c>
      <c r="D1341" s="105" t="s">
        <v>11410</v>
      </c>
      <c r="E1341" s="105" t="s">
        <v>11462</v>
      </c>
      <c r="I1341" s="99"/>
      <c r="J1341" s="101"/>
      <c r="M1341" s="98" t="s">
        <v>6881</v>
      </c>
      <c r="N1341" s="99" t="s">
        <v>1403</v>
      </c>
      <c r="O1341" s="101">
        <v>1</v>
      </c>
    </row>
    <row r="1342" spans="1:15" ht="12.75" customHeight="1">
      <c r="A1342" s="104" t="s">
        <v>1608</v>
      </c>
      <c r="B1342" s="104" t="s">
        <v>1403</v>
      </c>
      <c r="C1342" s="104">
        <v>1</v>
      </c>
      <c r="D1342" s="105" t="s">
        <v>11410</v>
      </c>
      <c r="E1342" s="105" t="s">
        <v>11463</v>
      </c>
      <c r="I1342" s="99"/>
      <c r="J1342" s="101"/>
      <c r="M1342" s="98" t="s">
        <v>6882</v>
      </c>
      <c r="N1342" s="99" t="s">
        <v>1403</v>
      </c>
      <c r="O1342" s="101">
        <v>1</v>
      </c>
    </row>
    <row r="1343" spans="1:15" ht="12.75" customHeight="1">
      <c r="A1343" s="104" t="s">
        <v>1609</v>
      </c>
      <c r="B1343" s="104" t="s">
        <v>1403</v>
      </c>
      <c r="C1343" s="104">
        <v>1</v>
      </c>
      <c r="D1343" s="105" t="s">
        <v>11410</v>
      </c>
      <c r="E1343" s="105" t="s">
        <v>11464</v>
      </c>
      <c r="I1343" s="99"/>
      <c r="J1343" s="101"/>
      <c r="M1343" s="98" t="s">
        <v>6883</v>
      </c>
      <c r="N1343" s="99" t="s">
        <v>1403</v>
      </c>
      <c r="O1343" s="101">
        <v>1</v>
      </c>
    </row>
    <row r="1344" spans="1:15" ht="12.75" customHeight="1">
      <c r="A1344" s="104" t="s">
        <v>1610</v>
      </c>
      <c r="B1344" s="104" t="s">
        <v>1403</v>
      </c>
      <c r="C1344" s="104">
        <v>1</v>
      </c>
      <c r="D1344" s="105" t="s">
        <v>11410</v>
      </c>
      <c r="E1344" s="105" t="s">
        <v>11465</v>
      </c>
      <c r="I1344" s="99"/>
      <c r="J1344" s="101"/>
      <c r="M1344" s="98" t="s">
        <v>6884</v>
      </c>
      <c r="N1344" s="99" t="s">
        <v>1403</v>
      </c>
      <c r="O1344" s="101">
        <v>1</v>
      </c>
    </row>
    <row r="1345" spans="1:15" ht="12.75" customHeight="1">
      <c r="A1345" s="104" t="s">
        <v>1611</v>
      </c>
      <c r="B1345" s="104" t="s">
        <v>1403</v>
      </c>
      <c r="C1345" s="104">
        <v>1</v>
      </c>
      <c r="D1345" s="105" t="s">
        <v>11410</v>
      </c>
      <c r="E1345" s="105" t="s">
        <v>11466</v>
      </c>
      <c r="I1345" s="99"/>
      <c r="J1345" s="101"/>
      <c r="M1345" s="98" t="s">
        <v>6885</v>
      </c>
      <c r="N1345" s="99" t="s">
        <v>1403</v>
      </c>
      <c r="O1345" s="101">
        <v>1</v>
      </c>
    </row>
    <row r="1346" spans="1:15" ht="12.75" customHeight="1">
      <c r="A1346" s="104" t="s">
        <v>1612</v>
      </c>
      <c r="B1346" s="104" t="s">
        <v>1403</v>
      </c>
      <c r="C1346" s="104">
        <v>1</v>
      </c>
      <c r="D1346" s="105" t="s">
        <v>11410</v>
      </c>
      <c r="E1346" s="105" t="s">
        <v>11467</v>
      </c>
      <c r="I1346" s="99"/>
      <c r="J1346" s="101"/>
      <c r="M1346" s="98" t="s">
        <v>6886</v>
      </c>
      <c r="N1346" s="99" t="s">
        <v>1403</v>
      </c>
      <c r="O1346" s="101">
        <v>1</v>
      </c>
    </row>
    <row r="1347" spans="1:15" ht="12.75" customHeight="1">
      <c r="A1347" s="104" t="s">
        <v>1613</v>
      </c>
      <c r="B1347" s="104" t="s">
        <v>1403</v>
      </c>
      <c r="C1347" s="104">
        <v>1</v>
      </c>
      <c r="D1347" s="105" t="s">
        <v>11410</v>
      </c>
      <c r="E1347" s="105" t="s">
        <v>11443</v>
      </c>
      <c r="I1347" s="99"/>
      <c r="J1347" s="101"/>
      <c r="M1347" s="98" t="s">
        <v>6887</v>
      </c>
      <c r="N1347" s="99" t="s">
        <v>1403</v>
      </c>
      <c r="O1347" s="101">
        <v>1</v>
      </c>
    </row>
    <row r="1348" spans="1:15" ht="12.75" customHeight="1">
      <c r="A1348" s="104" t="s">
        <v>1614</v>
      </c>
      <c r="B1348" s="104" t="s">
        <v>1403</v>
      </c>
      <c r="C1348" s="104">
        <v>1</v>
      </c>
      <c r="D1348" s="105" t="s">
        <v>11410</v>
      </c>
      <c r="E1348" s="105" t="s">
        <v>11444</v>
      </c>
      <c r="I1348" s="99"/>
      <c r="J1348" s="101"/>
      <c r="M1348" s="98" t="s">
        <v>6888</v>
      </c>
      <c r="N1348" s="99" t="s">
        <v>1403</v>
      </c>
      <c r="O1348" s="101">
        <v>1</v>
      </c>
    </row>
    <row r="1349" spans="1:15" ht="12.75" customHeight="1">
      <c r="A1349" s="104" t="s">
        <v>1615</v>
      </c>
      <c r="B1349" s="104" t="s">
        <v>1403</v>
      </c>
      <c r="C1349" s="104">
        <v>1</v>
      </c>
      <c r="D1349" s="105" t="s">
        <v>11410</v>
      </c>
      <c r="E1349" s="105" t="s">
        <v>11445</v>
      </c>
      <c r="I1349" s="99"/>
      <c r="J1349" s="101"/>
      <c r="M1349" s="98" t="s">
        <v>6889</v>
      </c>
      <c r="N1349" s="99" t="s">
        <v>1403</v>
      </c>
      <c r="O1349" s="101">
        <v>1</v>
      </c>
    </row>
    <row r="1350" spans="1:15" ht="12.75" customHeight="1">
      <c r="A1350" s="104" t="s">
        <v>1616</v>
      </c>
      <c r="B1350" s="104" t="s">
        <v>1403</v>
      </c>
      <c r="C1350" s="104">
        <v>1</v>
      </c>
      <c r="D1350" s="105" t="s">
        <v>11410</v>
      </c>
      <c r="E1350" s="105" t="s">
        <v>11456</v>
      </c>
      <c r="I1350" s="99"/>
      <c r="J1350" s="101"/>
      <c r="M1350" s="98" t="s">
        <v>6890</v>
      </c>
      <c r="N1350" s="99" t="s">
        <v>1403</v>
      </c>
      <c r="O1350" s="101">
        <v>2</v>
      </c>
    </row>
    <row r="1351" spans="1:15" ht="12.75" customHeight="1">
      <c r="A1351" s="104" t="s">
        <v>1617</v>
      </c>
      <c r="B1351" s="104" t="s">
        <v>1403</v>
      </c>
      <c r="C1351" s="104">
        <v>2</v>
      </c>
      <c r="D1351" s="105" t="s">
        <v>11410</v>
      </c>
      <c r="E1351" s="105" t="s">
        <v>11457</v>
      </c>
      <c r="I1351" s="99"/>
      <c r="J1351" s="101"/>
      <c r="M1351" s="98" t="s">
        <v>6891</v>
      </c>
      <c r="N1351" s="99" t="s">
        <v>1403</v>
      </c>
      <c r="O1351" s="101">
        <v>3</v>
      </c>
    </row>
    <row r="1352" spans="1:15" ht="12.75" customHeight="1">
      <c r="A1352" s="104" t="s">
        <v>1618</v>
      </c>
      <c r="B1352" s="104" t="s">
        <v>1403</v>
      </c>
      <c r="C1352" s="104">
        <v>4</v>
      </c>
      <c r="D1352" s="105" t="s">
        <v>11410</v>
      </c>
      <c r="E1352" s="105" t="s">
        <v>11455</v>
      </c>
      <c r="I1352" s="99"/>
      <c r="J1352" s="101"/>
      <c r="M1352" s="98" t="s">
        <v>6892</v>
      </c>
      <c r="N1352" s="99" t="s">
        <v>1403</v>
      </c>
      <c r="O1352" s="101">
        <v>5</v>
      </c>
    </row>
    <row r="1353" spans="1:15" ht="12.75" customHeight="1">
      <c r="A1353" s="104" t="s">
        <v>1619</v>
      </c>
      <c r="B1353" s="104" t="s">
        <v>1620</v>
      </c>
      <c r="C1353" s="104">
        <v>1</v>
      </c>
      <c r="D1353" s="105" t="s">
        <v>10730</v>
      </c>
      <c r="E1353" s="105"/>
      <c r="I1353" s="99"/>
      <c r="J1353" s="101"/>
      <c r="M1353" s="98" t="s">
        <v>6893</v>
      </c>
      <c r="N1353" s="99" t="s">
        <v>1620</v>
      </c>
      <c r="O1353" s="101">
        <v>1</v>
      </c>
    </row>
    <row r="1354" spans="1:15" ht="12.75" customHeight="1">
      <c r="A1354" s="104" t="s">
        <v>1621</v>
      </c>
      <c r="B1354" s="104" t="s">
        <v>1620</v>
      </c>
      <c r="C1354" s="104">
        <v>2</v>
      </c>
      <c r="D1354" s="105" t="s">
        <v>10730</v>
      </c>
      <c r="E1354" s="105"/>
      <c r="I1354" s="99"/>
      <c r="J1354" s="101"/>
      <c r="M1354" s="98" t="s">
        <v>6894</v>
      </c>
      <c r="N1354" s="99" t="s">
        <v>1620</v>
      </c>
      <c r="O1354" s="101">
        <v>2</v>
      </c>
    </row>
    <row r="1355" spans="1:15" ht="12.75" customHeight="1">
      <c r="A1355" s="104" t="s">
        <v>11468</v>
      </c>
      <c r="B1355" s="104" t="s">
        <v>1623</v>
      </c>
      <c r="C1355" s="104">
        <v>25</v>
      </c>
      <c r="D1355" s="105" t="s">
        <v>11469</v>
      </c>
      <c r="E1355" s="105" t="s">
        <v>11470</v>
      </c>
      <c r="I1355" s="99"/>
      <c r="J1355" s="101"/>
      <c r="M1355" s="98" t="s">
        <v>6895</v>
      </c>
      <c r="N1355" s="99" t="s">
        <v>1623</v>
      </c>
      <c r="O1355" s="101">
        <v>28</v>
      </c>
    </row>
    <row r="1356" spans="1:15" ht="12.75" customHeight="1">
      <c r="A1356" s="104" t="s">
        <v>11471</v>
      </c>
      <c r="B1356" s="104" t="s">
        <v>1623</v>
      </c>
      <c r="C1356" s="104">
        <v>8</v>
      </c>
      <c r="D1356" s="105" t="s">
        <v>11472</v>
      </c>
      <c r="E1356" s="105"/>
      <c r="I1356" s="99"/>
      <c r="J1356" s="101"/>
      <c r="M1356" s="98" t="s">
        <v>6896</v>
      </c>
      <c r="N1356" s="99" t="s">
        <v>1623</v>
      </c>
      <c r="O1356" s="101">
        <v>21</v>
      </c>
    </row>
    <row r="1357" spans="1:15" ht="12.75" customHeight="1">
      <c r="A1357" s="104" t="s">
        <v>1625</v>
      </c>
      <c r="B1357" s="104" t="s">
        <v>1626</v>
      </c>
      <c r="C1357" s="104">
        <v>27</v>
      </c>
      <c r="D1357" s="105"/>
      <c r="E1357" s="105"/>
      <c r="I1357" s="99"/>
      <c r="J1357" s="101"/>
      <c r="M1357" s="98" t="s">
        <v>6897</v>
      </c>
      <c r="N1357" s="99" t="s">
        <v>1626</v>
      </c>
      <c r="O1357" s="101">
        <v>27</v>
      </c>
    </row>
    <row r="1358" spans="1:15" ht="12.75" customHeight="1">
      <c r="A1358" s="104" t="s">
        <v>1627</v>
      </c>
      <c r="B1358" s="104" t="s">
        <v>1626</v>
      </c>
      <c r="C1358" s="104">
        <v>45</v>
      </c>
      <c r="D1358" s="105"/>
      <c r="E1358" s="105"/>
      <c r="I1358" s="99"/>
      <c r="J1358" s="101"/>
      <c r="M1358" s="98" t="s">
        <v>6898</v>
      </c>
      <c r="N1358" s="99" t="s">
        <v>1626</v>
      </c>
      <c r="O1358" s="101">
        <v>45</v>
      </c>
    </row>
    <row r="1359" spans="1:15" ht="12.75" customHeight="1">
      <c r="A1359" s="104" t="s">
        <v>1628</v>
      </c>
      <c r="B1359" s="104" t="s">
        <v>1629</v>
      </c>
      <c r="C1359" s="104">
        <v>38</v>
      </c>
      <c r="D1359" s="105"/>
      <c r="E1359" s="105"/>
      <c r="I1359" s="99"/>
      <c r="J1359" s="101"/>
      <c r="M1359" s="98" t="s">
        <v>6899</v>
      </c>
      <c r="N1359" s="99" t="s">
        <v>1629</v>
      </c>
      <c r="O1359" s="101">
        <v>38</v>
      </c>
    </row>
    <row r="1360" spans="1:15" ht="12.75" customHeight="1">
      <c r="A1360" s="104" t="s">
        <v>1630</v>
      </c>
      <c r="B1360" s="104" t="s">
        <v>1629</v>
      </c>
      <c r="C1360" s="104">
        <v>41</v>
      </c>
      <c r="D1360" s="105"/>
      <c r="E1360" s="105"/>
      <c r="I1360" s="99"/>
      <c r="J1360" s="101"/>
      <c r="M1360" s="98" t="s">
        <v>6900</v>
      </c>
      <c r="N1360" s="99" t="s">
        <v>1629</v>
      </c>
      <c r="O1360" s="101">
        <v>41</v>
      </c>
    </row>
    <row r="1361" spans="1:15" ht="12.75" customHeight="1">
      <c r="A1361" s="104" t="s">
        <v>1631</v>
      </c>
      <c r="B1361" s="104" t="s">
        <v>1473</v>
      </c>
      <c r="C1361" s="104">
        <v>1</v>
      </c>
      <c r="D1361" s="105" t="s">
        <v>11473</v>
      </c>
      <c r="E1361" s="105" t="s">
        <v>11474</v>
      </c>
      <c r="I1361" s="99"/>
      <c r="J1361" s="101"/>
      <c r="M1361" s="98" t="s">
        <v>6901</v>
      </c>
      <c r="N1361" s="99" t="s">
        <v>1473</v>
      </c>
      <c r="O1361" s="101">
        <v>1</v>
      </c>
    </row>
    <row r="1362" spans="1:15" ht="12.75" customHeight="1">
      <c r="A1362" s="104" t="s">
        <v>1632</v>
      </c>
      <c r="B1362" s="104" t="s">
        <v>1473</v>
      </c>
      <c r="C1362" s="104">
        <v>1</v>
      </c>
      <c r="D1362" s="105" t="s">
        <v>11473</v>
      </c>
      <c r="E1362" s="105" t="s">
        <v>11475</v>
      </c>
      <c r="I1362" s="99"/>
      <c r="J1362" s="101"/>
      <c r="M1362" s="98" t="s">
        <v>6902</v>
      </c>
      <c r="N1362" s="99" t="s">
        <v>1473</v>
      </c>
      <c r="O1362" s="101">
        <v>1</v>
      </c>
    </row>
    <row r="1363" spans="1:15" ht="12.75" customHeight="1">
      <c r="A1363" s="104" t="s">
        <v>1633</v>
      </c>
      <c r="B1363" s="104" t="s">
        <v>1228</v>
      </c>
      <c r="C1363" s="104">
        <v>1</v>
      </c>
      <c r="D1363" s="105"/>
      <c r="E1363" s="105"/>
      <c r="I1363" s="99"/>
      <c r="J1363" s="101"/>
      <c r="M1363" s="98" t="s">
        <v>6903</v>
      </c>
      <c r="N1363" s="99" t="s">
        <v>1228</v>
      </c>
      <c r="O1363" s="101">
        <v>1</v>
      </c>
    </row>
    <row r="1364" spans="1:15" ht="12.75" customHeight="1">
      <c r="A1364" s="104" t="s">
        <v>1634</v>
      </c>
      <c r="B1364" s="104" t="s">
        <v>1228</v>
      </c>
      <c r="C1364" s="104">
        <v>1</v>
      </c>
      <c r="D1364" s="105" t="s">
        <v>11473</v>
      </c>
      <c r="E1364" s="105" t="s">
        <v>11476</v>
      </c>
      <c r="I1364" s="99"/>
      <c r="J1364" s="101"/>
      <c r="M1364" s="98" t="s">
        <v>6904</v>
      </c>
      <c r="N1364" s="99" t="s">
        <v>1228</v>
      </c>
      <c r="O1364" s="101">
        <v>1</v>
      </c>
    </row>
    <row r="1365" spans="1:15" ht="12.75" customHeight="1">
      <c r="A1365" s="104" t="s">
        <v>1635</v>
      </c>
      <c r="B1365" s="104" t="s">
        <v>1214</v>
      </c>
      <c r="C1365" s="104">
        <v>2</v>
      </c>
      <c r="D1365" s="105"/>
      <c r="E1365" s="105"/>
      <c r="I1365" s="99"/>
      <c r="J1365" s="101"/>
      <c r="M1365" s="98" t="s">
        <v>6905</v>
      </c>
      <c r="N1365" s="99" t="s">
        <v>1214</v>
      </c>
      <c r="O1365" s="101">
        <v>2</v>
      </c>
    </row>
    <row r="1366" spans="1:15" ht="12.75" customHeight="1">
      <c r="A1366" s="104" t="s">
        <v>1636</v>
      </c>
      <c r="B1366" s="104" t="s">
        <v>1637</v>
      </c>
      <c r="C1366" s="104">
        <v>4</v>
      </c>
      <c r="D1366" s="105" t="s">
        <v>11477</v>
      </c>
      <c r="E1366" s="105" t="s">
        <v>11478</v>
      </c>
      <c r="I1366" s="99"/>
      <c r="J1366" s="101"/>
      <c r="M1366" s="98" t="s">
        <v>6906</v>
      </c>
      <c r="N1366" s="99" t="s">
        <v>1637</v>
      </c>
      <c r="O1366" s="101">
        <v>4</v>
      </c>
    </row>
    <row r="1367" spans="1:15" ht="12.75" customHeight="1">
      <c r="A1367" s="104" t="s">
        <v>1638</v>
      </c>
      <c r="B1367" s="104" t="s">
        <v>1637</v>
      </c>
      <c r="C1367" s="104">
        <v>2</v>
      </c>
      <c r="D1367" s="105" t="s">
        <v>11477</v>
      </c>
      <c r="E1367" s="105" t="s">
        <v>11479</v>
      </c>
      <c r="I1367" s="99"/>
      <c r="J1367" s="101"/>
      <c r="M1367" s="98" t="s">
        <v>6907</v>
      </c>
      <c r="N1367" s="99" t="s">
        <v>1637</v>
      </c>
      <c r="O1367" s="101">
        <v>2</v>
      </c>
    </row>
    <row r="1368" spans="1:15" ht="12.75" customHeight="1">
      <c r="A1368" s="104" t="s">
        <v>1639</v>
      </c>
      <c r="B1368" s="104" t="s">
        <v>1240</v>
      </c>
      <c r="C1368" s="104">
        <v>2</v>
      </c>
      <c r="D1368" s="105" t="s">
        <v>11477</v>
      </c>
      <c r="E1368" s="105" t="s">
        <v>11480</v>
      </c>
      <c r="I1368" s="99"/>
      <c r="J1368" s="101"/>
      <c r="M1368" s="98" t="s">
        <v>6908</v>
      </c>
      <c r="N1368" s="99" t="s">
        <v>1240</v>
      </c>
      <c r="O1368" s="101">
        <v>2</v>
      </c>
    </row>
    <row r="1369" spans="1:15" ht="12.75" customHeight="1">
      <c r="A1369" s="104" t="s">
        <v>1640</v>
      </c>
      <c r="B1369" s="104" t="s">
        <v>1240</v>
      </c>
      <c r="C1369" s="104">
        <v>1</v>
      </c>
      <c r="D1369" s="105" t="s">
        <v>11477</v>
      </c>
      <c r="E1369" s="105" t="s">
        <v>11481</v>
      </c>
      <c r="I1369" s="99"/>
      <c r="J1369" s="101"/>
      <c r="M1369" s="98" t="s">
        <v>6909</v>
      </c>
      <c r="N1369" s="99" t="s">
        <v>1240</v>
      </c>
      <c r="O1369" s="101">
        <v>1</v>
      </c>
    </row>
    <row r="1370" spans="1:15" ht="12.75" customHeight="1">
      <c r="A1370" s="104" t="s">
        <v>1641</v>
      </c>
      <c r="B1370" s="104" t="s">
        <v>277</v>
      </c>
      <c r="C1370" s="104">
        <v>4</v>
      </c>
      <c r="D1370" s="105" t="s">
        <v>11477</v>
      </c>
      <c r="E1370" s="105" t="s">
        <v>11482</v>
      </c>
      <c r="I1370" s="99"/>
      <c r="J1370" s="101"/>
      <c r="M1370" s="98" t="s">
        <v>6910</v>
      </c>
      <c r="N1370" s="99" t="s">
        <v>277</v>
      </c>
      <c r="O1370" s="101">
        <v>4</v>
      </c>
    </row>
    <row r="1371" spans="1:15" ht="12.75" customHeight="1">
      <c r="A1371" s="104" t="s">
        <v>1642</v>
      </c>
      <c r="B1371" s="104" t="s">
        <v>1643</v>
      </c>
      <c r="C1371" s="104">
        <v>4</v>
      </c>
      <c r="D1371" s="105" t="s">
        <v>11477</v>
      </c>
      <c r="E1371" s="105" t="s">
        <v>11483</v>
      </c>
      <c r="I1371" s="99"/>
      <c r="J1371" s="101"/>
      <c r="M1371" s="98" t="s">
        <v>6911</v>
      </c>
      <c r="N1371" s="99" t="s">
        <v>1643</v>
      </c>
      <c r="O1371" s="101">
        <v>4</v>
      </c>
    </row>
    <row r="1372" spans="1:15" ht="12.75" customHeight="1">
      <c r="A1372" s="104" t="s">
        <v>1644</v>
      </c>
      <c r="B1372" s="104" t="s">
        <v>1214</v>
      </c>
      <c r="C1372" s="104">
        <v>2</v>
      </c>
      <c r="D1372" s="105" t="s">
        <v>11477</v>
      </c>
      <c r="E1372" s="105" t="s">
        <v>11484</v>
      </c>
      <c r="I1372" s="99"/>
      <c r="J1372" s="101"/>
      <c r="M1372" s="98" t="s">
        <v>6912</v>
      </c>
      <c r="N1372" s="99" t="s">
        <v>1214</v>
      </c>
      <c r="O1372" s="101">
        <v>2</v>
      </c>
    </row>
    <row r="1373" spans="1:15" ht="12.75" customHeight="1">
      <c r="A1373" s="104" t="s">
        <v>1645</v>
      </c>
      <c r="B1373" s="104" t="s">
        <v>1214</v>
      </c>
      <c r="C1373" s="104">
        <v>2</v>
      </c>
      <c r="D1373" s="105" t="s">
        <v>11477</v>
      </c>
      <c r="E1373" s="105" t="s">
        <v>11485</v>
      </c>
      <c r="I1373" s="99"/>
      <c r="J1373" s="101"/>
      <c r="M1373" s="98" t="s">
        <v>6913</v>
      </c>
      <c r="N1373" s="99" t="s">
        <v>1214</v>
      </c>
      <c r="O1373" s="101">
        <v>2</v>
      </c>
    </row>
    <row r="1374" spans="1:15" ht="12.75" customHeight="1">
      <c r="A1374" s="104" t="s">
        <v>1646</v>
      </c>
      <c r="B1374" s="104" t="s">
        <v>1637</v>
      </c>
      <c r="C1374" s="104">
        <v>2</v>
      </c>
      <c r="D1374" s="105" t="s">
        <v>11477</v>
      </c>
      <c r="E1374" s="105" t="s">
        <v>11486</v>
      </c>
      <c r="I1374" s="99"/>
      <c r="J1374" s="101"/>
      <c r="M1374" s="98" t="s">
        <v>6914</v>
      </c>
      <c r="N1374" s="99" t="s">
        <v>1637</v>
      </c>
      <c r="O1374" s="101">
        <v>2</v>
      </c>
    </row>
    <row r="1375" spans="1:15" ht="12.75" customHeight="1">
      <c r="A1375" s="104" t="s">
        <v>1647</v>
      </c>
      <c r="B1375" s="104" t="s">
        <v>1648</v>
      </c>
      <c r="C1375" s="104">
        <v>8</v>
      </c>
      <c r="D1375" s="105" t="s">
        <v>11487</v>
      </c>
      <c r="E1375" s="105" t="s">
        <v>11488</v>
      </c>
      <c r="I1375" s="99"/>
      <c r="J1375" s="101"/>
      <c r="M1375" s="98" t="s">
        <v>6915</v>
      </c>
      <c r="N1375" s="99" t="s">
        <v>1648</v>
      </c>
      <c r="O1375" s="101">
        <v>9</v>
      </c>
    </row>
    <row r="1376" spans="1:15" ht="12.75" customHeight="1">
      <c r="A1376" s="104" t="s">
        <v>1649</v>
      </c>
      <c r="B1376" s="104" t="s">
        <v>1650</v>
      </c>
      <c r="C1376" s="104">
        <v>1</v>
      </c>
      <c r="D1376" s="105" t="s">
        <v>11489</v>
      </c>
      <c r="E1376" s="105" t="s">
        <v>11490</v>
      </c>
      <c r="I1376" s="99"/>
      <c r="J1376" s="101"/>
      <c r="M1376" s="98" t="s">
        <v>6916</v>
      </c>
      <c r="N1376" s="99" t="s">
        <v>1650</v>
      </c>
      <c r="O1376" s="101">
        <v>1</v>
      </c>
    </row>
    <row r="1377" spans="1:15" ht="12.75" customHeight="1">
      <c r="A1377" s="104" t="s">
        <v>1651</v>
      </c>
      <c r="B1377" s="104" t="s">
        <v>1650</v>
      </c>
      <c r="C1377" s="104">
        <v>25</v>
      </c>
      <c r="D1377" s="105" t="s">
        <v>11491</v>
      </c>
      <c r="E1377" s="105" t="s">
        <v>11492</v>
      </c>
      <c r="I1377" s="99"/>
      <c r="J1377" s="101"/>
      <c r="M1377" s="98" t="s">
        <v>6917</v>
      </c>
      <c r="N1377" s="99" t="s">
        <v>1650</v>
      </c>
      <c r="O1377" s="101">
        <v>26</v>
      </c>
    </row>
    <row r="1378" spans="1:15" ht="12.75" customHeight="1">
      <c r="A1378" s="104" t="s">
        <v>1652</v>
      </c>
      <c r="B1378" s="104" t="s">
        <v>1650</v>
      </c>
      <c r="C1378" s="104">
        <v>24</v>
      </c>
      <c r="D1378" s="105" t="s">
        <v>11491</v>
      </c>
      <c r="E1378" s="105" t="s">
        <v>11493</v>
      </c>
      <c r="I1378" s="99"/>
      <c r="J1378" s="101"/>
      <c r="M1378" s="98" t="s">
        <v>6918</v>
      </c>
      <c r="N1378" s="99" t="s">
        <v>1650</v>
      </c>
      <c r="O1378" s="101">
        <v>22</v>
      </c>
    </row>
    <row r="1379" spans="1:15" ht="12.75" customHeight="1">
      <c r="A1379" s="104" t="s">
        <v>1653</v>
      </c>
      <c r="B1379" s="104" t="s">
        <v>1650</v>
      </c>
      <c r="C1379" s="104">
        <v>5</v>
      </c>
      <c r="D1379" s="105" t="s">
        <v>11494</v>
      </c>
      <c r="E1379" s="105" t="s">
        <v>11495</v>
      </c>
      <c r="I1379" s="99"/>
      <c r="J1379" s="101"/>
      <c r="M1379" s="98" t="s">
        <v>6919</v>
      </c>
      <c r="N1379" s="99" t="s">
        <v>1650</v>
      </c>
      <c r="O1379" s="101">
        <v>6</v>
      </c>
    </row>
    <row r="1380" spans="1:15" ht="12.75" customHeight="1">
      <c r="A1380" s="104" t="s">
        <v>1654</v>
      </c>
      <c r="B1380" s="104" t="s">
        <v>1648</v>
      </c>
      <c r="C1380" s="104">
        <v>3</v>
      </c>
      <c r="D1380" s="105" t="s">
        <v>11496</v>
      </c>
      <c r="E1380" s="105" t="s">
        <v>11497</v>
      </c>
      <c r="I1380" s="99"/>
      <c r="J1380" s="101"/>
      <c r="M1380" s="98" t="s">
        <v>6920</v>
      </c>
      <c r="N1380" s="99" t="s">
        <v>1648</v>
      </c>
      <c r="O1380" s="101">
        <v>6</v>
      </c>
    </row>
    <row r="1381" spans="1:15" ht="12.75" customHeight="1">
      <c r="A1381" s="104" t="s">
        <v>1655</v>
      </c>
      <c r="B1381" s="104" t="s">
        <v>1650</v>
      </c>
      <c r="C1381" s="104">
        <v>1</v>
      </c>
      <c r="D1381" s="105" t="s">
        <v>11498</v>
      </c>
      <c r="E1381" s="105" t="s">
        <v>11499</v>
      </c>
      <c r="I1381" s="99"/>
      <c r="J1381" s="101"/>
      <c r="M1381" s="98" t="s">
        <v>6921</v>
      </c>
      <c r="N1381" s="99" t="s">
        <v>1650</v>
      </c>
      <c r="O1381" s="101">
        <v>1</v>
      </c>
    </row>
    <row r="1382" spans="1:15" ht="12.75" customHeight="1">
      <c r="A1382" s="104" t="s">
        <v>1656</v>
      </c>
      <c r="B1382" s="104" t="s">
        <v>1657</v>
      </c>
      <c r="C1382" s="104">
        <v>18</v>
      </c>
      <c r="D1382" s="105" t="s">
        <v>11498</v>
      </c>
      <c r="E1382" s="105" t="s">
        <v>11500</v>
      </c>
      <c r="I1382" s="99"/>
      <c r="J1382" s="101"/>
      <c r="M1382" s="98" t="s">
        <v>6922</v>
      </c>
      <c r="N1382" s="99" t="s">
        <v>1657</v>
      </c>
      <c r="O1382" s="101">
        <v>20</v>
      </c>
    </row>
    <row r="1383" spans="1:15" ht="12.75" customHeight="1">
      <c r="A1383" s="104" t="s">
        <v>1658</v>
      </c>
      <c r="B1383" s="104" t="s">
        <v>1650</v>
      </c>
      <c r="C1383" s="104">
        <v>13</v>
      </c>
      <c r="D1383" s="105" t="s">
        <v>11491</v>
      </c>
      <c r="E1383" s="105" t="s">
        <v>11501</v>
      </c>
      <c r="I1383" s="99"/>
      <c r="J1383" s="101"/>
      <c r="M1383" s="98" t="s">
        <v>6923</v>
      </c>
      <c r="N1383" s="99" t="s">
        <v>1650</v>
      </c>
      <c r="O1383" s="101">
        <v>13</v>
      </c>
    </row>
    <row r="1384" spans="1:15" ht="12.75" customHeight="1">
      <c r="A1384" s="104" t="s">
        <v>1659</v>
      </c>
      <c r="B1384" s="104" t="s">
        <v>1657</v>
      </c>
      <c r="C1384" s="104">
        <v>6</v>
      </c>
      <c r="D1384" s="105" t="s">
        <v>11498</v>
      </c>
      <c r="E1384" s="105" t="s">
        <v>11502</v>
      </c>
      <c r="I1384" s="99"/>
      <c r="J1384" s="101"/>
      <c r="M1384" s="98" t="s">
        <v>6924</v>
      </c>
      <c r="N1384" s="99" t="s">
        <v>1657</v>
      </c>
      <c r="O1384" s="101">
        <v>6</v>
      </c>
    </row>
    <row r="1385" spans="1:15" ht="12.75" customHeight="1">
      <c r="A1385" s="104" t="s">
        <v>1660</v>
      </c>
      <c r="B1385" s="104" t="s">
        <v>1657</v>
      </c>
      <c r="C1385" s="104">
        <v>2</v>
      </c>
      <c r="D1385" s="105" t="s">
        <v>11503</v>
      </c>
      <c r="E1385" s="107" t="s">
        <v>11504</v>
      </c>
      <c r="I1385" s="99"/>
      <c r="J1385" s="101"/>
      <c r="M1385" s="98" t="s">
        <v>6925</v>
      </c>
      <c r="N1385" s="99" t="s">
        <v>1657</v>
      </c>
      <c r="O1385" s="101">
        <v>4</v>
      </c>
    </row>
    <row r="1386" spans="1:15" ht="12.75" customHeight="1">
      <c r="A1386" s="104" t="s">
        <v>1661</v>
      </c>
      <c r="B1386" s="104" t="s">
        <v>1662</v>
      </c>
      <c r="C1386" s="104">
        <v>15</v>
      </c>
      <c r="D1386" s="105" t="s">
        <v>10730</v>
      </c>
      <c r="E1386" s="105"/>
      <c r="I1386" s="99"/>
      <c r="J1386" s="101"/>
      <c r="M1386" s="98" t="s">
        <v>6926</v>
      </c>
      <c r="N1386" s="99" t="s">
        <v>1662</v>
      </c>
      <c r="O1386" s="101">
        <v>15</v>
      </c>
    </row>
    <row r="1387" spans="1:15" ht="12.75" customHeight="1">
      <c r="A1387" s="104" t="s">
        <v>1663</v>
      </c>
      <c r="B1387" s="104" t="s">
        <v>1662</v>
      </c>
      <c r="C1387" s="104">
        <v>20</v>
      </c>
      <c r="D1387" s="105" t="s">
        <v>10730</v>
      </c>
      <c r="E1387" s="105"/>
      <c r="I1387" s="99"/>
      <c r="J1387" s="101"/>
      <c r="M1387" s="98" t="s">
        <v>6927</v>
      </c>
      <c r="N1387" s="99" t="s">
        <v>1662</v>
      </c>
      <c r="O1387" s="101">
        <v>20</v>
      </c>
    </row>
    <row r="1388" spans="1:15" ht="12.75" customHeight="1">
      <c r="A1388" s="104" t="s">
        <v>1664</v>
      </c>
      <c r="B1388" s="104" t="s">
        <v>1662</v>
      </c>
      <c r="C1388" s="104">
        <v>29</v>
      </c>
      <c r="D1388" s="105" t="s">
        <v>10730</v>
      </c>
      <c r="E1388" s="105"/>
      <c r="I1388" s="99"/>
      <c r="J1388" s="101"/>
      <c r="M1388" s="98" t="s">
        <v>6928</v>
      </c>
      <c r="N1388" s="99" t="s">
        <v>1662</v>
      </c>
      <c r="O1388" s="101">
        <v>29</v>
      </c>
    </row>
    <row r="1389" spans="1:15" ht="12.75" customHeight="1">
      <c r="A1389" s="104" t="s">
        <v>1665</v>
      </c>
      <c r="B1389" s="104" t="s">
        <v>1662</v>
      </c>
      <c r="C1389" s="104">
        <v>31</v>
      </c>
      <c r="D1389" s="105" t="s">
        <v>10730</v>
      </c>
      <c r="E1389" s="105"/>
      <c r="I1389" s="99"/>
      <c r="J1389" s="101"/>
      <c r="M1389" s="98" t="s">
        <v>6929</v>
      </c>
      <c r="N1389" s="99" t="s">
        <v>1662</v>
      </c>
      <c r="O1389" s="101">
        <v>31</v>
      </c>
    </row>
    <row r="1390" spans="1:15" ht="12.75" customHeight="1">
      <c r="A1390" s="104" t="s">
        <v>1666</v>
      </c>
      <c r="B1390" s="104" t="s">
        <v>1648</v>
      </c>
      <c r="C1390" s="104">
        <v>8</v>
      </c>
      <c r="D1390" s="105" t="s">
        <v>11505</v>
      </c>
      <c r="E1390" s="105" t="s">
        <v>11506</v>
      </c>
      <c r="I1390" s="99"/>
      <c r="J1390" s="101"/>
      <c r="M1390" s="98" t="s">
        <v>6930</v>
      </c>
      <c r="N1390" s="99" t="s">
        <v>1648</v>
      </c>
      <c r="O1390" s="101">
        <v>8</v>
      </c>
    </row>
    <row r="1391" spans="1:15" ht="12.75" customHeight="1">
      <c r="A1391" s="104" t="s">
        <v>1667</v>
      </c>
      <c r="B1391" s="104" t="s">
        <v>1455</v>
      </c>
      <c r="C1391" s="104">
        <v>1</v>
      </c>
      <c r="D1391" s="105" t="s">
        <v>11507</v>
      </c>
      <c r="E1391" s="105" t="s">
        <v>11508</v>
      </c>
      <c r="I1391" s="99"/>
      <c r="J1391" s="101"/>
      <c r="M1391" s="98" t="s">
        <v>6931</v>
      </c>
      <c r="N1391" s="99" t="s">
        <v>1455</v>
      </c>
      <c r="O1391" s="101">
        <v>1</v>
      </c>
    </row>
    <row r="1392" spans="1:15" ht="12.75" customHeight="1">
      <c r="A1392" s="104" t="s">
        <v>1668</v>
      </c>
      <c r="B1392" s="104" t="s">
        <v>264</v>
      </c>
      <c r="C1392" s="104">
        <v>21</v>
      </c>
      <c r="D1392" s="105" t="s">
        <v>11507</v>
      </c>
      <c r="E1392" s="105" t="s">
        <v>11509</v>
      </c>
      <c r="I1392" s="99"/>
      <c r="J1392" s="101"/>
      <c r="M1392" s="98" t="s">
        <v>6932</v>
      </c>
      <c r="N1392" s="99" t="s">
        <v>264</v>
      </c>
      <c r="O1392" s="101">
        <v>21</v>
      </c>
    </row>
    <row r="1393" spans="1:15" ht="12.75" customHeight="1">
      <c r="A1393" s="104" t="s">
        <v>1669</v>
      </c>
      <c r="B1393" s="104" t="s">
        <v>1455</v>
      </c>
      <c r="C1393" s="104">
        <v>23</v>
      </c>
      <c r="D1393" s="105" t="s">
        <v>11507</v>
      </c>
      <c r="E1393" s="105" t="s">
        <v>11510</v>
      </c>
      <c r="I1393" s="99"/>
      <c r="J1393" s="101"/>
      <c r="M1393" s="98" t="s">
        <v>6933</v>
      </c>
      <c r="N1393" s="99" t="s">
        <v>1455</v>
      </c>
      <c r="O1393" s="101">
        <v>23</v>
      </c>
    </row>
    <row r="1394" spans="1:15" ht="12.75" customHeight="1">
      <c r="A1394" s="104" t="s">
        <v>1670</v>
      </c>
      <c r="B1394" s="104" t="s">
        <v>1455</v>
      </c>
      <c r="C1394" s="104">
        <v>1</v>
      </c>
      <c r="D1394" s="105" t="s">
        <v>11507</v>
      </c>
      <c r="E1394" s="105" t="s">
        <v>11511</v>
      </c>
      <c r="I1394" s="99"/>
      <c r="J1394" s="101"/>
      <c r="M1394" s="98" t="s">
        <v>6934</v>
      </c>
      <c r="N1394" s="99" t="s">
        <v>1455</v>
      </c>
      <c r="O1394" s="101">
        <v>1</v>
      </c>
    </row>
    <row r="1395" spans="1:15" ht="12.75" customHeight="1">
      <c r="A1395" s="104" t="s">
        <v>1671</v>
      </c>
      <c r="B1395" s="104" t="s">
        <v>1455</v>
      </c>
      <c r="C1395" s="104">
        <v>1</v>
      </c>
      <c r="D1395" s="105" t="s">
        <v>11507</v>
      </c>
      <c r="E1395" s="105" t="s">
        <v>11512</v>
      </c>
      <c r="I1395" s="99"/>
      <c r="J1395" s="101"/>
      <c r="M1395" s="98" t="s">
        <v>6935</v>
      </c>
      <c r="N1395" s="99" t="s">
        <v>1455</v>
      </c>
      <c r="O1395" s="101">
        <v>1</v>
      </c>
    </row>
    <row r="1396" spans="1:15" ht="12.75" customHeight="1">
      <c r="A1396" s="104" t="s">
        <v>1672</v>
      </c>
      <c r="B1396" s="104" t="s">
        <v>1673</v>
      </c>
      <c r="C1396" s="104">
        <v>1</v>
      </c>
      <c r="D1396" s="105" t="s">
        <v>11507</v>
      </c>
      <c r="E1396" s="105" t="s">
        <v>11513</v>
      </c>
      <c r="I1396" s="99"/>
      <c r="J1396" s="101"/>
      <c r="M1396" s="98" t="s">
        <v>6936</v>
      </c>
      <c r="N1396" s="99" t="s">
        <v>1673</v>
      </c>
      <c r="O1396" s="101">
        <v>1</v>
      </c>
    </row>
    <row r="1397" spans="1:15" ht="12.75" customHeight="1">
      <c r="A1397" s="104" t="s">
        <v>1674</v>
      </c>
      <c r="B1397" s="104" t="s">
        <v>159</v>
      </c>
      <c r="C1397" s="104">
        <v>3</v>
      </c>
      <c r="D1397" s="105" t="s">
        <v>11507</v>
      </c>
      <c r="E1397" s="105" t="s">
        <v>11514</v>
      </c>
      <c r="I1397" s="99"/>
      <c r="J1397" s="101"/>
      <c r="M1397" s="98" t="s">
        <v>6937</v>
      </c>
      <c r="N1397" s="99" t="s">
        <v>159</v>
      </c>
      <c r="O1397" s="101">
        <v>3</v>
      </c>
    </row>
    <row r="1398" spans="1:15" ht="12.75" customHeight="1">
      <c r="A1398" s="104" t="s">
        <v>1675</v>
      </c>
      <c r="B1398" s="104" t="s">
        <v>1549</v>
      </c>
      <c r="C1398" s="104">
        <v>2</v>
      </c>
      <c r="D1398" s="105" t="s">
        <v>11507</v>
      </c>
      <c r="E1398" s="105" t="s">
        <v>11515</v>
      </c>
      <c r="I1398" s="99"/>
      <c r="J1398" s="101"/>
      <c r="M1398" s="98" t="s">
        <v>6938</v>
      </c>
      <c r="N1398" s="99" t="s">
        <v>1549</v>
      </c>
      <c r="O1398" s="101">
        <v>2</v>
      </c>
    </row>
    <row r="1399" spans="1:15" ht="12.75" customHeight="1">
      <c r="A1399" s="104" t="s">
        <v>1676</v>
      </c>
      <c r="B1399" s="104" t="s">
        <v>1549</v>
      </c>
      <c r="C1399" s="104">
        <v>3</v>
      </c>
      <c r="D1399" s="105" t="s">
        <v>11507</v>
      </c>
      <c r="E1399" s="105" t="s">
        <v>11516</v>
      </c>
      <c r="I1399" s="99"/>
      <c r="J1399" s="101"/>
      <c r="M1399" s="98" t="s">
        <v>6939</v>
      </c>
      <c r="N1399" s="99" t="s">
        <v>1549</v>
      </c>
      <c r="O1399" s="101">
        <v>3</v>
      </c>
    </row>
    <row r="1400" spans="1:15" ht="12.75" customHeight="1">
      <c r="A1400" s="104" t="s">
        <v>1677</v>
      </c>
      <c r="B1400" s="104" t="s">
        <v>159</v>
      </c>
      <c r="C1400" s="104">
        <v>1</v>
      </c>
      <c r="D1400" s="105" t="s">
        <v>11507</v>
      </c>
      <c r="E1400" s="105" t="s">
        <v>11517</v>
      </c>
      <c r="I1400" s="99"/>
      <c r="J1400" s="101"/>
      <c r="M1400" s="98" t="s">
        <v>6940</v>
      </c>
      <c r="N1400" s="99" t="s">
        <v>159</v>
      </c>
      <c r="O1400" s="101">
        <v>1</v>
      </c>
    </row>
    <row r="1401" spans="1:15" ht="12.75" customHeight="1">
      <c r="A1401" s="104" t="s">
        <v>1678</v>
      </c>
      <c r="B1401" s="104" t="s">
        <v>1679</v>
      </c>
      <c r="C1401" s="104">
        <v>1</v>
      </c>
      <c r="D1401" s="105" t="s">
        <v>11507</v>
      </c>
      <c r="E1401" s="105" t="s">
        <v>11518</v>
      </c>
      <c r="I1401" s="99"/>
      <c r="J1401" s="101"/>
      <c r="M1401" s="98" t="s">
        <v>6941</v>
      </c>
      <c r="N1401" s="99" t="s">
        <v>1679</v>
      </c>
      <c r="O1401" s="101">
        <v>1</v>
      </c>
    </row>
    <row r="1402" spans="1:15" ht="12.75" customHeight="1">
      <c r="A1402" s="104" t="s">
        <v>1680</v>
      </c>
      <c r="B1402" s="104" t="s">
        <v>1455</v>
      </c>
      <c r="C1402" s="104">
        <v>1</v>
      </c>
      <c r="D1402" s="105" t="s">
        <v>11507</v>
      </c>
      <c r="E1402" s="105" t="s">
        <v>11519</v>
      </c>
      <c r="I1402" s="99"/>
      <c r="J1402" s="101"/>
      <c r="M1402" s="98" t="s">
        <v>6942</v>
      </c>
      <c r="N1402" s="99" t="s">
        <v>1455</v>
      </c>
      <c r="O1402" s="101">
        <v>1</v>
      </c>
    </row>
    <row r="1403" spans="1:15" ht="12.75" customHeight="1">
      <c r="A1403" s="104" t="s">
        <v>1681</v>
      </c>
      <c r="B1403" s="104" t="s">
        <v>1679</v>
      </c>
      <c r="C1403" s="104">
        <v>1</v>
      </c>
      <c r="D1403" s="105" t="s">
        <v>11507</v>
      </c>
      <c r="E1403" s="105" t="s">
        <v>11520</v>
      </c>
      <c r="I1403" s="99"/>
      <c r="J1403" s="101"/>
      <c r="M1403" s="98" t="s">
        <v>6943</v>
      </c>
      <c r="N1403" s="99" t="s">
        <v>1679</v>
      </c>
      <c r="O1403" s="101">
        <v>1</v>
      </c>
    </row>
    <row r="1404" spans="1:15" ht="12.75" customHeight="1">
      <c r="A1404" s="104" t="s">
        <v>1682</v>
      </c>
      <c r="B1404" s="104" t="s">
        <v>1673</v>
      </c>
      <c r="C1404" s="104">
        <v>3</v>
      </c>
      <c r="D1404" s="105" t="s">
        <v>11507</v>
      </c>
      <c r="E1404" s="105" t="s">
        <v>11521</v>
      </c>
      <c r="I1404" s="99"/>
      <c r="J1404" s="101"/>
      <c r="M1404" s="98" t="s">
        <v>6944</v>
      </c>
      <c r="N1404" s="99" t="s">
        <v>1673</v>
      </c>
      <c r="O1404" s="101">
        <v>3</v>
      </c>
    </row>
    <row r="1405" spans="1:15" ht="12.75" customHeight="1">
      <c r="A1405" s="104" t="s">
        <v>1683</v>
      </c>
      <c r="B1405" s="104" t="s">
        <v>1673</v>
      </c>
      <c r="C1405" s="104">
        <v>3</v>
      </c>
      <c r="D1405" s="105" t="s">
        <v>11507</v>
      </c>
      <c r="E1405" s="105" t="s">
        <v>11522</v>
      </c>
      <c r="I1405" s="99"/>
      <c r="J1405" s="101"/>
      <c r="M1405" s="98" t="s">
        <v>6945</v>
      </c>
      <c r="N1405" s="99" t="s">
        <v>1673</v>
      </c>
      <c r="O1405" s="101">
        <v>3</v>
      </c>
    </row>
    <row r="1406" spans="1:15" ht="12.75" customHeight="1">
      <c r="A1406" s="104" t="s">
        <v>1684</v>
      </c>
      <c r="B1406" s="104" t="s">
        <v>1685</v>
      </c>
      <c r="C1406" s="104">
        <v>1</v>
      </c>
      <c r="D1406" s="105" t="s">
        <v>11507</v>
      </c>
      <c r="E1406" s="105" t="s">
        <v>11523</v>
      </c>
      <c r="I1406" s="99"/>
      <c r="J1406" s="101"/>
      <c r="M1406" s="98" t="s">
        <v>6946</v>
      </c>
      <c r="N1406" s="99" t="s">
        <v>1685</v>
      </c>
      <c r="O1406" s="101">
        <v>1</v>
      </c>
    </row>
    <row r="1407" spans="1:15" ht="12.75" customHeight="1">
      <c r="A1407" s="104" t="s">
        <v>1686</v>
      </c>
      <c r="B1407" s="104" t="s">
        <v>1685</v>
      </c>
      <c r="C1407" s="104">
        <v>1</v>
      </c>
      <c r="D1407" s="105" t="s">
        <v>11507</v>
      </c>
      <c r="E1407" s="105" t="s">
        <v>11508</v>
      </c>
      <c r="I1407" s="99"/>
      <c r="J1407" s="101"/>
      <c r="M1407" s="98" t="s">
        <v>6947</v>
      </c>
      <c r="N1407" s="99" t="s">
        <v>1685</v>
      </c>
      <c r="O1407" s="101">
        <v>1</v>
      </c>
    </row>
    <row r="1408" spans="1:15" ht="12.75" customHeight="1">
      <c r="A1408" s="104" t="s">
        <v>1687</v>
      </c>
      <c r="B1408" s="104" t="s">
        <v>1006</v>
      </c>
      <c r="C1408" s="104">
        <v>4</v>
      </c>
      <c r="D1408" s="105" t="s">
        <v>11507</v>
      </c>
      <c r="E1408" s="105" t="s">
        <v>11524</v>
      </c>
      <c r="I1408" s="99"/>
      <c r="J1408" s="101"/>
      <c r="M1408" s="98" t="s">
        <v>6948</v>
      </c>
      <c r="N1408" s="99" t="s">
        <v>1006</v>
      </c>
      <c r="O1408" s="101">
        <v>4</v>
      </c>
    </row>
    <row r="1409" spans="1:15" ht="12.75" customHeight="1">
      <c r="A1409" s="104" t="s">
        <v>1688</v>
      </c>
      <c r="B1409" s="104" t="s">
        <v>1006</v>
      </c>
      <c r="C1409" s="104">
        <v>3</v>
      </c>
      <c r="D1409" s="105" t="s">
        <v>11507</v>
      </c>
      <c r="E1409" s="105" t="s">
        <v>11508</v>
      </c>
      <c r="I1409" s="99"/>
      <c r="J1409" s="101"/>
      <c r="M1409" s="98" t="s">
        <v>6949</v>
      </c>
      <c r="N1409" s="99" t="s">
        <v>1006</v>
      </c>
      <c r="O1409" s="101">
        <v>4</v>
      </c>
    </row>
    <row r="1410" spans="1:15" ht="12.75" customHeight="1">
      <c r="A1410" s="104" t="s">
        <v>1689</v>
      </c>
      <c r="B1410" s="104" t="s">
        <v>1574</v>
      </c>
      <c r="C1410" s="104">
        <v>1</v>
      </c>
      <c r="D1410" s="105" t="s">
        <v>11507</v>
      </c>
      <c r="E1410" s="105" t="s">
        <v>11525</v>
      </c>
      <c r="I1410" s="99"/>
      <c r="J1410" s="101"/>
      <c r="M1410" s="98" t="s">
        <v>6950</v>
      </c>
      <c r="N1410" s="99" t="s">
        <v>1574</v>
      </c>
      <c r="O1410" s="101">
        <v>1</v>
      </c>
    </row>
    <row r="1411" spans="1:15" ht="12.75" customHeight="1">
      <c r="A1411" s="104" t="s">
        <v>1690</v>
      </c>
      <c r="B1411" s="104" t="s">
        <v>161</v>
      </c>
      <c r="C1411" s="104">
        <v>4</v>
      </c>
      <c r="D1411" s="105" t="s">
        <v>11507</v>
      </c>
      <c r="E1411" s="105" t="s">
        <v>11526</v>
      </c>
      <c r="I1411" s="99"/>
      <c r="J1411" s="101"/>
      <c r="M1411" s="98" t="s">
        <v>6951</v>
      </c>
      <c r="N1411" s="99" t="s">
        <v>161</v>
      </c>
      <c r="O1411" s="101">
        <v>4</v>
      </c>
    </row>
    <row r="1412" spans="1:15" ht="12.75" customHeight="1">
      <c r="A1412" s="104" t="s">
        <v>1691</v>
      </c>
      <c r="B1412" s="104" t="s">
        <v>161</v>
      </c>
      <c r="C1412" s="104">
        <v>1</v>
      </c>
      <c r="D1412" s="105" t="s">
        <v>11507</v>
      </c>
      <c r="E1412" s="105" t="s">
        <v>11527</v>
      </c>
      <c r="I1412" s="99"/>
      <c r="J1412" s="101"/>
      <c r="M1412" s="98" t="s">
        <v>6952</v>
      </c>
      <c r="N1412" s="99" t="s">
        <v>161</v>
      </c>
      <c r="O1412" s="101">
        <v>1</v>
      </c>
    </row>
    <row r="1413" spans="1:15" ht="12.75" customHeight="1">
      <c r="A1413" s="104" t="s">
        <v>1692</v>
      </c>
      <c r="B1413" s="104" t="s">
        <v>1574</v>
      </c>
      <c r="C1413" s="104">
        <v>6</v>
      </c>
      <c r="D1413" s="105" t="s">
        <v>11507</v>
      </c>
      <c r="E1413" s="105" t="s">
        <v>11528</v>
      </c>
      <c r="I1413" s="99"/>
      <c r="J1413" s="101"/>
      <c r="M1413" s="98" t="s">
        <v>6953</v>
      </c>
      <c r="N1413" s="99" t="s">
        <v>1574</v>
      </c>
      <c r="O1413" s="101">
        <v>6</v>
      </c>
    </row>
    <row r="1414" spans="1:15" ht="12.75" customHeight="1">
      <c r="A1414" s="104" t="s">
        <v>1693</v>
      </c>
      <c r="B1414" s="104" t="s">
        <v>1673</v>
      </c>
      <c r="C1414" s="104">
        <v>5</v>
      </c>
      <c r="D1414" s="105" t="s">
        <v>11507</v>
      </c>
      <c r="E1414" s="105" t="s">
        <v>11529</v>
      </c>
      <c r="I1414" s="99"/>
      <c r="J1414" s="101"/>
      <c r="M1414" s="98" t="s">
        <v>6954</v>
      </c>
      <c r="N1414" s="99" t="s">
        <v>1673</v>
      </c>
      <c r="O1414" s="101">
        <v>5</v>
      </c>
    </row>
    <row r="1415" spans="1:15" ht="12.75" customHeight="1">
      <c r="A1415" s="104" t="s">
        <v>1694</v>
      </c>
      <c r="B1415" s="104" t="s">
        <v>1574</v>
      </c>
      <c r="C1415" s="104">
        <v>3</v>
      </c>
      <c r="D1415" s="105" t="s">
        <v>11507</v>
      </c>
      <c r="E1415" s="105" t="s">
        <v>11530</v>
      </c>
      <c r="I1415" s="99"/>
      <c r="J1415" s="101"/>
      <c r="M1415" s="98" t="s">
        <v>6955</v>
      </c>
      <c r="N1415" s="99" t="s">
        <v>1574</v>
      </c>
      <c r="O1415" s="101">
        <v>3</v>
      </c>
    </row>
    <row r="1416" spans="1:15" ht="12.75" customHeight="1">
      <c r="A1416" s="104" t="s">
        <v>1695</v>
      </c>
      <c r="B1416" s="104" t="s">
        <v>1673</v>
      </c>
      <c r="C1416" s="104">
        <v>5</v>
      </c>
      <c r="D1416" s="105" t="s">
        <v>11507</v>
      </c>
      <c r="E1416" s="105" t="s">
        <v>11531</v>
      </c>
      <c r="I1416" s="99"/>
      <c r="J1416" s="101"/>
      <c r="M1416" s="98" t="s">
        <v>6956</v>
      </c>
      <c r="N1416" s="99" t="s">
        <v>1673</v>
      </c>
      <c r="O1416" s="101">
        <v>5</v>
      </c>
    </row>
    <row r="1417" spans="1:15" ht="12.75" customHeight="1">
      <c r="A1417" s="104" t="s">
        <v>1696</v>
      </c>
      <c r="B1417" s="104" t="s">
        <v>1679</v>
      </c>
      <c r="C1417" s="104">
        <v>3</v>
      </c>
      <c r="D1417" s="105" t="s">
        <v>11507</v>
      </c>
      <c r="E1417" s="105" t="s">
        <v>11532</v>
      </c>
      <c r="I1417" s="99"/>
      <c r="J1417" s="101"/>
      <c r="M1417" s="98" t="s">
        <v>6957</v>
      </c>
      <c r="N1417" s="99" t="s">
        <v>1679</v>
      </c>
      <c r="O1417" s="101">
        <v>3</v>
      </c>
    </row>
    <row r="1418" spans="1:15" ht="12.75" customHeight="1">
      <c r="A1418" s="104" t="s">
        <v>1697</v>
      </c>
      <c r="B1418" s="104" t="s">
        <v>1679</v>
      </c>
      <c r="C1418" s="104">
        <v>3</v>
      </c>
      <c r="D1418" s="105" t="s">
        <v>11507</v>
      </c>
      <c r="E1418" s="105" t="s">
        <v>11533</v>
      </c>
      <c r="I1418" s="99"/>
      <c r="J1418" s="101"/>
      <c r="M1418" s="98" t="s">
        <v>6958</v>
      </c>
      <c r="N1418" s="99" t="s">
        <v>1679</v>
      </c>
      <c r="O1418" s="101">
        <v>3</v>
      </c>
    </row>
    <row r="1419" spans="1:15" ht="12.75" customHeight="1">
      <c r="A1419" s="104" t="s">
        <v>1698</v>
      </c>
      <c r="B1419" s="104" t="s">
        <v>1549</v>
      </c>
      <c r="C1419" s="104">
        <v>3</v>
      </c>
      <c r="D1419" s="105" t="s">
        <v>11507</v>
      </c>
      <c r="E1419" s="105" t="s">
        <v>11534</v>
      </c>
      <c r="I1419" s="99"/>
      <c r="J1419" s="101"/>
      <c r="M1419" s="98" t="s">
        <v>6959</v>
      </c>
      <c r="N1419" s="99" t="s">
        <v>1549</v>
      </c>
      <c r="O1419" s="101">
        <v>3</v>
      </c>
    </row>
    <row r="1420" spans="1:15" ht="12.75" customHeight="1">
      <c r="A1420" s="104" t="s">
        <v>1699</v>
      </c>
      <c r="B1420" s="104" t="s">
        <v>1679</v>
      </c>
      <c r="C1420" s="104">
        <v>5</v>
      </c>
      <c r="D1420" s="105" t="s">
        <v>11507</v>
      </c>
      <c r="E1420" s="105" t="s">
        <v>11535</v>
      </c>
      <c r="I1420" s="99"/>
      <c r="J1420" s="101"/>
      <c r="M1420" s="98" t="s">
        <v>6960</v>
      </c>
      <c r="N1420" s="99" t="s">
        <v>1679</v>
      </c>
      <c r="O1420" s="101">
        <v>5</v>
      </c>
    </row>
    <row r="1421" spans="1:15" ht="12.75" customHeight="1">
      <c r="A1421" s="104" t="s">
        <v>1700</v>
      </c>
      <c r="B1421" s="104" t="s">
        <v>1679</v>
      </c>
      <c r="C1421" s="104">
        <v>5</v>
      </c>
      <c r="D1421" s="105" t="s">
        <v>11507</v>
      </c>
      <c r="E1421" s="105" t="s">
        <v>11536</v>
      </c>
      <c r="I1421" s="99"/>
      <c r="J1421" s="101"/>
      <c r="M1421" s="98" t="s">
        <v>6961</v>
      </c>
      <c r="N1421" s="99" t="s">
        <v>1679</v>
      </c>
      <c r="O1421" s="101">
        <v>5</v>
      </c>
    </row>
    <row r="1422" spans="1:15" ht="12.75" customHeight="1">
      <c r="A1422" s="104" t="s">
        <v>1701</v>
      </c>
      <c r="B1422" s="104" t="s">
        <v>161</v>
      </c>
      <c r="C1422" s="104">
        <v>6</v>
      </c>
      <c r="D1422" s="105" t="s">
        <v>11507</v>
      </c>
      <c r="E1422" s="105" t="s">
        <v>11537</v>
      </c>
      <c r="I1422" s="99"/>
      <c r="J1422" s="101"/>
      <c r="M1422" s="98" t="s">
        <v>6962</v>
      </c>
      <c r="N1422" s="99" t="s">
        <v>161</v>
      </c>
      <c r="O1422" s="101">
        <v>6</v>
      </c>
    </row>
    <row r="1423" spans="1:15" ht="12.75" customHeight="1">
      <c r="A1423" s="104" t="s">
        <v>1702</v>
      </c>
      <c r="B1423" s="104" t="s">
        <v>1574</v>
      </c>
      <c r="C1423" s="104">
        <v>2</v>
      </c>
      <c r="D1423" s="105" t="s">
        <v>11507</v>
      </c>
      <c r="E1423" s="105" t="s">
        <v>11538</v>
      </c>
      <c r="I1423" s="99"/>
      <c r="J1423" s="101"/>
      <c r="M1423" s="98" t="s">
        <v>6963</v>
      </c>
      <c r="N1423" s="99" t="s">
        <v>1574</v>
      </c>
      <c r="O1423" s="101">
        <v>2</v>
      </c>
    </row>
    <row r="1424" spans="1:15" ht="12.75" customHeight="1">
      <c r="A1424" s="104" t="s">
        <v>1703</v>
      </c>
      <c r="B1424" s="104" t="s">
        <v>1574</v>
      </c>
      <c r="C1424" s="104">
        <v>3</v>
      </c>
      <c r="D1424" s="105" t="s">
        <v>11507</v>
      </c>
      <c r="E1424" s="105" t="s">
        <v>11539</v>
      </c>
      <c r="I1424" s="99"/>
      <c r="J1424" s="101"/>
      <c r="M1424" s="98" t="s">
        <v>6964</v>
      </c>
      <c r="N1424" s="99" t="s">
        <v>1574</v>
      </c>
      <c r="O1424" s="101">
        <v>3</v>
      </c>
    </row>
    <row r="1425" spans="1:15" ht="12.75" customHeight="1">
      <c r="A1425" s="104" t="s">
        <v>1704</v>
      </c>
      <c r="B1425" s="104" t="s">
        <v>161</v>
      </c>
      <c r="C1425" s="104">
        <v>9</v>
      </c>
      <c r="D1425" s="105" t="s">
        <v>11507</v>
      </c>
      <c r="E1425" s="105" t="s">
        <v>11540</v>
      </c>
      <c r="I1425" s="99"/>
      <c r="J1425" s="101"/>
      <c r="M1425" s="98" t="s">
        <v>6965</v>
      </c>
      <c r="N1425" s="99" t="s">
        <v>161</v>
      </c>
      <c r="O1425" s="101">
        <v>9</v>
      </c>
    </row>
    <row r="1426" spans="1:15" ht="12.75" customHeight="1">
      <c r="A1426" s="104" t="s">
        <v>1705</v>
      </c>
      <c r="B1426" s="104" t="s">
        <v>161</v>
      </c>
      <c r="C1426" s="104">
        <v>9</v>
      </c>
      <c r="D1426" s="105" t="s">
        <v>11507</v>
      </c>
      <c r="E1426" s="105" t="s">
        <v>11541</v>
      </c>
      <c r="I1426" s="99"/>
      <c r="J1426" s="101"/>
      <c r="M1426" s="98" t="s">
        <v>6966</v>
      </c>
      <c r="N1426" s="99" t="s">
        <v>161</v>
      </c>
      <c r="O1426" s="101">
        <v>9</v>
      </c>
    </row>
    <row r="1427" spans="1:15" ht="12.75" customHeight="1">
      <c r="A1427" s="104" t="s">
        <v>1706</v>
      </c>
      <c r="B1427" s="104" t="s">
        <v>1679</v>
      </c>
      <c r="C1427" s="104">
        <v>7</v>
      </c>
      <c r="D1427" s="105" t="s">
        <v>11507</v>
      </c>
      <c r="E1427" s="105" t="s">
        <v>11542</v>
      </c>
      <c r="I1427" s="99"/>
      <c r="J1427" s="101"/>
      <c r="M1427" s="98" t="s">
        <v>6967</v>
      </c>
      <c r="N1427" s="99" t="s">
        <v>1679</v>
      </c>
      <c r="O1427" s="101">
        <v>7</v>
      </c>
    </row>
    <row r="1428" spans="1:15" ht="12.75" customHeight="1">
      <c r="A1428" s="104" t="s">
        <v>1707</v>
      </c>
      <c r="B1428" s="104" t="s">
        <v>1679</v>
      </c>
      <c r="C1428" s="104">
        <v>2</v>
      </c>
      <c r="D1428" s="105" t="s">
        <v>11507</v>
      </c>
      <c r="E1428" s="105" t="s">
        <v>11543</v>
      </c>
      <c r="I1428" s="99"/>
      <c r="J1428" s="101"/>
      <c r="M1428" s="98" t="s">
        <v>6968</v>
      </c>
      <c r="N1428" s="99" t="s">
        <v>1679</v>
      </c>
      <c r="O1428" s="101">
        <v>3</v>
      </c>
    </row>
    <row r="1429" spans="1:15" ht="12.75" customHeight="1">
      <c r="A1429" s="104" t="s">
        <v>1708</v>
      </c>
      <c r="B1429" s="104" t="s">
        <v>1679</v>
      </c>
      <c r="C1429" s="104">
        <v>4</v>
      </c>
      <c r="D1429" s="105" t="s">
        <v>11507</v>
      </c>
      <c r="E1429" s="105" t="s">
        <v>11544</v>
      </c>
      <c r="I1429" s="99"/>
      <c r="J1429" s="101"/>
      <c r="M1429" s="98" t="s">
        <v>6969</v>
      </c>
      <c r="N1429" s="99" t="s">
        <v>1679</v>
      </c>
      <c r="O1429" s="101">
        <v>5</v>
      </c>
    </row>
    <row r="1430" spans="1:15" ht="12.75" customHeight="1">
      <c r="A1430" s="104" t="s">
        <v>1709</v>
      </c>
      <c r="B1430" s="104" t="s">
        <v>1147</v>
      </c>
      <c r="C1430" s="104">
        <v>6</v>
      </c>
      <c r="D1430" s="105" t="s">
        <v>11507</v>
      </c>
      <c r="E1430" s="105" t="s">
        <v>11545</v>
      </c>
      <c r="I1430" s="99"/>
      <c r="J1430" s="101"/>
      <c r="M1430" s="98" t="s">
        <v>6970</v>
      </c>
      <c r="N1430" s="99" t="s">
        <v>1147</v>
      </c>
      <c r="O1430" s="101">
        <v>5</v>
      </c>
    </row>
    <row r="1431" spans="1:15" ht="12.75" customHeight="1">
      <c r="A1431" s="104" t="s">
        <v>1710</v>
      </c>
      <c r="B1431" s="104" t="s">
        <v>1147</v>
      </c>
      <c r="C1431" s="104">
        <v>4</v>
      </c>
      <c r="D1431" s="105" t="s">
        <v>11507</v>
      </c>
      <c r="E1431" s="105" t="s">
        <v>11546</v>
      </c>
      <c r="I1431" s="99"/>
      <c r="J1431" s="101"/>
      <c r="M1431" s="98" t="s">
        <v>6971</v>
      </c>
      <c r="N1431" s="99" t="s">
        <v>1147</v>
      </c>
      <c r="O1431" s="101">
        <v>5</v>
      </c>
    </row>
    <row r="1432" spans="1:15" ht="12.75" customHeight="1">
      <c r="A1432" s="104" t="s">
        <v>1711</v>
      </c>
      <c r="B1432" s="104" t="s">
        <v>1193</v>
      </c>
      <c r="C1432" s="104">
        <v>7</v>
      </c>
      <c r="D1432" s="105" t="s">
        <v>11507</v>
      </c>
      <c r="E1432" s="105" t="s">
        <v>11547</v>
      </c>
      <c r="I1432" s="99"/>
      <c r="J1432" s="101"/>
      <c r="M1432" s="98" t="s">
        <v>6972</v>
      </c>
      <c r="N1432" s="99" t="s">
        <v>1193</v>
      </c>
      <c r="O1432" s="101">
        <v>7</v>
      </c>
    </row>
    <row r="1433" spans="1:15" ht="12.75" customHeight="1">
      <c r="A1433" s="104" t="s">
        <v>1712</v>
      </c>
      <c r="B1433" s="104" t="s">
        <v>1193</v>
      </c>
      <c r="C1433" s="104">
        <v>6</v>
      </c>
      <c r="D1433" s="105" t="s">
        <v>11507</v>
      </c>
      <c r="E1433" s="105" t="s">
        <v>11548</v>
      </c>
      <c r="I1433" s="99"/>
      <c r="J1433" s="101"/>
      <c r="M1433" s="98" t="s">
        <v>6973</v>
      </c>
      <c r="N1433" s="99" t="s">
        <v>1193</v>
      </c>
      <c r="O1433" s="101">
        <v>6</v>
      </c>
    </row>
    <row r="1434" spans="1:15" ht="12.75" customHeight="1">
      <c r="A1434" s="104" t="s">
        <v>1713</v>
      </c>
      <c r="B1434" s="104" t="s">
        <v>161</v>
      </c>
      <c r="C1434" s="104">
        <v>1</v>
      </c>
      <c r="D1434" s="105" t="s">
        <v>11507</v>
      </c>
      <c r="E1434" s="105" t="s">
        <v>11549</v>
      </c>
      <c r="I1434" s="99"/>
      <c r="J1434" s="101"/>
      <c r="M1434" s="98" t="s">
        <v>6974</v>
      </c>
      <c r="N1434" s="99" t="s">
        <v>161</v>
      </c>
      <c r="O1434" s="101">
        <v>1</v>
      </c>
    </row>
    <row r="1435" spans="1:15" ht="12.75" customHeight="1">
      <c r="A1435" s="104" t="s">
        <v>1714</v>
      </c>
      <c r="B1435" s="104" t="s">
        <v>161</v>
      </c>
      <c r="C1435" s="104">
        <v>1</v>
      </c>
      <c r="D1435" s="105" t="s">
        <v>11507</v>
      </c>
      <c r="E1435" s="105" t="s">
        <v>11550</v>
      </c>
      <c r="I1435" s="99"/>
      <c r="J1435" s="101"/>
      <c r="M1435" s="98" t="s">
        <v>6975</v>
      </c>
      <c r="N1435" s="99" t="s">
        <v>161</v>
      </c>
      <c r="O1435" s="101">
        <v>1</v>
      </c>
    </row>
    <row r="1436" spans="1:15" ht="12.75" customHeight="1">
      <c r="A1436" s="104" t="s">
        <v>1715</v>
      </c>
      <c r="B1436" s="104" t="s">
        <v>1673</v>
      </c>
      <c r="C1436" s="104">
        <v>1</v>
      </c>
      <c r="D1436" s="105" t="s">
        <v>11507</v>
      </c>
      <c r="E1436" s="105" t="s">
        <v>11551</v>
      </c>
      <c r="I1436" s="99"/>
      <c r="J1436" s="101"/>
      <c r="M1436" s="98" t="s">
        <v>6976</v>
      </c>
      <c r="N1436" s="99" t="s">
        <v>1673</v>
      </c>
      <c r="O1436" s="101">
        <v>1</v>
      </c>
    </row>
    <row r="1437" spans="1:15" ht="12.75" customHeight="1">
      <c r="A1437" s="104" t="s">
        <v>1716</v>
      </c>
      <c r="B1437" s="104" t="s">
        <v>1673</v>
      </c>
      <c r="C1437" s="104">
        <v>1</v>
      </c>
      <c r="D1437" s="105" t="s">
        <v>11507</v>
      </c>
      <c r="E1437" s="105" t="s">
        <v>11552</v>
      </c>
      <c r="I1437" s="99"/>
      <c r="J1437" s="101"/>
      <c r="M1437" s="98" t="s">
        <v>6977</v>
      </c>
      <c r="N1437" s="99" t="s">
        <v>1673</v>
      </c>
      <c r="O1437" s="101">
        <v>1</v>
      </c>
    </row>
    <row r="1438" spans="1:15" ht="12.75" customHeight="1">
      <c r="A1438" s="104" t="s">
        <v>1717</v>
      </c>
      <c r="B1438" s="104" t="s">
        <v>1193</v>
      </c>
      <c r="C1438" s="104">
        <v>1</v>
      </c>
      <c r="D1438" s="105" t="s">
        <v>11507</v>
      </c>
      <c r="E1438" s="105" t="s">
        <v>11549</v>
      </c>
      <c r="I1438" s="99"/>
      <c r="J1438" s="101"/>
      <c r="M1438" s="98" t="s">
        <v>6978</v>
      </c>
      <c r="N1438" s="99" t="s">
        <v>1193</v>
      </c>
      <c r="O1438" s="101">
        <v>1</v>
      </c>
    </row>
    <row r="1439" spans="1:15" ht="12.75" customHeight="1">
      <c r="A1439" s="104" t="s">
        <v>1718</v>
      </c>
      <c r="B1439" s="104" t="s">
        <v>1193</v>
      </c>
      <c r="C1439" s="104">
        <v>1</v>
      </c>
      <c r="D1439" s="105" t="s">
        <v>11507</v>
      </c>
      <c r="E1439" s="105" t="s">
        <v>11550</v>
      </c>
      <c r="I1439" s="99"/>
      <c r="J1439" s="101"/>
      <c r="M1439" s="98" t="s">
        <v>6979</v>
      </c>
      <c r="N1439" s="99" t="s">
        <v>1193</v>
      </c>
      <c r="O1439" s="101">
        <v>1</v>
      </c>
    </row>
    <row r="1440" spans="1:15" ht="12.75" customHeight="1">
      <c r="A1440" s="104" t="s">
        <v>1719</v>
      </c>
      <c r="B1440" s="104" t="s">
        <v>1193</v>
      </c>
      <c r="C1440" s="104">
        <v>1</v>
      </c>
      <c r="D1440" s="105" t="s">
        <v>11507</v>
      </c>
      <c r="E1440" s="105" t="s">
        <v>11551</v>
      </c>
      <c r="I1440" s="99"/>
      <c r="J1440" s="101"/>
      <c r="M1440" s="98" t="s">
        <v>6980</v>
      </c>
      <c r="N1440" s="99" t="s">
        <v>1193</v>
      </c>
      <c r="O1440" s="101">
        <v>1</v>
      </c>
    </row>
    <row r="1441" spans="1:15" ht="12.75" customHeight="1">
      <c r="A1441" s="104" t="s">
        <v>1720</v>
      </c>
      <c r="B1441" s="104" t="s">
        <v>1193</v>
      </c>
      <c r="C1441" s="104">
        <v>1</v>
      </c>
      <c r="D1441" s="105" t="s">
        <v>11507</v>
      </c>
      <c r="E1441" s="105" t="s">
        <v>11552</v>
      </c>
      <c r="I1441" s="99"/>
      <c r="J1441" s="101"/>
      <c r="M1441" s="98" t="s">
        <v>6981</v>
      </c>
      <c r="N1441" s="99" t="s">
        <v>1193</v>
      </c>
      <c r="O1441" s="101">
        <v>1</v>
      </c>
    </row>
    <row r="1442" spans="1:15" ht="12.75" customHeight="1">
      <c r="A1442" s="104" t="s">
        <v>1721</v>
      </c>
      <c r="B1442" s="104" t="s">
        <v>1722</v>
      </c>
      <c r="C1442" s="104">
        <v>11</v>
      </c>
      <c r="D1442" s="105" t="s">
        <v>11553</v>
      </c>
      <c r="E1442" s="105" t="s">
        <v>11554</v>
      </c>
      <c r="I1442" s="99"/>
      <c r="J1442" s="101"/>
      <c r="M1442" s="98" t="s">
        <v>6982</v>
      </c>
      <c r="N1442" s="99" t="s">
        <v>1722</v>
      </c>
      <c r="O1442" s="101">
        <v>11</v>
      </c>
    </row>
    <row r="1443" spans="1:15" ht="12.75" customHeight="1">
      <c r="A1443" s="104" t="s">
        <v>1723</v>
      </c>
      <c r="B1443" s="104" t="s">
        <v>1722</v>
      </c>
      <c r="C1443" s="104">
        <v>5</v>
      </c>
      <c r="D1443" s="105" t="s">
        <v>11553</v>
      </c>
      <c r="E1443" s="105" t="s">
        <v>11555</v>
      </c>
      <c r="I1443" s="99"/>
      <c r="J1443" s="101"/>
      <c r="M1443" s="98" t="s">
        <v>6983</v>
      </c>
      <c r="N1443" s="99" t="s">
        <v>1722</v>
      </c>
      <c r="O1443" s="101">
        <v>5</v>
      </c>
    </row>
    <row r="1444" spans="1:15" ht="12.75" customHeight="1">
      <c r="A1444" s="104" t="s">
        <v>1724</v>
      </c>
      <c r="B1444" s="104" t="s">
        <v>1725</v>
      </c>
      <c r="C1444" s="104">
        <v>17</v>
      </c>
      <c r="D1444" s="105" t="s">
        <v>11556</v>
      </c>
      <c r="E1444" s="105" t="s">
        <v>11557</v>
      </c>
      <c r="I1444" s="99"/>
      <c r="J1444" s="101"/>
      <c r="M1444" s="98" t="s">
        <v>6984</v>
      </c>
      <c r="N1444" s="99" t="s">
        <v>1725</v>
      </c>
      <c r="O1444" s="101">
        <v>17</v>
      </c>
    </row>
    <row r="1445" spans="1:15" ht="12.75" customHeight="1">
      <c r="A1445" s="104" t="s">
        <v>1726</v>
      </c>
      <c r="B1445" s="104" t="s">
        <v>1287</v>
      </c>
      <c r="C1445" s="104">
        <v>3</v>
      </c>
      <c r="D1445" s="105" t="s">
        <v>11556</v>
      </c>
      <c r="E1445" s="105" t="s">
        <v>11558</v>
      </c>
      <c r="I1445" s="99"/>
      <c r="J1445" s="101"/>
      <c r="M1445" s="98" t="s">
        <v>6985</v>
      </c>
      <c r="N1445" s="99" t="s">
        <v>1287</v>
      </c>
      <c r="O1445" s="101">
        <v>3</v>
      </c>
    </row>
    <row r="1446" spans="1:15" ht="12.75" customHeight="1">
      <c r="A1446" s="104" t="s">
        <v>1727</v>
      </c>
      <c r="B1446" s="104" t="s">
        <v>1287</v>
      </c>
      <c r="C1446" s="104">
        <v>4</v>
      </c>
      <c r="D1446" s="105" t="s">
        <v>11556</v>
      </c>
      <c r="E1446" s="105" t="s">
        <v>11558</v>
      </c>
      <c r="I1446" s="99"/>
      <c r="J1446" s="101"/>
      <c r="M1446" s="98" t="s">
        <v>6986</v>
      </c>
      <c r="N1446" s="99" t="s">
        <v>1287</v>
      </c>
      <c r="O1446" s="101">
        <v>7</v>
      </c>
    </row>
    <row r="1447" spans="1:15" ht="12.75" customHeight="1">
      <c r="A1447" s="104" t="s">
        <v>1728</v>
      </c>
      <c r="B1447" s="104" t="s">
        <v>1287</v>
      </c>
      <c r="C1447" s="104">
        <v>4</v>
      </c>
      <c r="D1447" s="105" t="s">
        <v>11556</v>
      </c>
      <c r="E1447" s="105"/>
      <c r="I1447" s="99"/>
      <c r="J1447" s="101"/>
      <c r="M1447" s="98" t="s">
        <v>6987</v>
      </c>
      <c r="N1447" s="99" t="s">
        <v>1287</v>
      </c>
      <c r="O1447" s="101">
        <v>3</v>
      </c>
    </row>
    <row r="1448" spans="1:15" ht="12.75" customHeight="1">
      <c r="A1448" s="104" t="s">
        <v>1729</v>
      </c>
      <c r="B1448" s="104" t="s">
        <v>1722</v>
      </c>
      <c r="C1448" s="104">
        <v>30</v>
      </c>
      <c r="D1448" s="105" t="s">
        <v>11559</v>
      </c>
      <c r="E1448" s="105" t="s">
        <v>11560</v>
      </c>
      <c r="I1448" s="99"/>
      <c r="J1448" s="101"/>
      <c r="M1448" s="98" t="s">
        <v>6988</v>
      </c>
      <c r="N1448" s="99" t="s">
        <v>1722</v>
      </c>
      <c r="O1448" s="101">
        <v>30</v>
      </c>
    </row>
    <row r="1449" spans="1:15" ht="12.75" customHeight="1">
      <c r="A1449" s="104" t="s">
        <v>1730</v>
      </c>
      <c r="B1449" s="104" t="s">
        <v>1722</v>
      </c>
      <c r="C1449" s="104">
        <v>21</v>
      </c>
      <c r="D1449" s="105" t="s">
        <v>11559</v>
      </c>
      <c r="E1449" s="105" t="s">
        <v>11561</v>
      </c>
      <c r="I1449" s="99"/>
      <c r="J1449" s="101"/>
      <c r="M1449" s="98" t="s">
        <v>6989</v>
      </c>
      <c r="N1449" s="99" t="s">
        <v>1722</v>
      </c>
      <c r="O1449" s="101">
        <v>21</v>
      </c>
    </row>
    <row r="1450" spans="1:15" ht="12.75" customHeight="1">
      <c r="A1450" s="104" t="s">
        <v>1731</v>
      </c>
      <c r="B1450" s="104" t="s">
        <v>1732</v>
      </c>
      <c r="C1450" s="104">
        <v>25</v>
      </c>
      <c r="D1450" s="105" t="s">
        <v>11562</v>
      </c>
      <c r="E1450" s="105" t="s">
        <v>11563</v>
      </c>
      <c r="I1450" s="99"/>
      <c r="J1450" s="101"/>
      <c r="M1450" s="98" t="s">
        <v>6990</v>
      </c>
      <c r="N1450" s="99" t="s">
        <v>1732</v>
      </c>
      <c r="O1450" s="101">
        <v>25</v>
      </c>
    </row>
    <row r="1451" spans="1:15" ht="12.75" customHeight="1">
      <c r="A1451" s="104" t="s">
        <v>1733</v>
      </c>
      <c r="B1451" s="104" t="s">
        <v>1732</v>
      </c>
      <c r="C1451" s="104">
        <v>25</v>
      </c>
      <c r="D1451" s="105" t="s">
        <v>11562</v>
      </c>
      <c r="E1451" s="105" t="s">
        <v>11564</v>
      </c>
      <c r="I1451" s="99"/>
      <c r="J1451" s="101"/>
      <c r="M1451" s="98" t="s">
        <v>6991</v>
      </c>
      <c r="N1451" s="99" t="s">
        <v>1732</v>
      </c>
      <c r="O1451" s="101">
        <v>25</v>
      </c>
    </row>
    <row r="1452" spans="1:15" ht="12.75" customHeight="1">
      <c r="A1452" s="104" t="s">
        <v>1734</v>
      </c>
      <c r="B1452" s="104" t="s">
        <v>1735</v>
      </c>
      <c r="C1452" s="104">
        <v>19</v>
      </c>
      <c r="D1452" s="105" t="s">
        <v>11562</v>
      </c>
      <c r="E1452" s="105" t="s">
        <v>11565</v>
      </c>
      <c r="I1452" s="99"/>
      <c r="J1452" s="101"/>
      <c r="M1452" s="98" t="s">
        <v>6992</v>
      </c>
      <c r="N1452" s="99" t="s">
        <v>1735</v>
      </c>
      <c r="O1452" s="101">
        <v>19</v>
      </c>
    </row>
    <row r="1453" spans="1:15" ht="12.75" customHeight="1">
      <c r="A1453" s="104" t="s">
        <v>1736</v>
      </c>
      <c r="B1453" s="104" t="s">
        <v>1735</v>
      </c>
      <c r="C1453" s="104">
        <v>22</v>
      </c>
      <c r="D1453" s="105" t="s">
        <v>11562</v>
      </c>
      <c r="E1453" s="105" t="s">
        <v>11566</v>
      </c>
      <c r="I1453" s="99"/>
      <c r="J1453" s="101"/>
      <c r="M1453" s="98" t="s">
        <v>6993</v>
      </c>
      <c r="N1453" s="99" t="s">
        <v>1735</v>
      </c>
      <c r="O1453" s="101">
        <v>22</v>
      </c>
    </row>
    <row r="1454" spans="1:15" ht="12.75" customHeight="1">
      <c r="A1454" s="104" t="s">
        <v>1737</v>
      </c>
      <c r="B1454" s="104" t="s">
        <v>1287</v>
      </c>
      <c r="C1454" s="104">
        <v>4</v>
      </c>
      <c r="D1454" s="105" t="s">
        <v>11567</v>
      </c>
      <c r="E1454" s="105" t="s">
        <v>11568</v>
      </c>
      <c r="I1454" s="99"/>
      <c r="J1454" s="101"/>
      <c r="M1454" s="98" t="s">
        <v>6994</v>
      </c>
      <c r="N1454" s="99" t="s">
        <v>1287</v>
      </c>
      <c r="O1454" s="101">
        <v>4</v>
      </c>
    </row>
    <row r="1455" spans="1:15" ht="12.75" customHeight="1">
      <c r="A1455" s="104" t="s">
        <v>1738</v>
      </c>
      <c r="B1455" s="104" t="s">
        <v>1732</v>
      </c>
      <c r="C1455" s="104">
        <v>22</v>
      </c>
      <c r="D1455" s="105" t="s">
        <v>11569</v>
      </c>
      <c r="E1455" s="105" t="s">
        <v>11570</v>
      </c>
      <c r="I1455" s="99"/>
      <c r="J1455" s="101"/>
      <c r="M1455" s="98" t="s">
        <v>6995</v>
      </c>
      <c r="N1455" s="99" t="s">
        <v>1732</v>
      </c>
      <c r="O1455" s="101">
        <v>22</v>
      </c>
    </row>
    <row r="1456" spans="1:15" ht="12.75" customHeight="1">
      <c r="A1456" s="104" t="s">
        <v>1739</v>
      </c>
      <c r="B1456" s="104" t="s">
        <v>1732</v>
      </c>
      <c r="C1456" s="104">
        <v>20</v>
      </c>
      <c r="D1456" s="105" t="s">
        <v>11569</v>
      </c>
      <c r="E1456" s="105" t="s">
        <v>11571</v>
      </c>
      <c r="I1456" s="99"/>
      <c r="J1456" s="101"/>
      <c r="M1456" s="98" t="s">
        <v>6996</v>
      </c>
      <c r="N1456" s="99" t="s">
        <v>1732</v>
      </c>
      <c r="O1456" s="101">
        <v>20</v>
      </c>
    </row>
    <row r="1457" spans="1:15" ht="12.75" customHeight="1">
      <c r="A1457" s="104" t="s">
        <v>1740</v>
      </c>
      <c r="B1457" s="104" t="s">
        <v>1741</v>
      </c>
      <c r="C1457" s="104">
        <v>22</v>
      </c>
      <c r="D1457" s="105" t="s">
        <v>11572</v>
      </c>
      <c r="E1457" s="105" t="s">
        <v>10702</v>
      </c>
      <c r="I1457" s="99"/>
      <c r="J1457" s="101"/>
      <c r="M1457" s="98" t="s">
        <v>6997</v>
      </c>
      <c r="N1457" s="99" t="s">
        <v>1741</v>
      </c>
      <c r="O1457" s="101">
        <v>22</v>
      </c>
    </row>
    <row r="1458" spans="1:15" ht="12.75" customHeight="1">
      <c r="A1458" s="104" t="s">
        <v>1742</v>
      </c>
      <c r="B1458" s="104" t="s">
        <v>1741</v>
      </c>
      <c r="C1458" s="104">
        <v>23</v>
      </c>
      <c r="D1458" s="105" t="s">
        <v>11572</v>
      </c>
      <c r="E1458" s="105" t="s">
        <v>11573</v>
      </c>
      <c r="I1458" s="99"/>
      <c r="J1458" s="101"/>
      <c r="M1458" s="98" t="s">
        <v>6998</v>
      </c>
      <c r="N1458" s="99" t="s">
        <v>1741</v>
      </c>
      <c r="O1458" s="101">
        <v>23</v>
      </c>
    </row>
    <row r="1459" spans="1:15" ht="12.75" customHeight="1">
      <c r="A1459" s="104" t="s">
        <v>1743</v>
      </c>
      <c r="B1459" s="104" t="s">
        <v>1744</v>
      </c>
      <c r="C1459" s="104">
        <v>4</v>
      </c>
      <c r="D1459" s="105" t="s">
        <v>11556</v>
      </c>
      <c r="E1459" s="105" t="s">
        <v>11574</v>
      </c>
      <c r="I1459" s="99"/>
      <c r="J1459" s="101"/>
      <c r="M1459" s="98" t="s">
        <v>6999</v>
      </c>
      <c r="N1459" s="99" t="s">
        <v>1744</v>
      </c>
      <c r="O1459" s="101">
        <v>4</v>
      </c>
    </row>
    <row r="1460" spans="1:15" ht="12.75" customHeight="1">
      <c r="A1460" s="104" t="s">
        <v>1745</v>
      </c>
      <c r="B1460" s="104" t="s">
        <v>1744</v>
      </c>
      <c r="C1460" s="104">
        <v>14</v>
      </c>
      <c r="D1460" s="105" t="s">
        <v>11556</v>
      </c>
      <c r="E1460" s="105" t="s">
        <v>11575</v>
      </c>
      <c r="I1460" s="99"/>
      <c r="J1460" s="101"/>
      <c r="M1460" s="98" t="s">
        <v>7000</v>
      </c>
      <c r="N1460" s="99" t="s">
        <v>1744</v>
      </c>
      <c r="O1460" s="101">
        <v>14</v>
      </c>
    </row>
    <row r="1461" spans="1:15" ht="12.75" customHeight="1">
      <c r="A1461" s="104" t="s">
        <v>1746</v>
      </c>
      <c r="B1461" s="104" t="s">
        <v>1744</v>
      </c>
      <c r="C1461" s="104">
        <v>6</v>
      </c>
      <c r="D1461" s="105" t="s">
        <v>11556</v>
      </c>
      <c r="E1461" s="105" t="s">
        <v>11576</v>
      </c>
      <c r="I1461" s="99"/>
      <c r="J1461" s="101"/>
      <c r="M1461" s="98" t="s">
        <v>7001</v>
      </c>
      <c r="N1461" s="99" t="s">
        <v>1744</v>
      </c>
      <c r="O1461" s="101">
        <v>6</v>
      </c>
    </row>
    <row r="1462" spans="1:15" ht="12.75" customHeight="1">
      <c r="A1462" s="104" t="s">
        <v>1747</v>
      </c>
      <c r="B1462" s="104" t="s">
        <v>1744</v>
      </c>
      <c r="C1462" s="104">
        <v>32</v>
      </c>
      <c r="D1462" s="105" t="s">
        <v>11556</v>
      </c>
      <c r="E1462" s="105" t="s">
        <v>11577</v>
      </c>
      <c r="I1462" s="99"/>
      <c r="J1462" s="101"/>
      <c r="M1462" s="98" t="s">
        <v>7002</v>
      </c>
      <c r="N1462" s="99" t="s">
        <v>1744</v>
      </c>
      <c r="O1462" s="101">
        <v>32</v>
      </c>
    </row>
    <row r="1463" spans="1:15" ht="12.75" customHeight="1">
      <c r="A1463" s="104" t="s">
        <v>1748</v>
      </c>
      <c r="B1463" s="104" t="s">
        <v>1744</v>
      </c>
      <c r="C1463" s="104">
        <v>23</v>
      </c>
      <c r="D1463" s="105" t="s">
        <v>11556</v>
      </c>
      <c r="E1463" s="105" t="s">
        <v>11578</v>
      </c>
      <c r="I1463" s="99"/>
      <c r="J1463" s="101"/>
      <c r="M1463" s="98" t="s">
        <v>7003</v>
      </c>
      <c r="N1463" s="99" t="s">
        <v>1744</v>
      </c>
      <c r="O1463" s="101">
        <v>23</v>
      </c>
    </row>
    <row r="1464" spans="1:15" ht="12.75" customHeight="1">
      <c r="A1464" s="104" t="s">
        <v>1749</v>
      </c>
      <c r="B1464" s="104" t="s">
        <v>1735</v>
      </c>
      <c r="C1464" s="104">
        <v>38</v>
      </c>
      <c r="D1464" s="105" t="s">
        <v>11556</v>
      </c>
      <c r="E1464" s="105" t="s">
        <v>11579</v>
      </c>
      <c r="I1464" s="99"/>
      <c r="J1464" s="101"/>
      <c r="M1464" s="98" t="s">
        <v>7004</v>
      </c>
      <c r="N1464" s="99" t="s">
        <v>1735</v>
      </c>
      <c r="O1464" s="101">
        <v>38</v>
      </c>
    </row>
    <row r="1465" spans="1:15" ht="12.75" customHeight="1">
      <c r="A1465" s="104" t="s">
        <v>1750</v>
      </c>
      <c r="B1465" s="104" t="s">
        <v>1751</v>
      </c>
      <c r="C1465" s="104">
        <v>27</v>
      </c>
      <c r="D1465" s="105" t="s">
        <v>11580</v>
      </c>
      <c r="E1465" s="105" t="s">
        <v>11581</v>
      </c>
      <c r="I1465" s="99"/>
      <c r="J1465" s="101"/>
      <c r="M1465" s="98" t="s">
        <v>7005</v>
      </c>
      <c r="N1465" s="99" t="s">
        <v>1751</v>
      </c>
      <c r="O1465" s="101">
        <v>27</v>
      </c>
    </row>
    <row r="1466" spans="1:15" ht="12.75" customHeight="1">
      <c r="A1466" s="104" t="s">
        <v>1752</v>
      </c>
      <c r="B1466" s="104" t="s">
        <v>1751</v>
      </c>
      <c r="C1466" s="104">
        <v>21</v>
      </c>
      <c r="D1466" s="105" t="s">
        <v>11580</v>
      </c>
      <c r="E1466" s="105" t="s">
        <v>11582</v>
      </c>
      <c r="I1466" s="99"/>
      <c r="J1466" s="101"/>
      <c r="M1466" s="98" t="s">
        <v>7006</v>
      </c>
      <c r="N1466" s="99" t="s">
        <v>1751</v>
      </c>
      <c r="O1466" s="101">
        <v>21</v>
      </c>
    </row>
    <row r="1467" spans="1:15" ht="12.75" customHeight="1">
      <c r="A1467" s="104" t="s">
        <v>1753</v>
      </c>
      <c r="B1467" s="104" t="s">
        <v>1287</v>
      </c>
      <c r="C1467" s="104">
        <v>4</v>
      </c>
      <c r="D1467" s="105" t="s">
        <v>11567</v>
      </c>
      <c r="E1467" s="105" t="s">
        <v>11583</v>
      </c>
      <c r="I1467" s="99"/>
      <c r="J1467" s="101"/>
      <c r="M1467" s="98" t="s">
        <v>7007</v>
      </c>
      <c r="N1467" s="99" t="s">
        <v>1287</v>
      </c>
      <c r="O1467" s="101">
        <v>4</v>
      </c>
    </row>
    <row r="1468" spans="1:15" ht="12.75" customHeight="1">
      <c r="A1468" s="104" t="s">
        <v>1754</v>
      </c>
      <c r="B1468" s="104" t="s">
        <v>1287</v>
      </c>
      <c r="C1468" s="104">
        <v>3</v>
      </c>
      <c r="D1468" s="105" t="s">
        <v>11567</v>
      </c>
      <c r="E1468" s="105" t="s">
        <v>11584</v>
      </c>
      <c r="I1468" s="99"/>
      <c r="J1468" s="101"/>
      <c r="M1468" s="98" t="s">
        <v>7008</v>
      </c>
      <c r="N1468" s="99" t="s">
        <v>1287</v>
      </c>
      <c r="O1468" s="101">
        <v>3</v>
      </c>
    </row>
    <row r="1469" spans="1:15" ht="12.75" customHeight="1">
      <c r="A1469" s="104" t="s">
        <v>1755</v>
      </c>
      <c r="B1469" s="104" t="s">
        <v>1744</v>
      </c>
      <c r="C1469" s="104">
        <v>14</v>
      </c>
      <c r="D1469" s="105" t="s">
        <v>11585</v>
      </c>
      <c r="E1469" s="105" t="s">
        <v>11586</v>
      </c>
      <c r="I1469" s="99"/>
      <c r="J1469" s="101"/>
      <c r="M1469" s="98" t="s">
        <v>7009</v>
      </c>
      <c r="N1469" s="99" t="s">
        <v>1744</v>
      </c>
      <c r="O1469" s="101">
        <v>15</v>
      </c>
    </row>
    <row r="1470" spans="1:15" ht="12.75" customHeight="1">
      <c r="A1470" s="104" t="s">
        <v>1756</v>
      </c>
      <c r="B1470" s="104" t="s">
        <v>1744</v>
      </c>
      <c r="C1470" s="104">
        <v>26</v>
      </c>
      <c r="D1470" s="105" t="s">
        <v>11585</v>
      </c>
      <c r="E1470" s="105" t="s">
        <v>11587</v>
      </c>
      <c r="I1470" s="99"/>
      <c r="J1470" s="101"/>
      <c r="M1470" s="98" t="s">
        <v>7010</v>
      </c>
      <c r="N1470" s="99" t="s">
        <v>1744</v>
      </c>
      <c r="O1470" s="101">
        <v>26</v>
      </c>
    </row>
    <row r="1471" spans="1:15" ht="12.75" customHeight="1">
      <c r="A1471" s="104" t="s">
        <v>1757</v>
      </c>
      <c r="B1471" s="104" t="s">
        <v>1758</v>
      </c>
      <c r="C1471" s="104">
        <v>5</v>
      </c>
      <c r="D1471" s="105" t="s">
        <v>11588</v>
      </c>
      <c r="E1471" s="105" t="s">
        <v>11589</v>
      </c>
      <c r="I1471" s="99"/>
      <c r="J1471" s="101"/>
      <c r="M1471" s="98" t="s">
        <v>7011</v>
      </c>
      <c r="N1471" s="99" t="s">
        <v>1758</v>
      </c>
      <c r="O1471" s="101">
        <v>5</v>
      </c>
    </row>
    <row r="1472" spans="1:15" ht="12.75" customHeight="1">
      <c r="A1472" s="104" t="s">
        <v>1759</v>
      </c>
      <c r="B1472" s="104" t="s">
        <v>1758</v>
      </c>
      <c r="C1472" s="104">
        <v>7</v>
      </c>
      <c r="D1472" s="105" t="s">
        <v>11588</v>
      </c>
      <c r="E1472" s="105" t="s">
        <v>11590</v>
      </c>
      <c r="I1472" s="99"/>
      <c r="J1472" s="101"/>
      <c r="M1472" s="98" t="s">
        <v>7012</v>
      </c>
      <c r="N1472" s="99" t="s">
        <v>1758</v>
      </c>
      <c r="O1472" s="101">
        <v>7</v>
      </c>
    </row>
    <row r="1473" spans="1:15" ht="12.75" customHeight="1">
      <c r="A1473" s="104" t="s">
        <v>1760</v>
      </c>
      <c r="B1473" s="104" t="s">
        <v>1287</v>
      </c>
      <c r="C1473" s="104">
        <v>6</v>
      </c>
      <c r="D1473" s="105" t="s">
        <v>11591</v>
      </c>
      <c r="E1473" s="105" t="s">
        <v>11592</v>
      </c>
      <c r="I1473" s="99"/>
      <c r="J1473" s="101"/>
      <c r="M1473" s="98" t="s">
        <v>7013</v>
      </c>
      <c r="N1473" s="99" t="s">
        <v>1287</v>
      </c>
      <c r="O1473" s="101">
        <v>6</v>
      </c>
    </row>
    <row r="1474" spans="1:15" ht="12.75" customHeight="1">
      <c r="A1474" s="104" t="s">
        <v>1761</v>
      </c>
      <c r="B1474" s="104" t="s">
        <v>1751</v>
      </c>
      <c r="C1474" s="104">
        <v>22</v>
      </c>
      <c r="D1474" s="105" t="s">
        <v>11556</v>
      </c>
      <c r="E1474" s="105" t="s">
        <v>11593</v>
      </c>
      <c r="I1474" s="99"/>
      <c r="J1474" s="101"/>
      <c r="M1474" s="98" t="s">
        <v>7014</v>
      </c>
      <c r="N1474" s="99" t="s">
        <v>1751</v>
      </c>
      <c r="O1474" s="101">
        <v>22</v>
      </c>
    </row>
    <row r="1475" spans="1:15" ht="12.75" customHeight="1">
      <c r="A1475" s="104" t="s">
        <v>1762</v>
      </c>
      <c r="B1475" s="104" t="s">
        <v>1751</v>
      </c>
      <c r="C1475" s="104">
        <v>27</v>
      </c>
      <c r="D1475" s="105" t="s">
        <v>11556</v>
      </c>
      <c r="E1475" s="105" t="s">
        <v>11594</v>
      </c>
      <c r="I1475" s="99"/>
      <c r="J1475" s="101"/>
      <c r="M1475" s="98" t="s">
        <v>7015</v>
      </c>
      <c r="N1475" s="99" t="s">
        <v>1751</v>
      </c>
      <c r="O1475" s="101">
        <v>27</v>
      </c>
    </row>
    <row r="1476" spans="1:15" ht="12.75" customHeight="1">
      <c r="A1476" s="104" t="s">
        <v>1763</v>
      </c>
      <c r="B1476" s="104" t="s">
        <v>1764</v>
      </c>
      <c r="C1476" s="104">
        <v>50</v>
      </c>
      <c r="D1476" s="105" t="s">
        <v>11595</v>
      </c>
      <c r="E1476" s="105" t="s">
        <v>11596</v>
      </c>
      <c r="I1476" s="99"/>
      <c r="J1476" s="101"/>
      <c r="M1476" s="98" t="s">
        <v>7016</v>
      </c>
      <c r="N1476" s="99" t="s">
        <v>1764</v>
      </c>
      <c r="O1476" s="101">
        <v>50</v>
      </c>
    </row>
    <row r="1477" spans="1:15" ht="12.75" customHeight="1">
      <c r="A1477" s="104" t="s">
        <v>1765</v>
      </c>
      <c r="B1477" s="104" t="s">
        <v>1764</v>
      </c>
      <c r="C1477" s="104">
        <v>50</v>
      </c>
      <c r="D1477" s="105" t="s">
        <v>11595</v>
      </c>
      <c r="E1477" s="105" t="s">
        <v>11597</v>
      </c>
      <c r="I1477" s="99"/>
      <c r="J1477" s="101"/>
      <c r="M1477" s="98" t="s">
        <v>7017</v>
      </c>
      <c r="N1477" s="99" t="s">
        <v>1764</v>
      </c>
      <c r="O1477" s="101">
        <v>50</v>
      </c>
    </row>
    <row r="1478" spans="1:15" ht="12.75" customHeight="1">
      <c r="A1478" s="104" t="s">
        <v>1766</v>
      </c>
      <c r="B1478" s="104" t="s">
        <v>1767</v>
      </c>
      <c r="C1478" s="104">
        <v>19</v>
      </c>
      <c r="D1478" s="105" t="s">
        <v>11598</v>
      </c>
      <c r="E1478" s="105" t="s">
        <v>11599</v>
      </c>
      <c r="I1478" s="99"/>
      <c r="J1478" s="101"/>
      <c r="M1478" s="98" t="s">
        <v>7018</v>
      </c>
      <c r="N1478" s="99" t="s">
        <v>1767</v>
      </c>
      <c r="O1478" s="101">
        <v>19</v>
      </c>
    </row>
    <row r="1479" spans="1:15" ht="12.75" customHeight="1">
      <c r="A1479" s="104" t="s">
        <v>1768</v>
      </c>
      <c r="B1479" s="104" t="s">
        <v>1767</v>
      </c>
      <c r="C1479" s="104">
        <v>21</v>
      </c>
      <c r="D1479" s="105" t="s">
        <v>11598</v>
      </c>
      <c r="E1479" s="105" t="s">
        <v>11600</v>
      </c>
      <c r="I1479" s="99"/>
      <c r="J1479" s="101"/>
      <c r="M1479" s="98" t="s">
        <v>7019</v>
      </c>
      <c r="N1479" s="99" t="s">
        <v>1767</v>
      </c>
      <c r="O1479" s="101">
        <v>21</v>
      </c>
    </row>
    <row r="1480" spans="1:15" ht="12.75" customHeight="1">
      <c r="A1480" s="104" t="s">
        <v>1769</v>
      </c>
      <c r="B1480" s="104" t="s">
        <v>1722</v>
      </c>
      <c r="C1480" s="104">
        <v>26</v>
      </c>
      <c r="D1480" s="105" t="s">
        <v>11601</v>
      </c>
      <c r="E1480" s="105" t="s">
        <v>11602</v>
      </c>
      <c r="I1480" s="99"/>
      <c r="J1480" s="101"/>
      <c r="M1480" s="98" t="s">
        <v>7020</v>
      </c>
      <c r="N1480" s="99" t="s">
        <v>1722</v>
      </c>
      <c r="O1480" s="101">
        <v>26</v>
      </c>
    </row>
    <row r="1481" spans="1:15" ht="12.75" customHeight="1">
      <c r="A1481" s="104" t="s">
        <v>1770</v>
      </c>
      <c r="B1481" s="104" t="s">
        <v>1741</v>
      </c>
      <c r="C1481" s="104">
        <v>22</v>
      </c>
      <c r="D1481" s="105" t="s">
        <v>11603</v>
      </c>
      <c r="E1481" s="105" t="s">
        <v>11604</v>
      </c>
      <c r="I1481" s="99"/>
      <c r="J1481" s="101"/>
      <c r="M1481" s="98" t="s">
        <v>7021</v>
      </c>
      <c r="N1481" s="99" t="s">
        <v>1741</v>
      </c>
      <c r="O1481" s="101">
        <v>22</v>
      </c>
    </row>
    <row r="1482" spans="1:15" ht="12.75" customHeight="1">
      <c r="A1482" s="104" t="s">
        <v>1771</v>
      </c>
      <c r="B1482" s="104" t="s">
        <v>1741</v>
      </c>
      <c r="C1482" s="104">
        <v>19</v>
      </c>
      <c r="D1482" s="105" t="s">
        <v>11603</v>
      </c>
      <c r="E1482" s="105" t="s">
        <v>11605</v>
      </c>
      <c r="I1482" s="99"/>
      <c r="J1482" s="101"/>
      <c r="M1482" s="98" t="s">
        <v>7022</v>
      </c>
      <c r="N1482" s="99" t="s">
        <v>1741</v>
      </c>
      <c r="O1482" s="101">
        <v>19</v>
      </c>
    </row>
    <row r="1483" spans="1:15" ht="12.75" customHeight="1">
      <c r="A1483" s="104" t="s">
        <v>1772</v>
      </c>
      <c r="B1483" s="104" t="s">
        <v>1767</v>
      </c>
      <c r="C1483" s="104">
        <v>13</v>
      </c>
      <c r="D1483" s="105" t="s">
        <v>11606</v>
      </c>
      <c r="E1483" s="105" t="s">
        <v>11607</v>
      </c>
      <c r="I1483" s="99"/>
      <c r="J1483" s="101"/>
      <c r="M1483" s="98" t="s">
        <v>7023</v>
      </c>
      <c r="N1483" s="99" t="s">
        <v>1767</v>
      </c>
      <c r="O1483" s="101">
        <v>13</v>
      </c>
    </row>
    <row r="1484" spans="1:15" ht="12.75" customHeight="1">
      <c r="A1484" s="104" t="s">
        <v>1773</v>
      </c>
      <c r="B1484" s="104" t="s">
        <v>1767</v>
      </c>
      <c r="C1484" s="104">
        <v>14</v>
      </c>
      <c r="D1484" s="105" t="s">
        <v>11606</v>
      </c>
      <c r="E1484" s="105" t="s">
        <v>11608</v>
      </c>
      <c r="I1484" s="99"/>
      <c r="J1484" s="101"/>
      <c r="M1484" s="98" t="s">
        <v>7024</v>
      </c>
      <c r="N1484" s="99" t="s">
        <v>1767</v>
      </c>
      <c r="O1484" s="101">
        <v>14</v>
      </c>
    </row>
    <row r="1485" spans="1:15" ht="12.75" customHeight="1">
      <c r="A1485" s="104" t="s">
        <v>1774</v>
      </c>
      <c r="B1485" s="104" t="s">
        <v>1775</v>
      </c>
      <c r="C1485" s="104">
        <v>24</v>
      </c>
      <c r="D1485" s="105"/>
      <c r="E1485" s="105"/>
      <c r="I1485" s="99"/>
      <c r="J1485" s="101"/>
      <c r="M1485" s="98" t="s">
        <v>7025</v>
      </c>
      <c r="N1485" s="99" t="s">
        <v>1775</v>
      </c>
      <c r="O1485" s="101">
        <v>24</v>
      </c>
    </row>
    <row r="1486" spans="1:15" ht="12.75" customHeight="1">
      <c r="A1486" s="104" t="s">
        <v>1776</v>
      </c>
      <c r="B1486" s="104" t="s">
        <v>1549</v>
      </c>
      <c r="C1486" s="104">
        <v>2</v>
      </c>
      <c r="D1486" s="105" t="s">
        <v>11609</v>
      </c>
      <c r="E1486" s="105" t="s">
        <v>11610</v>
      </c>
      <c r="I1486" s="99"/>
      <c r="J1486" s="101"/>
      <c r="M1486" s="98" t="s">
        <v>7026</v>
      </c>
      <c r="N1486" s="99" t="s">
        <v>1549</v>
      </c>
      <c r="O1486" s="101">
        <v>2</v>
      </c>
    </row>
    <row r="1487" spans="1:15" ht="12.75" customHeight="1">
      <c r="A1487" s="104" t="s">
        <v>1777</v>
      </c>
      <c r="B1487" s="104" t="s">
        <v>1193</v>
      </c>
      <c r="C1487" s="104">
        <v>1</v>
      </c>
      <c r="D1487" s="105" t="s">
        <v>11611</v>
      </c>
      <c r="E1487" s="105" t="s">
        <v>11612</v>
      </c>
      <c r="I1487" s="99"/>
      <c r="J1487" s="101"/>
      <c r="M1487" s="98" t="s">
        <v>7027</v>
      </c>
      <c r="N1487" s="99" t="s">
        <v>1193</v>
      </c>
      <c r="O1487" s="101">
        <v>1</v>
      </c>
    </row>
    <row r="1488" spans="1:15" ht="12.75" customHeight="1">
      <c r="A1488" s="104" t="s">
        <v>1778</v>
      </c>
      <c r="B1488" s="104" t="s">
        <v>1193</v>
      </c>
      <c r="C1488" s="104">
        <v>1</v>
      </c>
      <c r="D1488" s="105" t="s">
        <v>11611</v>
      </c>
      <c r="E1488" s="105" t="s">
        <v>11613</v>
      </c>
      <c r="I1488" s="99"/>
      <c r="J1488" s="101"/>
      <c r="M1488" s="98" t="s">
        <v>7028</v>
      </c>
      <c r="N1488" s="99" t="s">
        <v>1193</v>
      </c>
      <c r="O1488" s="101">
        <v>1</v>
      </c>
    </row>
    <row r="1489" spans="1:15" ht="12.75" customHeight="1">
      <c r="A1489" s="104" t="s">
        <v>1779</v>
      </c>
      <c r="B1489" s="104" t="s">
        <v>1193</v>
      </c>
      <c r="C1489" s="104">
        <v>1</v>
      </c>
      <c r="D1489" s="105" t="s">
        <v>11611</v>
      </c>
      <c r="E1489" s="105" t="s">
        <v>11614</v>
      </c>
      <c r="I1489" s="99"/>
      <c r="J1489" s="101"/>
      <c r="M1489" s="98" t="s">
        <v>7029</v>
      </c>
      <c r="N1489" s="99" t="s">
        <v>1193</v>
      </c>
      <c r="O1489" s="101">
        <v>1</v>
      </c>
    </row>
    <row r="1490" spans="1:15" ht="12.75" customHeight="1">
      <c r="A1490" s="104" t="s">
        <v>1780</v>
      </c>
      <c r="B1490" s="104" t="s">
        <v>1193</v>
      </c>
      <c r="C1490" s="104">
        <v>1</v>
      </c>
      <c r="D1490" s="105" t="s">
        <v>11611</v>
      </c>
      <c r="E1490" s="105" t="s">
        <v>11615</v>
      </c>
      <c r="I1490" s="99"/>
      <c r="J1490" s="101"/>
      <c r="M1490" s="98" t="s">
        <v>7030</v>
      </c>
      <c r="N1490" s="99" t="s">
        <v>1193</v>
      </c>
      <c r="O1490" s="101">
        <v>1</v>
      </c>
    </row>
    <row r="1491" spans="1:15" ht="12.75" customHeight="1">
      <c r="A1491" s="104" t="s">
        <v>1781</v>
      </c>
      <c r="B1491" s="104" t="s">
        <v>264</v>
      </c>
      <c r="C1491" s="104">
        <v>1</v>
      </c>
      <c r="D1491" s="105" t="s">
        <v>11611</v>
      </c>
      <c r="E1491" s="105" t="s">
        <v>11616</v>
      </c>
      <c r="I1491" s="99"/>
      <c r="J1491" s="101"/>
      <c r="M1491" s="98" t="s">
        <v>7031</v>
      </c>
      <c r="N1491" s="99" t="s">
        <v>264</v>
      </c>
      <c r="O1491" s="101">
        <v>1</v>
      </c>
    </row>
    <row r="1492" spans="1:15" ht="12.75" customHeight="1">
      <c r="A1492" s="104" t="s">
        <v>1782</v>
      </c>
      <c r="B1492" s="104" t="s">
        <v>264</v>
      </c>
      <c r="C1492" s="104">
        <v>1</v>
      </c>
      <c r="D1492" s="105" t="s">
        <v>11611</v>
      </c>
      <c r="E1492" s="105" t="s">
        <v>11617</v>
      </c>
      <c r="I1492" s="99"/>
      <c r="J1492" s="101"/>
      <c r="M1492" s="98" t="s">
        <v>7032</v>
      </c>
      <c r="N1492" s="99" t="s">
        <v>264</v>
      </c>
      <c r="O1492" s="101">
        <v>1</v>
      </c>
    </row>
    <row r="1493" spans="1:15" ht="12.75" customHeight="1">
      <c r="A1493" s="104" t="s">
        <v>1783</v>
      </c>
      <c r="B1493" s="104" t="s">
        <v>170</v>
      </c>
      <c r="C1493" s="104">
        <v>1</v>
      </c>
      <c r="D1493" s="105"/>
      <c r="E1493" s="105"/>
      <c r="I1493" s="99"/>
      <c r="J1493" s="101"/>
      <c r="M1493" s="98" t="s">
        <v>7033</v>
      </c>
      <c r="N1493" s="99" t="s">
        <v>170</v>
      </c>
      <c r="O1493" s="101">
        <v>1</v>
      </c>
    </row>
    <row r="1494" spans="1:15" ht="12.75" customHeight="1">
      <c r="A1494" s="104" t="s">
        <v>1784</v>
      </c>
      <c r="B1494" s="104" t="s">
        <v>170</v>
      </c>
      <c r="C1494" s="104">
        <v>1</v>
      </c>
      <c r="D1494" s="105"/>
      <c r="E1494" s="105"/>
      <c r="I1494" s="99"/>
      <c r="J1494" s="101"/>
      <c r="M1494" s="98" t="s">
        <v>7034</v>
      </c>
      <c r="N1494" s="99" t="s">
        <v>170</v>
      </c>
      <c r="O1494" s="101">
        <v>1</v>
      </c>
    </row>
    <row r="1495" spans="1:15" ht="12.75" customHeight="1">
      <c r="A1495" s="104" t="s">
        <v>1785</v>
      </c>
      <c r="B1495" s="104" t="s">
        <v>1786</v>
      </c>
      <c r="C1495" s="104">
        <v>3</v>
      </c>
      <c r="D1495" s="105" t="s">
        <v>11618</v>
      </c>
      <c r="E1495" s="105" t="s">
        <v>11619</v>
      </c>
      <c r="I1495" s="99"/>
      <c r="J1495" s="101"/>
      <c r="M1495" s="98" t="s">
        <v>7035</v>
      </c>
      <c r="N1495" s="99" t="s">
        <v>1786</v>
      </c>
      <c r="O1495" s="101">
        <v>3</v>
      </c>
    </row>
    <row r="1496" spans="1:15" ht="12.75" customHeight="1">
      <c r="A1496" s="104" t="s">
        <v>1787</v>
      </c>
      <c r="B1496" s="104" t="s">
        <v>1786</v>
      </c>
      <c r="C1496" s="104">
        <v>9</v>
      </c>
      <c r="D1496" s="105" t="s">
        <v>11618</v>
      </c>
      <c r="E1496" s="105" t="s">
        <v>11620</v>
      </c>
      <c r="I1496" s="99"/>
      <c r="J1496" s="101"/>
      <c r="M1496" s="98" t="s">
        <v>7036</v>
      </c>
      <c r="N1496" s="99" t="s">
        <v>1786</v>
      </c>
      <c r="O1496" s="101">
        <v>9</v>
      </c>
    </row>
    <row r="1497" spans="1:15" ht="12.75" customHeight="1">
      <c r="A1497" s="104" t="s">
        <v>1788</v>
      </c>
      <c r="B1497" s="104" t="s">
        <v>1789</v>
      </c>
      <c r="C1497" s="104">
        <v>2</v>
      </c>
      <c r="D1497" s="105" t="s">
        <v>11621</v>
      </c>
      <c r="E1497" s="105" t="s">
        <v>11622</v>
      </c>
      <c r="I1497" s="99"/>
      <c r="J1497" s="101"/>
      <c r="M1497" s="98" t="s">
        <v>7037</v>
      </c>
      <c r="N1497" s="99" t="s">
        <v>1789</v>
      </c>
      <c r="O1497" s="101">
        <v>2</v>
      </c>
    </row>
    <row r="1498" spans="1:15" ht="12.75" customHeight="1">
      <c r="A1498" s="104" t="s">
        <v>1790</v>
      </c>
      <c r="B1498" s="104" t="s">
        <v>1789</v>
      </c>
      <c r="C1498" s="104">
        <v>1</v>
      </c>
      <c r="D1498" s="105" t="s">
        <v>11621</v>
      </c>
      <c r="E1498" s="105" t="s">
        <v>11623</v>
      </c>
      <c r="I1498" s="99"/>
      <c r="J1498" s="101"/>
      <c r="M1498" s="98" t="s">
        <v>7038</v>
      </c>
      <c r="N1498" s="99" t="s">
        <v>1789</v>
      </c>
      <c r="O1498" s="101">
        <v>1</v>
      </c>
    </row>
    <row r="1499" spans="1:15" ht="12.75" customHeight="1">
      <c r="A1499" s="104" t="s">
        <v>1791</v>
      </c>
      <c r="B1499" s="104" t="s">
        <v>1789</v>
      </c>
      <c r="C1499" s="104">
        <v>8</v>
      </c>
      <c r="D1499" s="105" t="s">
        <v>11621</v>
      </c>
      <c r="E1499" s="105" t="s">
        <v>11624</v>
      </c>
      <c r="I1499" s="99"/>
      <c r="J1499" s="101"/>
      <c r="M1499" s="98" t="s">
        <v>7039</v>
      </c>
      <c r="N1499" s="99" t="s">
        <v>1789</v>
      </c>
      <c r="O1499" s="101">
        <v>8</v>
      </c>
    </row>
    <row r="1500" spans="1:15" ht="12.75" customHeight="1">
      <c r="A1500" s="104" t="s">
        <v>1792</v>
      </c>
      <c r="B1500" s="104" t="s">
        <v>1789</v>
      </c>
      <c r="C1500" s="104">
        <v>12</v>
      </c>
      <c r="D1500" s="105" t="s">
        <v>11621</v>
      </c>
      <c r="E1500" s="105" t="s">
        <v>11625</v>
      </c>
      <c r="I1500" s="99"/>
      <c r="J1500" s="101"/>
      <c r="M1500" s="98" t="s">
        <v>7040</v>
      </c>
      <c r="N1500" s="99" t="s">
        <v>1789</v>
      </c>
      <c r="O1500" s="101">
        <v>12</v>
      </c>
    </row>
    <row r="1501" spans="1:15" ht="12.75" customHeight="1">
      <c r="A1501" s="104" t="s">
        <v>1793</v>
      </c>
      <c r="B1501" s="104" t="s">
        <v>1794</v>
      </c>
      <c r="C1501" s="104">
        <v>6</v>
      </c>
      <c r="D1501" s="105" t="s">
        <v>11626</v>
      </c>
      <c r="E1501" s="105" t="s">
        <v>11627</v>
      </c>
      <c r="I1501" s="99"/>
      <c r="J1501" s="101"/>
      <c r="M1501" s="98" t="s">
        <v>7041</v>
      </c>
      <c r="N1501" s="99" t="s">
        <v>1794</v>
      </c>
      <c r="O1501" s="101">
        <v>6</v>
      </c>
    </row>
    <row r="1502" spans="1:15" ht="12.75" customHeight="1">
      <c r="A1502" s="104" t="s">
        <v>1795</v>
      </c>
      <c r="B1502" s="104" t="s">
        <v>1794</v>
      </c>
      <c r="C1502" s="104">
        <v>9</v>
      </c>
      <c r="D1502" s="105" t="s">
        <v>11626</v>
      </c>
      <c r="E1502" s="105" t="s">
        <v>11628</v>
      </c>
      <c r="I1502" s="99"/>
      <c r="J1502" s="101"/>
      <c r="M1502" s="98" t="s">
        <v>7042</v>
      </c>
      <c r="N1502" s="99" t="s">
        <v>1794</v>
      </c>
      <c r="O1502" s="101">
        <v>9</v>
      </c>
    </row>
    <row r="1503" spans="1:15" ht="12.75" customHeight="1">
      <c r="A1503" s="104" t="s">
        <v>1796</v>
      </c>
      <c r="B1503" s="104" t="s">
        <v>1222</v>
      </c>
      <c r="C1503" s="104">
        <v>4</v>
      </c>
      <c r="D1503" s="105" t="s">
        <v>11626</v>
      </c>
      <c r="E1503" s="105" t="s">
        <v>11629</v>
      </c>
      <c r="I1503" s="99"/>
      <c r="J1503" s="101"/>
      <c r="M1503" s="98" t="s">
        <v>7043</v>
      </c>
      <c r="N1503" s="99" t="s">
        <v>1222</v>
      </c>
      <c r="O1503" s="101">
        <v>4</v>
      </c>
    </row>
    <row r="1504" spans="1:15" ht="12.75" customHeight="1">
      <c r="A1504" s="104" t="s">
        <v>1797</v>
      </c>
      <c r="B1504" s="104" t="s">
        <v>1222</v>
      </c>
      <c r="C1504" s="104">
        <v>4</v>
      </c>
      <c r="D1504" s="105" t="s">
        <v>11626</v>
      </c>
      <c r="E1504" s="105" t="s">
        <v>11630</v>
      </c>
      <c r="I1504" s="99"/>
      <c r="J1504" s="101"/>
      <c r="M1504" s="98" t="s">
        <v>7044</v>
      </c>
      <c r="N1504" s="99" t="s">
        <v>1222</v>
      </c>
      <c r="O1504" s="101">
        <v>4</v>
      </c>
    </row>
    <row r="1505" spans="1:15" ht="12.75" customHeight="1">
      <c r="A1505" s="104" t="s">
        <v>1798</v>
      </c>
      <c r="B1505" s="104" t="s">
        <v>1473</v>
      </c>
      <c r="C1505" s="104">
        <v>1</v>
      </c>
      <c r="D1505" s="105" t="s">
        <v>11631</v>
      </c>
      <c r="E1505" s="105" t="s">
        <v>11632</v>
      </c>
      <c r="I1505" s="99"/>
      <c r="J1505" s="101"/>
      <c r="M1505" s="98" t="s">
        <v>7045</v>
      </c>
      <c r="N1505" s="99" t="s">
        <v>1473</v>
      </c>
      <c r="O1505" s="101">
        <v>1</v>
      </c>
    </row>
    <row r="1506" spans="1:15" ht="12.75" customHeight="1">
      <c r="A1506" s="104" t="s">
        <v>1799</v>
      </c>
      <c r="B1506" s="104" t="s">
        <v>1800</v>
      </c>
      <c r="C1506" s="104">
        <v>6</v>
      </c>
      <c r="D1506" s="105" t="s">
        <v>11633</v>
      </c>
      <c r="E1506" s="105" t="s">
        <v>11634</v>
      </c>
      <c r="I1506" s="99"/>
      <c r="J1506" s="101"/>
      <c r="M1506" s="98" t="s">
        <v>7046</v>
      </c>
      <c r="N1506" s="99" t="s">
        <v>1800</v>
      </c>
      <c r="O1506" s="101">
        <v>6</v>
      </c>
    </row>
    <row r="1507" spans="1:15" ht="12.75" customHeight="1">
      <c r="A1507" s="104" t="s">
        <v>1801</v>
      </c>
      <c r="B1507" s="104" t="s">
        <v>1800</v>
      </c>
      <c r="C1507" s="104">
        <v>6</v>
      </c>
      <c r="D1507" s="105" t="s">
        <v>11633</v>
      </c>
      <c r="E1507" s="105" t="s">
        <v>11635</v>
      </c>
      <c r="I1507" s="99"/>
      <c r="J1507" s="101"/>
      <c r="M1507" s="98" t="s">
        <v>7047</v>
      </c>
      <c r="N1507" s="99" t="s">
        <v>1800</v>
      </c>
      <c r="O1507" s="101">
        <v>6</v>
      </c>
    </row>
    <row r="1508" spans="1:15" ht="12.75" customHeight="1">
      <c r="A1508" s="104" t="s">
        <v>1802</v>
      </c>
      <c r="B1508" s="104" t="s">
        <v>1219</v>
      </c>
      <c r="C1508" s="104">
        <v>3</v>
      </c>
      <c r="D1508" s="105" t="s">
        <v>11633</v>
      </c>
      <c r="E1508" s="105" t="s">
        <v>11636</v>
      </c>
      <c r="I1508" s="99"/>
      <c r="J1508" s="101"/>
      <c r="M1508" s="98" t="s">
        <v>7048</v>
      </c>
      <c r="N1508" s="99" t="s">
        <v>1219</v>
      </c>
      <c r="O1508" s="101">
        <v>3</v>
      </c>
    </row>
    <row r="1509" spans="1:15" ht="12.75" customHeight="1">
      <c r="A1509" s="104" t="s">
        <v>1803</v>
      </c>
      <c r="B1509" s="104" t="s">
        <v>1219</v>
      </c>
      <c r="C1509" s="104">
        <v>3</v>
      </c>
      <c r="D1509" s="105" t="s">
        <v>11633</v>
      </c>
      <c r="E1509" s="105" t="s">
        <v>11637</v>
      </c>
      <c r="I1509" s="99"/>
      <c r="J1509" s="101"/>
      <c r="M1509" s="98" t="s">
        <v>7049</v>
      </c>
      <c r="N1509" s="99" t="s">
        <v>1219</v>
      </c>
      <c r="O1509" s="101">
        <v>3</v>
      </c>
    </row>
    <row r="1510" spans="1:15" ht="12.75" customHeight="1">
      <c r="A1510" s="104" t="s">
        <v>1804</v>
      </c>
      <c r="B1510" s="104" t="s">
        <v>1219</v>
      </c>
      <c r="C1510" s="104">
        <v>12</v>
      </c>
      <c r="D1510" s="105" t="s">
        <v>11633</v>
      </c>
      <c r="E1510" s="105" t="s">
        <v>11638</v>
      </c>
      <c r="I1510" s="99"/>
      <c r="J1510" s="101"/>
      <c r="M1510" s="98" t="s">
        <v>7050</v>
      </c>
      <c r="N1510" s="99" t="s">
        <v>1219</v>
      </c>
      <c r="O1510" s="101">
        <v>12</v>
      </c>
    </row>
    <row r="1511" spans="1:15" ht="12.75" customHeight="1">
      <c r="A1511" s="104" t="s">
        <v>1805</v>
      </c>
      <c r="B1511" s="104" t="s">
        <v>1219</v>
      </c>
      <c r="C1511" s="104">
        <v>12</v>
      </c>
      <c r="D1511" s="105" t="s">
        <v>11633</v>
      </c>
      <c r="E1511" s="105" t="s">
        <v>11639</v>
      </c>
      <c r="I1511" s="99"/>
      <c r="J1511" s="101"/>
      <c r="M1511" s="98" t="s">
        <v>7051</v>
      </c>
      <c r="N1511" s="99" t="s">
        <v>1219</v>
      </c>
      <c r="O1511" s="101">
        <v>12</v>
      </c>
    </row>
    <row r="1512" spans="1:15" ht="12.75" customHeight="1">
      <c r="A1512" s="104" t="s">
        <v>1806</v>
      </c>
      <c r="B1512" s="104" t="s">
        <v>725</v>
      </c>
      <c r="C1512" s="104">
        <v>4</v>
      </c>
      <c r="D1512" s="105" t="s">
        <v>11633</v>
      </c>
      <c r="E1512" s="105" t="s">
        <v>11640</v>
      </c>
      <c r="I1512" s="99"/>
      <c r="J1512" s="101"/>
      <c r="M1512" s="98" t="s">
        <v>7052</v>
      </c>
      <c r="N1512" s="99" t="s">
        <v>725</v>
      </c>
      <c r="O1512" s="101">
        <v>4</v>
      </c>
    </row>
    <row r="1513" spans="1:15" ht="12.75" customHeight="1">
      <c r="A1513" s="104" t="s">
        <v>1807</v>
      </c>
      <c r="B1513" s="104" t="s">
        <v>725</v>
      </c>
      <c r="C1513" s="104">
        <v>3</v>
      </c>
      <c r="D1513" s="105" t="s">
        <v>11633</v>
      </c>
      <c r="E1513" s="105" t="s">
        <v>11641</v>
      </c>
      <c r="I1513" s="99"/>
      <c r="J1513" s="101"/>
      <c r="M1513" s="98" t="s">
        <v>7053</v>
      </c>
      <c r="N1513" s="99" t="s">
        <v>725</v>
      </c>
      <c r="O1513" s="101">
        <v>3</v>
      </c>
    </row>
    <row r="1514" spans="1:15" ht="12.75" customHeight="1">
      <c r="A1514" s="104" t="s">
        <v>1808</v>
      </c>
      <c r="B1514" s="104" t="s">
        <v>1809</v>
      </c>
      <c r="C1514" s="104">
        <v>1</v>
      </c>
      <c r="D1514" s="105" t="s">
        <v>11633</v>
      </c>
      <c r="E1514" s="105" t="s">
        <v>11642</v>
      </c>
      <c r="I1514" s="99"/>
      <c r="J1514" s="101"/>
      <c r="M1514" s="98" t="s">
        <v>7054</v>
      </c>
      <c r="N1514" s="99" t="s">
        <v>1809</v>
      </c>
      <c r="O1514" s="101">
        <v>1</v>
      </c>
    </row>
    <row r="1515" spans="1:15" ht="12.75" customHeight="1">
      <c r="A1515" s="104" t="s">
        <v>1810</v>
      </c>
      <c r="B1515" s="104" t="s">
        <v>1809</v>
      </c>
      <c r="C1515" s="104">
        <v>1</v>
      </c>
      <c r="D1515" s="105" t="s">
        <v>11633</v>
      </c>
      <c r="E1515" s="105" t="s">
        <v>11643</v>
      </c>
      <c r="I1515" s="99"/>
      <c r="J1515" s="101"/>
      <c r="M1515" s="98" t="s">
        <v>7055</v>
      </c>
      <c r="N1515" s="99" t="s">
        <v>1809</v>
      </c>
      <c r="O1515" s="101">
        <v>1</v>
      </c>
    </row>
    <row r="1516" spans="1:15" ht="12.75" customHeight="1">
      <c r="A1516" s="104" t="s">
        <v>1811</v>
      </c>
      <c r="B1516" s="104" t="s">
        <v>590</v>
      </c>
      <c r="C1516" s="104">
        <v>2</v>
      </c>
      <c r="D1516" s="105" t="s">
        <v>11633</v>
      </c>
      <c r="E1516" s="105" t="s">
        <v>11644</v>
      </c>
      <c r="I1516" s="99"/>
      <c r="J1516" s="101"/>
      <c r="M1516" s="98" t="s">
        <v>7056</v>
      </c>
      <c r="N1516" s="99" t="s">
        <v>590</v>
      </c>
      <c r="O1516" s="101">
        <v>2</v>
      </c>
    </row>
    <row r="1517" spans="1:15" ht="12.75" customHeight="1">
      <c r="A1517" s="104" t="s">
        <v>1812</v>
      </c>
      <c r="B1517" s="104" t="s">
        <v>590</v>
      </c>
      <c r="C1517" s="104">
        <v>2</v>
      </c>
      <c r="D1517" s="105" t="s">
        <v>11633</v>
      </c>
      <c r="E1517" s="105" t="s">
        <v>11645</v>
      </c>
      <c r="I1517" s="99"/>
      <c r="J1517" s="101"/>
      <c r="M1517" s="98" t="s">
        <v>7057</v>
      </c>
      <c r="N1517" s="99" t="s">
        <v>590</v>
      </c>
      <c r="O1517" s="101">
        <v>2</v>
      </c>
    </row>
    <row r="1518" spans="1:15" ht="12.75" customHeight="1">
      <c r="A1518" s="104" t="s">
        <v>1813</v>
      </c>
      <c r="B1518" s="104" t="s">
        <v>715</v>
      </c>
      <c r="C1518" s="104">
        <v>2</v>
      </c>
      <c r="D1518" s="105" t="s">
        <v>11633</v>
      </c>
      <c r="E1518" s="105" t="s">
        <v>11646</v>
      </c>
      <c r="I1518" s="99"/>
      <c r="J1518" s="101"/>
      <c r="M1518" s="98" t="s">
        <v>7058</v>
      </c>
      <c r="N1518" s="99" t="s">
        <v>715</v>
      </c>
      <c r="O1518" s="101">
        <v>2</v>
      </c>
    </row>
    <row r="1519" spans="1:15" ht="12.75" customHeight="1">
      <c r="A1519" s="104" t="s">
        <v>1814</v>
      </c>
      <c r="B1519" s="104" t="s">
        <v>277</v>
      </c>
      <c r="C1519" s="104">
        <v>2</v>
      </c>
      <c r="D1519" s="105" t="s">
        <v>11647</v>
      </c>
      <c r="E1519" s="105" t="s">
        <v>11648</v>
      </c>
      <c r="I1519" s="99"/>
      <c r="J1519" s="101"/>
      <c r="M1519" s="98" t="s">
        <v>7059</v>
      </c>
      <c r="N1519" s="99" t="s">
        <v>277</v>
      </c>
      <c r="O1519" s="101">
        <v>2</v>
      </c>
    </row>
    <row r="1520" spans="1:15" ht="12.75" customHeight="1">
      <c r="A1520" s="104" t="s">
        <v>1815</v>
      </c>
      <c r="B1520" s="104" t="s">
        <v>277</v>
      </c>
      <c r="C1520" s="104">
        <v>1</v>
      </c>
      <c r="D1520" s="105"/>
      <c r="E1520" s="105"/>
      <c r="I1520" s="99"/>
      <c r="J1520" s="101"/>
      <c r="M1520" s="98" t="s">
        <v>7060</v>
      </c>
      <c r="N1520" s="99" t="s">
        <v>277</v>
      </c>
      <c r="O1520" s="101">
        <v>1</v>
      </c>
    </row>
    <row r="1521" spans="1:15" ht="12.75" customHeight="1">
      <c r="A1521" s="104" t="s">
        <v>1816</v>
      </c>
      <c r="B1521" s="104" t="s">
        <v>1817</v>
      </c>
      <c r="C1521" s="104">
        <v>3</v>
      </c>
      <c r="D1521" s="105" t="s">
        <v>11647</v>
      </c>
      <c r="E1521" s="105" t="s">
        <v>11649</v>
      </c>
      <c r="I1521" s="99"/>
      <c r="J1521" s="101"/>
      <c r="M1521" s="98" t="s">
        <v>7061</v>
      </c>
      <c r="N1521" s="99" t="s">
        <v>1817</v>
      </c>
      <c r="O1521" s="101">
        <v>3</v>
      </c>
    </row>
    <row r="1522" spans="1:15" ht="12.75" customHeight="1">
      <c r="A1522" s="104" t="s">
        <v>1818</v>
      </c>
      <c r="B1522" s="104" t="s">
        <v>1817</v>
      </c>
      <c r="C1522" s="104">
        <v>4</v>
      </c>
      <c r="D1522" s="105" t="s">
        <v>11647</v>
      </c>
      <c r="E1522" s="105" t="s">
        <v>11650</v>
      </c>
      <c r="I1522" s="99"/>
      <c r="J1522" s="101"/>
      <c r="M1522" s="98" t="s">
        <v>7062</v>
      </c>
      <c r="N1522" s="99" t="s">
        <v>1817</v>
      </c>
      <c r="O1522" s="101">
        <v>4</v>
      </c>
    </row>
    <row r="1523" spans="1:15" ht="12.75" customHeight="1">
      <c r="A1523" s="104" t="s">
        <v>1819</v>
      </c>
      <c r="B1523" s="104" t="s">
        <v>1455</v>
      </c>
      <c r="C1523" s="104">
        <v>1</v>
      </c>
      <c r="D1523" s="105" t="s">
        <v>11651</v>
      </c>
      <c r="E1523" s="105" t="s">
        <v>11652</v>
      </c>
      <c r="I1523" s="99"/>
      <c r="J1523" s="101"/>
      <c r="M1523" s="98" t="s">
        <v>7063</v>
      </c>
      <c r="N1523" s="99" t="s">
        <v>1455</v>
      </c>
      <c r="O1523" s="101">
        <v>1</v>
      </c>
    </row>
    <row r="1524" spans="1:15" ht="12.75" customHeight="1">
      <c r="A1524" s="104" t="s">
        <v>1820</v>
      </c>
      <c r="B1524" s="104" t="s">
        <v>1455</v>
      </c>
      <c r="C1524" s="104">
        <v>1</v>
      </c>
      <c r="D1524" s="105" t="s">
        <v>11651</v>
      </c>
      <c r="E1524" s="105" t="s">
        <v>11653</v>
      </c>
      <c r="I1524" s="99"/>
      <c r="J1524" s="101"/>
      <c r="M1524" s="98" t="s">
        <v>7064</v>
      </c>
      <c r="N1524" s="99" t="s">
        <v>1455</v>
      </c>
      <c r="O1524" s="101">
        <v>1</v>
      </c>
    </row>
    <row r="1525" spans="1:15" ht="12.75" customHeight="1">
      <c r="A1525" s="104" t="s">
        <v>1821</v>
      </c>
      <c r="B1525" s="104" t="s">
        <v>159</v>
      </c>
      <c r="C1525" s="104">
        <v>1</v>
      </c>
      <c r="D1525" s="105" t="s">
        <v>11651</v>
      </c>
      <c r="E1525" s="105" t="s">
        <v>11654</v>
      </c>
      <c r="I1525" s="99"/>
      <c r="J1525" s="101"/>
      <c r="M1525" s="98" t="s">
        <v>7065</v>
      </c>
      <c r="N1525" s="99" t="s">
        <v>159</v>
      </c>
      <c r="O1525" s="101">
        <v>1</v>
      </c>
    </row>
    <row r="1526" spans="1:15" ht="12.75" customHeight="1">
      <c r="A1526" s="104" t="s">
        <v>1822</v>
      </c>
      <c r="B1526" s="104" t="s">
        <v>159</v>
      </c>
      <c r="C1526" s="104">
        <v>1</v>
      </c>
      <c r="D1526" s="105" t="s">
        <v>11651</v>
      </c>
      <c r="E1526" s="105" t="s">
        <v>11655</v>
      </c>
      <c r="I1526" s="99"/>
      <c r="J1526" s="101"/>
      <c r="M1526" s="98" t="s">
        <v>7066</v>
      </c>
      <c r="N1526" s="99" t="s">
        <v>159</v>
      </c>
      <c r="O1526" s="101">
        <v>1</v>
      </c>
    </row>
    <row r="1527" spans="1:15" ht="12.75" customHeight="1">
      <c r="A1527" s="104" t="s">
        <v>1823</v>
      </c>
      <c r="B1527" s="104" t="s">
        <v>1679</v>
      </c>
      <c r="C1527" s="104">
        <v>4</v>
      </c>
      <c r="D1527" s="105" t="s">
        <v>11651</v>
      </c>
      <c r="E1527" s="105" t="s">
        <v>11656</v>
      </c>
      <c r="I1527" s="99"/>
      <c r="J1527" s="101"/>
      <c r="M1527" s="98" t="s">
        <v>7067</v>
      </c>
      <c r="N1527" s="99" t="s">
        <v>1679</v>
      </c>
      <c r="O1527" s="101">
        <v>4</v>
      </c>
    </row>
    <row r="1528" spans="1:15" ht="12.75" customHeight="1">
      <c r="A1528" s="104" t="s">
        <v>1824</v>
      </c>
      <c r="B1528" s="104" t="s">
        <v>1679</v>
      </c>
      <c r="C1528" s="104">
        <v>4</v>
      </c>
      <c r="D1528" s="105" t="s">
        <v>11651</v>
      </c>
      <c r="E1528" s="105" t="s">
        <v>11657</v>
      </c>
      <c r="I1528" s="99"/>
      <c r="J1528" s="101"/>
      <c r="M1528" s="98" t="s">
        <v>7068</v>
      </c>
      <c r="N1528" s="99" t="s">
        <v>1679</v>
      </c>
      <c r="O1528" s="101">
        <v>4</v>
      </c>
    </row>
    <row r="1529" spans="1:15" ht="12.75" customHeight="1">
      <c r="A1529" s="104" t="s">
        <v>1825</v>
      </c>
      <c r="B1529" s="104" t="s">
        <v>1679</v>
      </c>
      <c r="C1529" s="104">
        <v>3</v>
      </c>
      <c r="D1529" s="105" t="s">
        <v>11651</v>
      </c>
      <c r="E1529" s="105" t="s">
        <v>11658</v>
      </c>
      <c r="I1529" s="99"/>
      <c r="J1529" s="101"/>
      <c r="M1529" s="98" t="s">
        <v>7069</v>
      </c>
      <c r="N1529" s="99" t="s">
        <v>1679</v>
      </c>
      <c r="O1529" s="101">
        <v>3</v>
      </c>
    </row>
    <row r="1530" spans="1:15" ht="12.75" customHeight="1">
      <c r="A1530" s="104" t="s">
        <v>1826</v>
      </c>
      <c r="B1530" s="104" t="s">
        <v>161</v>
      </c>
      <c r="C1530" s="104">
        <v>2</v>
      </c>
      <c r="D1530" s="105" t="s">
        <v>11651</v>
      </c>
      <c r="E1530" s="105" t="s">
        <v>11659</v>
      </c>
      <c r="I1530" s="99"/>
      <c r="J1530" s="101"/>
      <c r="M1530" s="98" t="s">
        <v>7070</v>
      </c>
      <c r="N1530" s="99" t="s">
        <v>161</v>
      </c>
      <c r="O1530" s="101">
        <v>2</v>
      </c>
    </row>
    <row r="1531" spans="1:15" ht="12.75" customHeight="1">
      <c r="A1531" s="104" t="s">
        <v>1827</v>
      </c>
      <c r="B1531" s="104" t="s">
        <v>161</v>
      </c>
      <c r="C1531" s="104">
        <v>1</v>
      </c>
      <c r="D1531" s="105" t="s">
        <v>11651</v>
      </c>
      <c r="E1531" s="105" t="s">
        <v>11660</v>
      </c>
      <c r="I1531" s="99"/>
      <c r="J1531" s="101"/>
      <c r="M1531" s="98" t="s">
        <v>7071</v>
      </c>
      <c r="N1531" s="99" t="s">
        <v>161</v>
      </c>
      <c r="O1531" s="101">
        <v>1</v>
      </c>
    </row>
    <row r="1532" spans="1:15" ht="12.75" customHeight="1">
      <c r="A1532" s="104" t="s">
        <v>1828</v>
      </c>
      <c r="B1532" s="104" t="s">
        <v>1287</v>
      </c>
      <c r="C1532" s="104">
        <v>1</v>
      </c>
      <c r="D1532" s="105" t="s">
        <v>11651</v>
      </c>
      <c r="E1532" s="105" t="s">
        <v>11661</v>
      </c>
      <c r="I1532" s="99"/>
      <c r="J1532" s="101"/>
      <c r="M1532" s="98" t="s">
        <v>7072</v>
      </c>
      <c r="N1532" s="99" t="s">
        <v>1287</v>
      </c>
      <c r="O1532" s="101">
        <v>1</v>
      </c>
    </row>
    <row r="1533" spans="1:15" ht="12.75" customHeight="1">
      <c r="A1533" s="104" t="s">
        <v>1829</v>
      </c>
      <c r="B1533" s="104" t="s">
        <v>1287</v>
      </c>
      <c r="C1533" s="104">
        <v>1</v>
      </c>
      <c r="D1533" s="105" t="s">
        <v>11651</v>
      </c>
      <c r="E1533" s="105" t="s">
        <v>11662</v>
      </c>
      <c r="I1533" s="99"/>
      <c r="J1533" s="101"/>
      <c r="M1533" s="98" t="s">
        <v>7073</v>
      </c>
      <c r="N1533" s="99" t="s">
        <v>1287</v>
      </c>
      <c r="O1533" s="101">
        <v>1</v>
      </c>
    </row>
    <row r="1534" spans="1:15" ht="12.75" customHeight="1">
      <c r="A1534" s="104" t="s">
        <v>1830</v>
      </c>
      <c r="B1534" s="104" t="s">
        <v>161</v>
      </c>
      <c r="C1534" s="104">
        <v>1</v>
      </c>
      <c r="D1534" s="105" t="s">
        <v>11651</v>
      </c>
      <c r="E1534" s="105" t="s">
        <v>11663</v>
      </c>
      <c r="I1534" s="99"/>
      <c r="J1534" s="101"/>
      <c r="M1534" s="98" t="s">
        <v>7074</v>
      </c>
      <c r="N1534" s="99" t="s">
        <v>161</v>
      </c>
      <c r="O1534" s="101">
        <v>1</v>
      </c>
    </row>
    <row r="1535" spans="1:15" ht="12.75" customHeight="1">
      <c r="A1535" s="104" t="s">
        <v>1831</v>
      </c>
      <c r="B1535" s="104" t="s">
        <v>161</v>
      </c>
      <c r="C1535" s="104">
        <v>1</v>
      </c>
      <c r="D1535" s="105" t="s">
        <v>11651</v>
      </c>
      <c r="E1535" s="105" t="s">
        <v>11664</v>
      </c>
      <c r="I1535" s="99"/>
      <c r="J1535" s="101"/>
      <c r="M1535" s="98" t="s">
        <v>7075</v>
      </c>
      <c r="N1535" s="99" t="s">
        <v>161</v>
      </c>
      <c r="O1535" s="101">
        <v>1</v>
      </c>
    </row>
    <row r="1536" spans="1:15" ht="12.75" customHeight="1">
      <c r="A1536" s="104" t="s">
        <v>1832</v>
      </c>
      <c r="B1536" s="104" t="s">
        <v>1679</v>
      </c>
      <c r="C1536" s="104">
        <v>1</v>
      </c>
      <c r="D1536" s="105"/>
      <c r="E1536" s="105"/>
      <c r="I1536" s="99"/>
      <c r="J1536" s="101"/>
      <c r="M1536" s="98" t="s">
        <v>7076</v>
      </c>
      <c r="N1536" s="99" t="s">
        <v>1679</v>
      </c>
      <c r="O1536" s="101">
        <v>1</v>
      </c>
    </row>
    <row r="1537" spans="1:15" ht="12.75" customHeight="1">
      <c r="A1537" s="104" t="s">
        <v>1833</v>
      </c>
      <c r="B1537" s="104" t="s">
        <v>1679</v>
      </c>
      <c r="C1537" s="104">
        <v>1</v>
      </c>
      <c r="D1537" s="105"/>
      <c r="E1537" s="105"/>
      <c r="I1537" s="99"/>
      <c r="J1537" s="101"/>
      <c r="M1537" s="98" t="s">
        <v>7077</v>
      </c>
      <c r="N1537" s="99" t="s">
        <v>1679</v>
      </c>
      <c r="O1537" s="101">
        <v>1</v>
      </c>
    </row>
    <row r="1538" spans="1:15" ht="12.75" customHeight="1">
      <c r="A1538" s="104" t="s">
        <v>1834</v>
      </c>
      <c r="B1538" s="104" t="s">
        <v>1679</v>
      </c>
      <c r="C1538" s="104">
        <v>1</v>
      </c>
      <c r="D1538" s="105" t="s">
        <v>11651</v>
      </c>
      <c r="E1538" s="105" t="s">
        <v>11665</v>
      </c>
      <c r="I1538" s="99"/>
      <c r="J1538" s="101"/>
      <c r="M1538" s="98" t="s">
        <v>7078</v>
      </c>
      <c r="N1538" s="99" t="s">
        <v>1679</v>
      </c>
      <c r="O1538" s="101">
        <v>1</v>
      </c>
    </row>
    <row r="1539" spans="1:15" ht="12.75" customHeight="1">
      <c r="A1539" s="104" t="s">
        <v>1835</v>
      </c>
      <c r="B1539" s="104" t="s">
        <v>5072</v>
      </c>
      <c r="C1539" s="104">
        <v>1</v>
      </c>
      <c r="D1539" s="105" t="s">
        <v>11651</v>
      </c>
      <c r="E1539" s="105" t="s">
        <v>11666</v>
      </c>
      <c r="I1539" s="99"/>
      <c r="J1539" s="101"/>
      <c r="M1539" s="98" t="s">
        <v>7079</v>
      </c>
      <c r="N1539" s="99" t="s">
        <v>1836</v>
      </c>
      <c r="O1539" s="101">
        <v>1</v>
      </c>
    </row>
    <row r="1540" spans="1:15" ht="12.75" customHeight="1">
      <c r="A1540" s="104" t="s">
        <v>1837</v>
      </c>
      <c r="B1540" s="104" t="s">
        <v>1679</v>
      </c>
      <c r="C1540" s="104">
        <v>1</v>
      </c>
      <c r="D1540" s="105"/>
      <c r="E1540" s="105"/>
      <c r="I1540" s="99"/>
      <c r="J1540" s="101"/>
      <c r="M1540" s="98" t="s">
        <v>7080</v>
      </c>
      <c r="N1540" s="99" t="s">
        <v>1679</v>
      </c>
      <c r="O1540" s="101">
        <v>1</v>
      </c>
    </row>
    <row r="1541" spans="1:15" ht="12.75" customHeight="1">
      <c r="A1541" s="104" t="s">
        <v>1838</v>
      </c>
      <c r="B1541" s="104" t="s">
        <v>1679</v>
      </c>
      <c r="C1541" s="104">
        <v>1</v>
      </c>
      <c r="D1541" s="105" t="s">
        <v>11651</v>
      </c>
      <c r="E1541" s="105" t="s">
        <v>11667</v>
      </c>
      <c r="I1541" s="99"/>
      <c r="J1541" s="101"/>
      <c r="M1541" s="98" t="s">
        <v>7081</v>
      </c>
      <c r="N1541" s="99" t="s">
        <v>1679</v>
      </c>
      <c r="O1541" s="101">
        <v>1</v>
      </c>
    </row>
    <row r="1542" spans="1:15" ht="12.75" customHeight="1">
      <c r="A1542" s="104" t="s">
        <v>1839</v>
      </c>
      <c r="B1542" s="104" t="s">
        <v>1679</v>
      </c>
      <c r="C1542" s="104">
        <v>1</v>
      </c>
      <c r="D1542" s="105" t="s">
        <v>11651</v>
      </c>
      <c r="E1542" s="105" t="s">
        <v>11668</v>
      </c>
      <c r="I1542" s="99"/>
      <c r="J1542" s="101"/>
      <c r="M1542" s="98" t="s">
        <v>7082</v>
      </c>
      <c r="N1542" s="99" t="s">
        <v>1679</v>
      </c>
      <c r="O1542" s="101">
        <v>1</v>
      </c>
    </row>
    <row r="1543" spans="1:15" ht="12.75" customHeight="1">
      <c r="A1543" s="104" t="s">
        <v>1840</v>
      </c>
      <c r="B1543" s="104" t="s">
        <v>1679</v>
      </c>
      <c r="C1543" s="104">
        <v>1</v>
      </c>
      <c r="D1543" s="105" t="s">
        <v>11651</v>
      </c>
      <c r="E1543" s="105" t="s">
        <v>11669</v>
      </c>
      <c r="I1543" s="99"/>
      <c r="J1543" s="101"/>
      <c r="M1543" s="98" t="s">
        <v>7083</v>
      </c>
      <c r="N1543" s="99" t="s">
        <v>1679</v>
      </c>
      <c r="O1543" s="101">
        <v>1</v>
      </c>
    </row>
    <row r="1544" spans="1:15" ht="12.75" customHeight="1">
      <c r="A1544" s="104" t="s">
        <v>1841</v>
      </c>
      <c r="B1544" s="104" t="s">
        <v>1135</v>
      </c>
      <c r="C1544" s="104">
        <v>1</v>
      </c>
      <c r="D1544" s="105" t="s">
        <v>11651</v>
      </c>
      <c r="E1544" s="105" t="s">
        <v>11670</v>
      </c>
      <c r="I1544" s="99"/>
      <c r="J1544" s="101"/>
      <c r="M1544" s="98" t="s">
        <v>7084</v>
      </c>
      <c r="N1544" s="99" t="s">
        <v>1135</v>
      </c>
      <c r="O1544" s="101">
        <v>1</v>
      </c>
    </row>
    <row r="1545" spans="1:15" ht="12.75" customHeight="1">
      <c r="A1545" s="104" t="s">
        <v>1842</v>
      </c>
      <c r="B1545" s="104" t="s">
        <v>1135</v>
      </c>
      <c r="C1545" s="104">
        <v>1</v>
      </c>
      <c r="D1545" s="105" t="s">
        <v>11651</v>
      </c>
      <c r="E1545" s="105" t="s">
        <v>11671</v>
      </c>
      <c r="I1545" s="99"/>
      <c r="J1545" s="101"/>
      <c r="M1545" s="98" t="s">
        <v>7085</v>
      </c>
      <c r="N1545" s="99" t="s">
        <v>1135</v>
      </c>
      <c r="O1545" s="101">
        <v>1</v>
      </c>
    </row>
    <row r="1546" spans="1:15" ht="12.75" customHeight="1">
      <c r="A1546" s="104" t="s">
        <v>1843</v>
      </c>
      <c r="B1546" s="104" t="s">
        <v>284</v>
      </c>
      <c r="C1546" s="104">
        <v>1</v>
      </c>
      <c r="D1546" s="105" t="s">
        <v>11651</v>
      </c>
      <c r="E1546" s="105" t="s">
        <v>11672</v>
      </c>
      <c r="I1546" s="99"/>
      <c r="J1546" s="101"/>
      <c r="M1546" s="98" t="s">
        <v>7086</v>
      </c>
      <c r="N1546" s="99" t="s">
        <v>284</v>
      </c>
      <c r="O1546" s="101">
        <v>1</v>
      </c>
    </row>
    <row r="1547" spans="1:15" ht="12.75" customHeight="1">
      <c r="A1547" s="104" t="s">
        <v>1844</v>
      </c>
      <c r="B1547" s="104" t="s">
        <v>284</v>
      </c>
      <c r="C1547" s="104">
        <v>1</v>
      </c>
      <c r="D1547" s="105" t="s">
        <v>11651</v>
      </c>
      <c r="E1547" s="105" t="s">
        <v>11673</v>
      </c>
      <c r="I1547" s="99"/>
      <c r="J1547" s="101"/>
      <c r="M1547" s="98" t="s">
        <v>7087</v>
      </c>
      <c r="N1547" s="99" t="s">
        <v>284</v>
      </c>
      <c r="O1547" s="101">
        <v>1</v>
      </c>
    </row>
    <row r="1548" spans="1:15" ht="12.75" customHeight="1">
      <c r="A1548" s="104" t="s">
        <v>1845</v>
      </c>
      <c r="B1548" s="104" t="s">
        <v>287</v>
      </c>
      <c r="C1548" s="104">
        <v>1</v>
      </c>
      <c r="D1548" s="105" t="s">
        <v>11651</v>
      </c>
      <c r="E1548" s="105" t="s">
        <v>11674</v>
      </c>
      <c r="I1548" s="99"/>
      <c r="J1548" s="101"/>
      <c r="M1548" s="98" t="s">
        <v>7088</v>
      </c>
      <c r="N1548" s="99" t="s">
        <v>287</v>
      </c>
      <c r="O1548" s="101">
        <v>1</v>
      </c>
    </row>
    <row r="1549" spans="1:15" ht="12.75" customHeight="1">
      <c r="A1549" s="104" t="s">
        <v>1846</v>
      </c>
      <c r="B1549" s="104" t="s">
        <v>1135</v>
      </c>
      <c r="C1549" s="104">
        <v>1</v>
      </c>
      <c r="D1549" s="105" t="s">
        <v>11651</v>
      </c>
      <c r="E1549" s="105" t="s">
        <v>11675</v>
      </c>
      <c r="I1549" s="99"/>
      <c r="J1549" s="101"/>
      <c r="M1549" s="98" t="s">
        <v>7089</v>
      </c>
      <c r="N1549" s="99" t="s">
        <v>1135</v>
      </c>
      <c r="O1549" s="101">
        <v>1</v>
      </c>
    </row>
    <row r="1550" spans="1:15" ht="12.75" customHeight="1">
      <c r="A1550" s="104" t="s">
        <v>1847</v>
      </c>
      <c r="B1550" s="104" t="s">
        <v>1135</v>
      </c>
      <c r="C1550" s="104">
        <v>1</v>
      </c>
      <c r="D1550" s="105" t="s">
        <v>11651</v>
      </c>
      <c r="E1550" s="105" t="s">
        <v>11676</v>
      </c>
      <c r="I1550" s="99"/>
      <c r="J1550" s="101"/>
      <c r="M1550" s="98" t="s">
        <v>7090</v>
      </c>
      <c r="N1550" s="99" t="s">
        <v>1135</v>
      </c>
      <c r="O1550" s="101">
        <v>1</v>
      </c>
    </row>
    <row r="1551" spans="1:15" ht="12.75" customHeight="1">
      <c r="A1551" s="104" t="s">
        <v>1848</v>
      </c>
      <c r="B1551" s="104" t="s">
        <v>1135</v>
      </c>
      <c r="C1551" s="104">
        <v>1</v>
      </c>
      <c r="D1551" s="105" t="s">
        <v>11651</v>
      </c>
      <c r="E1551" s="105" t="s">
        <v>11677</v>
      </c>
      <c r="I1551" s="99"/>
      <c r="J1551" s="101"/>
      <c r="M1551" s="98" t="s">
        <v>7091</v>
      </c>
      <c r="N1551" s="99" t="s">
        <v>1135</v>
      </c>
      <c r="O1551" s="101">
        <v>1</v>
      </c>
    </row>
    <row r="1552" spans="1:15" ht="12.75" customHeight="1">
      <c r="A1552" s="104" t="s">
        <v>1849</v>
      </c>
      <c r="B1552" s="104" t="s">
        <v>1679</v>
      </c>
      <c r="C1552" s="104">
        <v>1</v>
      </c>
      <c r="D1552" s="105" t="s">
        <v>11651</v>
      </c>
      <c r="E1552" s="105" t="s">
        <v>11678</v>
      </c>
      <c r="I1552" s="99"/>
      <c r="J1552" s="101"/>
      <c r="M1552" s="98" t="s">
        <v>7092</v>
      </c>
      <c r="N1552" s="99" t="s">
        <v>1679</v>
      </c>
      <c r="O1552" s="101">
        <v>1</v>
      </c>
    </row>
    <row r="1553" spans="1:15" ht="12.75" customHeight="1">
      <c r="A1553" s="104" t="s">
        <v>1850</v>
      </c>
      <c r="B1553" s="104" t="s">
        <v>1679</v>
      </c>
      <c r="C1553" s="104">
        <v>2</v>
      </c>
      <c r="D1553" s="105" t="s">
        <v>11651</v>
      </c>
      <c r="E1553" s="105" t="s">
        <v>11679</v>
      </c>
      <c r="I1553" s="99"/>
      <c r="J1553" s="101"/>
      <c r="M1553" s="98" t="s">
        <v>7093</v>
      </c>
      <c r="N1553" s="99" t="s">
        <v>1679</v>
      </c>
      <c r="O1553" s="101">
        <v>2</v>
      </c>
    </row>
    <row r="1554" spans="1:15" ht="12.75" customHeight="1">
      <c r="A1554" s="104" t="s">
        <v>1851</v>
      </c>
      <c r="B1554" s="104" t="s">
        <v>1679</v>
      </c>
      <c r="C1554" s="104">
        <v>1</v>
      </c>
      <c r="D1554" s="105" t="s">
        <v>11651</v>
      </c>
      <c r="E1554" s="105" t="s">
        <v>11655</v>
      </c>
      <c r="I1554" s="99"/>
      <c r="J1554" s="101"/>
      <c r="M1554" s="98" t="s">
        <v>7094</v>
      </c>
      <c r="N1554" s="99" t="s">
        <v>1679</v>
      </c>
      <c r="O1554" s="101">
        <v>1</v>
      </c>
    </row>
    <row r="1555" spans="1:15" ht="12.75" customHeight="1">
      <c r="A1555" s="104" t="s">
        <v>1852</v>
      </c>
      <c r="B1555" s="104" t="s">
        <v>1403</v>
      </c>
      <c r="C1555" s="104">
        <v>1</v>
      </c>
      <c r="D1555" s="105" t="s">
        <v>11651</v>
      </c>
      <c r="E1555" s="105" t="s">
        <v>11680</v>
      </c>
      <c r="I1555" s="99"/>
      <c r="J1555" s="101"/>
      <c r="M1555" s="98" t="s">
        <v>7095</v>
      </c>
      <c r="N1555" s="99" t="s">
        <v>1403</v>
      </c>
      <c r="O1555" s="101">
        <v>1</v>
      </c>
    </row>
    <row r="1556" spans="1:15" ht="12.75" customHeight="1">
      <c r="A1556" s="104" t="s">
        <v>1853</v>
      </c>
      <c r="B1556" s="104" t="s">
        <v>1403</v>
      </c>
      <c r="C1556" s="104">
        <v>1</v>
      </c>
      <c r="D1556" s="105" t="s">
        <v>11651</v>
      </c>
      <c r="E1556" s="105" t="s">
        <v>11681</v>
      </c>
      <c r="I1556" s="99"/>
      <c r="J1556" s="101"/>
      <c r="M1556" s="98" t="s">
        <v>7096</v>
      </c>
      <c r="N1556" s="99" t="s">
        <v>1403</v>
      </c>
      <c r="O1556" s="101">
        <v>1</v>
      </c>
    </row>
    <row r="1557" spans="1:15" ht="12.75" customHeight="1">
      <c r="A1557" s="104" t="s">
        <v>1854</v>
      </c>
      <c r="B1557" s="104" t="s">
        <v>1403</v>
      </c>
      <c r="C1557" s="104">
        <v>1</v>
      </c>
      <c r="D1557" s="105" t="s">
        <v>11651</v>
      </c>
      <c r="E1557" s="105" t="s">
        <v>11665</v>
      </c>
      <c r="I1557" s="99"/>
      <c r="J1557" s="101"/>
      <c r="M1557" s="98" t="s">
        <v>7097</v>
      </c>
      <c r="N1557" s="99" t="s">
        <v>1403</v>
      </c>
      <c r="O1557" s="101">
        <v>1</v>
      </c>
    </row>
    <row r="1558" spans="1:15" ht="12.75" customHeight="1">
      <c r="A1558" s="104" t="s">
        <v>1855</v>
      </c>
      <c r="B1558" s="104" t="s">
        <v>1403</v>
      </c>
      <c r="C1558" s="104">
        <v>1</v>
      </c>
      <c r="D1558" s="105" t="s">
        <v>11651</v>
      </c>
      <c r="E1558" s="105" t="s">
        <v>11682</v>
      </c>
      <c r="I1558" s="99"/>
      <c r="J1558" s="101"/>
      <c r="M1558" s="98" t="s">
        <v>7098</v>
      </c>
      <c r="N1558" s="99" t="s">
        <v>1403</v>
      </c>
      <c r="O1558" s="101">
        <v>1</v>
      </c>
    </row>
    <row r="1559" spans="1:15" ht="12.75" customHeight="1">
      <c r="A1559" s="104" t="s">
        <v>1856</v>
      </c>
      <c r="B1559" s="104" t="s">
        <v>1403</v>
      </c>
      <c r="C1559" s="104">
        <v>1</v>
      </c>
      <c r="D1559" s="105" t="s">
        <v>11651</v>
      </c>
      <c r="E1559" s="105" t="s">
        <v>11683</v>
      </c>
      <c r="I1559" s="99"/>
      <c r="J1559" s="101"/>
      <c r="M1559" s="98" t="s">
        <v>7099</v>
      </c>
      <c r="N1559" s="99" t="s">
        <v>1403</v>
      </c>
      <c r="O1559" s="101">
        <v>1</v>
      </c>
    </row>
    <row r="1560" spans="1:15" ht="12.75" customHeight="1">
      <c r="A1560" s="104" t="s">
        <v>1857</v>
      </c>
      <c r="B1560" s="104" t="s">
        <v>1403</v>
      </c>
      <c r="C1560" s="104">
        <v>1</v>
      </c>
      <c r="D1560" s="105" t="s">
        <v>11651</v>
      </c>
      <c r="E1560" s="105" t="s">
        <v>11684</v>
      </c>
      <c r="I1560" s="99"/>
      <c r="J1560" s="101"/>
      <c r="M1560" s="98" t="s">
        <v>7100</v>
      </c>
      <c r="N1560" s="99" t="s">
        <v>1403</v>
      </c>
      <c r="O1560" s="101">
        <v>1</v>
      </c>
    </row>
    <row r="1561" spans="1:15" ht="12.75" customHeight="1">
      <c r="A1561" s="104" t="s">
        <v>1858</v>
      </c>
      <c r="B1561" s="104" t="s">
        <v>1335</v>
      </c>
      <c r="C1561" s="104">
        <v>1</v>
      </c>
      <c r="D1561" s="105" t="s">
        <v>11651</v>
      </c>
      <c r="E1561" s="105" t="s">
        <v>11685</v>
      </c>
      <c r="I1561" s="99"/>
      <c r="J1561" s="101"/>
      <c r="M1561" s="98" t="s">
        <v>7101</v>
      </c>
      <c r="N1561" s="99" t="s">
        <v>1335</v>
      </c>
      <c r="O1561" s="101">
        <v>1</v>
      </c>
    </row>
    <row r="1562" spans="1:15" ht="12.75" customHeight="1">
      <c r="A1562" s="104" t="s">
        <v>1859</v>
      </c>
      <c r="B1562" s="104" t="s">
        <v>1335</v>
      </c>
      <c r="C1562" s="104">
        <v>1</v>
      </c>
      <c r="D1562" s="105" t="s">
        <v>11651</v>
      </c>
      <c r="E1562" s="105" t="s">
        <v>11686</v>
      </c>
      <c r="I1562" s="99"/>
      <c r="J1562" s="101"/>
      <c r="M1562" s="98" t="s">
        <v>7102</v>
      </c>
      <c r="N1562" s="99" t="s">
        <v>1335</v>
      </c>
      <c r="O1562" s="101">
        <v>1</v>
      </c>
    </row>
    <row r="1563" spans="1:15" ht="12.75" customHeight="1">
      <c r="A1563" s="104" t="s">
        <v>1860</v>
      </c>
      <c r="B1563" s="104" t="s">
        <v>1335</v>
      </c>
      <c r="C1563" s="104">
        <v>1</v>
      </c>
      <c r="D1563" s="105" t="s">
        <v>11651</v>
      </c>
      <c r="E1563" s="105" t="s">
        <v>11687</v>
      </c>
      <c r="I1563" s="99"/>
      <c r="J1563" s="101"/>
      <c r="M1563" s="98" t="s">
        <v>7103</v>
      </c>
      <c r="N1563" s="99" t="s">
        <v>1335</v>
      </c>
      <c r="O1563" s="101">
        <v>1</v>
      </c>
    </row>
    <row r="1564" spans="1:15" ht="12.75" customHeight="1">
      <c r="A1564" s="104" t="s">
        <v>1861</v>
      </c>
      <c r="B1564" s="104" t="s">
        <v>1335</v>
      </c>
      <c r="C1564" s="104">
        <v>1</v>
      </c>
      <c r="D1564" s="105" t="s">
        <v>11651</v>
      </c>
      <c r="E1564" s="105" t="s">
        <v>11688</v>
      </c>
      <c r="I1564" s="99"/>
      <c r="J1564" s="101"/>
      <c r="M1564" s="98" t="s">
        <v>7104</v>
      </c>
      <c r="N1564" s="99" t="s">
        <v>1335</v>
      </c>
      <c r="O1564" s="101">
        <v>1</v>
      </c>
    </row>
    <row r="1565" spans="1:15" ht="12.75" customHeight="1">
      <c r="A1565" s="104" t="s">
        <v>1862</v>
      </c>
      <c r="B1565" s="104" t="s">
        <v>1403</v>
      </c>
      <c r="C1565" s="104">
        <v>1</v>
      </c>
      <c r="D1565" s="105" t="s">
        <v>11651</v>
      </c>
      <c r="E1565" s="105" t="s">
        <v>11689</v>
      </c>
      <c r="I1565" s="99"/>
      <c r="J1565" s="101"/>
      <c r="M1565" s="98" t="s">
        <v>7105</v>
      </c>
      <c r="N1565" s="99" t="s">
        <v>1403</v>
      </c>
      <c r="O1565" s="101">
        <v>1</v>
      </c>
    </row>
    <row r="1566" spans="1:15" ht="12.75" customHeight="1">
      <c r="A1566" s="104" t="s">
        <v>1863</v>
      </c>
      <c r="B1566" s="104" t="s">
        <v>1403</v>
      </c>
      <c r="C1566" s="104">
        <v>1</v>
      </c>
      <c r="D1566" s="105" t="s">
        <v>11651</v>
      </c>
      <c r="E1566" s="105" t="s">
        <v>11690</v>
      </c>
      <c r="I1566" s="99"/>
      <c r="J1566" s="101"/>
      <c r="M1566" s="98" t="s">
        <v>7106</v>
      </c>
      <c r="N1566" s="99" t="s">
        <v>1403</v>
      </c>
      <c r="O1566" s="101">
        <v>1</v>
      </c>
    </row>
    <row r="1567" spans="1:15" ht="12.75" customHeight="1">
      <c r="A1567" s="104" t="s">
        <v>1864</v>
      </c>
      <c r="B1567" s="104" t="s">
        <v>1006</v>
      </c>
      <c r="C1567" s="104">
        <v>1</v>
      </c>
      <c r="D1567" s="105" t="s">
        <v>11651</v>
      </c>
      <c r="E1567" s="105" t="s">
        <v>11691</v>
      </c>
      <c r="I1567" s="99"/>
      <c r="J1567" s="101"/>
      <c r="M1567" s="98" t="s">
        <v>7107</v>
      </c>
      <c r="N1567" s="99" t="s">
        <v>1006</v>
      </c>
      <c r="O1567" s="101">
        <v>1</v>
      </c>
    </row>
    <row r="1568" spans="1:15" ht="12.75" customHeight="1">
      <c r="A1568" s="104" t="s">
        <v>1865</v>
      </c>
      <c r="B1568" s="104" t="s">
        <v>1006</v>
      </c>
      <c r="C1568" s="104">
        <v>1</v>
      </c>
      <c r="D1568" s="105" t="s">
        <v>11651</v>
      </c>
      <c r="E1568" s="105" t="s">
        <v>11670</v>
      </c>
      <c r="I1568" s="99"/>
      <c r="J1568" s="101"/>
      <c r="M1568" s="98" t="s">
        <v>7108</v>
      </c>
      <c r="N1568" s="99" t="s">
        <v>1006</v>
      </c>
      <c r="O1568" s="101">
        <v>1</v>
      </c>
    </row>
    <row r="1569" spans="1:15" ht="12.75" customHeight="1">
      <c r="A1569" s="104" t="s">
        <v>1866</v>
      </c>
      <c r="B1569" s="104" t="s">
        <v>1006</v>
      </c>
      <c r="C1569" s="104">
        <v>1</v>
      </c>
      <c r="D1569" s="105" t="s">
        <v>11651</v>
      </c>
      <c r="E1569" s="105" t="s">
        <v>11692</v>
      </c>
      <c r="I1569" s="99"/>
      <c r="J1569" s="101"/>
      <c r="M1569" s="98" t="s">
        <v>7109</v>
      </c>
      <c r="N1569" s="99" t="s">
        <v>1006</v>
      </c>
      <c r="O1569" s="101">
        <v>1</v>
      </c>
    </row>
    <row r="1570" spans="1:15" ht="12.75" customHeight="1">
      <c r="A1570" s="104" t="s">
        <v>1867</v>
      </c>
      <c r="B1570" s="104" t="s">
        <v>1412</v>
      </c>
      <c r="C1570" s="104">
        <v>1</v>
      </c>
      <c r="D1570" s="105" t="s">
        <v>11651</v>
      </c>
      <c r="E1570" s="105" t="s">
        <v>11693</v>
      </c>
      <c r="I1570" s="99"/>
      <c r="J1570" s="101"/>
      <c r="M1570" s="98" t="s">
        <v>7110</v>
      </c>
      <c r="N1570" s="99" t="s">
        <v>1412</v>
      </c>
      <c r="O1570" s="101">
        <v>1</v>
      </c>
    </row>
    <row r="1571" spans="1:15" ht="12.75" customHeight="1">
      <c r="A1571" s="104" t="s">
        <v>1868</v>
      </c>
      <c r="B1571" s="104" t="s">
        <v>1412</v>
      </c>
      <c r="C1571" s="104">
        <v>1</v>
      </c>
      <c r="D1571" s="105" t="s">
        <v>11651</v>
      </c>
      <c r="E1571" s="105" t="s">
        <v>11694</v>
      </c>
      <c r="I1571" s="99"/>
      <c r="J1571" s="101"/>
      <c r="M1571" s="98" t="s">
        <v>7111</v>
      </c>
      <c r="N1571" s="99" t="s">
        <v>1412</v>
      </c>
      <c r="O1571" s="101">
        <v>1</v>
      </c>
    </row>
    <row r="1572" spans="1:15" ht="12.75" customHeight="1">
      <c r="A1572" s="104" t="s">
        <v>1869</v>
      </c>
      <c r="B1572" s="104" t="s">
        <v>1412</v>
      </c>
      <c r="C1572" s="104">
        <v>1</v>
      </c>
      <c r="D1572" s="105" t="s">
        <v>11651</v>
      </c>
      <c r="E1572" s="105" t="s">
        <v>11695</v>
      </c>
      <c r="I1572" s="99"/>
      <c r="J1572" s="101"/>
      <c r="M1572" s="98" t="s">
        <v>7112</v>
      </c>
      <c r="N1572" s="99" t="s">
        <v>1412</v>
      </c>
      <c r="O1572" s="101">
        <v>1</v>
      </c>
    </row>
    <row r="1573" spans="1:15" ht="12.75" customHeight="1">
      <c r="A1573" s="104" t="s">
        <v>1870</v>
      </c>
      <c r="B1573" s="104" t="s">
        <v>1412</v>
      </c>
      <c r="C1573" s="104">
        <v>1</v>
      </c>
      <c r="D1573" s="105" t="s">
        <v>11651</v>
      </c>
      <c r="E1573" s="105" t="s">
        <v>11696</v>
      </c>
      <c r="I1573" s="99"/>
      <c r="J1573" s="101"/>
      <c r="M1573" s="98" t="s">
        <v>7113</v>
      </c>
      <c r="N1573" s="99" t="s">
        <v>1412</v>
      </c>
      <c r="O1573" s="101">
        <v>1</v>
      </c>
    </row>
    <row r="1574" spans="1:15" ht="12.75" customHeight="1">
      <c r="A1574" s="104" t="s">
        <v>1871</v>
      </c>
      <c r="B1574" s="104" t="s">
        <v>1006</v>
      </c>
      <c r="C1574" s="104">
        <v>1</v>
      </c>
      <c r="D1574" s="105" t="s">
        <v>11651</v>
      </c>
      <c r="E1574" s="105" t="s">
        <v>11675</v>
      </c>
      <c r="I1574" s="99"/>
      <c r="J1574" s="101"/>
      <c r="M1574" s="98" t="s">
        <v>7114</v>
      </c>
      <c r="N1574" s="99" t="s">
        <v>1006</v>
      </c>
      <c r="O1574" s="101">
        <v>1</v>
      </c>
    </row>
    <row r="1575" spans="1:15" ht="12.75" customHeight="1">
      <c r="A1575" s="104" t="s">
        <v>1872</v>
      </c>
      <c r="B1575" s="104" t="s">
        <v>1006</v>
      </c>
      <c r="C1575" s="104">
        <v>1</v>
      </c>
      <c r="D1575" s="105" t="s">
        <v>11651</v>
      </c>
      <c r="E1575" s="105" t="s">
        <v>11676</v>
      </c>
      <c r="I1575" s="99"/>
      <c r="J1575" s="101"/>
      <c r="M1575" s="98" t="s">
        <v>7115</v>
      </c>
      <c r="N1575" s="99" t="s">
        <v>1006</v>
      </c>
      <c r="O1575" s="101">
        <v>1</v>
      </c>
    </row>
    <row r="1576" spans="1:15" ht="12.75" customHeight="1">
      <c r="A1576" s="104" t="s">
        <v>1873</v>
      </c>
      <c r="B1576" s="104" t="s">
        <v>1006</v>
      </c>
      <c r="C1576" s="104">
        <v>1</v>
      </c>
      <c r="D1576" s="105" t="s">
        <v>11651</v>
      </c>
      <c r="E1576" s="105" t="s">
        <v>11677</v>
      </c>
      <c r="I1576" s="99"/>
      <c r="J1576" s="101"/>
      <c r="M1576" s="98" t="s">
        <v>7116</v>
      </c>
      <c r="N1576" s="99" t="s">
        <v>1006</v>
      </c>
      <c r="O1576" s="101">
        <v>1</v>
      </c>
    </row>
    <row r="1577" spans="1:15" ht="12.75" customHeight="1">
      <c r="A1577" s="104" t="s">
        <v>1874</v>
      </c>
      <c r="B1577" s="104" t="s">
        <v>1875</v>
      </c>
      <c r="C1577" s="104">
        <v>1</v>
      </c>
      <c r="D1577" s="105" t="s">
        <v>11697</v>
      </c>
      <c r="E1577" s="105" t="s">
        <v>11698</v>
      </c>
      <c r="I1577" s="99"/>
      <c r="J1577" s="101"/>
      <c r="M1577" s="98" t="s">
        <v>7117</v>
      </c>
      <c r="N1577" s="99" t="s">
        <v>1875</v>
      </c>
      <c r="O1577" s="101">
        <v>1</v>
      </c>
    </row>
    <row r="1578" spans="1:15" ht="12.75" customHeight="1">
      <c r="A1578" s="104" t="s">
        <v>1876</v>
      </c>
      <c r="B1578" s="104" t="s">
        <v>1222</v>
      </c>
      <c r="C1578" s="104">
        <v>3</v>
      </c>
      <c r="D1578" s="105" t="s">
        <v>11697</v>
      </c>
      <c r="E1578" s="105" t="s">
        <v>11699</v>
      </c>
      <c r="I1578" s="99"/>
      <c r="J1578" s="101"/>
      <c r="M1578" s="98" t="s">
        <v>7118</v>
      </c>
      <c r="N1578" s="99" t="s">
        <v>1222</v>
      </c>
      <c r="O1578" s="101">
        <v>3</v>
      </c>
    </row>
    <row r="1579" spans="1:15" ht="12.75" customHeight="1">
      <c r="A1579" s="104" t="s">
        <v>1877</v>
      </c>
      <c r="B1579" s="104" t="s">
        <v>1222</v>
      </c>
      <c r="C1579" s="104">
        <v>2</v>
      </c>
      <c r="D1579" s="105" t="s">
        <v>11697</v>
      </c>
      <c r="E1579" s="105" t="s">
        <v>11700</v>
      </c>
      <c r="I1579" s="99"/>
      <c r="J1579" s="101"/>
      <c r="M1579" s="98" t="s">
        <v>7119</v>
      </c>
      <c r="N1579" s="99" t="s">
        <v>1222</v>
      </c>
      <c r="O1579" s="101">
        <v>2</v>
      </c>
    </row>
    <row r="1580" spans="1:15" ht="12.75" customHeight="1">
      <c r="A1580" s="104" t="s">
        <v>1878</v>
      </c>
      <c r="B1580" s="104" t="s">
        <v>1875</v>
      </c>
      <c r="C1580" s="104">
        <v>3</v>
      </c>
      <c r="D1580" s="105" t="s">
        <v>11697</v>
      </c>
      <c r="E1580" s="105" t="s">
        <v>11699</v>
      </c>
      <c r="I1580" s="99"/>
      <c r="J1580" s="101"/>
      <c r="M1580" s="98" t="s">
        <v>7120</v>
      </c>
      <c r="N1580" s="99" t="s">
        <v>1875</v>
      </c>
      <c r="O1580" s="101">
        <v>3</v>
      </c>
    </row>
    <row r="1581" spans="1:15" ht="12.75" customHeight="1">
      <c r="A1581" s="104" t="s">
        <v>1879</v>
      </c>
      <c r="B1581" s="104" t="s">
        <v>1875</v>
      </c>
      <c r="C1581" s="104">
        <v>2</v>
      </c>
      <c r="D1581" s="105" t="s">
        <v>11697</v>
      </c>
      <c r="E1581" s="105" t="s">
        <v>11700</v>
      </c>
      <c r="I1581" s="99"/>
      <c r="J1581" s="101"/>
      <c r="M1581" s="98" t="s">
        <v>7121</v>
      </c>
      <c r="N1581" s="99" t="s">
        <v>1875</v>
      </c>
      <c r="O1581" s="101">
        <v>2</v>
      </c>
    </row>
    <row r="1582" spans="1:15" ht="12.75" customHeight="1">
      <c r="A1582" s="104" t="s">
        <v>1880</v>
      </c>
      <c r="B1582" s="104" t="s">
        <v>322</v>
      </c>
      <c r="C1582" s="104">
        <v>1</v>
      </c>
      <c r="D1582" s="105"/>
      <c r="E1582" s="105"/>
      <c r="I1582" s="99"/>
      <c r="J1582" s="101"/>
      <c r="M1582" s="98" t="s">
        <v>7122</v>
      </c>
      <c r="N1582" s="99" t="s">
        <v>322</v>
      </c>
      <c r="O1582" s="101">
        <v>1</v>
      </c>
    </row>
    <row r="1583" spans="1:15" ht="12.75" customHeight="1">
      <c r="A1583" s="104" t="s">
        <v>1881</v>
      </c>
      <c r="B1583" s="104" t="s">
        <v>1473</v>
      </c>
      <c r="C1583" s="104">
        <v>1</v>
      </c>
      <c r="D1583" s="105"/>
      <c r="E1583" s="105"/>
      <c r="I1583" s="99"/>
      <c r="J1583" s="101"/>
      <c r="M1583" s="98" t="s">
        <v>7123</v>
      </c>
      <c r="N1583" s="99" t="s">
        <v>1473</v>
      </c>
      <c r="O1583" s="101">
        <v>1</v>
      </c>
    </row>
    <row r="1584" spans="1:15" ht="12.75" customHeight="1">
      <c r="A1584" s="104" t="s">
        <v>1882</v>
      </c>
      <c r="B1584" s="104" t="s">
        <v>1883</v>
      </c>
      <c r="C1584" s="104">
        <v>47</v>
      </c>
      <c r="D1584" s="105" t="s">
        <v>11697</v>
      </c>
      <c r="E1584" s="105" t="s">
        <v>11701</v>
      </c>
      <c r="I1584" s="99"/>
      <c r="J1584" s="101"/>
      <c r="M1584" s="98" t="s">
        <v>7124</v>
      </c>
      <c r="N1584" s="99" t="s">
        <v>1883</v>
      </c>
      <c r="O1584" s="101">
        <v>47</v>
      </c>
    </row>
    <row r="1585" spans="1:15" ht="12.75" customHeight="1">
      <c r="A1585" s="104" t="s">
        <v>1884</v>
      </c>
      <c r="B1585" s="104" t="s">
        <v>1883</v>
      </c>
      <c r="C1585" s="104">
        <v>29</v>
      </c>
      <c r="D1585" s="105" t="s">
        <v>11697</v>
      </c>
      <c r="E1585" s="105" t="s">
        <v>11702</v>
      </c>
      <c r="I1585" s="99"/>
      <c r="J1585" s="101"/>
      <c r="M1585" s="98" t="s">
        <v>7125</v>
      </c>
      <c r="N1585" s="99" t="s">
        <v>1883</v>
      </c>
      <c r="O1585" s="101">
        <v>29</v>
      </c>
    </row>
    <row r="1586" spans="1:15" ht="12.75" customHeight="1">
      <c r="A1586" s="104" t="s">
        <v>1885</v>
      </c>
      <c r="B1586" s="104" t="s">
        <v>1886</v>
      </c>
      <c r="C1586" s="104">
        <v>1</v>
      </c>
      <c r="D1586" s="105" t="s">
        <v>11703</v>
      </c>
      <c r="E1586" s="105" t="s">
        <v>11704</v>
      </c>
      <c r="I1586" s="99"/>
      <c r="J1586" s="101"/>
      <c r="M1586" s="98" t="s">
        <v>7126</v>
      </c>
      <c r="N1586" s="99" t="s">
        <v>1886</v>
      </c>
      <c r="O1586" s="101">
        <v>1</v>
      </c>
    </row>
    <row r="1587" spans="1:15" ht="12.75" customHeight="1">
      <c r="A1587" s="104" t="s">
        <v>1887</v>
      </c>
      <c r="B1587" s="104" t="s">
        <v>1886</v>
      </c>
      <c r="C1587" s="104">
        <v>1</v>
      </c>
      <c r="D1587" s="105" t="s">
        <v>11703</v>
      </c>
      <c r="E1587" s="105" t="s">
        <v>11705</v>
      </c>
      <c r="I1587" s="99"/>
      <c r="J1587" s="101"/>
      <c r="M1587" s="98" t="s">
        <v>7127</v>
      </c>
      <c r="N1587" s="99" t="s">
        <v>1886</v>
      </c>
      <c r="O1587" s="101">
        <v>1</v>
      </c>
    </row>
    <row r="1588" spans="1:15" ht="12.75" customHeight="1">
      <c r="A1588" s="104" t="s">
        <v>1888</v>
      </c>
      <c r="B1588" s="104" t="s">
        <v>1222</v>
      </c>
      <c r="C1588" s="104">
        <v>2</v>
      </c>
      <c r="D1588" s="105"/>
      <c r="E1588" s="105"/>
      <c r="I1588" s="99"/>
      <c r="J1588" s="101"/>
      <c r="M1588" s="98" t="s">
        <v>7128</v>
      </c>
      <c r="N1588" s="99" t="s">
        <v>1222</v>
      </c>
      <c r="O1588" s="101">
        <v>2</v>
      </c>
    </row>
    <row r="1589" spans="1:15" ht="12.75" customHeight="1">
      <c r="A1589" s="104" t="s">
        <v>1889</v>
      </c>
      <c r="B1589" s="104" t="s">
        <v>1222</v>
      </c>
      <c r="C1589" s="104">
        <v>7</v>
      </c>
      <c r="D1589" s="105" t="s">
        <v>11706</v>
      </c>
      <c r="E1589" s="105" t="s">
        <v>11707</v>
      </c>
      <c r="I1589" s="99"/>
      <c r="J1589" s="101"/>
      <c r="M1589" s="98" t="s">
        <v>7129</v>
      </c>
      <c r="N1589" s="99" t="s">
        <v>1222</v>
      </c>
      <c r="O1589" s="101">
        <v>7</v>
      </c>
    </row>
    <row r="1590" spans="1:15" ht="12.75" customHeight="1">
      <c r="A1590" s="104" t="s">
        <v>1890</v>
      </c>
      <c r="B1590" s="104" t="s">
        <v>319</v>
      </c>
      <c r="C1590" s="104">
        <v>2</v>
      </c>
      <c r="D1590" s="105"/>
      <c r="E1590" s="105"/>
      <c r="I1590" s="99"/>
      <c r="J1590" s="101"/>
      <c r="M1590" s="98" t="s">
        <v>7130</v>
      </c>
      <c r="N1590" s="99" t="s">
        <v>319</v>
      </c>
      <c r="O1590" s="101">
        <v>2</v>
      </c>
    </row>
    <row r="1591" spans="1:15" ht="12.75" customHeight="1">
      <c r="A1591" s="104" t="s">
        <v>1891</v>
      </c>
      <c r="B1591" s="104" t="s">
        <v>319</v>
      </c>
      <c r="C1591" s="104">
        <v>1</v>
      </c>
      <c r="D1591" s="105" t="s">
        <v>11706</v>
      </c>
      <c r="E1591" s="105" t="s">
        <v>11708</v>
      </c>
      <c r="I1591" s="99"/>
      <c r="J1591" s="101"/>
      <c r="M1591" s="98" t="s">
        <v>7131</v>
      </c>
      <c r="N1591" s="99" t="s">
        <v>319</v>
      </c>
      <c r="O1591" s="101">
        <v>3</v>
      </c>
    </row>
    <row r="1592" spans="1:15" ht="12.75" customHeight="1">
      <c r="A1592" s="104" t="s">
        <v>1892</v>
      </c>
      <c r="B1592" s="104" t="s">
        <v>319</v>
      </c>
      <c r="C1592" s="104">
        <v>18</v>
      </c>
      <c r="D1592" s="105" t="s">
        <v>11706</v>
      </c>
      <c r="E1592" s="105" t="s">
        <v>11709</v>
      </c>
      <c r="I1592" s="99"/>
      <c r="J1592" s="101"/>
      <c r="M1592" s="98" t="s">
        <v>7132</v>
      </c>
      <c r="N1592" s="99" t="s">
        <v>319</v>
      </c>
      <c r="O1592" s="101">
        <v>18</v>
      </c>
    </row>
    <row r="1593" spans="1:15" ht="12.75" customHeight="1">
      <c r="A1593" s="104" t="s">
        <v>1893</v>
      </c>
      <c r="B1593" s="104" t="s">
        <v>319</v>
      </c>
      <c r="C1593" s="104">
        <v>16</v>
      </c>
      <c r="D1593" s="105" t="s">
        <v>11706</v>
      </c>
      <c r="E1593" s="105" t="s">
        <v>11710</v>
      </c>
      <c r="I1593" s="99"/>
      <c r="J1593" s="101"/>
      <c r="M1593" s="98" t="s">
        <v>7133</v>
      </c>
      <c r="N1593" s="99" t="s">
        <v>319</v>
      </c>
      <c r="O1593" s="101">
        <v>16</v>
      </c>
    </row>
    <row r="1594" spans="1:15" ht="12.75" customHeight="1">
      <c r="A1594" s="104" t="s">
        <v>1894</v>
      </c>
      <c r="B1594" s="104" t="s">
        <v>1455</v>
      </c>
      <c r="C1594" s="104">
        <v>1</v>
      </c>
      <c r="D1594" s="105" t="s">
        <v>11711</v>
      </c>
      <c r="E1594" s="105" t="s">
        <v>11712</v>
      </c>
      <c r="I1594" s="99"/>
      <c r="J1594" s="101"/>
      <c r="M1594" s="98" t="s">
        <v>7134</v>
      </c>
      <c r="N1594" s="99" t="s">
        <v>1455</v>
      </c>
      <c r="O1594" s="101">
        <v>1</v>
      </c>
    </row>
    <row r="1595" spans="1:15" ht="12.75" customHeight="1">
      <c r="A1595" s="104" t="s">
        <v>1895</v>
      </c>
      <c r="B1595" s="104" t="s">
        <v>1455</v>
      </c>
      <c r="C1595" s="104">
        <v>1</v>
      </c>
      <c r="D1595" s="105" t="s">
        <v>11711</v>
      </c>
      <c r="E1595" s="105" t="s">
        <v>11713</v>
      </c>
      <c r="I1595" s="99"/>
      <c r="J1595" s="101"/>
      <c r="M1595" s="98" t="s">
        <v>7135</v>
      </c>
      <c r="N1595" s="99" t="s">
        <v>1455</v>
      </c>
      <c r="O1595" s="101">
        <v>1</v>
      </c>
    </row>
    <row r="1596" spans="1:15" ht="12.75" customHeight="1">
      <c r="A1596" s="104" t="s">
        <v>1896</v>
      </c>
      <c r="B1596" s="104" t="s">
        <v>1574</v>
      </c>
      <c r="C1596" s="104">
        <v>1</v>
      </c>
      <c r="D1596" s="105" t="s">
        <v>11711</v>
      </c>
      <c r="E1596" s="105" t="s">
        <v>11714</v>
      </c>
      <c r="I1596" s="99"/>
      <c r="J1596" s="101"/>
      <c r="M1596" s="98" t="s">
        <v>7136</v>
      </c>
      <c r="N1596" s="99" t="s">
        <v>1574</v>
      </c>
      <c r="O1596" s="101">
        <v>1</v>
      </c>
    </row>
    <row r="1597" spans="1:15" ht="12.75" customHeight="1">
      <c r="A1597" s="104" t="s">
        <v>1897</v>
      </c>
      <c r="B1597" s="104" t="s">
        <v>1673</v>
      </c>
      <c r="C1597" s="104">
        <v>1</v>
      </c>
      <c r="D1597" s="105" t="s">
        <v>11711</v>
      </c>
      <c r="E1597" s="105" t="s">
        <v>11715</v>
      </c>
      <c r="I1597" s="99"/>
      <c r="J1597" s="101"/>
      <c r="M1597" s="98" t="s">
        <v>7137</v>
      </c>
      <c r="N1597" s="99" t="s">
        <v>1673</v>
      </c>
      <c r="O1597" s="101">
        <v>1</v>
      </c>
    </row>
    <row r="1598" spans="1:15" ht="12.75" customHeight="1">
      <c r="A1598" s="104" t="s">
        <v>1898</v>
      </c>
      <c r="B1598" s="104" t="s">
        <v>1758</v>
      </c>
      <c r="C1598" s="104">
        <v>2</v>
      </c>
      <c r="D1598" s="105"/>
      <c r="E1598" s="105"/>
      <c r="I1598" s="99"/>
      <c r="J1598" s="101"/>
      <c r="M1598" s="98" t="s">
        <v>7138</v>
      </c>
      <c r="N1598" s="99" t="s">
        <v>1758</v>
      </c>
      <c r="O1598" s="101">
        <v>2</v>
      </c>
    </row>
    <row r="1599" spans="1:15" ht="12.75" customHeight="1">
      <c r="A1599" s="104" t="s">
        <v>1899</v>
      </c>
      <c r="B1599" s="104" t="s">
        <v>1758</v>
      </c>
      <c r="C1599" s="104">
        <v>1</v>
      </c>
      <c r="D1599" s="105"/>
      <c r="E1599" s="105"/>
      <c r="I1599" s="99"/>
      <c r="J1599" s="101"/>
      <c r="M1599" s="98" t="s">
        <v>7139</v>
      </c>
      <c r="N1599" s="99" t="s">
        <v>1758</v>
      </c>
      <c r="O1599" s="101">
        <v>1</v>
      </c>
    </row>
    <row r="1600" spans="1:15" ht="12.75" customHeight="1">
      <c r="A1600" s="104" t="s">
        <v>1900</v>
      </c>
      <c r="B1600" s="104" t="s">
        <v>1455</v>
      </c>
      <c r="C1600" s="104">
        <v>1</v>
      </c>
      <c r="D1600" s="105" t="s">
        <v>11716</v>
      </c>
      <c r="E1600" s="105" t="s">
        <v>11717</v>
      </c>
      <c r="I1600" s="99"/>
      <c r="J1600" s="101"/>
      <c r="M1600" s="98" t="s">
        <v>7140</v>
      </c>
      <c r="N1600" s="99" t="s">
        <v>1455</v>
      </c>
      <c r="O1600" s="101">
        <v>1</v>
      </c>
    </row>
    <row r="1601" spans="1:15" ht="12.75" customHeight="1">
      <c r="A1601" s="104" t="s">
        <v>1901</v>
      </c>
      <c r="B1601" s="104" t="s">
        <v>1902</v>
      </c>
      <c r="C1601" s="104">
        <v>4</v>
      </c>
      <c r="D1601" s="105" t="s">
        <v>11716</v>
      </c>
      <c r="E1601" s="105" t="s">
        <v>11718</v>
      </c>
      <c r="I1601" s="99"/>
      <c r="J1601" s="101"/>
      <c r="M1601" s="98" t="s">
        <v>7141</v>
      </c>
      <c r="N1601" s="99" t="s">
        <v>1902</v>
      </c>
      <c r="O1601" s="101">
        <v>4</v>
      </c>
    </row>
    <row r="1602" spans="1:15" ht="12.75" customHeight="1">
      <c r="A1602" s="104" t="s">
        <v>1903</v>
      </c>
      <c r="B1602" s="104" t="s">
        <v>1904</v>
      </c>
      <c r="C1602" s="104">
        <v>4</v>
      </c>
      <c r="D1602" s="105" t="s">
        <v>11716</v>
      </c>
      <c r="E1602" s="105" t="s">
        <v>11719</v>
      </c>
      <c r="I1602" s="99"/>
      <c r="J1602" s="101"/>
      <c r="M1602" s="98" t="s">
        <v>7142</v>
      </c>
      <c r="N1602" s="99" t="s">
        <v>1904</v>
      </c>
      <c r="O1602" s="101">
        <v>4</v>
      </c>
    </row>
    <row r="1603" spans="1:15" ht="12.75" customHeight="1">
      <c r="A1603" s="104" t="s">
        <v>1905</v>
      </c>
      <c r="B1603" s="104" t="s">
        <v>161</v>
      </c>
      <c r="C1603" s="104">
        <v>4</v>
      </c>
      <c r="D1603" s="105" t="s">
        <v>11716</v>
      </c>
      <c r="E1603" s="105" t="s">
        <v>11720</v>
      </c>
      <c r="I1603" s="99"/>
      <c r="J1603" s="101"/>
      <c r="M1603" s="98" t="s">
        <v>7143</v>
      </c>
      <c r="N1603" s="99" t="s">
        <v>161</v>
      </c>
      <c r="O1603" s="101">
        <v>4</v>
      </c>
    </row>
    <row r="1604" spans="1:15" ht="12.75" customHeight="1">
      <c r="A1604" s="104" t="s">
        <v>1906</v>
      </c>
      <c r="B1604" s="104" t="s">
        <v>1904</v>
      </c>
      <c r="C1604" s="104">
        <v>3</v>
      </c>
      <c r="D1604" s="105" t="s">
        <v>11716</v>
      </c>
      <c r="E1604" s="105" t="s">
        <v>11134</v>
      </c>
      <c r="I1604" s="99"/>
      <c r="J1604" s="101"/>
      <c r="M1604" s="98" t="s">
        <v>7144</v>
      </c>
      <c r="N1604" s="99" t="s">
        <v>1904</v>
      </c>
      <c r="O1604" s="101">
        <v>3</v>
      </c>
    </row>
    <row r="1605" spans="1:15" ht="12.75" customHeight="1">
      <c r="A1605" s="104" t="s">
        <v>1907</v>
      </c>
      <c r="B1605" s="104" t="s">
        <v>1904</v>
      </c>
      <c r="C1605" s="104">
        <v>1</v>
      </c>
      <c r="D1605" s="105" t="s">
        <v>11716</v>
      </c>
      <c r="E1605" s="105" t="s">
        <v>11721</v>
      </c>
      <c r="I1605" s="99"/>
      <c r="J1605" s="101"/>
      <c r="M1605" s="98" t="s">
        <v>7145</v>
      </c>
      <c r="N1605" s="99" t="s">
        <v>1904</v>
      </c>
      <c r="O1605" s="101">
        <v>1</v>
      </c>
    </row>
    <row r="1606" spans="1:15" ht="12.75" customHeight="1">
      <c r="A1606" s="104" t="s">
        <v>1908</v>
      </c>
      <c r="B1606" s="104" t="s">
        <v>161</v>
      </c>
      <c r="C1606" s="104">
        <v>1</v>
      </c>
      <c r="D1606" s="105" t="s">
        <v>11716</v>
      </c>
      <c r="E1606" s="105" t="s">
        <v>11722</v>
      </c>
      <c r="I1606" s="99"/>
      <c r="J1606" s="101"/>
      <c r="M1606" s="98" t="s">
        <v>7146</v>
      </c>
      <c r="N1606" s="99" t="s">
        <v>161</v>
      </c>
      <c r="O1606" s="101">
        <v>1</v>
      </c>
    </row>
    <row r="1607" spans="1:15" ht="12.75" customHeight="1">
      <c r="A1607" s="104" t="s">
        <v>1909</v>
      </c>
      <c r="B1607" s="104" t="s">
        <v>1904</v>
      </c>
      <c r="C1607" s="104">
        <v>1</v>
      </c>
      <c r="D1607" s="105" t="s">
        <v>11716</v>
      </c>
      <c r="E1607" s="105" t="s">
        <v>11723</v>
      </c>
      <c r="I1607" s="99"/>
      <c r="J1607" s="101"/>
      <c r="M1607" s="98" t="s">
        <v>7147</v>
      </c>
      <c r="N1607" s="99" t="s">
        <v>1904</v>
      </c>
      <c r="O1607" s="101">
        <v>1</v>
      </c>
    </row>
    <row r="1608" spans="1:15" ht="12.75" customHeight="1">
      <c r="A1608" s="104" t="s">
        <v>1910</v>
      </c>
      <c r="B1608" s="104" t="s">
        <v>161</v>
      </c>
      <c r="C1608" s="104">
        <v>1</v>
      </c>
      <c r="D1608" s="105" t="s">
        <v>11716</v>
      </c>
      <c r="E1608" s="105" t="s">
        <v>11724</v>
      </c>
      <c r="I1608" s="99"/>
      <c r="J1608" s="101"/>
      <c r="M1608" s="98" t="s">
        <v>7148</v>
      </c>
      <c r="N1608" s="99" t="s">
        <v>161</v>
      </c>
      <c r="O1608" s="101">
        <v>1</v>
      </c>
    </row>
    <row r="1609" spans="1:15" ht="12.75" customHeight="1">
      <c r="A1609" s="104" t="s">
        <v>1911</v>
      </c>
      <c r="B1609" s="104" t="s">
        <v>1912</v>
      </c>
      <c r="C1609" s="104">
        <v>1</v>
      </c>
      <c r="D1609" s="105" t="s">
        <v>11716</v>
      </c>
      <c r="E1609" s="105" t="s">
        <v>11725</v>
      </c>
      <c r="I1609" s="99"/>
      <c r="J1609" s="101"/>
      <c r="M1609" s="98" t="s">
        <v>7149</v>
      </c>
      <c r="N1609" s="99" t="s">
        <v>1912</v>
      </c>
      <c r="O1609" s="101">
        <v>1</v>
      </c>
    </row>
    <row r="1610" spans="1:15" ht="12.75" customHeight="1">
      <c r="A1610" s="104" t="s">
        <v>1913</v>
      </c>
      <c r="B1610" s="104" t="s">
        <v>548</v>
      </c>
      <c r="C1610" s="104">
        <v>1</v>
      </c>
      <c r="D1610" s="105" t="s">
        <v>11716</v>
      </c>
      <c r="E1610" s="105" t="s">
        <v>11726</v>
      </c>
      <c r="I1610" s="99"/>
      <c r="J1610" s="101"/>
      <c r="M1610" s="98" t="s">
        <v>7150</v>
      </c>
      <c r="N1610" s="99" t="s">
        <v>548</v>
      </c>
      <c r="O1610" s="101">
        <v>1</v>
      </c>
    </row>
    <row r="1611" spans="1:15" ht="12.75" customHeight="1">
      <c r="A1611" s="104" t="s">
        <v>1914</v>
      </c>
      <c r="B1611" s="104" t="s">
        <v>548</v>
      </c>
      <c r="C1611" s="104">
        <v>1</v>
      </c>
      <c r="D1611" s="105" t="s">
        <v>11716</v>
      </c>
      <c r="E1611" s="105" t="s">
        <v>11727</v>
      </c>
      <c r="I1611" s="99"/>
      <c r="J1611" s="101"/>
      <c r="M1611" s="98" t="s">
        <v>7151</v>
      </c>
      <c r="N1611" s="99" t="s">
        <v>548</v>
      </c>
      <c r="O1611" s="101">
        <v>1</v>
      </c>
    </row>
    <row r="1612" spans="1:15" ht="12.75" customHeight="1">
      <c r="A1612" s="104" t="s">
        <v>1915</v>
      </c>
      <c r="B1612" s="104" t="s">
        <v>548</v>
      </c>
      <c r="C1612" s="104">
        <v>1</v>
      </c>
      <c r="D1612" s="105" t="s">
        <v>11716</v>
      </c>
      <c r="E1612" s="105" t="s">
        <v>11728</v>
      </c>
      <c r="I1612" s="99"/>
      <c r="J1612" s="101"/>
      <c r="M1612" s="98" t="s">
        <v>7152</v>
      </c>
      <c r="N1612" s="99" t="s">
        <v>548</v>
      </c>
      <c r="O1612" s="101">
        <v>1</v>
      </c>
    </row>
    <row r="1613" spans="1:15" ht="12.75" customHeight="1">
      <c r="A1613" s="104" t="s">
        <v>1916</v>
      </c>
      <c r="B1613" s="104" t="s">
        <v>548</v>
      </c>
      <c r="C1613" s="104">
        <v>1</v>
      </c>
      <c r="D1613" s="105" t="s">
        <v>11716</v>
      </c>
      <c r="E1613" s="105" t="s">
        <v>11729</v>
      </c>
      <c r="I1613" s="99"/>
      <c r="J1613" s="101"/>
      <c r="M1613" s="98" t="s">
        <v>7153</v>
      </c>
      <c r="N1613" s="99" t="s">
        <v>548</v>
      </c>
      <c r="O1613" s="101">
        <v>1</v>
      </c>
    </row>
    <row r="1614" spans="1:15" ht="12.75" customHeight="1">
      <c r="A1614" s="104" t="s">
        <v>1917</v>
      </c>
      <c r="B1614" s="104" t="s">
        <v>385</v>
      </c>
      <c r="C1614" s="104">
        <v>1</v>
      </c>
      <c r="D1614" s="105" t="s">
        <v>11716</v>
      </c>
      <c r="E1614" s="105" t="s">
        <v>11730</v>
      </c>
      <c r="I1614" s="99"/>
      <c r="J1614" s="101"/>
      <c r="M1614" s="98" t="s">
        <v>7154</v>
      </c>
      <c r="N1614" s="99" t="s">
        <v>385</v>
      </c>
      <c r="O1614" s="101">
        <v>1</v>
      </c>
    </row>
    <row r="1615" spans="1:15" ht="12.75" customHeight="1">
      <c r="A1615" s="104" t="s">
        <v>1918</v>
      </c>
      <c r="B1615" s="104" t="s">
        <v>385</v>
      </c>
      <c r="C1615" s="104">
        <v>1</v>
      </c>
      <c r="D1615" s="105" t="s">
        <v>11716</v>
      </c>
      <c r="E1615" s="105" t="s">
        <v>11731</v>
      </c>
      <c r="I1615" s="99"/>
      <c r="J1615" s="101"/>
      <c r="M1615" s="98" t="s">
        <v>7155</v>
      </c>
      <c r="N1615" s="99" t="s">
        <v>385</v>
      </c>
      <c r="O1615" s="101">
        <v>1</v>
      </c>
    </row>
    <row r="1616" spans="1:15" ht="12.75" customHeight="1">
      <c r="A1616" s="104" t="s">
        <v>1919</v>
      </c>
      <c r="B1616" s="104" t="s">
        <v>1673</v>
      </c>
      <c r="C1616" s="104">
        <v>1</v>
      </c>
      <c r="D1616" s="105" t="s">
        <v>11716</v>
      </c>
      <c r="E1616" s="105" t="s">
        <v>11732</v>
      </c>
      <c r="I1616" s="99"/>
      <c r="J1616" s="101"/>
      <c r="M1616" s="98" t="s">
        <v>7156</v>
      </c>
      <c r="N1616" s="99" t="s">
        <v>1673</v>
      </c>
      <c r="O1616" s="101">
        <v>1</v>
      </c>
    </row>
    <row r="1617" spans="1:15" ht="12.75" customHeight="1">
      <c r="A1617" s="104" t="s">
        <v>1920</v>
      </c>
      <c r="B1617" s="104" t="s">
        <v>1673</v>
      </c>
      <c r="C1617" s="104">
        <v>1</v>
      </c>
      <c r="D1617" s="105" t="s">
        <v>11716</v>
      </c>
      <c r="E1617" s="105" t="s">
        <v>11733</v>
      </c>
      <c r="I1617" s="99"/>
      <c r="J1617" s="101"/>
      <c r="M1617" s="98" t="s">
        <v>7157</v>
      </c>
      <c r="N1617" s="99" t="s">
        <v>1673</v>
      </c>
      <c r="O1617" s="101">
        <v>1</v>
      </c>
    </row>
    <row r="1618" spans="1:15" ht="12.75" customHeight="1">
      <c r="A1618" s="104" t="s">
        <v>1921</v>
      </c>
      <c r="B1618" s="104" t="s">
        <v>1455</v>
      </c>
      <c r="C1618" s="104">
        <v>1</v>
      </c>
      <c r="D1618" s="105" t="s">
        <v>11716</v>
      </c>
      <c r="E1618" s="105" t="s">
        <v>11734</v>
      </c>
      <c r="I1618" s="99"/>
      <c r="J1618" s="101"/>
      <c r="M1618" s="98" t="s">
        <v>7158</v>
      </c>
      <c r="N1618" s="99" t="s">
        <v>1455</v>
      </c>
      <c r="O1618" s="101">
        <v>1</v>
      </c>
    </row>
    <row r="1619" spans="1:15" ht="12.75" customHeight="1">
      <c r="A1619" s="104" t="s">
        <v>1922</v>
      </c>
      <c r="B1619" s="104" t="s">
        <v>1455</v>
      </c>
      <c r="C1619" s="104">
        <v>1</v>
      </c>
      <c r="D1619" s="105" t="s">
        <v>11716</v>
      </c>
      <c r="E1619" s="105" t="s">
        <v>11735</v>
      </c>
      <c r="I1619" s="99"/>
      <c r="J1619" s="101"/>
      <c r="M1619" s="98" t="s">
        <v>7159</v>
      </c>
      <c r="N1619" s="99" t="s">
        <v>1455</v>
      </c>
      <c r="O1619" s="101">
        <v>1</v>
      </c>
    </row>
    <row r="1620" spans="1:15" ht="12.75" customHeight="1">
      <c r="A1620" s="104" t="s">
        <v>1923</v>
      </c>
      <c r="B1620" s="104" t="s">
        <v>1912</v>
      </c>
      <c r="C1620" s="104">
        <v>1</v>
      </c>
      <c r="D1620" s="105" t="s">
        <v>11716</v>
      </c>
      <c r="E1620" s="105" t="s">
        <v>11736</v>
      </c>
      <c r="I1620" s="99"/>
      <c r="J1620" s="101"/>
      <c r="M1620" s="98" t="s">
        <v>7160</v>
      </c>
      <c r="N1620" s="99" t="s">
        <v>1912</v>
      </c>
      <c r="O1620" s="101">
        <v>1</v>
      </c>
    </row>
    <row r="1621" spans="1:15" ht="12.75" customHeight="1">
      <c r="A1621" s="104" t="s">
        <v>1924</v>
      </c>
      <c r="B1621" s="104" t="s">
        <v>1912</v>
      </c>
      <c r="C1621" s="104">
        <v>1</v>
      </c>
      <c r="D1621" s="105" t="s">
        <v>11716</v>
      </c>
      <c r="E1621" s="105" t="s">
        <v>11737</v>
      </c>
      <c r="I1621" s="99"/>
      <c r="J1621" s="101"/>
      <c r="M1621" s="98" t="s">
        <v>7161</v>
      </c>
      <c r="N1621" s="99" t="s">
        <v>1912</v>
      </c>
      <c r="O1621" s="101">
        <v>1</v>
      </c>
    </row>
    <row r="1622" spans="1:15" ht="12.75" customHeight="1">
      <c r="A1622" s="104" t="s">
        <v>1925</v>
      </c>
      <c r="B1622" s="104" t="s">
        <v>1335</v>
      </c>
      <c r="C1622" s="104">
        <v>1</v>
      </c>
      <c r="D1622" s="105" t="s">
        <v>11716</v>
      </c>
      <c r="E1622" s="105" t="s">
        <v>11738</v>
      </c>
      <c r="I1622" s="99"/>
      <c r="J1622" s="101"/>
      <c r="M1622" s="98" t="s">
        <v>7162</v>
      </c>
      <c r="N1622" s="99" t="s">
        <v>1335</v>
      </c>
      <c r="O1622" s="101">
        <v>1</v>
      </c>
    </row>
    <row r="1623" spans="1:15" ht="12.75" customHeight="1">
      <c r="A1623" s="104" t="s">
        <v>1926</v>
      </c>
      <c r="B1623" s="104" t="s">
        <v>1335</v>
      </c>
      <c r="C1623" s="104">
        <v>1</v>
      </c>
      <c r="D1623" s="105" t="s">
        <v>11716</v>
      </c>
      <c r="E1623" s="105" t="s">
        <v>11739</v>
      </c>
      <c r="I1623" s="99"/>
      <c r="J1623" s="101"/>
      <c r="M1623" s="98" t="s">
        <v>7163</v>
      </c>
      <c r="N1623" s="99" t="s">
        <v>1335</v>
      </c>
      <c r="O1623" s="101">
        <v>1</v>
      </c>
    </row>
    <row r="1624" spans="1:15" ht="12.75" customHeight="1">
      <c r="A1624" s="104" t="s">
        <v>1927</v>
      </c>
      <c r="B1624" s="104" t="s">
        <v>1335</v>
      </c>
      <c r="C1624" s="104">
        <v>1</v>
      </c>
      <c r="D1624" s="105" t="s">
        <v>11716</v>
      </c>
      <c r="E1624" s="105" t="s">
        <v>11740</v>
      </c>
      <c r="I1624" s="99"/>
      <c r="J1624" s="101"/>
      <c r="M1624" s="98" t="s">
        <v>7164</v>
      </c>
      <c r="N1624" s="99" t="s">
        <v>1335</v>
      </c>
      <c r="O1624" s="101">
        <v>1</v>
      </c>
    </row>
    <row r="1625" spans="1:15" ht="12.75" customHeight="1">
      <c r="A1625" s="104" t="s">
        <v>1928</v>
      </c>
      <c r="B1625" s="104" t="s">
        <v>1335</v>
      </c>
      <c r="C1625" s="104">
        <v>1</v>
      </c>
      <c r="D1625" s="105" t="s">
        <v>11716</v>
      </c>
      <c r="E1625" s="105" t="s">
        <v>11741</v>
      </c>
      <c r="I1625" s="99"/>
      <c r="J1625" s="101"/>
      <c r="M1625" s="98" t="s">
        <v>7165</v>
      </c>
      <c r="N1625" s="99" t="s">
        <v>1335</v>
      </c>
      <c r="O1625" s="101">
        <v>1</v>
      </c>
    </row>
    <row r="1626" spans="1:15" ht="12.75" customHeight="1">
      <c r="A1626" s="104" t="s">
        <v>1929</v>
      </c>
      <c r="B1626" s="104" t="s">
        <v>1335</v>
      </c>
      <c r="C1626" s="104">
        <v>1</v>
      </c>
      <c r="D1626" s="105" t="s">
        <v>11716</v>
      </c>
      <c r="E1626" s="105" t="s">
        <v>11742</v>
      </c>
      <c r="I1626" s="99"/>
      <c r="J1626" s="101"/>
      <c r="M1626" s="98" t="s">
        <v>7166</v>
      </c>
      <c r="N1626" s="99" t="s">
        <v>1335</v>
      </c>
      <c r="O1626" s="101">
        <v>1</v>
      </c>
    </row>
    <row r="1627" spans="1:15" ht="12.75" customHeight="1">
      <c r="A1627" s="104" t="s">
        <v>1930</v>
      </c>
      <c r="B1627" s="104" t="s">
        <v>1335</v>
      </c>
      <c r="C1627" s="104">
        <v>1</v>
      </c>
      <c r="D1627" s="105" t="s">
        <v>11716</v>
      </c>
      <c r="E1627" s="105" t="s">
        <v>11743</v>
      </c>
      <c r="I1627" s="99"/>
      <c r="J1627" s="101"/>
      <c r="M1627" s="98" t="s">
        <v>7167</v>
      </c>
      <c r="N1627" s="99" t="s">
        <v>1335</v>
      </c>
      <c r="O1627" s="101">
        <v>1</v>
      </c>
    </row>
    <row r="1628" spans="1:15" ht="12.75" customHeight="1">
      <c r="A1628" s="104" t="s">
        <v>1931</v>
      </c>
      <c r="B1628" s="104" t="s">
        <v>1912</v>
      </c>
      <c r="C1628" s="104">
        <v>1</v>
      </c>
      <c r="D1628" s="105" t="s">
        <v>11716</v>
      </c>
      <c r="E1628" s="105" t="s">
        <v>11726</v>
      </c>
      <c r="I1628" s="99"/>
      <c r="J1628" s="101"/>
      <c r="M1628" s="98" t="s">
        <v>7168</v>
      </c>
      <c r="N1628" s="99" t="s">
        <v>1912</v>
      </c>
      <c r="O1628" s="101">
        <v>1</v>
      </c>
    </row>
    <row r="1629" spans="1:15" ht="12.75" customHeight="1">
      <c r="A1629" s="104" t="s">
        <v>1932</v>
      </c>
      <c r="B1629" s="104" t="s">
        <v>1912</v>
      </c>
      <c r="C1629" s="104">
        <v>1</v>
      </c>
      <c r="D1629" s="105" t="s">
        <v>11716</v>
      </c>
      <c r="E1629" s="105" t="s">
        <v>11727</v>
      </c>
      <c r="I1629" s="99"/>
      <c r="J1629" s="101"/>
      <c r="M1629" s="98" t="s">
        <v>7169</v>
      </c>
      <c r="N1629" s="99" t="s">
        <v>1912</v>
      </c>
      <c r="O1629" s="101">
        <v>1</v>
      </c>
    </row>
    <row r="1630" spans="1:15" ht="12.75" customHeight="1">
      <c r="A1630" s="104" t="s">
        <v>1933</v>
      </c>
      <c r="B1630" s="104" t="s">
        <v>1912</v>
      </c>
      <c r="C1630" s="104">
        <v>1</v>
      </c>
      <c r="D1630" s="105" t="s">
        <v>11716</v>
      </c>
      <c r="E1630" s="105" t="s">
        <v>11728</v>
      </c>
      <c r="I1630" s="99"/>
      <c r="J1630" s="101"/>
      <c r="M1630" s="98" t="s">
        <v>7170</v>
      </c>
      <c r="N1630" s="99" t="s">
        <v>1912</v>
      </c>
      <c r="O1630" s="101">
        <v>1</v>
      </c>
    </row>
    <row r="1631" spans="1:15" ht="12.75" customHeight="1">
      <c r="A1631" s="104" t="s">
        <v>1934</v>
      </c>
      <c r="B1631" s="104" t="s">
        <v>1912</v>
      </c>
      <c r="C1631" s="104">
        <v>1</v>
      </c>
      <c r="D1631" s="105" t="s">
        <v>11716</v>
      </c>
      <c r="E1631" s="105" t="s">
        <v>11729</v>
      </c>
      <c r="I1631" s="99"/>
      <c r="J1631" s="101"/>
      <c r="M1631" s="98" t="s">
        <v>7171</v>
      </c>
      <c r="N1631" s="99" t="s">
        <v>1912</v>
      </c>
      <c r="O1631" s="101">
        <v>1</v>
      </c>
    </row>
    <row r="1632" spans="1:15" ht="12.75" customHeight="1">
      <c r="A1632" s="104" t="s">
        <v>1935</v>
      </c>
      <c r="B1632" s="104" t="s">
        <v>1912</v>
      </c>
      <c r="C1632" s="104">
        <v>1</v>
      </c>
      <c r="D1632" s="105" t="s">
        <v>11716</v>
      </c>
      <c r="E1632" s="105" t="s">
        <v>11744</v>
      </c>
      <c r="I1632" s="99"/>
      <c r="J1632" s="101"/>
      <c r="M1632" s="98" t="s">
        <v>7172</v>
      </c>
      <c r="N1632" s="99" t="s">
        <v>1912</v>
      </c>
      <c r="O1632" s="101">
        <v>1</v>
      </c>
    </row>
    <row r="1633" spans="1:15" ht="12.75" customHeight="1">
      <c r="A1633" s="104" t="s">
        <v>1936</v>
      </c>
      <c r="B1633" s="104" t="s">
        <v>1912</v>
      </c>
      <c r="C1633" s="104">
        <v>1</v>
      </c>
      <c r="D1633" s="105" t="s">
        <v>11716</v>
      </c>
      <c r="E1633" s="105" t="s">
        <v>11730</v>
      </c>
      <c r="I1633" s="99"/>
      <c r="J1633" s="101"/>
      <c r="M1633" s="98" t="s">
        <v>7173</v>
      </c>
      <c r="N1633" s="99" t="s">
        <v>1912</v>
      </c>
      <c r="O1633" s="101">
        <v>1</v>
      </c>
    </row>
    <row r="1634" spans="1:15" ht="12.75" customHeight="1">
      <c r="A1634" s="104" t="s">
        <v>1937</v>
      </c>
      <c r="B1634" s="104" t="s">
        <v>1912</v>
      </c>
      <c r="C1634" s="104">
        <v>1</v>
      </c>
      <c r="D1634" s="105" t="s">
        <v>11716</v>
      </c>
      <c r="E1634" s="105" t="s">
        <v>11745</v>
      </c>
      <c r="I1634" s="99"/>
      <c r="J1634" s="101"/>
      <c r="M1634" s="98" t="s">
        <v>7174</v>
      </c>
      <c r="N1634" s="99" t="s">
        <v>1912</v>
      </c>
      <c r="O1634" s="101">
        <v>1</v>
      </c>
    </row>
    <row r="1635" spans="1:15" ht="12.75" customHeight="1">
      <c r="A1635" s="104" t="s">
        <v>1938</v>
      </c>
      <c r="B1635" s="104" t="s">
        <v>1912</v>
      </c>
      <c r="C1635" s="104">
        <v>1</v>
      </c>
      <c r="D1635" s="105" t="s">
        <v>11716</v>
      </c>
      <c r="E1635" s="105" t="s">
        <v>11746</v>
      </c>
      <c r="I1635" s="99"/>
      <c r="J1635" s="101"/>
      <c r="M1635" s="98" t="s">
        <v>7175</v>
      </c>
      <c r="N1635" s="99" t="s">
        <v>1912</v>
      </c>
      <c r="O1635" s="101">
        <v>1</v>
      </c>
    </row>
    <row r="1636" spans="1:15" ht="12.75" customHeight="1">
      <c r="A1636" s="104" t="s">
        <v>1939</v>
      </c>
      <c r="B1636" s="104" t="s">
        <v>1147</v>
      </c>
      <c r="C1636" s="104">
        <v>1</v>
      </c>
      <c r="D1636" s="105" t="s">
        <v>11716</v>
      </c>
      <c r="E1636" s="105" t="s">
        <v>11732</v>
      </c>
      <c r="I1636" s="99"/>
      <c r="J1636" s="101"/>
      <c r="M1636" s="98" t="s">
        <v>7176</v>
      </c>
      <c r="N1636" s="99" t="s">
        <v>1147</v>
      </c>
      <c r="O1636" s="101">
        <v>1</v>
      </c>
    </row>
    <row r="1637" spans="1:15" ht="12.75" customHeight="1">
      <c r="A1637" s="104" t="s">
        <v>1940</v>
      </c>
      <c r="B1637" s="104" t="s">
        <v>1147</v>
      </c>
      <c r="C1637" s="104">
        <v>1</v>
      </c>
      <c r="D1637" s="105" t="s">
        <v>11716</v>
      </c>
      <c r="E1637" s="105" t="s">
        <v>11733</v>
      </c>
      <c r="I1637" s="99"/>
      <c r="J1637" s="101"/>
      <c r="M1637" s="98" t="s">
        <v>7177</v>
      </c>
      <c r="N1637" s="99" t="s">
        <v>1147</v>
      </c>
      <c r="O1637" s="101">
        <v>1</v>
      </c>
    </row>
    <row r="1638" spans="1:15" ht="12.75" customHeight="1">
      <c r="A1638" s="104" t="s">
        <v>1941</v>
      </c>
      <c r="B1638" s="104" t="s">
        <v>1685</v>
      </c>
      <c r="C1638" s="104">
        <v>1</v>
      </c>
      <c r="D1638" s="105" t="s">
        <v>11716</v>
      </c>
      <c r="E1638" s="105" t="s">
        <v>11734</v>
      </c>
      <c r="I1638" s="99"/>
      <c r="J1638" s="101"/>
      <c r="M1638" s="98" t="s">
        <v>7178</v>
      </c>
      <c r="N1638" s="99" t="s">
        <v>1685</v>
      </c>
      <c r="O1638" s="101">
        <v>1</v>
      </c>
    </row>
    <row r="1639" spans="1:15" ht="12.75" customHeight="1">
      <c r="A1639" s="104" t="s">
        <v>1942</v>
      </c>
      <c r="B1639" s="104" t="s">
        <v>1685</v>
      </c>
      <c r="C1639" s="104">
        <v>1</v>
      </c>
      <c r="D1639" s="105" t="s">
        <v>11716</v>
      </c>
      <c r="E1639" s="105" t="s">
        <v>11735</v>
      </c>
      <c r="I1639" s="99"/>
      <c r="J1639" s="101"/>
      <c r="M1639" s="98" t="s">
        <v>7179</v>
      </c>
      <c r="N1639" s="99" t="s">
        <v>1685</v>
      </c>
      <c r="O1639" s="101">
        <v>1</v>
      </c>
    </row>
    <row r="1640" spans="1:15" ht="12.75" customHeight="1">
      <c r="A1640" s="104" t="s">
        <v>1943</v>
      </c>
      <c r="B1640" s="104" t="s">
        <v>1335</v>
      </c>
      <c r="C1640" s="104">
        <v>1</v>
      </c>
      <c r="D1640" s="105"/>
      <c r="E1640" s="105"/>
      <c r="I1640" s="99"/>
      <c r="J1640" s="101"/>
      <c r="M1640" s="98" t="s">
        <v>7180</v>
      </c>
      <c r="N1640" s="99" t="s">
        <v>1335</v>
      </c>
      <c r="O1640" s="101">
        <v>1</v>
      </c>
    </row>
    <row r="1641" spans="1:15" ht="12.75" customHeight="1">
      <c r="A1641" s="104" t="s">
        <v>1944</v>
      </c>
      <c r="B1641" s="104" t="s">
        <v>1335</v>
      </c>
      <c r="C1641" s="104">
        <v>1</v>
      </c>
      <c r="D1641" s="105"/>
      <c r="E1641" s="105"/>
      <c r="I1641" s="99"/>
      <c r="J1641" s="101"/>
      <c r="M1641" s="98" t="s">
        <v>7181</v>
      </c>
      <c r="N1641" s="99" t="s">
        <v>1335</v>
      </c>
      <c r="O1641" s="101">
        <v>1</v>
      </c>
    </row>
    <row r="1642" spans="1:15" ht="12.75" customHeight="1">
      <c r="A1642" s="104" t="s">
        <v>1945</v>
      </c>
      <c r="B1642" s="104" t="s">
        <v>1335</v>
      </c>
      <c r="C1642" s="104">
        <v>1</v>
      </c>
      <c r="D1642" s="105"/>
      <c r="E1642" s="105"/>
      <c r="I1642" s="99"/>
      <c r="J1642" s="101"/>
      <c r="M1642" s="98" t="s">
        <v>7182</v>
      </c>
      <c r="N1642" s="99" t="s">
        <v>1335</v>
      </c>
      <c r="O1642" s="101">
        <v>1</v>
      </c>
    </row>
    <row r="1643" spans="1:15" ht="12.75" customHeight="1">
      <c r="A1643" s="104" t="s">
        <v>1946</v>
      </c>
      <c r="B1643" s="104" t="s">
        <v>1335</v>
      </c>
      <c r="C1643" s="104">
        <v>1</v>
      </c>
      <c r="D1643" s="105"/>
      <c r="E1643" s="105"/>
      <c r="I1643" s="99"/>
      <c r="J1643" s="101"/>
      <c r="M1643" s="98" t="s">
        <v>7183</v>
      </c>
      <c r="N1643" s="99" t="s">
        <v>1335</v>
      </c>
      <c r="O1643" s="101">
        <v>1</v>
      </c>
    </row>
    <row r="1644" spans="1:15" ht="12.75" customHeight="1">
      <c r="A1644" s="104" t="s">
        <v>1947</v>
      </c>
      <c r="B1644" s="104" t="s">
        <v>1335</v>
      </c>
      <c r="C1644" s="104">
        <v>1</v>
      </c>
      <c r="D1644" s="105" t="s">
        <v>11716</v>
      </c>
      <c r="E1644" s="105" t="s">
        <v>11744</v>
      </c>
      <c r="I1644" s="99"/>
      <c r="J1644" s="101"/>
      <c r="M1644" s="98" t="s">
        <v>7184</v>
      </c>
      <c r="N1644" s="99" t="s">
        <v>1335</v>
      </c>
      <c r="O1644" s="101">
        <v>1</v>
      </c>
    </row>
    <row r="1645" spans="1:15" ht="12.75" customHeight="1">
      <c r="A1645" s="104" t="s">
        <v>1948</v>
      </c>
      <c r="B1645" s="104" t="s">
        <v>1335</v>
      </c>
      <c r="C1645" s="104">
        <v>1</v>
      </c>
      <c r="D1645" s="105" t="s">
        <v>11716</v>
      </c>
      <c r="E1645" s="105" t="s">
        <v>11730</v>
      </c>
      <c r="I1645" s="99"/>
      <c r="J1645" s="101"/>
      <c r="M1645" s="98" t="s">
        <v>7185</v>
      </c>
      <c r="N1645" s="99" t="s">
        <v>1335</v>
      </c>
      <c r="O1645" s="101">
        <v>1</v>
      </c>
    </row>
    <row r="1646" spans="1:15" ht="12.75" customHeight="1">
      <c r="A1646" s="104" t="s">
        <v>1949</v>
      </c>
      <c r="B1646" s="104" t="s">
        <v>1335</v>
      </c>
      <c r="C1646" s="104">
        <v>1</v>
      </c>
      <c r="D1646" s="105" t="s">
        <v>11716</v>
      </c>
      <c r="E1646" s="105" t="s">
        <v>11745</v>
      </c>
      <c r="I1646" s="99"/>
      <c r="J1646" s="101"/>
      <c r="M1646" s="98" t="s">
        <v>7186</v>
      </c>
      <c r="N1646" s="99" t="s">
        <v>1335</v>
      </c>
      <c r="O1646" s="101">
        <v>1</v>
      </c>
    </row>
    <row r="1647" spans="1:15" ht="12.75" customHeight="1">
      <c r="A1647" s="104" t="s">
        <v>1950</v>
      </c>
      <c r="B1647" s="104" t="s">
        <v>1335</v>
      </c>
      <c r="C1647" s="104">
        <v>1</v>
      </c>
      <c r="D1647" s="105" t="s">
        <v>11716</v>
      </c>
      <c r="E1647" s="105" t="s">
        <v>11746</v>
      </c>
      <c r="I1647" s="99"/>
      <c r="J1647" s="101"/>
      <c r="M1647" s="98" t="s">
        <v>7187</v>
      </c>
      <c r="N1647" s="99" t="s">
        <v>1335</v>
      </c>
      <c r="O1647" s="101">
        <v>1</v>
      </c>
    </row>
    <row r="1648" spans="1:15" ht="12.75" customHeight="1">
      <c r="A1648" s="104" t="s">
        <v>1951</v>
      </c>
      <c r="B1648" s="104" t="s">
        <v>1455</v>
      </c>
      <c r="C1648" s="104">
        <v>1</v>
      </c>
      <c r="D1648" s="105" t="s">
        <v>11716</v>
      </c>
      <c r="E1648" s="105" t="s">
        <v>11747</v>
      </c>
      <c r="I1648" s="99"/>
      <c r="J1648" s="101"/>
      <c r="M1648" s="98" t="s">
        <v>7188</v>
      </c>
      <c r="N1648" s="99" t="s">
        <v>1455</v>
      </c>
      <c r="O1648" s="101">
        <v>1</v>
      </c>
    </row>
    <row r="1649" spans="1:15" ht="12.75" customHeight="1">
      <c r="A1649" s="104" t="s">
        <v>1952</v>
      </c>
      <c r="B1649" s="104" t="s">
        <v>1455</v>
      </c>
      <c r="C1649" s="104">
        <v>1</v>
      </c>
      <c r="D1649" s="105" t="s">
        <v>11716</v>
      </c>
      <c r="E1649" s="105" t="s">
        <v>11748</v>
      </c>
      <c r="I1649" s="99"/>
      <c r="J1649" s="101"/>
      <c r="M1649" s="98" t="s">
        <v>7189</v>
      </c>
      <c r="N1649" s="99" t="s">
        <v>1455</v>
      </c>
      <c r="O1649" s="101">
        <v>1</v>
      </c>
    </row>
    <row r="1650" spans="1:15" ht="12.75" customHeight="1">
      <c r="A1650" s="104" t="s">
        <v>1953</v>
      </c>
      <c r="B1650" s="104" t="s">
        <v>1455</v>
      </c>
      <c r="C1650" s="104">
        <v>1</v>
      </c>
      <c r="D1650" s="105" t="s">
        <v>11716</v>
      </c>
      <c r="E1650" s="105" t="s">
        <v>11749</v>
      </c>
      <c r="I1650" s="99"/>
      <c r="J1650" s="101"/>
      <c r="M1650" s="98" t="s">
        <v>7190</v>
      </c>
      <c r="N1650" s="99" t="s">
        <v>1455</v>
      </c>
      <c r="O1650" s="101">
        <v>1</v>
      </c>
    </row>
    <row r="1651" spans="1:15" ht="12.75" customHeight="1">
      <c r="A1651" s="104" t="s">
        <v>1954</v>
      </c>
      <c r="B1651" s="104" t="s">
        <v>1455</v>
      </c>
      <c r="C1651" s="104">
        <v>1</v>
      </c>
      <c r="D1651" s="105" t="s">
        <v>11716</v>
      </c>
      <c r="E1651" s="105" t="s">
        <v>11750</v>
      </c>
      <c r="I1651" s="99"/>
      <c r="J1651" s="101"/>
      <c r="M1651" s="98" t="s">
        <v>7191</v>
      </c>
      <c r="N1651" s="99" t="s">
        <v>1455</v>
      </c>
      <c r="O1651" s="101">
        <v>1</v>
      </c>
    </row>
    <row r="1652" spans="1:15" ht="12.75" customHeight="1">
      <c r="A1652" s="104" t="s">
        <v>1955</v>
      </c>
      <c r="B1652" s="104" t="s">
        <v>1673</v>
      </c>
      <c r="C1652" s="104">
        <v>1</v>
      </c>
      <c r="D1652" s="105" t="s">
        <v>11716</v>
      </c>
      <c r="E1652" s="105" t="s">
        <v>11751</v>
      </c>
      <c r="I1652" s="99"/>
      <c r="J1652" s="101"/>
      <c r="M1652" s="98" t="s">
        <v>7192</v>
      </c>
      <c r="N1652" s="99" t="s">
        <v>1673</v>
      </c>
      <c r="O1652" s="101">
        <v>1</v>
      </c>
    </row>
    <row r="1653" spans="1:15" ht="12.75" customHeight="1">
      <c r="A1653" s="104" t="s">
        <v>1956</v>
      </c>
      <c r="B1653" s="104" t="s">
        <v>1673</v>
      </c>
      <c r="C1653" s="104">
        <v>1</v>
      </c>
      <c r="D1653" s="105" t="s">
        <v>11716</v>
      </c>
      <c r="E1653" s="105" t="s">
        <v>11752</v>
      </c>
      <c r="I1653" s="99"/>
      <c r="J1653" s="101"/>
      <c r="M1653" s="98" t="s">
        <v>7193</v>
      </c>
      <c r="N1653" s="99" t="s">
        <v>1673</v>
      </c>
      <c r="O1653" s="101">
        <v>1</v>
      </c>
    </row>
    <row r="1654" spans="1:15" ht="12.75" customHeight="1">
      <c r="A1654" s="104" t="s">
        <v>1957</v>
      </c>
      <c r="B1654" s="104" t="s">
        <v>1455</v>
      </c>
      <c r="C1654" s="104">
        <v>1</v>
      </c>
      <c r="D1654" s="105" t="s">
        <v>11716</v>
      </c>
      <c r="E1654" s="105" t="s">
        <v>11753</v>
      </c>
      <c r="I1654" s="99"/>
      <c r="J1654" s="101"/>
      <c r="M1654" s="98" t="s">
        <v>7194</v>
      </c>
      <c r="N1654" s="99" t="s">
        <v>1455</v>
      </c>
      <c r="O1654" s="101">
        <v>1</v>
      </c>
    </row>
    <row r="1655" spans="1:15" ht="12.75" customHeight="1">
      <c r="A1655" s="104" t="s">
        <v>1958</v>
      </c>
      <c r="B1655" s="104" t="s">
        <v>1455</v>
      </c>
      <c r="C1655" s="104">
        <v>1</v>
      </c>
      <c r="D1655" s="105" t="s">
        <v>11716</v>
      </c>
      <c r="E1655" s="105" t="s">
        <v>11754</v>
      </c>
      <c r="I1655" s="99"/>
      <c r="J1655" s="101"/>
      <c r="M1655" s="98" t="s">
        <v>7195</v>
      </c>
      <c r="N1655" s="99" t="s">
        <v>1455</v>
      </c>
      <c r="O1655" s="101">
        <v>1</v>
      </c>
    </row>
    <row r="1656" spans="1:15" ht="12.75" customHeight="1">
      <c r="A1656" s="104" t="s">
        <v>1959</v>
      </c>
      <c r="B1656" s="104" t="s">
        <v>1455</v>
      </c>
      <c r="C1656" s="104">
        <v>1</v>
      </c>
      <c r="D1656" s="105" t="s">
        <v>11716</v>
      </c>
      <c r="E1656" s="105" t="s">
        <v>11755</v>
      </c>
      <c r="I1656" s="99"/>
      <c r="J1656" s="101"/>
      <c r="M1656" s="98" t="s">
        <v>7196</v>
      </c>
      <c r="N1656" s="99" t="s">
        <v>1455</v>
      </c>
      <c r="O1656" s="101">
        <v>1</v>
      </c>
    </row>
    <row r="1657" spans="1:15" ht="12.75" customHeight="1">
      <c r="A1657" s="104" t="s">
        <v>1960</v>
      </c>
      <c r="B1657" s="104" t="s">
        <v>1455</v>
      </c>
      <c r="C1657" s="104">
        <v>1</v>
      </c>
      <c r="D1657" s="105" t="s">
        <v>11716</v>
      </c>
      <c r="E1657" s="105" t="s">
        <v>11756</v>
      </c>
      <c r="I1657" s="99"/>
      <c r="J1657" s="101"/>
      <c r="M1657" s="98" t="s">
        <v>7197</v>
      </c>
      <c r="N1657" s="99" t="s">
        <v>1455</v>
      </c>
      <c r="O1657" s="101">
        <v>1</v>
      </c>
    </row>
    <row r="1658" spans="1:15" ht="12.75" customHeight="1">
      <c r="A1658" s="104" t="s">
        <v>1961</v>
      </c>
      <c r="B1658" s="104" t="s">
        <v>1455</v>
      </c>
      <c r="C1658" s="104">
        <v>1</v>
      </c>
      <c r="D1658" s="105" t="s">
        <v>11716</v>
      </c>
      <c r="E1658" s="105" t="s">
        <v>11757</v>
      </c>
      <c r="I1658" s="99"/>
      <c r="J1658" s="101"/>
      <c r="M1658" s="98" t="s">
        <v>7198</v>
      </c>
      <c r="N1658" s="99" t="s">
        <v>1455</v>
      </c>
      <c r="O1658" s="101">
        <v>1</v>
      </c>
    </row>
    <row r="1659" spans="1:15" ht="12.75" customHeight="1">
      <c r="A1659" s="104" t="s">
        <v>1962</v>
      </c>
      <c r="B1659" s="104" t="s">
        <v>1455</v>
      </c>
      <c r="C1659" s="104">
        <v>1</v>
      </c>
      <c r="D1659" s="105" t="s">
        <v>11716</v>
      </c>
      <c r="E1659" s="105" t="s">
        <v>11758</v>
      </c>
      <c r="I1659" s="99"/>
      <c r="J1659" s="101"/>
      <c r="M1659" s="98" t="s">
        <v>7199</v>
      </c>
      <c r="N1659" s="99" t="s">
        <v>1455</v>
      </c>
      <c r="O1659" s="101">
        <v>1</v>
      </c>
    </row>
    <row r="1660" spans="1:15" ht="12.75" customHeight="1">
      <c r="A1660" s="104" t="s">
        <v>1963</v>
      </c>
      <c r="B1660" s="104" t="s">
        <v>1455</v>
      </c>
      <c r="C1660" s="104">
        <v>1</v>
      </c>
      <c r="D1660" s="105" t="s">
        <v>11716</v>
      </c>
      <c r="E1660" s="105" t="s">
        <v>11759</v>
      </c>
      <c r="I1660" s="99"/>
      <c r="J1660" s="101"/>
      <c r="M1660" s="98" t="s">
        <v>7200</v>
      </c>
      <c r="N1660" s="99" t="s">
        <v>1455</v>
      </c>
      <c r="O1660" s="101">
        <v>1</v>
      </c>
    </row>
    <row r="1661" spans="1:15" ht="12.75" customHeight="1">
      <c r="A1661" s="104" t="s">
        <v>1964</v>
      </c>
      <c r="B1661" s="104" t="s">
        <v>1455</v>
      </c>
      <c r="C1661" s="104">
        <v>1</v>
      </c>
      <c r="D1661" s="105" t="s">
        <v>11716</v>
      </c>
      <c r="E1661" s="105" t="s">
        <v>11760</v>
      </c>
      <c r="I1661" s="99"/>
      <c r="J1661" s="101"/>
      <c r="M1661" s="98" t="s">
        <v>7201</v>
      </c>
      <c r="N1661" s="99" t="s">
        <v>1455</v>
      </c>
      <c r="O1661" s="101">
        <v>1</v>
      </c>
    </row>
    <row r="1662" spans="1:15" ht="12.75" customHeight="1">
      <c r="A1662" s="104" t="s">
        <v>1965</v>
      </c>
      <c r="B1662" s="104" t="s">
        <v>1455</v>
      </c>
      <c r="C1662" s="104">
        <v>1</v>
      </c>
      <c r="D1662" s="105" t="s">
        <v>11716</v>
      </c>
      <c r="E1662" s="105" t="s">
        <v>11761</v>
      </c>
      <c r="I1662" s="99"/>
      <c r="J1662" s="101"/>
      <c r="M1662" s="98" t="s">
        <v>7202</v>
      </c>
      <c r="N1662" s="99" t="s">
        <v>1455</v>
      </c>
      <c r="O1662" s="101">
        <v>1</v>
      </c>
    </row>
    <row r="1663" spans="1:15" ht="12.75" customHeight="1">
      <c r="A1663" s="104" t="s">
        <v>1966</v>
      </c>
      <c r="B1663" s="104" t="s">
        <v>1455</v>
      </c>
      <c r="C1663" s="104">
        <v>1</v>
      </c>
      <c r="D1663" s="105" t="s">
        <v>11716</v>
      </c>
      <c r="E1663" s="105" t="s">
        <v>11762</v>
      </c>
      <c r="I1663" s="99"/>
      <c r="J1663" s="101"/>
      <c r="M1663" s="98" t="s">
        <v>7203</v>
      </c>
      <c r="N1663" s="99" t="s">
        <v>1455</v>
      </c>
      <c r="O1663" s="101">
        <v>1</v>
      </c>
    </row>
    <row r="1664" spans="1:15" ht="12.75" customHeight="1">
      <c r="A1664" s="104" t="s">
        <v>1967</v>
      </c>
      <c r="B1664" s="104" t="s">
        <v>1455</v>
      </c>
      <c r="C1664" s="104">
        <v>1</v>
      </c>
      <c r="D1664" s="105" t="s">
        <v>11716</v>
      </c>
      <c r="E1664" s="105" t="s">
        <v>11763</v>
      </c>
      <c r="I1664" s="99"/>
      <c r="J1664" s="101"/>
      <c r="M1664" s="98" t="s">
        <v>7204</v>
      </c>
      <c r="N1664" s="99" t="s">
        <v>1455</v>
      </c>
      <c r="O1664" s="101">
        <v>1</v>
      </c>
    </row>
    <row r="1665" spans="1:15" ht="12.75" customHeight="1">
      <c r="A1665" s="104" t="s">
        <v>1968</v>
      </c>
      <c r="B1665" s="104" t="s">
        <v>1904</v>
      </c>
      <c r="C1665" s="104">
        <v>1</v>
      </c>
      <c r="D1665" s="105" t="s">
        <v>11716</v>
      </c>
      <c r="E1665" s="105" t="s">
        <v>11764</v>
      </c>
      <c r="I1665" s="99"/>
      <c r="J1665" s="101"/>
      <c r="M1665" s="98" t="s">
        <v>7205</v>
      </c>
      <c r="N1665" s="99" t="s">
        <v>1904</v>
      </c>
      <c r="O1665" s="101">
        <v>1</v>
      </c>
    </row>
    <row r="1666" spans="1:15" ht="12.75" customHeight="1">
      <c r="A1666" s="104" t="s">
        <v>1969</v>
      </c>
      <c r="B1666" s="104" t="s">
        <v>1904</v>
      </c>
      <c r="C1666" s="104">
        <v>1</v>
      </c>
      <c r="D1666" s="105" t="s">
        <v>11716</v>
      </c>
      <c r="E1666" s="105" t="s">
        <v>11765</v>
      </c>
      <c r="I1666" s="99"/>
      <c r="J1666" s="101"/>
      <c r="M1666" s="98" t="s">
        <v>7206</v>
      </c>
      <c r="N1666" s="99" t="s">
        <v>1904</v>
      </c>
      <c r="O1666" s="101">
        <v>1</v>
      </c>
    </row>
    <row r="1667" spans="1:15" ht="12.75" customHeight="1">
      <c r="A1667" s="104" t="s">
        <v>1970</v>
      </c>
      <c r="B1667" s="104" t="s">
        <v>1904</v>
      </c>
      <c r="C1667" s="104">
        <v>1</v>
      </c>
      <c r="D1667" s="105" t="s">
        <v>11716</v>
      </c>
      <c r="E1667" s="105" t="s">
        <v>11766</v>
      </c>
      <c r="I1667" s="99"/>
      <c r="J1667" s="101"/>
      <c r="M1667" s="98" t="s">
        <v>7207</v>
      </c>
      <c r="N1667" s="99" t="s">
        <v>1904</v>
      </c>
      <c r="O1667" s="101">
        <v>1</v>
      </c>
    </row>
    <row r="1668" spans="1:15" ht="12.75" customHeight="1">
      <c r="A1668" s="104" t="s">
        <v>1971</v>
      </c>
      <c r="B1668" s="104" t="s">
        <v>1685</v>
      </c>
      <c r="C1668" s="104">
        <v>1</v>
      </c>
      <c r="D1668" s="105" t="s">
        <v>11716</v>
      </c>
      <c r="E1668" s="105" t="s">
        <v>11757</v>
      </c>
      <c r="I1668" s="99"/>
      <c r="J1668" s="101"/>
      <c r="M1668" s="98" t="s">
        <v>7208</v>
      </c>
      <c r="N1668" s="99" t="s">
        <v>1685</v>
      </c>
      <c r="O1668" s="101">
        <v>1</v>
      </c>
    </row>
    <row r="1669" spans="1:15" ht="12.75" customHeight="1">
      <c r="A1669" s="104" t="s">
        <v>1972</v>
      </c>
      <c r="B1669" s="104" t="s">
        <v>1685</v>
      </c>
      <c r="C1669" s="104">
        <v>1</v>
      </c>
      <c r="D1669" s="105" t="s">
        <v>11716</v>
      </c>
      <c r="E1669" s="105" t="s">
        <v>11767</v>
      </c>
      <c r="I1669" s="99"/>
      <c r="J1669" s="101"/>
      <c r="M1669" s="98" t="s">
        <v>7209</v>
      </c>
      <c r="N1669" s="99" t="s">
        <v>1685</v>
      </c>
      <c r="O1669" s="101">
        <v>1</v>
      </c>
    </row>
    <row r="1670" spans="1:15" ht="12.75" customHeight="1">
      <c r="A1670" s="104" t="s">
        <v>1973</v>
      </c>
      <c r="B1670" s="104" t="s">
        <v>1685</v>
      </c>
      <c r="C1670" s="104">
        <v>1</v>
      </c>
      <c r="D1670" s="105" t="s">
        <v>11716</v>
      </c>
      <c r="E1670" s="105" t="s">
        <v>11760</v>
      </c>
      <c r="I1670" s="99"/>
      <c r="J1670" s="101"/>
      <c r="M1670" s="98" t="s">
        <v>7210</v>
      </c>
      <c r="N1670" s="99" t="s">
        <v>1685</v>
      </c>
      <c r="O1670" s="101">
        <v>1</v>
      </c>
    </row>
    <row r="1671" spans="1:15" ht="12.75" customHeight="1">
      <c r="A1671" s="104" t="s">
        <v>1974</v>
      </c>
      <c r="B1671" s="104" t="s">
        <v>1685</v>
      </c>
      <c r="C1671" s="104">
        <v>1</v>
      </c>
      <c r="D1671" s="105" t="s">
        <v>11716</v>
      </c>
      <c r="E1671" s="105" t="s">
        <v>11761</v>
      </c>
      <c r="I1671" s="99"/>
      <c r="J1671" s="101"/>
      <c r="M1671" s="98" t="s">
        <v>7211</v>
      </c>
      <c r="N1671" s="99" t="s">
        <v>1685</v>
      </c>
      <c r="O1671" s="101">
        <v>1</v>
      </c>
    </row>
    <row r="1672" spans="1:15" ht="12.75" customHeight="1">
      <c r="A1672" s="104" t="s">
        <v>1975</v>
      </c>
      <c r="B1672" s="104" t="s">
        <v>1685</v>
      </c>
      <c r="C1672" s="104">
        <v>1</v>
      </c>
      <c r="D1672" s="105" t="s">
        <v>11716</v>
      </c>
      <c r="E1672" s="105" t="s">
        <v>11762</v>
      </c>
      <c r="I1672" s="99"/>
      <c r="J1672" s="101"/>
      <c r="M1672" s="98" t="s">
        <v>7212</v>
      </c>
      <c r="N1672" s="99" t="s">
        <v>1685</v>
      </c>
      <c r="O1672" s="101">
        <v>1</v>
      </c>
    </row>
    <row r="1673" spans="1:15" ht="12.75" customHeight="1">
      <c r="A1673" s="104" t="s">
        <v>1976</v>
      </c>
      <c r="B1673" s="104" t="s">
        <v>1685</v>
      </c>
      <c r="C1673" s="104">
        <v>1</v>
      </c>
      <c r="D1673" s="105" t="s">
        <v>11716</v>
      </c>
      <c r="E1673" s="105" t="s">
        <v>11768</v>
      </c>
      <c r="I1673" s="99"/>
      <c r="J1673" s="101"/>
      <c r="M1673" s="98" t="s">
        <v>7213</v>
      </c>
      <c r="N1673" s="99" t="s">
        <v>1685</v>
      </c>
      <c r="O1673" s="101">
        <v>1</v>
      </c>
    </row>
    <row r="1674" spans="1:15" ht="12.75" customHeight="1">
      <c r="A1674" s="104" t="s">
        <v>1977</v>
      </c>
      <c r="B1674" s="104" t="s">
        <v>1685</v>
      </c>
      <c r="C1674" s="104">
        <v>1</v>
      </c>
      <c r="D1674" s="105" t="s">
        <v>11716</v>
      </c>
      <c r="E1674" s="105" t="s">
        <v>11763</v>
      </c>
      <c r="I1674" s="99"/>
      <c r="J1674" s="101"/>
      <c r="M1674" s="98" t="s">
        <v>7214</v>
      </c>
      <c r="N1674" s="99" t="s">
        <v>1685</v>
      </c>
      <c r="O1674" s="101">
        <v>1</v>
      </c>
    </row>
    <row r="1675" spans="1:15" ht="12.75" customHeight="1">
      <c r="A1675" s="104" t="s">
        <v>1978</v>
      </c>
      <c r="B1675" s="104" t="s">
        <v>1147</v>
      </c>
      <c r="C1675" s="104">
        <v>1</v>
      </c>
      <c r="D1675" s="105" t="s">
        <v>11716</v>
      </c>
      <c r="E1675" s="105" t="s">
        <v>11769</v>
      </c>
      <c r="I1675" s="99"/>
      <c r="J1675" s="101"/>
      <c r="M1675" s="98" t="s">
        <v>7215</v>
      </c>
      <c r="N1675" s="99" t="s">
        <v>1147</v>
      </c>
      <c r="O1675" s="101">
        <v>1</v>
      </c>
    </row>
    <row r="1676" spans="1:15" ht="12.75" customHeight="1">
      <c r="A1676" s="104" t="s">
        <v>1979</v>
      </c>
      <c r="B1676" s="104" t="s">
        <v>1147</v>
      </c>
      <c r="C1676" s="104">
        <v>1</v>
      </c>
      <c r="D1676" s="105" t="s">
        <v>11716</v>
      </c>
      <c r="E1676" s="105" t="s">
        <v>11770</v>
      </c>
      <c r="I1676" s="99"/>
      <c r="J1676" s="101"/>
      <c r="M1676" s="98" t="s">
        <v>7216</v>
      </c>
      <c r="N1676" s="99" t="s">
        <v>1147</v>
      </c>
      <c r="O1676" s="101">
        <v>1</v>
      </c>
    </row>
    <row r="1677" spans="1:15" ht="12.75" customHeight="1">
      <c r="A1677" s="104" t="s">
        <v>1980</v>
      </c>
      <c r="B1677" s="104" t="s">
        <v>1403</v>
      </c>
      <c r="C1677" s="104">
        <v>1</v>
      </c>
      <c r="D1677" s="105" t="s">
        <v>11716</v>
      </c>
      <c r="E1677" s="105" t="s">
        <v>11771</v>
      </c>
      <c r="I1677" s="99"/>
      <c r="J1677" s="101"/>
      <c r="M1677" s="98" t="s">
        <v>7217</v>
      </c>
      <c r="N1677" s="99" t="s">
        <v>1403</v>
      </c>
      <c r="O1677" s="101">
        <v>1</v>
      </c>
    </row>
    <row r="1678" spans="1:15" ht="12.75" customHeight="1">
      <c r="A1678" s="104" t="s">
        <v>1981</v>
      </c>
      <c r="B1678" s="104" t="s">
        <v>1403</v>
      </c>
      <c r="C1678" s="104">
        <v>1</v>
      </c>
      <c r="D1678" s="105" t="s">
        <v>11716</v>
      </c>
      <c r="E1678" s="105" t="s">
        <v>11764</v>
      </c>
      <c r="I1678" s="99"/>
      <c r="J1678" s="101"/>
      <c r="M1678" s="98" t="s">
        <v>7218</v>
      </c>
      <c r="N1678" s="99" t="s">
        <v>1403</v>
      </c>
      <c r="O1678" s="101">
        <v>1</v>
      </c>
    </row>
    <row r="1679" spans="1:15" ht="12.75" customHeight="1">
      <c r="A1679" s="104" t="s">
        <v>1982</v>
      </c>
      <c r="B1679" s="104" t="s">
        <v>1403</v>
      </c>
      <c r="C1679" s="104">
        <v>1</v>
      </c>
      <c r="D1679" s="105" t="s">
        <v>11716</v>
      </c>
      <c r="E1679" s="105" t="s">
        <v>11772</v>
      </c>
      <c r="I1679" s="99"/>
      <c r="J1679" s="101"/>
      <c r="M1679" s="98" t="s">
        <v>7219</v>
      </c>
      <c r="N1679" s="99" t="s">
        <v>1403</v>
      </c>
      <c r="O1679" s="101">
        <v>1</v>
      </c>
    </row>
    <row r="1680" spans="1:15" ht="12.75" customHeight="1">
      <c r="A1680" s="104" t="s">
        <v>1983</v>
      </c>
      <c r="B1680" s="104" t="s">
        <v>277</v>
      </c>
      <c r="C1680" s="104">
        <v>5</v>
      </c>
      <c r="D1680" s="105"/>
      <c r="E1680" s="105"/>
      <c r="I1680" s="99"/>
      <c r="J1680" s="101"/>
      <c r="M1680" s="98" t="s">
        <v>7220</v>
      </c>
      <c r="N1680" s="99" t="s">
        <v>277</v>
      </c>
      <c r="O1680" s="101">
        <v>5</v>
      </c>
    </row>
    <row r="1681" spans="1:15" ht="12.75" customHeight="1">
      <c r="A1681" s="104" t="s">
        <v>1984</v>
      </c>
      <c r="B1681" s="104" t="s">
        <v>277</v>
      </c>
      <c r="C1681" s="104">
        <v>1</v>
      </c>
      <c r="D1681" s="105"/>
      <c r="E1681" s="105"/>
      <c r="I1681" s="99"/>
      <c r="J1681" s="101"/>
      <c r="M1681" s="98" t="s">
        <v>7221</v>
      </c>
      <c r="N1681" s="99" t="s">
        <v>277</v>
      </c>
      <c r="O1681" s="101">
        <v>1</v>
      </c>
    </row>
    <row r="1682" spans="1:15" ht="12.75" customHeight="1">
      <c r="A1682" s="104" t="s">
        <v>1985</v>
      </c>
      <c r="B1682" s="104" t="s">
        <v>1986</v>
      </c>
      <c r="C1682" s="104">
        <v>4</v>
      </c>
      <c r="D1682" s="105"/>
      <c r="E1682" s="105"/>
      <c r="I1682" s="99"/>
      <c r="J1682" s="101"/>
      <c r="M1682" s="98" t="s">
        <v>7222</v>
      </c>
      <c r="N1682" s="99" t="s">
        <v>1986</v>
      </c>
      <c r="O1682" s="101">
        <v>4</v>
      </c>
    </row>
    <row r="1683" spans="1:15" ht="12.75" customHeight="1">
      <c r="A1683" s="104" t="s">
        <v>1987</v>
      </c>
      <c r="B1683" s="104" t="s">
        <v>277</v>
      </c>
      <c r="C1683" s="104">
        <v>2</v>
      </c>
      <c r="D1683" s="105"/>
      <c r="E1683" s="105"/>
      <c r="I1683" s="99"/>
      <c r="J1683" s="101"/>
      <c r="M1683" s="98" t="s">
        <v>7223</v>
      </c>
      <c r="N1683" s="99" t="s">
        <v>277</v>
      </c>
      <c r="O1683" s="101">
        <v>2</v>
      </c>
    </row>
    <row r="1684" spans="1:15" ht="12.75" customHeight="1">
      <c r="A1684" s="104" t="s">
        <v>1988</v>
      </c>
      <c r="B1684" s="104" t="s">
        <v>1989</v>
      </c>
      <c r="C1684" s="104">
        <v>19</v>
      </c>
      <c r="D1684" s="105"/>
      <c r="E1684" s="105"/>
      <c r="I1684" s="99"/>
      <c r="J1684" s="101"/>
      <c r="M1684" s="98" t="s">
        <v>7224</v>
      </c>
      <c r="N1684" s="99" t="s">
        <v>1989</v>
      </c>
      <c r="O1684" s="101">
        <v>19</v>
      </c>
    </row>
    <row r="1685" spans="1:15" ht="12.75" customHeight="1">
      <c r="A1685" s="104" t="s">
        <v>1990</v>
      </c>
      <c r="B1685" s="104" t="s">
        <v>1989</v>
      </c>
      <c r="C1685" s="104">
        <v>29</v>
      </c>
      <c r="D1685" s="105"/>
      <c r="E1685" s="105"/>
      <c r="I1685" s="99"/>
      <c r="J1685" s="101"/>
      <c r="M1685" s="98" t="s">
        <v>7225</v>
      </c>
      <c r="N1685" s="99" t="s">
        <v>1989</v>
      </c>
      <c r="O1685" s="101">
        <v>29</v>
      </c>
    </row>
    <row r="1686" spans="1:15" ht="12.75" customHeight="1">
      <c r="A1686" s="104" t="s">
        <v>1991</v>
      </c>
      <c r="B1686" s="104" t="s">
        <v>1992</v>
      </c>
      <c r="C1686" s="104">
        <v>0</v>
      </c>
      <c r="D1686" s="105"/>
      <c r="E1686" s="105"/>
      <c r="I1686" s="99"/>
      <c r="J1686" s="101"/>
      <c r="M1686" s="98" t="s">
        <v>7226</v>
      </c>
      <c r="N1686" s="99" t="s">
        <v>1992</v>
      </c>
      <c r="O1686" s="101">
        <v>0</v>
      </c>
    </row>
    <row r="1687" spans="1:15" ht="12.75" customHeight="1">
      <c r="A1687" s="104" t="s">
        <v>1993</v>
      </c>
      <c r="B1687" s="104" t="s">
        <v>753</v>
      </c>
      <c r="C1687" s="104">
        <v>4</v>
      </c>
      <c r="D1687" s="105" t="s">
        <v>11030</v>
      </c>
      <c r="E1687" s="105" t="s">
        <v>11773</v>
      </c>
      <c r="I1687" s="99"/>
      <c r="J1687" s="101"/>
      <c r="M1687" s="98" t="s">
        <v>7227</v>
      </c>
      <c r="N1687" s="99" t="s">
        <v>753</v>
      </c>
      <c r="O1687" s="101">
        <v>4</v>
      </c>
    </row>
    <row r="1688" spans="1:15" ht="12.75" customHeight="1">
      <c r="A1688" s="104" t="s">
        <v>1994</v>
      </c>
      <c r="B1688" s="104" t="s">
        <v>753</v>
      </c>
      <c r="C1688" s="104">
        <v>1</v>
      </c>
      <c r="D1688" s="105" t="s">
        <v>11030</v>
      </c>
      <c r="E1688" s="105" t="s">
        <v>11774</v>
      </c>
      <c r="I1688" s="99"/>
      <c r="J1688" s="101"/>
      <c r="M1688" s="98" t="s">
        <v>7228</v>
      </c>
      <c r="N1688" s="99" t="s">
        <v>753</v>
      </c>
      <c r="O1688" s="101">
        <v>1</v>
      </c>
    </row>
    <row r="1689" spans="1:15" ht="12.75" customHeight="1">
      <c r="A1689" s="104" t="s">
        <v>1995</v>
      </c>
      <c r="B1689" s="104" t="s">
        <v>753</v>
      </c>
      <c r="C1689" s="104">
        <v>9</v>
      </c>
      <c r="D1689" s="105" t="s">
        <v>11030</v>
      </c>
      <c r="E1689" s="105" t="s">
        <v>11775</v>
      </c>
      <c r="I1689" s="99"/>
      <c r="J1689" s="101"/>
      <c r="M1689" s="98" t="s">
        <v>7229</v>
      </c>
      <c r="N1689" s="99" t="s">
        <v>753</v>
      </c>
      <c r="O1689" s="101">
        <v>9</v>
      </c>
    </row>
    <row r="1690" spans="1:15" ht="12.75" customHeight="1">
      <c r="A1690" s="104" t="s">
        <v>1996</v>
      </c>
      <c r="B1690" s="104" t="s">
        <v>753</v>
      </c>
      <c r="C1690" s="104">
        <v>1</v>
      </c>
      <c r="D1690" s="105" t="s">
        <v>11030</v>
      </c>
      <c r="E1690" s="105" t="s">
        <v>11776</v>
      </c>
      <c r="I1690" s="99"/>
      <c r="J1690" s="101"/>
      <c r="M1690" s="98" t="s">
        <v>7230</v>
      </c>
      <c r="N1690" s="99" t="s">
        <v>753</v>
      </c>
      <c r="O1690" s="101">
        <v>2</v>
      </c>
    </row>
    <row r="1691" spans="1:15" ht="12.75" customHeight="1">
      <c r="A1691" s="104" t="s">
        <v>1997</v>
      </c>
      <c r="B1691" s="104" t="s">
        <v>753</v>
      </c>
      <c r="C1691" s="104">
        <v>13</v>
      </c>
      <c r="D1691" s="105" t="s">
        <v>11030</v>
      </c>
      <c r="E1691" s="105" t="s">
        <v>11777</v>
      </c>
      <c r="I1691" s="99"/>
      <c r="J1691" s="101"/>
      <c r="M1691" s="98" t="s">
        <v>7231</v>
      </c>
      <c r="N1691" s="99" t="s">
        <v>753</v>
      </c>
      <c r="O1691" s="101">
        <v>13</v>
      </c>
    </row>
    <row r="1692" spans="1:15" ht="12.75" customHeight="1">
      <c r="A1692" s="104" t="s">
        <v>1998</v>
      </c>
      <c r="B1692" s="104" t="s">
        <v>753</v>
      </c>
      <c r="C1692" s="104">
        <v>1</v>
      </c>
      <c r="D1692" s="105" t="s">
        <v>11030</v>
      </c>
      <c r="E1692" s="105" t="s">
        <v>11778</v>
      </c>
      <c r="I1692" s="99"/>
      <c r="J1692" s="101"/>
      <c r="M1692" s="98" t="s">
        <v>7232</v>
      </c>
      <c r="N1692" s="99" t="s">
        <v>753</v>
      </c>
      <c r="O1692" s="101">
        <v>1</v>
      </c>
    </row>
    <row r="1693" spans="1:15" ht="12.75" customHeight="1">
      <c r="A1693" s="104" t="s">
        <v>1999</v>
      </c>
      <c r="B1693" s="104" t="s">
        <v>753</v>
      </c>
      <c r="C1693" s="104">
        <v>7</v>
      </c>
      <c r="D1693" s="105" t="s">
        <v>11030</v>
      </c>
      <c r="E1693" s="105" t="s">
        <v>11779</v>
      </c>
      <c r="I1693" s="99"/>
      <c r="J1693" s="101"/>
      <c r="M1693" s="98" t="s">
        <v>7233</v>
      </c>
      <c r="N1693" s="99" t="s">
        <v>753</v>
      </c>
      <c r="O1693" s="101">
        <v>7</v>
      </c>
    </row>
    <row r="1694" spans="1:15" ht="12.75" customHeight="1">
      <c r="A1694" s="104" t="s">
        <v>2000</v>
      </c>
      <c r="B1694" s="104" t="s">
        <v>753</v>
      </c>
      <c r="C1694" s="104">
        <v>2</v>
      </c>
      <c r="D1694" s="105" t="s">
        <v>11030</v>
      </c>
      <c r="E1694" s="105" t="s">
        <v>11780</v>
      </c>
      <c r="I1694" s="99"/>
      <c r="J1694" s="101"/>
      <c r="M1694" s="98" t="s">
        <v>7234</v>
      </c>
      <c r="N1694" s="99" t="s">
        <v>753</v>
      </c>
      <c r="O1694" s="101">
        <v>5</v>
      </c>
    </row>
    <row r="1695" spans="1:15" ht="12.75" customHeight="1">
      <c r="A1695" s="104" t="s">
        <v>2001</v>
      </c>
      <c r="B1695" s="104" t="s">
        <v>1986</v>
      </c>
      <c r="C1695" s="104">
        <v>2</v>
      </c>
      <c r="D1695" s="105" t="s">
        <v>11781</v>
      </c>
      <c r="E1695" s="105" t="s">
        <v>11782</v>
      </c>
      <c r="I1695" s="99"/>
      <c r="J1695" s="101"/>
      <c r="M1695" s="98" t="s">
        <v>7235</v>
      </c>
      <c r="N1695" s="99" t="s">
        <v>1986</v>
      </c>
      <c r="O1695" s="101">
        <v>2</v>
      </c>
    </row>
    <row r="1696" spans="1:15" ht="12.75" customHeight="1">
      <c r="A1696" s="104" t="s">
        <v>2002</v>
      </c>
      <c r="B1696" s="104" t="s">
        <v>1986</v>
      </c>
      <c r="C1696" s="104">
        <v>2</v>
      </c>
      <c r="D1696" s="105" t="s">
        <v>11781</v>
      </c>
      <c r="E1696" s="105" t="s">
        <v>11783</v>
      </c>
      <c r="I1696" s="99"/>
      <c r="J1696" s="101"/>
      <c r="M1696" s="98" t="s">
        <v>7236</v>
      </c>
      <c r="N1696" s="99" t="s">
        <v>1986</v>
      </c>
      <c r="O1696" s="101">
        <v>2</v>
      </c>
    </row>
    <row r="1697" spans="1:15" ht="12.75" customHeight="1">
      <c r="A1697" s="104" t="s">
        <v>2002</v>
      </c>
      <c r="B1697" s="104" t="s">
        <v>1986</v>
      </c>
      <c r="C1697" s="104">
        <v>2</v>
      </c>
      <c r="D1697" s="105"/>
      <c r="E1697" s="105"/>
      <c r="I1697" s="99"/>
      <c r="J1697" s="101"/>
      <c r="M1697" s="98" t="s">
        <v>7236</v>
      </c>
      <c r="N1697" s="99" t="s">
        <v>1986</v>
      </c>
      <c r="O1697" s="101">
        <v>2</v>
      </c>
    </row>
    <row r="1698" spans="1:15" ht="12.75" customHeight="1">
      <c r="A1698" s="104" t="s">
        <v>2003</v>
      </c>
      <c r="B1698" s="104" t="s">
        <v>1875</v>
      </c>
      <c r="C1698" s="104">
        <v>3</v>
      </c>
      <c r="D1698" s="105" t="s">
        <v>11781</v>
      </c>
      <c r="E1698" s="105" t="s">
        <v>11782</v>
      </c>
      <c r="I1698" s="99"/>
      <c r="J1698" s="101"/>
      <c r="M1698" s="98" t="s">
        <v>7237</v>
      </c>
      <c r="N1698" s="99" t="s">
        <v>1875</v>
      </c>
      <c r="O1698" s="101">
        <v>3</v>
      </c>
    </row>
    <row r="1699" spans="1:15" ht="12.75" customHeight="1">
      <c r="A1699" s="104" t="s">
        <v>2004</v>
      </c>
      <c r="B1699" s="104" t="s">
        <v>1875</v>
      </c>
      <c r="C1699" s="104">
        <v>3</v>
      </c>
      <c r="D1699" s="105" t="s">
        <v>11781</v>
      </c>
      <c r="E1699" s="105" t="s">
        <v>11783</v>
      </c>
      <c r="I1699" s="99"/>
      <c r="J1699" s="101"/>
      <c r="M1699" s="98" t="s">
        <v>7238</v>
      </c>
      <c r="N1699" s="99" t="s">
        <v>1875</v>
      </c>
      <c r="O1699" s="101">
        <v>3</v>
      </c>
    </row>
    <row r="1700" spans="1:15" ht="12.75" customHeight="1">
      <c r="A1700" s="104" t="s">
        <v>2004</v>
      </c>
      <c r="B1700" s="104" t="s">
        <v>1986</v>
      </c>
      <c r="C1700" s="104">
        <v>3</v>
      </c>
      <c r="D1700" s="105"/>
      <c r="E1700" s="105"/>
      <c r="I1700" s="99"/>
      <c r="J1700" s="101"/>
      <c r="M1700" s="98" t="s">
        <v>7238</v>
      </c>
      <c r="N1700" s="99" t="s">
        <v>1986</v>
      </c>
      <c r="O1700" s="101">
        <v>3</v>
      </c>
    </row>
    <row r="1701" spans="1:15" ht="12.75" customHeight="1">
      <c r="A1701" s="104" t="s">
        <v>2005</v>
      </c>
      <c r="B1701" s="104" t="s">
        <v>2006</v>
      </c>
      <c r="C1701" s="104">
        <v>8</v>
      </c>
      <c r="D1701" s="105" t="s">
        <v>11784</v>
      </c>
      <c r="E1701" s="105" t="s">
        <v>11785</v>
      </c>
      <c r="I1701" s="99"/>
      <c r="J1701" s="101"/>
      <c r="M1701" s="98" t="s">
        <v>7239</v>
      </c>
      <c r="N1701" s="99" t="s">
        <v>2006</v>
      </c>
      <c r="O1701" s="101">
        <v>8</v>
      </c>
    </row>
    <row r="1702" spans="1:15" ht="12.75" customHeight="1">
      <c r="A1702" s="104" t="s">
        <v>2007</v>
      </c>
      <c r="B1702" s="104" t="s">
        <v>2006</v>
      </c>
      <c r="C1702" s="104">
        <v>13</v>
      </c>
      <c r="D1702" s="105" t="s">
        <v>11784</v>
      </c>
      <c r="E1702" s="105" t="s">
        <v>11786</v>
      </c>
      <c r="I1702" s="99"/>
      <c r="J1702" s="101"/>
      <c r="M1702" s="98" t="s">
        <v>7240</v>
      </c>
      <c r="N1702" s="99" t="s">
        <v>2006</v>
      </c>
      <c r="O1702" s="101">
        <v>13</v>
      </c>
    </row>
    <row r="1703" spans="1:15" ht="12.75" customHeight="1">
      <c r="A1703" s="104" t="s">
        <v>2008</v>
      </c>
      <c r="B1703" s="104" t="s">
        <v>2006</v>
      </c>
      <c r="C1703" s="104">
        <v>10</v>
      </c>
      <c r="D1703" s="105" t="s">
        <v>11784</v>
      </c>
      <c r="E1703" s="105" t="s">
        <v>11787</v>
      </c>
      <c r="I1703" s="99"/>
      <c r="J1703" s="101"/>
      <c r="M1703" s="98" t="s">
        <v>7241</v>
      </c>
      <c r="N1703" s="99" t="s">
        <v>2006</v>
      </c>
      <c r="O1703" s="101">
        <v>11</v>
      </c>
    </row>
    <row r="1704" spans="1:15" ht="12.75" customHeight="1">
      <c r="A1704" s="104" t="s">
        <v>2009</v>
      </c>
      <c r="B1704" s="104" t="s">
        <v>2006</v>
      </c>
      <c r="C1704" s="104">
        <v>17</v>
      </c>
      <c r="D1704" s="105" t="s">
        <v>11784</v>
      </c>
      <c r="E1704" s="105" t="s">
        <v>11788</v>
      </c>
      <c r="I1704" s="99"/>
      <c r="J1704" s="101"/>
      <c r="M1704" s="98" t="s">
        <v>7242</v>
      </c>
      <c r="N1704" s="99" t="s">
        <v>2006</v>
      </c>
      <c r="O1704" s="101">
        <v>18</v>
      </c>
    </row>
    <row r="1705" spans="1:15" ht="12.75" customHeight="1">
      <c r="A1705" s="104" t="s">
        <v>2010</v>
      </c>
      <c r="B1705" s="104" t="s">
        <v>1904</v>
      </c>
      <c r="C1705" s="104">
        <v>3</v>
      </c>
      <c r="D1705" s="105" t="s">
        <v>11784</v>
      </c>
      <c r="E1705" s="105" t="s">
        <v>11789</v>
      </c>
      <c r="I1705" s="99"/>
      <c r="J1705" s="101"/>
      <c r="M1705" s="98" t="s">
        <v>7243</v>
      </c>
      <c r="N1705" s="99" t="s">
        <v>1904</v>
      </c>
      <c r="O1705" s="101">
        <v>3</v>
      </c>
    </row>
    <row r="1706" spans="1:15" ht="12.75" customHeight="1">
      <c r="A1706" s="104" t="s">
        <v>2011</v>
      </c>
      <c r="B1706" s="104" t="s">
        <v>1904</v>
      </c>
      <c r="C1706" s="104">
        <v>0</v>
      </c>
      <c r="D1706" s="105"/>
      <c r="E1706" s="105"/>
      <c r="I1706" s="99"/>
      <c r="J1706" s="101"/>
      <c r="M1706" s="98" t="s">
        <v>7244</v>
      </c>
      <c r="N1706" s="99" t="s">
        <v>1904</v>
      </c>
      <c r="O1706" s="101">
        <v>0</v>
      </c>
    </row>
    <row r="1707" spans="1:15" ht="12.75" customHeight="1">
      <c r="A1707" s="104" t="s">
        <v>2012</v>
      </c>
      <c r="B1707" s="104" t="s">
        <v>2013</v>
      </c>
      <c r="C1707" s="104">
        <v>5</v>
      </c>
      <c r="D1707" s="105" t="s">
        <v>11784</v>
      </c>
      <c r="E1707" s="105" t="s">
        <v>11790</v>
      </c>
      <c r="I1707" s="99"/>
      <c r="J1707" s="101"/>
      <c r="M1707" s="98" t="s">
        <v>7245</v>
      </c>
      <c r="N1707" s="99" t="s">
        <v>2013</v>
      </c>
      <c r="O1707" s="101">
        <v>5</v>
      </c>
    </row>
    <row r="1708" spans="1:15" ht="12.75" customHeight="1">
      <c r="A1708" s="104" t="s">
        <v>2014</v>
      </c>
      <c r="B1708" s="104" t="s">
        <v>2013</v>
      </c>
      <c r="C1708" s="104">
        <v>12</v>
      </c>
      <c r="D1708" s="105" t="s">
        <v>11784</v>
      </c>
      <c r="E1708" s="105" t="s">
        <v>11791</v>
      </c>
      <c r="I1708" s="99"/>
      <c r="J1708" s="101"/>
      <c r="M1708" s="98" t="s">
        <v>7246</v>
      </c>
      <c r="N1708" s="99" t="s">
        <v>2013</v>
      </c>
      <c r="O1708" s="101">
        <v>12</v>
      </c>
    </row>
    <row r="1709" spans="1:15" ht="12.75" customHeight="1">
      <c r="A1709" s="104" t="s">
        <v>2015</v>
      </c>
      <c r="B1709" s="104" t="s">
        <v>1673</v>
      </c>
      <c r="C1709" s="104">
        <v>1</v>
      </c>
      <c r="D1709" s="105" t="s">
        <v>11784</v>
      </c>
      <c r="E1709" s="105" t="s">
        <v>11792</v>
      </c>
      <c r="I1709" s="99"/>
      <c r="J1709" s="101"/>
      <c r="M1709" s="98" t="s">
        <v>7247</v>
      </c>
      <c r="N1709" s="99" t="s">
        <v>1673</v>
      </c>
      <c r="O1709" s="101">
        <v>1</v>
      </c>
    </row>
    <row r="1710" spans="1:15" ht="12.75" customHeight="1">
      <c r="A1710" s="104" t="s">
        <v>2016</v>
      </c>
      <c r="B1710" s="104" t="s">
        <v>1673</v>
      </c>
      <c r="C1710" s="104">
        <v>4</v>
      </c>
      <c r="D1710" s="105" t="s">
        <v>11784</v>
      </c>
      <c r="E1710" s="105" t="s">
        <v>11793</v>
      </c>
      <c r="I1710" s="99"/>
      <c r="J1710" s="101"/>
      <c r="M1710" s="98" t="s">
        <v>7248</v>
      </c>
      <c r="N1710" s="99" t="s">
        <v>1673</v>
      </c>
      <c r="O1710" s="101">
        <v>2</v>
      </c>
    </row>
    <row r="1711" spans="1:15" ht="12.75" customHeight="1">
      <c r="A1711" s="104" t="s">
        <v>2017</v>
      </c>
      <c r="B1711" s="104" t="s">
        <v>344</v>
      </c>
      <c r="C1711" s="104">
        <v>4</v>
      </c>
      <c r="D1711" s="105" t="s">
        <v>11784</v>
      </c>
      <c r="E1711" s="105" t="s">
        <v>11794</v>
      </c>
      <c r="I1711" s="99"/>
      <c r="J1711" s="101"/>
      <c r="M1711" s="98" t="s">
        <v>7249</v>
      </c>
      <c r="N1711" s="99" t="s">
        <v>344</v>
      </c>
      <c r="O1711" s="101">
        <v>4</v>
      </c>
    </row>
    <row r="1712" spans="1:15" ht="12.75" customHeight="1">
      <c r="A1712" s="104" t="s">
        <v>2018</v>
      </c>
      <c r="B1712" s="104" t="s">
        <v>2006</v>
      </c>
      <c r="C1712" s="104">
        <v>2</v>
      </c>
      <c r="D1712" s="105" t="s">
        <v>11784</v>
      </c>
      <c r="E1712" s="105" t="s">
        <v>11795</v>
      </c>
      <c r="I1712" s="99"/>
      <c r="J1712" s="101"/>
      <c r="M1712" s="98" t="s">
        <v>7250</v>
      </c>
      <c r="N1712" s="99" t="s">
        <v>2006</v>
      </c>
      <c r="O1712" s="101">
        <v>2</v>
      </c>
    </row>
    <row r="1713" spans="1:15" ht="12.75" customHeight="1">
      <c r="A1713" s="104" t="s">
        <v>2019</v>
      </c>
      <c r="B1713" s="104" t="s">
        <v>161</v>
      </c>
      <c r="C1713" s="104">
        <v>1</v>
      </c>
      <c r="D1713" s="105" t="s">
        <v>11784</v>
      </c>
      <c r="E1713" s="105" t="s">
        <v>11796</v>
      </c>
      <c r="I1713" s="99"/>
      <c r="J1713" s="101"/>
      <c r="M1713" s="98" t="s">
        <v>7251</v>
      </c>
      <c r="N1713" s="99" t="s">
        <v>161</v>
      </c>
      <c r="O1713" s="101">
        <v>1</v>
      </c>
    </row>
    <row r="1714" spans="1:15" ht="12.75" customHeight="1">
      <c r="A1714" s="104" t="s">
        <v>2020</v>
      </c>
      <c r="B1714" s="104" t="s">
        <v>2013</v>
      </c>
      <c r="C1714" s="104">
        <v>2</v>
      </c>
      <c r="D1714" s="105" t="s">
        <v>11784</v>
      </c>
      <c r="E1714" s="105" t="s">
        <v>11797</v>
      </c>
      <c r="I1714" s="99"/>
      <c r="J1714" s="101"/>
      <c r="M1714" s="98" t="s">
        <v>7252</v>
      </c>
      <c r="N1714" s="99" t="s">
        <v>2013</v>
      </c>
      <c r="O1714" s="101">
        <v>4</v>
      </c>
    </row>
    <row r="1715" spans="1:15" ht="12.75" customHeight="1">
      <c r="A1715" s="104" t="s">
        <v>2021</v>
      </c>
      <c r="B1715" s="104" t="s">
        <v>2013</v>
      </c>
      <c r="C1715" s="104">
        <v>2</v>
      </c>
      <c r="D1715" s="105" t="s">
        <v>11784</v>
      </c>
      <c r="E1715" s="105" t="s">
        <v>11798</v>
      </c>
      <c r="I1715" s="99"/>
      <c r="J1715" s="101"/>
      <c r="M1715" s="98" t="s">
        <v>7253</v>
      </c>
      <c r="N1715" s="99" t="s">
        <v>2013</v>
      </c>
      <c r="O1715" s="101">
        <v>2</v>
      </c>
    </row>
    <row r="1716" spans="1:15" ht="12.75" customHeight="1">
      <c r="A1716" s="104" t="s">
        <v>2022</v>
      </c>
      <c r="B1716" s="104" t="s">
        <v>2013</v>
      </c>
      <c r="C1716" s="104">
        <v>2</v>
      </c>
      <c r="D1716" s="105" t="s">
        <v>11784</v>
      </c>
      <c r="E1716" s="105" t="s">
        <v>11799</v>
      </c>
      <c r="I1716" s="99"/>
      <c r="J1716" s="101"/>
      <c r="M1716" s="98" t="s">
        <v>7254</v>
      </c>
      <c r="N1716" s="99" t="s">
        <v>2013</v>
      </c>
      <c r="O1716" s="101">
        <v>2</v>
      </c>
    </row>
    <row r="1717" spans="1:15" ht="12.75" customHeight="1">
      <c r="A1717" s="104" t="s">
        <v>2023</v>
      </c>
      <c r="B1717" s="104" t="s">
        <v>2013</v>
      </c>
      <c r="C1717" s="104">
        <v>6</v>
      </c>
      <c r="D1717" s="105" t="s">
        <v>11784</v>
      </c>
      <c r="E1717" s="105" t="s">
        <v>11800</v>
      </c>
      <c r="I1717" s="99"/>
      <c r="J1717" s="101"/>
      <c r="M1717" s="98" t="s">
        <v>7255</v>
      </c>
      <c r="N1717" s="99" t="s">
        <v>2013</v>
      </c>
      <c r="O1717" s="101">
        <v>8</v>
      </c>
    </row>
    <row r="1718" spans="1:15" ht="12.75" customHeight="1">
      <c r="A1718" s="104" t="s">
        <v>2024</v>
      </c>
      <c r="B1718" s="104" t="s">
        <v>1685</v>
      </c>
      <c r="C1718" s="104">
        <v>7</v>
      </c>
      <c r="D1718" s="105" t="s">
        <v>11784</v>
      </c>
      <c r="E1718" s="105" t="s">
        <v>11790</v>
      </c>
      <c r="I1718" s="99"/>
      <c r="J1718" s="101"/>
      <c r="M1718" s="98" t="s">
        <v>7256</v>
      </c>
      <c r="N1718" s="99" t="s">
        <v>1685</v>
      </c>
      <c r="O1718" s="101">
        <v>7</v>
      </c>
    </row>
    <row r="1719" spans="1:15" ht="12.75" customHeight="1">
      <c r="A1719" s="104" t="s">
        <v>2025</v>
      </c>
      <c r="B1719" s="104" t="s">
        <v>1685</v>
      </c>
      <c r="C1719" s="104">
        <v>7</v>
      </c>
      <c r="D1719" s="105" t="s">
        <v>11784</v>
      </c>
      <c r="E1719" s="105" t="s">
        <v>11791</v>
      </c>
      <c r="I1719" s="99"/>
      <c r="J1719" s="101"/>
      <c r="M1719" s="98" t="s">
        <v>7257</v>
      </c>
      <c r="N1719" s="99" t="s">
        <v>1685</v>
      </c>
      <c r="O1719" s="101">
        <v>7</v>
      </c>
    </row>
    <row r="1720" spans="1:15" ht="12.75" customHeight="1">
      <c r="A1720" s="104" t="s">
        <v>2026</v>
      </c>
      <c r="B1720" s="104" t="s">
        <v>1147</v>
      </c>
      <c r="C1720" s="104">
        <v>3</v>
      </c>
      <c r="D1720" s="105" t="s">
        <v>11784</v>
      </c>
      <c r="E1720" s="105" t="s">
        <v>11793</v>
      </c>
      <c r="I1720" s="99"/>
      <c r="J1720" s="101"/>
      <c r="M1720" s="98" t="s">
        <v>7258</v>
      </c>
      <c r="N1720" s="99" t="s">
        <v>1147</v>
      </c>
      <c r="O1720" s="101">
        <v>3</v>
      </c>
    </row>
    <row r="1721" spans="1:15" ht="12.75" customHeight="1">
      <c r="A1721" s="104" t="s">
        <v>2027</v>
      </c>
      <c r="B1721" s="104" t="s">
        <v>1685</v>
      </c>
      <c r="C1721" s="104">
        <v>2</v>
      </c>
      <c r="D1721" s="105" t="s">
        <v>11784</v>
      </c>
      <c r="E1721" s="105" t="s">
        <v>11801</v>
      </c>
      <c r="I1721" s="99"/>
      <c r="J1721" s="101"/>
      <c r="M1721" s="98" t="s">
        <v>7259</v>
      </c>
      <c r="N1721" s="99" t="s">
        <v>1685</v>
      </c>
      <c r="O1721" s="101">
        <v>2</v>
      </c>
    </row>
    <row r="1722" spans="1:15" ht="12.75" customHeight="1">
      <c r="A1722" s="104" t="s">
        <v>2028</v>
      </c>
      <c r="B1722" s="104" t="s">
        <v>2029</v>
      </c>
      <c r="C1722" s="104">
        <v>3</v>
      </c>
      <c r="D1722" s="105" t="s">
        <v>11784</v>
      </c>
      <c r="E1722" s="105" t="s">
        <v>11802</v>
      </c>
      <c r="I1722" s="99"/>
      <c r="J1722" s="101"/>
      <c r="M1722" s="98" t="s">
        <v>7260</v>
      </c>
      <c r="N1722" s="99" t="s">
        <v>2029</v>
      </c>
      <c r="O1722" s="101">
        <v>3</v>
      </c>
    </row>
    <row r="1723" spans="1:15" ht="12.75" customHeight="1">
      <c r="A1723" s="104" t="s">
        <v>2030</v>
      </c>
      <c r="B1723" s="104" t="s">
        <v>2029</v>
      </c>
      <c r="C1723" s="104">
        <v>6</v>
      </c>
      <c r="D1723" s="105" t="s">
        <v>11784</v>
      </c>
      <c r="E1723" s="105" t="s">
        <v>11803</v>
      </c>
      <c r="I1723" s="99"/>
      <c r="J1723" s="101"/>
      <c r="M1723" s="98" t="s">
        <v>7261</v>
      </c>
      <c r="N1723" s="99" t="s">
        <v>2029</v>
      </c>
      <c r="O1723" s="101">
        <v>6</v>
      </c>
    </row>
    <row r="1724" spans="1:15" ht="12.75" customHeight="1">
      <c r="A1724" s="104" t="s">
        <v>2031</v>
      </c>
      <c r="B1724" s="104" t="s">
        <v>2029</v>
      </c>
      <c r="C1724" s="104">
        <v>4</v>
      </c>
      <c r="D1724" s="105" t="s">
        <v>11784</v>
      </c>
      <c r="E1724" s="105" t="s">
        <v>11804</v>
      </c>
      <c r="I1724" s="99"/>
      <c r="J1724" s="101"/>
      <c r="M1724" s="98" t="s">
        <v>7262</v>
      </c>
      <c r="N1724" s="99" t="s">
        <v>2029</v>
      </c>
      <c r="O1724" s="101">
        <v>4</v>
      </c>
    </row>
    <row r="1725" spans="1:15" ht="12.75" customHeight="1">
      <c r="A1725" s="104" t="s">
        <v>2032</v>
      </c>
      <c r="B1725" s="104" t="s">
        <v>1147</v>
      </c>
      <c r="C1725" s="104">
        <v>1</v>
      </c>
      <c r="D1725" s="105" t="s">
        <v>11784</v>
      </c>
      <c r="E1725" s="105" t="s">
        <v>11805</v>
      </c>
      <c r="I1725" s="99"/>
      <c r="J1725" s="101"/>
      <c r="M1725" s="98" t="s">
        <v>7263</v>
      </c>
      <c r="N1725" s="99" t="s">
        <v>1147</v>
      </c>
      <c r="O1725" s="101">
        <v>1</v>
      </c>
    </row>
    <row r="1726" spans="1:15" ht="12.75" customHeight="1">
      <c r="A1726" s="104" t="s">
        <v>2033</v>
      </c>
      <c r="B1726" s="104" t="s">
        <v>1006</v>
      </c>
      <c r="C1726" s="104">
        <v>1</v>
      </c>
      <c r="D1726" s="105" t="s">
        <v>11784</v>
      </c>
      <c r="E1726" s="105" t="s">
        <v>11797</v>
      </c>
      <c r="I1726" s="99"/>
      <c r="J1726" s="101"/>
      <c r="M1726" s="98" t="s">
        <v>7264</v>
      </c>
      <c r="N1726" s="99" t="s">
        <v>1006</v>
      </c>
      <c r="O1726" s="101">
        <v>1</v>
      </c>
    </row>
    <row r="1727" spans="1:15" ht="12.75" customHeight="1">
      <c r="A1727" s="104" t="s">
        <v>2034</v>
      </c>
      <c r="B1727" s="104" t="s">
        <v>1006</v>
      </c>
      <c r="C1727" s="104">
        <v>1</v>
      </c>
      <c r="D1727" s="105" t="s">
        <v>11784</v>
      </c>
      <c r="E1727" s="105" t="s">
        <v>11799</v>
      </c>
      <c r="I1727" s="99"/>
      <c r="J1727" s="101"/>
      <c r="M1727" s="98" t="s">
        <v>7265</v>
      </c>
      <c r="N1727" s="99" t="s">
        <v>1006</v>
      </c>
      <c r="O1727" s="101">
        <v>1</v>
      </c>
    </row>
    <row r="1728" spans="1:15" ht="12.75" customHeight="1">
      <c r="A1728" s="104" t="s">
        <v>2035</v>
      </c>
      <c r="B1728" s="104" t="s">
        <v>1685</v>
      </c>
      <c r="C1728" s="104">
        <v>1</v>
      </c>
      <c r="D1728" s="105" t="s">
        <v>11784</v>
      </c>
      <c r="E1728" s="105"/>
      <c r="I1728" s="99"/>
      <c r="J1728" s="101"/>
      <c r="M1728" s="98" t="s">
        <v>7266</v>
      </c>
      <c r="N1728" s="99" t="s">
        <v>1685</v>
      </c>
      <c r="O1728" s="101">
        <v>1</v>
      </c>
    </row>
    <row r="1729" spans="1:15" ht="12.75" customHeight="1">
      <c r="A1729" s="104" t="s">
        <v>2036</v>
      </c>
      <c r="B1729" s="104" t="s">
        <v>1685</v>
      </c>
      <c r="C1729" s="104">
        <v>1</v>
      </c>
      <c r="D1729" s="105"/>
      <c r="E1729" s="105"/>
      <c r="I1729" s="99"/>
      <c r="J1729" s="101"/>
      <c r="M1729" s="98" t="s">
        <v>7267</v>
      </c>
      <c r="N1729" s="99" t="s">
        <v>1685</v>
      </c>
      <c r="O1729" s="101">
        <v>1</v>
      </c>
    </row>
    <row r="1730" spans="1:15" ht="12.75" customHeight="1">
      <c r="A1730" s="104" t="s">
        <v>2037</v>
      </c>
      <c r="B1730" s="104" t="s">
        <v>2029</v>
      </c>
      <c r="C1730" s="104">
        <v>2</v>
      </c>
      <c r="D1730" s="105" t="s">
        <v>11784</v>
      </c>
      <c r="E1730" s="105" t="s">
        <v>11806</v>
      </c>
      <c r="I1730" s="99"/>
      <c r="J1730" s="101"/>
      <c r="M1730" s="98" t="s">
        <v>7268</v>
      </c>
      <c r="N1730" s="99" t="s">
        <v>2029</v>
      </c>
      <c r="O1730" s="101">
        <v>2</v>
      </c>
    </row>
    <row r="1731" spans="1:15" ht="12.75" customHeight="1">
      <c r="A1731" s="104" t="s">
        <v>2038</v>
      </c>
      <c r="B1731" s="104" t="s">
        <v>2029</v>
      </c>
      <c r="C1731" s="104">
        <v>1</v>
      </c>
      <c r="D1731" s="105" t="s">
        <v>11784</v>
      </c>
      <c r="E1731" s="105" t="s">
        <v>11807</v>
      </c>
      <c r="I1731" s="99"/>
      <c r="J1731" s="101"/>
      <c r="M1731" s="98" t="s">
        <v>7269</v>
      </c>
      <c r="N1731" s="99" t="s">
        <v>2029</v>
      </c>
      <c r="O1731" s="101">
        <v>1</v>
      </c>
    </row>
    <row r="1732" spans="1:15" ht="12.75" customHeight="1">
      <c r="A1732" s="104" t="s">
        <v>2039</v>
      </c>
      <c r="B1732" s="104" t="s">
        <v>2029</v>
      </c>
      <c r="C1732" s="104">
        <v>2</v>
      </c>
      <c r="D1732" s="105" t="s">
        <v>11784</v>
      </c>
      <c r="E1732" s="105" t="s">
        <v>11808</v>
      </c>
      <c r="I1732" s="99"/>
      <c r="J1732" s="101"/>
      <c r="M1732" s="98" t="s">
        <v>7270</v>
      </c>
      <c r="N1732" s="99" t="s">
        <v>2029</v>
      </c>
      <c r="O1732" s="101">
        <v>2</v>
      </c>
    </row>
    <row r="1733" spans="1:15" ht="12.75" customHeight="1">
      <c r="A1733" s="104" t="s">
        <v>2040</v>
      </c>
      <c r="B1733" s="104" t="s">
        <v>1335</v>
      </c>
      <c r="C1733" s="104">
        <v>2</v>
      </c>
      <c r="D1733" s="105" t="s">
        <v>11784</v>
      </c>
      <c r="E1733" s="105" t="s">
        <v>11785</v>
      </c>
      <c r="I1733" s="99"/>
      <c r="J1733" s="101"/>
      <c r="M1733" s="98" t="s">
        <v>7271</v>
      </c>
      <c r="N1733" s="99" t="s">
        <v>1335</v>
      </c>
      <c r="O1733" s="101">
        <v>2</v>
      </c>
    </row>
    <row r="1734" spans="1:15" ht="12.75" customHeight="1">
      <c r="A1734" s="104" t="s">
        <v>2041</v>
      </c>
      <c r="B1734" s="104" t="s">
        <v>1335</v>
      </c>
      <c r="C1734" s="104">
        <v>2</v>
      </c>
      <c r="D1734" s="105" t="s">
        <v>11784</v>
      </c>
      <c r="E1734" s="105" t="s">
        <v>11786</v>
      </c>
      <c r="I1734" s="99"/>
      <c r="J1734" s="101"/>
      <c r="M1734" s="98" t="s">
        <v>7272</v>
      </c>
      <c r="N1734" s="99" t="s">
        <v>1335</v>
      </c>
      <c r="O1734" s="101">
        <v>2</v>
      </c>
    </row>
    <row r="1735" spans="1:15" ht="12.75" customHeight="1">
      <c r="A1735" s="104" t="s">
        <v>2042</v>
      </c>
      <c r="B1735" s="104" t="s">
        <v>1335</v>
      </c>
      <c r="C1735" s="104">
        <v>9</v>
      </c>
      <c r="D1735" s="105" t="s">
        <v>11784</v>
      </c>
      <c r="E1735" s="105" t="s">
        <v>11787</v>
      </c>
      <c r="I1735" s="99"/>
      <c r="J1735" s="101"/>
      <c r="M1735" s="98" t="s">
        <v>7273</v>
      </c>
      <c r="N1735" s="99" t="s">
        <v>1335</v>
      </c>
      <c r="O1735" s="101">
        <v>9</v>
      </c>
    </row>
    <row r="1736" spans="1:15" ht="12.75" customHeight="1">
      <c r="A1736" s="104" t="s">
        <v>2043</v>
      </c>
      <c r="B1736" s="104" t="s">
        <v>1335</v>
      </c>
      <c r="C1736" s="104">
        <v>11</v>
      </c>
      <c r="D1736" s="105" t="s">
        <v>11784</v>
      </c>
      <c r="E1736" s="105" t="s">
        <v>11809</v>
      </c>
      <c r="I1736" s="99"/>
      <c r="J1736" s="101"/>
      <c r="M1736" s="98" t="s">
        <v>7274</v>
      </c>
      <c r="N1736" s="99" t="s">
        <v>1335</v>
      </c>
      <c r="O1736" s="101">
        <v>11</v>
      </c>
    </row>
    <row r="1737" spans="1:15" ht="12.75" customHeight="1">
      <c r="A1737" s="104" t="s">
        <v>2044</v>
      </c>
      <c r="B1737" s="104" t="s">
        <v>2045</v>
      </c>
      <c r="C1737" s="104">
        <v>1</v>
      </c>
      <c r="D1737" s="105"/>
      <c r="E1737" s="105"/>
      <c r="I1737" s="99"/>
      <c r="J1737" s="101"/>
      <c r="M1737" s="98" t="s">
        <v>7275</v>
      </c>
      <c r="N1737" s="99" t="s">
        <v>2045</v>
      </c>
      <c r="O1737" s="101">
        <v>1</v>
      </c>
    </row>
    <row r="1738" spans="1:15" ht="12.75" customHeight="1">
      <c r="A1738" s="104" t="s">
        <v>2046</v>
      </c>
      <c r="B1738" s="104" t="s">
        <v>2045</v>
      </c>
      <c r="C1738" s="104">
        <v>5</v>
      </c>
      <c r="D1738" s="105" t="s">
        <v>11810</v>
      </c>
      <c r="E1738" s="105" t="s">
        <v>11811</v>
      </c>
      <c r="I1738" s="99"/>
      <c r="J1738" s="101"/>
      <c r="M1738" s="98" t="s">
        <v>7276</v>
      </c>
      <c r="N1738" s="99" t="s">
        <v>2045</v>
      </c>
      <c r="O1738" s="101">
        <v>5</v>
      </c>
    </row>
    <row r="1739" spans="1:15" ht="12.75" customHeight="1">
      <c r="A1739" s="104" t="s">
        <v>2047</v>
      </c>
      <c r="B1739" s="104" t="s">
        <v>2013</v>
      </c>
      <c r="C1739" s="104">
        <v>0</v>
      </c>
      <c r="D1739" s="105"/>
      <c r="E1739" s="105"/>
      <c r="I1739" s="99"/>
      <c r="J1739" s="101"/>
      <c r="M1739" s="98" t="s">
        <v>7277</v>
      </c>
      <c r="N1739" s="99" t="s">
        <v>2013</v>
      </c>
      <c r="O1739" s="101">
        <v>0</v>
      </c>
    </row>
    <row r="1740" spans="1:15" ht="12.75" customHeight="1">
      <c r="A1740" s="104" t="s">
        <v>2048</v>
      </c>
      <c r="B1740" s="104" t="s">
        <v>2013</v>
      </c>
      <c r="C1740" s="104">
        <v>1</v>
      </c>
      <c r="D1740" s="105" t="s">
        <v>11812</v>
      </c>
      <c r="E1740" s="105" t="s">
        <v>11813</v>
      </c>
      <c r="I1740" s="99"/>
      <c r="J1740" s="101"/>
      <c r="M1740" s="98" t="s">
        <v>7278</v>
      </c>
      <c r="N1740" s="99" t="s">
        <v>2013</v>
      </c>
      <c r="O1740" s="101">
        <v>1</v>
      </c>
    </row>
    <row r="1741" spans="1:15" ht="12.75" customHeight="1">
      <c r="A1741" s="104" t="s">
        <v>2049</v>
      </c>
      <c r="B1741" s="104" t="s">
        <v>1574</v>
      </c>
      <c r="C1741" s="104">
        <v>1</v>
      </c>
      <c r="D1741" s="105" t="s">
        <v>11812</v>
      </c>
      <c r="E1741" s="105" t="s">
        <v>11814</v>
      </c>
      <c r="I1741" s="99"/>
      <c r="J1741" s="101"/>
      <c r="M1741" s="98" t="s">
        <v>7279</v>
      </c>
      <c r="N1741" s="99" t="s">
        <v>1574</v>
      </c>
      <c r="O1741" s="101">
        <v>1</v>
      </c>
    </row>
    <row r="1742" spans="1:15" ht="12.75" customHeight="1">
      <c r="A1742" s="104" t="s">
        <v>2050</v>
      </c>
      <c r="B1742" s="104" t="s">
        <v>1912</v>
      </c>
      <c r="C1742" s="104">
        <v>9</v>
      </c>
      <c r="D1742" s="105" t="s">
        <v>11812</v>
      </c>
      <c r="E1742" s="105" t="s">
        <v>11815</v>
      </c>
      <c r="I1742" s="99"/>
      <c r="J1742" s="101"/>
      <c r="M1742" s="98" t="s">
        <v>7280</v>
      </c>
      <c r="N1742" s="99" t="s">
        <v>1912</v>
      </c>
      <c r="O1742" s="101">
        <v>9</v>
      </c>
    </row>
    <row r="1743" spans="1:15" ht="12.75" customHeight="1">
      <c r="A1743" s="104" t="s">
        <v>2051</v>
      </c>
      <c r="B1743" s="104" t="s">
        <v>1912</v>
      </c>
      <c r="C1743" s="104">
        <v>12</v>
      </c>
      <c r="D1743" s="105" t="s">
        <v>11812</v>
      </c>
      <c r="E1743" s="105" t="s">
        <v>11816</v>
      </c>
      <c r="I1743" s="99"/>
      <c r="J1743" s="101"/>
      <c r="M1743" s="98" t="s">
        <v>7281</v>
      </c>
      <c r="N1743" s="99" t="s">
        <v>1912</v>
      </c>
      <c r="O1743" s="101">
        <v>12</v>
      </c>
    </row>
    <row r="1744" spans="1:15" ht="12.75" customHeight="1">
      <c r="A1744" s="104" t="s">
        <v>2052</v>
      </c>
      <c r="B1744" s="104" t="s">
        <v>2029</v>
      </c>
      <c r="C1744" s="104">
        <v>1</v>
      </c>
      <c r="D1744" s="105" t="s">
        <v>11812</v>
      </c>
      <c r="E1744" s="105" t="s">
        <v>11817</v>
      </c>
      <c r="I1744" s="99"/>
      <c r="J1744" s="101"/>
      <c r="M1744" s="98" t="s">
        <v>7282</v>
      </c>
      <c r="N1744" s="99" t="s">
        <v>2029</v>
      </c>
      <c r="O1744" s="101">
        <v>1</v>
      </c>
    </row>
    <row r="1745" spans="1:15" ht="12.75" customHeight="1">
      <c r="A1745" s="104" t="s">
        <v>2053</v>
      </c>
      <c r="B1745" s="104" t="s">
        <v>2029</v>
      </c>
      <c r="C1745" s="104">
        <v>1</v>
      </c>
      <c r="D1745" s="105" t="s">
        <v>11812</v>
      </c>
      <c r="E1745" s="105" t="s">
        <v>11818</v>
      </c>
      <c r="I1745" s="99"/>
      <c r="J1745" s="101"/>
      <c r="M1745" s="98" t="s">
        <v>7283</v>
      </c>
      <c r="N1745" s="99" t="s">
        <v>2029</v>
      </c>
      <c r="O1745" s="101">
        <v>1</v>
      </c>
    </row>
    <row r="1746" spans="1:15" ht="12.75" customHeight="1">
      <c r="A1746" s="104" t="s">
        <v>2054</v>
      </c>
      <c r="B1746" s="104" t="s">
        <v>1912</v>
      </c>
      <c r="C1746" s="104">
        <v>4</v>
      </c>
      <c r="D1746" s="105"/>
      <c r="E1746" s="105"/>
      <c r="I1746" s="99"/>
      <c r="J1746" s="101"/>
      <c r="M1746" s="98" t="s">
        <v>7284</v>
      </c>
      <c r="N1746" s="99" t="s">
        <v>1912</v>
      </c>
      <c r="O1746" s="101">
        <v>4</v>
      </c>
    </row>
    <row r="1747" spans="1:15" ht="12.75" customHeight="1">
      <c r="A1747" s="104" t="s">
        <v>2055</v>
      </c>
      <c r="B1747" s="104" t="s">
        <v>1912</v>
      </c>
      <c r="C1747" s="104">
        <v>4</v>
      </c>
      <c r="D1747" s="105"/>
      <c r="E1747" s="105"/>
      <c r="I1747" s="99"/>
      <c r="J1747" s="101"/>
      <c r="M1747" s="98" t="s">
        <v>7285</v>
      </c>
      <c r="N1747" s="99" t="s">
        <v>1912</v>
      </c>
      <c r="O1747" s="101">
        <v>4</v>
      </c>
    </row>
    <row r="1748" spans="1:15" ht="12.75" customHeight="1">
      <c r="A1748" s="104" t="s">
        <v>2056</v>
      </c>
      <c r="B1748" s="104" t="s">
        <v>2013</v>
      </c>
      <c r="C1748" s="104">
        <v>1</v>
      </c>
      <c r="D1748" s="105" t="s">
        <v>11819</v>
      </c>
      <c r="E1748" s="105" t="s">
        <v>11820</v>
      </c>
      <c r="I1748" s="99"/>
      <c r="J1748" s="101"/>
      <c r="M1748" s="98" t="s">
        <v>7286</v>
      </c>
      <c r="N1748" s="99" t="s">
        <v>2013</v>
      </c>
      <c r="O1748" s="101">
        <v>1</v>
      </c>
    </row>
    <row r="1749" spans="1:15" ht="12.75" customHeight="1">
      <c r="A1749" s="104" t="s">
        <v>2057</v>
      </c>
      <c r="B1749" s="104" t="s">
        <v>2013</v>
      </c>
      <c r="C1749" s="104">
        <v>1</v>
      </c>
      <c r="D1749" s="105" t="s">
        <v>11819</v>
      </c>
      <c r="E1749" s="105" t="s">
        <v>11821</v>
      </c>
      <c r="I1749" s="99"/>
      <c r="J1749" s="101"/>
      <c r="M1749" s="98" t="s">
        <v>7287</v>
      </c>
      <c r="N1749" s="99" t="s">
        <v>2013</v>
      </c>
      <c r="O1749" s="101">
        <v>1</v>
      </c>
    </row>
    <row r="1750" spans="1:15" ht="12.75" customHeight="1">
      <c r="A1750" s="104" t="s">
        <v>2058</v>
      </c>
      <c r="B1750" s="104" t="s">
        <v>2013</v>
      </c>
      <c r="C1750" s="104">
        <v>2</v>
      </c>
      <c r="D1750" s="105" t="s">
        <v>11819</v>
      </c>
      <c r="E1750" s="105" t="s">
        <v>11822</v>
      </c>
      <c r="I1750" s="99"/>
      <c r="J1750" s="101"/>
      <c r="M1750" s="98" t="s">
        <v>7288</v>
      </c>
      <c r="N1750" s="99" t="s">
        <v>2013</v>
      </c>
      <c r="O1750" s="101">
        <v>2</v>
      </c>
    </row>
    <row r="1751" spans="1:15" ht="12.75" customHeight="1">
      <c r="A1751" s="104" t="s">
        <v>2059</v>
      </c>
      <c r="B1751" s="104" t="s">
        <v>2013</v>
      </c>
      <c r="C1751" s="104">
        <v>2</v>
      </c>
      <c r="D1751" s="105" t="s">
        <v>11819</v>
      </c>
      <c r="E1751" s="105" t="s">
        <v>11823</v>
      </c>
      <c r="I1751" s="99"/>
      <c r="J1751" s="101"/>
      <c r="M1751" s="98" t="s">
        <v>7289</v>
      </c>
      <c r="N1751" s="99" t="s">
        <v>2013</v>
      </c>
      <c r="O1751" s="101">
        <v>2</v>
      </c>
    </row>
    <row r="1752" spans="1:15" ht="12.75" customHeight="1">
      <c r="A1752" s="104" t="s">
        <v>2060</v>
      </c>
      <c r="B1752" s="104" t="s">
        <v>1685</v>
      </c>
      <c r="C1752" s="104">
        <v>1</v>
      </c>
      <c r="D1752" s="105" t="s">
        <v>11819</v>
      </c>
      <c r="E1752" s="105" t="s">
        <v>11824</v>
      </c>
      <c r="I1752" s="99"/>
      <c r="J1752" s="101"/>
      <c r="M1752" s="98" t="s">
        <v>7290</v>
      </c>
      <c r="N1752" s="99" t="s">
        <v>1685</v>
      </c>
      <c r="O1752" s="101">
        <v>1</v>
      </c>
    </row>
    <row r="1753" spans="1:15" ht="12.75" customHeight="1">
      <c r="A1753" s="104" t="s">
        <v>2061</v>
      </c>
      <c r="B1753" s="104" t="s">
        <v>1335</v>
      </c>
      <c r="C1753" s="104">
        <v>1</v>
      </c>
      <c r="D1753" s="105" t="s">
        <v>11819</v>
      </c>
      <c r="E1753" s="105" t="s">
        <v>11823</v>
      </c>
      <c r="I1753" s="99"/>
      <c r="J1753" s="101"/>
      <c r="M1753" s="98" t="s">
        <v>7291</v>
      </c>
      <c r="N1753" s="99" t="s">
        <v>1335</v>
      </c>
      <c r="O1753" s="101">
        <v>1</v>
      </c>
    </row>
    <row r="1754" spans="1:15" ht="12.75" customHeight="1">
      <c r="A1754" s="104" t="s">
        <v>2062</v>
      </c>
      <c r="B1754" s="104" t="s">
        <v>1335</v>
      </c>
      <c r="C1754" s="104">
        <v>1</v>
      </c>
      <c r="D1754" s="105" t="s">
        <v>11819</v>
      </c>
      <c r="E1754" s="105" t="s">
        <v>11824</v>
      </c>
      <c r="I1754" s="99"/>
      <c r="J1754" s="101"/>
      <c r="M1754" s="98" t="s">
        <v>7292</v>
      </c>
      <c r="N1754" s="99" t="s">
        <v>1335</v>
      </c>
      <c r="O1754" s="101">
        <v>1</v>
      </c>
    </row>
    <row r="1755" spans="1:15" ht="12.75" customHeight="1">
      <c r="A1755" s="104" t="s">
        <v>2063</v>
      </c>
      <c r="B1755" s="104" t="s">
        <v>1335</v>
      </c>
      <c r="C1755" s="104">
        <v>1</v>
      </c>
      <c r="D1755" s="105" t="s">
        <v>11819</v>
      </c>
      <c r="E1755" s="105" t="s">
        <v>11825</v>
      </c>
      <c r="I1755" s="99"/>
      <c r="J1755" s="101"/>
      <c r="M1755" s="98" t="s">
        <v>7293</v>
      </c>
      <c r="N1755" s="99" t="s">
        <v>1335</v>
      </c>
      <c r="O1755" s="101">
        <v>1</v>
      </c>
    </row>
    <row r="1756" spans="1:15" ht="12.75" customHeight="1">
      <c r="A1756" s="104" t="s">
        <v>2064</v>
      </c>
      <c r="B1756" s="104" t="s">
        <v>1335</v>
      </c>
      <c r="C1756" s="104">
        <v>1</v>
      </c>
      <c r="D1756" s="105" t="s">
        <v>11819</v>
      </c>
      <c r="E1756" s="105" t="s">
        <v>11825</v>
      </c>
      <c r="I1756" s="99"/>
      <c r="J1756" s="101"/>
      <c r="M1756" s="98" t="s">
        <v>7294</v>
      </c>
      <c r="N1756" s="99" t="s">
        <v>1335</v>
      </c>
      <c r="O1756" s="101">
        <v>1</v>
      </c>
    </row>
    <row r="1757" spans="1:15" ht="12.75" customHeight="1">
      <c r="A1757" s="104" t="s">
        <v>2065</v>
      </c>
      <c r="B1757" s="104" t="s">
        <v>1643</v>
      </c>
      <c r="C1757" s="104">
        <v>1</v>
      </c>
      <c r="D1757" s="105" t="s">
        <v>11826</v>
      </c>
      <c r="E1757" s="105" t="s">
        <v>11827</v>
      </c>
      <c r="I1757" s="99"/>
      <c r="J1757" s="101"/>
      <c r="M1757" s="98" t="s">
        <v>7295</v>
      </c>
      <c r="N1757" s="99" t="s">
        <v>1643</v>
      </c>
      <c r="O1757" s="101">
        <v>2</v>
      </c>
    </row>
    <row r="1758" spans="1:15" ht="12.75" customHeight="1">
      <c r="A1758" s="104" t="s">
        <v>2066</v>
      </c>
      <c r="B1758" s="104" t="s">
        <v>1240</v>
      </c>
      <c r="C1758" s="104">
        <v>1</v>
      </c>
      <c r="D1758" s="105"/>
      <c r="E1758" s="105"/>
      <c r="I1758" s="99"/>
      <c r="J1758" s="101"/>
      <c r="M1758" s="98" t="s">
        <v>7296</v>
      </c>
      <c r="N1758" s="99" t="s">
        <v>1240</v>
      </c>
      <c r="O1758" s="101">
        <v>1</v>
      </c>
    </row>
    <row r="1759" spans="1:15" ht="12.75" customHeight="1">
      <c r="A1759" s="104" t="s">
        <v>2067</v>
      </c>
      <c r="B1759" s="104" t="s">
        <v>1214</v>
      </c>
      <c r="C1759" s="104">
        <v>7</v>
      </c>
      <c r="D1759" s="105" t="s">
        <v>11826</v>
      </c>
      <c r="E1759" s="105" t="s">
        <v>11828</v>
      </c>
      <c r="I1759" s="99"/>
      <c r="J1759" s="101"/>
      <c r="M1759" s="98" t="s">
        <v>7297</v>
      </c>
      <c r="N1759" s="99" t="s">
        <v>1214</v>
      </c>
      <c r="O1759" s="101">
        <v>7</v>
      </c>
    </row>
    <row r="1760" spans="1:15" ht="12.75" customHeight="1">
      <c r="A1760" s="104" t="s">
        <v>2068</v>
      </c>
      <c r="B1760" s="104" t="s">
        <v>1214</v>
      </c>
      <c r="C1760" s="104">
        <v>3</v>
      </c>
      <c r="D1760" s="105" t="s">
        <v>11826</v>
      </c>
      <c r="E1760" s="105" t="s">
        <v>11829</v>
      </c>
      <c r="I1760" s="99"/>
      <c r="J1760" s="101"/>
      <c r="M1760" s="98" t="s">
        <v>7298</v>
      </c>
      <c r="N1760" s="99" t="s">
        <v>1214</v>
      </c>
      <c r="O1760" s="101">
        <v>3</v>
      </c>
    </row>
    <row r="1761" spans="1:15" ht="12.75" customHeight="1">
      <c r="A1761" s="104" t="s">
        <v>2069</v>
      </c>
      <c r="B1761" s="104" t="s">
        <v>1268</v>
      </c>
      <c r="C1761" s="104">
        <v>4</v>
      </c>
      <c r="D1761" s="105" t="s">
        <v>11826</v>
      </c>
      <c r="E1761" s="105" t="s">
        <v>11830</v>
      </c>
      <c r="I1761" s="99"/>
      <c r="J1761" s="101"/>
      <c r="M1761" s="98" t="s">
        <v>7299</v>
      </c>
      <c r="N1761" s="99" t="s">
        <v>1268</v>
      </c>
      <c r="O1761" s="101">
        <v>4</v>
      </c>
    </row>
    <row r="1762" spans="1:15" ht="12.75" customHeight="1">
      <c r="A1762" s="104" t="s">
        <v>2070</v>
      </c>
      <c r="B1762" s="104" t="s">
        <v>1986</v>
      </c>
      <c r="C1762" s="104">
        <v>4</v>
      </c>
      <c r="D1762" s="105" t="s">
        <v>11831</v>
      </c>
      <c r="E1762" s="105" t="s">
        <v>11832</v>
      </c>
      <c r="I1762" s="99"/>
      <c r="J1762" s="101"/>
      <c r="M1762" s="98" t="s">
        <v>7300</v>
      </c>
      <c r="N1762" s="99" t="s">
        <v>1986</v>
      </c>
      <c r="O1762" s="101">
        <v>4</v>
      </c>
    </row>
    <row r="1763" spans="1:15" ht="12.75" customHeight="1">
      <c r="A1763" s="104" t="s">
        <v>2071</v>
      </c>
      <c r="B1763" s="104" t="s">
        <v>590</v>
      </c>
      <c r="C1763" s="104">
        <v>1</v>
      </c>
      <c r="D1763" s="105" t="s">
        <v>11831</v>
      </c>
      <c r="E1763" s="105" t="s">
        <v>11833</v>
      </c>
      <c r="I1763" s="99"/>
      <c r="J1763" s="101"/>
      <c r="M1763" s="98" t="s">
        <v>7301</v>
      </c>
      <c r="N1763" s="99" t="s">
        <v>590</v>
      </c>
      <c r="O1763" s="101">
        <v>1</v>
      </c>
    </row>
    <row r="1764" spans="1:15" ht="12.75" customHeight="1">
      <c r="A1764" s="104" t="s">
        <v>2072</v>
      </c>
      <c r="B1764" s="104" t="s">
        <v>590</v>
      </c>
      <c r="C1764" s="104">
        <v>2</v>
      </c>
      <c r="D1764" s="105" t="s">
        <v>11831</v>
      </c>
      <c r="E1764" s="105" t="s">
        <v>11834</v>
      </c>
      <c r="I1764" s="99"/>
      <c r="J1764" s="101"/>
      <c r="M1764" s="98" t="s">
        <v>7302</v>
      </c>
      <c r="N1764" s="99" t="s">
        <v>590</v>
      </c>
      <c r="O1764" s="101">
        <v>2</v>
      </c>
    </row>
    <row r="1765" spans="1:15" ht="12.75" customHeight="1">
      <c r="A1765" s="104" t="s">
        <v>2073</v>
      </c>
      <c r="B1765" s="104" t="s">
        <v>1986</v>
      </c>
      <c r="C1765" s="104">
        <v>2</v>
      </c>
      <c r="D1765" s="105"/>
      <c r="E1765" s="105"/>
      <c r="I1765" s="99"/>
      <c r="J1765" s="101"/>
      <c r="M1765" s="98" t="s">
        <v>7303</v>
      </c>
      <c r="N1765" s="99" t="s">
        <v>1986</v>
      </c>
      <c r="O1765" s="101">
        <v>2</v>
      </c>
    </row>
    <row r="1766" spans="1:15" ht="12.75" customHeight="1">
      <c r="A1766" s="104" t="s">
        <v>2074</v>
      </c>
      <c r="B1766" s="104" t="s">
        <v>1240</v>
      </c>
      <c r="C1766" s="104">
        <v>5</v>
      </c>
      <c r="D1766" s="105" t="s">
        <v>11831</v>
      </c>
      <c r="E1766" s="105" t="s">
        <v>11835</v>
      </c>
      <c r="I1766" s="99"/>
      <c r="J1766" s="101"/>
      <c r="M1766" s="98" t="s">
        <v>7304</v>
      </c>
      <c r="N1766" s="99" t="s">
        <v>1240</v>
      </c>
      <c r="O1766" s="101">
        <v>5</v>
      </c>
    </row>
    <row r="1767" spans="1:15" ht="12.75" customHeight="1">
      <c r="A1767" s="104" t="s">
        <v>2075</v>
      </c>
      <c r="B1767" s="104" t="s">
        <v>1794</v>
      </c>
      <c r="C1767" s="104">
        <v>1</v>
      </c>
      <c r="D1767" s="105" t="s">
        <v>11831</v>
      </c>
      <c r="E1767" s="105" t="s">
        <v>11836</v>
      </c>
      <c r="I1767" s="99"/>
      <c r="J1767" s="101"/>
      <c r="M1767" s="98" t="s">
        <v>7305</v>
      </c>
      <c r="N1767" s="99" t="s">
        <v>1794</v>
      </c>
      <c r="O1767" s="101">
        <v>1</v>
      </c>
    </row>
    <row r="1768" spans="1:15" ht="12.75" customHeight="1">
      <c r="A1768" s="104" t="s">
        <v>2076</v>
      </c>
      <c r="B1768" s="104" t="s">
        <v>1794</v>
      </c>
      <c r="C1768" s="104">
        <v>1</v>
      </c>
      <c r="D1768" s="105" t="s">
        <v>11831</v>
      </c>
      <c r="E1768" s="105" t="s">
        <v>11837</v>
      </c>
      <c r="I1768" s="99"/>
      <c r="J1768" s="101"/>
      <c r="M1768" s="98" t="s">
        <v>7306</v>
      </c>
      <c r="N1768" s="99" t="s">
        <v>1794</v>
      </c>
      <c r="O1768" s="101">
        <v>1</v>
      </c>
    </row>
    <row r="1769" spans="1:15" ht="12.75" customHeight="1">
      <c r="A1769" s="104" t="s">
        <v>2077</v>
      </c>
      <c r="B1769" s="104" t="s">
        <v>1228</v>
      </c>
      <c r="C1769" s="104">
        <v>1</v>
      </c>
      <c r="D1769" s="105"/>
      <c r="E1769" s="105"/>
      <c r="I1769" s="99"/>
      <c r="J1769" s="101"/>
      <c r="M1769" s="98" t="s">
        <v>7307</v>
      </c>
      <c r="N1769" s="99" t="s">
        <v>1228</v>
      </c>
      <c r="O1769" s="101">
        <v>1</v>
      </c>
    </row>
    <row r="1770" spans="1:15" ht="12.75" customHeight="1">
      <c r="A1770" s="104" t="s">
        <v>2078</v>
      </c>
      <c r="B1770" s="104" t="s">
        <v>2013</v>
      </c>
      <c r="C1770" s="104">
        <v>1</v>
      </c>
      <c r="D1770" s="105" t="s">
        <v>11838</v>
      </c>
      <c r="E1770" s="105" t="s">
        <v>11839</v>
      </c>
      <c r="I1770" s="99"/>
      <c r="J1770" s="101"/>
      <c r="M1770" s="98" t="s">
        <v>7308</v>
      </c>
      <c r="N1770" s="99" t="s">
        <v>2013</v>
      </c>
      <c r="O1770" s="101">
        <v>1</v>
      </c>
    </row>
    <row r="1771" spans="1:15" ht="12.75" customHeight="1">
      <c r="A1771" s="104" t="s">
        <v>2079</v>
      </c>
      <c r="B1771" s="104" t="s">
        <v>2013</v>
      </c>
      <c r="C1771" s="104">
        <v>1</v>
      </c>
      <c r="D1771" s="105" t="s">
        <v>11838</v>
      </c>
      <c r="E1771" s="105" t="s">
        <v>11840</v>
      </c>
      <c r="I1771" s="99"/>
      <c r="J1771" s="101"/>
      <c r="M1771" s="98" t="s">
        <v>7309</v>
      </c>
      <c r="N1771" s="99" t="s">
        <v>2013</v>
      </c>
      <c r="O1771" s="101">
        <v>1</v>
      </c>
    </row>
    <row r="1772" spans="1:15" ht="12.75" customHeight="1">
      <c r="A1772" s="104" t="s">
        <v>2080</v>
      </c>
      <c r="B1772" s="104" t="s">
        <v>1685</v>
      </c>
      <c r="C1772" s="104">
        <v>1</v>
      </c>
      <c r="D1772" s="105" t="s">
        <v>11838</v>
      </c>
      <c r="E1772" s="105" t="s">
        <v>11839</v>
      </c>
      <c r="I1772" s="99"/>
      <c r="J1772" s="101"/>
      <c r="M1772" s="98" t="s">
        <v>7310</v>
      </c>
      <c r="N1772" s="99" t="s">
        <v>1685</v>
      </c>
      <c r="O1772" s="101">
        <v>1</v>
      </c>
    </row>
    <row r="1773" spans="1:15" ht="12.75" customHeight="1">
      <c r="A1773" s="104" t="s">
        <v>2081</v>
      </c>
      <c r="B1773" s="104" t="s">
        <v>1685</v>
      </c>
      <c r="C1773" s="104">
        <v>1</v>
      </c>
      <c r="D1773" s="105" t="s">
        <v>11838</v>
      </c>
      <c r="E1773" s="105" t="s">
        <v>11840</v>
      </c>
      <c r="I1773" s="99"/>
      <c r="J1773" s="101"/>
      <c r="M1773" s="98" t="s">
        <v>7311</v>
      </c>
      <c r="N1773" s="99" t="s">
        <v>1685</v>
      </c>
      <c r="O1773" s="101">
        <v>1</v>
      </c>
    </row>
    <row r="1774" spans="1:15" ht="12.75" customHeight="1">
      <c r="A1774" s="104" t="s">
        <v>2082</v>
      </c>
      <c r="B1774" s="104" t="s">
        <v>1912</v>
      </c>
      <c r="C1774" s="104">
        <v>1</v>
      </c>
      <c r="D1774" s="105" t="s">
        <v>11838</v>
      </c>
      <c r="E1774" s="105" t="s">
        <v>11841</v>
      </c>
      <c r="I1774" s="99"/>
      <c r="J1774" s="101"/>
      <c r="M1774" s="98" t="s">
        <v>7312</v>
      </c>
      <c r="N1774" s="99" t="s">
        <v>1912</v>
      </c>
      <c r="O1774" s="101">
        <v>1</v>
      </c>
    </row>
    <row r="1775" spans="1:15" ht="12.75" customHeight="1">
      <c r="A1775" s="104" t="s">
        <v>2083</v>
      </c>
      <c r="B1775" s="104" t="s">
        <v>2006</v>
      </c>
      <c r="C1775" s="104">
        <v>1</v>
      </c>
      <c r="D1775" s="105" t="s">
        <v>11842</v>
      </c>
      <c r="E1775" s="105" t="s">
        <v>11843</v>
      </c>
      <c r="I1775" s="99"/>
      <c r="J1775" s="101"/>
      <c r="M1775" s="98" t="s">
        <v>7313</v>
      </c>
      <c r="N1775" s="99" t="s">
        <v>2006</v>
      </c>
      <c r="O1775" s="101">
        <v>1</v>
      </c>
    </row>
    <row r="1776" spans="1:15" ht="12.75" customHeight="1">
      <c r="A1776" s="104" t="s">
        <v>2084</v>
      </c>
      <c r="B1776" s="104" t="s">
        <v>2006</v>
      </c>
      <c r="C1776" s="104">
        <v>1</v>
      </c>
      <c r="D1776" s="105" t="s">
        <v>11842</v>
      </c>
      <c r="E1776" s="105" t="s">
        <v>11844</v>
      </c>
      <c r="I1776" s="99"/>
      <c r="J1776" s="101"/>
      <c r="M1776" s="98" t="s">
        <v>7314</v>
      </c>
      <c r="N1776" s="99" t="s">
        <v>2006</v>
      </c>
      <c r="O1776" s="101">
        <v>1</v>
      </c>
    </row>
    <row r="1777" spans="1:15" ht="12.75" customHeight="1">
      <c r="A1777" s="104" t="s">
        <v>2085</v>
      </c>
      <c r="B1777" s="104" t="s">
        <v>2013</v>
      </c>
      <c r="C1777" s="104">
        <v>1</v>
      </c>
      <c r="D1777" s="105"/>
      <c r="E1777" s="105"/>
      <c r="I1777" s="99"/>
      <c r="J1777" s="101"/>
      <c r="M1777" s="98" t="s">
        <v>7315</v>
      </c>
      <c r="N1777" s="99" t="s">
        <v>2013</v>
      </c>
      <c r="O1777" s="101">
        <v>1</v>
      </c>
    </row>
    <row r="1778" spans="1:15" ht="12.75" customHeight="1">
      <c r="A1778" s="104" t="s">
        <v>2086</v>
      </c>
      <c r="B1778" s="104" t="s">
        <v>2013</v>
      </c>
      <c r="C1778" s="104">
        <v>1</v>
      </c>
      <c r="D1778" s="105"/>
      <c r="E1778" s="105"/>
      <c r="I1778" s="99"/>
      <c r="J1778" s="101"/>
      <c r="M1778" s="98" t="s">
        <v>7316</v>
      </c>
      <c r="N1778" s="99" t="s">
        <v>2013</v>
      </c>
      <c r="O1778" s="101">
        <v>1</v>
      </c>
    </row>
    <row r="1779" spans="1:15" ht="12.75" customHeight="1">
      <c r="A1779" s="104" t="s">
        <v>2087</v>
      </c>
      <c r="B1779" s="104" t="s">
        <v>2090</v>
      </c>
      <c r="C1779" s="104">
        <v>24</v>
      </c>
      <c r="D1779" s="105" t="s">
        <v>11845</v>
      </c>
      <c r="E1779" s="105" t="s">
        <v>11846</v>
      </c>
      <c r="I1779" s="99"/>
      <c r="J1779" s="101"/>
      <c r="M1779" s="98" t="s">
        <v>7317</v>
      </c>
      <c r="N1779" s="99" t="s">
        <v>284</v>
      </c>
      <c r="O1779" s="101">
        <v>25</v>
      </c>
    </row>
    <row r="1780" spans="1:15" ht="12.75" customHeight="1">
      <c r="A1780" s="104" t="s">
        <v>2088</v>
      </c>
      <c r="B1780" s="104" t="s">
        <v>2090</v>
      </c>
      <c r="C1780" s="104">
        <v>41</v>
      </c>
      <c r="D1780" s="105" t="s">
        <v>11845</v>
      </c>
      <c r="E1780" s="105" t="s">
        <v>11847</v>
      </c>
      <c r="I1780" s="99"/>
      <c r="J1780" s="101"/>
      <c r="M1780" s="98" t="s">
        <v>7318</v>
      </c>
      <c r="N1780" s="99" t="s">
        <v>284</v>
      </c>
      <c r="O1780" s="101">
        <v>46</v>
      </c>
    </row>
    <row r="1781" spans="1:15" ht="12.75" customHeight="1">
      <c r="A1781" s="104" t="s">
        <v>2089</v>
      </c>
      <c r="B1781" s="104" t="s">
        <v>2090</v>
      </c>
      <c r="C1781" s="104">
        <v>58</v>
      </c>
      <c r="D1781" s="105" t="s">
        <v>11845</v>
      </c>
      <c r="E1781" s="105" t="s">
        <v>11848</v>
      </c>
      <c r="I1781" s="99"/>
      <c r="J1781" s="101"/>
      <c r="M1781" s="98" t="s">
        <v>7319</v>
      </c>
      <c r="N1781" s="99" t="s">
        <v>2090</v>
      </c>
      <c r="O1781" s="101">
        <v>58</v>
      </c>
    </row>
    <row r="1782" spans="1:15" ht="12.75" customHeight="1">
      <c r="A1782" s="104" t="s">
        <v>2091</v>
      </c>
      <c r="B1782" s="104" t="s">
        <v>2090</v>
      </c>
      <c r="C1782" s="104">
        <v>46</v>
      </c>
      <c r="D1782" s="105" t="s">
        <v>11845</v>
      </c>
      <c r="E1782" s="105" t="s">
        <v>11849</v>
      </c>
      <c r="I1782" s="99"/>
      <c r="J1782" s="101"/>
      <c r="M1782" s="98" t="s">
        <v>7320</v>
      </c>
      <c r="N1782" s="99" t="s">
        <v>2090</v>
      </c>
      <c r="O1782" s="101">
        <v>46</v>
      </c>
    </row>
    <row r="1783" spans="1:15" ht="12.75" customHeight="1">
      <c r="A1783" s="104" t="s">
        <v>2092</v>
      </c>
      <c r="B1783" s="104" t="s">
        <v>1335</v>
      </c>
      <c r="C1783" s="104">
        <v>7</v>
      </c>
      <c r="D1783" s="105" t="s">
        <v>11845</v>
      </c>
      <c r="E1783" s="105" t="s">
        <v>11846</v>
      </c>
      <c r="I1783" s="99"/>
      <c r="J1783" s="101"/>
      <c r="M1783" s="98" t="s">
        <v>7321</v>
      </c>
      <c r="N1783" s="99" t="s">
        <v>1335</v>
      </c>
      <c r="O1783" s="101">
        <v>7</v>
      </c>
    </row>
    <row r="1784" spans="1:15" ht="12.75" customHeight="1">
      <c r="A1784" s="104" t="s">
        <v>2093</v>
      </c>
      <c r="B1784" s="104" t="s">
        <v>1335</v>
      </c>
      <c r="C1784" s="104">
        <v>6</v>
      </c>
      <c r="D1784" s="105" t="s">
        <v>11845</v>
      </c>
      <c r="E1784" s="105" t="s">
        <v>11847</v>
      </c>
      <c r="I1784" s="99"/>
      <c r="J1784" s="101"/>
      <c r="M1784" s="98" t="s">
        <v>7322</v>
      </c>
      <c r="N1784" s="99" t="s">
        <v>1335</v>
      </c>
      <c r="O1784" s="101">
        <v>6</v>
      </c>
    </row>
    <row r="1785" spans="1:15" ht="12.75" customHeight="1">
      <c r="A1785" s="104" t="s">
        <v>2094</v>
      </c>
      <c r="B1785" s="104" t="s">
        <v>1335</v>
      </c>
      <c r="C1785" s="104">
        <v>4</v>
      </c>
      <c r="D1785" s="105" t="s">
        <v>11845</v>
      </c>
      <c r="E1785" s="105" t="s">
        <v>11850</v>
      </c>
      <c r="I1785" s="99"/>
      <c r="J1785" s="101"/>
      <c r="M1785" s="98" t="s">
        <v>7323</v>
      </c>
      <c r="N1785" s="99" t="s">
        <v>1335</v>
      </c>
      <c r="O1785" s="101">
        <v>4</v>
      </c>
    </row>
    <row r="1786" spans="1:15" ht="12.75" customHeight="1">
      <c r="A1786" s="104" t="s">
        <v>2095</v>
      </c>
      <c r="B1786" s="104" t="s">
        <v>1335</v>
      </c>
      <c r="C1786" s="104">
        <v>8</v>
      </c>
      <c r="D1786" s="105" t="s">
        <v>11845</v>
      </c>
      <c r="E1786" s="105" t="s">
        <v>11851</v>
      </c>
      <c r="I1786" s="99"/>
      <c r="J1786" s="101"/>
      <c r="M1786" s="98" t="s">
        <v>7324</v>
      </c>
      <c r="N1786" s="99" t="s">
        <v>1335</v>
      </c>
      <c r="O1786" s="101">
        <v>8</v>
      </c>
    </row>
    <row r="1787" spans="1:15" ht="12.75" customHeight="1">
      <c r="A1787" s="104" t="s">
        <v>2096</v>
      </c>
      <c r="B1787" s="104" t="s">
        <v>1904</v>
      </c>
      <c r="C1787" s="104">
        <v>4</v>
      </c>
      <c r="D1787" s="105" t="s">
        <v>11852</v>
      </c>
      <c r="E1787" s="105" t="s">
        <v>11853</v>
      </c>
      <c r="I1787" s="99"/>
      <c r="J1787" s="101"/>
      <c r="M1787" s="98" t="s">
        <v>7325</v>
      </c>
      <c r="N1787" s="99" t="s">
        <v>1904</v>
      </c>
      <c r="O1787" s="101">
        <v>4</v>
      </c>
    </row>
    <row r="1788" spans="1:15" ht="12.75" customHeight="1">
      <c r="A1788" s="104" t="s">
        <v>2097</v>
      </c>
      <c r="B1788" s="104" t="s">
        <v>1904</v>
      </c>
      <c r="C1788" s="104">
        <v>4</v>
      </c>
      <c r="D1788" s="105" t="s">
        <v>11852</v>
      </c>
      <c r="E1788" s="105" t="s">
        <v>11854</v>
      </c>
      <c r="I1788" s="99"/>
      <c r="J1788" s="101"/>
      <c r="M1788" s="98" t="s">
        <v>7326</v>
      </c>
      <c r="N1788" s="99" t="s">
        <v>1904</v>
      </c>
      <c r="O1788" s="101">
        <v>4</v>
      </c>
    </row>
    <row r="1789" spans="1:15" ht="12.75" customHeight="1">
      <c r="A1789" s="104" t="s">
        <v>2098</v>
      </c>
      <c r="B1789" s="104" t="s">
        <v>1904</v>
      </c>
      <c r="C1789" s="104">
        <v>4</v>
      </c>
      <c r="D1789" s="105" t="s">
        <v>11852</v>
      </c>
      <c r="E1789" s="105" t="s">
        <v>11855</v>
      </c>
      <c r="I1789" s="99"/>
      <c r="J1789" s="101"/>
      <c r="M1789" s="98" t="s">
        <v>7327</v>
      </c>
      <c r="N1789" s="99" t="s">
        <v>1904</v>
      </c>
      <c r="O1789" s="101">
        <v>4</v>
      </c>
    </row>
    <row r="1790" spans="1:15" ht="12.75" customHeight="1">
      <c r="A1790" s="104" t="s">
        <v>2099</v>
      </c>
      <c r="B1790" s="104" t="s">
        <v>1673</v>
      </c>
      <c r="C1790" s="104">
        <v>1</v>
      </c>
      <c r="D1790" s="105" t="s">
        <v>11852</v>
      </c>
      <c r="E1790" s="105" t="s">
        <v>11856</v>
      </c>
      <c r="I1790" s="99"/>
      <c r="J1790" s="101"/>
      <c r="M1790" s="98" t="s">
        <v>7328</v>
      </c>
      <c r="N1790" s="99" t="s">
        <v>1673</v>
      </c>
      <c r="O1790" s="101">
        <v>1</v>
      </c>
    </row>
    <row r="1791" spans="1:15" ht="12.75" customHeight="1">
      <c r="A1791" s="104" t="s">
        <v>2100</v>
      </c>
      <c r="B1791" s="104" t="s">
        <v>1637</v>
      </c>
      <c r="C1791" s="104">
        <v>5</v>
      </c>
      <c r="D1791" s="105" t="s">
        <v>11857</v>
      </c>
      <c r="E1791" s="105" t="s">
        <v>11858</v>
      </c>
      <c r="I1791" s="99"/>
      <c r="J1791" s="101"/>
      <c r="M1791" s="98" t="s">
        <v>7329</v>
      </c>
      <c r="N1791" s="99" t="s">
        <v>1637</v>
      </c>
      <c r="O1791" s="101">
        <v>5</v>
      </c>
    </row>
    <row r="1792" spans="1:15" ht="12.75" customHeight="1">
      <c r="A1792" s="104" t="s">
        <v>2101</v>
      </c>
      <c r="B1792" s="104" t="s">
        <v>1637</v>
      </c>
      <c r="C1792" s="104">
        <v>0</v>
      </c>
      <c r="D1792" s="105"/>
      <c r="E1792" s="105"/>
      <c r="I1792" s="99"/>
      <c r="J1792" s="101"/>
      <c r="M1792" s="98" t="s">
        <v>7330</v>
      </c>
      <c r="N1792" s="99" t="s">
        <v>1637</v>
      </c>
      <c r="O1792" s="101">
        <v>0</v>
      </c>
    </row>
    <row r="1793" spans="1:15" ht="12.75" customHeight="1">
      <c r="A1793" s="104" t="s">
        <v>2102</v>
      </c>
      <c r="B1793" s="104" t="s">
        <v>1473</v>
      </c>
      <c r="C1793" s="104">
        <v>1</v>
      </c>
      <c r="D1793" s="105" t="s">
        <v>11857</v>
      </c>
      <c r="E1793" s="105" t="s">
        <v>11859</v>
      </c>
      <c r="I1793" s="99"/>
      <c r="J1793" s="101"/>
      <c r="M1793" s="98" t="s">
        <v>7331</v>
      </c>
      <c r="N1793" s="99" t="s">
        <v>1473</v>
      </c>
      <c r="O1793" s="101">
        <v>1</v>
      </c>
    </row>
    <row r="1794" spans="1:15" ht="12.75" customHeight="1">
      <c r="A1794" s="104" t="s">
        <v>2103</v>
      </c>
      <c r="B1794" s="104" t="s">
        <v>755</v>
      </c>
      <c r="C1794" s="104">
        <v>1</v>
      </c>
      <c r="D1794" s="105" t="s">
        <v>11857</v>
      </c>
      <c r="E1794" s="105" t="s">
        <v>11858</v>
      </c>
      <c r="I1794" s="99"/>
      <c r="J1794" s="101"/>
      <c r="M1794" s="98" t="s">
        <v>7332</v>
      </c>
      <c r="N1794" s="99" t="s">
        <v>755</v>
      </c>
      <c r="O1794" s="101">
        <v>2</v>
      </c>
    </row>
    <row r="1795" spans="1:15" ht="12.75" customHeight="1">
      <c r="A1795" s="104" t="s">
        <v>2104</v>
      </c>
      <c r="B1795" s="104" t="s">
        <v>755</v>
      </c>
      <c r="C1795" s="104">
        <v>1</v>
      </c>
      <c r="D1795" s="105" t="s">
        <v>11857</v>
      </c>
      <c r="E1795" s="105" t="s">
        <v>11860</v>
      </c>
      <c r="I1795" s="99"/>
      <c r="J1795" s="101"/>
      <c r="M1795" s="98" t="s">
        <v>7333</v>
      </c>
      <c r="N1795" s="99" t="s">
        <v>755</v>
      </c>
      <c r="O1795" s="101">
        <v>2</v>
      </c>
    </row>
    <row r="1796" spans="1:15" ht="12.75" customHeight="1">
      <c r="A1796" s="104" t="s">
        <v>2105</v>
      </c>
      <c r="B1796" s="104" t="s">
        <v>1543</v>
      </c>
      <c r="C1796" s="104">
        <v>1</v>
      </c>
      <c r="D1796" s="105"/>
      <c r="E1796" s="105"/>
      <c r="I1796" s="99"/>
      <c r="J1796" s="101"/>
      <c r="M1796" s="98" t="s">
        <v>7334</v>
      </c>
      <c r="N1796" s="99" t="s">
        <v>1543</v>
      </c>
      <c r="O1796" s="101">
        <v>1</v>
      </c>
    </row>
    <row r="1797" spans="1:15" ht="12.75" customHeight="1">
      <c r="A1797" s="104" t="s">
        <v>2106</v>
      </c>
      <c r="B1797" s="104" t="s">
        <v>755</v>
      </c>
      <c r="C1797" s="104">
        <v>2</v>
      </c>
      <c r="D1797" s="105"/>
      <c r="E1797" s="105"/>
      <c r="I1797" s="99"/>
      <c r="J1797" s="101"/>
      <c r="M1797" s="98" t="s">
        <v>7335</v>
      </c>
      <c r="N1797" s="99" t="s">
        <v>755</v>
      </c>
      <c r="O1797" s="101">
        <v>2</v>
      </c>
    </row>
    <row r="1798" spans="1:15" ht="12.75" customHeight="1">
      <c r="A1798" s="104" t="s">
        <v>2107</v>
      </c>
      <c r="B1798" s="104" t="s">
        <v>1992</v>
      </c>
      <c r="C1798" s="104">
        <v>2</v>
      </c>
      <c r="D1798" s="105" t="s">
        <v>11857</v>
      </c>
      <c r="E1798" s="105" t="s">
        <v>11861</v>
      </c>
      <c r="I1798" s="99"/>
      <c r="J1798" s="101"/>
      <c r="M1798" s="98" t="s">
        <v>7336</v>
      </c>
      <c r="N1798" s="99" t="s">
        <v>1992</v>
      </c>
      <c r="O1798" s="101">
        <v>2</v>
      </c>
    </row>
    <row r="1799" spans="1:15" ht="12.75" customHeight="1">
      <c r="A1799" s="104" t="s">
        <v>2108</v>
      </c>
      <c r="B1799" s="104" t="s">
        <v>1543</v>
      </c>
      <c r="C1799" s="104">
        <v>1</v>
      </c>
      <c r="D1799" s="105"/>
      <c r="E1799" s="105"/>
      <c r="I1799" s="99"/>
      <c r="J1799" s="101"/>
      <c r="M1799" s="98" t="s">
        <v>7337</v>
      </c>
      <c r="N1799" s="99" t="s">
        <v>1543</v>
      </c>
      <c r="O1799" s="101">
        <v>1</v>
      </c>
    </row>
    <row r="1800" spans="1:15" ht="12.75" customHeight="1">
      <c r="A1800" s="104" t="s">
        <v>2109</v>
      </c>
      <c r="B1800" s="104" t="s">
        <v>1543</v>
      </c>
      <c r="C1800" s="104">
        <v>2</v>
      </c>
      <c r="D1800" s="105"/>
      <c r="E1800" s="105"/>
      <c r="I1800" s="99"/>
      <c r="J1800" s="101"/>
      <c r="M1800" s="98" t="s">
        <v>7338</v>
      </c>
      <c r="N1800" s="99" t="s">
        <v>1543</v>
      </c>
      <c r="O1800" s="101">
        <v>2</v>
      </c>
    </row>
    <row r="1801" spans="1:15" ht="12.75" customHeight="1">
      <c r="A1801" s="104" t="s">
        <v>2110</v>
      </c>
      <c r="B1801" s="104" t="s">
        <v>1543</v>
      </c>
      <c r="C1801" s="104">
        <v>1</v>
      </c>
      <c r="D1801" s="105"/>
      <c r="E1801" s="105"/>
      <c r="I1801" s="99"/>
      <c r="J1801" s="101"/>
      <c r="M1801" s="98" t="s">
        <v>7339</v>
      </c>
      <c r="N1801" s="99" t="s">
        <v>1543</v>
      </c>
      <c r="O1801" s="101">
        <v>1</v>
      </c>
    </row>
    <row r="1802" spans="1:15" ht="12.75" customHeight="1">
      <c r="A1802" s="104" t="s">
        <v>2111</v>
      </c>
      <c r="B1802" s="104" t="s">
        <v>1794</v>
      </c>
      <c r="C1802" s="104">
        <v>2</v>
      </c>
      <c r="D1802" s="105" t="s">
        <v>11857</v>
      </c>
      <c r="E1802" s="105"/>
      <c r="I1802" s="99"/>
      <c r="J1802" s="101"/>
      <c r="M1802" s="98" t="s">
        <v>7340</v>
      </c>
      <c r="N1802" s="99" t="s">
        <v>1794</v>
      </c>
      <c r="O1802" s="101">
        <v>2</v>
      </c>
    </row>
    <row r="1803" spans="1:15" ht="12.75" customHeight="1">
      <c r="A1803" s="104" t="s">
        <v>2112</v>
      </c>
      <c r="B1803" s="104" t="s">
        <v>1794</v>
      </c>
      <c r="C1803" s="104">
        <v>2</v>
      </c>
      <c r="D1803" s="105" t="s">
        <v>11857</v>
      </c>
      <c r="E1803" s="105" t="s">
        <v>11862</v>
      </c>
      <c r="I1803" s="99"/>
      <c r="J1803" s="101"/>
      <c r="M1803" s="98" t="s">
        <v>7341</v>
      </c>
      <c r="N1803" s="99" t="s">
        <v>1794</v>
      </c>
      <c r="O1803" s="101">
        <v>2</v>
      </c>
    </row>
    <row r="1804" spans="1:15" ht="12.75" customHeight="1">
      <c r="A1804" s="104" t="s">
        <v>2113</v>
      </c>
      <c r="B1804" s="104" t="s">
        <v>322</v>
      </c>
      <c r="C1804" s="104">
        <v>1</v>
      </c>
      <c r="D1804" s="105"/>
      <c r="E1804" s="105"/>
      <c r="I1804" s="99"/>
      <c r="J1804" s="101"/>
      <c r="M1804" s="98" t="s">
        <v>7342</v>
      </c>
      <c r="N1804" s="99" t="s">
        <v>322</v>
      </c>
      <c r="O1804" s="101">
        <v>1</v>
      </c>
    </row>
    <row r="1805" spans="1:15" ht="12.75" customHeight="1">
      <c r="A1805" s="104" t="s">
        <v>2114</v>
      </c>
      <c r="B1805" s="104" t="s">
        <v>322</v>
      </c>
      <c r="C1805" s="104">
        <v>3</v>
      </c>
      <c r="D1805" s="105"/>
      <c r="E1805" s="105"/>
      <c r="I1805" s="99"/>
      <c r="J1805" s="101"/>
      <c r="M1805" s="98" t="s">
        <v>7343</v>
      </c>
      <c r="N1805" s="99" t="s">
        <v>322</v>
      </c>
      <c r="O1805" s="101">
        <v>3</v>
      </c>
    </row>
    <row r="1806" spans="1:15" ht="12.75" customHeight="1">
      <c r="A1806" s="104" t="s">
        <v>2115</v>
      </c>
      <c r="B1806" s="104" t="s">
        <v>161</v>
      </c>
      <c r="C1806" s="104">
        <v>1</v>
      </c>
      <c r="D1806" s="105" t="s">
        <v>11863</v>
      </c>
      <c r="E1806" s="105" t="s">
        <v>11864</v>
      </c>
      <c r="I1806" s="99"/>
      <c r="J1806" s="101"/>
      <c r="M1806" s="98" t="s">
        <v>7344</v>
      </c>
      <c r="N1806" s="99" t="s">
        <v>161</v>
      </c>
      <c r="O1806" s="101">
        <v>1</v>
      </c>
    </row>
    <row r="1807" spans="1:15" ht="12.75" customHeight="1">
      <c r="A1807" s="104" t="s">
        <v>2116</v>
      </c>
      <c r="B1807" s="104" t="s">
        <v>161</v>
      </c>
      <c r="C1807" s="104">
        <v>1</v>
      </c>
      <c r="D1807" s="105" t="s">
        <v>11863</v>
      </c>
      <c r="E1807" s="105" t="s">
        <v>11865</v>
      </c>
      <c r="I1807" s="99"/>
      <c r="J1807" s="101"/>
      <c r="M1807" s="98" t="s">
        <v>7345</v>
      </c>
      <c r="N1807" s="99" t="s">
        <v>161</v>
      </c>
      <c r="O1807" s="101">
        <v>1</v>
      </c>
    </row>
    <row r="1808" spans="1:15" ht="12.75" customHeight="1">
      <c r="A1808" s="104" t="s">
        <v>2117</v>
      </c>
      <c r="B1808" s="104" t="s">
        <v>161</v>
      </c>
      <c r="C1808" s="104">
        <v>1</v>
      </c>
      <c r="D1808" s="105" t="s">
        <v>11863</v>
      </c>
      <c r="E1808" s="105" t="s">
        <v>11866</v>
      </c>
      <c r="I1808" s="99"/>
      <c r="J1808" s="101"/>
      <c r="M1808" s="98" t="s">
        <v>7346</v>
      </c>
      <c r="N1808" s="99" t="s">
        <v>161</v>
      </c>
      <c r="O1808" s="101">
        <v>1</v>
      </c>
    </row>
    <row r="1809" spans="1:15" ht="12.75" customHeight="1">
      <c r="A1809" s="104" t="s">
        <v>2118</v>
      </c>
      <c r="B1809" s="104" t="s">
        <v>1904</v>
      </c>
      <c r="C1809" s="104">
        <v>2</v>
      </c>
      <c r="D1809" s="105" t="s">
        <v>11863</v>
      </c>
      <c r="E1809" s="105" t="s">
        <v>11867</v>
      </c>
      <c r="I1809" s="99"/>
      <c r="J1809" s="101"/>
      <c r="M1809" s="98" t="s">
        <v>7347</v>
      </c>
      <c r="N1809" s="99" t="s">
        <v>1904</v>
      </c>
      <c r="O1809" s="101">
        <v>2</v>
      </c>
    </row>
    <row r="1810" spans="1:15" ht="12.75" customHeight="1">
      <c r="A1810" s="104" t="s">
        <v>2119</v>
      </c>
      <c r="B1810" s="104" t="s">
        <v>1904</v>
      </c>
      <c r="C1810" s="104">
        <v>2</v>
      </c>
      <c r="D1810" s="105" t="s">
        <v>11863</v>
      </c>
      <c r="E1810" s="105" t="s">
        <v>11868</v>
      </c>
      <c r="I1810" s="99"/>
      <c r="J1810" s="101"/>
      <c r="M1810" s="98" t="s">
        <v>7348</v>
      </c>
      <c r="N1810" s="99" t="s">
        <v>1904</v>
      </c>
      <c r="O1810" s="101">
        <v>2</v>
      </c>
    </row>
    <row r="1811" spans="1:15" ht="12.75" customHeight="1">
      <c r="A1811" s="104" t="s">
        <v>2120</v>
      </c>
      <c r="B1811" s="104" t="s">
        <v>1904</v>
      </c>
      <c r="C1811" s="104">
        <v>1</v>
      </c>
      <c r="D1811" s="105"/>
      <c r="E1811" s="105"/>
      <c r="I1811" s="99"/>
      <c r="J1811" s="101"/>
      <c r="M1811" s="98" t="s">
        <v>7349</v>
      </c>
      <c r="N1811" s="99" t="s">
        <v>1904</v>
      </c>
      <c r="O1811" s="101">
        <v>1</v>
      </c>
    </row>
    <row r="1812" spans="1:15" ht="12.75" customHeight="1">
      <c r="A1812" s="104" t="s">
        <v>2121</v>
      </c>
      <c r="B1812" s="104" t="s">
        <v>2013</v>
      </c>
      <c r="C1812" s="104">
        <v>1</v>
      </c>
      <c r="D1812" s="105" t="s">
        <v>11863</v>
      </c>
      <c r="E1812" s="105" t="s">
        <v>11869</v>
      </c>
      <c r="I1812" s="99"/>
      <c r="J1812" s="101"/>
      <c r="M1812" s="98" t="s">
        <v>7350</v>
      </c>
      <c r="N1812" s="99" t="s">
        <v>2013</v>
      </c>
      <c r="O1812" s="101">
        <v>1</v>
      </c>
    </row>
    <row r="1813" spans="1:15" ht="12.75" customHeight="1">
      <c r="A1813" s="104" t="s">
        <v>2122</v>
      </c>
      <c r="B1813" s="104" t="s">
        <v>1986</v>
      </c>
      <c r="C1813" s="104" t="s">
        <v>11870</v>
      </c>
      <c r="D1813" s="105" t="s">
        <v>11871</v>
      </c>
      <c r="E1813" s="105" t="s">
        <v>11872</v>
      </c>
      <c r="I1813" s="99"/>
      <c r="J1813" s="101"/>
      <c r="M1813" s="98" t="s">
        <v>7351</v>
      </c>
      <c r="N1813" s="99" t="s">
        <v>1986</v>
      </c>
      <c r="O1813" s="101" t="s">
        <v>7352</v>
      </c>
    </row>
    <row r="1814" spans="1:15" ht="12.75" customHeight="1">
      <c r="A1814" s="104" t="s">
        <v>2123</v>
      </c>
      <c r="B1814" s="104" t="s">
        <v>2124</v>
      </c>
      <c r="C1814" s="104" t="s">
        <v>11873</v>
      </c>
      <c r="D1814" s="105" t="s">
        <v>11871</v>
      </c>
      <c r="E1814" s="105" t="s">
        <v>11874</v>
      </c>
      <c r="I1814" s="99"/>
      <c r="J1814" s="101"/>
      <c r="M1814" s="98" t="s">
        <v>7353</v>
      </c>
      <c r="N1814" s="99" t="s">
        <v>2124</v>
      </c>
      <c r="O1814" s="101" t="s">
        <v>6170</v>
      </c>
    </row>
    <row r="1815" spans="1:15" ht="12.75" customHeight="1">
      <c r="A1815" s="104" t="s">
        <v>2125</v>
      </c>
      <c r="B1815" s="104" t="s">
        <v>2124</v>
      </c>
      <c r="C1815" s="104" t="s">
        <v>11875</v>
      </c>
      <c r="D1815" s="105" t="s">
        <v>11871</v>
      </c>
      <c r="E1815" s="105" t="s">
        <v>11876</v>
      </c>
      <c r="I1815" s="99"/>
      <c r="J1815" s="101"/>
      <c r="M1815" s="98" t="s">
        <v>7354</v>
      </c>
      <c r="N1815" s="99" t="s">
        <v>2124</v>
      </c>
      <c r="O1815" s="101" t="s">
        <v>7355</v>
      </c>
    </row>
    <row r="1816" spans="1:15" ht="12.75" customHeight="1">
      <c r="A1816" s="104" t="s">
        <v>2126</v>
      </c>
      <c r="B1816" s="104" t="s">
        <v>1794</v>
      </c>
      <c r="C1816" s="104" t="s">
        <v>11873</v>
      </c>
      <c r="D1816" s="105" t="s">
        <v>11871</v>
      </c>
      <c r="E1816" s="105" t="s">
        <v>11877</v>
      </c>
      <c r="I1816" s="99"/>
      <c r="J1816" s="101"/>
      <c r="M1816" s="98" t="s">
        <v>7356</v>
      </c>
      <c r="N1816" s="99" t="s">
        <v>1794</v>
      </c>
      <c r="O1816" s="101" t="s">
        <v>6170</v>
      </c>
    </row>
    <row r="1817" spans="1:15" ht="12.75" customHeight="1">
      <c r="A1817" s="104" t="s">
        <v>2127</v>
      </c>
      <c r="B1817" s="104" t="s">
        <v>1794</v>
      </c>
      <c r="C1817" s="104" t="s">
        <v>11878</v>
      </c>
      <c r="D1817" s="105" t="s">
        <v>11871</v>
      </c>
      <c r="E1817" s="105" t="s">
        <v>11879</v>
      </c>
      <c r="I1817" s="99"/>
      <c r="J1817" s="101"/>
      <c r="M1817" s="98" t="s">
        <v>7357</v>
      </c>
      <c r="N1817" s="99" t="s">
        <v>1794</v>
      </c>
      <c r="O1817" s="101" t="s">
        <v>7358</v>
      </c>
    </row>
    <row r="1818" spans="1:15" ht="12.75" customHeight="1">
      <c r="A1818" s="104" t="s">
        <v>2128</v>
      </c>
      <c r="B1818" s="104" t="s">
        <v>1794</v>
      </c>
      <c r="C1818" s="104" t="s">
        <v>11880</v>
      </c>
      <c r="D1818" s="105" t="s">
        <v>11871</v>
      </c>
      <c r="E1818" s="105" t="s">
        <v>11881</v>
      </c>
      <c r="I1818" s="99"/>
      <c r="J1818" s="101"/>
      <c r="M1818" s="98" t="s">
        <v>7359</v>
      </c>
      <c r="N1818" s="99" t="s">
        <v>1794</v>
      </c>
      <c r="O1818" s="101" t="s">
        <v>7360</v>
      </c>
    </row>
    <row r="1819" spans="1:15" ht="12.75" customHeight="1">
      <c r="A1819" s="104" t="s">
        <v>2129</v>
      </c>
      <c r="B1819" s="104" t="s">
        <v>1794</v>
      </c>
      <c r="C1819" s="104" t="s">
        <v>11878</v>
      </c>
      <c r="D1819" s="105" t="s">
        <v>11871</v>
      </c>
      <c r="E1819" s="105" t="s">
        <v>11882</v>
      </c>
      <c r="I1819" s="99"/>
      <c r="J1819" s="101"/>
      <c r="M1819" s="98" t="s">
        <v>7361</v>
      </c>
      <c r="N1819" s="99" t="s">
        <v>1794</v>
      </c>
      <c r="O1819" s="101" t="s">
        <v>7358</v>
      </c>
    </row>
    <row r="1820" spans="1:15" ht="12.75" customHeight="1">
      <c r="A1820" s="104" t="s">
        <v>2130</v>
      </c>
      <c r="B1820" s="104" t="s">
        <v>2131</v>
      </c>
      <c r="C1820" s="104">
        <v>4</v>
      </c>
      <c r="D1820" s="105" t="s">
        <v>11883</v>
      </c>
      <c r="E1820" s="105" t="s">
        <v>11884</v>
      </c>
      <c r="I1820" s="99"/>
      <c r="J1820" s="101"/>
      <c r="M1820" s="98" t="s">
        <v>7362</v>
      </c>
      <c r="N1820" s="99" t="s">
        <v>2131</v>
      </c>
      <c r="O1820" s="101">
        <v>4</v>
      </c>
    </row>
    <row r="1821" spans="1:15" ht="12.75" customHeight="1">
      <c r="A1821" s="104" t="s">
        <v>2132</v>
      </c>
      <c r="B1821" s="104" t="s">
        <v>2131</v>
      </c>
      <c r="C1821" s="104">
        <v>12</v>
      </c>
      <c r="D1821" s="105" t="s">
        <v>11883</v>
      </c>
      <c r="E1821" s="105" t="s">
        <v>11885</v>
      </c>
      <c r="I1821" s="99"/>
      <c r="J1821" s="101"/>
      <c r="M1821" s="98" t="s">
        <v>7363</v>
      </c>
      <c r="N1821" s="99" t="s">
        <v>2131</v>
      </c>
      <c r="O1821" s="101">
        <v>12</v>
      </c>
    </row>
    <row r="1822" spans="1:15" ht="12.75" customHeight="1">
      <c r="A1822" s="104" t="s">
        <v>2133</v>
      </c>
      <c r="B1822" s="104" t="s">
        <v>729</v>
      </c>
      <c r="C1822" s="104">
        <v>5</v>
      </c>
      <c r="D1822" s="105" t="s">
        <v>11883</v>
      </c>
      <c r="E1822" s="105" t="s">
        <v>11886</v>
      </c>
      <c r="I1822" s="99"/>
      <c r="J1822" s="101"/>
      <c r="M1822" s="98" t="s">
        <v>7364</v>
      </c>
      <c r="N1822" s="99" t="s">
        <v>729</v>
      </c>
      <c r="O1822" s="101">
        <v>6</v>
      </c>
    </row>
    <row r="1823" spans="1:15" ht="12.75" customHeight="1">
      <c r="A1823" s="104" t="s">
        <v>2134</v>
      </c>
      <c r="B1823" s="104" t="s">
        <v>1794</v>
      </c>
      <c r="C1823" s="104">
        <v>5</v>
      </c>
      <c r="D1823" s="105" t="s">
        <v>11883</v>
      </c>
      <c r="E1823" s="105" t="s">
        <v>11887</v>
      </c>
      <c r="I1823" s="99"/>
      <c r="J1823" s="101"/>
      <c r="M1823" s="98" t="s">
        <v>7365</v>
      </c>
      <c r="N1823" s="99" t="s">
        <v>1794</v>
      </c>
      <c r="O1823" s="101">
        <v>5</v>
      </c>
    </row>
    <row r="1824" spans="1:15" ht="12.75" customHeight="1">
      <c r="A1824" s="104" t="s">
        <v>2135</v>
      </c>
      <c r="B1824" s="104" t="s">
        <v>1794</v>
      </c>
      <c r="C1824" s="104">
        <v>5</v>
      </c>
      <c r="D1824" s="105" t="s">
        <v>11883</v>
      </c>
      <c r="E1824" s="105" t="s">
        <v>11888</v>
      </c>
      <c r="I1824" s="99"/>
      <c r="J1824" s="101"/>
      <c r="M1824" s="98" t="s">
        <v>7366</v>
      </c>
      <c r="N1824" s="99" t="s">
        <v>1794</v>
      </c>
      <c r="O1824" s="101">
        <v>5</v>
      </c>
    </row>
    <row r="1825" spans="1:15" ht="12.75" customHeight="1">
      <c r="A1825" s="104" t="s">
        <v>2136</v>
      </c>
      <c r="B1825" s="104" t="s">
        <v>1637</v>
      </c>
      <c r="C1825" s="104">
        <v>4</v>
      </c>
      <c r="D1825" s="105" t="s">
        <v>11883</v>
      </c>
      <c r="E1825" s="105" t="s">
        <v>11889</v>
      </c>
      <c r="I1825" s="99"/>
      <c r="J1825" s="101"/>
      <c r="M1825" s="98" t="s">
        <v>7367</v>
      </c>
      <c r="N1825" s="99" t="s">
        <v>1637</v>
      </c>
      <c r="O1825" s="101">
        <v>4</v>
      </c>
    </row>
    <row r="1826" spans="1:15" ht="12.75" customHeight="1">
      <c r="A1826" s="104" t="s">
        <v>2137</v>
      </c>
      <c r="B1826" s="104" t="s">
        <v>1637</v>
      </c>
      <c r="C1826" s="104">
        <v>6</v>
      </c>
      <c r="D1826" s="105" t="s">
        <v>11883</v>
      </c>
      <c r="E1826" s="105" t="s">
        <v>11890</v>
      </c>
      <c r="I1826" s="99"/>
      <c r="J1826" s="101"/>
      <c r="M1826" s="98" t="s">
        <v>7368</v>
      </c>
      <c r="N1826" s="99" t="s">
        <v>1637</v>
      </c>
      <c r="O1826" s="101">
        <v>6</v>
      </c>
    </row>
    <row r="1827" spans="1:15" ht="12.75" customHeight="1">
      <c r="A1827" s="104" t="s">
        <v>2138</v>
      </c>
      <c r="B1827" s="104" t="s">
        <v>2045</v>
      </c>
      <c r="C1827" s="104">
        <v>2</v>
      </c>
      <c r="D1827" s="105" t="s">
        <v>11891</v>
      </c>
      <c r="E1827" s="105" t="s">
        <v>11892</v>
      </c>
      <c r="I1827" s="99"/>
      <c r="J1827" s="101"/>
      <c r="M1827" s="98" t="s">
        <v>7369</v>
      </c>
      <c r="N1827" s="99" t="s">
        <v>2045</v>
      </c>
      <c r="O1827" s="101">
        <v>2</v>
      </c>
    </row>
    <row r="1828" spans="1:15" ht="12.75" customHeight="1">
      <c r="A1828" s="104" t="s">
        <v>2139</v>
      </c>
      <c r="B1828" s="104" t="s">
        <v>2045</v>
      </c>
      <c r="C1828" s="104">
        <v>2</v>
      </c>
      <c r="D1828" s="105" t="s">
        <v>11891</v>
      </c>
      <c r="E1828" s="105" t="s">
        <v>11893</v>
      </c>
      <c r="I1828" s="99"/>
      <c r="J1828" s="101"/>
      <c r="M1828" s="98" t="s">
        <v>7370</v>
      </c>
      <c r="N1828" s="99" t="s">
        <v>2045</v>
      </c>
      <c r="O1828" s="101">
        <v>3</v>
      </c>
    </row>
    <row r="1829" spans="1:15" ht="12.75" customHeight="1">
      <c r="A1829" s="104" t="s">
        <v>2140</v>
      </c>
      <c r="B1829" s="104" t="s">
        <v>2045</v>
      </c>
      <c r="C1829" s="104">
        <v>1</v>
      </c>
      <c r="D1829" s="105" t="s">
        <v>11894</v>
      </c>
      <c r="E1829" s="105" t="s">
        <v>11895</v>
      </c>
      <c r="I1829" s="99"/>
      <c r="J1829" s="101"/>
      <c r="M1829" s="98" t="s">
        <v>7371</v>
      </c>
      <c r="N1829" s="99" t="s">
        <v>2045</v>
      </c>
      <c r="O1829" s="101">
        <v>1</v>
      </c>
    </row>
    <row r="1830" spans="1:15" ht="12.75" customHeight="1">
      <c r="A1830" s="104" t="s">
        <v>2141</v>
      </c>
      <c r="B1830" s="104" t="s">
        <v>161</v>
      </c>
      <c r="C1830" s="104">
        <v>1</v>
      </c>
      <c r="D1830" s="105" t="s">
        <v>11896</v>
      </c>
      <c r="E1830" s="105" t="s">
        <v>11897</v>
      </c>
      <c r="I1830" s="99"/>
      <c r="J1830" s="101"/>
      <c r="M1830" s="98" t="s">
        <v>7372</v>
      </c>
      <c r="N1830" s="99" t="s">
        <v>161</v>
      </c>
      <c r="O1830" s="101">
        <v>1</v>
      </c>
    </row>
    <row r="1831" spans="1:15" ht="12.75" customHeight="1">
      <c r="A1831" s="104" t="s">
        <v>2142</v>
      </c>
      <c r="B1831" s="104" t="s">
        <v>161</v>
      </c>
      <c r="C1831" s="104">
        <v>1</v>
      </c>
      <c r="D1831" s="105" t="s">
        <v>11896</v>
      </c>
      <c r="E1831" s="105" t="s">
        <v>11898</v>
      </c>
      <c r="I1831" s="99"/>
      <c r="J1831" s="101"/>
      <c r="M1831" s="98" t="s">
        <v>7373</v>
      </c>
      <c r="N1831" s="99" t="s">
        <v>161</v>
      </c>
      <c r="O1831" s="101">
        <v>1</v>
      </c>
    </row>
    <row r="1832" spans="1:15" ht="12.75" customHeight="1">
      <c r="A1832" s="104" t="s">
        <v>2143</v>
      </c>
      <c r="B1832" s="104" t="s">
        <v>1574</v>
      </c>
      <c r="C1832" s="104">
        <v>1</v>
      </c>
      <c r="D1832" s="105" t="s">
        <v>11896</v>
      </c>
      <c r="E1832" s="105" t="s">
        <v>11899</v>
      </c>
      <c r="I1832" s="99"/>
      <c r="J1832" s="101"/>
      <c r="M1832" s="98" t="s">
        <v>7374</v>
      </c>
      <c r="N1832" s="99" t="s">
        <v>1574</v>
      </c>
      <c r="O1832" s="101">
        <v>1</v>
      </c>
    </row>
    <row r="1833" spans="1:15" ht="12.75" customHeight="1">
      <c r="A1833" s="104" t="s">
        <v>2144</v>
      </c>
      <c r="B1833" s="104" t="s">
        <v>1574</v>
      </c>
      <c r="C1833" s="104">
        <v>1</v>
      </c>
      <c r="D1833" s="105" t="s">
        <v>11896</v>
      </c>
      <c r="E1833" s="105" t="s">
        <v>11900</v>
      </c>
      <c r="I1833" s="99"/>
      <c r="J1833" s="101"/>
      <c r="M1833" s="98" t="s">
        <v>7375</v>
      </c>
      <c r="N1833" s="99" t="s">
        <v>1574</v>
      </c>
      <c r="O1833" s="101">
        <v>2</v>
      </c>
    </row>
    <row r="1834" spans="1:15" ht="12.75" customHeight="1">
      <c r="A1834" s="104" t="s">
        <v>2145</v>
      </c>
      <c r="B1834" s="104" t="s">
        <v>2006</v>
      </c>
      <c r="C1834" s="104">
        <v>2</v>
      </c>
      <c r="D1834" s="105" t="s">
        <v>11896</v>
      </c>
      <c r="E1834" s="105" t="s">
        <v>11901</v>
      </c>
      <c r="I1834" s="99"/>
      <c r="J1834" s="101"/>
      <c r="M1834" s="98" t="s">
        <v>7376</v>
      </c>
      <c r="N1834" s="99" t="s">
        <v>2006</v>
      </c>
      <c r="O1834" s="101">
        <v>2</v>
      </c>
    </row>
    <row r="1835" spans="1:15" ht="12.75" customHeight="1">
      <c r="A1835" s="104" t="s">
        <v>2146</v>
      </c>
      <c r="B1835" s="104" t="s">
        <v>2006</v>
      </c>
      <c r="C1835" s="104">
        <v>2</v>
      </c>
      <c r="D1835" s="105" t="s">
        <v>11896</v>
      </c>
      <c r="E1835" s="105" t="s">
        <v>11902</v>
      </c>
      <c r="I1835" s="99"/>
      <c r="J1835" s="101"/>
      <c r="M1835" s="98" t="s">
        <v>7377</v>
      </c>
      <c r="N1835" s="99" t="s">
        <v>2006</v>
      </c>
      <c r="O1835" s="101">
        <v>2</v>
      </c>
    </row>
    <row r="1836" spans="1:15" ht="12.75" customHeight="1">
      <c r="A1836" s="104" t="s">
        <v>2147</v>
      </c>
      <c r="B1836" s="104" t="s">
        <v>1673</v>
      </c>
      <c r="C1836" s="104">
        <v>2</v>
      </c>
      <c r="D1836" s="105" t="s">
        <v>11896</v>
      </c>
      <c r="E1836" s="105" t="s">
        <v>11903</v>
      </c>
      <c r="I1836" s="99"/>
      <c r="J1836" s="101"/>
      <c r="M1836" s="98" t="s">
        <v>7378</v>
      </c>
      <c r="N1836" s="99" t="s">
        <v>1673</v>
      </c>
      <c r="O1836" s="101">
        <v>2</v>
      </c>
    </row>
    <row r="1837" spans="1:15" ht="12.75" customHeight="1">
      <c r="A1837" s="104" t="s">
        <v>2148</v>
      </c>
      <c r="B1837" s="104" t="s">
        <v>1673</v>
      </c>
      <c r="C1837" s="104">
        <v>2</v>
      </c>
      <c r="D1837" s="105" t="s">
        <v>11896</v>
      </c>
      <c r="E1837" s="105" t="s">
        <v>11904</v>
      </c>
      <c r="I1837" s="99"/>
      <c r="J1837" s="101"/>
      <c r="M1837" s="98" t="s">
        <v>7379</v>
      </c>
      <c r="N1837" s="99" t="s">
        <v>1673</v>
      </c>
      <c r="O1837" s="101">
        <v>2</v>
      </c>
    </row>
    <row r="1838" spans="1:15" ht="12.75" customHeight="1">
      <c r="A1838" s="104" t="s">
        <v>2149</v>
      </c>
      <c r="B1838" s="104" t="s">
        <v>2150</v>
      </c>
      <c r="C1838" s="104">
        <v>1</v>
      </c>
      <c r="D1838" s="105" t="s">
        <v>11896</v>
      </c>
      <c r="E1838" s="105" t="s">
        <v>11905</v>
      </c>
      <c r="I1838" s="99"/>
      <c r="J1838" s="101"/>
      <c r="M1838" s="98" t="s">
        <v>7380</v>
      </c>
      <c r="N1838" s="99" t="s">
        <v>2150</v>
      </c>
      <c r="O1838" s="101">
        <v>1</v>
      </c>
    </row>
    <row r="1839" spans="1:15" ht="12.75" customHeight="1">
      <c r="A1839" s="104" t="s">
        <v>2151</v>
      </c>
      <c r="B1839" s="104" t="s">
        <v>2150</v>
      </c>
      <c r="C1839" s="104">
        <v>5</v>
      </c>
      <c r="D1839" s="105" t="s">
        <v>11896</v>
      </c>
      <c r="E1839" s="105" t="s">
        <v>11906</v>
      </c>
      <c r="I1839" s="99"/>
      <c r="J1839" s="101"/>
      <c r="M1839" s="98" t="s">
        <v>7381</v>
      </c>
      <c r="N1839" s="99" t="s">
        <v>2150</v>
      </c>
      <c r="O1839" s="101">
        <v>1</v>
      </c>
    </row>
    <row r="1840" spans="1:15" ht="12.75" customHeight="1">
      <c r="A1840" s="104" t="s">
        <v>2152</v>
      </c>
      <c r="B1840" s="104" t="s">
        <v>1171</v>
      </c>
      <c r="C1840" s="104">
        <v>2</v>
      </c>
      <c r="D1840" s="105"/>
      <c r="E1840" s="105"/>
      <c r="I1840" s="99"/>
      <c r="J1840" s="101"/>
      <c r="M1840" s="98" t="s">
        <v>7382</v>
      </c>
      <c r="N1840" s="99" t="s">
        <v>1171</v>
      </c>
      <c r="O1840" s="101">
        <v>2</v>
      </c>
    </row>
    <row r="1841" spans="1:15" ht="12.75" customHeight="1">
      <c r="A1841" s="104" t="s">
        <v>2153</v>
      </c>
      <c r="B1841" s="104" t="s">
        <v>2154</v>
      </c>
      <c r="C1841" s="104">
        <v>20</v>
      </c>
      <c r="D1841" s="105"/>
      <c r="E1841" s="105"/>
      <c r="I1841" s="99"/>
      <c r="J1841" s="101"/>
      <c r="M1841" s="98" t="s">
        <v>7383</v>
      </c>
      <c r="N1841" s="99" t="s">
        <v>2154</v>
      </c>
      <c r="O1841" s="101">
        <v>20</v>
      </c>
    </row>
    <row r="1842" spans="1:15" ht="12.75" customHeight="1">
      <c r="A1842" s="104" t="s">
        <v>2155</v>
      </c>
      <c r="B1842" s="104" t="s">
        <v>2154</v>
      </c>
      <c r="C1842" s="104">
        <v>19</v>
      </c>
      <c r="D1842" s="105"/>
      <c r="E1842" s="105"/>
      <c r="I1842" s="99"/>
      <c r="J1842" s="101"/>
      <c r="M1842" s="98" t="s">
        <v>7384</v>
      </c>
      <c r="N1842" s="99" t="s">
        <v>2154</v>
      </c>
      <c r="O1842" s="101">
        <v>19</v>
      </c>
    </row>
    <row r="1843" spans="1:15" ht="12.75" customHeight="1">
      <c r="A1843" s="104" t="s">
        <v>2156</v>
      </c>
      <c r="B1843" s="104" t="s">
        <v>2154</v>
      </c>
      <c r="C1843" s="104">
        <v>20</v>
      </c>
      <c r="D1843" s="105"/>
      <c r="E1843" s="105"/>
      <c r="I1843" s="99"/>
      <c r="J1843" s="101"/>
      <c r="M1843" s="98" t="s">
        <v>7385</v>
      </c>
      <c r="N1843" s="99" t="s">
        <v>2154</v>
      </c>
      <c r="O1843" s="101">
        <v>20</v>
      </c>
    </row>
    <row r="1844" spans="1:15" ht="12.75" customHeight="1">
      <c r="A1844" s="104" t="s">
        <v>2157</v>
      </c>
      <c r="B1844" s="104" t="s">
        <v>2154</v>
      </c>
      <c r="C1844" s="104">
        <v>19</v>
      </c>
      <c r="D1844" s="105"/>
      <c r="E1844" s="105"/>
      <c r="I1844" s="99"/>
      <c r="J1844" s="101"/>
      <c r="M1844" s="98" t="s">
        <v>7386</v>
      </c>
      <c r="N1844" s="99" t="s">
        <v>2154</v>
      </c>
      <c r="O1844" s="101">
        <v>19</v>
      </c>
    </row>
    <row r="1845" spans="1:15" ht="12.75" customHeight="1">
      <c r="A1845" s="104" t="s">
        <v>2158</v>
      </c>
      <c r="B1845" s="104" t="s">
        <v>2154</v>
      </c>
      <c r="C1845" s="104">
        <v>16</v>
      </c>
      <c r="D1845" s="105"/>
      <c r="E1845" s="105"/>
      <c r="I1845" s="99"/>
      <c r="J1845" s="101"/>
      <c r="M1845" s="98" t="s">
        <v>7387</v>
      </c>
      <c r="N1845" s="99" t="s">
        <v>2154</v>
      </c>
      <c r="O1845" s="101">
        <v>16</v>
      </c>
    </row>
    <row r="1846" spans="1:15" ht="12.75" customHeight="1">
      <c r="A1846" s="104" t="s">
        <v>2159</v>
      </c>
      <c r="B1846" s="104" t="s">
        <v>2154</v>
      </c>
      <c r="C1846" s="104">
        <v>13</v>
      </c>
      <c r="D1846" s="105"/>
      <c r="E1846" s="105"/>
      <c r="I1846" s="99"/>
      <c r="J1846" s="101"/>
      <c r="M1846" s="98" t="s">
        <v>7388</v>
      </c>
      <c r="N1846" s="99" t="s">
        <v>2154</v>
      </c>
      <c r="O1846" s="101">
        <v>13</v>
      </c>
    </row>
    <row r="1847" spans="1:15" ht="12.75" customHeight="1">
      <c r="A1847" s="104" t="s">
        <v>2160</v>
      </c>
      <c r="B1847" s="104" t="s">
        <v>2154</v>
      </c>
      <c r="C1847" s="104">
        <v>18</v>
      </c>
      <c r="D1847" s="105"/>
      <c r="E1847" s="105"/>
      <c r="I1847" s="99"/>
      <c r="J1847" s="101"/>
      <c r="M1847" s="98" t="s">
        <v>7389</v>
      </c>
      <c r="N1847" s="99" t="s">
        <v>2154</v>
      </c>
      <c r="O1847" s="101">
        <v>18</v>
      </c>
    </row>
    <row r="1848" spans="1:15" ht="12.75" customHeight="1">
      <c r="A1848" s="104" t="s">
        <v>2161</v>
      </c>
      <c r="B1848" s="104" t="s">
        <v>2154</v>
      </c>
      <c r="C1848" s="104">
        <v>16</v>
      </c>
      <c r="D1848" s="105"/>
      <c r="E1848" s="105"/>
      <c r="I1848" s="99"/>
      <c r="J1848" s="101"/>
      <c r="M1848" s="98" t="s">
        <v>7390</v>
      </c>
      <c r="N1848" s="99" t="s">
        <v>2154</v>
      </c>
      <c r="O1848" s="101">
        <v>16</v>
      </c>
    </row>
    <row r="1849" spans="1:15" ht="12.75" customHeight="1">
      <c r="A1849" s="104" t="s">
        <v>2162</v>
      </c>
      <c r="B1849" s="104" t="s">
        <v>1517</v>
      </c>
      <c r="C1849" s="104">
        <v>1</v>
      </c>
      <c r="D1849" s="105" t="s">
        <v>11907</v>
      </c>
      <c r="E1849" s="105" t="s">
        <v>11908</v>
      </c>
      <c r="I1849" s="99"/>
      <c r="J1849" s="101"/>
      <c r="M1849" s="98" t="s">
        <v>7391</v>
      </c>
      <c r="N1849" s="99" t="s">
        <v>1517</v>
      </c>
      <c r="O1849" s="101">
        <v>1</v>
      </c>
    </row>
    <row r="1850" spans="1:15" ht="12.75" customHeight="1">
      <c r="A1850" s="104" t="s">
        <v>2163</v>
      </c>
      <c r="B1850" s="104" t="s">
        <v>2131</v>
      </c>
      <c r="C1850" s="104">
        <v>1</v>
      </c>
      <c r="D1850" s="105" t="s">
        <v>11909</v>
      </c>
      <c r="E1850" s="105" t="s">
        <v>11910</v>
      </c>
      <c r="I1850" s="99"/>
      <c r="J1850" s="101"/>
      <c r="M1850" s="98" t="s">
        <v>7392</v>
      </c>
      <c r="N1850" s="99" t="s">
        <v>2131</v>
      </c>
      <c r="O1850" s="101">
        <v>1</v>
      </c>
    </row>
    <row r="1851" spans="1:15" ht="12.75" customHeight="1">
      <c r="A1851" s="104" t="s">
        <v>2164</v>
      </c>
      <c r="B1851" s="104" t="s">
        <v>1673</v>
      </c>
      <c r="C1851" s="104">
        <v>1</v>
      </c>
      <c r="D1851" s="105" t="s">
        <v>11911</v>
      </c>
      <c r="E1851" s="105" t="s">
        <v>11912</v>
      </c>
      <c r="I1851" s="99"/>
      <c r="J1851" s="101"/>
      <c r="M1851" s="98" t="s">
        <v>7393</v>
      </c>
      <c r="N1851" s="99" t="s">
        <v>1673</v>
      </c>
      <c r="O1851" s="101">
        <v>1</v>
      </c>
    </row>
    <row r="1852" spans="1:15" ht="12.75" customHeight="1">
      <c r="A1852" s="104" t="s">
        <v>2165</v>
      </c>
      <c r="B1852" s="104" t="s">
        <v>1673</v>
      </c>
      <c r="C1852" s="104">
        <v>1</v>
      </c>
      <c r="D1852" s="105" t="s">
        <v>11911</v>
      </c>
      <c r="E1852" s="105" t="s">
        <v>11913</v>
      </c>
      <c r="I1852" s="99"/>
      <c r="J1852" s="101"/>
      <c r="M1852" s="98" t="s">
        <v>7394</v>
      </c>
      <c r="N1852" s="99" t="s">
        <v>1673</v>
      </c>
      <c r="O1852" s="101">
        <v>1</v>
      </c>
    </row>
    <row r="1853" spans="1:15" ht="12.75" customHeight="1">
      <c r="A1853" s="104" t="s">
        <v>2166</v>
      </c>
      <c r="B1853" s="104" t="s">
        <v>2006</v>
      </c>
      <c r="C1853" s="104">
        <v>1</v>
      </c>
      <c r="D1853" s="105" t="s">
        <v>11911</v>
      </c>
      <c r="E1853" s="105" t="s">
        <v>11914</v>
      </c>
      <c r="I1853" s="99"/>
      <c r="J1853" s="101"/>
      <c r="M1853" s="98" t="s">
        <v>7395</v>
      </c>
      <c r="N1853" s="99" t="s">
        <v>2006</v>
      </c>
      <c r="O1853" s="101">
        <v>1</v>
      </c>
    </row>
    <row r="1854" spans="1:15" ht="12.75" customHeight="1">
      <c r="A1854" s="104" t="s">
        <v>2167</v>
      </c>
      <c r="B1854" s="104" t="s">
        <v>2006</v>
      </c>
      <c r="C1854" s="104">
        <v>1</v>
      </c>
      <c r="D1854" s="105" t="s">
        <v>11911</v>
      </c>
      <c r="E1854" s="105" t="s">
        <v>11915</v>
      </c>
      <c r="I1854" s="99"/>
      <c r="J1854" s="101"/>
      <c r="M1854" s="98" t="s">
        <v>7396</v>
      </c>
      <c r="N1854" s="99" t="s">
        <v>2006</v>
      </c>
      <c r="O1854" s="101">
        <v>1</v>
      </c>
    </row>
    <row r="1855" spans="1:15" ht="12.75" customHeight="1">
      <c r="A1855" s="104" t="s">
        <v>2168</v>
      </c>
      <c r="B1855" s="104" t="s">
        <v>1335</v>
      </c>
      <c r="C1855" s="106" t="s">
        <v>580</v>
      </c>
      <c r="D1855" s="105"/>
      <c r="E1855" s="105"/>
      <c r="I1855" s="99"/>
      <c r="J1855" s="102"/>
      <c r="M1855" s="98" t="s">
        <v>7397</v>
      </c>
      <c r="N1855" s="99" t="s">
        <v>1335</v>
      </c>
      <c r="O1855" s="102" t="s">
        <v>580</v>
      </c>
    </row>
    <row r="1856" spans="1:15" ht="12.75" customHeight="1">
      <c r="A1856" s="104" t="s">
        <v>2169</v>
      </c>
      <c r="B1856" s="104" t="s">
        <v>1335</v>
      </c>
      <c r="C1856" s="104">
        <v>4</v>
      </c>
      <c r="D1856" s="105" t="s">
        <v>11911</v>
      </c>
      <c r="E1856" s="105" t="s">
        <v>11916</v>
      </c>
      <c r="I1856" s="99"/>
      <c r="J1856" s="101"/>
      <c r="M1856" s="98" t="s">
        <v>7398</v>
      </c>
      <c r="N1856" s="99" t="s">
        <v>1335</v>
      </c>
      <c r="O1856" s="101">
        <v>5</v>
      </c>
    </row>
    <row r="1857" spans="1:15" ht="12.75" customHeight="1">
      <c r="A1857" s="104" t="s">
        <v>2170</v>
      </c>
      <c r="B1857" s="104" t="s">
        <v>1335</v>
      </c>
      <c r="C1857" s="104">
        <v>1</v>
      </c>
      <c r="D1857" s="105" t="s">
        <v>11911</v>
      </c>
      <c r="E1857" s="105" t="s">
        <v>11917</v>
      </c>
      <c r="I1857" s="99"/>
      <c r="J1857" s="101"/>
      <c r="M1857" s="98" t="s">
        <v>7399</v>
      </c>
      <c r="N1857" s="99" t="s">
        <v>1335</v>
      </c>
      <c r="O1857" s="101">
        <v>2</v>
      </c>
    </row>
    <row r="1858" spans="1:15" ht="12.75" customHeight="1">
      <c r="A1858" s="104" t="s">
        <v>2171</v>
      </c>
      <c r="B1858" s="104" t="s">
        <v>1335</v>
      </c>
      <c r="C1858" s="106" t="s">
        <v>580</v>
      </c>
      <c r="D1858" s="105"/>
      <c r="E1858" s="105"/>
      <c r="I1858" s="99"/>
      <c r="J1858" s="102"/>
      <c r="M1858" s="98" t="s">
        <v>7400</v>
      </c>
      <c r="N1858" s="99" t="s">
        <v>1335</v>
      </c>
      <c r="O1858" s="102" t="s">
        <v>580</v>
      </c>
    </row>
    <row r="1859" spans="1:15" ht="12.75" customHeight="1">
      <c r="A1859" s="104" t="s">
        <v>2172</v>
      </c>
      <c r="B1859" s="104" t="s">
        <v>1992</v>
      </c>
      <c r="C1859" s="104">
        <v>1</v>
      </c>
      <c r="D1859" s="105" t="s">
        <v>11918</v>
      </c>
      <c r="E1859" s="105" t="s">
        <v>11919</v>
      </c>
      <c r="I1859" s="99"/>
      <c r="J1859" s="101"/>
      <c r="M1859" s="98" t="s">
        <v>7401</v>
      </c>
      <c r="N1859" s="99" t="s">
        <v>1992</v>
      </c>
      <c r="O1859" s="101">
        <v>1</v>
      </c>
    </row>
    <row r="1860" spans="1:15" ht="12.75" customHeight="1">
      <c r="A1860" s="104" t="s">
        <v>2173</v>
      </c>
      <c r="B1860" s="104" t="s">
        <v>2174</v>
      </c>
      <c r="C1860" s="104">
        <v>1</v>
      </c>
      <c r="D1860" s="105"/>
      <c r="E1860" s="105"/>
      <c r="I1860" s="99"/>
      <c r="J1860" s="101"/>
      <c r="M1860" s="98" t="s">
        <v>7402</v>
      </c>
      <c r="N1860" s="99" t="s">
        <v>2174</v>
      </c>
      <c r="O1860" s="101">
        <v>1</v>
      </c>
    </row>
    <row r="1861" spans="1:15" ht="12.75" customHeight="1">
      <c r="A1861" s="104" t="s">
        <v>2175</v>
      </c>
      <c r="B1861" s="104" t="s">
        <v>2174</v>
      </c>
      <c r="C1861" s="104">
        <v>1</v>
      </c>
      <c r="D1861" s="105" t="s">
        <v>11918</v>
      </c>
      <c r="E1861" s="105" t="s">
        <v>11920</v>
      </c>
      <c r="I1861" s="99"/>
      <c r="J1861" s="101"/>
      <c r="M1861" s="98" t="s">
        <v>7403</v>
      </c>
      <c r="N1861" s="99" t="s">
        <v>2174</v>
      </c>
      <c r="O1861" s="101">
        <v>1</v>
      </c>
    </row>
    <row r="1862" spans="1:15" ht="12.75" customHeight="1">
      <c r="A1862" s="104" t="s">
        <v>2176</v>
      </c>
      <c r="B1862" s="104" t="s">
        <v>2174</v>
      </c>
      <c r="C1862" s="104">
        <v>1</v>
      </c>
      <c r="D1862" s="105" t="s">
        <v>11918</v>
      </c>
      <c r="E1862" s="105" t="s">
        <v>11921</v>
      </c>
      <c r="I1862" s="99"/>
      <c r="J1862" s="101"/>
      <c r="M1862" s="98" t="s">
        <v>7404</v>
      </c>
      <c r="N1862" s="99" t="s">
        <v>2174</v>
      </c>
      <c r="O1862" s="101">
        <v>1</v>
      </c>
    </row>
    <row r="1863" spans="1:15" ht="12.75" customHeight="1">
      <c r="A1863" s="104" t="s">
        <v>2177</v>
      </c>
      <c r="B1863" s="104" t="s">
        <v>2174</v>
      </c>
      <c r="C1863" s="104">
        <v>1</v>
      </c>
      <c r="D1863" s="105"/>
      <c r="E1863" s="105"/>
      <c r="I1863" s="99"/>
      <c r="J1863" s="101"/>
      <c r="M1863" s="98" t="s">
        <v>7405</v>
      </c>
      <c r="N1863" s="99" t="s">
        <v>2174</v>
      </c>
      <c r="O1863" s="101">
        <v>1</v>
      </c>
    </row>
    <row r="1864" spans="1:15" ht="12.75" customHeight="1">
      <c r="A1864" s="104" t="s">
        <v>2178</v>
      </c>
      <c r="B1864" s="104" t="s">
        <v>1673</v>
      </c>
      <c r="C1864" s="104">
        <v>1</v>
      </c>
      <c r="D1864" s="105" t="s">
        <v>11922</v>
      </c>
      <c r="E1864" s="105" t="s">
        <v>11923</v>
      </c>
      <c r="I1864" s="99"/>
      <c r="J1864" s="101"/>
      <c r="M1864" s="98" t="s">
        <v>7406</v>
      </c>
      <c r="N1864" s="99" t="s">
        <v>1673</v>
      </c>
      <c r="O1864" s="101">
        <v>1</v>
      </c>
    </row>
    <row r="1865" spans="1:15" ht="12.75" customHeight="1">
      <c r="A1865" s="104" t="s">
        <v>2179</v>
      </c>
      <c r="B1865" s="104" t="s">
        <v>1673</v>
      </c>
      <c r="C1865" s="104">
        <v>1</v>
      </c>
      <c r="D1865" s="105"/>
      <c r="E1865" s="105"/>
      <c r="I1865" s="99"/>
      <c r="J1865" s="101"/>
      <c r="M1865" s="98" t="s">
        <v>7407</v>
      </c>
      <c r="N1865" s="99" t="s">
        <v>1673</v>
      </c>
      <c r="O1865" s="101">
        <v>1</v>
      </c>
    </row>
    <row r="1866" spans="1:15" ht="12.75" customHeight="1">
      <c r="A1866" s="104" t="s">
        <v>2180</v>
      </c>
      <c r="B1866" s="104" t="s">
        <v>1800</v>
      </c>
      <c r="C1866" s="104">
        <v>3</v>
      </c>
      <c r="D1866" s="105" t="s">
        <v>11924</v>
      </c>
      <c r="E1866" s="105" t="s">
        <v>11925</v>
      </c>
      <c r="I1866" s="99"/>
      <c r="J1866" s="101"/>
      <c r="M1866" s="98" t="s">
        <v>7408</v>
      </c>
      <c r="N1866" s="99" t="s">
        <v>1800</v>
      </c>
      <c r="O1866" s="101">
        <v>3</v>
      </c>
    </row>
    <row r="1867" spans="1:15" ht="12.75" customHeight="1">
      <c r="A1867" s="104" t="s">
        <v>2181</v>
      </c>
      <c r="B1867" s="104" t="s">
        <v>1800</v>
      </c>
      <c r="C1867" s="104">
        <v>2</v>
      </c>
      <c r="D1867" s="105" t="s">
        <v>11924</v>
      </c>
      <c r="E1867" s="105" t="s">
        <v>11926</v>
      </c>
      <c r="I1867" s="99"/>
      <c r="J1867" s="101"/>
      <c r="M1867" s="98" t="s">
        <v>7409</v>
      </c>
      <c r="N1867" s="99" t="s">
        <v>1800</v>
      </c>
      <c r="O1867" s="101">
        <v>2</v>
      </c>
    </row>
    <row r="1868" spans="1:15" ht="12.75" customHeight="1">
      <c r="A1868" s="104" t="s">
        <v>2182</v>
      </c>
      <c r="B1868" s="104" t="s">
        <v>1637</v>
      </c>
      <c r="C1868" s="104">
        <v>3</v>
      </c>
      <c r="D1868" s="105" t="s">
        <v>11924</v>
      </c>
      <c r="E1868" s="105" t="s">
        <v>11927</v>
      </c>
      <c r="I1868" s="99"/>
      <c r="J1868" s="101"/>
      <c r="M1868" s="98" t="s">
        <v>7410</v>
      </c>
      <c r="N1868" s="99" t="s">
        <v>1637</v>
      </c>
      <c r="O1868" s="101">
        <v>3</v>
      </c>
    </row>
    <row r="1869" spans="1:15" ht="12.75" customHeight="1">
      <c r="A1869" s="104" t="s">
        <v>2183</v>
      </c>
      <c r="B1869" s="104" t="s">
        <v>2184</v>
      </c>
      <c r="C1869" s="104">
        <v>1</v>
      </c>
      <c r="D1869" s="105" t="s">
        <v>11924</v>
      </c>
      <c r="E1869" s="105" t="s">
        <v>11928</v>
      </c>
      <c r="I1869" s="99"/>
      <c r="J1869" s="101"/>
      <c r="M1869" s="98" t="s">
        <v>7411</v>
      </c>
      <c r="N1869" s="99" t="s">
        <v>2184</v>
      </c>
      <c r="O1869" s="101">
        <v>1</v>
      </c>
    </row>
    <row r="1870" spans="1:15" ht="12.75" customHeight="1">
      <c r="A1870" s="104" t="s">
        <v>2185</v>
      </c>
      <c r="B1870" s="104" t="s">
        <v>1875</v>
      </c>
      <c r="C1870" s="104">
        <v>3</v>
      </c>
      <c r="D1870" s="105" t="s">
        <v>11924</v>
      </c>
      <c r="E1870" s="105" t="s">
        <v>11929</v>
      </c>
      <c r="I1870" s="99"/>
      <c r="J1870" s="101"/>
      <c r="M1870" s="98" t="s">
        <v>7412</v>
      </c>
      <c r="N1870" s="99" t="s">
        <v>1875</v>
      </c>
      <c r="O1870" s="101">
        <v>3</v>
      </c>
    </row>
    <row r="1871" spans="1:15" ht="12.75" customHeight="1">
      <c r="A1871" s="104" t="s">
        <v>2186</v>
      </c>
      <c r="B1871" s="104" t="s">
        <v>1875</v>
      </c>
      <c r="C1871" s="104">
        <v>2</v>
      </c>
      <c r="D1871" s="105" t="s">
        <v>11924</v>
      </c>
      <c r="E1871" s="105" t="s">
        <v>11930</v>
      </c>
      <c r="I1871" s="99"/>
      <c r="J1871" s="101"/>
      <c r="M1871" s="98" t="s">
        <v>7413</v>
      </c>
      <c r="N1871" s="99" t="s">
        <v>1875</v>
      </c>
      <c r="O1871" s="101">
        <v>2</v>
      </c>
    </row>
    <row r="1872" spans="1:15" ht="12.75" customHeight="1">
      <c r="A1872" s="104" t="s">
        <v>2187</v>
      </c>
      <c r="B1872" s="104" t="s">
        <v>1240</v>
      </c>
      <c r="C1872" s="104">
        <v>1</v>
      </c>
      <c r="D1872" s="105" t="s">
        <v>11924</v>
      </c>
      <c r="E1872" s="105" t="s">
        <v>11931</v>
      </c>
      <c r="I1872" s="99"/>
      <c r="J1872" s="101"/>
      <c r="M1872" s="98" t="s">
        <v>7414</v>
      </c>
      <c r="N1872" s="99" t="s">
        <v>1240</v>
      </c>
      <c r="O1872" s="101">
        <v>1</v>
      </c>
    </row>
    <row r="1873" spans="1:15" ht="12.75" customHeight="1">
      <c r="A1873" s="104" t="s">
        <v>2188</v>
      </c>
      <c r="B1873" s="104" t="s">
        <v>760</v>
      </c>
      <c r="C1873" s="104">
        <v>2</v>
      </c>
      <c r="D1873" s="105" t="s">
        <v>11924</v>
      </c>
      <c r="E1873" s="105" t="s">
        <v>11932</v>
      </c>
      <c r="I1873" s="99"/>
      <c r="J1873" s="101"/>
      <c r="M1873" s="98" t="s">
        <v>7415</v>
      </c>
      <c r="N1873" s="99" t="s">
        <v>760</v>
      </c>
      <c r="O1873" s="101">
        <v>2</v>
      </c>
    </row>
    <row r="1874" spans="1:15" ht="12.75" customHeight="1">
      <c r="A1874" s="104" t="s">
        <v>2189</v>
      </c>
      <c r="B1874" s="104" t="s">
        <v>760</v>
      </c>
      <c r="C1874" s="104">
        <v>4</v>
      </c>
      <c r="D1874" s="105" t="s">
        <v>11924</v>
      </c>
      <c r="E1874" s="105" t="s">
        <v>11933</v>
      </c>
      <c r="I1874" s="99"/>
      <c r="J1874" s="101"/>
      <c r="M1874" s="98" t="s">
        <v>7416</v>
      </c>
      <c r="N1874" s="99" t="s">
        <v>760</v>
      </c>
      <c r="O1874" s="101">
        <v>4</v>
      </c>
    </row>
    <row r="1875" spans="1:15" ht="12.75" customHeight="1">
      <c r="A1875" s="104" t="s">
        <v>2190</v>
      </c>
      <c r="B1875" s="104" t="s">
        <v>590</v>
      </c>
      <c r="C1875" s="104">
        <v>2</v>
      </c>
      <c r="D1875" s="105"/>
      <c r="E1875" s="105"/>
      <c r="I1875" s="99"/>
      <c r="J1875" s="101"/>
      <c r="M1875" s="98" t="s">
        <v>7417</v>
      </c>
      <c r="N1875" s="99" t="s">
        <v>590</v>
      </c>
      <c r="O1875" s="101">
        <v>2</v>
      </c>
    </row>
    <row r="1876" spans="1:15" ht="12.75" customHeight="1">
      <c r="A1876" s="104" t="s">
        <v>2191</v>
      </c>
      <c r="B1876" s="104" t="s">
        <v>590</v>
      </c>
      <c r="C1876" s="104">
        <v>2</v>
      </c>
      <c r="D1876" s="105"/>
      <c r="E1876" s="105"/>
      <c r="I1876" s="99"/>
      <c r="J1876" s="101"/>
      <c r="M1876" s="98" t="s">
        <v>7418</v>
      </c>
      <c r="N1876" s="99" t="s">
        <v>590</v>
      </c>
      <c r="O1876" s="101">
        <v>2</v>
      </c>
    </row>
    <row r="1877" spans="1:15" ht="12.75" customHeight="1">
      <c r="A1877" s="104" t="s">
        <v>2192</v>
      </c>
      <c r="B1877" s="104" t="s">
        <v>259</v>
      </c>
      <c r="C1877" s="104">
        <v>5</v>
      </c>
      <c r="D1877" s="105" t="s">
        <v>11924</v>
      </c>
      <c r="E1877" s="105" t="s">
        <v>11934</v>
      </c>
      <c r="I1877" s="99"/>
      <c r="J1877" s="101"/>
      <c r="M1877" s="98" t="s">
        <v>7419</v>
      </c>
      <c r="N1877" s="99" t="s">
        <v>259</v>
      </c>
      <c r="O1877" s="101">
        <v>5</v>
      </c>
    </row>
    <row r="1878" spans="1:15" ht="12.75" customHeight="1">
      <c r="A1878" s="104" t="s">
        <v>2193</v>
      </c>
      <c r="B1878" s="104" t="s">
        <v>259</v>
      </c>
      <c r="C1878" s="104">
        <v>3</v>
      </c>
      <c r="D1878" s="105" t="s">
        <v>11924</v>
      </c>
      <c r="E1878" s="105" t="s">
        <v>11935</v>
      </c>
      <c r="I1878" s="99"/>
      <c r="J1878" s="101"/>
      <c r="M1878" s="98" t="s">
        <v>7420</v>
      </c>
      <c r="N1878" s="99" t="s">
        <v>259</v>
      </c>
      <c r="O1878" s="101">
        <v>3</v>
      </c>
    </row>
    <row r="1879" spans="1:15" ht="12.75" customHeight="1">
      <c r="A1879" s="104" t="s">
        <v>2194</v>
      </c>
      <c r="B1879" s="104" t="s">
        <v>1356</v>
      </c>
      <c r="C1879" s="104">
        <v>20</v>
      </c>
      <c r="D1879" s="105" t="s">
        <v>11924</v>
      </c>
      <c r="E1879" s="105" t="s">
        <v>11936</v>
      </c>
      <c r="I1879" s="99"/>
      <c r="J1879" s="101"/>
      <c r="M1879" s="98" t="s">
        <v>7421</v>
      </c>
      <c r="N1879" s="99" t="s">
        <v>1356</v>
      </c>
      <c r="O1879" s="101">
        <v>21</v>
      </c>
    </row>
    <row r="1880" spans="1:15" ht="12.75" customHeight="1">
      <c r="A1880" s="104" t="s">
        <v>2195</v>
      </c>
      <c r="B1880" s="104" t="s">
        <v>1356</v>
      </c>
      <c r="C1880" s="104">
        <v>8</v>
      </c>
      <c r="D1880" s="105" t="s">
        <v>11924</v>
      </c>
      <c r="E1880" s="105" t="s">
        <v>11937</v>
      </c>
      <c r="I1880" s="99"/>
      <c r="J1880" s="101"/>
      <c r="M1880" s="98" t="s">
        <v>7422</v>
      </c>
      <c r="N1880" s="99" t="s">
        <v>1356</v>
      </c>
      <c r="O1880" s="101">
        <v>8</v>
      </c>
    </row>
    <row r="1881" spans="1:15" ht="12.75" customHeight="1">
      <c r="A1881" s="104" t="s">
        <v>2196</v>
      </c>
      <c r="B1881" s="104" t="s">
        <v>1637</v>
      </c>
      <c r="C1881" s="104">
        <v>20</v>
      </c>
      <c r="D1881" s="105" t="s">
        <v>11924</v>
      </c>
      <c r="E1881" s="105" t="s">
        <v>11938</v>
      </c>
      <c r="I1881" s="99"/>
      <c r="J1881" s="101"/>
      <c r="M1881" s="98" t="s">
        <v>7423</v>
      </c>
      <c r="N1881" s="99" t="s">
        <v>1637</v>
      </c>
      <c r="O1881" s="101">
        <v>20</v>
      </c>
    </row>
    <row r="1882" spans="1:15" ht="12.75" customHeight="1">
      <c r="A1882" s="104" t="s">
        <v>2197</v>
      </c>
      <c r="B1882" s="104" t="s">
        <v>1219</v>
      </c>
      <c r="C1882" s="104">
        <v>5</v>
      </c>
      <c r="D1882" s="105" t="s">
        <v>11924</v>
      </c>
      <c r="E1882" s="105" t="s">
        <v>11939</v>
      </c>
      <c r="I1882" s="99"/>
      <c r="J1882" s="101"/>
      <c r="M1882" s="98" t="s">
        <v>7424</v>
      </c>
      <c r="N1882" s="99" t="s">
        <v>1219</v>
      </c>
      <c r="O1882" s="101">
        <v>5</v>
      </c>
    </row>
    <row r="1883" spans="1:15" ht="12.75" customHeight="1">
      <c r="A1883" s="104" t="s">
        <v>2198</v>
      </c>
      <c r="B1883" s="104" t="s">
        <v>1473</v>
      </c>
      <c r="C1883" s="104">
        <v>3</v>
      </c>
      <c r="D1883" s="105" t="s">
        <v>11924</v>
      </c>
      <c r="E1883" s="105" t="s">
        <v>11940</v>
      </c>
      <c r="I1883" s="99"/>
      <c r="J1883" s="101"/>
      <c r="M1883" s="98" t="s">
        <v>7425</v>
      </c>
      <c r="N1883" s="99" t="s">
        <v>1473</v>
      </c>
      <c r="O1883" s="101">
        <v>3</v>
      </c>
    </row>
    <row r="1884" spans="1:15" ht="12.75" customHeight="1">
      <c r="A1884" s="104" t="s">
        <v>2199</v>
      </c>
      <c r="B1884" s="104" t="s">
        <v>1473</v>
      </c>
      <c r="C1884" s="104">
        <v>20</v>
      </c>
      <c r="D1884" s="105" t="s">
        <v>11924</v>
      </c>
      <c r="E1884" s="105" t="s">
        <v>11941</v>
      </c>
      <c r="I1884" s="99"/>
      <c r="J1884" s="101"/>
      <c r="M1884" s="98" t="s">
        <v>7426</v>
      </c>
      <c r="N1884" s="99" t="s">
        <v>1473</v>
      </c>
      <c r="O1884" s="101">
        <v>20</v>
      </c>
    </row>
    <row r="1885" spans="1:15" ht="12.75" customHeight="1">
      <c r="A1885" s="104" t="s">
        <v>2200</v>
      </c>
      <c r="B1885" s="104" t="s">
        <v>456</v>
      </c>
      <c r="C1885" s="104">
        <v>1</v>
      </c>
      <c r="D1885" s="105" t="s">
        <v>11942</v>
      </c>
      <c r="E1885" s="105"/>
      <c r="I1885" s="99"/>
      <c r="J1885" s="101"/>
      <c r="M1885" s="98" t="s">
        <v>7427</v>
      </c>
      <c r="N1885" s="99" t="s">
        <v>456</v>
      </c>
      <c r="O1885" s="101">
        <v>1</v>
      </c>
    </row>
    <row r="1886" spans="1:15" ht="12.75" customHeight="1">
      <c r="A1886" s="104" t="s">
        <v>2201</v>
      </c>
      <c r="B1886" s="104" t="s">
        <v>456</v>
      </c>
      <c r="C1886" s="104">
        <v>1</v>
      </c>
      <c r="D1886" s="105" t="s">
        <v>11942</v>
      </c>
      <c r="E1886" s="105"/>
      <c r="I1886" s="99"/>
      <c r="J1886" s="101"/>
      <c r="M1886" s="98" t="s">
        <v>7428</v>
      </c>
      <c r="N1886" s="99" t="s">
        <v>456</v>
      </c>
      <c r="O1886" s="101">
        <v>1</v>
      </c>
    </row>
    <row r="1887" spans="1:15" ht="12.75" customHeight="1">
      <c r="A1887" s="104" t="s">
        <v>2202</v>
      </c>
      <c r="B1887" s="104" t="s">
        <v>456</v>
      </c>
      <c r="C1887" s="104">
        <v>1</v>
      </c>
      <c r="D1887" s="105" t="s">
        <v>11942</v>
      </c>
      <c r="E1887" s="105"/>
      <c r="I1887" s="99"/>
      <c r="J1887" s="101"/>
      <c r="M1887" s="98" t="s">
        <v>7429</v>
      </c>
      <c r="N1887" s="99" t="s">
        <v>456</v>
      </c>
      <c r="O1887" s="101">
        <v>1</v>
      </c>
    </row>
    <row r="1888" spans="1:15" ht="12.75" customHeight="1">
      <c r="A1888" s="104" t="s">
        <v>2203</v>
      </c>
      <c r="B1888" s="104" t="s">
        <v>456</v>
      </c>
      <c r="C1888" s="104">
        <v>1</v>
      </c>
      <c r="D1888" s="105" t="s">
        <v>11942</v>
      </c>
      <c r="E1888" s="105"/>
      <c r="I1888" s="99"/>
      <c r="J1888" s="101"/>
      <c r="M1888" s="98" t="s">
        <v>7430</v>
      </c>
      <c r="N1888" s="99" t="s">
        <v>456</v>
      </c>
      <c r="O1888" s="101">
        <v>1</v>
      </c>
    </row>
    <row r="1889" spans="1:15" ht="12.75" customHeight="1">
      <c r="A1889" s="104" t="s">
        <v>2204</v>
      </c>
      <c r="B1889" s="104" t="s">
        <v>456</v>
      </c>
      <c r="C1889" s="104">
        <v>24</v>
      </c>
      <c r="D1889" s="105" t="s">
        <v>11942</v>
      </c>
      <c r="E1889" s="105"/>
      <c r="I1889" s="99"/>
      <c r="J1889" s="101"/>
      <c r="M1889" s="98" t="s">
        <v>7431</v>
      </c>
      <c r="N1889" s="99" t="s">
        <v>456</v>
      </c>
      <c r="O1889" s="101">
        <v>24</v>
      </c>
    </row>
    <row r="1890" spans="1:15" ht="12.75" customHeight="1">
      <c r="A1890" s="104" t="s">
        <v>2205</v>
      </c>
      <c r="B1890" s="104" t="s">
        <v>456</v>
      </c>
      <c r="C1890" s="104">
        <v>24</v>
      </c>
      <c r="D1890" s="105" t="s">
        <v>11942</v>
      </c>
      <c r="E1890" s="105"/>
      <c r="I1890" s="99"/>
      <c r="J1890" s="101"/>
      <c r="M1890" s="98" t="s">
        <v>7432</v>
      </c>
      <c r="N1890" s="99" t="s">
        <v>456</v>
      </c>
      <c r="O1890" s="101">
        <v>24</v>
      </c>
    </row>
    <row r="1891" spans="1:15" ht="12.75" customHeight="1">
      <c r="A1891" s="104" t="s">
        <v>2206</v>
      </c>
      <c r="B1891" s="104" t="s">
        <v>456</v>
      </c>
      <c r="C1891" s="104">
        <v>1</v>
      </c>
      <c r="D1891" s="105" t="s">
        <v>11942</v>
      </c>
      <c r="E1891" s="105"/>
      <c r="I1891" s="99"/>
      <c r="J1891" s="101"/>
      <c r="M1891" s="98" t="s">
        <v>7433</v>
      </c>
      <c r="N1891" s="99" t="s">
        <v>456</v>
      </c>
      <c r="O1891" s="101">
        <v>1</v>
      </c>
    </row>
    <row r="1892" spans="1:15" ht="12.75" customHeight="1">
      <c r="A1892" s="104" t="s">
        <v>2207</v>
      </c>
      <c r="B1892" s="104" t="s">
        <v>456</v>
      </c>
      <c r="C1892" s="104">
        <v>1</v>
      </c>
      <c r="D1892" s="105" t="s">
        <v>11942</v>
      </c>
      <c r="E1892" s="105"/>
      <c r="I1892" s="99"/>
      <c r="J1892" s="101"/>
      <c r="M1892" s="98" t="s">
        <v>7434</v>
      </c>
      <c r="N1892" s="99" t="s">
        <v>456</v>
      </c>
      <c r="O1892" s="101">
        <v>1</v>
      </c>
    </row>
    <row r="1893" spans="1:15" ht="12.75" customHeight="1">
      <c r="A1893" s="104" t="s">
        <v>2208</v>
      </c>
      <c r="B1893" s="104" t="s">
        <v>456</v>
      </c>
      <c r="C1893" s="104">
        <v>1</v>
      </c>
      <c r="D1893" s="105" t="s">
        <v>11942</v>
      </c>
      <c r="E1893" s="105"/>
      <c r="I1893" s="99"/>
      <c r="J1893" s="101"/>
      <c r="M1893" s="98" t="s">
        <v>7435</v>
      </c>
      <c r="N1893" s="99" t="s">
        <v>456</v>
      </c>
      <c r="O1893" s="101">
        <v>1</v>
      </c>
    </row>
    <row r="1894" spans="1:15" ht="12.75" customHeight="1">
      <c r="A1894" s="104" t="s">
        <v>2209</v>
      </c>
      <c r="B1894" s="104" t="s">
        <v>456</v>
      </c>
      <c r="C1894" s="104">
        <v>1</v>
      </c>
      <c r="D1894" s="105" t="s">
        <v>11942</v>
      </c>
      <c r="E1894" s="105"/>
      <c r="I1894" s="99"/>
      <c r="J1894" s="101"/>
      <c r="M1894" s="98" t="s">
        <v>7436</v>
      </c>
      <c r="N1894" s="99" t="s">
        <v>456</v>
      </c>
      <c r="O1894" s="101">
        <v>1</v>
      </c>
    </row>
    <row r="1895" spans="1:15" ht="12.75" customHeight="1">
      <c r="A1895" s="104" t="s">
        <v>2210</v>
      </c>
      <c r="B1895" s="104" t="s">
        <v>456</v>
      </c>
      <c r="C1895" s="104">
        <v>19</v>
      </c>
      <c r="D1895" s="105" t="s">
        <v>11942</v>
      </c>
      <c r="E1895" s="105"/>
      <c r="I1895" s="99"/>
      <c r="J1895" s="101"/>
      <c r="M1895" s="98" t="s">
        <v>7437</v>
      </c>
      <c r="N1895" s="99" t="s">
        <v>456</v>
      </c>
      <c r="O1895" s="101">
        <v>19</v>
      </c>
    </row>
    <row r="1896" spans="1:15" ht="12.75" customHeight="1">
      <c r="A1896" s="104" t="s">
        <v>2211</v>
      </c>
      <c r="B1896" s="104" t="s">
        <v>456</v>
      </c>
      <c r="C1896" s="104">
        <v>27</v>
      </c>
      <c r="D1896" s="105" t="s">
        <v>11942</v>
      </c>
      <c r="E1896" s="105"/>
      <c r="I1896" s="99"/>
      <c r="J1896" s="101"/>
      <c r="M1896" s="98" t="s">
        <v>7438</v>
      </c>
      <c r="N1896" s="99" t="s">
        <v>456</v>
      </c>
      <c r="O1896" s="101">
        <v>27</v>
      </c>
    </row>
    <row r="1897" spans="1:15" ht="12.75" customHeight="1">
      <c r="A1897" s="104" t="s">
        <v>2212</v>
      </c>
      <c r="B1897" s="104" t="s">
        <v>456</v>
      </c>
      <c r="C1897" s="104">
        <v>1</v>
      </c>
      <c r="D1897" s="105" t="s">
        <v>11942</v>
      </c>
      <c r="E1897" s="105"/>
      <c r="I1897" s="99"/>
      <c r="J1897" s="101"/>
      <c r="M1897" s="98" t="s">
        <v>7439</v>
      </c>
      <c r="N1897" s="99" t="s">
        <v>456</v>
      </c>
      <c r="O1897" s="101">
        <v>1</v>
      </c>
    </row>
    <row r="1898" spans="1:15" ht="12.75" customHeight="1">
      <c r="A1898" s="104" t="s">
        <v>2213</v>
      </c>
      <c r="B1898" s="104" t="s">
        <v>456</v>
      </c>
      <c r="C1898" s="104">
        <v>1</v>
      </c>
      <c r="D1898" s="105" t="s">
        <v>11942</v>
      </c>
      <c r="E1898" s="105"/>
      <c r="I1898" s="99"/>
      <c r="J1898" s="101"/>
      <c r="M1898" s="98" t="s">
        <v>7440</v>
      </c>
      <c r="N1898" s="99" t="s">
        <v>456</v>
      </c>
      <c r="O1898" s="101">
        <v>1</v>
      </c>
    </row>
    <row r="1899" spans="1:15" ht="12.75" customHeight="1">
      <c r="A1899" s="104" t="s">
        <v>2214</v>
      </c>
      <c r="B1899" s="104" t="s">
        <v>456</v>
      </c>
      <c r="C1899" s="104">
        <v>1</v>
      </c>
      <c r="D1899" s="105" t="s">
        <v>11942</v>
      </c>
      <c r="E1899" s="105"/>
      <c r="I1899" s="99"/>
      <c r="J1899" s="101"/>
      <c r="M1899" s="98" t="s">
        <v>7441</v>
      </c>
      <c r="N1899" s="99" t="s">
        <v>456</v>
      </c>
      <c r="O1899" s="101">
        <v>1</v>
      </c>
    </row>
    <row r="1900" spans="1:15" ht="12.75" customHeight="1">
      <c r="A1900" s="104" t="s">
        <v>2215</v>
      </c>
      <c r="B1900" s="104" t="s">
        <v>456</v>
      </c>
      <c r="C1900" s="104">
        <v>1</v>
      </c>
      <c r="D1900" s="105" t="s">
        <v>11942</v>
      </c>
      <c r="E1900" s="105"/>
      <c r="I1900" s="99"/>
      <c r="J1900" s="101"/>
      <c r="M1900" s="98" t="s">
        <v>7442</v>
      </c>
      <c r="N1900" s="99" t="s">
        <v>456</v>
      </c>
      <c r="O1900" s="101">
        <v>1</v>
      </c>
    </row>
    <row r="1901" spans="1:15" ht="12.75" customHeight="1">
      <c r="A1901" s="104" t="s">
        <v>2216</v>
      </c>
      <c r="B1901" s="104" t="s">
        <v>456</v>
      </c>
      <c r="C1901" s="104">
        <v>1</v>
      </c>
      <c r="D1901" s="105" t="s">
        <v>11942</v>
      </c>
      <c r="E1901" s="105"/>
      <c r="I1901" s="99"/>
      <c r="J1901" s="101"/>
      <c r="M1901" s="98" t="s">
        <v>7443</v>
      </c>
      <c r="N1901" s="99" t="s">
        <v>456</v>
      </c>
      <c r="O1901" s="101">
        <v>1</v>
      </c>
    </row>
    <row r="1902" spans="1:15" ht="12.75" customHeight="1">
      <c r="A1902" s="104" t="s">
        <v>2217</v>
      </c>
      <c r="B1902" s="104" t="s">
        <v>456</v>
      </c>
      <c r="C1902" s="104">
        <v>1</v>
      </c>
      <c r="D1902" s="105" t="s">
        <v>11942</v>
      </c>
      <c r="E1902" s="105"/>
      <c r="I1902" s="99"/>
      <c r="J1902" s="101"/>
      <c r="M1902" s="98" t="s">
        <v>7444</v>
      </c>
      <c r="N1902" s="99" t="s">
        <v>456</v>
      </c>
      <c r="O1902" s="101">
        <v>1</v>
      </c>
    </row>
    <row r="1903" spans="1:15" ht="12.75" customHeight="1">
      <c r="A1903" s="104" t="s">
        <v>2218</v>
      </c>
      <c r="B1903" s="104" t="s">
        <v>2219</v>
      </c>
      <c r="C1903" s="104">
        <v>41</v>
      </c>
      <c r="D1903" s="105" t="s">
        <v>11942</v>
      </c>
      <c r="E1903" s="105"/>
      <c r="I1903" s="99"/>
      <c r="J1903" s="101"/>
      <c r="M1903" s="98" t="s">
        <v>7445</v>
      </c>
      <c r="N1903" s="99" t="s">
        <v>2219</v>
      </c>
      <c r="O1903" s="101">
        <v>41</v>
      </c>
    </row>
    <row r="1904" spans="1:15" ht="12.75" customHeight="1">
      <c r="A1904" s="104" t="s">
        <v>2220</v>
      </c>
      <c r="B1904" s="104" t="s">
        <v>2219</v>
      </c>
      <c r="C1904" s="104">
        <v>23</v>
      </c>
      <c r="D1904" s="105" t="s">
        <v>11942</v>
      </c>
      <c r="E1904" s="105"/>
      <c r="I1904" s="99"/>
      <c r="J1904" s="101"/>
      <c r="M1904" s="98" t="s">
        <v>7446</v>
      </c>
      <c r="N1904" s="99" t="s">
        <v>2219</v>
      </c>
      <c r="O1904" s="101">
        <v>23</v>
      </c>
    </row>
    <row r="1905" spans="1:15" ht="12.75" customHeight="1">
      <c r="A1905" s="104" t="s">
        <v>2221</v>
      </c>
      <c r="B1905" s="104" t="s">
        <v>2219</v>
      </c>
      <c r="C1905" s="104">
        <v>38</v>
      </c>
      <c r="D1905" s="105" t="s">
        <v>11942</v>
      </c>
      <c r="E1905" s="105"/>
      <c r="I1905" s="99"/>
      <c r="J1905" s="101"/>
      <c r="M1905" s="98" t="s">
        <v>7447</v>
      </c>
      <c r="N1905" s="99" t="s">
        <v>2219</v>
      </c>
      <c r="O1905" s="101">
        <v>38</v>
      </c>
    </row>
    <row r="1906" spans="1:15" ht="12.75" customHeight="1">
      <c r="A1906" s="104" t="s">
        <v>2222</v>
      </c>
      <c r="B1906" s="104" t="s">
        <v>2219</v>
      </c>
      <c r="C1906" s="104">
        <v>41</v>
      </c>
      <c r="D1906" s="105" t="s">
        <v>11942</v>
      </c>
      <c r="E1906" s="105"/>
      <c r="I1906" s="99"/>
      <c r="J1906" s="101"/>
      <c r="M1906" s="98" t="s">
        <v>7448</v>
      </c>
      <c r="N1906" s="99" t="s">
        <v>2219</v>
      </c>
      <c r="O1906" s="101">
        <v>41</v>
      </c>
    </row>
    <row r="1907" spans="1:15" ht="12.75" customHeight="1">
      <c r="A1907" s="104" t="s">
        <v>2223</v>
      </c>
      <c r="B1907" s="104" t="s">
        <v>2224</v>
      </c>
      <c r="C1907" s="104">
        <v>9</v>
      </c>
      <c r="D1907" s="105" t="s">
        <v>11924</v>
      </c>
      <c r="E1907" s="105" t="s">
        <v>11943</v>
      </c>
      <c r="I1907" s="99"/>
      <c r="J1907" s="101"/>
      <c r="M1907" s="98" t="s">
        <v>7449</v>
      </c>
      <c r="N1907" s="99" t="s">
        <v>2224</v>
      </c>
      <c r="O1907" s="101">
        <v>9</v>
      </c>
    </row>
    <row r="1908" spans="1:15" ht="12.75" customHeight="1">
      <c r="A1908" s="104" t="s">
        <v>2225</v>
      </c>
      <c r="B1908" s="104" t="s">
        <v>2224</v>
      </c>
      <c r="C1908" s="104">
        <v>9</v>
      </c>
      <c r="D1908" s="105" t="s">
        <v>11924</v>
      </c>
      <c r="E1908" s="105" t="s">
        <v>11944</v>
      </c>
      <c r="I1908" s="99"/>
      <c r="J1908" s="101"/>
      <c r="M1908" s="98" t="s">
        <v>7450</v>
      </c>
      <c r="N1908" s="99" t="s">
        <v>2224</v>
      </c>
      <c r="O1908" s="101">
        <v>9</v>
      </c>
    </row>
    <row r="1909" spans="1:15" ht="12.75" customHeight="1">
      <c r="A1909" s="104" t="s">
        <v>2226</v>
      </c>
      <c r="B1909" s="104" t="s">
        <v>1637</v>
      </c>
      <c r="C1909" s="104">
        <v>3</v>
      </c>
      <c r="D1909" s="105" t="s">
        <v>11924</v>
      </c>
      <c r="E1909" s="105" t="s">
        <v>11945</v>
      </c>
      <c r="I1909" s="99"/>
      <c r="J1909" s="101"/>
      <c r="M1909" s="98" t="s">
        <v>7451</v>
      </c>
      <c r="N1909" s="99" t="s">
        <v>1637</v>
      </c>
      <c r="O1909" s="101">
        <v>3</v>
      </c>
    </row>
    <row r="1910" spans="1:15" ht="12.75" customHeight="1">
      <c r="A1910" s="104" t="s">
        <v>2227</v>
      </c>
      <c r="B1910" s="104" t="s">
        <v>1637</v>
      </c>
      <c r="C1910" s="104">
        <v>2</v>
      </c>
      <c r="D1910" s="105" t="s">
        <v>11924</v>
      </c>
      <c r="E1910" s="105" t="s">
        <v>11946</v>
      </c>
      <c r="I1910" s="99"/>
      <c r="J1910" s="101"/>
      <c r="M1910" s="98" t="s">
        <v>7452</v>
      </c>
      <c r="N1910" s="99" t="s">
        <v>1637</v>
      </c>
      <c r="O1910" s="101">
        <v>2</v>
      </c>
    </row>
    <row r="1911" spans="1:15" ht="12.75" customHeight="1">
      <c r="A1911" s="104" t="s">
        <v>2228</v>
      </c>
      <c r="B1911" s="104" t="s">
        <v>2224</v>
      </c>
      <c r="C1911" s="104">
        <v>5</v>
      </c>
      <c r="D1911" s="105" t="s">
        <v>11924</v>
      </c>
      <c r="E1911" s="105" t="s">
        <v>11947</v>
      </c>
      <c r="I1911" s="99"/>
      <c r="J1911" s="101"/>
      <c r="M1911" s="98" t="s">
        <v>7453</v>
      </c>
      <c r="N1911" s="99" t="s">
        <v>2224</v>
      </c>
      <c r="O1911" s="101">
        <v>5</v>
      </c>
    </row>
    <row r="1912" spans="1:15" ht="12.75" customHeight="1">
      <c r="A1912" s="104" t="s">
        <v>2229</v>
      </c>
      <c r="B1912" s="104" t="s">
        <v>2224</v>
      </c>
      <c r="C1912" s="104">
        <v>5</v>
      </c>
      <c r="D1912" s="105" t="s">
        <v>11924</v>
      </c>
      <c r="E1912" s="105" t="s">
        <v>11948</v>
      </c>
      <c r="I1912" s="99"/>
      <c r="J1912" s="101"/>
      <c r="M1912" s="98" t="s">
        <v>7454</v>
      </c>
      <c r="N1912" s="99" t="s">
        <v>2224</v>
      </c>
      <c r="O1912" s="101">
        <v>5</v>
      </c>
    </row>
    <row r="1913" spans="1:15" ht="12.75" customHeight="1">
      <c r="A1913" s="104" t="s">
        <v>2230</v>
      </c>
      <c r="B1913" s="104" t="s">
        <v>1251</v>
      </c>
      <c r="C1913" s="104">
        <v>7</v>
      </c>
      <c r="D1913" s="105" t="s">
        <v>11924</v>
      </c>
      <c r="E1913" s="105" t="s">
        <v>11949</v>
      </c>
      <c r="I1913" s="99"/>
      <c r="J1913" s="101"/>
      <c r="M1913" s="98" t="s">
        <v>7455</v>
      </c>
      <c r="N1913" s="99" t="s">
        <v>1251</v>
      </c>
      <c r="O1913" s="101">
        <v>7</v>
      </c>
    </row>
    <row r="1914" spans="1:15" ht="12.75" customHeight="1">
      <c r="A1914" s="104" t="s">
        <v>2231</v>
      </c>
      <c r="B1914" s="104" t="s">
        <v>1251</v>
      </c>
      <c r="C1914" s="104">
        <v>4</v>
      </c>
      <c r="D1914" s="105" t="s">
        <v>11924</v>
      </c>
      <c r="E1914" s="105" t="s">
        <v>11950</v>
      </c>
      <c r="I1914" s="99"/>
      <c r="J1914" s="101"/>
      <c r="M1914" s="98" t="s">
        <v>7456</v>
      </c>
      <c r="N1914" s="99" t="s">
        <v>1251</v>
      </c>
      <c r="O1914" s="101">
        <v>4</v>
      </c>
    </row>
    <row r="1915" spans="1:15" ht="12.75" customHeight="1">
      <c r="A1915" s="104" t="s">
        <v>2232</v>
      </c>
      <c r="B1915" s="104" t="s">
        <v>1800</v>
      </c>
      <c r="C1915" s="104">
        <v>2</v>
      </c>
      <c r="D1915" s="105" t="s">
        <v>11924</v>
      </c>
      <c r="E1915" s="105" t="s">
        <v>11951</v>
      </c>
      <c r="I1915" s="99"/>
      <c r="J1915" s="101"/>
      <c r="M1915" s="98" t="s">
        <v>7457</v>
      </c>
      <c r="N1915" s="99" t="s">
        <v>1800</v>
      </c>
      <c r="O1915" s="101">
        <v>2</v>
      </c>
    </row>
    <row r="1916" spans="1:15" ht="12.75" customHeight="1">
      <c r="A1916" s="104" t="s">
        <v>2233</v>
      </c>
      <c r="B1916" s="104" t="s">
        <v>1800</v>
      </c>
      <c r="C1916" s="104">
        <v>2</v>
      </c>
      <c r="D1916" s="105" t="s">
        <v>11924</v>
      </c>
      <c r="E1916" s="105" t="s">
        <v>11952</v>
      </c>
      <c r="I1916" s="99"/>
      <c r="J1916" s="101"/>
      <c r="M1916" s="98" t="s">
        <v>7458</v>
      </c>
      <c r="N1916" s="99" t="s">
        <v>1800</v>
      </c>
      <c r="O1916" s="101">
        <v>2</v>
      </c>
    </row>
    <row r="1917" spans="1:15" ht="12.75" customHeight="1">
      <c r="A1917" s="104" t="s">
        <v>2234</v>
      </c>
      <c r="B1917" s="104" t="s">
        <v>1800</v>
      </c>
      <c r="C1917" s="104">
        <v>4</v>
      </c>
      <c r="D1917" s="105" t="s">
        <v>11924</v>
      </c>
      <c r="E1917" s="105" t="s">
        <v>11953</v>
      </c>
      <c r="I1917" s="99"/>
      <c r="J1917" s="101"/>
      <c r="M1917" s="98" t="s">
        <v>7459</v>
      </c>
      <c r="N1917" s="99" t="s">
        <v>1800</v>
      </c>
      <c r="O1917" s="101">
        <v>4</v>
      </c>
    </row>
    <row r="1918" spans="1:15" ht="12.75" customHeight="1">
      <c r="A1918" s="104" t="s">
        <v>2235</v>
      </c>
      <c r="B1918" s="104" t="s">
        <v>1800</v>
      </c>
      <c r="C1918" s="104">
        <v>5</v>
      </c>
      <c r="D1918" s="105" t="s">
        <v>11924</v>
      </c>
      <c r="E1918" s="105" t="s">
        <v>11954</v>
      </c>
      <c r="I1918" s="99"/>
      <c r="J1918" s="101"/>
      <c r="M1918" s="98" t="s">
        <v>7460</v>
      </c>
      <c r="N1918" s="99" t="s">
        <v>1800</v>
      </c>
      <c r="O1918" s="101">
        <v>5</v>
      </c>
    </row>
    <row r="1919" spans="1:15" ht="12.75" customHeight="1">
      <c r="A1919" s="104" t="s">
        <v>2236</v>
      </c>
      <c r="B1919" s="104" t="s">
        <v>1992</v>
      </c>
      <c r="C1919" s="104">
        <v>2</v>
      </c>
      <c r="D1919" s="105" t="s">
        <v>11924</v>
      </c>
      <c r="E1919" s="105" t="s">
        <v>11955</v>
      </c>
      <c r="I1919" s="99"/>
      <c r="J1919" s="101"/>
      <c r="M1919" s="98" t="s">
        <v>7461</v>
      </c>
      <c r="N1919" s="99" t="s">
        <v>1992</v>
      </c>
      <c r="O1919" s="101">
        <v>2</v>
      </c>
    </row>
    <row r="1920" spans="1:15" ht="12.75" customHeight="1">
      <c r="A1920" s="104" t="s">
        <v>2237</v>
      </c>
      <c r="B1920" s="104" t="s">
        <v>1251</v>
      </c>
      <c r="C1920" s="104">
        <v>9</v>
      </c>
      <c r="D1920" s="105" t="s">
        <v>11924</v>
      </c>
      <c r="E1920" s="105" t="s">
        <v>11956</v>
      </c>
      <c r="I1920" s="99"/>
      <c r="J1920" s="101"/>
      <c r="M1920" s="98" t="s">
        <v>7462</v>
      </c>
      <c r="N1920" s="99" t="s">
        <v>1251</v>
      </c>
      <c r="O1920" s="101">
        <v>9</v>
      </c>
    </row>
    <row r="1921" spans="1:15" ht="12.75" customHeight="1">
      <c r="A1921" s="104" t="s">
        <v>2238</v>
      </c>
      <c r="B1921" s="104" t="s">
        <v>1251</v>
      </c>
      <c r="C1921" s="104">
        <v>5</v>
      </c>
      <c r="D1921" s="105" t="s">
        <v>11924</v>
      </c>
      <c r="E1921" s="105" t="s">
        <v>11957</v>
      </c>
      <c r="I1921" s="99"/>
      <c r="J1921" s="101"/>
      <c r="M1921" s="98" t="s">
        <v>7463</v>
      </c>
      <c r="N1921" s="99" t="s">
        <v>1251</v>
      </c>
      <c r="O1921" s="101">
        <v>5</v>
      </c>
    </row>
    <row r="1922" spans="1:15" ht="12.75" customHeight="1">
      <c r="A1922" s="104" t="s">
        <v>2239</v>
      </c>
      <c r="B1922" s="104" t="s">
        <v>166</v>
      </c>
      <c r="C1922" s="104">
        <v>1</v>
      </c>
      <c r="D1922" s="105" t="s">
        <v>11924</v>
      </c>
      <c r="E1922" s="105" t="s">
        <v>11958</v>
      </c>
      <c r="I1922" s="99"/>
      <c r="J1922" s="101"/>
      <c r="M1922" s="98" t="s">
        <v>7464</v>
      </c>
      <c r="N1922" s="99" t="s">
        <v>166</v>
      </c>
      <c r="O1922" s="101">
        <v>1</v>
      </c>
    </row>
    <row r="1923" spans="1:15" ht="12.75" customHeight="1">
      <c r="A1923" s="104" t="s">
        <v>2240</v>
      </c>
      <c r="B1923" s="104" t="s">
        <v>166</v>
      </c>
      <c r="C1923" s="104">
        <v>2</v>
      </c>
      <c r="D1923" s="105" t="s">
        <v>11924</v>
      </c>
      <c r="E1923" s="105" t="s">
        <v>11959</v>
      </c>
      <c r="I1923" s="99"/>
      <c r="J1923" s="101"/>
      <c r="M1923" s="98" t="s">
        <v>7465</v>
      </c>
      <c r="N1923" s="99" t="s">
        <v>166</v>
      </c>
      <c r="O1923" s="101">
        <v>1</v>
      </c>
    </row>
    <row r="1924" spans="1:15" ht="12.75" customHeight="1">
      <c r="A1924" s="104" t="s">
        <v>2241</v>
      </c>
      <c r="B1924" s="104" t="s">
        <v>1875</v>
      </c>
      <c r="C1924" s="104">
        <v>2</v>
      </c>
      <c r="D1924" s="105" t="s">
        <v>11924</v>
      </c>
      <c r="E1924" s="105" t="s">
        <v>11960</v>
      </c>
      <c r="I1924" s="99"/>
      <c r="J1924" s="101"/>
      <c r="M1924" s="98" t="s">
        <v>7466</v>
      </c>
      <c r="N1924" s="99" t="s">
        <v>1875</v>
      </c>
      <c r="O1924" s="101">
        <v>2</v>
      </c>
    </row>
    <row r="1925" spans="1:15" ht="12.75" customHeight="1">
      <c r="A1925" s="104" t="s">
        <v>2242</v>
      </c>
      <c r="B1925" s="104" t="s">
        <v>1875</v>
      </c>
      <c r="C1925" s="104">
        <v>2</v>
      </c>
      <c r="D1925" s="105" t="s">
        <v>11924</v>
      </c>
      <c r="E1925" s="105" t="s">
        <v>11961</v>
      </c>
      <c r="I1925" s="99"/>
      <c r="J1925" s="101"/>
      <c r="M1925" s="98" t="s">
        <v>7467</v>
      </c>
      <c r="N1925" s="99" t="s">
        <v>1875</v>
      </c>
      <c r="O1925" s="101">
        <v>2</v>
      </c>
    </row>
    <row r="1926" spans="1:15" ht="12.75" customHeight="1">
      <c r="A1926" s="104" t="s">
        <v>2243</v>
      </c>
      <c r="B1926" s="104" t="s">
        <v>213</v>
      </c>
      <c r="C1926" s="104">
        <v>4</v>
      </c>
      <c r="D1926" s="105" t="s">
        <v>11924</v>
      </c>
      <c r="E1926" s="105" t="s">
        <v>11962</v>
      </c>
      <c r="I1926" s="99"/>
      <c r="J1926" s="101"/>
      <c r="M1926" s="98" t="s">
        <v>7468</v>
      </c>
      <c r="N1926" s="99" t="s">
        <v>213</v>
      </c>
      <c r="O1926" s="101">
        <v>4</v>
      </c>
    </row>
    <row r="1927" spans="1:15" ht="12.75" customHeight="1">
      <c r="A1927" s="104" t="s">
        <v>2244</v>
      </c>
      <c r="B1927" s="104" t="s">
        <v>213</v>
      </c>
      <c r="C1927" s="104">
        <v>2</v>
      </c>
      <c r="D1927" s="105" t="s">
        <v>11924</v>
      </c>
      <c r="E1927" s="105" t="s">
        <v>11963</v>
      </c>
      <c r="I1927" s="99"/>
      <c r="J1927" s="101"/>
      <c r="M1927" s="98" t="s">
        <v>7469</v>
      </c>
      <c r="N1927" s="99" t="s">
        <v>213</v>
      </c>
      <c r="O1927" s="101">
        <v>1</v>
      </c>
    </row>
    <row r="1928" spans="1:15" ht="12.75" customHeight="1">
      <c r="A1928" s="104" t="s">
        <v>2245</v>
      </c>
      <c r="B1928" s="104" t="s">
        <v>590</v>
      </c>
      <c r="C1928" s="104">
        <v>1</v>
      </c>
      <c r="D1928" s="105" t="s">
        <v>11924</v>
      </c>
      <c r="E1928" s="105" t="s">
        <v>11964</v>
      </c>
      <c r="I1928" s="99"/>
      <c r="J1928" s="101"/>
      <c r="M1928" s="98" t="s">
        <v>7470</v>
      </c>
      <c r="N1928" s="99" t="s">
        <v>590</v>
      </c>
      <c r="O1928" s="101">
        <v>1</v>
      </c>
    </row>
    <row r="1929" spans="1:15" ht="12.75" customHeight="1">
      <c r="A1929" s="104" t="s">
        <v>2246</v>
      </c>
      <c r="B1929" s="104" t="s">
        <v>590</v>
      </c>
      <c r="C1929" s="104">
        <v>1</v>
      </c>
      <c r="D1929" s="105" t="s">
        <v>11924</v>
      </c>
      <c r="E1929" s="105" t="s">
        <v>11965</v>
      </c>
      <c r="I1929" s="99"/>
      <c r="J1929" s="101"/>
      <c r="M1929" s="98" t="s">
        <v>7471</v>
      </c>
      <c r="N1929" s="99" t="s">
        <v>590</v>
      </c>
      <c r="O1929" s="101">
        <v>1</v>
      </c>
    </row>
    <row r="1930" spans="1:15" ht="12.75" customHeight="1">
      <c r="A1930" s="104" t="s">
        <v>2247</v>
      </c>
      <c r="B1930" s="104" t="s">
        <v>715</v>
      </c>
      <c r="C1930" s="104">
        <v>2</v>
      </c>
      <c r="D1930" s="105" t="s">
        <v>11924</v>
      </c>
      <c r="E1930" s="105" t="s">
        <v>11966</v>
      </c>
      <c r="I1930" s="99"/>
      <c r="J1930" s="101"/>
      <c r="M1930" s="98" t="s">
        <v>7472</v>
      </c>
      <c r="N1930" s="99" t="s">
        <v>715</v>
      </c>
      <c r="O1930" s="101">
        <v>2</v>
      </c>
    </row>
    <row r="1931" spans="1:15" ht="12.75" customHeight="1">
      <c r="A1931" s="104" t="s">
        <v>2248</v>
      </c>
      <c r="B1931" s="104" t="s">
        <v>2174</v>
      </c>
      <c r="C1931" s="104">
        <v>3</v>
      </c>
      <c r="D1931" s="105" t="s">
        <v>11967</v>
      </c>
      <c r="E1931" s="105" t="s">
        <v>10521</v>
      </c>
      <c r="I1931" s="99"/>
      <c r="J1931" s="101"/>
      <c r="M1931" s="98" t="s">
        <v>7473</v>
      </c>
      <c r="N1931" s="99" t="s">
        <v>2174</v>
      </c>
      <c r="O1931" s="101">
        <v>3</v>
      </c>
    </row>
    <row r="1932" spans="1:15" ht="12.75" customHeight="1">
      <c r="A1932" s="104" t="s">
        <v>2249</v>
      </c>
      <c r="B1932" s="104" t="s">
        <v>2174</v>
      </c>
      <c r="C1932" s="104">
        <v>3</v>
      </c>
      <c r="D1932" s="105" t="s">
        <v>11967</v>
      </c>
      <c r="E1932" s="105" t="s">
        <v>11968</v>
      </c>
      <c r="I1932" s="99"/>
      <c r="J1932" s="101"/>
      <c r="M1932" s="98" t="s">
        <v>7474</v>
      </c>
      <c r="N1932" s="99" t="s">
        <v>2174</v>
      </c>
      <c r="O1932" s="101">
        <v>3</v>
      </c>
    </row>
    <row r="1933" spans="1:15" ht="12.75" customHeight="1">
      <c r="A1933" s="104" t="s">
        <v>2250</v>
      </c>
      <c r="B1933" s="104" t="s">
        <v>2174</v>
      </c>
      <c r="C1933" s="104">
        <v>2</v>
      </c>
      <c r="D1933" s="105" t="s">
        <v>11967</v>
      </c>
      <c r="E1933" s="105" t="s">
        <v>11969</v>
      </c>
      <c r="I1933" s="99"/>
      <c r="J1933" s="101"/>
      <c r="M1933" s="98" t="s">
        <v>7475</v>
      </c>
      <c r="N1933" s="99" t="s">
        <v>2174</v>
      </c>
      <c r="O1933" s="101">
        <v>2</v>
      </c>
    </row>
    <row r="1934" spans="1:15" ht="12.75" customHeight="1">
      <c r="A1934" s="104" t="s">
        <v>2251</v>
      </c>
      <c r="B1934" s="104" t="s">
        <v>2174</v>
      </c>
      <c r="C1934" s="104">
        <v>4</v>
      </c>
      <c r="D1934" s="105" t="s">
        <v>11967</v>
      </c>
      <c r="E1934" s="105" t="s">
        <v>11970</v>
      </c>
      <c r="I1934" s="99"/>
      <c r="J1934" s="101"/>
      <c r="M1934" s="98" t="s">
        <v>7476</v>
      </c>
      <c r="N1934" s="99" t="s">
        <v>2174</v>
      </c>
      <c r="O1934" s="101">
        <v>4</v>
      </c>
    </row>
    <row r="1935" spans="1:15" ht="12.75" customHeight="1">
      <c r="A1935" s="104" t="s">
        <v>2252</v>
      </c>
      <c r="B1935" s="104" t="s">
        <v>2013</v>
      </c>
      <c r="C1935" s="104">
        <v>1</v>
      </c>
      <c r="D1935" s="105" t="s">
        <v>11971</v>
      </c>
      <c r="E1935" s="105" t="s">
        <v>11972</v>
      </c>
      <c r="I1935" s="99"/>
      <c r="J1935" s="101"/>
      <c r="M1935" s="98" t="s">
        <v>7477</v>
      </c>
      <c r="N1935" s="99" t="s">
        <v>2013</v>
      </c>
      <c r="O1935" s="101">
        <v>1</v>
      </c>
    </row>
    <row r="1936" spans="1:15" ht="12.75" customHeight="1">
      <c r="A1936" s="104" t="s">
        <v>2253</v>
      </c>
      <c r="B1936" s="104" t="s">
        <v>2013</v>
      </c>
      <c r="C1936" s="104">
        <v>1</v>
      </c>
      <c r="D1936" s="105" t="s">
        <v>11971</v>
      </c>
      <c r="E1936" s="105" t="s">
        <v>11973</v>
      </c>
      <c r="I1936" s="99"/>
      <c r="J1936" s="101"/>
      <c r="M1936" s="98" t="s">
        <v>7478</v>
      </c>
      <c r="N1936" s="99" t="s">
        <v>2013</v>
      </c>
      <c r="O1936" s="101">
        <v>1</v>
      </c>
    </row>
    <row r="1937" spans="1:15" ht="12.75" customHeight="1">
      <c r="A1937" s="104" t="s">
        <v>2254</v>
      </c>
      <c r="B1937" s="104" t="s">
        <v>2013</v>
      </c>
      <c r="C1937" s="104">
        <v>1</v>
      </c>
      <c r="D1937" s="105" t="s">
        <v>11971</v>
      </c>
      <c r="E1937" s="105" t="s">
        <v>11974</v>
      </c>
      <c r="I1937" s="99"/>
      <c r="J1937" s="101"/>
      <c r="M1937" s="98" t="s">
        <v>7479</v>
      </c>
      <c r="N1937" s="99" t="s">
        <v>2013</v>
      </c>
      <c r="O1937" s="101">
        <v>1</v>
      </c>
    </row>
    <row r="1938" spans="1:15" ht="12.75" customHeight="1">
      <c r="A1938" s="104" t="s">
        <v>2255</v>
      </c>
      <c r="B1938" s="104" t="s">
        <v>2256</v>
      </c>
      <c r="C1938" s="104">
        <v>3</v>
      </c>
      <c r="D1938" s="105" t="s">
        <v>11971</v>
      </c>
      <c r="E1938" s="105" t="s">
        <v>11975</v>
      </c>
      <c r="I1938" s="99"/>
      <c r="J1938" s="101"/>
      <c r="M1938" s="98" t="s">
        <v>7480</v>
      </c>
      <c r="N1938" s="99" t="s">
        <v>2256</v>
      </c>
      <c r="O1938" s="101">
        <v>2</v>
      </c>
    </row>
    <row r="1939" spans="1:15" ht="12.75" customHeight="1">
      <c r="A1939" s="104" t="s">
        <v>2257</v>
      </c>
      <c r="B1939" s="104" t="s">
        <v>2256</v>
      </c>
      <c r="C1939" s="104">
        <v>2</v>
      </c>
      <c r="D1939" s="105" t="s">
        <v>11971</v>
      </c>
      <c r="E1939" s="105" t="s">
        <v>11976</v>
      </c>
      <c r="I1939" s="99"/>
      <c r="J1939" s="101"/>
      <c r="M1939" s="98" t="s">
        <v>7481</v>
      </c>
      <c r="N1939" s="99" t="s">
        <v>2256</v>
      </c>
      <c r="O1939" s="101">
        <v>2</v>
      </c>
    </row>
    <row r="1940" spans="1:15" ht="12.75" customHeight="1">
      <c r="A1940" s="104" t="s">
        <v>2258</v>
      </c>
      <c r="B1940" s="104" t="s">
        <v>1574</v>
      </c>
      <c r="C1940" s="104">
        <v>1</v>
      </c>
      <c r="D1940" s="105" t="s">
        <v>11971</v>
      </c>
      <c r="E1940" s="105" t="s">
        <v>11977</v>
      </c>
      <c r="I1940" s="99"/>
      <c r="J1940" s="101"/>
      <c r="M1940" s="98" t="s">
        <v>7482</v>
      </c>
      <c r="N1940" s="99" t="s">
        <v>1574</v>
      </c>
      <c r="O1940" s="101">
        <v>1</v>
      </c>
    </row>
    <row r="1941" spans="1:15" ht="12.75" customHeight="1">
      <c r="A1941" s="104" t="s">
        <v>2259</v>
      </c>
      <c r="B1941" s="104" t="s">
        <v>2013</v>
      </c>
      <c r="C1941" s="104">
        <v>3</v>
      </c>
      <c r="D1941" s="105" t="s">
        <v>11971</v>
      </c>
      <c r="E1941" s="105" t="s">
        <v>11978</v>
      </c>
      <c r="I1941" s="99"/>
      <c r="J1941" s="101"/>
      <c r="M1941" s="98" t="s">
        <v>7483</v>
      </c>
      <c r="N1941" s="99" t="s">
        <v>2013</v>
      </c>
      <c r="O1941" s="101">
        <v>1</v>
      </c>
    </row>
    <row r="1942" spans="1:15" ht="12.75" customHeight="1">
      <c r="A1942" s="104" t="s">
        <v>2260</v>
      </c>
      <c r="B1942" s="104" t="s">
        <v>2013</v>
      </c>
      <c r="C1942" s="104">
        <v>4</v>
      </c>
      <c r="D1942" s="105" t="s">
        <v>11971</v>
      </c>
      <c r="E1942" s="105" t="s">
        <v>11979</v>
      </c>
      <c r="I1942" s="99"/>
      <c r="J1942" s="101"/>
      <c r="M1942" s="98" t="s">
        <v>7484</v>
      </c>
      <c r="N1942" s="99" t="s">
        <v>2013</v>
      </c>
      <c r="O1942" s="101">
        <v>2</v>
      </c>
    </row>
    <row r="1943" spans="1:15" ht="12.75" customHeight="1">
      <c r="A1943" s="104" t="s">
        <v>2261</v>
      </c>
      <c r="B1943" s="104" t="s">
        <v>1147</v>
      </c>
      <c r="C1943" s="104">
        <v>1</v>
      </c>
      <c r="D1943" s="105" t="s">
        <v>11971</v>
      </c>
      <c r="E1943" s="105" t="s">
        <v>11980</v>
      </c>
      <c r="I1943" s="99"/>
      <c r="J1943" s="101"/>
      <c r="M1943" s="98" t="s">
        <v>7485</v>
      </c>
      <c r="N1943" s="99" t="s">
        <v>1147</v>
      </c>
      <c r="O1943" s="101">
        <v>1</v>
      </c>
    </row>
    <row r="1944" spans="1:15" ht="12.75" customHeight="1">
      <c r="A1944" s="104" t="s">
        <v>2262</v>
      </c>
      <c r="B1944" s="104" t="s">
        <v>1147</v>
      </c>
      <c r="C1944" s="104">
        <v>1</v>
      </c>
      <c r="D1944" s="105" t="s">
        <v>11971</v>
      </c>
      <c r="E1944" s="105" t="s">
        <v>11981</v>
      </c>
      <c r="I1944" s="99"/>
      <c r="J1944" s="101"/>
      <c r="M1944" s="98" t="s">
        <v>7486</v>
      </c>
      <c r="N1944" s="99" t="s">
        <v>1147</v>
      </c>
      <c r="O1944" s="101">
        <v>1</v>
      </c>
    </row>
    <row r="1945" spans="1:15" ht="12.75" customHeight="1">
      <c r="A1945" s="104" t="s">
        <v>2263</v>
      </c>
      <c r="B1945" s="104" t="s">
        <v>1685</v>
      </c>
      <c r="C1945" s="104">
        <v>1</v>
      </c>
      <c r="D1945" s="105" t="s">
        <v>11971</v>
      </c>
      <c r="E1945" s="105" t="s">
        <v>11982</v>
      </c>
      <c r="I1945" s="99"/>
      <c r="J1945" s="101"/>
      <c r="M1945" s="98" t="s">
        <v>7487</v>
      </c>
      <c r="N1945" s="99" t="s">
        <v>1685</v>
      </c>
      <c r="O1945" s="101">
        <v>1</v>
      </c>
    </row>
    <row r="1946" spans="1:15" ht="12.75" customHeight="1">
      <c r="A1946" s="104" t="s">
        <v>2264</v>
      </c>
      <c r="B1946" s="104" t="s">
        <v>1685</v>
      </c>
      <c r="C1946" s="104">
        <v>1</v>
      </c>
      <c r="D1946" s="105" t="s">
        <v>11971</v>
      </c>
      <c r="E1946" s="105" t="s">
        <v>11972</v>
      </c>
      <c r="I1946" s="99"/>
      <c r="J1946" s="101"/>
      <c r="M1946" s="98" t="s">
        <v>7488</v>
      </c>
      <c r="N1946" s="99" t="s">
        <v>1685</v>
      </c>
      <c r="O1946" s="101">
        <v>1</v>
      </c>
    </row>
    <row r="1947" spans="1:15" ht="12.75" customHeight="1">
      <c r="A1947" s="104" t="s">
        <v>2265</v>
      </c>
      <c r="B1947" s="104" t="s">
        <v>742</v>
      </c>
      <c r="C1947" s="104">
        <v>1</v>
      </c>
      <c r="D1947" s="105" t="s">
        <v>11971</v>
      </c>
      <c r="E1947" s="105" t="s">
        <v>11980</v>
      </c>
      <c r="I1947" s="99"/>
      <c r="J1947" s="101"/>
      <c r="M1947" s="98" t="s">
        <v>7489</v>
      </c>
      <c r="N1947" s="99" t="s">
        <v>742</v>
      </c>
      <c r="O1947" s="101">
        <v>1</v>
      </c>
    </row>
    <row r="1948" spans="1:15" ht="12.75" customHeight="1">
      <c r="A1948" s="104" t="s">
        <v>2266</v>
      </c>
      <c r="B1948" s="104" t="s">
        <v>742</v>
      </c>
      <c r="C1948" s="104">
        <v>1</v>
      </c>
      <c r="D1948" s="105" t="s">
        <v>11971</v>
      </c>
      <c r="E1948" s="105" t="s">
        <v>11981</v>
      </c>
      <c r="I1948" s="99"/>
      <c r="J1948" s="101"/>
      <c r="M1948" s="98" t="s">
        <v>7490</v>
      </c>
      <c r="N1948" s="99" t="s">
        <v>742</v>
      </c>
      <c r="O1948" s="101">
        <v>1</v>
      </c>
    </row>
    <row r="1949" spans="1:15" ht="12.75" customHeight="1">
      <c r="A1949" s="104" t="s">
        <v>2267</v>
      </c>
      <c r="B1949" s="104" t="s">
        <v>2013</v>
      </c>
      <c r="C1949" s="104">
        <v>1</v>
      </c>
      <c r="D1949" s="105" t="s">
        <v>11983</v>
      </c>
      <c r="E1949" s="105" t="s">
        <v>11984</v>
      </c>
      <c r="I1949" s="99"/>
      <c r="J1949" s="101"/>
      <c r="M1949" s="98" t="s">
        <v>7491</v>
      </c>
      <c r="N1949" s="99" t="s">
        <v>2013</v>
      </c>
      <c r="O1949" s="101">
        <v>1</v>
      </c>
    </row>
    <row r="1950" spans="1:15" ht="12.75" customHeight="1">
      <c r="A1950" s="104" t="s">
        <v>2268</v>
      </c>
      <c r="B1950" s="104" t="s">
        <v>2013</v>
      </c>
      <c r="C1950" s="104">
        <v>1</v>
      </c>
      <c r="D1950" s="105" t="s">
        <v>11983</v>
      </c>
      <c r="E1950" s="105" t="s">
        <v>11985</v>
      </c>
      <c r="I1950" s="99"/>
      <c r="J1950" s="101"/>
      <c r="M1950" s="98" t="s">
        <v>7492</v>
      </c>
      <c r="N1950" s="99" t="s">
        <v>2013</v>
      </c>
      <c r="O1950" s="101">
        <v>1</v>
      </c>
    </row>
    <row r="1951" spans="1:15" ht="12.75" customHeight="1">
      <c r="A1951" s="104" t="s">
        <v>2269</v>
      </c>
      <c r="B1951" s="104" t="s">
        <v>2013</v>
      </c>
      <c r="C1951" s="104">
        <v>1</v>
      </c>
      <c r="D1951" s="105" t="s">
        <v>11983</v>
      </c>
      <c r="E1951" s="105" t="s">
        <v>11986</v>
      </c>
      <c r="I1951" s="99"/>
      <c r="J1951" s="101"/>
      <c r="M1951" s="98" t="s">
        <v>7493</v>
      </c>
      <c r="N1951" s="99" t="s">
        <v>2013</v>
      </c>
      <c r="O1951" s="101">
        <v>1</v>
      </c>
    </row>
    <row r="1952" spans="1:15" ht="12.75" customHeight="1">
      <c r="A1952" s="104" t="s">
        <v>2270</v>
      </c>
      <c r="B1952" s="104" t="s">
        <v>2013</v>
      </c>
      <c r="C1952" s="104">
        <v>1</v>
      </c>
      <c r="D1952" s="105" t="s">
        <v>11983</v>
      </c>
      <c r="E1952" s="105" t="s">
        <v>11987</v>
      </c>
      <c r="I1952" s="99"/>
      <c r="J1952" s="101"/>
      <c r="M1952" s="98" t="s">
        <v>7494</v>
      </c>
      <c r="N1952" s="99" t="s">
        <v>2013</v>
      </c>
      <c r="O1952" s="101">
        <v>1</v>
      </c>
    </row>
    <row r="1953" spans="1:15" ht="12.75" customHeight="1">
      <c r="A1953" s="104" t="s">
        <v>11988</v>
      </c>
      <c r="B1953" s="104" t="s">
        <v>725</v>
      </c>
      <c r="C1953" s="104">
        <v>1</v>
      </c>
      <c r="D1953" s="105" t="s">
        <v>11989</v>
      </c>
      <c r="E1953" s="105" t="s">
        <v>11990</v>
      </c>
      <c r="I1953" s="99"/>
      <c r="J1953" s="101"/>
      <c r="M1953" s="98" t="s">
        <v>7495</v>
      </c>
      <c r="N1953" s="99" t="s">
        <v>725</v>
      </c>
      <c r="O1953" s="101">
        <v>2</v>
      </c>
    </row>
    <row r="1954" spans="1:15" ht="12.75" customHeight="1">
      <c r="A1954" s="104" t="s">
        <v>2272</v>
      </c>
      <c r="B1954" s="104" t="s">
        <v>162</v>
      </c>
      <c r="C1954" s="104">
        <v>1</v>
      </c>
      <c r="D1954" s="105" t="s">
        <v>11991</v>
      </c>
      <c r="E1954" s="105" t="s">
        <v>11992</v>
      </c>
      <c r="I1954" s="99"/>
      <c r="J1954" s="101"/>
      <c r="M1954" s="98" t="s">
        <v>7496</v>
      </c>
      <c r="N1954" s="99" t="s">
        <v>162</v>
      </c>
      <c r="O1954" s="101">
        <v>1</v>
      </c>
    </row>
    <row r="1955" spans="1:15" ht="12.75" customHeight="1">
      <c r="A1955" s="104" t="s">
        <v>2273</v>
      </c>
      <c r="B1955" s="104" t="s">
        <v>162</v>
      </c>
      <c r="C1955" s="104">
        <v>1</v>
      </c>
      <c r="D1955" s="105" t="s">
        <v>11991</v>
      </c>
      <c r="E1955" s="105" t="s">
        <v>11993</v>
      </c>
      <c r="I1955" s="99"/>
      <c r="J1955" s="101"/>
      <c r="M1955" s="98" t="s">
        <v>7497</v>
      </c>
      <c r="N1955" s="99" t="s">
        <v>162</v>
      </c>
      <c r="O1955" s="101">
        <v>1</v>
      </c>
    </row>
    <row r="1956" spans="1:15" ht="12.75" customHeight="1">
      <c r="A1956" s="104" t="s">
        <v>2274</v>
      </c>
      <c r="B1956" s="104" t="s">
        <v>2006</v>
      </c>
      <c r="C1956" s="104">
        <v>1</v>
      </c>
      <c r="D1956" s="105" t="s">
        <v>11991</v>
      </c>
      <c r="E1956" s="105" t="s">
        <v>11994</v>
      </c>
      <c r="I1956" s="99"/>
      <c r="J1956" s="101"/>
      <c r="M1956" s="98" t="s">
        <v>7498</v>
      </c>
      <c r="N1956" s="99" t="s">
        <v>2006</v>
      </c>
      <c r="O1956" s="101">
        <v>1</v>
      </c>
    </row>
    <row r="1957" spans="1:15" ht="12.75" customHeight="1">
      <c r="A1957" s="104" t="s">
        <v>2275</v>
      </c>
      <c r="B1957" s="104" t="s">
        <v>2006</v>
      </c>
      <c r="C1957" s="104">
        <v>1</v>
      </c>
      <c r="D1957" s="105" t="s">
        <v>11991</v>
      </c>
      <c r="E1957" s="105" t="s">
        <v>11995</v>
      </c>
      <c r="I1957" s="99"/>
      <c r="J1957" s="101"/>
      <c r="M1957" s="98" t="s">
        <v>7499</v>
      </c>
      <c r="N1957" s="99" t="s">
        <v>2006</v>
      </c>
      <c r="O1957" s="101">
        <v>1</v>
      </c>
    </row>
    <row r="1958" spans="1:15" ht="12.75" customHeight="1">
      <c r="A1958" s="104" t="s">
        <v>2276</v>
      </c>
      <c r="B1958" s="104" t="s">
        <v>1147</v>
      </c>
      <c r="C1958" s="104">
        <v>1</v>
      </c>
      <c r="D1958" s="105" t="s">
        <v>11991</v>
      </c>
      <c r="E1958" s="105" t="s">
        <v>11996</v>
      </c>
      <c r="I1958" s="99"/>
      <c r="J1958" s="101"/>
      <c r="M1958" s="98" t="s">
        <v>7500</v>
      </c>
      <c r="N1958" s="99" t="s">
        <v>1147</v>
      </c>
      <c r="O1958" s="101">
        <v>1</v>
      </c>
    </row>
    <row r="1959" spans="1:15" ht="12.75" customHeight="1">
      <c r="A1959" s="104" t="s">
        <v>2277</v>
      </c>
      <c r="B1959" s="104" t="s">
        <v>2150</v>
      </c>
      <c r="C1959" s="104">
        <v>1</v>
      </c>
      <c r="D1959" s="105" t="s">
        <v>11991</v>
      </c>
      <c r="E1959" s="105" t="s">
        <v>11992</v>
      </c>
      <c r="I1959" s="99"/>
      <c r="J1959" s="101"/>
      <c r="M1959" s="98" t="s">
        <v>7501</v>
      </c>
      <c r="N1959" s="99" t="s">
        <v>2150</v>
      </c>
      <c r="O1959" s="101">
        <v>1</v>
      </c>
    </row>
    <row r="1960" spans="1:15" ht="12.75" customHeight="1">
      <c r="A1960" s="104" t="s">
        <v>2278</v>
      </c>
      <c r="B1960" s="104" t="s">
        <v>2150</v>
      </c>
      <c r="C1960" s="104">
        <v>1</v>
      </c>
      <c r="D1960" s="105" t="s">
        <v>11991</v>
      </c>
      <c r="E1960" s="105" t="s">
        <v>11993</v>
      </c>
      <c r="I1960" s="99"/>
      <c r="J1960" s="101"/>
      <c r="M1960" s="98" t="s">
        <v>7502</v>
      </c>
      <c r="N1960" s="99" t="s">
        <v>2150</v>
      </c>
      <c r="O1960" s="101">
        <v>1</v>
      </c>
    </row>
    <row r="1961" spans="1:15" ht="12.75" customHeight="1">
      <c r="A1961" s="104" t="s">
        <v>2279</v>
      </c>
      <c r="B1961" s="104" t="s">
        <v>2150</v>
      </c>
      <c r="C1961" s="104">
        <v>1</v>
      </c>
      <c r="D1961" s="105" t="s">
        <v>11991</v>
      </c>
      <c r="E1961" s="105" t="s">
        <v>11994</v>
      </c>
      <c r="I1961" s="99"/>
      <c r="J1961" s="101"/>
      <c r="M1961" s="98" t="s">
        <v>7503</v>
      </c>
      <c r="N1961" s="99" t="s">
        <v>2150</v>
      </c>
      <c r="O1961" s="101">
        <v>1</v>
      </c>
    </row>
    <row r="1962" spans="1:15" ht="12.75" customHeight="1">
      <c r="A1962" s="104" t="s">
        <v>2280</v>
      </c>
      <c r="B1962" s="104" t="s">
        <v>2150</v>
      </c>
      <c r="C1962" s="104">
        <v>1</v>
      </c>
      <c r="D1962" s="105" t="s">
        <v>11991</v>
      </c>
      <c r="E1962" s="105" t="s">
        <v>11995</v>
      </c>
      <c r="I1962" s="99"/>
      <c r="J1962" s="101"/>
      <c r="M1962" s="98" t="s">
        <v>7504</v>
      </c>
      <c r="N1962" s="99" t="s">
        <v>2150</v>
      </c>
      <c r="O1962" s="101">
        <v>1</v>
      </c>
    </row>
    <row r="1963" spans="1:15" ht="12.75" customHeight="1">
      <c r="A1963" s="104" t="s">
        <v>2281</v>
      </c>
      <c r="B1963" s="104" t="s">
        <v>2013</v>
      </c>
      <c r="C1963" s="104">
        <v>1</v>
      </c>
      <c r="D1963" s="105"/>
      <c r="E1963" s="105"/>
      <c r="I1963" s="99"/>
      <c r="J1963" s="101"/>
      <c r="M1963" s="98" t="s">
        <v>7505</v>
      </c>
      <c r="N1963" s="99" t="s">
        <v>2013</v>
      </c>
      <c r="O1963" s="101">
        <v>1</v>
      </c>
    </row>
    <row r="1964" spans="1:15" ht="12.75" customHeight="1">
      <c r="A1964" s="104" t="s">
        <v>2282</v>
      </c>
      <c r="B1964" s="104" t="s">
        <v>2013</v>
      </c>
      <c r="C1964" s="104">
        <v>1</v>
      </c>
      <c r="D1964" s="105" t="s">
        <v>11997</v>
      </c>
      <c r="E1964" s="105" t="s">
        <v>11998</v>
      </c>
      <c r="I1964" s="99"/>
      <c r="J1964" s="101"/>
      <c r="M1964" s="98" t="s">
        <v>7506</v>
      </c>
      <c r="N1964" s="99" t="s">
        <v>2013</v>
      </c>
      <c r="O1964" s="101">
        <v>1</v>
      </c>
    </row>
    <row r="1965" spans="1:15" ht="12.75" customHeight="1">
      <c r="A1965" s="104" t="s">
        <v>2283</v>
      </c>
      <c r="B1965" s="104" t="s">
        <v>715</v>
      </c>
      <c r="C1965" s="104">
        <v>23</v>
      </c>
      <c r="D1965" s="105" t="s">
        <v>11999</v>
      </c>
      <c r="E1965" s="105" t="s">
        <v>12000</v>
      </c>
      <c r="I1965" s="99"/>
      <c r="J1965" s="101"/>
      <c r="M1965" s="98" t="s">
        <v>7507</v>
      </c>
      <c r="N1965" s="99" t="s">
        <v>715</v>
      </c>
      <c r="O1965" s="101">
        <v>23</v>
      </c>
    </row>
    <row r="1966" spans="1:15" ht="12.75" customHeight="1">
      <c r="A1966" s="104" t="s">
        <v>2284</v>
      </c>
      <c r="B1966" s="104" t="s">
        <v>2285</v>
      </c>
      <c r="C1966" s="104">
        <v>31</v>
      </c>
      <c r="D1966" s="105" t="s">
        <v>12001</v>
      </c>
      <c r="E1966" s="105" t="s">
        <v>12002</v>
      </c>
      <c r="I1966" s="99"/>
      <c r="J1966" s="101"/>
      <c r="M1966" s="98" t="s">
        <v>7508</v>
      </c>
      <c r="N1966" s="99" t="s">
        <v>2285</v>
      </c>
      <c r="O1966" s="101">
        <v>31</v>
      </c>
    </row>
    <row r="1967" spans="1:15" ht="12.75" customHeight="1">
      <c r="A1967" s="104" t="s">
        <v>2286</v>
      </c>
      <c r="B1967" s="104" t="s">
        <v>2285</v>
      </c>
      <c r="C1967" s="104">
        <v>16</v>
      </c>
      <c r="D1967" s="105" t="s">
        <v>12001</v>
      </c>
      <c r="E1967" s="105" t="s">
        <v>12003</v>
      </c>
      <c r="I1967" s="99"/>
      <c r="J1967" s="101"/>
      <c r="M1967" s="98" t="s">
        <v>7509</v>
      </c>
      <c r="N1967" s="99" t="s">
        <v>2285</v>
      </c>
      <c r="O1967" s="101">
        <v>16</v>
      </c>
    </row>
    <row r="1968" spans="1:15" ht="12.75" customHeight="1">
      <c r="A1968" s="104" t="s">
        <v>2287</v>
      </c>
      <c r="B1968" s="104" t="s">
        <v>1817</v>
      </c>
      <c r="C1968" s="104">
        <v>4</v>
      </c>
      <c r="D1968" s="105"/>
      <c r="E1968" s="105"/>
      <c r="I1968" s="99"/>
      <c r="J1968" s="101"/>
      <c r="M1968" s="98" t="s">
        <v>7510</v>
      </c>
      <c r="N1968" s="99" t="s">
        <v>1817</v>
      </c>
      <c r="O1968" s="101">
        <v>4</v>
      </c>
    </row>
    <row r="1969" spans="1:15" ht="12.75" customHeight="1">
      <c r="A1969" s="104" t="s">
        <v>2288</v>
      </c>
      <c r="B1969" s="104" t="s">
        <v>1817</v>
      </c>
      <c r="C1969" s="104">
        <v>5</v>
      </c>
      <c r="D1969" s="105"/>
      <c r="E1969" s="105"/>
      <c r="I1969" s="99"/>
      <c r="J1969" s="101"/>
      <c r="M1969" s="98" t="s">
        <v>7511</v>
      </c>
      <c r="N1969" s="99" t="s">
        <v>1817</v>
      </c>
      <c r="O1969" s="101">
        <v>5</v>
      </c>
    </row>
    <row r="1970" spans="1:15" ht="12.75" customHeight="1">
      <c r="A1970" s="104" t="s">
        <v>2289</v>
      </c>
      <c r="B1970" s="104" t="s">
        <v>2045</v>
      </c>
      <c r="C1970" s="104">
        <v>1</v>
      </c>
      <c r="D1970" s="105" t="s">
        <v>12004</v>
      </c>
      <c r="E1970" s="105" t="s">
        <v>12005</v>
      </c>
      <c r="I1970" s="99"/>
      <c r="J1970" s="101"/>
      <c r="M1970" s="98" t="s">
        <v>7512</v>
      </c>
      <c r="N1970" s="99" t="s">
        <v>2045</v>
      </c>
      <c r="O1970" s="101">
        <v>1</v>
      </c>
    </row>
    <row r="1971" spans="1:15" ht="12.75" customHeight="1">
      <c r="A1971" s="104" t="s">
        <v>2290</v>
      </c>
      <c r="B1971" s="104" t="s">
        <v>2291</v>
      </c>
      <c r="C1971" s="104">
        <v>1</v>
      </c>
      <c r="D1971" s="105" t="s">
        <v>10852</v>
      </c>
      <c r="E1971" s="105" t="s">
        <v>12006</v>
      </c>
      <c r="I1971" s="99"/>
      <c r="J1971" s="101"/>
      <c r="M1971" s="98" t="s">
        <v>7513</v>
      </c>
      <c r="N1971" s="99" t="s">
        <v>2291</v>
      </c>
      <c r="O1971" s="101">
        <v>1</v>
      </c>
    </row>
    <row r="1972" spans="1:15" ht="12.75" customHeight="1">
      <c r="A1972" s="104" t="s">
        <v>2292</v>
      </c>
      <c r="B1972" s="104" t="s">
        <v>162</v>
      </c>
      <c r="C1972" s="104">
        <v>2</v>
      </c>
      <c r="D1972" s="105" t="s">
        <v>12007</v>
      </c>
      <c r="E1972" s="105" t="s">
        <v>12008</v>
      </c>
      <c r="I1972" s="99"/>
      <c r="J1972" s="101"/>
      <c r="M1972" s="98" t="s">
        <v>7514</v>
      </c>
      <c r="N1972" s="99" t="s">
        <v>162</v>
      </c>
      <c r="O1972" s="101">
        <v>2</v>
      </c>
    </row>
    <row r="1973" spans="1:15" ht="12.75" customHeight="1">
      <c r="A1973" s="104" t="s">
        <v>2293</v>
      </c>
      <c r="B1973" s="104" t="s">
        <v>162</v>
      </c>
      <c r="C1973" s="104">
        <v>2</v>
      </c>
      <c r="D1973" s="105" t="s">
        <v>12007</v>
      </c>
      <c r="E1973" s="105" t="s">
        <v>12009</v>
      </c>
      <c r="I1973" s="99"/>
      <c r="J1973" s="101"/>
      <c r="M1973" s="98" t="s">
        <v>7515</v>
      </c>
      <c r="N1973" s="99" t="s">
        <v>162</v>
      </c>
      <c r="O1973" s="101">
        <v>2</v>
      </c>
    </row>
    <row r="1974" spans="1:15" ht="12.75" customHeight="1">
      <c r="A1974" s="104" t="s">
        <v>2294</v>
      </c>
      <c r="B1974" s="104" t="s">
        <v>2006</v>
      </c>
      <c r="C1974" s="104">
        <v>1</v>
      </c>
      <c r="D1974" s="105" t="s">
        <v>12007</v>
      </c>
      <c r="E1974" s="105" t="s">
        <v>12010</v>
      </c>
      <c r="I1974" s="99"/>
      <c r="J1974" s="101"/>
      <c r="M1974" s="98" t="s">
        <v>7516</v>
      </c>
      <c r="N1974" s="99" t="s">
        <v>2006</v>
      </c>
      <c r="O1974" s="101">
        <v>1</v>
      </c>
    </row>
    <row r="1975" spans="1:15" ht="12.75" customHeight="1">
      <c r="A1975" s="104" t="s">
        <v>2295</v>
      </c>
      <c r="B1975" s="104" t="s">
        <v>162</v>
      </c>
      <c r="C1975" s="104"/>
      <c r="D1975" s="105" t="s">
        <v>12007</v>
      </c>
      <c r="E1975" s="105"/>
      <c r="I1975" s="99"/>
      <c r="J1975" s="101"/>
      <c r="M1975" s="98" t="s">
        <v>7517</v>
      </c>
      <c r="N1975" s="99" t="s">
        <v>162</v>
      </c>
      <c r="O1975" s="101"/>
    </row>
    <row r="1976" spans="1:15" ht="12.75" customHeight="1">
      <c r="A1976" s="104" t="s">
        <v>2296</v>
      </c>
      <c r="B1976" s="104" t="s">
        <v>162</v>
      </c>
      <c r="C1976" s="104">
        <v>2</v>
      </c>
      <c r="D1976" s="105" t="s">
        <v>12007</v>
      </c>
      <c r="E1976" s="105" t="s">
        <v>12011</v>
      </c>
      <c r="I1976" s="99"/>
      <c r="J1976" s="101"/>
      <c r="M1976" s="98" t="s">
        <v>7518</v>
      </c>
      <c r="N1976" s="99" t="s">
        <v>162</v>
      </c>
      <c r="O1976" s="101">
        <v>2</v>
      </c>
    </row>
    <row r="1977" spans="1:15" ht="12.75" customHeight="1">
      <c r="A1977" s="104" t="s">
        <v>2297</v>
      </c>
      <c r="B1977" s="104" t="s">
        <v>2013</v>
      </c>
      <c r="C1977" s="104">
        <v>1</v>
      </c>
      <c r="D1977" s="105" t="s">
        <v>12007</v>
      </c>
      <c r="E1977" s="105" t="s">
        <v>12012</v>
      </c>
      <c r="I1977" s="99"/>
      <c r="J1977" s="101"/>
      <c r="M1977" s="98" t="s">
        <v>7519</v>
      </c>
      <c r="N1977" s="99" t="s">
        <v>2013</v>
      </c>
      <c r="O1977" s="101">
        <v>1</v>
      </c>
    </row>
    <row r="1978" spans="1:15" ht="12.75" customHeight="1">
      <c r="A1978" s="104" t="s">
        <v>2298</v>
      </c>
      <c r="B1978" s="104" t="s">
        <v>2013</v>
      </c>
      <c r="C1978" s="104">
        <v>1</v>
      </c>
      <c r="D1978" s="105"/>
      <c r="E1978" s="105"/>
      <c r="I1978" s="99"/>
      <c r="J1978" s="101"/>
      <c r="M1978" s="98" t="s">
        <v>7520</v>
      </c>
      <c r="N1978" s="99" t="s">
        <v>2013</v>
      </c>
      <c r="O1978" s="101">
        <v>1</v>
      </c>
    </row>
    <row r="1979" spans="1:15" ht="12.75" customHeight="1">
      <c r="A1979" s="104" t="s">
        <v>2299</v>
      </c>
      <c r="B1979" s="104" t="s">
        <v>2029</v>
      </c>
      <c r="C1979" s="104">
        <v>1</v>
      </c>
      <c r="D1979" s="105" t="s">
        <v>12007</v>
      </c>
      <c r="E1979" s="105" t="s">
        <v>12013</v>
      </c>
      <c r="I1979" s="99"/>
      <c r="J1979" s="101"/>
      <c r="M1979" s="98" t="s">
        <v>7521</v>
      </c>
      <c r="N1979" s="99" t="s">
        <v>2029</v>
      </c>
      <c r="O1979" s="101">
        <v>1</v>
      </c>
    </row>
    <row r="1980" spans="1:15" ht="12.75" customHeight="1">
      <c r="A1980" s="104" t="s">
        <v>2300</v>
      </c>
      <c r="B1980" s="104" t="s">
        <v>2029</v>
      </c>
      <c r="C1980" s="104">
        <v>1</v>
      </c>
      <c r="D1980" s="105" t="s">
        <v>12007</v>
      </c>
      <c r="E1980" s="105" t="s">
        <v>12014</v>
      </c>
      <c r="I1980" s="99"/>
      <c r="J1980" s="101"/>
      <c r="M1980" s="98" t="s">
        <v>7522</v>
      </c>
      <c r="N1980" s="99" t="s">
        <v>2029</v>
      </c>
      <c r="O1980" s="101">
        <v>1</v>
      </c>
    </row>
    <row r="1981" spans="1:15" ht="12.75" customHeight="1">
      <c r="A1981" s="104" t="s">
        <v>2301</v>
      </c>
      <c r="B1981" s="104" t="s">
        <v>2029</v>
      </c>
      <c r="C1981" s="104">
        <v>1</v>
      </c>
      <c r="D1981" s="105" t="s">
        <v>12007</v>
      </c>
      <c r="E1981" s="105" t="s">
        <v>12015</v>
      </c>
      <c r="I1981" s="99"/>
      <c r="J1981" s="101"/>
      <c r="M1981" s="98" t="s">
        <v>7523</v>
      </c>
      <c r="N1981" s="99" t="s">
        <v>2029</v>
      </c>
      <c r="O1981" s="101">
        <v>1</v>
      </c>
    </row>
    <row r="1982" spans="1:15" ht="12.75" customHeight="1">
      <c r="A1982" s="104" t="s">
        <v>2302</v>
      </c>
      <c r="B1982" s="104" t="s">
        <v>1335</v>
      </c>
      <c r="C1982" s="104">
        <v>1</v>
      </c>
      <c r="D1982" s="105" t="s">
        <v>12007</v>
      </c>
      <c r="E1982" s="105" t="s">
        <v>12016</v>
      </c>
      <c r="I1982" s="99"/>
      <c r="J1982" s="101"/>
      <c r="M1982" s="98" t="s">
        <v>7524</v>
      </c>
      <c r="N1982" s="99" t="s">
        <v>1335</v>
      </c>
      <c r="O1982" s="101">
        <v>1</v>
      </c>
    </row>
    <row r="1983" spans="1:15" ht="12.75" customHeight="1">
      <c r="A1983" s="104" t="s">
        <v>2303</v>
      </c>
      <c r="B1983" s="104" t="s">
        <v>1335</v>
      </c>
      <c r="C1983" s="104">
        <v>1</v>
      </c>
      <c r="D1983" s="105" t="s">
        <v>12007</v>
      </c>
      <c r="E1983" s="105" t="s">
        <v>12017</v>
      </c>
      <c r="I1983" s="99"/>
      <c r="J1983" s="101"/>
      <c r="M1983" s="98" t="s">
        <v>7525</v>
      </c>
      <c r="N1983" s="99" t="s">
        <v>1335</v>
      </c>
      <c r="O1983" s="101">
        <v>1</v>
      </c>
    </row>
    <row r="1984" spans="1:15" ht="12.75" customHeight="1">
      <c r="A1984" s="104" t="s">
        <v>2304</v>
      </c>
      <c r="B1984" s="104" t="s">
        <v>1356</v>
      </c>
      <c r="C1984" s="104">
        <v>9</v>
      </c>
      <c r="D1984" s="105"/>
      <c r="E1984" s="105"/>
      <c r="I1984" s="99"/>
      <c r="J1984" s="101"/>
      <c r="M1984" s="98" t="s">
        <v>7526</v>
      </c>
      <c r="N1984" s="99" t="s">
        <v>1356</v>
      </c>
      <c r="O1984" s="101">
        <v>9</v>
      </c>
    </row>
    <row r="1985" spans="1:15" ht="12.75" customHeight="1">
      <c r="A1985" s="104" t="s">
        <v>2305</v>
      </c>
      <c r="B1985" s="104" t="s">
        <v>1473</v>
      </c>
      <c r="C1985" s="104">
        <v>1</v>
      </c>
      <c r="D1985" s="105" t="s">
        <v>12018</v>
      </c>
      <c r="E1985" s="105" t="s">
        <v>12019</v>
      </c>
      <c r="I1985" s="99"/>
      <c r="J1985" s="101"/>
      <c r="M1985" s="98" t="s">
        <v>7527</v>
      </c>
      <c r="N1985" s="99" t="s">
        <v>1473</v>
      </c>
      <c r="O1985" s="101">
        <v>1</v>
      </c>
    </row>
    <row r="1986" spans="1:15" ht="12.75" customHeight="1">
      <c r="A1986" s="104" t="s">
        <v>2306</v>
      </c>
      <c r="B1986" s="104" t="s">
        <v>1875</v>
      </c>
      <c r="C1986" s="104">
        <v>1</v>
      </c>
      <c r="D1986" s="105" t="s">
        <v>12018</v>
      </c>
      <c r="E1986" s="105" t="s">
        <v>12020</v>
      </c>
      <c r="I1986" s="99"/>
      <c r="J1986" s="101"/>
      <c r="M1986" s="98" t="s">
        <v>7528</v>
      </c>
      <c r="N1986" s="99" t="s">
        <v>1875</v>
      </c>
      <c r="O1986" s="101">
        <v>1</v>
      </c>
    </row>
    <row r="1987" spans="1:15" ht="12.75" customHeight="1">
      <c r="A1987" s="104" t="s">
        <v>2307</v>
      </c>
      <c r="B1987" s="104" t="s">
        <v>1875</v>
      </c>
      <c r="C1987" s="104">
        <v>1</v>
      </c>
      <c r="D1987" s="105" t="s">
        <v>12018</v>
      </c>
      <c r="E1987" s="105" t="s">
        <v>12021</v>
      </c>
      <c r="I1987" s="99"/>
      <c r="J1987" s="101"/>
      <c r="M1987" s="98" t="s">
        <v>7529</v>
      </c>
      <c r="N1987" s="99" t="s">
        <v>1875</v>
      </c>
      <c r="O1987" s="101">
        <v>1</v>
      </c>
    </row>
    <row r="1988" spans="1:15" ht="12.75" customHeight="1">
      <c r="A1988" s="104" t="s">
        <v>2308</v>
      </c>
      <c r="B1988" s="104" t="s">
        <v>2131</v>
      </c>
      <c r="C1988" s="104">
        <v>3</v>
      </c>
      <c r="D1988" s="105" t="s">
        <v>12018</v>
      </c>
      <c r="E1988" s="105" t="s">
        <v>12022</v>
      </c>
      <c r="I1988" s="99"/>
      <c r="J1988" s="101"/>
      <c r="M1988" s="98" t="s">
        <v>7530</v>
      </c>
      <c r="N1988" s="99" t="s">
        <v>2131</v>
      </c>
      <c r="O1988" s="101">
        <v>3</v>
      </c>
    </row>
    <row r="1989" spans="1:15" ht="12.75" customHeight="1">
      <c r="A1989" s="104" t="s">
        <v>2309</v>
      </c>
      <c r="B1989" s="104" t="s">
        <v>590</v>
      </c>
      <c r="C1989" s="104">
        <v>1</v>
      </c>
      <c r="D1989" s="105" t="s">
        <v>12018</v>
      </c>
      <c r="E1989" s="105" t="s">
        <v>12023</v>
      </c>
      <c r="I1989" s="99"/>
      <c r="J1989" s="101"/>
      <c r="M1989" s="98" t="s">
        <v>7531</v>
      </c>
      <c r="N1989" s="99" t="s">
        <v>590</v>
      </c>
      <c r="O1989" s="101">
        <v>1</v>
      </c>
    </row>
    <row r="1990" spans="1:15" ht="12.75" customHeight="1">
      <c r="A1990" s="104" t="s">
        <v>2310</v>
      </c>
      <c r="B1990" s="104" t="s">
        <v>590</v>
      </c>
      <c r="C1990" s="104">
        <v>1</v>
      </c>
      <c r="D1990" s="105" t="s">
        <v>12018</v>
      </c>
      <c r="E1990" s="105" t="s">
        <v>12024</v>
      </c>
      <c r="I1990" s="99"/>
      <c r="J1990" s="101"/>
      <c r="M1990" s="98" t="s">
        <v>7532</v>
      </c>
      <c r="N1990" s="99" t="s">
        <v>590</v>
      </c>
      <c r="O1990" s="101">
        <v>1</v>
      </c>
    </row>
    <row r="1991" spans="1:15" ht="12.75" customHeight="1">
      <c r="A1991" s="104" t="s">
        <v>2311</v>
      </c>
      <c r="B1991" s="104" t="s">
        <v>1176</v>
      </c>
      <c r="C1991" s="104">
        <v>2</v>
      </c>
      <c r="D1991" s="105" t="s">
        <v>12018</v>
      </c>
      <c r="E1991" s="105" t="s">
        <v>12025</v>
      </c>
      <c r="I1991" s="99"/>
      <c r="J1991" s="101"/>
      <c r="M1991" s="98" t="s">
        <v>7533</v>
      </c>
      <c r="N1991" s="99" t="s">
        <v>1176</v>
      </c>
      <c r="O1991" s="101">
        <v>2</v>
      </c>
    </row>
    <row r="1992" spans="1:15" ht="12.75" customHeight="1">
      <c r="A1992" s="104" t="s">
        <v>2312</v>
      </c>
      <c r="B1992" s="104" t="s">
        <v>1240</v>
      </c>
      <c r="C1992" s="104">
        <v>2</v>
      </c>
      <c r="D1992" s="105" t="s">
        <v>12026</v>
      </c>
      <c r="E1992" s="105" t="s">
        <v>12027</v>
      </c>
      <c r="I1992" s="99"/>
      <c r="J1992" s="101"/>
      <c r="M1992" s="98" t="s">
        <v>7534</v>
      </c>
      <c r="N1992" s="99" t="s">
        <v>1240</v>
      </c>
      <c r="O1992" s="101">
        <v>2</v>
      </c>
    </row>
    <row r="1993" spans="1:15" ht="12.75" customHeight="1">
      <c r="A1993" s="104" t="s">
        <v>2313</v>
      </c>
      <c r="B1993" s="104" t="s">
        <v>1875</v>
      </c>
      <c r="C1993" s="104">
        <v>4</v>
      </c>
      <c r="D1993" s="105" t="s">
        <v>12026</v>
      </c>
      <c r="E1993" s="105" t="s">
        <v>12028</v>
      </c>
      <c r="I1993" s="99"/>
      <c r="J1993" s="101"/>
      <c r="M1993" s="98" t="s">
        <v>7535</v>
      </c>
      <c r="N1993" s="99" t="s">
        <v>1875</v>
      </c>
      <c r="O1993" s="101">
        <v>4</v>
      </c>
    </row>
    <row r="1994" spans="1:15" ht="12.75" customHeight="1">
      <c r="A1994" s="104" t="s">
        <v>2314</v>
      </c>
      <c r="B1994" s="104" t="s">
        <v>1875</v>
      </c>
      <c r="C1994" s="104">
        <v>3</v>
      </c>
      <c r="D1994" s="105" t="s">
        <v>12026</v>
      </c>
      <c r="E1994" s="105" t="s">
        <v>12029</v>
      </c>
      <c r="I1994" s="99"/>
      <c r="J1994" s="101"/>
      <c r="M1994" s="98" t="s">
        <v>7536</v>
      </c>
      <c r="N1994" s="99" t="s">
        <v>1875</v>
      </c>
      <c r="O1994" s="101">
        <v>3</v>
      </c>
    </row>
    <row r="1995" spans="1:15" ht="12.75" customHeight="1">
      <c r="A1995" s="104" t="s">
        <v>2315</v>
      </c>
      <c r="B1995" s="104" t="s">
        <v>1789</v>
      </c>
      <c r="C1995" s="104">
        <v>8</v>
      </c>
      <c r="D1995" s="105" t="s">
        <v>12030</v>
      </c>
      <c r="E1995" s="105" t="s">
        <v>12031</v>
      </c>
      <c r="I1995" s="99"/>
      <c r="J1995" s="101"/>
      <c r="M1995" s="98" t="s">
        <v>7537</v>
      </c>
      <c r="N1995" s="99" t="s">
        <v>1789</v>
      </c>
      <c r="O1995" s="101">
        <v>8</v>
      </c>
    </row>
    <row r="1996" spans="1:15" ht="12.75" customHeight="1">
      <c r="A1996" s="104" t="s">
        <v>2316</v>
      </c>
      <c r="B1996" s="104" t="s">
        <v>1789</v>
      </c>
      <c r="C1996" s="104">
        <v>11</v>
      </c>
      <c r="D1996" s="105" t="s">
        <v>12030</v>
      </c>
      <c r="E1996" s="105" t="s">
        <v>12032</v>
      </c>
      <c r="I1996" s="99"/>
      <c r="J1996" s="101"/>
      <c r="M1996" s="98" t="s">
        <v>7538</v>
      </c>
      <c r="N1996" s="99" t="s">
        <v>1789</v>
      </c>
      <c r="O1996" s="101">
        <v>11</v>
      </c>
    </row>
    <row r="1997" spans="1:15" ht="12.75" customHeight="1">
      <c r="A1997" s="104" t="s">
        <v>2317</v>
      </c>
      <c r="B1997" s="104" t="s">
        <v>762</v>
      </c>
      <c r="C1997" s="104">
        <v>1</v>
      </c>
      <c r="D1997" s="105"/>
      <c r="E1997" s="105"/>
      <c r="I1997" s="99"/>
      <c r="J1997" s="101"/>
      <c r="M1997" s="98" t="s">
        <v>7539</v>
      </c>
      <c r="N1997" s="99" t="s">
        <v>762</v>
      </c>
      <c r="O1997" s="101">
        <v>1</v>
      </c>
    </row>
    <row r="1998" spans="1:15" ht="12.75" customHeight="1">
      <c r="A1998" s="104" t="s">
        <v>2318</v>
      </c>
      <c r="B1998" s="104" t="s">
        <v>590</v>
      </c>
      <c r="C1998" s="104">
        <v>2</v>
      </c>
      <c r="D1998" s="105" t="s">
        <v>12030</v>
      </c>
      <c r="E1998" s="105" t="s">
        <v>12033</v>
      </c>
      <c r="I1998" s="99"/>
      <c r="J1998" s="101"/>
      <c r="M1998" s="98" t="s">
        <v>7540</v>
      </c>
      <c r="N1998" s="99" t="s">
        <v>590</v>
      </c>
      <c r="O1998" s="101">
        <v>2</v>
      </c>
    </row>
    <row r="1999" spans="1:15" ht="12.75" customHeight="1">
      <c r="A1999" s="104" t="s">
        <v>2319</v>
      </c>
      <c r="B1999" s="104" t="s">
        <v>590</v>
      </c>
      <c r="C1999" s="104">
        <v>2</v>
      </c>
      <c r="D1999" s="105" t="s">
        <v>12030</v>
      </c>
      <c r="E1999" s="105" t="s">
        <v>12034</v>
      </c>
      <c r="I1999" s="99"/>
      <c r="J1999" s="101"/>
      <c r="M1999" s="98" t="s">
        <v>7541</v>
      </c>
      <c r="N1999" s="99" t="s">
        <v>590</v>
      </c>
      <c r="O1999" s="101">
        <v>2</v>
      </c>
    </row>
    <row r="2000" spans="1:15" ht="12.75" customHeight="1">
      <c r="A2000" s="104" t="s">
        <v>2320</v>
      </c>
      <c r="B2000" s="104" t="s">
        <v>2321</v>
      </c>
      <c r="C2000" s="104">
        <v>1</v>
      </c>
      <c r="D2000" s="105" t="s">
        <v>12035</v>
      </c>
      <c r="E2000" s="105" t="s">
        <v>12036</v>
      </c>
      <c r="I2000" s="99"/>
      <c r="J2000" s="101"/>
      <c r="M2000" s="98" t="s">
        <v>7542</v>
      </c>
      <c r="N2000" s="99" t="s">
        <v>2321</v>
      </c>
      <c r="O2000" s="101">
        <v>1</v>
      </c>
    </row>
    <row r="2001" spans="1:15" ht="12.75" customHeight="1">
      <c r="A2001" s="104" t="s">
        <v>2322</v>
      </c>
      <c r="B2001" s="104" t="s">
        <v>162</v>
      </c>
      <c r="C2001" s="104">
        <v>2</v>
      </c>
      <c r="D2001" s="105" t="s">
        <v>12035</v>
      </c>
      <c r="E2001" s="105" t="s">
        <v>12037</v>
      </c>
      <c r="I2001" s="99"/>
      <c r="J2001" s="101"/>
      <c r="M2001" s="98" t="s">
        <v>7543</v>
      </c>
      <c r="N2001" s="99" t="s">
        <v>162</v>
      </c>
      <c r="O2001" s="101">
        <v>2</v>
      </c>
    </row>
    <row r="2002" spans="1:15" ht="12.75" customHeight="1">
      <c r="A2002" s="104" t="s">
        <v>2323</v>
      </c>
      <c r="B2002" s="104" t="s">
        <v>162</v>
      </c>
      <c r="C2002" s="104">
        <v>6</v>
      </c>
      <c r="D2002" s="105" t="s">
        <v>12035</v>
      </c>
      <c r="E2002" s="105" t="s">
        <v>12038</v>
      </c>
      <c r="I2002" s="99"/>
      <c r="J2002" s="101"/>
      <c r="M2002" s="98" t="s">
        <v>7544</v>
      </c>
      <c r="N2002" s="99" t="s">
        <v>162</v>
      </c>
      <c r="O2002" s="101">
        <v>6</v>
      </c>
    </row>
    <row r="2003" spans="1:15" ht="12.75" customHeight="1">
      <c r="A2003" s="104" t="s">
        <v>2324</v>
      </c>
      <c r="B2003" s="104" t="s">
        <v>162</v>
      </c>
      <c r="C2003" s="104">
        <v>7</v>
      </c>
      <c r="D2003" s="105" t="s">
        <v>12035</v>
      </c>
      <c r="E2003" s="105" t="s">
        <v>12039</v>
      </c>
      <c r="I2003" s="99"/>
      <c r="J2003" s="101"/>
      <c r="M2003" s="98" t="s">
        <v>7545</v>
      </c>
      <c r="N2003" s="99" t="s">
        <v>162</v>
      </c>
      <c r="O2003" s="101">
        <v>7</v>
      </c>
    </row>
    <row r="2004" spans="1:15" ht="12.75" customHeight="1">
      <c r="A2004" s="104" t="s">
        <v>2325</v>
      </c>
      <c r="B2004" s="104" t="s">
        <v>2321</v>
      </c>
      <c r="C2004" s="104">
        <v>2</v>
      </c>
      <c r="D2004" s="105" t="s">
        <v>12035</v>
      </c>
      <c r="E2004" s="105" t="s">
        <v>12040</v>
      </c>
      <c r="I2004" s="99"/>
      <c r="J2004" s="101"/>
      <c r="M2004" s="98" t="s">
        <v>7546</v>
      </c>
      <c r="N2004" s="99" t="s">
        <v>2321</v>
      </c>
      <c r="O2004" s="101">
        <v>2</v>
      </c>
    </row>
    <row r="2005" spans="1:15" ht="12.75" customHeight="1">
      <c r="A2005" s="104" t="s">
        <v>2326</v>
      </c>
      <c r="B2005" s="104" t="s">
        <v>2321</v>
      </c>
      <c r="C2005" s="104">
        <v>2</v>
      </c>
      <c r="D2005" s="105" t="s">
        <v>12035</v>
      </c>
      <c r="E2005" s="105" t="s">
        <v>12041</v>
      </c>
      <c r="I2005" s="99"/>
      <c r="J2005" s="101"/>
      <c r="M2005" s="98" t="s">
        <v>7547</v>
      </c>
      <c r="N2005" s="99" t="s">
        <v>2321</v>
      </c>
      <c r="O2005" s="101">
        <v>2</v>
      </c>
    </row>
    <row r="2006" spans="1:15" ht="12.75" customHeight="1">
      <c r="A2006" s="104" t="s">
        <v>2327</v>
      </c>
      <c r="B2006" s="104" t="s">
        <v>4159</v>
      </c>
      <c r="C2006" s="104">
        <v>1</v>
      </c>
      <c r="D2006" s="105" t="s">
        <v>12035</v>
      </c>
      <c r="E2006" s="105" t="s">
        <v>12042</v>
      </c>
      <c r="I2006" s="99"/>
      <c r="J2006" s="101"/>
      <c r="M2006" s="98" t="s">
        <v>7548</v>
      </c>
      <c r="N2006" s="99" t="s">
        <v>162</v>
      </c>
      <c r="O2006" s="101">
        <v>3</v>
      </c>
    </row>
    <row r="2007" spans="1:15" ht="12.75" customHeight="1">
      <c r="A2007" s="104" t="s">
        <v>2328</v>
      </c>
      <c r="B2007" s="104" t="s">
        <v>162</v>
      </c>
      <c r="C2007" s="104">
        <v>2</v>
      </c>
      <c r="D2007" s="105" t="s">
        <v>12035</v>
      </c>
      <c r="E2007" s="105" t="s">
        <v>12043</v>
      </c>
      <c r="I2007" s="99"/>
      <c r="J2007" s="101"/>
      <c r="M2007" s="98" t="s">
        <v>7549</v>
      </c>
      <c r="N2007" s="99" t="s">
        <v>162</v>
      </c>
      <c r="O2007" s="101">
        <v>2</v>
      </c>
    </row>
    <row r="2008" spans="1:15" ht="12.75" customHeight="1">
      <c r="A2008" s="104" t="s">
        <v>2329</v>
      </c>
      <c r="B2008" s="104" t="s">
        <v>2330</v>
      </c>
      <c r="C2008" s="104">
        <v>2</v>
      </c>
      <c r="D2008" s="105" t="s">
        <v>12035</v>
      </c>
      <c r="E2008" s="105" t="s">
        <v>12044</v>
      </c>
      <c r="I2008" s="99"/>
      <c r="J2008" s="101"/>
      <c r="M2008" s="98" t="s">
        <v>7550</v>
      </c>
      <c r="N2008" s="99" t="s">
        <v>2330</v>
      </c>
      <c r="O2008" s="101">
        <v>2</v>
      </c>
    </row>
    <row r="2009" spans="1:15" ht="12.75" customHeight="1">
      <c r="A2009" s="104" t="s">
        <v>2331</v>
      </c>
      <c r="B2009" s="104" t="s">
        <v>2321</v>
      </c>
      <c r="C2009" s="104">
        <v>2</v>
      </c>
      <c r="D2009" s="105" t="s">
        <v>12035</v>
      </c>
      <c r="E2009" s="105" t="s">
        <v>12045</v>
      </c>
      <c r="I2009" s="99"/>
      <c r="J2009" s="101"/>
      <c r="M2009" s="98" t="s">
        <v>7551</v>
      </c>
      <c r="N2009" s="99" t="s">
        <v>2321</v>
      </c>
      <c r="O2009" s="101">
        <v>2</v>
      </c>
    </row>
    <row r="2010" spans="1:15" ht="12.75" customHeight="1">
      <c r="A2010" s="104" t="s">
        <v>2332</v>
      </c>
      <c r="B2010" s="104" t="s">
        <v>2321</v>
      </c>
      <c r="C2010" s="104">
        <v>4</v>
      </c>
      <c r="D2010" s="105" t="s">
        <v>12035</v>
      </c>
      <c r="E2010" s="105" t="s">
        <v>12046</v>
      </c>
      <c r="I2010" s="99"/>
      <c r="J2010" s="101"/>
      <c r="M2010" s="98" t="s">
        <v>7552</v>
      </c>
      <c r="N2010" s="99" t="s">
        <v>2321</v>
      </c>
      <c r="O2010" s="101">
        <v>4</v>
      </c>
    </row>
    <row r="2011" spans="1:15" ht="12.75" customHeight="1">
      <c r="A2011" s="104" t="s">
        <v>2333</v>
      </c>
      <c r="B2011" s="104" t="s">
        <v>2321</v>
      </c>
      <c r="C2011" s="104">
        <v>2</v>
      </c>
      <c r="D2011" s="105" t="s">
        <v>12035</v>
      </c>
      <c r="E2011" s="105" t="s">
        <v>12047</v>
      </c>
      <c r="I2011" s="99"/>
      <c r="J2011" s="101"/>
      <c r="M2011" s="98" t="s">
        <v>7553</v>
      </c>
      <c r="N2011" s="99" t="s">
        <v>2321</v>
      </c>
      <c r="O2011" s="101">
        <v>2</v>
      </c>
    </row>
    <row r="2012" spans="1:15" ht="12.75" customHeight="1">
      <c r="A2012" s="104" t="s">
        <v>2334</v>
      </c>
      <c r="B2012" s="104" t="s">
        <v>2321</v>
      </c>
      <c r="C2012" s="104">
        <v>1</v>
      </c>
      <c r="D2012" s="105" t="s">
        <v>12035</v>
      </c>
      <c r="E2012" s="105" t="s">
        <v>12048</v>
      </c>
      <c r="I2012" s="99"/>
      <c r="J2012" s="101"/>
      <c r="M2012" s="98" t="s">
        <v>7554</v>
      </c>
      <c r="N2012" s="99" t="s">
        <v>2321</v>
      </c>
      <c r="O2012" s="101">
        <v>1</v>
      </c>
    </row>
    <row r="2013" spans="1:15" ht="12.75" customHeight="1">
      <c r="A2013" s="104" t="s">
        <v>2335</v>
      </c>
      <c r="B2013" s="104" t="s">
        <v>2330</v>
      </c>
      <c r="C2013" s="104">
        <v>3</v>
      </c>
      <c r="D2013" s="105" t="s">
        <v>12035</v>
      </c>
      <c r="E2013" s="105" t="s">
        <v>12049</v>
      </c>
      <c r="I2013" s="99"/>
      <c r="J2013" s="101"/>
      <c r="M2013" s="98" t="s">
        <v>7555</v>
      </c>
      <c r="N2013" s="99" t="s">
        <v>2330</v>
      </c>
      <c r="O2013" s="101">
        <v>3</v>
      </c>
    </row>
    <row r="2014" spans="1:15" ht="12.75" customHeight="1">
      <c r="A2014" s="104" t="s">
        <v>2336</v>
      </c>
      <c r="B2014" s="104" t="s">
        <v>2330</v>
      </c>
      <c r="C2014" s="104">
        <v>2</v>
      </c>
      <c r="D2014" s="105" t="s">
        <v>12035</v>
      </c>
      <c r="E2014" s="105" t="s">
        <v>12050</v>
      </c>
      <c r="I2014" s="99"/>
      <c r="J2014" s="101"/>
      <c r="M2014" s="98" t="s">
        <v>7556</v>
      </c>
      <c r="N2014" s="99" t="s">
        <v>2330</v>
      </c>
      <c r="O2014" s="101">
        <v>2</v>
      </c>
    </row>
    <row r="2015" spans="1:15" ht="12.75" customHeight="1">
      <c r="A2015" s="104" t="s">
        <v>2337</v>
      </c>
      <c r="B2015" s="104" t="s">
        <v>162</v>
      </c>
      <c r="C2015" s="104">
        <v>1</v>
      </c>
      <c r="D2015" s="105" t="s">
        <v>12035</v>
      </c>
      <c r="E2015" s="105" t="s">
        <v>12051</v>
      </c>
      <c r="I2015" s="99"/>
      <c r="J2015" s="101"/>
      <c r="M2015" s="98" t="s">
        <v>7557</v>
      </c>
      <c r="N2015" s="99" t="s">
        <v>162</v>
      </c>
      <c r="O2015" s="101">
        <v>1</v>
      </c>
    </row>
    <row r="2016" spans="1:15" ht="12.75" customHeight="1">
      <c r="A2016" s="104" t="s">
        <v>2338</v>
      </c>
      <c r="B2016" s="104" t="s">
        <v>162</v>
      </c>
      <c r="C2016" s="104">
        <v>2</v>
      </c>
      <c r="D2016" s="105" t="s">
        <v>12035</v>
      </c>
      <c r="E2016" s="105" t="s">
        <v>12052</v>
      </c>
      <c r="I2016" s="99"/>
      <c r="J2016" s="101"/>
      <c r="M2016" s="98" t="s">
        <v>7558</v>
      </c>
      <c r="N2016" s="99" t="s">
        <v>162</v>
      </c>
      <c r="O2016" s="101">
        <v>2</v>
      </c>
    </row>
    <row r="2017" spans="1:15" ht="12.75" customHeight="1">
      <c r="A2017" s="104" t="s">
        <v>2339</v>
      </c>
      <c r="B2017" s="104" t="s">
        <v>162</v>
      </c>
      <c r="C2017" s="104">
        <v>1</v>
      </c>
      <c r="D2017" s="105" t="s">
        <v>12035</v>
      </c>
      <c r="E2017" s="105" t="s">
        <v>12053</v>
      </c>
      <c r="I2017" s="99"/>
      <c r="J2017" s="101"/>
      <c r="M2017" s="98" t="s">
        <v>7559</v>
      </c>
      <c r="N2017" s="99" t="s">
        <v>162</v>
      </c>
      <c r="O2017" s="101">
        <v>1</v>
      </c>
    </row>
    <row r="2018" spans="1:15" ht="12.75" customHeight="1">
      <c r="A2018" s="104" t="s">
        <v>2340</v>
      </c>
      <c r="B2018" s="104" t="s">
        <v>162</v>
      </c>
      <c r="C2018" s="104">
        <v>1</v>
      </c>
      <c r="D2018" s="105" t="s">
        <v>12035</v>
      </c>
      <c r="E2018" s="105" t="s">
        <v>12054</v>
      </c>
      <c r="I2018" s="99"/>
      <c r="J2018" s="101"/>
      <c r="M2018" s="98" t="s">
        <v>7560</v>
      </c>
      <c r="N2018" s="99" t="s">
        <v>162</v>
      </c>
      <c r="O2018" s="101">
        <v>1</v>
      </c>
    </row>
    <row r="2019" spans="1:15" ht="12.75" customHeight="1">
      <c r="A2019" s="104" t="s">
        <v>2341</v>
      </c>
      <c r="B2019" s="104" t="s">
        <v>2321</v>
      </c>
      <c r="C2019" s="104">
        <v>1</v>
      </c>
      <c r="D2019" s="105" t="s">
        <v>12035</v>
      </c>
      <c r="E2019" s="105" t="s">
        <v>12055</v>
      </c>
      <c r="I2019" s="99"/>
      <c r="J2019" s="101"/>
      <c r="M2019" s="98" t="s">
        <v>7561</v>
      </c>
      <c r="N2019" s="99" t="s">
        <v>2321</v>
      </c>
      <c r="O2019" s="101">
        <v>1</v>
      </c>
    </row>
    <row r="2020" spans="1:15" ht="12.75" customHeight="1">
      <c r="A2020" s="104" t="s">
        <v>2342</v>
      </c>
      <c r="B2020" s="104" t="s">
        <v>2029</v>
      </c>
      <c r="C2020" s="104">
        <v>1</v>
      </c>
      <c r="D2020" s="105" t="s">
        <v>12035</v>
      </c>
      <c r="E2020" s="105" t="s">
        <v>12056</v>
      </c>
      <c r="I2020" s="99"/>
      <c r="J2020" s="101"/>
      <c r="M2020" s="98" t="s">
        <v>7562</v>
      </c>
      <c r="N2020" s="99" t="s">
        <v>2029</v>
      </c>
      <c r="O2020" s="101">
        <v>1</v>
      </c>
    </row>
    <row r="2021" spans="1:15" ht="12.75" customHeight="1">
      <c r="A2021" s="104" t="s">
        <v>2343</v>
      </c>
      <c r="B2021" s="104" t="s">
        <v>2029</v>
      </c>
      <c r="C2021" s="104">
        <v>1</v>
      </c>
      <c r="D2021" s="105" t="s">
        <v>12035</v>
      </c>
      <c r="E2021" s="105" t="s">
        <v>12048</v>
      </c>
      <c r="I2021" s="99"/>
      <c r="J2021" s="101"/>
      <c r="M2021" s="98" t="s">
        <v>7563</v>
      </c>
      <c r="N2021" s="99" t="s">
        <v>2029</v>
      </c>
      <c r="O2021" s="101">
        <v>1</v>
      </c>
    </row>
    <row r="2022" spans="1:15" ht="12.75" customHeight="1">
      <c r="A2022" s="104" t="s">
        <v>2344</v>
      </c>
      <c r="B2022" s="104" t="s">
        <v>2174</v>
      </c>
      <c r="C2022" s="104">
        <v>4</v>
      </c>
      <c r="D2022" s="105" t="s">
        <v>12057</v>
      </c>
      <c r="E2022" s="105" t="s">
        <v>12058</v>
      </c>
      <c r="I2022" s="99"/>
      <c r="J2022" s="101"/>
      <c r="M2022" s="98" t="s">
        <v>7564</v>
      </c>
      <c r="N2022" s="99" t="s">
        <v>2174</v>
      </c>
      <c r="O2022" s="101">
        <v>4</v>
      </c>
    </row>
    <row r="2023" spans="1:15" ht="12.75" customHeight="1">
      <c r="A2023" s="104" t="s">
        <v>2345</v>
      </c>
      <c r="B2023" s="104" t="s">
        <v>2174</v>
      </c>
      <c r="C2023" s="104">
        <v>3</v>
      </c>
      <c r="D2023" s="105" t="s">
        <v>12057</v>
      </c>
      <c r="E2023" s="105" t="s">
        <v>12059</v>
      </c>
      <c r="I2023" s="99"/>
      <c r="J2023" s="101"/>
      <c r="M2023" s="98" t="s">
        <v>7565</v>
      </c>
      <c r="N2023" s="99" t="s">
        <v>2174</v>
      </c>
      <c r="O2023" s="101">
        <v>3</v>
      </c>
    </row>
    <row r="2024" spans="1:15" ht="12.75" customHeight="1">
      <c r="A2024" s="104" t="s">
        <v>2346</v>
      </c>
      <c r="B2024" s="104" t="s">
        <v>2174</v>
      </c>
      <c r="C2024" s="104">
        <v>2</v>
      </c>
      <c r="D2024" s="105" t="s">
        <v>12057</v>
      </c>
      <c r="E2024" s="105" t="s">
        <v>12060</v>
      </c>
      <c r="I2024" s="99"/>
      <c r="J2024" s="101"/>
      <c r="M2024" s="98" t="s">
        <v>7566</v>
      </c>
      <c r="N2024" s="99" t="s">
        <v>2174</v>
      </c>
      <c r="O2024" s="101">
        <v>2</v>
      </c>
    </row>
    <row r="2025" spans="1:15" ht="12.75" customHeight="1">
      <c r="A2025" s="104" t="s">
        <v>2347</v>
      </c>
      <c r="B2025" s="104" t="s">
        <v>2174</v>
      </c>
      <c r="C2025" s="104">
        <v>1</v>
      </c>
      <c r="D2025" s="105"/>
      <c r="E2025" s="105"/>
      <c r="I2025" s="99"/>
      <c r="J2025" s="101"/>
      <c r="M2025" s="98" t="s">
        <v>7567</v>
      </c>
      <c r="N2025" s="99" t="s">
        <v>2174</v>
      </c>
      <c r="O2025" s="101">
        <v>1</v>
      </c>
    </row>
    <row r="2026" spans="1:15" ht="12.75" customHeight="1">
      <c r="A2026" s="104" t="s">
        <v>2348</v>
      </c>
      <c r="B2026" s="104" t="s">
        <v>757</v>
      </c>
      <c r="C2026" s="104">
        <v>9</v>
      </c>
      <c r="D2026" s="105"/>
      <c r="E2026" s="105"/>
      <c r="I2026" s="99"/>
      <c r="J2026" s="101"/>
      <c r="M2026" s="98" t="s">
        <v>7568</v>
      </c>
      <c r="N2026" s="99" t="s">
        <v>757</v>
      </c>
      <c r="O2026" s="101">
        <v>9</v>
      </c>
    </row>
    <row r="2027" spans="1:15" ht="12.75" customHeight="1">
      <c r="A2027" s="104" t="s">
        <v>2349</v>
      </c>
      <c r="B2027" s="104" t="s">
        <v>757</v>
      </c>
      <c r="C2027" s="104">
        <v>8</v>
      </c>
      <c r="D2027" s="105"/>
      <c r="E2027" s="105"/>
      <c r="I2027" s="99"/>
      <c r="J2027" s="101"/>
      <c r="M2027" s="98" t="s">
        <v>7569</v>
      </c>
      <c r="N2027" s="99" t="s">
        <v>757</v>
      </c>
      <c r="O2027" s="101">
        <v>8</v>
      </c>
    </row>
    <row r="2028" spans="1:15" ht="12.75" customHeight="1">
      <c r="A2028" s="104" t="s">
        <v>2350</v>
      </c>
      <c r="B2028" s="104" t="s">
        <v>1466</v>
      </c>
      <c r="C2028" s="104">
        <v>5</v>
      </c>
      <c r="D2028" s="105" t="s">
        <v>12061</v>
      </c>
      <c r="E2028" s="105" t="s">
        <v>10521</v>
      </c>
      <c r="I2028" s="99"/>
      <c r="J2028" s="101"/>
      <c r="M2028" s="98" t="s">
        <v>7570</v>
      </c>
      <c r="N2028" s="99" t="s">
        <v>1466</v>
      </c>
      <c r="O2028" s="101">
        <v>5</v>
      </c>
    </row>
    <row r="2029" spans="1:15" ht="12.75" customHeight="1">
      <c r="A2029" s="104" t="s">
        <v>2351</v>
      </c>
      <c r="B2029" s="104" t="s">
        <v>1466</v>
      </c>
      <c r="C2029" s="104">
        <v>26</v>
      </c>
      <c r="D2029" s="105" t="s">
        <v>12061</v>
      </c>
      <c r="E2029" s="105" t="s">
        <v>12062</v>
      </c>
      <c r="I2029" s="99"/>
      <c r="J2029" s="101"/>
      <c r="M2029" s="98" t="s">
        <v>7571</v>
      </c>
      <c r="N2029" s="99" t="s">
        <v>1466</v>
      </c>
      <c r="O2029" s="101">
        <v>26</v>
      </c>
    </row>
    <row r="2030" spans="1:15" ht="12.75" customHeight="1">
      <c r="A2030" s="104" t="s">
        <v>2352</v>
      </c>
      <c r="B2030" s="104" t="s">
        <v>760</v>
      </c>
      <c r="C2030" s="104">
        <v>9</v>
      </c>
      <c r="D2030" s="105" t="s">
        <v>12061</v>
      </c>
      <c r="E2030" s="105" t="s">
        <v>12063</v>
      </c>
      <c r="I2030" s="99"/>
      <c r="J2030" s="101"/>
      <c r="M2030" s="98" t="s">
        <v>7572</v>
      </c>
      <c r="N2030" s="99" t="s">
        <v>760</v>
      </c>
      <c r="O2030" s="101">
        <v>9</v>
      </c>
    </row>
    <row r="2031" spans="1:15" ht="12.75" customHeight="1">
      <c r="A2031" s="104" t="s">
        <v>2353</v>
      </c>
      <c r="B2031" s="104" t="s">
        <v>760</v>
      </c>
      <c r="C2031" s="104">
        <v>10</v>
      </c>
      <c r="D2031" s="105" t="s">
        <v>12061</v>
      </c>
      <c r="E2031" s="105" t="s">
        <v>12064</v>
      </c>
      <c r="I2031" s="99"/>
      <c r="J2031" s="101"/>
      <c r="M2031" s="98" t="s">
        <v>7573</v>
      </c>
      <c r="N2031" s="99" t="s">
        <v>760</v>
      </c>
      <c r="O2031" s="101">
        <v>10</v>
      </c>
    </row>
    <row r="2032" spans="1:15" ht="12.75" customHeight="1">
      <c r="A2032" s="104" t="s">
        <v>2354</v>
      </c>
      <c r="B2032" s="104" t="s">
        <v>1800</v>
      </c>
      <c r="C2032" s="104">
        <v>9</v>
      </c>
      <c r="D2032" s="105" t="s">
        <v>12061</v>
      </c>
      <c r="E2032" s="105" t="s">
        <v>12065</v>
      </c>
      <c r="I2032" s="99"/>
      <c r="J2032" s="101"/>
      <c r="M2032" s="98" t="s">
        <v>7574</v>
      </c>
      <c r="N2032" s="99" t="s">
        <v>1800</v>
      </c>
      <c r="O2032" s="101">
        <v>9</v>
      </c>
    </row>
    <row r="2033" spans="1:15" ht="12.75" customHeight="1">
      <c r="A2033" s="104" t="s">
        <v>2355</v>
      </c>
      <c r="B2033" s="104" t="s">
        <v>1800</v>
      </c>
      <c r="C2033" s="104">
        <v>9</v>
      </c>
      <c r="D2033" s="105" t="s">
        <v>12061</v>
      </c>
      <c r="E2033" s="105" t="s">
        <v>12066</v>
      </c>
      <c r="I2033" s="99"/>
      <c r="J2033" s="101"/>
      <c r="M2033" s="98" t="s">
        <v>7575</v>
      </c>
      <c r="N2033" s="99" t="s">
        <v>1800</v>
      </c>
      <c r="O2033" s="101">
        <v>9</v>
      </c>
    </row>
    <row r="2034" spans="1:15" ht="12.75" customHeight="1">
      <c r="A2034" s="104" t="s">
        <v>2356</v>
      </c>
      <c r="B2034" s="104" t="s">
        <v>1875</v>
      </c>
      <c r="C2034" s="104">
        <v>1</v>
      </c>
      <c r="D2034" s="105"/>
      <c r="E2034" s="105"/>
      <c r="I2034" s="99"/>
      <c r="J2034" s="101"/>
      <c r="M2034" s="98" t="s">
        <v>7576</v>
      </c>
      <c r="N2034" s="99" t="s">
        <v>1875</v>
      </c>
      <c r="O2034" s="101">
        <v>1</v>
      </c>
    </row>
    <row r="2035" spans="1:15" ht="12.75" customHeight="1">
      <c r="A2035" s="104" t="s">
        <v>2357</v>
      </c>
      <c r="B2035" s="104" t="s">
        <v>1875</v>
      </c>
      <c r="C2035" s="104">
        <v>1</v>
      </c>
      <c r="D2035" s="105"/>
      <c r="E2035" s="105"/>
      <c r="I2035" s="99"/>
      <c r="J2035" s="101"/>
      <c r="M2035" s="98" t="s">
        <v>7577</v>
      </c>
      <c r="N2035" s="99" t="s">
        <v>1875</v>
      </c>
      <c r="O2035" s="101">
        <v>1</v>
      </c>
    </row>
    <row r="2036" spans="1:15" ht="12.75" customHeight="1">
      <c r="A2036" s="104" t="s">
        <v>2358</v>
      </c>
      <c r="B2036" s="104" t="s">
        <v>12067</v>
      </c>
      <c r="C2036" s="104">
        <v>1</v>
      </c>
      <c r="D2036" s="105" t="s">
        <v>12068</v>
      </c>
      <c r="E2036" s="105" t="s">
        <v>12069</v>
      </c>
      <c r="I2036" s="99"/>
      <c r="J2036" s="101"/>
      <c r="M2036" s="98" t="s">
        <v>7578</v>
      </c>
      <c r="N2036" s="99" t="s">
        <v>2174</v>
      </c>
      <c r="O2036" s="101">
        <v>1</v>
      </c>
    </row>
    <row r="2037" spans="1:15" ht="12.75" customHeight="1">
      <c r="A2037" s="104" t="s">
        <v>2359</v>
      </c>
      <c r="B2037" s="104" t="s">
        <v>2174</v>
      </c>
      <c r="C2037" s="104">
        <v>1</v>
      </c>
      <c r="D2037" s="105" t="s">
        <v>12068</v>
      </c>
      <c r="E2037" s="105" t="s">
        <v>12070</v>
      </c>
      <c r="I2037" s="99"/>
      <c r="J2037" s="101"/>
      <c r="M2037" s="98" t="s">
        <v>7579</v>
      </c>
      <c r="N2037" s="99" t="s">
        <v>2174</v>
      </c>
      <c r="O2037" s="101">
        <v>1</v>
      </c>
    </row>
    <row r="2038" spans="1:15" ht="12.75" customHeight="1">
      <c r="A2038" s="104" t="s">
        <v>2360</v>
      </c>
      <c r="B2038" s="104" t="s">
        <v>12067</v>
      </c>
      <c r="C2038" s="104">
        <v>1</v>
      </c>
      <c r="D2038" s="105" t="s">
        <v>12068</v>
      </c>
      <c r="E2038" s="105" t="s">
        <v>12071</v>
      </c>
      <c r="I2038" s="99"/>
      <c r="J2038" s="101"/>
      <c r="M2038" s="98" t="s">
        <v>7580</v>
      </c>
      <c r="N2038" s="99" t="s">
        <v>2174</v>
      </c>
      <c r="O2038" s="101">
        <v>1</v>
      </c>
    </row>
    <row r="2039" spans="1:15" ht="12.75" customHeight="1">
      <c r="A2039" s="104" t="s">
        <v>2361</v>
      </c>
      <c r="B2039" s="104" t="s">
        <v>12067</v>
      </c>
      <c r="C2039" s="104">
        <v>1</v>
      </c>
      <c r="D2039" s="105" t="s">
        <v>12068</v>
      </c>
      <c r="E2039" s="105" t="s">
        <v>12072</v>
      </c>
      <c r="I2039" s="99"/>
      <c r="J2039" s="101"/>
      <c r="M2039" s="98" t="s">
        <v>7581</v>
      </c>
      <c r="N2039" s="99" t="s">
        <v>2174</v>
      </c>
      <c r="O2039" s="101">
        <v>1</v>
      </c>
    </row>
    <row r="2040" spans="1:15" ht="12.75" customHeight="1">
      <c r="A2040" s="104" t="s">
        <v>2362</v>
      </c>
      <c r="B2040" s="104" t="s">
        <v>1875</v>
      </c>
      <c r="C2040" s="104">
        <v>3</v>
      </c>
      <c r="D2040" s="105" t="s">
        <v>12073</v>
      </c>
      <c r="E2040" s="105" t="s">
        <v>12074</v>
      </c>
      <c r="I2040" s="99"/>
      <c r="J2040" s="101"/>
      <c r="M2040" s="98" t="s">
        <v>7582</v>
      </c>
      <c r="N2040" s="99" t="s">
        <v>1875</v>
      </c>
      <c r="O2040" s="101">
        <v>3</v>
      </c>
    </row>
    <row r="2041" spans="1:15" ht="12.75" customHeight="1">
      <c r="A2041" s="104" t="s">
        <v>2363</v>
      </c>
      <c r="B2041" s="104" t="s">
        <v>1875</v>
      </c>
      <c r="C2041" s="104">
        <v>3</v>
      </c>
      <c r="D2041" s="105" t="s">
        <v>12073</v>
      </c>
      <c r="E2041" s="105" t="s">
        <v>12075</v>
      </c>
      <c r="I2041" s="99"/>
      <c r="J2041" s="101"/>
      <c r="M2041" s="98" t="s">
        <v>7583</v>
      </c>
      <c r="N2041" s="99" t="s">
        <v>1875</v>
      </c>
      <c r="O2041" s="101">
        <v>3</v>
      </c>
    </row>
    <row r="2042" spans="1:15" ht="12.75" customHeight="1">
      <c r="A2042" s="104" t="s">
        <v>2364</v>
      </c>
      <c r="B2042" s="104" t="s">
        <v>1875</v>
      </c>
      <c r="C2042" s="104">
        <v>5</v>
      </c>
      <c r="D2042" s="105" t="s">
        <v>12073</v>
      </c>
      <c r="E2042" s="105" t="s">
        <v>12076</v>
      </c>
      <c r="I2042" s="99"/>
      <c r="J2042" s="101"/>
      <c r="M2042" s="98" t="s">
        <v>7584</v>
      </c>
      <c r="N2042" s="99" t="s">
        <v>1875</v>
      </c>
      <c r="O2042" s="101">
        <v>5</v>
      </c>
    </row>
    <row r="2043" spans="1:15" ht="12.75" customHeight="1">
      <c r="A2043" s="104" t="s">
        <v>2365</v>
      </c>
      <c r="B2043" s="104" t="s">
        <v>1875</v>
      </c>
      <c r="C2043" s="104">
        <v>1</v>
      </c>
      <c r="D2043" s="105" t="s">
        <v>12073</v>
      </c>
      <c r="E2043" s="105" t="s">
        <v>12077</v>
      </c>
      <c r="I2043" s="99"/>
      <c r="J2043" s="101"/>
      <c r="M2043" s="98" t="s">
        <v>7585</v>
      </c>
      <c r="N2043" s="99" t="s">
        <v>1875</v>
      </c>
      <c r="O2043" s="101">
        <v>1</v>
      </c>
    </row>
    <row r="2044" spans="1:15" ht="12.75" customHeight="1">
      <c r="A2044" s="104" t="s">
        <v>2366</v>
      </c>
      <c r="B2044" s="104" t="s">
        <v>1144</v>
      </c>
      <c r="C2044" s="104">
        <v>3</v>
      </c>
      <c r="D2044" s="105" t="s">
        <v>12073</v>
      </c>
      <c r="E2044" s="105" t="s">
        <v>12078</v>
      </c>
      <c r="I2044" s="99"/>
      <c r="J2044" s="101"/>
      <c r="M2044" s="98" t="s">
        <v>7586</v>
      </c>
      <c r="N2044" s="99" t="s">
        <v>1144</v>
      </c>
      <c r="O2044" s="101">
        <v>3</v>
      </c>
    </row>
    <row r="2045" spans="1:15" ht="12.75" customHeight="1">
      <c r="A2045" s="104" t="s">
        <v>2367</v>
      </c>
      <c r="B2045" s="104" t="s">
        <v>1144</v>
      </c>
      <c r="C2045" s="104">
        <v>2</v>
      </c>
      <c r="D2045" s="105" t="s">
        <v>12073</v>
      </c>
      <c r="E2045" s="105" t="s">
        <v>12079</v>
      </c>
      <c r="I2045" s="99"/>
      <c r="J2045" s="101"/>
      <c r="M2045" s="98" t="s">
        <v>7587</v>
      </c>
      <c r="N2045" s="99" t="s">
        <v>1144</v>
      </c>
      <c r="O2045" s="101">
        <v>2</v>
      </c>
    </row>
    <row r="2046" spans="1:15" ht="12.75" customHeight="1">
      <c r="A2046" s="104" t="s">
        <v>2368</v>
      </c>
      <c r="B2046" s="104" t="s">
        <v>2131</v>
      </c>
      <c r="C2046" s="104">
        <v>2</v>
      </c>
      <c r="D2046" s="105" t="s">
        <v>12073</v>
      </c>
      <c r="E2046" s="105" t="s">
        <v>12080</v>
      </c>
      <c r="I2046" s="99"/>
      <c r="J2046" s="101"/>
      <c r="M2046" s="98" t="s">
        <v>7588</v>
      </c>
      <c r="N2046" s="99" t="s">
        <v>2131</v>
      </c>
      <c r="O2046" s="101">
        <v>2</v>
      </c>
    </row>
    <row r="2047" spans="1:15" ht="12.75" customHeight="1">
      <c r="A2047" s="104" t="s">
        <v>2369</v>
      </c>
      <c r="B2047" s="104" t="s">
        <v>1643</v>
      </c>
      <c r="C2047" s="104">
        <v>3</v>
      </c>
      <c r="D2047" s="105" t="s">
        <v>12073</v>
      </c>
      <c r="E2047" s="105" t="s">
        <v>12081</v>
      </c>
      <c r="I2047" s="99"/>
      <c r="J2047" s="101"/>
      <c r="M2047" s="98" t="s">
        <v>7589</v>
      </c>
      <c r="N2047" s="99" t="s">
        <v>1643</v>
      </c>
      <c r="O2047" s="101">
        <v>3</v>
      </c>
    </row>
    <row r="2048" spans="1:15" ht="12.75" customHeight="1">
      <c r="A2048" s="104" t="s">
        <v>2370</v>
      </c>
      <c r="B2048" s="104" t="s">
        <v>1643</v>
      </c>
      <c r="C2048" s="104">
        <v>8</v>
      </c>
      <c r="D2048" s="105" t="s">
        <v>12073</v>
      </c>
      <c r="E2048" s="105" t="s">
        <v>12082</v>
      </c>
      <c r="I2048" s="99"/>
      <c r="J2048" s="101"/>
      <c r="M2048" s="98" t="s">
        <v>7590</v>
      </c>
      <c r="N2048" s="99" t="s">
        <v>1643</v>
      </c>
      <c r="O2048" s="101">
        <v>8</v>
      </c>
    </row>
    <row r="2049" spans="1:15" ht="12.75" customHeight="1">
      <c r="A2049" s="104" t="s">
        <v>2371</v>
      </c>
      <c r="B2049" s="104" t="s">
        <v>1643</v>
      </c>
      <c r="C2049" s="104">
        <v>0</v>
      </c>
      <c r="D2049" s="105"/>
      <c r="E2049" s="105"/>
      <c r="I2049" s="99"/>
      <c r="J2049" s="101"/>
      <c r="M2049" s="98" t="s">
        <v>7591</v>
      </c>
      <c r="N2049" s="99" t="s">
        <v>1643</v>
      </c>
      <c r="O2049" s="101">
        <v>0</v>
      </c>
    </row>
    <row r="2050" spans="1:15" ht="12.75" customHeight="1">
      <c r="A2050" s="104" t="s">
        <v>2372</v>
      </c>
      <c r="B2050" s="104" t="s">
        <v>213</v>
      </c>
      <c r="C2050" s="104">
        <v>2</v>
      </c>
      <c r="D2050" s="105" t="s">
        <v>12073</v>
      </c>
      <c r="E2050" s="105" t="s">
        <v>12083</v>
      </c>
      <c r="I2050" s="99"/>
      <c r="J2050" s="101"/>
      <c r="M2050" s="98" t="s">
        <v>7592</v>
      </c>
      <c r="N2050" s="99" t="s">
        <v>213</v>
      </c>
      <c r="O2050" s="101">
        <v>2</v>
      </c>
    </row>
    <row r="2051" spans="1:15" ht="12.75" customHeight="1">
      <c r="A2051" s="104" t="s">
        <v>2373</v>
      </c>
      <c r="B2051" s="104" t="s">
        <v>213</v>
      </c>
      <c r="C2051" s="104">
        <v>2</v>
      </c>
      <c r="D2051" s="105" t="s">
        <v>12073</v>
      </c>
      <c r="E2051" s="105" t="s">
        <v>12084</v>
      </c>
      <c r="I2051" s="99"/>
      <c r="J2051" s="101"/>
      <c r="M2051" s="98" t="s">
        <v>7593</v>
      </c>
      <c r="N2051" s="99" t="s">
        <v>213</v>
      </c>
      <c r="O2051" s="101">
        <v>2</v>
      </c>
    </row>
    <row r="2052" spans="1:15" ht="12.75" customHeight="1">
      <c r="A2052" s="104" t="s">
        <v>2374</v>
      </c>
      <c r="B2052" s="104" t="s">
        <v>319</v>
      </c>
      <c r="C2052" s="104">
        <v>1</v>
      </c>
      <c r="D2052" s="105" t="s">
        <v>12073</v>
      </c>
      <c r="E2052" s="105" t="s">
        <v>12085</v>
      </c>
      <c r="I2052" s="99"/>
      <c r="J2052" s="101"/>
      <c r="M2052" s="98" t="s">
        <v>7594</v>
      </c>
      <c r="N2052" s="99" t="s">
        <v>319</v>
      </c>
      <c r="O2052" s="101">
        <v>1</v>
      </c>
    </row>
    <row r="2053" spans="1:15" ht="12.75" customHeight="1">
      <c r="A2053" s="104" t="s">
        <v>2374</v>
      </c>
      <c r="B2053" s="104" t="s">
        <v>590</v>
      </c>
      <c r="C2053" s="104">
        <v>1</v>
      </c>
      <c r="D2053" s="105" t="s">
        <v>12073</v>
      </c>
      <c r="E2053" s="105" t="s">
        <v>12085</v>
      </c>
      <c r="I2053" s="99"/>
      <c r="J2053" s="101"/>
      <c r="M2053" s="98" t="s">
        <v>7594</v>
      </c>
      <c r="N2053" s="99" t="s">
        <v>590</v>
      </c>
      <c r="O2053" s="101">
        <v>1</v>
      </c>
    </row>
    <row r="2054" spans="1:15" ht="12.75" customHeight="1">
      <c r="A2054" s="104" t="s">
        <v>2375</v>
      </c>
      <c r="B2054" s="104" t="s">
        <v>319</v>
      </c>
      <c r="C2054" s="104">
        <v>1</v>
      </c>
      <c r="D2054" s="105" t="s">
        <v>12073</v>
      </c>
      <c r="E2054" s="105" t="s">
        <v>12086</v>
      </c>
      <c r="I2054" s="99"/>
      <c r="J2054" s="101"/>
      <c r="M2054" s="98" t="s">
        <v>7595</v>
      </c>
      <c r="N2054" s="99" t="s">
        <v>319</v>
      </c>
      <c r="O2054" s="101">
        <v>1</v>
      </c>
    </row>
    <row r="2055" spans="1:15" ht="12.75" customHeight="1">
      <c r="A2055" s="104" t="s">
        <v>2375</v>
      </c>
      <c r="B2055" s="104" t="s">
        <v>590</v>
      </c>
      <c r="C2055" s="104">
        <v>1</v>
      </c>
      <c r="D2055" s="105" t="s">
        <v>12073</v>
      </c>
      <c r="E2055" s="105" t="s">
        <v>12086</v>
      </c>
      <c r="I2055" s="99"/>
      <c r="J2055" s="101"/>
      <c r="M2055" s="98" t="s">
        <v>7595</v>
      </c>
      <c r="N2055" s="99" t="s">
        <v>590</v>
      </c>
      <c r="O2055" s="101">
        <v>1</v>
      </c>
    </row>
    <row r="2056" spans="1:15" ht="12.75" customHeight="1">
      <c r="A2056" s="104" t="s">
        <v>2376</v>
      </c>
      <c r="B2056" s="104" t="s">
        <v>259</v>
      </c>
      <c r="C2056" s="104">
        <v>0</v>
      </c>
      <c r="D2056" s="105"/>
      <c r="E2056" s="105"/>
      <c r="I2056" s="99"/>
      <c r="J2056" s="101"/>
      <c r="M2056" s="98" t="s">
        <v>7596</v>
      </c>
      <c r="N2056" s="99" t="s">
        <v>259</v>
      </c>
      <c r="O2056" s="101">
        <v>0</v>
      </c>
    </row>
    <row r="2057" spans="1:15" ht="12.75" customHeight="1">
      <c r="A2057" s="104" t="s">
        <v>2377</v>
      </c>
      <c r="B2057" s="104" t="s">
        <v>1875</v>
      </c>
      <c r="C2057" s="104">
        <v>2</v>
      </c>
      <c r="D2057" s="105" t="s">
        <v>12073</v>
      </c>
      <c r="E2057" s="105" t="s">
        <v>12087</v>
      </c>
      <c r="I2057" s="99"/>
      <c r="J2057" s="101"/>
      <c r="M2057" s="98" t="s">
        <v>7597</v>
      </c>
      <c r="N2057" s="99" t="s">
        <v>1875</v>
      </c>
      <c r="O2057" s="101">
        <v>2</v>
      </c>
    </row>
    <row r="2058" spans="1:15" ht="12.75" customHeight="1">
      <c r="A2058" s="104" t="s">
        <v>2378</v>
      </c>
      <c r="B2058" s="104" t="s">
        <v>1875</v>
      </c>
      <c r="C2058" s="104">
        <v>2</v>
      </c>
      <c r="D2058" s="105" t="s">
        <v>12073</v>
      </c>
      <c r="E2058" s="105" t="s">
        <v>12088</v>
      </c>
      <c r="I2058" s="99"/>
      <c r="J2058" s="101"/>
      <c r="M2058" s="98" t="s">
        <v>7598</v>
      </c>
      <c r="N2058" s="99" t="s">
        <v>1875</v>
      </c>
      <c r="O2058" s="101">
        <v>2</v>
      </c>
    </row>
    <row r="2059" spans="1:15" ht="12.75" customHeight="1">
      <c r="A2059" s="104" t="s">
        <v>2379</v>
      </c>
      <c r="B2059" s="104" t="s">
        <v>1475</v>
      </c>
      <c r="C2059" s="104">
        <v>2</v>
      </c>
      <c r="D2059" s="105" t="s">
        <v>12073</v>
      </c>
      <c r="E2059" s="105" t="s">
        <v>12089</v>
      </c>
      <c r="I2059" s="99"/>
      <c r="J2059" s="101"/>
      <c r="M2059" s="98" t="s">
        <v>7599</v>
      </c>
      <c r="N2059" s="99" t="s">
        <v>6754</v>
      </c>
      <c r="O2059" s="101">
        <v>2</v>
      </c>
    </row>
    <row r="2060" spans="1:15" ht="12.75" customHeight="1">
      <c r="A2060" s="104" t="s">
        <v>2380</v>
      </c>
      <c r="B2060" s="104" t="s">
        <v>1475</v>
      </c>
      <c r="C2060" s="104">
        <v>2</v>
      </c>
      <c r="D2060" s="105" t="s">
        <v>12073</v>
      </c>
      <c r="E2060" s="105" t="s">
        <v>12090</v>
      </c>
      <c r="I2060" s="99"/>
      <c r="J2060" s="101"/>
      <c r="M2060" s="98" t="s">
        <v>7600</v>
      </c>
      <c r="N2060" s="99" t="s">
        <v>6754</v>
      </c>
      <c r="O2060" s="101">
        <v>2</v>
      </c>
    </row>
    <row r="2061" spans="1:15" ht="12.75" customHeight="1">
      <c r="A2061" s="104" t="s">
        <v>2381</v>
      </c>
      <c r="B2061" s="104" t="s">
        <v>2321</v>
      </c>
      <c r="C2061" s="104">
        <v>1</v>
      </c>
      <c r="D2061" s="105" t="s">
        <v>12091</v>
      </c>
      <c r="E2061" s="105" t="s">
        <v>11449</v>
      </c>
      <c r="I2061" s="99"/>
      <c r="J2061" s="101"/>
      <c r="M2061" s="98" t="s">
        <v>7601</v>
      </c>
      <c r="N2061" s="99" t="s">
        <v>2321</v>
      </c>
      <c r="O2061" s="101">
        <v>1</v>
      </c>
    </row>
    <row r="2062" spans="1:15" ht="12.75" customHeight="1">
      <c r="A2062" s="104" t="s">
        <v>2382</v>
      </c>
      <c r="B2062" s="104" t="s">
        <v>2330</v>
      </c>
      <c r="C2062" s="104">
        <v>1</v>
      </c>
      <c r="D2062" s="105" t="s">
        <v>12091</v>
      </c>
      <c r="E2062" s="105" t="s">
        <v>12092</v>
      </c>
      <c r="I2062" s="99"/>
      <c r="J2062" s="101"/>
      <c r="M2062" s="98" t="s">
        <v>7602</v>
      </c>
      <c r="N2062" s="99" t="s">
        <v>2330</v>
      </c>
      <c r="O2062" s="101">
        <v>1</v>
      </c>
    </row>
    <row r="2063" spans="1:15" ht="12.75" customHeight="1">
      <c r="A2063" s="104" t="s">
        <v>2383</v>
      </c>
      <c r="B2063" s="104" t="s">
        <v>2321</v>
      </c>
      <c r="C2063" s="104">
        <v>1</v>
      </c>
      <c r="D2063" s="105" t="s">
        <v>12091</v>
      </c>
      <c r="E2063" s="105" t="s">
        <v>12093</v>
      </c>
      <c r="I2063" s="99"/>
      <c r="J2063" s="101"/>
      <c r="M2063" s="98" t="s">
        <v>7603</v>
      </c>
      <c r="N2063" s="99" t="s">
        <v>2321</v>
      </c>
      <c r="O2063" s="101">
        <v>1</v>
      </c>
    </row>
    <row r="2064" spans="1:15" ht="12.75" customHeight="1">
      <c r="A2064" s="104" t="s">
        <v>2384</v>
      </c>
      <c r="B2064" s="104" t="s">
        <v>2321</v>
      </c>
      <c r="C2064" s="104">
        <v>1</v>
      </c>
      <c r="D2064" s="105" t="s">
        <v>12091</v>
      </c>
      <c r="E2064" s="105" t="s">
        <v>12094</v>
      </c>
      <c r="I2064" s="99"/>
      <c r="J2064" s="101"/>
      <c r="M2064" s="98" t="s">
        <v>7604</v>
      </c>
      <c r="N2064" s="99" t="s">
        <v>2321</v>
      </c>
      <c r="O2064" s="101">
        <v>1</v>
      </c>
    </row>
    <row r="2065" spans="1:15" ht="12.75" customHeight="1">
      <c r="A2065" s="104" t="s">
        <v>2385</v>
      </c>
      <c r="B2065" s="104" t="s">
        <v>2330</v>
      </c>
      <c r="C2065" s="104">
        <v>1</v>
      </c>
      <c r="D2065" s="105" t="s">
        <v>12091</v>
      </c>
      <c r="E2065" s="105" t="s">
        <v>12095</v>
      </c>
      <c r="I2065" s="99"/>
      <c r="J2065" s="101"/>
      <c r="M2065" s="98" t="s">
        <v>7605</v>
      </c>
      <c r="N2065" s="99" t="s">
        <v>2330</v>
      </c>
      <c r="O2065" s="101">
        <v>1</v>
      </c>
    </row>
    <row r="2066" spans="1:15" ht="12.75" customHeight="1">
      <c r="A2066" s="104" t="s">
        <v>2386</v>
      </c>
      <c r="B2066" s="104" t="s">
        <v>2321</v>
      </c>
      <c r="C2066" s="104">
        <v>1</v>
      </c>
      <c r="D2066" s="105" t="s">
        <v>12091</v>
      </c>
      <c r="E2066" s="105" t="s">
        <v>12096</v>
      </c>
      <c r="I2066" s="99"/>
      <c r="J2066" s="101"/>
      <c r="M2066" s="98" t="s">
        <v>7606</v>
      </c>
      <c r="N2066" s="99" t="s">
        <v>2321</v>
      </c>
      <c r="O2066" s="101">
        <v>1</v>
      </c>
    </row>
    <row r="2067" spans="1:15" ht="12.75" customHeight="1">
      <c r="A2067" s="104" t="s">
        <v>2387</v>
      </c>
      <c r="B2067" s="104" t="s">
        <v>2321</v>
      </c>
      <c r="C2067" s="104">
        <v>1</v>
      </c>
      <c r="D2067" s="105" t="s">
        <v>12091</v>
      </c>
      <c r="E2067" s="105" t="s">
        <v>12097</v>
      </c>
      <c r="I2067" s="99"/>
      <c r="J2067" s="101"/>
      <c r="M2067" s="98" t="s">
        <v>7607</v>
      </c>
      <c r="N2067" s="99" t="s">
        <v>2321</v>
      </c>
      <c r="O2067" s="101">
        <v>1</v>
      </c>
    </row>
    <row r="2068" spans="1:15" ht="12.75" customHeight="1">
      <c r="A2068" s="104" t="s">
        <v>2388</v>
      </c>
      <c r="B2068" s="104" t="s">
        <v>2330</v>
      </c>
      <c r="C2068" s="104">
        <v>1</v>
      </c>
      <c r="D2068" s="105" t="s">
        <v>12091</v>
      </c>
      <c r="E2068" s="105" t="s">
        <v>12098</v>
      </c>
      <c r="I2068" s="99"/>
      <c r="J2068" s="101"/>
      <c r="M2068" s="98" t="s">
        <v>7608</v>
      </c>
      <c r="N2068" s="99" t="s">
        <v>2330</v>
      </c>
      <c r="O2068" s="101">
        <v>1</v>
      </c>
    </row>
    <row r="2069" spans="1:15" ht="12.75" customHeight="1">
      <c r="A2069" s="104" t="s">
        <v>2389</v>
      </c>
      <c r="B2069" s="104" t="s">
        <v>2321</v>
      </c>
      <c r="C2069" s="104">
        <v>1</v>
      </c>
      <c r="D2069" s="105" t="s">
        <v>12091</v>
      </c>
      <c r="E2069" s="105" t="s">
        <v>12099</v>
      </c>
      <c r="I2069" s="99"/>
      <c r="J2069" s="101"/>
      <c r="M2069" s="98" t="s">
        <v>7609</v>
      </c>
      <c r="N2069" s="99" t="s">
        <v>2321</v>
      </c>
      <c r="O2069" s="101">
        <v>1</v>
      </c>
    </row>
    <row r="2070" spans="1:15" ht="12.75" customHeight="1">
      <c r="A2070" s="104" t="s">
        <v>2390</v>
      </c>
      <c r="B2070" s="104" t="s">
        <v>1006</v>
      </c>
      <c r="C2070" s="104">
        <v>1</v>
      </c>
      <c r="D2070" s="105" t="s">
        <v>12091</v>
      </c>
      <c r="E2070" s="105" t="s">
        <v>11449</v>
      </c>
      <c r="I2070" s="99"/>
      <c r="J2070" s="101"/>
      <c r="M2070" s="98" t="s">
        <v>7610</v>
      </c>
      <c r="N2070" s="99" t="s">
        <v>1006</v>
      </c>
      <c r="O2070" s="101">
        <v>1</v>
      </c>
    </row>
    <row r="2071" spans="1:15" ht="12.75" customHeight="1">
      <c r="A2071" s="104" t="s">
        <v>2391</v>
      </c>
      <c r="B2071" s="104" t="s">
        <v>1006</v>
      </c>
      <c r="C2071" s="104">
        <v>1</v>
      </c>
      <c r="D2071" s="105" t="s">
        <v>12091</v>
      </c>
      <c r="E2071" s="105" t="s">
        <v>12100</v>
      </c>
      <c r="I2071" s="99"/>
      <c r="J2071" s="101"/>
      <c r="M2071" s="98" t="s">
        <v>7611</v>
      </c>
      <c r="N2071" s="99" t="s">
        <v>1006</v>
      </c>
      <c r="O2071" s="101">
        <v>1</v>
      </c>
    </row>
    <row r="2072" spans="1:15" ht="12.75" customHeight="1">
      <c r="A2072" s="104" t="s">
        <v>2392</v>
      </c>
      <c r="B2072" s="104" t="s">
        <v>1006</v>
      </c>
      <c r="C2072" s="104">
        <v>1</v>
      </c>
      <c r="D2072" s="105" t="s">
        <v>12091</v>
      </c>
      <c r="E2072" s="105" t="s">
        <v>12093</v>
      </c>
      <c r="I2072" s="99"/>
      <c r="J2072" s="101"/>
      <c r="M2072" s="98" t="s">
        <v>7612</v>
      </c>
      <c r="N2072" s="99" t="s">
        <v>1006</v>
      </c>
      <c r="O2072" s="101">
        <v>1</v>
      </c>
    </row>
    <row r="2073" spans="1:15" ht="12.75" customHeight="1">
      <c r="A2073" s="104" t="s">
        <v>2393</v>
      </c>
      <c r="B2073" s="104" t="s">
        <v>1006</v>
      </c>
      <c r="C2073" s="104">
        <v>1</v>
      </c>
      <c r="D2073" s="105" t="s">
        <v>12091</v>
      </c>
      <c r="E2073" s="105" t="s">
        <v>12094</v>
      </c>
      <c r="I2073" s="99"/>
      <c r="J2073" s="101"/>
      <c r="M2073" s="98" t="s">
        <v>7613</v>
      </c>
      <c r="N2073" s="99" t="s">
        <v>1006</v>
      </c>
      <c r="O2073" s="101">
        <v>1</v>
      </c>
    </row>
    <row r="2074" spans="1:15" ht="12.75" customHeight="1">
      <c r="A2074" s="104" t="s">
        <v>2394</v>
      </c>
      <c r="B2074" s="104" t="s">
        <v>1006</v>
      </c>
      <c r="C2074" s="104">
        <v>1</v>
      </c>
      <c r="D2074" s="105" t="s">
        <v>12091</v>
      </c>
      <c r="E2074" s="105" t="s">
        <v>12095</v>
      </c>
      <c r="I2074" s="99"/>
      <c r="J2074" s="101"/>
      <c r="M2074" s="98" t="s">
        <v>7614</v>
      </c>
      <c r="N2074" s="99" t="s">
        <v>1006</v>
      </c>
      <c r="O2074" s="101">
        <v>1</v>
      </c>
    </row>
    <row r="2075" spans="1:15" ht="12.75" customHeight="1">
      <c r="A2075" s="104" t="s">
        <v>2395</v>
      </c>
      <c r="B2075" s="104" t="s">
        <v>1006</v>
      </c>
      <c r="C2075" s="104">
        <v>1</v>
      </c>
      <c r="D2075" s="105" t="s">
        <v>12091</v>
      </c>
      <c r="E2075" s="105" t="s">
        <v>12096</v>
      </c>
      <c r="I2075" s="99"/>
      <c r="J2075" s="101"/>
      <c r="M2075" s="98" t="s">
        <v>7615</v>
      </c>
      <c r="N2075" s="99" t="s">
        <v>1006</v>
      </c>
      <c r="O2075" s="101">
        <v>1</v>
      </c>
    </row>
    <row r="2076" spans="1:15" ht="12.75" customHeight="1">
      <c r="A2076" s="104" t="s">
        <v>2396</v>
      </c>
      <c r="B2076" s="104" t="s">
        <v>2397</v>
      </c>
      <c r="C2076" s="104">
        <v>7</v>
      </c>
      <c r="D2076" s="105" t="s">
        <v>12101</v>
      </c>
      <c r="E2076" s="105" t="s">
        <v>12102</v>
      </c>
      <c r="I2076" s="99"/>
      <c r="J2076" s="101"/>
      <c r="M2076" s="98" t="s">
        <v>7616</v>
      </c>
      <c r="N2076" s="99" t="s">
        <v>2397</v>
      </c>
      <c r="O2076" s="101">
        <v>7</v>
      </c>
    </row>
    <row r="2077" spans="1:15" ht="12.75" customHeight="1">
      <c r="A2077" s="104" t="s">
        <v>2398</v>
      </c>
      <c r="B2077" s="104" t="s">
        <v>2399</v>
      </c>
      <c r="C2077" s="104">
        <v>8</v>
      </c>
      <c r="D2077" s="105" t="s">
        <v>12101</v>
      </c>
      <c r="E2077" s="105" t="s">
        <v>12102</v>
      </c>
      <c r="I2077" s="99"/>
      <c r="J2077" s="101"/>
      <c r="M2077" s="98" t="s">
        <v>7617</v>
      </c>
      <c r="N2077" s="99" t="s">
        <v>2399</v>
      </c>
      <c r="O2077" s="101">
        <v>8</v>
      </c>
    </row>
    <row r="2078" spans="1:15" ht="12.75" customHeight="1">
      <c r="A2078" s="104" t="s">
        <v>2400</v>
      </c>
      <c r="B2078" s="104" t="s">
        <v>2401</v>
      </c>
      <c r="C2078" s="104">
        <v>9</v>
      </c>
      <c r="D2078" s="105" t="s">
        <v>12101</v>
      </c>
      <c r="E2078" s="105" t="s">
        <v>12102</v>
      </c>
      <c r="I2078" s="99"/>
      <c r="J2078" s="101"/>
      <c r="M2078" s="98" t="s">
        <v>7618</v>
      </c>
      <c r="N2078" s="99" t="s">
        <v>2401</v>
      </c>
      <c r="O2078" s="101">
        <v>9</v>
      </c>
    </row>
    <row r="2079" spans="1:15" ht="12.75" customHeight="1">
      <c r="A2079" s="104" t="s">
        <v>2402</v>
      </c>
      <c r="B2079" s="104" t="s">
        <v>2397</v>
      </c>
      <c r="C2079" s="104">
        <v>4</v>
      </c>
      <c r="D2079" s="105" t="s">
        <v>12101</v>
      </c>
      <c r="E2079" s="105" t="s">
        <v>12103</v>
      </c>
      <c r="I2079" s="99"/>
      <c r="J2079" s="101"/>
      <c r="M2079" s="98" t="s">
        <v>7619</v>
      </c>
      <c r="N2079" s="99" t="s">
        <v>2397</v>
      </c>
      <c r="O2079" s="101">
        <v>4</v>
      </c>
    </row>
    <row r="2080" spans="1:15" ht="12.75" customHeight="1">
      <c r="A2080" s="104" t="s">
        <v>2403</v>
      </c>
      <c r="B2080" s="104" t="s">
        <v>2399</v>
      </c>
      <c r="C2080" s="104">
        <v>9</v>
      </c>
      <c r="D2080" s="105" t="s">
        <v>12101</v>
      </c>
      <c r="E2080" s="105" t="s">
        <v>12103</v>
      </c>
      <c r="I2080" s="99"/>
      <c r="J2080" s="101"/>
      <c r="M2080" s="98" t="s">
        <v>7620</v>
      </c>
      <c r="N2080" s="99" t="s">
        <v>2399</v>
      </c>
      <c r="O2080" s="101">
        <v>9</v>
      </c>
    </row>
    <row r="2081" spans="1:15" ht="12.75" customHeight="1">
      <c r="A2081" s="104" t="s">
        <v>2404</v>
      </c>
      <c r="B2081" s="104" t="s">
        <v>2401</v>
      </c>
      <c r="C2081" s="104">
        <v>8</v>
      </c>
      <c r="D2081" s="105" t="s">
        <v>12101</v>
      </c>
      <c r="E2081" s="105" t="s">
        <v>12103</v>
      </c>
      <c r="I2081" s="99"/>
      <c r="J2081" s="101"/>
      <c r="M2081" s="98" t="s">
        <v>7621</v>
      </c>
      <c r="N2081" s="99" t="s">
        <v>2401</v>
      </c>
      <c r="O2081" s="101">
        <v>8</v>
      </c>
    </row>
    <row r="2082" spans="1:15" ht="12.75" customHeight="1">
      <c r="A2082" s="104" t="s">
        <v>2405</v>
      </c>
      <c r="B2082" s="104" t="s">
        <v>2397</v>
      </c>
      <c r="C2082" s="104">
        <v>10</v>
      </c>
      <c r="D2082" s="105" t="s">
        <v>12101</v>
      </c>
      <c r="E2082" s="105" t="s">
        <v>12104</v>
      </c>
      <c r="I2082" s="99"/>
      <c r="J2082" s="101"/>
      <c r="M2082" s="98" t="s">
        <v>7622</v>
      </c>
      <c r="N2082" s="99" t="s">
        <v>2397</v>
      </c>
      <c r="O2082" s="101">
        <v>10</v>
      </c>
    </row>
    <row r="2083" spans="1:15" ht="12.75" customHeight="1">
      <c r="A2083" s="104" t="s">
        <v>2406</v>
      </c>
      <c r="B2083" s="104" t="s">
        <v>2399</v>
      </c>
      <c r="C2083" s="104">
        <v>14</v>
      </c>
      <c r="D2083" s="105" t="s">
        <v>12101</v>
      </c>
      <c r="E2083" s="105" t="s">
        <v>12104</v>
      </c>
      <c r="I2083" s="99"/>
      <c r="J2083" s="101"/>
      <c r="M2083" s="98" t="s">
        <v>7623</v>
      </c>
      <c r="N2083" s="99" t="s">
        <v>2399</v>
      </c>
      <c r="O2083" s="101">
        <v>14</v>
      </c>
    </row>
    <row r="2084" spans="1:15" ht="12.75" customHeight="1">
      <c r="A2084" s="104" t="s">
        <v>2407</v>
      </c>
      <c r="B2084" s="104" t="s">
        <v>2401</v>
      </c>
      <c r="C2084" s="104">
        <v>3</v>
      </c>
      <c r="D2084" s="105" t="s">
        <v>12101</v>
      </c>
      <c r="E2084" s="105" t="s">
        <v>12104</v>
      </c>
      <c r="I2084" s="99"/>
      <c r="J2084" s="101"/>
      <c r="M2084" s="98" t="s">
        <v>7624</v>
      </c>
      <c r="N2084" s="99" t="s">
        <v>2401</v>
      </c>
      <c r="O2084" s="101">
        <v>3</v>
      </c>
    </row>
    <row r="2085" spans="1:15" ht="12.75" customHeight="1">
      <c r="A2085" s="104" t="s">
        <v>2408</v>
      </c>
      <c r="B2085" s="104" t="s">
        <v>2409</v>
      </c>
      <c r="C2085" s="104">
        <v>43</v>
      </c>
      <c r="D2085" s="105" t="s">
        <v>12101</v>
      </c>
      <c r="E2085" s="105" t="s">
        <v>12105</v>
      </c>
      <c r="I2085" s="99"/>
      <c r="J2085" s="101"/>
      <c r="M2085" s="98" t="s">
        <v>7625</v>
      </c>
      <c r="N2085" s="99" t="s">
        <v>2409</v>
      </c>
      <c r="O2085" s="101">
        <v>44</v>
      </c>
    </row>
    <row r="2086" spans="1:15" ht="12.75" customHeight="1">
      <c r="A2086" s="104" t="s">
        <v>2410</v>
      </c>
      <c r="B2086" s="104" t="s">
        <v>2401</v>
      </c>
      <c r="C2086" s="104">
        <v>20</v>
      </c>
      <c r="D2086" s="105" t="s">
        <v>12101</v>
      </c>
      <c r="E2086" s="105" t="s">
        <v>12105</v>
      </c>
      <c r="I2086" s="99"/>
      <c r="J2086" s="101"/>
      <c r="M2086" s="98" t="s">
        <v>7626</v>
      </c>
      <c r="N2086" s="99" t="s">
        <v>2401</v>
      </c>
      <c r="O2086" s="101">
        <v>20</v>
      </c>
    </row>
    <row r="2087" spans="1:15" ht="12.75" customHeight="1">
      <c r="A2087" s="104" t="s">
        <v>2411</v>
      </c>
      <c r="B2087" s="104" t="s">
        <v>2412</v>
      </c>
      <c r="C2087" s="104">
        <v>12</v>
      </c>
      <c r="D2087" s="105" t="s">
        <v>12101</v>
      </c>
      <c r="E2087" s="105" t="s">
        <v>12106</v>
      </c>
      <c r="I2087" s="99"/>
      <c r="J2087" s="101"/>
      <c r="M2087" s="98" t="s">
        <v>7627</v>
      </c>
      <c r="N2087" s="99" t="s">
        <v>2412</v>
      </c>
      <c r="O2087" s="101">
        <v>12</v>
      </c>
    </row>
    <row r="2088" spans="1:15" ht="12.75" customHeight="1">
      <c r="A2088" s="104" t="s">
        <v>2413</v>
      </c>
      <c r="B2088" s="104" t="s">
        <v>2409</v>
      </c>
      <c r="C2088" s="104">
        <v>38</v>
      </c>
      <c r="D2088" s="105" t="s">
        <v>12101</v>
      </c>
      <c r="E2088" s="105" t="s">
        <v>12106</v>
      </c>
      <c r="I2088" s="99"/>
      <c r="J2088" s="101"/>
      <c r="M2088" s="98" t="s">
        <v>7628</v>
      </c>
      <c r="N2088" s="99" t="s">
        <v>2409</v>
      </c>
      <c r="O2088" s="101">
        <v>39</v>
      </c>
    </row>
    <row r="2089" spans="1:15" ht="12.75" customHeight="1">
      <c r="A2089" s="104" t="s">
        <v>2414</v>
      </c>
      <c r="B2089" s="104" t="s">
        <v>2401</v>
      </c>
      <c r="C2089" s="104">
        <v>20</v>
      </c>
      <c r="D2089" s="105" t="s">
        <v>12101</v>
      </c>
      <c r="E2089" s="105" t="s">
        <v>12106</v>
      </c>
      <c r="I2089" s="99"/>
      <c r="J2089" s="101"/>
      <c r="M2089" s="98" t="s">
        <v>7629</v>
      </c>
      <c r="N2089" s="99" t="s">
        <v>2401</v>
      </c>
      <c r="O2089" s="101">
        <v>20</v>
      </c>
    </row>
    <row r="2090" spans="1:15" ht="12.75" customHeight="1">
      <c r="A2090" s="104" t="s">
        <v>2415</v>
      </c>
      <c r="B2090" s="104" t="s">
        <v>2412</v>
      </c>
      <c r="C2090" s="104">
        <v>15</v>
      </c>
      <c r="D2090" s="105" t="s">
        <v>12101</v>
      </c>
      <c r="E2090" s="105" t="s">
        <v>12107</v>
      </c>
      <c r="I2090" s="99"/>
      <c r="J2090" s="101"/>
      <c r="M2090" s="98" t="s">
        <v>7630</v>
      </c>
      <c r="N2090" s="99" t="s">
        <v>2412</v>
      </c>
      <c r="O2090" s="101">
        <v>15</v>
      </c>
    </row>
    <row r="2091" spans="1:15" ht="12.75" customHeight="1">
      <c r="A2091" s="104" t="s">
        <v>2416</v>
      </c>
      <c r="B2091" s="104" t="s">
        <v>2409</v>
      </c>
      <c r="C2091" s="104">
        <v>54</v>
      </c>
      <c r="D2091" s="105" t="s">
        <v>12101</v>
      </c>
      <c r="E2091" s="105" t="s">
        <v>12107</v>
      </c>
      <c r="I2091" s="99"/>
      <c r="J2091" s="101"/>
      <c r="M2091" s="98" t="s">
        <v>7631</v>
      </c>
      <c r="N2091" s="99" t="s">
        <v>2409</v>
      </c>
      <c r="O2091" s="101">
        <v>54</v>
      </c>
    </row>
    <row r="2092" spans="1:15" ht="12.75" customHeight="1">
      <c r="A2092" s="104" t="s">
        <v>2417</v>
      </c>
      <c r="B2092" s="104" t="s">
        <v>2401</v>
      </c>
      <c r="C2092" s="104">
        <v>33</v>
      </c>
      <c r="D2092" s="105" t="s">
        <v>12101</v>
      </c>
      <c r="E2092" s="105" t="s">
        <v>12107</v>
      </c>
      <c r="I2092" s="99"/>
      <c r="J2092" s="101"/>
      <c r="M2092" s="98" t="s">
        <v>7632</v>
      </c>
      <c r="N2092" s="99" t="s">
        <v>2401</v>
      </c>
      <c r="O2092" s="101">
        <v>33</v>
      </c>
    </row>
    <row r="2093" spans="1:15" ht="12.75" customHeight="1">
      <c r="A2093" s="104" t="s">
        <v>2418</v>
      </c>
      <c r="B2093" s="104" t="s">
        <v>2419</v>
      </c>
      <c r="C2093" s="104">
        <v>41</v>
      </c>
      <c r="D2093" s="105" t="s">
        <v>12101</v>
      </c>
      <c r="E2093" s="105" t="s">
        <v>12108</v>
      </c>
      <c r="I2093" s="99"/>
      <c r="J2093" s="101"/>
      <c r="M2093" s="98" t="s">
        <v>7633</v>
      </c>
      <c r="N2093" s="99" t="s">
        <v>2419</v>
      </c>
      <c r="O2093" s="101">
        <v>41</v>
      </c>
    </row>
    <row r="2094" spans="1:15" ht="12.75" customHeight="1">
      <c r="A2094" s="104" t="s">
        <v>2420</v>
      </c>
      <c r="B2094" s="104" t="s">
        <v>2421</v>
      </c>
      <c r="C2094" s="104">
        <v>30</v>
      </c>
      <c r="D2094" s="105" t="s">
        <v>12101</v>
      </c>
      <c r="E2094" s="105" t="s">
        <v>12108</v>
      </c>
      <c r="I2094" s="99"/>
      <c r="J2094" s="101"/>
      <c r="M2094" s="98" t="s">
        <v>7634</v>
      </c>
      <c r="N2094" s="99" t="s">
        <v>2421</v>
      </c>
      <c r="O2094" s="101">
        <v>30</v>
      </c>
    </row>
    <row r="2095" spans="1:15" ht="12.75" customHeight="1">
      <c r="A2095" s="104" t="s">
        <v>2422</v>
      </c>
      <c r="B2095" s="104" t="s">
        <v>2412</v>
      </c>
      <c r="C2095" s="104">
        <v>7</v>
      </c>
      <c r="D2095" s="105" t="s">
        <v>12101</v>
      </c>
      <c r="E2095" s="105" t="s">
        <v>12109</v>
      </c>
      <c r="I2095" s="99"/>
      <c r="J2095" s="101"/>
      <c r="M2095" s="98" t="s">
        <v>7635</v>
      </c>
      <c r="N2095" s="99" t="s">
        <v>2412</v>
      </c>
      <c r="O2095" s="101">
        <v>7</v>
      </c>
    </row>
    <row r="2096" spans="1:15" ht="12.75" customHeight="1">
      <c r="A2096" s="104" t="s">
        <v>2423</v>
      </c>
      <c r="B2096" s="104" t="s">
        <v>2419</v>
      </c>
      <c r="C2096" s="104">
        <v>48</v>
      </c>
      <c r="D2096" s="105" t="s">
        <v>12101</v>
      </c>
      <c r="E2096" s="105" t="s">
        <v>12109</v>
      </c>
      <c r="I2096" s="99"/>
      <c r="J2096" s="101"/>
      <c r="M2096" s="98" t="s">
        <v>7636</v>
      </c>
      <c r="N2096" s="99" t="s">
        <v>2419</v>
      </c>
      <c r="O2096" s="101">
        <v>48</v>
      </c>
    </row>
    <row r="2097" spans="1:15" ht="12.75" customHeight="1">
      <c r="A2097" s="104" t="s">
        <v>2424</v>
      </c>
      <c r="B2097" s="104" t="s">
        <v>2421</v>
      </c>
      <c r="C2097" s="104">
        <v>19</v>
      </c>
      <c r="D2097" s="105" t="s">
        <v>12101</v>
      </c>
      <c r="E2097" s="105" t="s">
        <v>12109</v>
      </c>
      <c r="I2097" s="99"/>
      <c r="J2097" s="101"/>
      <c r="M2097" s="98" t="s">
        <v>7637</v>
      </c>
      <c r="N2097" s="99" t="s">
        <v>2421</v>
      </c>
      <c r="O2097" s="101">
        <v>19</v>
      </c>
    </row>
    <row r="2098" spans="1:15" ht="12.75" customHeight="1">
      <c r="A2098" s="104" t="s">
        <v>2425</v>
      </c>
      <c r="B2098" s="104" t="s">
        <v>2412</v>
      </c>
      <c r="C2098" s="104">
        <v>6</v>
      </c>
      <c r="D2098" s="105" t="s">
        <v>12101</v>
      </c>
      <c r="E2098" s="105" t="s">
        <v>12110</v>
      </c>
      <c r="I2098" s="99"/>
      <c r="J2098" s="101"/>
      <c r="M2098" s="98" t="s">
        <v>7638</v>
      </c>
      <c r="N2098" s="99" t="s">
        <v>2412</v>
      </c>
      <c r="O2098" s="101">
        <v>6</v>
      </c>
    </row>
    <row r="2099" spans="1:15" ht="12.75" customHeight="1">
      <c r="A2099" s="104" t="s">
        <v>2426</v>
      </c>
      <c r="B2099" s="104" t="s">
        <v>2419</v>
      </c>
      <c r="C2099" s="104">
        <v>41</v>
      </c>
      <c r="D2099" s="105" t="s">
        <v>12101</v>
      </c>
      <c r="E2099" s="105" t="s">
        <v>12110</v>
      </c>
      <c r="I2099" s="99"/>
      <c r="J2099" s="101"/>
      <c r="M2099" s="98" t="s">
        <v>7639</v>
      </c>
      <c r="N2099" s="99" t="s">
        <v>2419</v>
      </c>
      <c r="O2099" s="101">
        <v>41</v>
      </c>
    </row>
    <row r="2100" spans="1:15" ht="12.75" customHeight="1">
      <c r="A2100" s="104" t="s">
        <v>2427</v>
      </c>
      <c r="B2100" s="104" t="s">
        <v>2428</v>
      </c>
      <c r="C2100" s="104">
        <v>39</v>
      </c>
      <c r="D2100" s="105" t="s">
        <v>12101</v>
      </c>
      <c r="E2100" s="105" t="s">
        <v>12111</v>
      </c>
      <c r="I2100" s="99"/>
      <c r="J2100" s="101"/>
      <c r="M2100" s="98" t="s">
        <v>7640</v>
      </c>
      <c r="N2100" s="99" t="s">
        <v>2428</v>
      </c>
      <c r="O2100" s="101">
        <v>39</v>
      </c>
    </row>
    <row r="2101" spans="1:15" ht="12.75" customHeight="1">
      <c r="A2101" s="104" t="s">
        <v>2429</v>
      </c>
      <c r="B2101" s="104" t="s">
        <v>2421</v>
      </c>
      <c r="C2101" s="104">
        <v>18</v>
      </c>
      <c r="D2101" s="105" t="s">
        <v>12101</v>
      </c>
      <c r="E2101" s="105" t="s">
        <v>12111</v>
      </c>
      <c r="I2101" s="99"/>
      <c r="J2101" s="101"/>
      <c r="M2101" s="98" t="s">
        <v>7641</v>
      </c>
      <c r="N2101" s="99" t="s">
        <v>2421</v>
      </c>
      <c r="O2101" s="101">
        <v>18</v>
      </c>
    </row>
    <row r="2102" spans="1:15" ht="12.75" customHeight="1">
      <c r="A2102" s="104" t="s">
        <v>2430</v>
      </c>
      <c r="B2102" s="104" t="s">
        <v>2412</v>
      </c>
      <c r="C2102" s="104">
        <v>10</v>
      </c>
      <c r="D2102" s="105" t="s">
        <v>12101</v>
      </c>
      <c r="E2102" s="105" t="s">
        <v>12112</v>
      </c>
      <c r="I2102" s="99"/>
      <c r="J2102" s="101"/>
      <c r="M2102" s="98" t="s">
        <v>7642</v>
      </c>
      <c r="N2102" s="99" t="s">
        <v>2412</v>
      </c>
      <c r="O2102" s="101">
        <v>10</v>
      </c>
    </row>
    <row r="2103" spans="1:15" ht="12.75" customHeight="1">
      <c r="A2103" s="104" t="s">
        <v>2431</v>
      </c>
      <c r="B2103" s="104" t="s">
        <v>2428</v>
      </c>
      <c r="C2103" s="104">
        <v>52</v>
      </c>
      <c r="D2103" s="105" t="s">
        <v>12101</v>
      </c>
      <c r="E2103" s="105" t="s">
        <v>12112</v>
      </c>
      <c r="I2103" s="99"/>
      <c r="J2103" s="101"/>
      <c r="M2103" s="98" t="s">
        <v>7643</v>
      </c>
      <c r="N2103" s="99" t="s">
        <v>2428</v>
      </c>
      <c r="O2103" s="101">
        <v>52</v>
      </c>
    </row>
    <row r="2104" spans="1:15" ht="12.75" customHeight="1">
      <c r="A2104" s="104" t="s">
        <v>2432</v>
      </c>
      <c r="B2104" s="104" t="s">
        <v>2433</v>
      </c>
      <c r="C2104" s="104">
        <v>33</v>
      </c>
      <c r="D2104" s="105" t="s">
        <v>12101</v>
      </c>
      <c r="E2104" s="105" t="s">
        <v>12112</v>
      </c>
      <c r="I2104" s="99"/>
      <c r="J2104" s="101"/>
      <c r="M2104" s="98" t="s">
        <v>7644</v>
      </c>
      <c r="N2104" s="99" t="s">
        <v>2433</v>
      </c>
      <c r="O2104" s="101">
        <v>33</v>
      </c>
    </row>
    <row r="2105" spans="1:15" ht="12.75" customHeight="1">
      <c r="A2105" s="104" t="s">
        <v>2434</v>
      </c>
      <c r="B2105" s="104" t="s">
        <v>2412</v>
      </c>
      <c r="C2105" s="104">
        <v>37</v>
      </c>
      <c r="D2105" s="105" t="s">
        <v>12101</v>
      </c>
      <c r="E2105" s="105" t="s">
        <v>12113</v>
      </c>
      <c r="I2105" s="99"/>
      <c r="J2105" s="101"/>
      <c r="M2105" s="98" t="s">
        <v>7645</v>
      </c>
      <c r="N2105" s="99" t="s">
        <v>2412</v>
      </c>
      <c r="O2105" s="101">
        <v>37</v>
      </c>
    </row>
    <row r="2106" spans="1:15" ht="12.75" customHeight="1">
      <c r="A2106" s="104" t="s">
        <v>2435</v>
      </c>
      <c r="B2106" s="104" t="s">
        <v>2428</v>
      </c>
      <c r="C2106" s="104">
        <v>53</v>
      </c>
      <c r="D2106" s="105" t="s">
        <v>12101</v>
      </c>
      <c r="E2106" s="105" t="s">
        <v>12113</v>
      </c>
      <c r="I2106" s="99"/>
      <c r="J2106" s="101"/>
      <c r="M2106" s="98" t="s">
        <v>7646</v>
      </c>
      <c r="N2106" s="99" t="s">
        <v>2428</v>
      </c>
      <c r="O2106" s="101">
        <v>53</v>
      </c>
    </row>
    <row r="2107" spans="1:15" ht="12.75" customHeight="1">
      <c r="A2107" s="104" t="s">
        <v>2436</v>
      </c>
      <c r="B2107" s="104" t="s">
        <v>2437</v>
      </c>
      <c r="C2107" s="104">
        <v>73</v>
      </c>
      <c r="D2107" s="105" t="s">
        <v>12101</v>
      </c>
      <c r="E2107" s="105" t="s">
        <v>12114</v>
      </c>
      <c r="I2107" s="99"/>
      <c r="J2107" s="101"/>
      <c r="M2107" s="98" t="s">
        <v>7647</v>
      </c>
      <c r="N2107" s="99" t="s">
        <v>2437</v>
      </c>
      <c r="O2107" s="101">
        <v>73</v>
      </c>
    </row>
    <row r="2108" spans="1:15" ht="12.75" customHeight="1">
      <c r="A2108" s="104" t="s">
        <v>2438</v>
      </c>
      <c r="B2108" s="104" t="s">
        <v>2433</v>
      </c>
      <c r="C2108" s="104">
        <v>37</v>
      </c>
      <c r="D2108" s="105" t="s">
        <v>12101</v>
      </c>
      <c r="E2108" s="105" t="s">
        <v>12114</v>
      </c>
      <c r="I2108" s="99"/>
      <c r="J2108" s="101"/>
      <c r="M2108" s="98" t="s">
        <v>7648</v>
      </c>
      <c r="N2108" s="99" t="s">
        <v>2433</v>
      </c>
      <c r="O2108" s="101">
        <v>37</v>
      </c>
    </row>
    <row r="2109" spans="1:15" ht="12.75" customHeight="1">
      <c r="A2109" s="104" t="s">
        <v>2439</v>
      </c>
      <c r="B2109" s="104" t="s">
        <v>2412</v>
      </c>
      <c r="C2109" s="104">
        <v>15</v>
      </c>
      <c r="D2109" s="105" t="s">
        <v>12101</v>
      </c>
      <c r="E2109" s="105" t="s">
        <v>12115</v>
      </c>
      <c r="I2109" s="99"/>
      <c r="J2109" s="101"/>
      <c r="M2109" s="98" t="s">
        <v>7649</v>
      </c>
      <c r="N2109" s="99" t="s">
        <v>2412</v>
      </c>
      <c r="O2109" s="101">
        <v>15</v>
      </c>
    </row>
    <row r="2110" spans="1:15" ht="12.75" customHeight="1">
      <c r="A2110" s="104" t="s">
        <v>2440</v>
      </c>
      <c r="B2110" s="104" t="s">
        <v>2437</v>
      </c>
      <c r="C2110" s="104">
        <v>62</v>
      </c>
      <c r="D2110" s="105" t="s">
        <v>12101</v>
      </c>
      <c r="E2110" s="105" t="s">
        <v>12115</v>
      </c>
      <c r="I2110" s="99"/>
      <c r="J2110" s="101"/>
      <c r="M2110" s="98" t="s">
        <v>7650</v>
      </c>
      <c r="N2110" s="99" t="s">
        <v>2437</v>
      </c>
      <c r="O2110" s="101">
        <v>62</v>
      </c>
    </row>
    <row r="2111" spans="1:15" ht="12.75" customHeight="1">
      <c r="A2111" s="104" t="s">
        <v>2441</v>
      </c>
      <c r="B2111" s="104" t="s">
        <v>2433</v>
      </c>
      <c r="C2111" s="104">
        <v>25</v>
      </c>
      <c r="D2111" s="105" t="s">
        <v>12101</v>
      </c>
      <c r="E2111" s="105" t="s">
        <v>12115</v>
      </c>
      <c r="I2111" s="99"/>
      <c r="J2111" s="101"/>
      <c r="M2111" s="98" t="s">
        <v>7651</v>
      </c>
      <c r="N2111" s="99" t="s">
        <v>2433</v>
      </c>
      <c r="O2111" s="101">
        <v>25</v>
      </c>
    </row>
    <row r="2112" spans="1:15" ht="12.75" customHeight="1">
      <c r="A2112" s="104" t="s">
        <v>2442</v>
      </c>
      <c r="B2112" s="104" t="s">
        <v>2412</v>
      </c>
      <c r="C2112" s="104">
        <v>14</v>
      </c>
      <c r="D2112" s="105" t="s">
        <v>12101</v>
      </c>
      <c r="E2112" s="105" t="s">
        <v>12116</v>
      </c>
      <c r="I2112" s="99"/>
      <c r="J2112" s="101"/>
      <c r="M2112" s="98" t="s">
        <v>7652</v>
      </c>
      <c r="N2112" s="99" t="s">
        <v>2412</v>
      </c>
      <c r="O2112" s="101">
        <v>14</v>
      </c>
    </row>
    <row r="2113" spans="1:15" ht="12.75" customHeight="1">
      <c r="A2113" s="104" t="s">
        <v>2443</v>
      </c>
      <c r="B2113" s="104" t="s">
        <v>2437</v>
      </c>
      <c r="C2113" s="104">
        <v>56</v>
      </c>
      <c r="D2113" s="105" t="s">
        <v>12101</v>
      </c>
      <c r="E2113" s="105" t="s">
        <v>12116</v>
      </c>
      <c r="I2113" s="99"/>
      <c r="J2113" s="101"/>
      <c r="M2113" s="98" t="s">
        <v>7653</v>
      </c>
      <c r="N2113" s="99" t="s">
        <v>2437</v>
      </c>
      <c r="O2113" s="101">
        <v>56</v>
      </c>
    </row>
    <row r="2114" spans="1:15" ht="12.75" customHeight="1">
      <c r="A2114" s="104" t="s">
        <v>2444</v>
      </c>
      <c r="B2114" s="104" t="s">
        <v>2445</v>
      </c>
      <c r="C2114" s="104">
        <v>31</v>
      </c>
      <c r="D2114" s="105" t="s">
        <v>12101</v>
      </c>
      <c r="E2114" s="105" t="s">
        <v>12116</v>
      </c>
      <c r="I2114" s="99"/>
      <c r="J2114" s="101"/>
      <c r="M2114" s="98" t="s">
        <v>7654</v>
      </c>
      <c r="N2114" s="99" t="s">
        <v>2445</v>
      </c>
      <c r="O2114" s="101">
        <v>31</v>
      </c>
    </row>
    <row r="2115" spans="1:15" ht="12.75" customHeight="1">
      <c r="A2115" s="104" t="s">
        <v>2446</v>
      </c>
      <c r="B2115" s="104" t="s">
        <v>2447</v>
      </c>
      <c r="C2115" s="104">
        <v>20</v>
      </c>
      <c r="D2115" s="105" t="s">
        <v>12101</v>
      </c>
      <c r="E2115" s="105" t="s">
        <v>12117</v>
      </c>
      <c r="I2115" s="99"/>
      <c r="J2115" s="101"/>
      <c r="M2115" s="98" t="s">
        <v>7655</v>
      </c>
      <c r="N2115" s="99" t="s">
        <v>2447</v>
      </c>
      <c r="O2115" s="101">
        <v>20</v>
      </c>
    </row>
    <row r="2116" spans="1:15" ht="12.75" customHeight="1">
      <c r="A2116" s="104" t="s">
        <v>2448</v>
      </c>
      <c r="B2116" s="104" t="s">
        <v>2447</v>
      </c>
      <c r="C2116" s="104">
        <v>60</v>
      </c>
      <c r="D2116" s="105" t="s">
        <v>12101</v>
      </c>
      <c r="E2116" s="105" t="s">
        <v>12118</v>
      </c>
      <c r="I2116" s="99"/>
      <c r="J2116" s="101"/>
      <c r="M2116" s="98" t="s">
        <v>7656</v>
      </c>
      <c r="N2116" s="99" t="s">
        <v>2447</v>
      </c>
      <c r="O2116" s="101">
        <v>60</v>
      </c>
    </row>
    <row r="2117" spans="1:15" ht="12.75" customHeight="1">
      <c r="A2117" s="104" t="s">
        <v>2449</v>
      </c>
      <c r="B2117" s="104" t="s">
        <v>2412</v>
      </c>
      <c r="C2117" s="104">
        <v>16</v>
      </c>
      <c r="D2117" s="105" t="s">
        <v>12101</v>
      </c>
      <c r="E2117" s="105" t="s">
        <v>12119</v>
      </c>
      <c r="I2117" s="99"/>
      <c r="J2117" s="101"/>
      <c r="M2117" s="98" t="s">
        <v>7657</v>
      </c>
      <c r="N2117" s="99" t="s">
        <v>2412</v>
      </c>
      <c r="O2117" s="101">
        <v>16</v>
      </c>
    </row>
    <row r="2118" spans="1:15" ht="12.75" customHeight="1">
      <c r="A2118" s="104" t="s">
        <v>2450</v>
      </c>
      <c r="B2118" s="104" t="s">
        <v>2447</v>
      </c>
      <c r="C2118" s="104">
        <v>59</v>
      </c>
      <c r="D2118" s="105" t="s">
        <v>12101</v>
      </c>
      <c r="E2118" s="105" t="s">
        <v>12119</v>
      </c>
      <c r="I2118" s="99"/>
      <c r="J2118" s="101"/>
      <c r="M2118" s="98" t="s">
        <v>7658</v>
      </c>
      <c r="N2118" s="99" t="s">
        <v>2447</v>
      </c>
      <c r="O2118" s="101">
        <v>59</v>
      </c>
    </row>
    <row r="2119" spans="1:15" ht="12.75" customHeight="1">
      <c r="A2119" s="104" t="s">
        <v>2451</v>
      </c>
      <c r="B2119" s="104" t="s">
        <v>2445</v>
      </c>
      <c r="C2119" s="104">
        <v>25</v>
      </c>
      <c r="D2119" s="105" t="s">
        <v>12101</v>
      </c>
      <c r="E2119" s="105" t="s">
        <v>12119</v>
      </c>
      <c r="I2119" s="99"/>
      <c r="J2119" s="101"/>
      <c r="M2119" s="98" t="s">
        <v>7659</v>
      </c>
      <c r="N2119" s="99" t="s">
        <v>2445</v>
      </c>
      <c r="O2119" s="101">
        <v>25</v>
      </c>
    </row>
    <row r="2120" spans="1:15" ht="12.75" customHeight="1">
      <c r="A2120" s="104" t="s">
        <v>2452</v>
      </c>
      <c r="B2120" s="104" t="s">
        <v>1171</v>
      </c>
      <c r="C2120" s="104">
        <v>5</v>
      </c>
      <c r="D2120" s="105" t="s">
        <v>12101</v>
      </c>
      <c r="E2120" s="105" t="s">
        <v>12120</v>
      </c>
      <c r="I2120" s="99"/>
      <c r="J2120" s="101"/>
      <c r="M2120" s="98" t="s">
        <v>7660</v>
      </c>
      <c r="N2120" s="99" t="s">
        <v>1171</v>
      </c>
      <c r="O2120" s="101">
        <v>5</v>
      </c>
    </row>
    <row r="2121" spans="1:15" ht="12.75" customHeight="1">
      <c r="A2121" s="104" t="s">
        <v>2453</v>
      </c>
      <c r="B2121" s="104" t="s">
        <v>2454</v>
      </c>
      <c r="C2121" s="104">
        <v>59</v>
      </c>
      <c r="D2121" s="105" t="s">
        <v>12101</v>
      </c>
      <c r="E2121" s="105" t="s">
        <v>12120</v>
      </c>
      <c r="I2121" s="99"/>
      <c r="J2121" s="101"/>
      <c r="M2121" s="98" t="s">
        <v>7661</v>
      </c>
      <c r="N2121" s="99" t="s">
        <v>2454</v>
      </c>
      <c r="O2121" s="101">
        <v>59</v>
      </c>
    </row>
    <row r="2122" spans="1:15" ht="12.75" customHeight="1">
      <c r="A2122" s="104" t="s">
        <v>2455</v>
      </c>
      <c r="B2122" s="104" t="s">
        <v>2445</v>
      </c>
      <c r="C2122" s="104">
        <v>30</v>
      </c>
      <c r="D2122" s="105" t="s">
        <v>12101</v>
      </c>
      <c r="E2122" s="105" t="s">
        <v>12120</v>
      </c>
      <c r="I2122" s="99"/>
      <c r="J2122" s="101"/>
      <c r="M2122" s="98" t="s">
        <v>7662</v>
      </c>
      <c r="N2122" s="99" t="s">
        <v>2445</v>
      </c>
      <c r="O2122" s="101">
        <v>30</v>
      </c>
    </row>
    <row r="2123" spans="1:15" ht="12.75" customHeight="1">
      <c r="A2123" s="104" t="s">
        <v>2456</v>
      </c>
      <c r="B2123" s="104" t="s">
        <v>1171</v>
      </c>
      <c r="C2123" s="104">
        <v>14</v>
      </c>
      <c r="D2123" s="105" t="s">
        <v>12101</v>
      </c>
      <c r="E2123" s="105" t="s">
        <v>12121</v>
      </c>
      <c r="I2123" s="99"/>
      <c r="J2123" s="101"/>
      <c r="M2123" s="98" t="s">
        <v>7663</v>
      </c>
      <c r="N2123" s="99" t="s">
        <v>1171</v>
      </c>
      <c r="O2123" s="101">
        <v>14</v>
      </c>
    </row>
    <row r="2124" spans="1:15" ht="12.75" customHeight="1">
      <c r="A2124" s="104" t="s">
        <v>2457</v>
      </c>
      <c r="B2124" s="104" t="s">
        <v>2454</v>
      </c>
      <c r="C2124" s="104">
        <v>62</v>
      </c>
      <c r="D2124" s="105" t="s">
        <v>12101</v>
      </c>
      <c r="E2124" s="105" t="s">
        <v>12121</v>
      </c>
      <c r="I2124" s="99"/>
      <c r="J2124" s="101"/>
      <c r="M2124" s="98" t="s">
        <v>7664</v>
      </c>
      <c r="N2124" s="99" t="s">
        <v>2454</v>
      </c>
      <c r="O2124" s="101">
        <v>62</v>
      </c>
    </row>
    <row r="2125" spans="1:15" ht="12.75" customHeight="1">
      <c r="A2125" s="104" t="s">
        <v>2458</v>
      </c>
      <c r="B2125" s="104" t="s">
        <v>2459</v>
      </c>
      <c r="C2125" s="104">
        <v>29</v>
      </c>
      <c r="D2125" s="105" t="s">
        <v>12101</v>
      </c>
      <c r="E2125" s="105" t="s">
        <v>12121</v>
      </c>
      <c r="I2125" s="99"/>
      <c r="J2125" s="101"/>
      <c r="M2125" s="98" t="s">
        <v>7665</v>
      </c>
      <c r="N2125" s="99" t="s">
        <v>2459</v>
      </c>
      <c r="O2125" s="101">
        <v>29</v>
      </c>
    </row>
    <row r="2126" spans="1:15" ht="12.75" customHeight="1">
      <c r="A2126" s="104" t="s">
        <v>2460</v>
      </c>
      <c r="B2126" s="104" t="s">
        <v>2454</v>
      </c>
      <c r="C2126" s="104">
        <v>46</v>
      </c>
      <c r="D2126" s="105" t="s">
        <v>12101</v>
      </c>
      <c r="E2126" s="105" t="s">
        <v>12122</v>
      </c>
      <c r="I2126" s="99"/>
      <c r="J2126" s="101"/>
      <c r="M2126" s="98" t="s">
        <v>7666</v>
      </c>
      <c r="N2126" s="99" t="s">
        <v>2454</v>
      </c>
      <c r="O2126" s="101">
        <v>46</v>
      </c>
    </row>
    <row r="2127" spans="1:15" ht="12.75" customHeight="1">
      <c r="A2127" s="104" t="s">
        <v>2461</v>
      </c>
      <c r="B2127" s="104" t="s">
        <v>2459</v>
      </c>
      <c r="C2127" s="104">
        <v>20</v>
      </c>
      <c r="D2127" s="105" t="s">
        <v>12101</v>
      </c>
      <c r="E2127" s="105" t="s">
        <v>12122</v>
      </c>
      <c r="I2127" s="99"/>
      <c r="J2127" s="101"/>
      <c r="M2127" s="98" t="s">
        <v>7667</v>
      </c>
      <c r="N2127" s="99" t="s">
        <v>2459</v>
      </c>
      <c r="O2127" s="101">
        <v>20</v>
      </c>
    </row>
    <row r="2128" spans="1:15" ht="12.75" customHeight="1">
      <c r="A2128" s="104" t="s">
        <v>2462</v>
      </c>
      <c r="B2128" s="104" t="s">
        <v>1171</v>
      </c>
      <c r="C2128" s="104">
        <v>2</v>
      </c>
      <c r="D2128" s="105" t="s">
        <v>12101</v>
      </c>
      <c r="E2128" s="105" t="s">
        <v>12123</v>
      </c>
      <c r="I2128" s="99"/>
      <c r="J2128" s="101"/>
      <c r="M2128" s="98" t="s">
        <v>7668</v>
      </c>
      <c r="N2128" s="99" t="s">
        <v>1171</v>
      </c>
      <c r="O2128" s="101">
        <v>2</v>
      </c>
    </row>
    <row r="2129" spans="1:15" ht="12.75" customHeight="1">
      <c r="A2129" s="104" t="s">
        <v>2463</v>
      </c>
      <c r="B2129" s="104" t="s">
        <v>2464</v>
      </c>
      <c r="C2129" s="104">
        <v>45</v>
      </c>
      <c r="D2129" s="105" t="s">
        <v>12101</v>
      </c>
      <c r="E2129" s="105" t="s">
        <v>12123</v>
      </c>
      <c r="I2129" s="99"/>
      <c r="J2129" s="101"/>
      <c r="M2129" s="98" t="s">
        <v>7669</v>
      </c>
      <c r="N2129" s="99" t="s">
        <v>2464</v>
      </c>
      <c r="O2129" s="101">
        <v>45</v>
      </c>
    </row>
    <row r="2130" spans="1:15" ht="12.75" customHeight="1">
      <c r="A2130" s="104" t="s">
        <v>2465</v>
      </c>
      <c r="B2130" s="104" t="s">
        <v>2459</v>
      </c>
      <c r="C2130" s="104">
        <v>22</v>
      </c>
      <c r="D2130" s="105" t="s">
        <v>12101</v>
      </c>
      <c r="E2130" s="105" t="s">
        <v>12123</v>
      </c>
      <c r="I2130" s="99"/>
      <c r="J2130" s="101"/>
      <c r="M2130" s="98" t="s">
        <v>7670</v>
      </c>
      <c r="N2130" s="99" t="s">
        <v>2459</v>
      </c>
      <c r="O2130" s="101">
        <v>22</v>
      </c>
    </row>
    <row r="2131" spans="1:15" ht="12.75" customHeight="1">
      <c r="A2131" s="104" t="s">
        <v>2466</v>
      </c>
      <c r="B2131" s="104" t="s">
        <v>2464</v>
      </c>
      <c r="C2131" s="104">
        <v>66</v>
      </c>
      <c r="D2131" s="105" t="s">
        <v>12101</v>
      </c>
      <c r="E2131" s="105" t="s">
        <v>12124</v>
      </c>
      <c r="I2131" s="99"/>
      <c r="J2131" s="101"/>
      <c r="M2131" s="98" t="s">
        <v>7671</v>
      </c>
      <c r="N2131" s="99" t="s">
        <v>2464</v>
      </c>
      <c r="O2131" s="101">
        <v>66</v>
      </c>
    </row>
    <row r="2132" spans="1:15" ht="12.75" customHeight="1">
      <c r="A2132" s="104" t="s">
        <v>2467</v>
      </c>
      <c r="B2132" s="104" t="s">
        <v>2468</v>
      </c>
      <c r="C2132" s="104">
        <v>34</v>
      </c>
      <c r="D2132" s="105" t="s">
        <v>12101</v>
      </c>
      <c r="E2132" s="105" t="s">
        <v>12124</v>
      </c>
      <c r="I2132" s="99"/>
      <c r="J2132" s="101"/>
      <c r="M2132" s="98" t="s">
        <v>7672</v>
      </c>
      <c r="N2132" s="99" t="s">
        <v>2468</v>
      </c>
      <c r="O2132" s="101">
        <v>34</v>
      </c>
    </row>
    <row r="2133" spans="1:15" ht="12.75" customHeight="1">
      <c r="A2133" s="104" t="s">
        <v>2469</v>
      </c>
      <c r="B2133" s="104" t="s">
        <v>2464</v>
      </c>
      <c r="C2133" s="104">
        <v>65</v>
      </c>
      <c r="D2133" s="105" t="s">
        <v>12101</v>
      </c>
      <c r="E2133" s="105" t="s">
        <v>12125</v>
      </c>
      <c r="I2133" s="99"/>
      <c r="J2133" s="101"/>
      <c r="M2133" s="98" t="s">
        <v>7673</v>
      </c>
      <c r="N2133" s="99" t="s">
        <v>2464</v>
      </c>
      <c r="O2133" s="101">
        <v>65</v>
      </c>
    </row>
    <row r="2134" spans="1:15" ht="12.75" customHeight="1">
      <c r="A2134" s="104" t="s">
        <v>2470</v>
      </c>
      <c r="B2134" s="104" t="s">
        <v>2468</v>
      </c>
      <c r="C2134" s="104">
        <v>30</v>
      </c>
      <c r="D2134" s="105" t="s">
        <v>12101</v>
      </c>
      <c r="E2134" s="105" t="s">
        <v>12125</v>
      </c>
      <c r="I2134" s="99"/>
      <c r="J2134" s="101"/>
      <c r="M2134" s="98" t="s">
        <v>7674</v>
      </c>
      <c r="N2134" s="99" t="s">
        <v>2468</v>
      </c>
      <c r="O2134" s="101">
        <v>30</v>
      </c>
    </row>
    <row r="2135" spans="1:15" ht="12.75" customHeight="1">
      <c r="A2135" s="104" t="s">
        <v>2471</v>
      </c>
      <c r="B2135" s="104" t="s">
        <v>2472</v>
      </c>
      <c r="C2135" s="104">
        <v>33</v>
      </c>
      <c r="D2135" s="105" t="s">
        <v>12101</v>
      </c>
      <c r="E2135" s="105" t="s">
        <v>12126</v>
      </c>
      <c r="I2135" s="99"/>
      <c r="J2135" s="101"/>
      <c r="M2135" s="98" t="s">
        <v>7675</v>
      </c>
      <c r="N2135" s="99" t="s">
        <v>2472</v>
      </c>
      <c r="O2135" s="101">
        <v>33</v>
      </c>
    </row>
    <row r="2136" spans="1:15" ht="12.75" customHeight="1">
      <c r="A2136" s="104" t="s">
        <v>2473</v>
      </c>
      <c r="B2136" s="104" t="s">
        <v>2468</v>
      </c>
      <c r="C2136" s="104">
        <v>14</v>
      </c>
      <c r="D2136" s="105" t="s">
        <v>12101</v>
      </c>
      <c r="E2136" s="105" t="s">
        <v>12126</v>
      </c>
      <c r="I2136" s="99"/>
      <c r="J2136" s="101"/>
      <c r="M2136" s="98" t="s">
        <v>7676</v>
      </c>
      <c r="N2136" s="99" t="s">
        <v>2468</v>
      </c>
      <c r="O2136" s="101">
        <v>13</v>
      </c>
    </row>
    <row r="2137" spans="1:15" ht="12.75" customHeight="1">
      <c r="A2137" s="104" t="s">
        <v>2474</v>
      </c>
      <c r="B2137" s="104" t="s">
        <v>1171</v>
      </c>
      <c r="C2137" s="104">
        <v>1</v>
      </c>
      <c r="D2137" s="105"/>
      <c r="E2137" s="105"/>
      <c r="I2137" s="99"/>
      <c r="J2137" s="101"/>
      <c r="M2137" s="98" t="s">
        <v>7677</v>
      </c>
      <c r="N2137" s="99" t="s">
        <v>1171</v>
      </c>
      <c r="O2137" s="101">
        <v>1</v>
      </c>
    </row>
    <row r="2138" spans="1:15" ht="12.75" customHeight="1">
      <c r="A2138" s="104" t="s">
        <v>2475</v>
      </c>
      <c r="B2138" s="104" t="s">
        <v>2472</v>
      </c>
      <c r="C2138" s="104">
        <v>46</v>
      </c>
      <c r="D2138" s="105" t="s">
        <v>12101</v>
      </c>
      <c r="E2138" s="105" t="s">
        <v>12127</v>
      </c>
      <c r="I2138" s="99"/>
      <c r="J2138" s="101"/>
      <c r="M2138" s="98" t="s">
        <v>7678</v>
      </c>
      <c r="N2138" s="99" t="s">
        <v>2472</v>
      </c>
      <c r="O2138" s="101">
        <v>46</v>
      </c>
    </row>
    <row r="2139" spans="1:15" ht="12.75" customHeight="1">
      <c r="A2139" s="104" t="s">
        <v>2476</v>
      </c>
      <c r="B2139" s="104" t="s">
        <v>2477</v>
      </c>
      <c r="C2139" s="104">
        <v>28</v>
      </c>
      <c r="D2139" s="105" t="s">
        <v>12101</v>
      </c>
      <c r="E2139" s="105" t="s">
        <v>12127</v>
      </c>
      <c r="I2139" s="99"/>
      <c r="J2139" s="101"/>
      <c r="M2139" s="98" t="s">
        <v>7679</v>
      </c>
      <c r="N2139" s="99" t="s">
        <v>2477</v>
      </c>
      <c r="O2139" s="101">
        <v>28</v>
      </c>
    </row>
    <row r="2140" spans="1:15" ht="12.75" customHeight="1">
      <c r="A2140" s="104" t="s">
        <v>2478</v>
      </c>
      <c r="B2140" s="104" t="s">
        <v>1171</v>
      </c>
      <c r="C2140" s="104">
        <v>6</v>
      </c>
      <c r="D2140" s="105" t="s">
        <v>12101</v>
      </c>
      <c r="E2140" s="105" t="s">
        <v>12128</v>
      </c>
      <c r="I2140" s="99"/>
      <c r="J2140" s="101"/>
      <c r="M2140" s="98" t="s">
        <v>7680</v>
      </c>
      <c r="N2140" s="99" t="s">
        <v>1171</v>
      </c>
      <c r="O2140" s="101">
        <v>6</v>
      </c>
    </row>
    <row r="2141" spans="1:15" ht="12.75" customHeight="1">
      <c r="A2141" s="104" t="s">
        <v>2479</v>
      </c>
      <c r="B2141" s="104" t="s">
        <v>2472</v>
      </c>
      <c r="C2141" s="104">
        <v>51</v>
      </c>
      <c r="D2141" s="105" t="s">
        <v>12101</v>
      </c>
      <c r="E2141" s="105" t="s">
        <v>12128</v>
      </c>
      <c r="I2141" s="99"/>
      <c r="J2141" s="101"/>
      <c r="M2141" s="98" t="s">
        <v>7681</v>
      </c>
      <c r="N2141" s="99" t="s">
        <v>2472</v>
      </c>
      <c r="O2141" s="101">
        <v>51</v>
      </c>
    </row>
    <row r="2142" spans="1:15" ht="12.75" customHeight="1">
      <c r="A2142" s="104" t="s">
        <v>2480</v>
      </c>
      <c r="B2142" s="104" t="s">
        <v>2477</v>
      </c>
      <c r="C2142" s="104">
        <v>26</v>
      </c>
      <c r="D2142" s="105" t="s">
        <v>12101</v>
      </c>
      <c r="E2142" s="105" t="s">
        <v>12128</v>
      </c>
      <c r="I2142" s="99"/>
      <c r="J2142" s="101"/>
      <c r="M2142" s="98" t="s">
        <v>7682</v>
      </c>
      <c r="N2142" s="99" t="s">
        <v>2477</v>
      </c>
      <c r="O2142" s="101">
        <v>26</v>
      </c>
    </row>
    <row r="2143" spans="1:15" ht="12.75" customHeight="1">
      <c r="A2143" s="104" t="s">
        <v>2481</v>
      </c>
      <c r="B2143" s="104" t="s">
        <v>1171</v>
      </c>
      <c r="C2143" s="104">
        <v>16</v>
      </c>
      <c r="D2143" s="105" t="s">
        <v>12101</v>
      </c>
      <c r="E2143" s="105" t="s">
        <v>12129</v>
      </c>
      <c r="I2143" s="99"/>
      <c r="J2143" s="101"/>
      <c r="M2143" s="98" t="s">
        <v>7683</v>
      </c>
      <c r="N2143" s="99" t="s">
        <v>1171</v>
      </c>
      <c r="O2143" s="101">
        <v>16</v>
      </c>
    </row>
    <row r="2144" spans="1:15" ht="12.75" customHeight="1">
      <c r="A2144" s="104" t="s">
        <v>2482</v>
      </c>
      <c r="B2144" s="104" t="s">
        <v>2483</v>
      </c>
      <c r="C2144" s="104">
        <v>70</v>
      </c>
      <c r="D2144" s="105" t="s">
        <v>12101</v>
      </c>
      <c r="E2144" s="105" t="s">
        <v>12129</v>
      </c>
      <c r="I2144" s="99"/>
      <c r="J2144" s="101"/>
      <c r="M2144" s="98" t="s">
        <v>7684</v>
      </c>
      <c r="N2144" s="99" t="s">
        <v>2483</v>
      </c>
      <c r="O2144" s="101">
        <v>70</v>
      </c>
    </row>
    <row r="2145" spans="1:15" ht="12.75" customHeight="1">
      <c r="A2145" s="104" t="s">
        <v>2484</v>
      </c>
      <c r="B2145" s="104" t="s">
        <v>2477</v>
      </c>
      <c r="C2145" s="104">
        <v>34</v>
      </c>
      <c r="D2145" s="105" t="s">
        <v>12101</v>
      </c>
      <c r="E2145" s="105" t="s">
        <v>12129</v>
      </c>
      <c r="I2145" s="99"/>
      <c r="J2145" s="101"/>
      <c r="M2145" s="98" t="s">
        <v>7685</v>
      </c>
      <c r="N2145" s="99" t="s">
        <v>2477</v>
      </c>
      <c r="O2145" s="101">
        <v>34</v>
      </c>
    </row>
    <row r="2146" spans="1:15" ht="12.75" customHeight="1">
      <c r="A2146" s="104" t="s">
        <v>2485</v>
      </c>
      <c r="B2146" s="104" t="s">
        <v>1171</v>
      </c>
      <c r="C2146" s="104">
        <v>16</v>
      </c>
      <c r="D2146" s="105" t="s">
        <v>12101</v>
      </c>
      <c r="E2146" s="105" t="s">
        <v>12130</v>
      </c>
      <c r="I2146" s="99"/>
      <c r="J2146" s="101"/>
      <c r="M2146" s="98" t="s">
        <v>7686</v>
      </c>
      <c r="N2146" s="99" t="s">
        <v>1171</v>
      </c>
      <c r="O2146" s="101">
        <v>16</v>
      </c>
    </row>
    <row r="2147" spans="1:15" ht="12.75" customHeight="1">
      <c r="A2147" s="104" t="s">
        <v>2486</v>
      </c>
      <c r="B2147" s="104" t="s">
        <v>2483</v>
      </c>
      <c r="C2147" s="104">
        <v>74</v>
      </c>
      <c r="D2147" s="105" t="s">
        <v>12101</v>
      </c>
      <c r="E2147" s="105" t="s">
        <v>12130</v>
      </c>
      <c r="I2147" s="99"/>
      <c r="J2147" s="101"/>
      <c r="M2147" s="98" t="s">
        <v>7687</v>
      </c>
      <c r="N2147" s="99" t="s">
        <v>2483</v>
      </c>
      <c r="O2147" s="101">
        <v>74</v>
      </c>
    </row>
    <row r="2148" spans="1:15" ht="12.75" customHeight="1">
      <c r="A2148" s="104" t="s">
        <v>2487</v>
      </c>
      <c r="B2148" s="104" t="s">
        <v>2488</v>
      </c>
      <c r="C2148" s="104">
        <v>34</v>
      </c>
      <c r="D2148" s="105" t="s">
        <v>12101</v>
      </c>
      <c r="E2148" s="105" t="s">
        <v>12130</v>
      </c>
      <c r="I2148" s="99"/>
      <c r="J2148" s="101"/>
      <c r="M2148" s="98" t="s">
        <v>7688</v>
      </c>
      <c r="N2148" s="99" t="s">
        <v>2488</v>
      </c>
      <c r="O2148" s="101">
        <v>34</v>
      </c>
    </row>
    <row r="2149" spans="1:15" ht="12.75" customHeight="1">
      <c r="A2149" s="104" t="s">
        <v>2489</v>
      </c>
      <c r="B2149" s="104" t="s">
        <v>1171</v>
      </c>
      <c r="C2149" s="104">
        <v>7</v>
      </c>
      <c r="D2149" s="105" t="s">
        <v>12101</v>
      </c>
      <c r="E2149" s="105" t="s">
        <v>12131</v>
      </c>
      <c r="I2149" s="99"/>
      <c r="J2149" s="101"/>
      <c r="M2149" s="98" t="s">
        <v>7689</v>
      </c>
      <c r="N2149" s="99" t="s">
        <v>1171</v>
      </c>
      <c r="O2149" s="101">
        <v>7</v>
      </c>
    </row>
    <row r="2150" spans="1:15" ht="12.75" customHeight="1">
      <c r="A2150" s="104" t="s">
        <v>2490</v>
      </c>
      <c r="B2150" s="104" t="s">
        <v>2491</v>
      </c>
      <c r="C2150" s="104">
        <v>56</v>
      </c>
      <c r="D2150" s="105" t="s">
        <v>12101</v>
      </c>
      <c r="E2150" s="105" t="s">
        <v>12131</v>
      </c>
      <c r="I2150" s="99"/>
      <c r="J2150" s="101"/>
      <c r="M2150" s="98" t="s">
        <v>7690</v>
      </c>
      <c r="N2150" s="99" t="s">
        <v>2491</v>
      </c>
      <c r="O2150" s="101">
        <v>56</v>
      </c>
    </row>
    <row r="2151" spans="1:15" ht="12.75" customHeight="1">
      <c r="A2151" s="104" t="s">
        <v>2492</v>
      </c>
      <c r="B2151" s="104" t="s">
        <v>2488</v>
      </c>
      <c r="C2151" s="104">
        <v>21</v>
      </c>
      <c r="D2151" s="105" t="s">
        <v>12101</v>
      </c>
      <c r="E2151" s="105" t="s">
        <v>12131</v>
      </c>
      <c r="I2151" s="99"/>
      <c r="J2151" s="101"/>
      <c r="M2151" s="98" t="s">
        <v>7691</v>
      </c>
      <c r="N2151" s="99" t="s">
        <v>2488</v>
      </c>
      <c r="O2151" s="101">
        <v>21</v>
      </c>
    </row>
    <row r="2152" spans="1:15" ht="12.75" customHeight="1">
      <c r="A2152" s="104" t="s">
        <v>2493</v>
      </c>
      <c r="B2152" s="104" t="s">
        <v>2491</v>
      </c>
      <c r="C2152" s="104">
        <v>54</v>
      </c>
      <c r="D2152" s="105" t="s">
        <v>12101</v>
      </c>
      <c r="E2152" s="105" t="s">
        <v>12112</v>
      </c>
      <c r="I2152" s="99"/>
      <c r="J2152" s="101"/>
      <c r="M2152" s="98" t="s">
        <v>7692</v>
      </c>
      <c r="N2152" s="99" t="s">
        <v>2491</v>
      </c>
      <c r="O2152" s="101">
        <v>54</v>
      </c>
    </row>
    <row r="2153" spans="1:15" ht="12.75" customHeight="1">
      <c r="A2153" s="104" t="s">
        <v>2494</v>
      </c>
      <c r="B2153" s="104" t="s">
        <v>2488</v>
      </c>
      <c r="C2153" s="104">
        <v>32</v>
      </c>
      <c r="D2153" s="105" t="s">
        <v>12101</v>
      </c>
      <c r="E2153" s="105" t="s">
        <v>12112</v>
      </c>
      <c r="I2153" s="99"/>
      <c r="J2153" s="101"/>
      <c r="M2153" s="98" t="s">
        <v>7693</v>
      </c>
      <c r="N2153" s="99" t="s">
        <v>2488</v>
      </c>
      <c r="O2153" s="101">
        <v>32</v>
      </c>
    </row>
    <row r="2154" spans="1:15" ht="12.75" customHeight="1">
      <c r="A2154" s="104" t="s">
        <v>2495</v>
      </c>
      <c r="B2154" s="104" t="s">
        <v>1171</v>
      </c>
      <c r="C2154" s="104">
        <v>16</v>
      </c>
      <c r="D2154" s="105" t="s">
        <v>12101</v>
      </c>
      <c r="E2154" s="105" t="s">
        <v>12132</v>
      </c>
      <c r="I2154" s="99"/>
      <c r="J2154" s="101"/>
      <c r="M2154" s="98" t="s">
        <v>7694</v>
      </c>
      <c r="N2154" s="99" t="s">
        <v>1171</v>
      </c>
      <c r="O2154" s="101">
        <v>16</v>
      </c>
    </row>
    <row r="2155" spans="1:15" ht="12.75" customHeight="1">
      <c r="A2155" s="104" t="s">
        <v>2496</v>
      </c>
      <c r="B2155" s="104" t="s">
        <v>2491</v>
      </c>
      <c r="C2155" s="104">
        <v>50</v>
      </c>
      <c r="D2155" s="105" t="s">
        <v>12101</v>
      </c>
      <c r="E2155" s="105" t="s">
        <v>12132</v>
      </c>
      <c r="I2155" s="99"/>
      <c r="J2155" s="101"/>
      <c r="M2155" s="98" t="s">
        <v>7695</v>
      </c>
      <c r="N2155" s="99" t="s">
        <v>2491</v>
      </c>
      <c r="O2155" s="101">
        <v>50</v>
      </c>
    </row>
    <row r="2156" spans="1:15" ht="12.75" customHeight="1">
      <c r="A2156" s="104" t="s">
        <v>2497</v>
      </c>
      <c r="B2156" s="104" t="s">
        <v>2498</v>
      </c>
      <c r="C2156" s="104">
        <v>1</v>
      </c>
      <c r="D2156" s="105" t="s">
        <v>12101</v>
      </c>
      <c r="E2156" s="105" t="s">
        <v>12133</v>
      </c>
      <c r="I2156" s="99"/>
      <c r="J2156" s="101"/>
      <c r="M2156" s="98" t="s">
        <v>7696</v>
      </c>
      <c r="N2156" s="99" t="s">
        <v>2498</v>
      </c>
      <c r="O2156" s="101">
        <v>1</v>
      </c>
    </row>
    <row r="2157" spans="1:15" ht="12.75" customHeight="1">
      <c r="A2157" s="104" t="s">
        <v>2499</v>
      </c>
      <c r="B2157" s="104" t="s">
        <v>2500</v>
      </c>
      <c r="C2157" s="104">
        <v>22</v>
      </c>
      <c r="D2157" s="105" t="s">
        <v>12101</v>
      </c>
      <c r="E2157" s="105" t="s">
        <v>12134</v>
      </c>
      <c r="I2157" s="99"/>
      <c r="J2157" s="101"/>
      <c r="M2157" s="98" t="s">
        <v>7697</v>
      </c>
      <c r="N2157" s="99" t="s">
        <v>2500</v>
      </c>
      <c r="O2157" s="101">
        <v>22</v>
      </c>
    </row>
    <row r="2158" spans="1:15" ht="12.75" customHeight="1">
      <c r="A2158" s="104" t="s">
        <v>2501</v>
      </c>
      <c r="B2158" s="104" t="s">
        <v>2498</v>
      </c>
      <c r="C2158" s="104">
        <v>6</v>
      </c>
      <c r="D2158" s="105" t="s">
        <v>12101</v>
      </c>
      <c r="E2158" s="105" t="s">
        <v>12134</v>
      </c>
      <c r="I2158" s="99"/>
      <c r="J2158" s="101"/>
      <c r="M2158" s="98" t="s">
        <v>7698</v>
      </c>
      <c r="N2158" s="99" t="s">
        <v>2498</v>
      </c>
      <c r="O2158" s="101">
        <v>6</v>
      </c>
    </row>
    <row r="2159" spans="1:15" ht="12.75" customHeight="1">
      <c r="A2159" s="104" t="s">
        <v>2502</v>
      </c>
      <c r="B2159" s="104" t="s">
        <v>2399</v>
      </c>
      <c r="C2159" s="104">
        <v>2</v>
      </c>
      <c r="D2159" s="105" t="s">
        <v>12101</v>
      </c>
      <c r="E2159" s="105" t="s">
        <v>12134</v>
      </c>
      <c r="I2159" s="99"/>
      <c r="J2159" s="101"/>
      <c r="M2159" s="98" t="s">
        <v>7699</v>
      </c>
      <c r="N2159" s="99" t="s">
        <v>2399</v>
      </c>
      <c r="O2159" s="101">
        <v>2</v>
      </c>
    </row>
    <row r="2160" spans="1:15" ht="12.75" customHeight="1">
      <c r="A2160" s="104" t="s">
        <v>2503</v>
      </c>
      <c r="B2160" s="104" t="s">
        <v>2504</v>
      </c>
      <c r="C2160" s="104">
        <v>1</v>
      </c>
      <c r="D2160" s="105"/>
      <c r="E2160" s="105"/>
      <c r="I2160" s="99"/>
      <c r="J2160" s="101"/>
      <c r="M2160" s="98" t="s">
        <v>7700</v>
      </c>
      <c r="N2160" s="99" t="s">
        <v>2504</v>
      </c>
      <c r="O2160" s="101">
        <v>1</v>
      </c>
    </row>
    <row r="2161" spans="1:15" ht="12.75" customHeight="1">
      <c r="A2161" s="104" t="s">
        <v>2505</v>
      </c>
      <c r="B2161" s="104" t="s">
        <v>2500</v>
      </c>
      <c r="C2161" s="104">
        <v>27</v>
      </c>
      <c r="D2161" s="105" t="s">
        <v>12101</v>
      </c>
      <c r="E2161" s="105" t="s">
        <v>12135</v>
      </c>
      <c r="I2161" s="99"/>
      <c r="J2161" s="101"/>
      <c r="M2161" s="98" t="s">
        <v>7701</v>
      </c>
      <c r="N2161" s="99" t="s">
        <v>2500</v>
      </c>
      <c r="O2161" s="101">
        <v>27</v>
      </c>
    </row>
    <row r="2162" spans="1:15" ht="12.75" customHeight="1">
      <c r="A2162" s="104" t="s">
        <v>2506</v>
      </c>
      <c r="B2162" s="104" t="s">
        <v>2399</v>
      </c>
      <c r="C2162" s="104">
        <v>6</v>
      </c>
      <c r="D2162" s="105" t="s">
        <v>12101</v>
      </c>
      <c r="E2162" s="105" t="s">
        <v>12135</v>
      </c>
      <c r="I2162" s="99"/>
      <c r="J2162" s="101"/>
      <c r="M2162" s="98" t="s">
        <v>7702</v>
      </c>
      <c r="N2162" s="99" t="s">
        <v>2399</v>
      </c>
      <c r="O2162" s="101">
        <v>6</v>
      </c>
    </row>
    <row r="2163" spans="1:15" ht="12.75" customHeight="1">
      <c r="A2163" s="104" t="s">
        <v>2507</v>
      </c>
      <c r="B2163" s="104" t="s">
        <v>2504</v>
      </c>
      <c r="C2163" s="104">
        <v>7</v>
      </c>
      <c r="D2163" s="105" t="s">
        <v>12101</v>
      </c>
      <c r="E2163" s="105" t="s">
        <v>12135</v>
      </c>
      <c r="I2163" s="99"/>
      <c r="J2163" s="101"/>
      <c r="M2163" s="98" t="s">
        <v>7703</v>
      </c>
      <c r="N2163" s="99" t="s">
        <v>2504</v>
      </c>
      <c r="O2163" s="101">
        <v>7</v>
      </c>
    </row>
    <row r="2164" spans="1:15" ht="12.75" customHeight="1">
      <c r="A2164" s="104" t="s">
        <v>2508</v>
      </c>
      <c r="B2164" s="104" t="s">
        <v>2500</v>
      </c>
      <c r="C2164" s="104">
        <v>15</v>
      </c>
      <c r="D2164" s="105" t="s">
        <v>12101</v>
      </c>
      <c r="E2164" s="105" t="s">
        <v>12136</v>
      </c>
      <c r="I2164" s="99"/>
      <c r="J2164" s="101"/>
      <c r="M2164" s="98" t="s">
        <v>7704</v>
      </c>
      <c r="N2164" s="99" t="s">
        <v>2500</v>
      </c>
      <c r="O2164" s="101">
        <v>15</v>
      </c>
    </row>
    <row r="2165" spans="1:15" ht="12.75" customHeight="1">
      <c r="A2165" s="104" t="s">
        <v>2509</v>
      </c>
      <c r="B2165" s="104" t="s">
        <v>2504</v>
      </c>
      <c r="C2165" s="104">
        <v>2</v>
      </c>
      <c r="D2165" s="105" t="s">
        <v>12101</v>
      </c>
      <c r="E2165" s="105" t="s">
        <v>12136</v>
      </c>
      <c r="I2165" s="99"/>
      <c r="J2165" s="101"/>
      <c r="M2165" s="98" t="s">
        <v>7705</v>
      </c>
      <c r="N2165" s="99" t="s">
        <v>2504</v>
      </c>
      <c r="O2165" s="101">
        <v>2</v>
      </c>
    </row>
    <row r="2166" spans="1:15" ht="12.75" customHeight="1">
      <c r="A2166" s="104" t="s">
        <v>2510</v>
      </c>
      <c r="B2166" s="104" t="s">
        <v>2500</v>
      </c>
      <c r="C2166" s="104">
        <v>16</v>
      </c>
      <c r="D2166" s="105" t="s">
        <v>12101</v>
      </c>
      <c r="E2166" s="105" t="s">
        <v>12137</v>
      </c>
      <c r="I2166" s="99"/>
      <c r="J2166" s="101"/>
      <c r="M2166" s="98" t="s">
        <v>7706</v>
      </c>
      <c r="N2166" s="99" t="s">
        <v>2500</v>
      </c>
      <c r="O2166" s="101">
        <v>16</v>
      </c>
    </row>
    <row r="2167" spans="1:15" ht="12.75" customHeight="1">
      <c r="A2167" s="104" t="s">
        <v>2511</v>
      </c>
      <c r="B2167" s="104" t="s">
        <v>2504</v>
      </c>
      <c r="C2167" s="104">
        <v>1</v>
      </c>
      <c r="D2167" s="105" t="s">
        <v>12101</v>
      </c>
      <c r="E2167" s="105" t="s">
        <v>12137</v>
      </c>
      <c r="I2167" s="99"/>
      <c r="J2167" s="101"/>
      <c r="M2167" s="98" t="s">
        <v>7707</v>
      </c>
      <c r="N2167" s="99" t="s">
        <v>2504</v>
      </c>
      <c r="O2167" s="101">
        <v>1</v>
      </c>
    </row>
    <row r="2168" spans="1:15" ht="12.75" customHeight="1">
      <c r="A2168" s="104" t="s">
        <v>2512</v>
      </c>
      <c r="B2168" s="104" t="s">
        <v>2500</v>
      </c>
      <c r="C2168" s="104">
        <v>18</v>
      </c>
      <c r="D2168" s="105" t="s">
        <v>12101</v>
      </c>
      <c r="E2168" s="105" t="s">
        <v>12138</v>
      </c>
      <c r="I2168" s="99"/>
      <c r="J2168" s="101"/>
      <c r="M2168" s="98" t="s">
        <v>7708</v>
      </c>
      <c r="N2168" s="99" t="s">
        <v>2500</v>
      </c>
      <c r="O2168" s="101">
        <v>18</v>
      </c>
    </row>
    <row r="2169" spans="1:15" ht="12.75" customHeight="1">
      <c r="A2169" s="104" t="s">
        <v>2513</v>
      </c>
      <c r="B2169" s="104" t="s">
        <v>2498</v>
      </c>
      <c r="C2169" s="104">
        <v>1</v>
      </c>
      <c r="D2169" s="105" t="s">
        <v>12101</v>
      </c>
      <c r="E2169" s="105" t="s">
        <v>12138</v>
      </c>
      <c r="I2169" s="99"/>
      <c r="J2169" s="101"/>
      <c r="M2169" s="98" t="s">
        <v>7709</v>
      </c>
      <c r="N2169" s="99" t="s">
        <v>2498</v>
      </c>
      <c r="O2169" s="101">
        <v>1</v>
      </c>
    </row>
    <row r="2170" spans="1:15" ht="12.75" customHeight="1">
      <c r="A2170" s="104" t="s">
        <v>2514</v>
      </c>
      <c r="B2170" s="104" t="s">
        <v>2399</v>
      </c>
      <c r="C2170" s="104">
        <v>8</v>
      </c>
      <c r="D2170" s="105" t="s">
        <v>12101</v>
      </c>
      <c r="E2170" s="105" t="s">
        <v>12138</v>
      </c>
      <c r="I2170" s="99"/>
      <c r="J2170" s="101"/>
      <c r="M2170" s="98" t="s">
        <v>7710</v>
      </c>
      <c r="N2170" s="99" t="s">
        <v>2399</v>
      </c>
      <c r="O2170" s="101">
        <v>8</v>
      </c>
    </row>
    <row r="2171" spans="1:15" ht="12.75" customHeight="1">
      <c r="A2171" s="104" t="s">
        <v>2515</v>
      </c>
      <c r="B2171" s="104" t="s">
        <v>2500</v>
      </c>
      <c r="C2171" s="104">
        <v>10</v>
      </c>
      <c r="D2171" s="105" t="s">
        <v>12101</v>
      </c>
      <c r="E2171" s="105" t="s">
        <v>12139</v>
      </c>
      <c r="I2171" s="99"/>
      <c r="J2171" s="101"/>
      <c r="M2171" s="98" t="s">
        <v>7711</v>
      </c>
      <c r="N2171" s="99" t="s">
        <v>2500</v>
      </c>
      <c r="O2171" s="101">
        <v>10</v>
      </c>
    </row>
    <row r="2172" spans="1:15" ht="12.75" customHeight="1">
      <c r="A2172" s="104" t="s">
        <v>2516</v>
      </c>
      <c r="B2172" s="104" t="s">
        <v>2399</v>
      </c>
      <c r="C2172" s="104">
        <v>6</v>
      </c>
      <c r="D2172" s="105" t="s">
        <v>12101</v>
      </c>
      <c r="E2172" s="105" t="s">
        <v>12139</v>
      </c>
      <c r="I2172" s="99"/>
      <c r="J2172" s="101"/>
      <c r="M2172" s="98" t="s">
        <v>7712</v>
      </c>
      <c r="N2172" s="99" t="s">
        <v>2399</v>
      </c>
      <c r="O2172" s="101">
        <v>6</v>
      </c>
    </row>
    <row r="2173" spans="1:15" ht="12.75" customHeight="1">
      <c r="A2173" s="104" t="s">
        <v>2517</v>
      </c>
      <c r="B2173" s="104" t="s">
        <v>2500</v>
      </c>
      <c r="C2173" s="104">
        <v>10</v>
      </c>
      <c r="D2173" s="105" t="s">
        <v>12101</v>
      </c>
      <c r="E2173" s="105" t="s">
        <v>12140</v>
      </c>
      <c r="I2173" s="99"/>
      <c r="J2173" s="101"/>
      <c r="M2173" s="98" t="s">
        <v>7713</v>
      </c>
      <c r="N2173" s="99" t="s">
        <v>2500</v>
      </c>
      <c r="O2173" s="101">
        <v>10</v>
      </c>
    </row>
    <row r="2174" spans="1:15" ht="12.75" customHeight="1">
      <c r="A2174" s="104" t="s">
        <v>2518</v>
      </c>
      <c r="B2174" s="104" t="s">
        <v>2500</v>
      </c>
      <c r="C2174" s="104">
        <v>14</v>
      </c>
      <c r="D2174" s="105" t="s">
        <v>12101</v>
      </c>
      <c r="E2174" s="105" t="s">
        <v>12141</v>
      </c>
      <c r="I2174" s="99"/>
      <c r="J2174" s="101"/>
      <c r="M2174" s="98" t="s">
        <v>7714</v>
      </c>
      <c r="N2174" s="99" t="s">
        <v>2500</v>
      </c>
      <c r="O2174" s="101">
        <v>14</v>
      </c>
    </row>
    <row r="2175" spans="1:15" ht="12.75" customHeight="1">
      <c r="A2175" s="104" t="s">
        <v>2519</v>
      </c>
      <c r="B2175" s="104" t="s">
        <v>2399</v>
      </c>
      <c r="C2175" s="104">
        <v>5</v>
      </c>
      <c r="D2175" s="105" t="s">
        <v>12101</v>
      </c>
      <c r="E2175" s="105" t="s">
        <v>12142</v>
      </c>
      <c r="I2175" s="99"/>
      <c r="J2175" s="101"/>
      <c r="M2175" s="98" t="s">
        <v>7715</v>
      </c>
      <c r="N2175" s="99" t="s">
        <v>2399</v>
      </c>
      <c r="O2175" s="101">
        <v>5</v>
      </c>
    </row>
    <row r="2176" spans="1:15" ht="12.75" customHeight="1">
      <c r="A2176" s="104" t="s">
        <v>2520</v>
      </c>
      <c r="B2176" s="104" t="s">
        <v>2399</v>
      </c>
      <c r="C2176" s="104">
        <v>20</v>
      </c>
      <c r="D2176" s="105" t="s">
        <v>12101</v>
      </c>
      <c r="E2176" s="105" t="s">
        <v>12143</v>
      </c>
      <c r="I2176" s="99"/>
      <c r="J2176" s="101"/>
      <c r="M2176" s="98" t="s">
        <v>7716</v>
      </c>
      <c r="N2176" s="99" t="s">
        <v>2399</v>
      </c>
      <c r="O2176" s="101">
        <v>20</v>
      </c>
    </row>
    <row r="2177" spans="1:15" ht="12.75" customHeight="1">
      <c r="A2177" s="104" t="s">
        <v>2521</v>
      </c>
      <c r="B2177" s="104" t="s">
        <v>2504</v>
      </c>
      <c r="C2177" s="104">
        <v>1</v>
      </c>
      <c r="D2177" s="105" t="s">
        <v>12101</v>
      </c>
      <c r="E2177" s="105" t="s">
        <v>12143</v>
      </c>
      <c r="I2177" s="99"/>
      <c r="J2177" s="101"/>
      <c r="M2177" s="98" t="s">
        <v>7717</v>
      </c>
      <c r="N2177" s="99" t="s">
        <v>2504</v>
      </c>
      <c r="O2177" s="101">
        <v>1</v>
      </c>
    </row>
    <row r="2178" spans="1:15" ht="12.75" customHeight="1">
      <c r="A2178" s="104" t="s">
        <v>2522</v>
      </c>
      <c r="B2178" s="104" t="s">
        <v>2498</v>
      </c>
      <c r="C2178" s="104">
        <v>3</v>
      </c>
      <c r="D2178" s="105" t="s">
        <v>12101</v>
      </c>
      <c r="E2178" s="105" t="s">
        <v>12144</v>
      </c>
      <c r="I2178" s="99"/>
      <c r="J2178" s="101"/>
      <c r="M2178" s="98" t="s">
        <v>7718</v>
      </c>
      <c r="N2178" s="99" t="s">
        <v>2498</v>
      </c>
      <c r="O2178" s="101">
        <v>3</v>
      </c>
    </row>
    <row r="2179" spans="1:15" ht="12.75" customHeight="1">
      <c r="A2179" s="104" t="s">
        <v>2523</v>
      </c>
      <c r="B2179" s="104" t="s">
        <v>2399</v>
      </c>
      <c r="C2179" s="104">
        <v>5</v>
      </c>
      <c r="D2179" s="105" t="s">
        <v>12101</v>
      </c>
      <c r="E2179" s="105" t="s">
        <v>12144</v>
      </c>
      <c r="I2179" s="99"/>
      <c r="J2179" s="101"/>
      <c r="M2179" s="98" t="s">
        <v>7719</v>
      </c>
      <c r="N2179" s="99" t="s">
        <v>2399</v>
      </c>
      <c r="O2179" s="101">
        <v>5</v>
      </c>
    </row>
    <row r="2180" spans="1:15" ht="12.75" customHeight="1">
      <c r="A2180" s="104" t="s">
        <v>2524</v>
      </c>
      <c r="B2180" s="104" t="s">
        <v>2498</v>
      </c>
      <c r="C2180" s="104">
        <v>2</v>
      </c>
      <c r="D2180" s="105" t="s">
        <v>12101</v>
      </c>
      <c r="E2180" s="105" t="s">
        <v>12145</v>
      </c>
      <c r="I2180" s="99"/>
      <c r="J2180" s="101"/>
      <c r="M2180" s="98" t="s">
        <v>7720</v>
      </c>
      <c r="N2180" s="99" t="s">
        <v>2498</v>
      </c>
      <c r="O2180" s="101">
        <v>2</v>
      </c>
    </row>
    <row r="2181" spans="1:15" ht="12.75" customHeight="1">
      <c r="A2181" s="104" t="s">
        <v>2525</v>
      </c>
      <c r="B2181" s="104" t="s">
        <v>2399</v>
      </c>
      <c r="C2181" s="104">
        <v>11</v>
      </c>
      <c r="D2181" s="105" t="s">
        <v>12101</v>
      </c>
      <c r="E2181" s="105" t="s">
        <v>12145</v>
      </c>
      <c r="I2181" s="99"/>
      <c r="J2181" s="101"/>
      <c r="M2181" s="98" t="s">
        <v>7721</v>
      </c>
      <c r="N2181" s="99" t="s">
        <v>2399</v>
      </c>
      <c r="O2181" s="101">
        <v>11</v>
      </c>
    </row>
    <row r="2182" spans="1:15" ht="12.75" customHeight="1">
      <c r="A2182" s="104" t="s">
        <v>2526</v>
      </c>
      <c r="B2182" s="104" t="s">
        <v>2399</v>
      </c>
      <c r="C2182" s="104">
        <v>7</v>
      </c>
      <c r="D2182" s="105" t="s">
        <v>12101</v>
      </c>
      <c r="E2182" s="105" t="s">
        <v>12146</v>
      </c>
      <c r="I2182" s="99"/>
      <c r="J2182" s="101"/>
      <c r="M2182" s="98" t="s">
        <v>7722</v>
      </c>
      <c r="N2182" s="99" t="s">
        <v>2399</v>
      </c>
      <c r="O2182" s="101">
        <v>7</v>
      </c>
    </row>
    <row r="2183" spans="1:15" ht="12.75" customHeight="1">
      <c r="A2183" s="104" t="s">
        <v>2527</v>
      </c>
      <c r="B2183" s="104" t="s">
        <v>2500</v>
      </c>
      <c r="C2183" s="104">
        <v>1</v>
      </c>
      <c r="D2183" s="105" t="s">
        <v>12101</v>
      </c>
      <c r="E2183" s="105" t="s">
        <v>12147</v>
      </c>
      <c r="I2183" s="99"/>
      <c r="J2183" s="101"/>
      <c r="M2183" s="98" t="s">
        <v>7723</v>
      </c>
      <c r="N2183" s="99" t="s">
        <v>2500</v>
      </c>
      <c r="O2183" s="101">
        <v>1</v>
      </c>
    </row>
    <row r="2184" spans="1:15" ht="12.75" customHeight="1">
      <c r="A2184" s="104" t="s">
        <v>2528</v>
      </c>
      <c r="B2184" s="104" t="s">
        <v>2504</v>
      </c>
      <c r="C2184" s="104">
        <v>2</v>
      </c>
      <c r="D2184" s="105" t="s">
        <v>12101</v>
      </c>
      <c r="E2184" s="105" t="s">
        <v>12147</v>
      </c>
      <c r="I2184" s="99"/>
      <c r="J2184" s="101"/>
      <c r="M2184" s="98" t="s">
        <v>7724</v>
      </c>
      <c r="N2184" s="99" t="s">
        <v>2504</v>
      </c>
      <c r="O2184" s="101">
        <v>2</v>
      </c>
    </row>
    <row r="2185" spans="1:15" ht="12.75" customHeight="1">
      <c r="A2185" s="104" t="s">
        <v>2529</v>
      </c>
      <c r="B2185" s="104" t="s">
        <v>2500</v>
      </c>
      <c r="C2185" s="104">
        <v>1</v>
      </c>
      <c r="D2185" s="105" t="s">
        <v>12101</v>
      </c>
      <c r="E2185" s="105" t="s">
        <v>12148</v>
      </c>
      <c r="I2185" s="99"/>
      <c r="J2185" s="101"/>
      <c r="M2185" s="98" t="s">
        <v>7725</v>
      </c>
      <c r="N2185" s="99" t="s">
        <v>2500</v>
      </c>
      <c r="O2185" s="101">
        <v>1</v>
      </c>
    </row>
    <row r="2186" spans="1:15" ht="12.75" customHeight="1">
      <c r="A2186" s="104" t="s">
        <v>2530</v>
      </c>
      <c r="B2186" s="104" t="s">
        <v>2504</v>
      </c>
      <c r="C2186" s="104">
        <v>1</v>
      </c>
      <c r="D2186" s="105" t="s">
        <v>12101</v>
      </c>
      <c r="E2186" s="105" t="s">
        <v>12148</v>
      </c>
      <c r="I2186" s="99"/>
      <c r="J2186" s="101"/>
      <c r="M2186" s="98" t="s">
        <v>7726</v>
      </c>
      <c r="N2186" s="99" t="s">
        <v>2504</v>
      </c>
      <c r="O2186" s="101">
        <v>1</v>
      </c>
    </row>
    <row r="2187" spans="1:15" ht="12.75" customHeight="1">
      <c r="A2187" s="104" t="s">
        <v>2531</v>
      </c>
      <c r="B2187" s="104" t="s">
        <v>2397</v>
      </c>
      <c r="C2187" s="104">
        <v>13</v>
      </c>
      <c r="D2187" s="105" t="s">
        <v>12101</v>
      </c>
      <c r="E2187" s="105" t="s">
        <v>12149</v>
      </c>
      <c r="I2187" s="99"/>
      <c r="J2187" s="101"/>
      <c r="M2187" s="98" t="s">
        <v>7727</v>
      </c>
      <c r="N2187" s="99" t="s">
        <v>2397</v>
      </c>
      <c r="O2187" s="101">
        <v>13</v>
      </c>
    </row>
    <row r="2188" spans="1:15" ht="12.75" customHeight="1">
      <c r="A2188" s="104" t="s">
        <v>2532</v>
      </c>
      <c r="B2188" s="104" t="s">
        <v>2498</v>
      </c>
      <c r="C2188" s="104">
        <v>13</v>
      </c>
      <c r="D2188" s="105" t="s">
        <v>12101</v>
      </c>
      <c r="E2188" s="105" t="s">
        <v>12149</v>
      </c>
      <c r="I2188" s="99"/>
      <c r="J2188" s="101"/>
      <c r="M2188" s="98" t="s">
        <v>7728</v>
      </c>
      <c r="N2188" s="99" t="s">
        <v>2498</v>
      </c>
      <c r="O2188" s="101">
        <v>13</v>
      </c>
    </row>
    <row r="2189" spans="1:15" ht="12.75" customHeight="1">
      <c r="A2189" s="104" t="s">
        <v>2533</v>
      </c>
      <c r="B2189" s="104" t="s">
        <v>2399</v>
      </c>
      <c r="C2189" s="104">
        <v>6</v>
      </c>
      <c r="D2189" s="105" t="s">
        <v>12101</v>
      </c>
      <c r="E2189" s="105" t="s">
        <v>12149</v>
      </c>
      <c r="I2189" s="99"/>
      <c r="J2189" s="101"/>
      <c r="M2189" s="98" t="s">
        <v>7729</v>
      </c>
      <c r="N2189" s="99" t="s">
        <v>2399</v>
      </c>
      <c r="O2189" s="101">
        <v>6</v>
      </c>
    </row>
    <row r="2190" spans="1:15" ht="12.75" customHeight="1">
      <c r="A2190" s="104" t="s">
        <v>2534</v>
      </c>
      <c r="B2190" s="104" t="s">
        <v>2504</v>
      </c>
      <c r="C2190" s="104">
        <v>7</v>
      </c>
      <c r="D2190" s="105" t="s">
        <v>12101</v>
      </c>
      <c r="E2190" s="105" t="s">
        <v>12149</v>
      </c>
      <c r="I2190" s="99"/>
      <c r="J2190" s="101"/>
      <c r="M2190" s="98" t="s">
        <v>7730</v>
      </c>
      <c r="N2190" s="99" t="s">
        <v>2504</v>
      </c>
      <c r="O2190" s="101">
        <v>7</v>
      </c>
    </row>
    <row r="2191" spans="1:15" ht="12.75" customHeight="1">
      <c r="A2191" s="104" t="s">
        <v>2535</v>
      </c>
      <c r="B2191" s="104" t="s">
        <v>2397</v>
      </c>
      <c r="C2191" s="104">
        <v>7</v>
      </c>
      <c r="D2191" s="105" t="s">
        <v>12101</v>
      </c>
      <c r="E2191" s="105" t="s">
        <v>12150</v>
      </c>
      <c r="I2191" s="99"/>
      <c r="J2191" s="101"/>
      <c r="M2191" s="98" t="s">
        <v>7731</v>
      </c>
      <c r="N2191" s="99" t="s">
        <v>2397</v>
      </c>
      <c r="O2191" s="101">
        <v>7</v>
      </c>
    </row>
    <row r="2192" spans="1:15" ht="12.75" customHeight="1">
      <c r="A2192" s="104" t="s">
        <v>2536</v>
      </c>
      <c r="B2192" s="104" t="s">
        <v>2498</v>
      </c>
      <c r="C2192" s="104">
        <v>13</v>
      </c>
      <c r="D2192" s="105" t="s">
        <v>12101</v>
      </c>
      <c r="E2192" s="105" t="s">
        <v>12150</v>
      </c>
      <c r="I2192" s="99"/>
      <c r="J2192" s="101"/>
      <c r="M2192" s="98" t="s">
        <v>7732</v>
      </c>
      <c r="N2192" s="99" t="s">
        <v>2498</v>
      </c>
      <c r="O2192" s="101">
        <v>13</v>
      </c>
    </row>
    <row r="2193" spans="1:15" ht="12.75" customHeight="1">
      <c r="A2193" s="104" t="s">
        <v>2537</v>
      </c>
      <c r="B2193" s="104" t="s">
        <v>2399</v>
      </c>
      <c r="C2193" s="104">
        <v>12</v>
      </c>
      <c r="D2193" s="105" t="s">
        <v>12101</v>
      </c>
      <c r="E2193" s="105" t="s">
        <v>12151</v>
      </c>
      <c r="I2193" s="99"/>
      <c r="J2193" s="101"/>
      <c r="M2193" s="98" t="s">
        <v>7733</v>
      </c>
      <c r="N2193" s="99" t="s">
        <v>2399</v>
      </c>
      <c r="O2193" s="101">
        <v>12</v>
      </c>
    </row>
    <row r="2194" spans="1:15" ht="12.75" customHeight="1">
      <c r="A2194" s="104" t="s">
        <v>2538</v>
      </c>
      <c r="B2194" s="104" t="s">
        <v>2504</v>
      </c>
      <c r="C2194" s="104">
        <v>12</v>
      </c>
      <c r="D2194" s="105" t="s">
        <v>12101</v>
      </c>
      <c r="E2194" s="105" t="s">
        <v>12151</v>
      </c>
      <c r="I2194" s="99"/>
      <c r="J2194" s="101"/>
      <c r="M2194" s="98" t="s">
        <v>7734</v>
      </c>
      <c r="N2194" s="99" t="s">
        <v>2504</v>
      </c>
      <c r="O2194" s="101">
        <v>12</v>
      </c>
    </row>
    <row r="2195" spans="1:15" ht="12.75" customHeight="1">
      <c r="A2195" s="104" t="s">
        <v>2539</v>
      </c>
      <c r="B2195" s="104" t="s">
        <v>2397</v>
      </c>
      <c r="C2195" s="104">
        <v>7</v>
      </c>
      <c r="D2195" s="105" t="s">
        <v>12101</v>
      </c>
      <c r="E2195" s="105" t="s">
        <v>12152</v>
      </c>
      <c r="I2195" s="99"/>
      <c r="J2195" s="101"/>
      <c r="M2195" s="98" t="s">
        <v>7735</v>
      </c>
      <c r="N2195" s="99" t="s">
        <v>2397</v>
      </c>
      <c r="O2195" s="101">
        <v>9</v>
      </c>
    </row>
    <row r="2196" spans="1:15" ht="12.75" customHeight="1">
      <c r="A2196" s="104" t="s">
        <v>2540</v>
      </c>
      <c r="B2196" s="104" t="s">
        <v>2498</v>
      </c>
      <c r="C2196" s="104">
        <v>18</v>
      </c>
      <c r="D2196" s="105" t="s">
        <v>12101</v>
      </c>
      <c r="E2196" s="105" t="s">
        <v>12152</v>
      </c>
      <c r="I2196" s="99"/>
      <c r="J2196" s="101"/>
      <c r="M2196" s="98" t="s">
        <v>7736</v>
      </c>
      <c r="N2196" s="99" t="s">
        <v>2498</v>
      </c>
      <c r="O2196" s="101">
        <v>18</v>
      </c>
    </row>
    <row r="2197" spans="1:15" ht="12.75" customHeight="1">
      <c r="A2197" s="104" t="s">
        <v>2541</v>
      </c>
      <c r="B2197" s="104" t="s">
        <v>2399</v>
      </c>
      <c r="C2197" s="104">
        <v>9</v>
      </c>
      <c r="D2197" s="105" t="s">
        <v>12101</v>
      </c>
      <c r="E2197" s="105" t="s">
        <v>12152</v>
      </c>
      <c r="I2197" s="99"/>
      <c r="J2197" s="101"/>
      <c r="M2197" s="98" t="s">
        <v>7737</v>
      </c>
      <c r="N2197" s="99" t="s">
        <v>2399</v>
      </c>
      <c r="O2197" s="101">
        <v>9</v>
      </c>
    </row>
    <row r="2198" spans="1:15" ht="12.75" customHeight="1">
      <c r="A2198" s="104" t="s">
        <v>2542</v>
      </c>
      <c r="B2198" s="104" t="s">
        <v>2504</v>
      </c>
      <c r="C2198" s="104">
        <v>14</v>
      </c>
      <c r="D2198" s="105" t="s">
        <v>12101</v>
      </c>
      <c r="E2198" s="105" t="s">
        <v>12152</v>
      </c>
      <c r="I2198" s="99"/>
      <c r="J2198" s="101"/>
      <c r="M2198" s="98" t="s">
        <v>7738</v>
      </c>
      <c r="N2198" s="99" t="s">
        <v>2504</v>
      </c>
      <c r="O2198" s="101">
        <v>14</v>
      </c>
    </row>
    <row r="2199" spans="1:15" ht="12.75" customHeight="1">
      <c r="A2199" s="104" t="s">
        <v>2543</v>
      </c>
      <c r="B2199" s="104" t="s">
        <v>2399</v>
      </c>
      <c r="C2199" s="104">
        <v>4</v>
      </c>
      <c r="D2199" s="105" t="s">
        <v>12101</v>
      </c>
      <c r="E2199" s="105" t="s">
        <v>12153</v>
      </c>
      <c r="I2199" s="99"/>
      <c r="J2199" s="101"/>
      <c r="M2199" s="98" t="s">
        <v>7739</v>
      </c>
      <c r="N2199" s="99" t="s">
        <v>2399</v>
      </c>
      <c r="O2199" s="101">
        <v>4</v>
      </c>
    </row>
    <row r="2200" spans="1:15" ht="12.75" customHeight="1">
      <c r="A2200" s="104" t="s">
        <v>2544</v>
      </c>
      <c r="B2200" s="104" t="s">
        <v>2504</v>
      </c>
      <c r="C2200" s="104">
        <v>7</v>
      </c>
      <c r="D2200" s="105" t="s">
        <v>12101</v>
      </c>
      <c r="E2200" s="105" t="s">
        <v>12153</v>
      </c>
      <c r="I2200" s="99"/>
      <c r="J2200" s="101"/>
      <c r="M2200" s="98" t="s">
        <v>7740</v>
      </c>
      <c r="N2200" s="99" t="s">
        <v>2504</v>
      </c>
      <c r="O2200" s="101">
        <v>7</v>
      </c>
    </row>
    <row r="2201" spans="1:15" ht="12.75" customHeight="1">
      <c r="A2201" s="104" t="s">
        <v>2545</v>
      </c>
      <c r="B2201" s="104" t="s">
        <v>2399</v>
      </c>
      <c r="C2201" s="104">
        <v>4</v>
      </c>
      <c r="D2201" s="105" t="s">
        <v>12101</v>
      </c>
      <c r="E2201" s="105" t="s">
        <v>12154</v>
      </c>
      <c r="I2201" s="99"/>
      <c r="J2201" s="101"/>
      <c r="M2201" s="98" t="s">
        <v>7741</v>
      </c>
      <c r="N2201" s="99" t="s">
        <v>2399</v>
      </c>
      <c r="O2201" s="101">
        <v>4</v>
      </c>
    </row>
    <row r="2202" spans="1:15" ht="12.75" customHeight="1">
      <c r="A2202" s="104" t="s">
        <v>2546</v>
      </c>
      <c r="B2202" s="104" t="s">
        <v>2504</v>
      </c>
      <c r="C2202" s="104">
        <v>6</v>
      </c>
      <c r="D2202" s="105" t="s">
        <v>12101</v>
      </c>
      <c r="E2202" s="105" t="s">
        <v>12154</v>
      </c>
      <c r="I2202" s="99"/>
      <c r="J2202" s="101"/>
      <c r="M2202" s="98" t="s">
        <v>7742</v>
      </c>
      <c r="N2202" s="99" t="s">
        <v>2504</v>
      </c>
      <c r="O2202" s="101">
        <v>6</v>
      </c>
    </row>
    <row r="2203" spans="1:15" ht="12.75" customHeight="1">
      <c r="A2203" s="104" t="s">
        <v>2547</v>
      </c>
      <c r="B2203" s="104" t="s">
        <v>2397</v>
      </c>
      <c r="C2203" s="104">
        <v>6</v>
      </c>
      <c r="D2203" s="105" t="s">
        <v>12101</v>
      </c>
      <c r="E2203" s="105" t="s">
        <v>12155</v>
      </c>
      <c r="I2203" s="99"/>
      <c r="J2203" s="101"/>
      <c r="M2203" s="98" t="s">
        <v>7743</v>
      </c>
      <c r="N2203" s="99" t="s">
        <v>2397</v>
      </c>
      <c r="O2203" s="101">
        <v>6</v>
      </c>
    </row>
    <row r="2204" spans="1:15" ht="12.75" customHeight="1">
      <c r="A2204" s="104" t="s">
        <v>2548</v>
      </c>
      <c r="B2204" s="104" t="s">
        <v>2399</v>
      </c>
      <c r="C2204" s="104">
        <v>6</v>
      </c>
      <c r="D2204" s="105" t="s">
        <v>12101</v>
      </c>
      <c r="E2204" s="105" t="s">
        <v>12155</v>
      </c>
      <c r="I2204" s="99"/>
      <c r="J2204" s="101"/>
      <c r="M2204" s="98" t="s">
        <v>7744</v>
      </c>
      <c r="N2204" s="99" t="s">
        <v>2399</v>
      </c>
      <c r="O2204" s="101">
        <v>6</v>
      </c>
    </row>
    <row r="2205" spans="1:15" ht="12.75" customHeight="1">
      <c r="A2205" s="104" t="s">
        <v>2549</v>
      </c>
      <c r="B2205" s="104" t="s">
        <v>2504</v>
      </c>
      <c r="C2205" s="104">
        <v>6</v>
      </c>
      <c r="D2205" s="105" t="s">
        <v>12101</v>
      </c>
      <c r="E2205" s="105" t="s">
        <v>12155</v>
      </c>
      <c r="I2205" s="99"/>
      <c r="J2205" s="101"/>
      <c r="M2205" s="98" t="s">
        <v>7745</v>
      </c>
      <c r="N2205" s="99" t="s">
        <v>2504</v>
      </c>
      <c r="O2205" s="101">
        <v>6</v>
      </c>
    </row>
    <row r="2206" spans="1:15" ht="12.75" customHeight="1">
      <c r="A2206" s="104" t="s">
        <v>2550</v>
      </c>
      <c r="B2206" s="104" t="s">
        <v>2399</v>
      </c>
      <c r="C2206" s="104">
        <v>8</v>
      </c>
      <c r="D2206" s="105" t="s">
        <v>12101</v>
      </c>
      <c r="E2206" s="105" t="s">
        <v>12156</v>
      </c>
      <c r="I2206" s="99"/>
      <c r="J2206" s="101"/>
      <c r="M2206" s="98" t="s">
        <v>7746</v>
      </c>
      <c r="N2206" s="99" t="s">
        <v>2399</v>
      </c>
      <c r="O2206" s="101">
        <v>8</v>
      </c>
    </row>
    <row r="2207" spans="1:15" ht="12.75" customHeight="1">
      <c r="A2207" s="104" t="s">
        <v>2551</v>
      </c>
      <c r="B2207" s="104" t="s">
        <v>2504</v>
      </c>
      <c r="C2207" s="104">
        <v>3</v>
      </c>
      <c r="D2207" s="105" t="s">
        <v>12101</v>
      </c>
      <c r="E2207" s="105" t="s">
        <v>12156</v>
      </c>
      <c r="I2207" s="99"/>
      <c r="J2207" s="101"/>
      <c r="M2207" s="98" t="s">
        <v>7747</v>
      </c>
      <c r="N2207" s="99" t="s">
        <v>2504</v>
      </c>
      <c r="O2207" s="101">
        <v>3</v>
      </c>
    </row>
    <row r="2208" spans="1:15" ht="12.75" customHeight="1">
      <c r="A2208" s="104" t="s">
        <v>2552</v>
      </c>
      <c r="B2208" s="104" t="s">
        <v>2553</v>
      </c>
      <c r="C2208" s="104">
        <v>30</v>
      </c>
      <c r="D2208" s="105" t="s">
        <v>12101</v>
      </c>
      <c r="E2208" s="105" t="s">
        <v>12157</v>
      </c>
      <c r="I2208" s="99"/>
      <c r="J2208" s="101"/>
      <c r="M2208" s="98" t="s">
        <v>7748</v>
      </c>
      <c r="N2208" s="99" t="s">
        <v>2553</v>
      </c>
      <c r="O2208" s="101">
        <v>30</v>
      </c>
    </row>
    <row r="2209" spans="1:15" ht="12.75" customHeight="1">
      <c r="A2209" s="104" t="s">
        <v>2554</v>
      </c>
      <c r="B2209" s="104" t="s">
        <v>2397</v>
      </c>
      <c r="C2209" s="104">
        <v>1</v>
      </c>
      <c r="D2209" s="105" t="s">
        <v>12101</v>
      </c>
      <c r="E2209" s="105" t="s">
        <v>12158</v>
      </c>
      <c r="I2209" s="99"/>
      <c r="J2209" s="101"/>
      <c r="M2209" s="98" t="s">
        <v>7749</v>
      </c>
      <c r="N2209" s="99" t="s">
        <v>2397</v>
      </c>
      <c r="O2209" s="101">
        <v>1</v>
      </c>
    </row>
    <row r="2210" spans="1:15" ht="12.75" customHeight="1">
      <c r="A2210" s="104" t="s">
        <v>2555</v>
      </c>
      <c r="B2210" s="104" t="s">
        <v>2498</v>
      </c>
      <c r="C2210" s="104">
        <v>25</v>
      </c>
      <c r="D2210" s="105" t="s">
        <v>12101</v>
      </c>
      <c r="E2210" s="105" t="s">
        <v>12158</v>
      </c>
      <c r="I2210" s="99"/>
      <c r="J2210" s="101"/>
      <c r="M2210" s="98" t="s">
        <v>7750</v>
      </c>
      <c r="N2210" s="99" t="s">
        <v>2498</v>
      </c>
      <c r="O2210" s="101">
        <v>25</v>
      </c>
    </row>
    <row r="2211" spans="1:15" ht="12.75" customHeight="1">
      <c r="A2211" s="104" t="s">
        <v>2556</v>
      </c>
      <c r="B2211" s="104" t="s">
        <v>2553</v>
      </c>
      <c r="C2211" s="104">
        <v>21</v>
      </c>
      <c r="D2211" s="105" t="s">
        <v>12101</v>
      </c>
      <c r="E2211" s="105" t="s">
        <v>12158</v>
      </c>
      <c r="I2211" s="99"/>
      <c r="J2211" s="101"/>
      <c r="M2211" s="98" t="s">
        <v>7751</v>
      </c>
      <c r="N2211" s="99" t="s">
        <v>2553</v>
      </c>
      <c r="O2211" s="101">
        <v>21</v>
      </c>
    </row>
    <row r="2212" spans="1:15" ht="12.75" customHeight="1">
      <c r="A2212" s="104" t="s">
        <v>2557</v>
      </c>
      <c r="B2212" s="104" t="s">
        <v>2397</v>
      </c>
      <c r="C2212" s="104">
        <v>6</v>
      </c>
      <c r="D2212" s="105" t="s">
        <v>12101</v>
      </c>
      <c r="E2212" s="105" t="s">
        <v>12159</v>
      </c>
      <c r="I2212" s="99"/>
      <c r="J2212" s="101"/>
      <c r="M2212" s="98" t="s">
        <v>7752</v>
      </c>
      <c r="N2212" s="99" t="s">
        <v>2397</v>
      </c>
      <c r="O2212" s="101">
        <v>6</v>
      </c>
    </row>
    <row r="2213" spans="1:15" ht="12.75" customHeight="1">
      <c r="A2213" s="104" t="s">
        <v>2558</v>
      </c>
      <c r="B2213" s="104" t="s">
        <v>2559</v>
      </c>
      <c r="C2213" s="104">
        <v>52</v>
      </c>
      <c r="D2213" s="105" t="s">
        <v>12101</v>
      </c>
      <c r="E2213" s="105" t="s">
        <v>12159</v>
      </c>
      <c r="I2213" s="99"/>
      <c r="J2213" s="101"/>
      <c r="M2213" s="98" t="s">
        <v>7753</v>
      </c>
      <c r="N2213" s="99" t="s">
        <v>2559</v>
      </c>
      <c r="O2213" s="101">
        <v>52</v>
      </c>
    </row>
    <row r="2214" spans="1:15" ht="12.75" customHeight="1">
      <c r="A2214" s="104" t="s">
        <v>2560</v>
      </c>
      <c r="B2214" s="104" t="s">
        <v>2553</v>
      </c>
      <c r="C2214" s="104">
        <v>25</v>
      </c>
      <c r="D2214" s="105" t="s">
        <v>12101</v>
      </c>
      <c r="E2214" s="105" t="s">
        <v>12159</v>
      </c>
      <c r="I2214" s="99"/>
      <c r="J2214" s="101"/>
      <c r="M2214" s="98" t="s">
        <v>7754</v>
      </c>
      <c r="N2214" s="99" t="s">
        <v>2553</v>
      </c>
      <c r="O2214" s="101">
        <v>25</v>
      </c>
    </row>
    <row r="2215" spans="1:15" ht="12.75" customHeight="1">
      <c r="A2215" s="104" t="s">
        <v>2561</v>
      </c>
      <c r="B2215" s="104" t="s">
        <v>2397</v>
      </c>
      <c r="C2215" s="104">
        <v>2</v>
      </c>
      <c r="D2215" s="105" t="s">
        <v>12101</v>
      </c>
      <c r="E2215" s="105" t="s">
        <v>12160</v>
      </c>
      <c r="I2215" s="99"/>
      <c r="J2215" s="101"/>
      <c r="M2215" s="98" t="s">
        <v>7755</v>
      </c>
      <c r="N2215" s="99" t="s">
        <v>2397</v>
      </c>
      <c r="O2215" s="101">
        <v>3</v>
      </c>
    </row>
    <row r="2216" spans="1:15" ht="12.75" customHeight="1">
      <c r="A2216" s="104" t="s">
        <v>2562</v>
      </c>
      <c r="B2216" s="104" t="s">
        <v>2559</v>
      </c>
      <c r="C2216" s="104">
        <v>49</v>
      </c>
      <c r="D2216" s="105" t="s">
        <v>12101</v>
      </c>
      <c r="E2216" s="105" t="s">
        <v>12160</v>
      </c>
      <c r="I2216" s="99"/>
      <c r="J2216" s="101"/>
      <c r="M2216" s="98" t="s">
        <v>7756</v>
      </c>
      <c r="N2216" s="99" t="s">
        <v>2559</v>
      </c>
      <c r="O2216" s="101">
        <v>49</v>
      </c>
    </row>
    <row r="2217" spans="1:15" ht="12.75" customHeight="1">
      <c r="A2217" s="104" t="s">
        <v>2563</v>
      </c>
      <c r="B2217" s="104" t="s">
        <v>2553</v>
      </c>
      <c r="C2217" s="104">
        <v>22</v>
      </c>
      <c r="D2217" s="105" t="s">
        <v>12101</v>
      </c>
      <c r="E2217" s="105" t="s">
        <v>12161</v>
      </c>
      <c r="I2217" s="99"/>
      <c r="J2217" s="101"/>
      <c r="M2217" s="98" t="s">
        <v>7757</v>
      </c>
      <c r="N2217" s="99" t="s">
        <v>2553</v>
      </c>
      <c r="O2217" s="101">
        <v>22</v>
      </c>
    </row>
    <row r="2218" spans="1:15" ht="12.75" customHeight="1">
      <c r="A2218" s="104" t="s">
        <v>2564</v>
      </c>
      <c r="B2218" s="104" t="s">
        <v>2397</v>
      </c>
      <c r="C2218" s="104">
        <v>18</v>
      </c>
      <c r="D2218" s="105" t="s">
        <v>12101</v>
      </c>
      <c r="E2218" s="105" t="s">
        <v>12162</v>
      </c>
      <c r="I2218" s="99"/>
      <c r="J2218" s="101"/>
      <c r="M2218" s="98" t="s">
        <v>7758</v>
      </c>
      <c r="N2218" s="99" t="s">
        <v>2397</v>
      </c>
      <c r="O2218" s="101">
        <v>18</v>
      </c>
    </row>
    <row r="2219" spans="1:15" ht="12.75" customHeight="1">
      <c r="A2219" s="104" t="s">
        <v>2565</v>
      </c>
      <c r="B2219" s="104" t="s">
        <v>2399</v>
      </c>
      <c r="C2219" s="104">
        <v>11</v>
      </c>
      <c r="D2219" s="105" t="s">
        <v>12101</v>
      </c>
      <c r="E2219" s="105" t="s">
        <v>12162</v>
      </c>
      <c r="I2219" s="99"/>
      <c r="J2219" s="101"/>
      <c r="M2219" s="98" t="s">
        <v>7759</v>
      </c>
      <c r="N2219" s="99" t="s">
        <v>2399</v>
      </c>
      <c r="O2219" s="101">
        <v>11</v>
      </c>
    </row>
    <row r="2220" spans="1:15" ht="12.75" customHeight="1">
      <c r="A2220" s="104" t="s">
        <v>2566</v>
      </c>
      <c r="B2220" s="104" t="s">
        <v>2553</v>
      </c>
      <c r="C2220" s="104">
        <v>3</v>
      </c>
      <c r="D2220" s="105" t="s">
        <v>12101</v>
      </c>
      <c r="E2220" s="105" t="s">
        <v>12162</v>
      </c>
      <c r="I2220" s="99"/>
      <c r="J2220" s="101"/>
      <c r="M2220" s="98" t="s">
        <v>7760</v>
      </c>
      <c r="N2220" s="99" t="s">
        <v>2553</v>
      </c>
      <c r="O2220" s="101">
        <v>3</v>
      </c>
    </row>
    <row r="2221" spans="1:15" ht="12.75" customHeight="1">
      <c r="A2221" s="104" t="s">
        <v>2567</v>
      </c>
      <c r="B2221" s="104" t="s">
        <v>2399</v>
      </c>
      <c r="C2221" s="104">
        <v>10</v>
      </c>
      <c r="D2221" s="105" t="s">
        <v>12101</v>
      </c>
      <c r="E2221" s="105" t="s">
        <v>12163</v>
      </c>
      <c r="I2221" s="99"/>
      <c r="J2221" s="101"/>
      <c r="M2221" s="98" t="s">
        <v>7761</v>
      </c>
      <c r="N2221" s="99" t="s">
        <v>2399</v>
      </c>
      <c r="O2221" s="101">
        <v>10</v>
      </c>
    </row>
    <row r="2222" spans="1:15" ht="12.75" customHeight="1">
      <c r="A2222" s="104" t="s">
        <v>2568</v>
      </c>
      <c r="B2222" s="104" t="s">
        <v>2553</v>
      </c>
      <c r="C2222" s="104">
        <v>4</v>
      </c>
      <c r="D2222" s="105" t="s">
        <v>12101</v>
      </c>
      <c r="E2222" s="105" t="s">
        <v>12163</v>
      </c>
      <c r="I2222" s="99"/>
      <c r="J2222" s="101"/>
      <c r="M2222" s="98" t="s">
        <v>7762</v>
      </c>
      <c r="N2222" s="99" t="s">
        <v>2553</v>
      </c>
      <c r="O2222" s="101">
        <v>4</v>
      </c>
    </row>
    <row r="2223" spans="1:15" ht="12.75" customHeight="1">
      <c r="A2223" s="104" t="s">
        <v>2569</v>
      </c>
      <c r="B2223" s="104" t="s">
        <v>1800</v>
      </c>
      <c r="C2223" s="104">
        <v>1</v>
      </c>
      <c r="D2223" s="105" t="s">
        <v>12164</v>
      </c>
      <c r="E2223" s="105" t="s">
        <v>12165</v>
      </c>
      <c r="I2223" s="99"/>
      <c r="J2223" s="101"/>
      <c r="M2223" s="98" t="s">
        <v>7763</v>
      </c>
      <c r="N2223" s="99" t="s">
        <v>1800</v>
      </c>
      <c r="O2223" s="101">
        <v>1</v>
      </c>
    </row>
    <row r="2224" spans="1:15" ht="12.75" customHeight="1">
      <c r="A2224" s="104" t="s">
        <v>2570</v>
      </c>
      <c r="B2224" s="104" t="s">
        <v>1800</v>
      </c>
      <c r="C2224" s="104">
        <v>2</v>
      </c>
      <c r="D2224" s="105" t="s">
        <v>12164</v>
      </c>
      <c r="E2224" s="105" t="s">
        <v>12166</v>
      </c>
      <c r="I2224" s="99"/>
      <c r="J2224" s="101"/>
      <c r="M2224" s="98" t="s">
        <v>7764</v>
      </c>
      <c r="N2224" s="99" t="s">
        <v>1800</v>
      </c>
      <c r="O2224" s="101">
        <v>2</v>
      </c>
    </row>
    <row r="2225" spans="1:15" ht="12.75" customHeight="1">
      <c r="A2225" s="104" t="s">
        <v>2571</v>
      </c>
      <c r="B2225" s="104" t="s">
        <v>1789</v>
      </c>
      <c r="C2225" s="104">
        <v>8</v>
      </c>
      <c r="D2225" s="105" t="s">
        <v>12164</v>
      </c>
      <c r="E2225" s="105" t="s">
        <v>12167</v>
      </c>
      <c r="I2225" s="99"/>
      <c r="J2225" s="101"/>
      <c r="M2225" s="98" t="s">
        <v>7765</v>
      </c>
      <c r="N2225" s="99" t="s">
        <v>1789</v>
      </c>
      <c r="O2225" s="101">
        <v>8</v>
      </c>
    </row>
    <row r="2226" spans="1:15" ht="12.75" customHeight="1">
      <c r="A2226" s="104" t="s">
        <v>2572</v>
      </c>
      <c r="B2226" s="104" t="s">
        <v>1789</v>
      </c>
      <c r="C2226" s="104">
        <v>8</v>
      </c>
      <c r="D2226" s="105" t="s">
        <v>12164</v>
      </c>
      <c r="E2226" s="105" t="s">
        <v>12168</v>
      </c>
      <c r="I2226" s="99"/>
      <c r="J2226" s="101"/>
      <c r="M2226" s="98" t="s">
        <v>7766</v>
      </c>
      <c r="N2226" s="99" t="s">
        <v>1789</v>
      </c>
      <c r="O2226" s="101">
        <v>8</v>
      </c>
    </row>
    <row r="2227" spans="1:15" ht="12.75" customHeight="1">
      <c r="A2227" s="104" t="s">
        <v>2573</v>
      </c>
      <c r="B2227" s="104" t="s">
        <v>213</v>
      </c>
      <c r="C2227" s="104">
        <v>2</v>
      </c>
      <c r="D2227" s="105" t="s">
        <v>12169</v>
      </c>
      <c r="E2227" s="105" t="s">
        <v>12170</v>
      </c>
      <c r="I2227" s="99"/>
      <c r="J2227" s="101"/>
      <c r="M2227" s="98" t="s">
        <v>7767</v>
      </c>
      <c r="N2227" s="99" t="s">
        <v>213</v>
      </c>
      <c r="O2227" s="101">
        <v>2</v>
      </c>
    </row>
    <row r="2228" spans="1:15" ht="12.75" customHeight="1">
      <c r="A2228" s="104" t="s">
        <v>2574</v>
      </c>
      <c r="B2228" s="104" t="s">
        <v>213</v>
      </c>
      <c r="C2228" s="104">
        <v>2</v>
      </c>
      <c r="D2228" s="105" t="s">
        <v>12169</v>
      </c>
      <c r="E2228" s="105" t="s">
        <v>12171</v>
      </c>
      <c r="I2228" s="99"/>
      <c r="J2228" s="101"/>
      <c r="M2228" s="98" t="s">
        <v>7768</v>
      </c>
      <c r="N2228" s="99" t="s">
        <v>213</v>
      </c>
      <c r="O2228" s="101">
        <v>2</v>
      </c>
    </row>
    <row r="2229" spans="1:15" ht="12.75" customHeight="1">
      <c r="A2229" s="104" t="s">
        <v>2575</v>
      </c>
      <c r="B2229" s="104" t="s">
        <v>322</v>
      </c>
      <c r="C2229" s="104">
        <v>2</v>
      </c>
      <c r="D2229" s="105"/>
      <c r="E2229" s="105"/>
      <c r="I2229" s="99"/>
      <c r="J2229" s="101"/>
      <c r="M2229" s="98" t="s">
        <v>7769</v>
      </c>
      <c r="N2229" s="99" t="s">
        <v>322</v>
      </c>
      <c r="O2229" s="101">
        <v>2</v>
      </c>
    </row>
    <row r="2230" spans="1:15" ht="12.75" customHeight="1">
      <c r="A2230" s="104" t="s">
        <v>2576</v>
      </c>
      <c r="B2230" s="104" t="s">
        <v>2330</v>
      </c>
      <c r="C2230" s="104">
        <v>1</v>
      </c>
      <c r="D2230" s="105" t="s">
        <v>12172</v>
      </c>
      <c r="E2230" s="105" t="s">
        <v>12173</v>
      </c>
      <c r="I2230" s="99"/>
      <c r="J2230" s="101"/>
      <c r="M2230" s="98" t="s">
        <v>7770</v>
      </c>
      <c r="N2230" s="99" t="s">
        <v>2330</v>
      </c>
      <c r="O2230" s="101">
        <v>1</v>
      </c>
    </row>
    <row r="2231" spans="1:15" ht="12.75" customHeight="1">
      <c r="A2231" s="104" t="s">
        <v>2577</v>
      </c>
      <c r="B2231" s="104" t="s">
        <v>2330</v>
      </c>
      <c r="C2231" s="104">
        <v>1</v>
      </c>
      <c r="D2231" s="105" t="s">
        <v>12172</v>
      </c>
      <c r="E2231" s="105" t="s">
        <v>12174</v>
      </c>
      <c r="I2231" s="99"/>
      <c r="J2231" s="101"/>
      <c r="M2231" s="98" t="s">
        <v>7771</v>
      </c>
      <c r="N2231" s="99" t="s">
        <v>2330</v>
      </c>
      <c r="O2231" s="101">
        <v>1</v>
      </c>
    </row>
    <row r="2232" spans="1:15" ht="12.75" customHeight="1">
      <c r="A2232" s="104" t="s">
        <v>2578</v>
      </c>
      <c r="B2232" s="104" t="s">
        <v>1685</v>
      </c>
      <c r="C2232" s="104">
        <v>1</v>
      </c>
      <c r="D2232" s="105" t="s">
        <v>12172</v>
      </c>
      <c r="E2232" s="105" t="s">
        <v>12175</v>
      </c>
      <c r="I2232" s="99"/>
      <c r="J2232" s="101"/>
      <c r="M2232" s="98" t="s">
        <v>7772</v>
      </c>
      <c r="N2232" s="99" t="s">
        <v>1685</v>
      </c>
      <c r="O2232" s="101">
        <v>1</v>
      </c>
    </row>
    <row r="2233" spans="1:15" ht="12.75" customHeight="1">
      <c r="A2233" s="104" t="s">
        <v>2579</v>
      </c>
      <c r="B2233" s="104" t="s">
        <v>1006</v>
      </c>
      <c r="C2233" s="104">
        <v>1</v>
      </c>
      <c r="D2233" s="105" t="s">
        <v>12172</v>
      </c>
      <c r="E2233" s="105" t="s">
        <v>12176</v>
      </c>
      <c r="I2233" s="99"/>
      <c r="J2233" s="101"/>
      <c r="M2233" s="98" t="s">
        <v>7773</v>
      </c>
      <c r="N2233" s="99" t="s">
        <v>1006</v>
      </c>
      <c r="O2233" s="101">
        <v>1</v>
      </c>
    </row>
    <row r="2234" spans="1:15" ht="12.75" customHeight="1">
      <c r="A2234" s="104" t="s">
        <v>2580</v>
      </c>
      <c r="B2234" s="104" t="s">
        <v>1006</v>
      </c>
      <c r="C2234" s="104">
        <v>1</v>
      </c>
      <c r="D2234" s="105" t="s">
        <v>12172</v>
      </c>
      <c r="E2234" s="105" t="s">
        <v>12177</v>
      </c>
      <c r="I2234" s="99"/>
      <c r="J2234" s="101"/>
      <c r="M2234" s="98" t="s">
        <v>7774</v>
      </c>
      <c r="N2234" s="99" t="s">
        <v>1006</v>
      </c>
      <c r="O2234" s="101">
        <v>1</v>
      </c>
    </row>
    <row r="2235" spans="1:15" ht="12.75" customHeight="1">
      <c r="A2235" s="104" t="s">
        <v>2581</v>
      </c>
      <c r="B2235" s="104" t="s">
        <v>1006</v>
      </c>
      <c r="C2235" s="104">
        <v>1</v>
      </c>
      <c r="D2235" s="105" t="s">
        <v>12172</v>
      </c>
      <c r="E2235" s="105" t="s">
        <v>12178</v>
      </c>
      <c r="I2235" s="99"/>
      <c r="J2235" s="101"/>
      <c r="M2235" s="98" t="s">
        <v>7775</v>
      </c>
      <c r="N2235" s="99" t="s">
        <v>1006</v>
      </c>
      <c r="O2235" s="101">
        <v>1</v>
      </c>
    </row>
    <row r="2236" spans="1:15" ht="12.75" customHeight="1">
      <c r="A2236" s="104" t="s">
        <v>2582</v>
      </c>
      <c r="B2236" s="104" t="s">
        <v>1006</v>
      </c>
      <c r="C2236" s="104">
        <v>1</v>
      </c>
      <c r="D2236" s="105" t="s">
        <v>12172</v>
      </c>
      <c r="E2236" s="105" t="s">
        <v>12179</v>
      </c>
      <c r="I2236" s="99"/>
      <c r="J2236" s="101"/>
      <c r="M2236" s="98" t="s">
        <v>7776</v>
      </c>
      <c r="N2236" s="99" t="s">
        <v>1006</v>
      </c>
      <c r="O2236" s="101">
        <v>1</v>
      </c>
    </row>
    <row r="2237" spans="1:15" ht="12.75" customHeight="1">
      <c r="A2237" s="104" t="s">
        <v>2583</v>
      </c>
      <c r="B2237" s="104" t="s">
        <v>1006</v>
      </c>
      <c r="C2237" s="104">
        <v>1</v>
      </c>
      <c r="D2237" s="105" t="s">
        <v>12172</v>
      </c>
      <c r="E2237" s="105" t="s">
        <v>12180</v>
      </c>
      <c r="I2237" s="99"/>
      <c r="J2237" s="101"/>
      <c r="M2237" s="98" t="s">
        <v>7777</v>
      </c>
      <c r="N2237" s="99" t="s">
        <v>1006</v>
      </c>
      <c r="O2237" s="101">
        <v>1</v>
      </c>
    </row>
    <row r="2238" spans="1:15" ht="12.75" customHeight="1">
      <c r="A2238" s="104" t="s">
        <v>2584</v>
      </c>
      <c r="B2238" s="104" t="s">
        <v>1006</v>
      </c>
      <c r="C2238" s="104">
        <v>1</v>
      </c>
      <c r="D2238" s="105" t="s">
        <v>12172</v>
      </c>
      <c r="E2238" s="105" t="s">
        <v>12181</v>
      </c>
      <c r="I2238" s="99"/>
      <c r="J2238" s="101"/>
      <c r="M2238" s="98" t="s">
        <v>7778</v>
      </c>
      <c r="N2238" s="99" t="s">
        <v>1006</v>
      </c>
      <c r="O2238" s="101">
        <v>1</v>
      </c>
    </row>
    <row r="2239" spans="1:15" ht="12.75" customHeight="1">
      <c r="A2239" s="104" t="s">
        <v>2585</v>
      </c>
      <c r="B2239" s="104" t="s">
        <v>1006</v>
      </c>
      <c r="C2239" s="104">
        <v>1</v>
      </c>
      <c r="D2239" s="105" t="s">
        <v>12172</v>
      </c>
      <c r="E2239" s="105" t="s">
        <v>12173</v>
      </c>
      <c r="I2239" s="99"/>
      <c r="J2239" s="101"/>
      <c r="M2239" s="98" t="s">
        <v>7779</v>
      </c>
      <c r="N2239" s="99" t="s">
        <v>1006</v>
      </c>
      <c r="O2239" s="101">
        <v>1</v>
      </c>
    </row>
    <row r="2240" spans="1:15" ht="12.75" customHeight="1">
      <c r="A2240" s="104" t="s">
        <v>2586</v>
      </c>
      <c r="B2240" s="104" t="s">
        <v>1006</v>
      </c>
      <c r="C2240" s="104">
        <v>1</v>
      </c>
      <c r="D2240" s="105" t="s">
        <v>12172</v>
      </c>
      <c r="E2240" s="105" t="s">
        <v>12174</v>
      </c>
      <c r="I2240" s="99"/>
      <c r="J2240" s="101"/>
      <c r="M2240" s="98" t="s">
        <v>7780</v>
      </c>
      <c r="N2240" s="99" t="s">
        <v>1006</v>
      </c>
      <c r="O2240" s="101">
        <v>1</v>
      </c>
    </row>
    <row r="2241" spans="1:15" ht="12.75" customHeight="1">
      <c r="A2241" s="104" t="s">
        <v>2587</v>
      </c>
      <c r="B2241" s="104" t="s">
        <v>1222</v>
      </c>
      <c r="C2241" s="104">
        <v>4</v>
      </c>
      <c r="D2241" s="105" t="s">
        <v>12182</v>
      </c>
      <c r="E2241" s="105" t="s">
        <v>12183</v>
      </c>
      <c r="I2241" s="99"/>
      <c r="J2241" s="101"/>
      <c r="M2241" s="98" t="s">
        <v>7781</v>
      </c>
      <c r="N2241" s="99" t="s">
        <v>1222</v>
      </c>
      <c r="O2241" s="101">
        <v>4</v>
      </c>
    </row>
    <row r="2242" spans="1:15" ht="12.75" customHeight="1">
      <c r="A2242" s="104" t="s">
        <v>2588</v>
      </c>
      <c r="B2242" s="104" t="s">
        <v>1222</v>
      </c>
      <c r="C2242" s="104">
        <v>4</v>
      </c>
      <c r="D2242" s="105" t="s">
        <v>12182</v>
      </c>
      <c r="E2242" s="105" t="s">
        <v>12184</v>
      </c>
      <c r="I2242" s="99"/>
      <c r="J2242" s="101"/>
      <c r="M2242" s="98" t="s">
        <v>7782</v>
      </c>
      <c r="N2242" s="99" t="s">
        <v>1222</v>
      </c>
      <c r="O2242" s="101">
        <v>4</v>
      </c>
    </row>
    <row r="2243" spans="1:15" ht="12.75" customHeight="1">
      <c r="A2243" s="104" t="s">
        <v>2589</v>
      </c>
      <c r="B2243" s="104" t="s">
        <v>2184</v>
      </c>
      <c r="C2243" s="104">
        <v>4</v>
      </c>
      <c r="D2243" s="105" t="s">
        <v>12182</v>
      </c>
      <c r="E2243" s="105" t="s">
        <v>12183</v>
      </c>
      <c r="I2243" s="99"/>
      <c r="J2243" s="101"/>
      <c r="M2243" s="98" t="s">
        <v>7783</v>
      </c>
      <c r="N2243" s="99" t="s">
        <v>2184</v>
      </c>
      <c r="O2243" s="101">
        <v>4</v>
      </c>
    </row>
    <row r="2244" spans="1:15" ht="12.75" customHeight="1">
      <c r="A2244" s="104" t="s">
        <v>2590</v>
      </c>
      <c r="B2244" s="104" t="s">
        <v>2184</v>
      </c>
      <c r="C2244" s="104">
        <v>4</v>
      </c>
      <c r="D2244" s="105" t="s">
        <v>12182</v>
      </c>
      <c r="E2244" s="105" t="s">
        <v>12183</v>
      </c>
      <c r="I2244" s="99"/>
      <c r="J2244" s="101"/>
      <c r="M2244" s="98" t="s">
        <v>7784</v>
      </c>
      <c r="N2244" s="99" t="s">
        <v>2184</v>
      </c>
      <c r="O2244" s="101">
        <v>4</v>
      </c>
    </row>
    <row r="2245" spans="1:15" ht="12.75" customHeight="1">
      <c r="A2245" s="104" t="s">
        <v>2591</v>
      </c>
      <c r="B2245" s="104" t="s">
        <v>2256</v>
      </c>
      <c r="C2245" s="104">
        <v>1</v>
      </c>
      <c r="D2245" s="105" t="s">
        <v>12185</v>
      </c>
      <c r="E2245" s="105" t="s">
        <v>12186</v>
      </c>
      <c r="I2245" s="99"/>
      <c r="J2245" s="101"/>
      <c r="M2245" s="98" t="s">
        <v>7785</v>
      </c>
      <c r="N2245" s="99" t="s">
        <v>2256</v>
      </c>
      <c r="O2245" s="101">
        <v>1</v>
      </c>
    </row>
    <row r="2246" spans="1:15" ht="12.75" customHeight="1">
      <c r="A2246" s="104" t="s">
        <v>2592</v>
      </c>
      <c r="B2246" s="104" t="s">
        <v>2593</v>
      </c>
      <c r="C2246" s="104">
        <v>46</v>
      </c>
      <c r="D2246" s="105" t="s">
        <v>12185</v>
      </c>
      <c r="E2246" s="105" t="s">
        <v>12187</v>
      </c>
      <c r="I2246" s="99"/>
      <c r="J2246" s="101"/>
      <c r="M2246" s="98" t="s">
        <v>7786</v>
      </c>
      <c r="N2246" s="99" t="s">
        <v>2593</v>
      </c>
      <c r="O2246" s="101">
        <v>46</v>
      </c>
    </row>
    <row r="2247" spans="1:15" ht="12.75" customHeight="1">
      <c r="A2247" s="104" t="s">
        <v>2594</v>
      </c>
      <c r="B2247" s="104" t="s">
        <v>2593</v>
      </c>
      <c r="C2247" s="104">
        <v>5</v>
      </c>
      <c r="D2247" s="105" t="s">
        <v>12185</v>
      </c>
      <c r="E2247" s="105" t="s">
        <v>12188</v>
      </c>
      <c r="I2247" s="99"/>
      <c r="J2247" s="101"/>
      <c r="M2247" s="98" t="s">
        <v>7787</v>
      </c>
      <c r="N2247" s="99" t="s">
        <v>2593</v>
      </c>
      <c r="O2247" s="101">
        <v>4</v>
      </c>
    </row>
    <row r="2248" spans="1:15" ht="12.75" customHeight="1">
      <c r="A2248" s="104" t="s">
        <v>2595</v>
      </c>
      <c r="B2248" s="104" t="s">
        <v>548</v>
      </c>
      <c r="C2248" s="104">
        <v>4</v>
      </c>
      <c r="D2248" s="105" t="s">
        <v>12185</v>
      </c>
      <c r="E2248" s="105" t="s">
        <v>12189</v>
      </c>
      <c r="I2248" s="99"/>
      <c r="J2248" s="101"/>
      <c r="M2248" s="98" t="s">
        <v>7788</v>
      </c>
      <c r="N2248" s="99" t="s">
        <v>548</v>
      </c>
      <c r="O2248" s="101">
        <v>4</v>
      </c>
    </row>
    <row r="2249" spans="1:15" ht="12.75" customHeight="1">
      <c r="A2249" s="104" t="s">
        <v>2596</v>
      </c>
      <c r="B2249" s="104" t="s">
        <v>548</v>
      </c>
      <c r="C2249" s="104">
        <v>5</v>
      </c>
      <c r="D2249" s="105" t="s">
        <v>12185</v>
      </c>
      <c r="E2249" s="105" t="s">
        <v>12190</v>
      </c>
      <c r="I2249" s="99"/>
      <c r="J2249" s="101"/>
      <c r="M2249" s="98" t="s">
        <v>7789</v>
      </c>
      <c r="N2249" s="99" t="s">
        <v>548</v>
      </c>
      <c r="O2249" s="101">
        <v>5</v>
      </c>
    </row>
    <row r="2250" spans="1:15" ht="12.75" customHeight="1">
      <c r="A2250" s="104" t="s">
        <v>2597</v>
      </c>
      <c r="B2250" s="104" t="s">
        <v>2593</v>
      </c>
      <c r="C2250" s="104">
        <v>1</v>
      </c>
      <c r="D2250" s="105"/>
      <c r="E2250" s="105"/>
      <c r="I2250" s="99"/>
      <c r="J2250" s="101"/>
      <c r="M2250" s="98" t="s">
        <v>7790</v>
      </c>
      <c r="N2250" s="99" t="s">
        <v>2593</v>
      </c>
      <c r="O2250" s="101">
        <v>1</v>
      </c>
    </row>
    <row r="2251" spans="1:15" ht="12.75" customHeight="1">
      <c r="A2251" s="104" t="s">
        <v>2598</v>
      </c>
      <c r="B2251" s="104" t="s">
        <v>2593</v>
      </c>
      <c r="C2251" s="104">
        <v>1</v>
      </c>
      <c r="D2251" s="105"/>
      <c r="E2251" s="105"/>
      <c r="I2251" s="99"/>
      <c r="J2251" s="101"/>
      <c r="M2251" s="98" t="s">
        <v>7791</v>
      </c>
      <c r="N2251" s="99" t="s">
        <v>2593</v>
      </c>
      <c r="O2251" s="101">
        <v>1</v>
      </c>
    </row>
    <row r="2252" spans="1:15" ht="12.75" customHeight="1">
      <c r="A2252" s="104" t="s">
        <v>2599</v>
      </c>
      <c r="B2252" s="104" t="s">
        <v>162</v>
      </c>
      <c r="C2252" s="104">
        <v>29</v>
      </c>
      <c r="D2252" s="105" t="s">
        <v>12185</v>
      </c>
      <c r="E2252" s="105" t="s">
        <v>11412</v>
      </c>
      <c r="I2252" s="99"/>
      <c r="J2252" s="101"/>
      <c r="M2252" s="98" t="s">
        <v>7792</v>
      </c>
      <c r="N2252" s="99" t="s">
        <v>162</v>
      </c>
      <c r="O2252" s="101">
        <v>29</v>
      </c>
    </row>
    <row r="2253" spans="1:15" ht="12.75" customHeight="1">
      <c r="A2253" s="104" t="s">
        <v>2600</v>
      </c>
      <c r="B2253" s="104" t="s">
        <v>162</v>
      </c>
      <c r="C2253" s="104">
        <v>3</v>
      </c>
      <c r="D2253" s="105" t="s">
        <v>12185</v>
      </c>
      <c r="E2253" s="105" t="s">
        <v>12191</v>
      </c>
      <c r="I2253" s="99"/>
      <c r="J2253" s="101"/>
      <c r="M2253" s="98" t="s">
        <v>7793</v>
      </c>
      <c r="N2253" s="99" t="s">
        <v>162</v>
      </c>
      <c r="O2253" s="101">
        <v>3</v>
      </c>
    </row>
    <row r="2254" spans="1:15" ht="12.75" customHeight="1">
      <c r="A2254" s="104" t="s">
        <v>2601</v>
      </c>
      <c r="B2254" s="104" t="s">
        <v>2256</v>
      </c>
      <c r="C2254" s="104">
        <v>1</v>
      </c>
      <c r="D2254" s="105" t="s">
        <v>12185</v>
      </c>
      <c r="E2254" s="105" t="s">
        <v>12192</v>
      </c>
      <c r="I2254" s="99"/>
      <c r="J2254" s="101"/>
      <c r="M2254" s="98" t="s">
        <v>7794</v>
      </c>
      <c r="N2254" s="99" t="s">
        <v>2256</v>
      </c>
      <c r="O2254" s="101">
        <v>1</v>
      </c>
    </row>
    <row r="2255" spans="1:15" ht="12.75" customHeight="1">
      <c r="A2255" s="104" t="s">
        <v>2602</v>
      </c>
      <c r="B2255" s="104" t="s">
        <v>2256</v>
      </c>
      <c r="C2255" s="104">
        <v>14</v>
      </c>
      <c r="D2255" s="105" t="s">
        <v>12185</v>
      </c>
      <c r="E2255" s="105" t="s">
        <v>12193</v>
      </c>
      <c r="I2255" s="99"/>
      <c r="J2255" s="101"/>
      <c r="M2255" s="98" t="s">
        <v>7795</v>
      </c>
      <c r="N2255" s="99" t="s">
        <v>2256</v>
      </c>
      <c r="O2255" s="101">
        <v>4</v>
      </c>
    </row>
    <row r="2256" spans="1:15" ht="12.75" customHeight="1">
      <c r="A2256" s="104" t="s">
        <v>2603</v>
      </c>
      <c r="B2256" s="104" t="s">
        <v>2256</v>
      </c>
      <c r="C2256" s="104">
        <v>1</v>
      </c>
      <c r="D2256" s="105" t="s">
        <v>12185</v>
      </c>
      <c r="E2256" s="105" t="s">
        <v>12194</v>
      </c>
      <c r="I2256" s="99"/>
      <c r="J2256" s="101"/>
      <c r="M2256" s="98" t="s">
        <v>7796</v>
      </c>
      <c r="N2256" s="99" t="s">
        <v>2256</v>
      </c>
      <c r="O2256" s="101">
        <v>3</v>
      </c>
    </row>
    <row r="2257" spans="1:15" ht="12.75" customHeight="1">
      <c r="A2257" s="104" t="s">
        <v>2604</v>
      </c>
      <c r="B2257" s="104" t="s">
        <v>2605</v>
      </c>
      <c r="C2257" s="104">
        <v>3</v>
      </c>
      <c r="D2257" s="105" t="s">
        <v>12185</v>
      </c>
      <c r="E2257" s="105" t="s">
        <v>12195</v>
      </c>
      <c r="I2257" s="99"/>
      <c r="J2257" s="101"/>
      <c r="M2257" s="98" t="s">
        <v>7797</v>
      </c>
      <c r="N2257" s="99" t="s">
        <v>2605</v>
      </c>
      <c r="O2257" s="101">
        <v>3</v>
      </c>
    </row>
    <row r="2258" spans="1:15" ht="12.75" customHeight="1">
      <c r="A2258" s="104" t="s">
        <v>2606</v>
      </c>
      <c r="B2258" s="104" t="s">
        <v>440</v>
      </c>
      <c r="C2258" s="104">
        <v>1</v>
      </c>
      <c r="D2258" s="105" t="s">
        <v>12185</v>
      </c>
      <c r="E2258" s="105" t="s">
        <v>12196</v>
      </c>
      <c r="I2258" s="99"/>
      <c r="J2258" s="101"/>
      <c r="M2258" s="98" t="s">
        <v>7798</v>
      </c>
      <c r="N2258" s="99" t="s">
        <v>440</v>
      </c>
      <c r="O2258" s="101">
        <v>1</v>
      </c>
    </row>
    <row r="2259" spans="1:15" ht="12.75" customHeight="1">
      <c r="A2259" s="104" t="s">
        <v>2607</v>
      </c>
      <c r="B2259" s="104" t="s">
        <v>2330</v>
      </c>
      <c r="C2259" s="104">
        <v>5</v>
      </c>
      <c r="D2259" s="105" t="s">
        <v>12185</v>
      </c>
      <c r="E2259" s="105" t="s">
        <v>12197</v>
      </c>
      <c r="I2259" s="99"/>
      <c r="J2259" s="101"/>
      <c r="M2259" s="98" t="s">
        <v>7799</v>
      </c>
      <c r="N2259" s="99" t="s">
        <v>440</v>
      </c>
      <c r="O2259" s="101">
        <v>2</v>
      </c>
    </row>
    <row r="2260" spans="1:15" ht="12.75" customHeight="1">
      <c r="A2260" s="104" t="s">
        <v>2608</v>
      </c>
      <c r="B2260" s="104" t="s">
        <v>2256</v>
      </c>
      <c r="C2260" s="104">
        <v>3</v>
      </c>
      <c r="D2260" s="105" t="s">
        <v>12185</v>
      </c>
      <c r="E2260" s="105" t="s">
        <v>12198</v>
      </c>
      <c r="I2260" s="99"/>
      <c r="J2260" s="101"/>
      <c r="M2260" s="98" t="s">
        <v>7800</v>
      </c>
      <c r="N2260" s="99" t="s">
        <v>2256</v>
      </c>
      <c r="O2260" s="101">
        <v>3</v>
      </c>
    </row>
    <row r="2261" spans="1:15" ht="12.75" customHeight="1">
      <c r="A2261" s="104" t="s">
        <v>2609</v>
      </c>
      <c r="B2261" s="104" t="s">
        <v>2256</v>
      </c>
      <c r="C2261" s="104">
        <v>5</v>
      </c>
      <c r="D2261" s="105" t="s">
        <v>12185</v>
      </c>
      <c r="E2261" s="105" t="s">
        <v>12199</v>
      </c>
      <c r="I2261" s="99"/>
      <c r="J2261" s="101"/>
      <c r="M2261" s="98" t="s">
        <v>7801</v>
      </c>
      <c r="N2261" s="99" t="s">
        <v>2256</v>
      </c>
      <c r="O2261" s="101">
        <v>5</v>
      </c>
    </row>
    <row r="2262" spans="1:15" ht="12.75" customHeight="1">
      <c r="A2262" s="104" t="s">
        <v>2610</v>
      </c>
      <c r="B2262" s="104" t="s">
        <v>2256</v>
      </c>
      <c r="C2262" s="104">
        <v>7</v>
      </c>
      <c r="D2262" s="105" t="s">
        <v>12185</v>
      </c>
      <c r="E2262" s="105" t="s">
        <v>12200</v>
      </c>
      <c r="I2262" s="99"/>
      <c r="J2262" s="101"/>
      <c r="M2262" s="98" t="s">
        <v>7802</v>
      </c>
      <c r="N2262" s="99" t="s">
        <v>2256</v>
      </c>
      <c r="O2262" s="101">
        <v>8</v>
      </c>
    </row>
    <row r="2263" spans="1:15" ht="12.75" customHeight="1">
      <c r="A2263" s="104" t="s">
        <v>2611</v>
      </c>
      <c r="B2263" s="104" t="s">
        <v>2612</v>
      </c>
      <c r="C2263" s="104">
        <v>5</v>
      </c>
      <c r="D2263" s="105" t="s">
        <v>12185</v>
      </c>
      <c r="E2263" s="105" t="s">
        <v>12201</v>
      </c>
      <c r="I2263" s="99"/>
      <c r="J2263" s="101"/>
      <c r="M2263" s="98" t="s">
        <v>7803</v>
      </c>
      <c r="N2263" s="99" t="s">
        <v>2612</v>
      </c>
      <c r="O2263" s="101">
        <v>5</v>
      </c>
    </row>
    <row r="2264" spans="1:15" ht="12.75" customHeight="1">
      <c r="A2264" s="104" t="s">
        <v>2613</v>
      </c>
      <c r="B2264" s="104" t="s">
        <v>162</v>
      </c>
      <c r="C2264" s="104">
        <v>3</v>
      </c>
      <c r="D2264" s="105" t="s">
        <v>12185</v>
      </c>
      <c r="E2264" s="105" t="s">
        <v>12202</v>
      </c>
      <c r="I2264" s="99"/>
      <c r="J2264" s="101"/>
      <c r="M2264" s="98" t="s">
        <v>7804</v>
      </c>
      <c r="N2264" s="99" t="s">
        <v>162</v>
      </c>
      <c r="O2264" s="101">
        <v>3</v>
      </c>
    </row>
    <row r="2265" spans="1:15" ht="12.75" customHeight="1">
      <c r="A2265" s="104" t="s">
        <v>2614</v>
      </c>
      <c r="B2265" s="104" t="s">
        <v>162</v>
      </c>
      <c r="C2265" s="104">
        <v>5</v>
      </c>
      <c r="D2265" s="105" t="s">
        <v>12185</v>
      </c>
      <c r="E2265" s="105" t="s">
        <v>12203</v>
      </c>
      <c r="I2265" s="99"/>
      <c r="J2265" s="101"/>
      <c r="M2265" s="98" t="s">
        <v>7805</v>
      </c>
      <c r="N2265" s="99" t="s">
        <v>162</v>
      </c>
      <c r="O2265" s="101">
        <v>5</v>
      </c>
    </row>
    <row r="2266" spans="1:15" ht="12.75" customHeight="1">
      <c r="A2266" s="104" t="s">
        <v>2615</v>
      </c>
      <c r="B2266" s="104" t="s">
        <v>2150</v>
      </c>
      <c r="C2266" s="104">
        <v>29</v>
      </c>
      <c r="D2266" s="105" t="s">
        <v>12185</v>
      </c>
      <c r="E2266" s="105" t="s">
        <v>12204</v>
      </c>
      <c r="I2266" s="99"/>
      <c r="J2266" s="101"/>
      <c r="M2266" s="98" t="s">
        <v>7806</v>
      </c>
      <c r="N2266" s="99" t="s">
        <v>2150</v>
      </c>
      <c r="O2266" s="101">
        <v>29</v>
      </c>
    </row>
    <row r="2267" spans="1:15" ht="12.75" customHeight="1">
      <c r="A2267" s="104" t="s">
        <v>2616</v>
      </c>
      <c r="B2267" s="104" t="s">
        <v>2150</v>
      </c>
      <c r="C2267" s="104">
        <v>24</v>
      </c>
      <c r="D2267" s="105" t="s">
        <v>12185</v>
      </c>
      <c r="E2267" s="105" t="s">
        <v>12191</v>
      </c>
      <c r="I2267" s="99"/>
      <c r="J2267" s="101"/>
      <c r="M2267" s="98" t="s">
        <v>7807</v>
      </c>
      <c r="N2267" s="99" t="s">
        <v>2150</v>
      </c>
      <c r="O2267" s="101">
        <v>24</v>
      </c>
    </row>
    <row r="2268" spans="1:15" ht="12.75" customHeight="1">
      <c r="A2268" s="104" t="s">
        <v>2617</v>
      </c>
      <c r="B2268" s="104" t="s">
        <v>2618</v>
      </c>
      <c r="C2268" s="104">
        <v>7</v>
      </c>
      <c r="D2268" s="105" t="s">
        <v>12185</v>
      </c>
      <c r="E2268" s="105" t="s">
        <v>12194</v>
      </c>
      <c r="I2268" s="99"/>
      <c r="J2268" s="101"/>
      <c r="M2268" s="98" t="s">
        <v>7808</v>
      </c>
      <c r="N2268" s="99" t="s">
        <v>2618</v>
      </c>
      <c r="O2268" s="101">
        <v>7</v>
      </c>
    </row>
    <row r="2269" spans="1:15" ht="12.75" customHeight="1">
      <c r="A2269" s="104" t="s">
        <v>2619</v>
      </c>
      <c r="B2269" s="104" t="s">
        <v>2256</v>
      </c>
      <c r="C2269" s="104">
        <v>8</v>
      </c>
      <c r="D2269" s="105" t="s">
        <v>12185</v>
      </c>
      <c r="E2269" s="105" t="s">
        <v>12195</v>
      </c>
      <c r="I2269" s="99"/>
      <c r="J2269" s="101"/>
      <c r="M2269" s="98" t="s">
        <v>7809</v>
      </c>
      <c r="N2269" s="99" t="s">
        <v>2256</v>
      </c>
      <c r="O2269" s="101">
        <v>9</v>
      </c>
    </row>
    <row r="2270" spans="1:15" ht="12.75" customHeight="1">
      <c r="A2270" s="104" t="s">
        <v>2620</v>
      </c>
      <c r="B2270" s="104" t="s">
        <v>2618</v>
      </c>
      <c r="C2270" s="104">
        <v>14</v>
      </c>
      <c r="D2270" s="105" t="s">
        <v>12185</v>
      </c>
      <c r="E2270" s="105" t="s">
        <v>12205</v>
      </c>
      <c r="I2270" s="99"/>
      <c r="J2270" s="101"/>
      <c r="M2270" s="98" t="s">
        <v>7810</v>
      </c>
      <c r="N2270" s="99" t="s">
        <v>2618</v>
      </c>
      <c r="O2270" s="101">
        <v>14</v>
      </c>
    </row>
    <row r="2271" spans="1:15" ht="12.75" customHeight="1">
      <c r="A2271" s="104" t="s">
        <v>2621</v>
      </c>
      <c r="B2271" s="104" t="s">
        <v>2618</v>
      </c>
      <c r="C2271" s="104">
        <v>13</v>
      </c>
      <c r="D2271" s="105" t="s">
        <v>12185</v>
      </c>
      <c r="E2271" s="105" t="s">
        <v>12206</v>
      </c>
      <c r="I2271" s="99"/>
      <c r="J2271" s="101"/>
      <c r="M2271" s="98" t="s">
        <v>7811</v>
      </c>
      <c r="N2271" s="99" t="s">
        <v>2618</v>
      </c>
      <c r="O2271" s="101">
        <v>13</v>
      </c>
    </row>
    <row r="2272" spans="1:15" ht="12.75" customHeight="1">
      <c r="A2272" s="104" t="s">
        <v>2622</v>
      </c>
      <c r="B2272" s="104" t="s">
        <v>1685</v>
      </c>
      <c r="C2272" s="104">
        <v>1</v>
      </c>
      <c r="D2272" s="105" t="s">
        <v>12185</v>
      </c>
      <c r="E2272" s="105" t="s">
        <v>12207</v>
      </c>
      <c r="I2272" s="99"/>
      <c r="J2272" s="101"/>
      <c r="M2272" s="98" t="s">
        <v>7812</v>
      </c>
      <c r="N2272" s="99" t="s">
        <v>1685</v>
      </c>
      <c r="O2272" s="101">
        <v>1</v>
      </c>
    </row>
    <row r="2273" spans="1:15" ht="12.75" customHeight="1">
      <c r="A2273" s="104" t="s">
        <v>2623</v>
      </c>
      <c r="B2273" s="104" t="s">
        <v>1685</v>
      </c>
      <c r="C2273" s="104">
        <v>1</v>
      </c>
      <c r="D2273" s="105" t="s">
        <v>12185</v>
      </c>
      <c r="E2273" s="105" t="s">
        <v>12208</v>
      </c>
      <c r="I2273" s="99"/>
      <c r="J2273" s="101"/>
      <c r="M2273" s="98" t="s">
        <v>7813</v>
      </c>
      <c r="N2273" s="99" t="s">
        <v>1685</v>
      </c>
      <c r="O2273" s="101">
        <v>1</v>
      </c>
    </row>
    <row r="2274" spans="1:15" ht="12.75" customHeight="1">
      <c r="A2274" s="104" t="s">
        <v>2624</v>
      </c>
      <c r="B2274" s="104" t="s">
        <v>2618</v>
      </c>
      <c r="C2274" s="104">
        <v>8</v>
      </c>
      <c r="D2274" s="105" t="s">
        <v>12185</v>
      </c>
      <c r="E2274" s="105" t="s">
        <v>12195</v>
      </c>
      <c r="I2274" s="99"/>
      <c r="J2274" s="101"/>
      <c r="M2274" s="98" t="s">
        <v>7814</v>
      </c>
      <c r="N2274" s="99" t="s">
        <v>2618</v>
      </c>
      <c r="O2274" s="101">
        <v>8</v>
      </c>
    </row>
    <row r="2275" spans="1:15" ht="12.75" customHeight="1">
      <c r="A2275" s="104" t="s">
        <v>2625</v>
      </c>
      <c r="B2275" s="104" t="s">
        <v>2626</v>
      </c>
      <c r="C2275" s="104">
        <v>1</v>
      </c>
      <c r="D2275" s="105" t="s">
        <v>12185</v>
      </c>
      <c r="E2275" s="105" t="s">
        <v>12189</v>
      </c>
      <c r="I2275" s="99"/>
      <c r="J2275" s="101"/>
      <c r="M2275" s="98" t="s">
        <v>7815</v>
      </c>
      <c r="N2275" s="99" t="s">
        <v>2626</v>
      </c>
      <c r="O2275" s="101">
        <v>1</v>
      </c>
    </row>
    <row r="2276" spans="1:15" ht="12.75" customHeight="1">
      <c r="A2276" s="104" t="s">
        <v>2627</v>
      </c>
      <c r="B2276" s="104" t="s">
        <v>1006</v>
      </c>
      <c r="C2276" s="104">
        <v>1</v>
      </c>
      <c r="D2276" s="105" t="s">
        <v>12209</v>
      </c>
      <c r="E2276" s="105" t="s">
        <v>12210</v>
      </c>
      <c r="I2276" s="99"/>
      <c r="J2276" s="101"/>
      <c r="M2276" s="98" t="s">
        <v>7816</v>
      </c>
      <c r="N2276" s="99" t="s">
        <v>1006</v>
      </c>
      <c r="O2276" s="101">
        <v>1</v>
      </c>
    </row>
    <row r="2277" spans="1:15" ht="12.75" customHeight="1">
      <c r="A2277" s="104" t="s">
        <v>2628</v>
      </c>
      <c r="B2277" s="104" t="s">
        <v>1006</v>
      </c>
      <c r="C2277" s="104">
        <v>1</v>
      </c>
      <c r="D2277" s="105" t="s">
        <v>12209</v>
      </c>
      <c r="E2277" s="105" t="s">
        <v>12211</v>
      </c>
      <c r="I2277" s="99"/>
      <c r="J2277" s="101"/>
      <c r="M2277" s="98" t="s">
        <v>7817</v>
      </c>
      <c r="N2277" s="99" t="s">
        <v>1006</v>
      </c>
      <c r="O2277" s="101">
        <v>1</v>
      </c>
    </row>
    <row r="2278" spans="1:15" ht="12.75" customHeight="1">
      <c r="A2278" s="104" t="s">
        <v>2629</v>
      </c>
      <c r="B2278" s="104" t="s">
        <v>1006</v>
      </c>
      <c r="C2278" s="104">
        <v>1</v>
      </c>
      <c r="D2278" s="105" t="s">
        <v>12209</v>
      </c>
      <c r="E2278" s="105" t="s">
        <v>12212</v>
      </c>
      <c r="I2278" s="99"/>
      <c r="J2278" s="101"/>
      <c r="M2278" s="98" t="s">
        <v>7818</v>
      </c>
      <c r="N2278" s="99" t="s">
        <v>1006</v>
      </c>
      <c r="O2278" s="101">
        <v>1</v>
      </c>
    </row>
    <row r="2279" spans="1:15" ht="12.75" customHeight="1">
      <c r="A2279" s="104" t="s">
        <v>2630</v>
      </c>
      <c r="B2279" s="104" t="s">
        <v>1006</v>
      </c>
      <c r="C2279" s="104">
        <v>1</v>
      </c>
      <c r="D2279" s="105" t="s">
        <v>12209</v>
      </c>
      <c r="E2279" s="105" t="s">
        <v>12213</v>
      </c>
      <c r="I2279" s="99"/>
      <c r="J2279" s="101"/>
      <c r="M2279" s="98" t="s">
        <v>7819</v>
      </c>
      <c r="N2279" s="99" t="s">
        <v>1006</v>
      </c>
      <c r="O2279" s="101">
        <v>1</v>
      </c>
    </row>
    <row r="2280" spans="1:15" ht="12.75" customHeight="1">
      <c r="A2280" s="104" t="s">
        <v>2631</v>
      </c>
      <c r="B2280" s="104" t="s">
        <v>1006</v>
      </c>
      <c r="C2280" s="104">
        <v>1</v>
      </c>
      <c r="D2280" s="105" t="s">
        <v>12209</v>
      </c>
      <c r="E2280" s="105" t="s">
        <v>12214</v>
      </c>
      <c r="I2280" s="99"/>
      <c r="J2280" s="101"/>
      <c r="M2280" s="98" t="s">
        <v>7820</v>
      </c>
      <c r="N2280" s="99" t="s">
        <v>1006</v>
      </c>
      <c r="O2280" s="101">
        <v>1</v>
      </c>
    </row>
    <row r="2281" spans="1:15" ht="12.75" customHeight="1">
      <c r="A2281" s="104" t="s">
        <v>2632</v>
      </c>
      <c r="B2281" s="104" t="s">
        <v>2256</v>
      </c>
      <c r="C2281" s="104">
        <v>1</v>
      </c>
      <c r="D2281" s="105" t="s">
        <v>12215</v>
      </c>
      <c r="E2281" s="105" t="s">
        <v>12216</v>
      </c>
      <c r="I2281" s="99"/>
      <c r="J2281" s="101"/>
      <c r="M2281" s="98" t="s">
        <v>7821</v>
      </c>
      <c r="N2281" s="99" t="s">
        <v>2256</v>
      </c>
      <c r="O2281" s="101">
        <v>1</v>
      </c>
    </row>
    <row r="2282" spans="1:15" ht="12.75" customHeight="1">
      <c r="A2282" s="104" t="s">
        <v>2633</v>
      </c>
      <c r="B2282" s="104" t="s">
        <v>2256</v>
      </c>
      <c r="C2282" s="104">
        <v>1</v>
      </c>
      <c r="D2282" s="105" t="s">
        <v>12215</v>
      </c>
      <c r="E2282" s="105" t="s">
        <v>12217</v>
      </c>
      <c r="I2282" s="99"/>
      <c r="J2282" s="101"/>
      <c r="M2282" s="98" t="s">
        <v>7822</v>
      </c>
      <c r="N2282" s="99" t="s">
        <v>2256</v>
      </c>
      <c r="O2282" s="101">
        <v>1</v>
      </c>
    </row>
    <row r="2283" spans="1:15" ht="12.75" customHeight="1">
      <c r="A2283" s="104" t="s">
        <v>2634</v>
      </c>
      <c r="B2283" s="104" t="s">
        <v>2256</v>
      </c>
      <c r="C2283" s="104">
        <v>1</v>
      </c>
      <c r="D2283" s="105" t="s">
        <v>12215</v>
      </c>
      <c r="E2283" s="105" t="s">
        <v>12218</v>
      </c>
      <c r="I2283" s="99"/>
      <c r="J2283" s="101"/>
      <c r="M2283" s="98" t="s">
        <v>7823</v>
      </c>
      <c r="N2283" s="99" t="s">
        <v>2256</v>
      </c>
      <c r="O2283" s="101">
        <v>1</v>
      </c>
    </row>
    <row r="2284" spans="1:15" ht="12.75" customHeight="1">
      <c r="A2284" s="104" t="s">
        <v>2635</v>
      </c>
      <c r="B2284" s="104" t="s">
        <v>2256</v>
      </c>
      <c r="C2284" s="104">
        <v>1</v>
      </c>
      <c r="D2284" s="105" t="s">
        <v>12215</v>
      </c>
      <c r="E2284" s="105" t="s">
        <v>12219</v>
      </c>
      <c r="I2284" s="99"/>
      <c r="J2284" s="101"/>
      <c r="M2284" s="98" t="s">
        <v>7824</v>
      </c>
      <c r="N2284" s="99" t="s">
        <v>2256</v>
      </c>
      <c r="O2284" s="101">
        <v>1</v>
      </c>
    </row>
    <row r="2285" spans="1:15" ht="12.75" customHeight="1">
      <c r="A2285" s="104" t="s">
        <v>2636</v>
      </c>
      <c r="B2285" s="104" t="s">
        <v>2637</v>
      </c>
      <c r="C2285" s="104">
        <v>2</v>
      </c>
      <c r="D2285" s="105" t="s">
        <v>12215</v>
      </c>
      <c r="E2285" s="105" t="s">
        <v>12220</v>
      </c>
      <c r="I2285" s="99"/>
      <c r="J2285" s="101"/>
      <c r="M2285" s="98" t="s">
        <v>7825</v>
      </c>
      <c r="N2285" s="99" t="s">
        <v>2637</v>
      </c>
      <c r="O2285" s="101">
        <v>2</v>
      </c>
    </row>
    <row r="2286" spans="1:15" ht="12.75" customHeight="1">
      <c r="A2286" s="104" t="s">
        <v>2638</v>
      </c>
      <c r="B2286" s="104" t="s">
        <v>2256</v>
      </c>
      <c r="C2286" s="104">
        <v>3</v>
      </c>
      <c r="D2286" s="105" t="s">
        <v>12215</v>
      </c>
      <c r="E2286" s="105" t="s">
        <v>12221</v>
      </c>
      <c r="I2286" s="99"/>
      <c r="J2286" s="101"/>
      <c r="M2286" s="98" t="s">
        <v>7826</v>
      </c>
      <c r="N2286" s="99" t="s">
        <v>2256</v>
      </c>
      <c r="O2286" s="101">
        <v>1</v>
      </c>
    </row>
    <row r="2287" spans="1:15" ht="12.75" customHeight="1">
      <c r="A2287" s="104" t="s">
        <v>2639</v>
      </c>
      <c r="B2287" s="104" t="s">
        <v>2256</v>
      </c>
      <c r="C2287" s="104">
        <v>1</v>
      </c>
      <c r="D2287" s="105" t="s">
        <v>12215</v>
      </c>
      <c r="E2287" s="105" t="s">
        <v>12222</v>
      </c>
      <c r="I2287" s="99"/>
      <c r="J2287" s="101"/>
      <c r="M2287" s="98" t="s">
        <v>7827</v>
      </c>
      <c r="N2287" s="99" t="s">
        <v>2256</v>
      </c>
      <c r="O2287" s="101">
        <v>3</v>
      </c>
    </row>
    <row r="2288" spans="1:15" ht="12.75" customHeight="1">
      <c r="A2288" s="104" t="s">
        <v>2640</v>
      </c>
      <c r="B2288" s="104" t="s">
        <v>2618</v>
      </c>
      <c r="C2288" s="104">
        <v>1</v>
      </c>
      <c r="D2288" s="105" t="s">
        <v>12215</v>
      </c>
      <c r="E2288" s="105" t="s">
        <v>12223</v>
      </c>
      <c r="I2288" s="99"/>
      <c r="J2288" s="101"/>
      <c r="M2288" s="98" t="s">
        <v>7828</v>
      </c>
      <c r="N2288" s="99" t="s">
        <v>2618</v>
      </c>
      <c r="O2288" s="101">
        <v>1</v>
      </c>
    </row>
    <row r="2289" spans="1:15" ht="12.75" customHeight="1">
      <c r="A2289" s="104" t="s">
        <v>2641</v>
      </c>
      <c r="B2289" s="104" t="s">
        <v>2618</v>
      </c>
      <c r="C2289" s="104">
        <v>1</v>
      </c>
      <c r="D2289" s="105" t="s">
        <v>12215</v>
      </c>
      <c r="E2289" s="105" t="s">
        <v>12224</v>
      </c>
      <c r="I2289" s="99"/>
      <c r="J2289" s="101"/>
      <c r="M2289" s="98" t="s">
        <v>7829</v>
      </c>
      <c r="N2289" s="99" t="s">
        <v>2618</v>
      </c>
      <c r="O2289" s="101">
        <v>1</v>
      </c>
    </row>
    <row r="2290" spans="1:15" ht="12.75" customHeight="1">
      <c r="A2290" s="104" t="s">
        <v>2642</v>
      </c>
      <c r="B2290" s="104" t="s">
        <v>2618</v>
      </c>
      <c r="C2290" s="104">
        <v>1</v>
      </c>
      <c r="D2290" s="105" t="s">
        <v>12215</v>
      </c>
      <c r="E2290" s="105" t="s">
        <v>12225</v>
      </c>
      <c r="I2290" s="99"/>
      <c r="J2290" s="101"/>
      <c r="M2290" s="98" t="s">
        <v>7830</v>
      </c>
      <c r="N2290" s="99" t="s">
        <v>2618</v>
      </c>
      <c r="O2290" s="101">
        <v>1</v>
      </c>
    </row>
    <row r="2291" spans="1:15" ht="12.75" customHeight="1">
      <c r="A2291" s="104" t="s">
        <v>2643</v>
      </c>
      <c r="B2291" s="104" t="s">
        <v>1685</v>
      </c>
      <c r="C2291" s="104">
        <v>1</v>
      </c>
      <c r="D2291" s="105" t="s">
        <v>12215</v>
      </c>
      <c r="E2291" s="105" t="s">
        <v>12226</v>
      </c>
      <c r="I2291" s="99"/>
      <c r="J2291" s="101"/>
      <c r="M2291" s="98" t="s">
        <v>7831</v>
      </c>
      <c r="N2291" s="99" t="s">
        <v>1685</v>
      </c>
      <c r="O2291" s="101">
        <v>1</v>
      </c>
    </row>
    <row r="2292" spans="1:15" ht="12.75" customHeight="1">
      <c r="A2292" s="104" t="s">
        <v>2644</v>
      </c>
      <c r="B2292" s="104" t="s">
        <v>1685</v>
      </c>
      <c r="C2292" s="104">
        <v>1</v>
      </c>
      <c r="D2292" s="105" t="s">
        <v>12215</v>
      </c>
      <c r="E2292" s="105" t="s">
        <v>12227</v>
      </c>
      <c r="I2292" s="99"/>
      <c r="J2292" s="101"/>
      <c r="M2292" s="98" t="s">
        <v>7832</v>
      </c>
      <c r="N2292" s="99" t="s">
        <v>1685</v>
      </c>
      <c r="O2292" s="101">
        <v>1</v>
      </c>
    </row>
    <row r="2293" spans="1:15" ht="12.75" customHeight="1">
      <c r="A2293" s="104" t="s">
        <v>2645</v>
      </c>
      <c r="B2293" s="104" t="s">
        <v>2618</v>
      </c>
      <c r="C2293" s="104">
        <v>1</v>
      </c>
      <c r="D2293" s="105" t="s">
        <v>12215</v>
      </c>
      <c r="E2293" s="105" t="s">
        <v>12221</v>
      </c>
      <c r="I2293" s="99"/>
      <c r="J2293" s="101"/>
      <c r="M2293" s="98" t="s">
        <v>7833</v>
      </c>
      <c r="N2293" s="99" t="s">
        <v>2618</v>
      </c>
      <c r="O2293" s="101">
        <v>1</v>
      </c>
    </row>
    <row r="2294" spans="1:15" ht="12.75" customHeight="1">
      <c r="A2294" s="104" t="s">
        <v>2646</v>
      </c>
      <c r="B2294" s="104" t="s">
        <v>2647</v>
      </c>
      <c r="C2294" s="104">
        <v>3</v>
      </c>
      <c r="D2294" s="105" t="s">
        <v>10852</v>
      </c>
      <c r="E2294" s="105"/>
      <c r="I2294" s="99"/>
      <c r="J2294" s="101"/>
      <c r="M2294" s="98" t="s">
        <v>7834</v>
      </c>
      <c r="N2294" s="99" t="s">
        <v>2647</v>
      </c>
      <c r="O2294" s="101">
        <v>3</v>
      </c>
    </row>
    <row r="2295" spans="1:15" ht="12.75" customHeight="1">
      <c r="A2295" s="104" t="s">
        <v>2648</v>
      </c>
      <c r="B2295" s="104" t="s">
        <v>2647</v>
      </c>
      <c r="C2295" s="104">
        <v>3</v>
      </c>
      <c r="D2295" s="105" t="s">
        <v>10852</v>
      </c>
      <c r="E2295" s="105" t="s">
        <v>10414</v>
      </c>
      <c r="I2295" s="99"/>
      <c r="J2295" s="101"/>
      <c r="M2295" s="98" t="s">
        <v>7835</v>
      </c>
      <c r="N2295" s="99" t="s">
        <v>2647</v>
      </c>
      <c r="O2295" s="101">
        <v>3</v>
      </c>
    </row>
    <row r="2296" spans="1:15" ht="12.75" customHeight="1">
      <c r="A2296" s="104" t="s">
        <v>2649</v>
      </c>
      <c r="B2296" s="104" t="s">
        <v>1453</v>
      </c>
      <c r="C2296" s="104">
        <v>5</v>
      </c>
      <c r="D2296" s="105" t="s">
        <v>10852</v>
      </c>
      <c r="E2296" s="105" t="s">
        <v>12228</v>
      </c>
      <c r="I2296" s="99"/>
      <c r="J2296" s="101"/>
      <c r="M2296" s="98" t="s">
        <v>7836</v>
      </c>
      <c r="N2296" s="99" t="s">
        <v>1453</v>
      </c>
      <c r="O2296" s="101">
        <v>5</v>
      </c>
    </row>
    <row r="2297" spans="1:15" ht="12.75" customHeight="1">
      <c r="A2297" s="104" t="s">
        <v>2650</v>
      </c>
      <c r="B2297" s="104" t="s">
        <v>2651</v>
      </c>
      <c r="C2297" s="104">
        <v>1</v>
      </c>
      <c r="D2297" s="105"/>
      <c r="E2297" s="105"/>
      <c r="I2297" s="99"/>
      <c r="J2297" s="101"/>
      <c r="M2297" s="98" t="s">
        <v>7837</v>
      </c>
      <c r="N2297" s="99" t="s">
        <v>2651</v>
      </c>
      <c r="O2297" s="101">
        <v>1</v>
      </c>
    </row>
    <row r="2298" spans="1:15" ht="12.75" customHeight="1">
      <c r="A2298" s="104" t="s">
        <v>2652</v>
      </c>
      <c r="B2298" s="104" t="s">
        <v>385</v>
      </c>
      <c r="C2298" s="104">
        <v>6</v>
      </c>
      <c r="D2298" s="105" t="s">
        <v>12229</v>
      </c>
      <c r="E2298" s="105"/>
      <c r="I2298" s="99"/>
      <c r="J2298" s="101"/>
      <c r="M2298" s="98" t="s">
        <v>7838</v>
      </c>
      <c r="N2298" s="99" t="s">
        <v>385</v>
      </c>
      <c r="O2298" s="101">
        <v>6</v>
      </c>
    </row>
    <row r="2299" spans="1:15" ht="12.75" customHeight="1">
      <c r="A2299" s="104" t="s">
        <v>2653</v>
      </c>
      <c r="B2299" s="104" t="s">
        <v>2654</v>
      </c>
      <c r="C2299" s="104">
        <v>2</v>
      </c>
      <c r="D2299" s="105"/>
      <c r="E2299" s="105"/>
      <c r="I2299" s="99"/>
      <c r="J2299" s="101"/>
      <c r="M2299" s="98" t="s">
        <v>7839</v>
      </c>
      <c r="N2299" s="99" t="s">
        <v>2654</v>
      </c>
      <c r="O2299" s="101">
        <v>2</v>
      </c>
    </row>
    <row r="2300" spans="1:15" ht="12.75" customHeight="1">
      <c r="A2300" s="104" t="s">
        <v>2655</v>
      </c>
      <c r="B2300" s="104" t="s">
        <v>2330</v>
      </c>
      <c r="C2300" s="104">
        <v>1</v>
      </c>
      <c r="D2300" s="105" t="s">
        <v>12229</v>
      </c>
      <c r="E2300" s="105" t="s">
        <v>12230</v>
      </c>
      <c r="I2300" s="99"/>
      <c r="J2300" s="101"/>
      <c r="M2300" s="98" t="s">
        <v>7840</v>
      </c>
      <c r="N2300" s="99" t="s">
        <v>2330</v>
      </c>
      <c r="O2300" s="101">
        <v>1</v>
      </c>
    </row>
    <row r="2301" spans="1:15" ht="12.75" customHeight="1">
      <c r="A2301" s="104" t="s">
        <v>2656</v>
      </c>
      <c r="B2301" s="104" t="s">
        <v>2657</v>
      </c>
      <c r="C2301" s="104">
        <v>6</v>
      </c>
      <c r="D2301" s="105" t="s">
        <v>12229</v>
      </c>
      <c r="E2301" s="105" t="s">
        <v>12231</v>
      </c>
      <c r="I2301" s="99"/>
      <c r="J2301" s="101"/>
      <c r="M2301" s="98" t="s">
        <v>7841</v>
      </c>
      <c r="N2301" s="99" t="s">
        <v>2657</v>
      </c>
      <c r="O2301" s="101">
        <v>6</v>
      </c>
    </row>
    <row r="2302" spans="1:15" ht="12.75" customHeight="1">
      <c r="A2302" s="104" t="s">
        <v>2658</v>
      </c>
      <c r="B2302" s="104" t="s">
        <v>2626</v>
      </c>
      <c r="C2302" s="104">
        <v>8</v>
      </c>
      <c r="D2302" s="105" t="s">
        <v>12229</v>
      </c>
      <c r="E2302" s="105" t="s">
        <v>12232</v>
      </c>
      <c r="I2302" s="99"/>
      <c r="J2302" s="101"/>
      <c r="M2302" s="98" t="s">
        <v>7842</v>
      </c>
      <c r="N2302" s="99" t="s">
        <v>2626</v>
      </c>
      <c r="O2302" s="101">
        <v>8</v>
      </c>
    </row>
    <row r="2303" spans="1:15" ht="12.75" customHeight="1">
      <c r="A2303" s="104" t="s">
        <v>2659</v>
      </c>
      <c r="B2303" s="104" t="s">
        <v>2626</v>
      </c>
      <c r="C2303" s="104">
        <v>9</v>
      </c>
      <c r="D2303" s="105" t="s">
        <v>12229</v>
      </c>
      <c r="E2303" s="105" t="s">
        <v>12233</v>
      </c>
      <c r="I2303" s="99"/>
      <c r="J2303" s="101"/>
      <c r="M2303" s="98" t="s">
        <v>7843</v>
      </c>
      <c r="N2303" s="99" t="s">
        <v>2626</v>
      </c>
      <c r="O2303" s="101">
        <v>9</v>
      </c>
    </row>
    <row r="2304" spans="1:15" ht="12.75" customHeight="1">
      <c r="A2304" s="104" t="s">
        <v>2660</v>
      </c>
      <c r="B2304" s="104" t="s">
        <v>2626</v>
      </c>
      <c r="C2304" s="104">
        <v>16</v>
      </c>
      <c r="D2304" s="105" t="s">
        <v>12229</v>
      </c>
      <c r="E2304" s="105" t="s">
        <v>12234</v>
      </c>
      <c r="I2304" s="99"/>
      <c r="J2304" s="101"/>
      <c r="M2304" s="98" t="s">
        <v>7844</v>
      </c>
      <c r="N2304" s="99" t="s">
        <v>2626</v>
      </c>
      <c r="O2304" s="101">
        <v>16</v>
      </c>
    </row>
    <row r="2305" spans="1:15" ht="12.75" customHeight="1">
      <c r="A2305" s="104" t="s">
        <v>2661</v>
      </c>
      <c r="B2305" s="104" t="s">
        <v>2626</v>
      </c>
      <c r="C2305" s="104">
        <v>8</v>
      </c>
      <c r="D2305" s="105" t="s">
        <v>12229</v>
      </c>
      <c r="E2305" s="105" t="s">
        <v>12235</v>
      </c>
      <c r="I2305" s="99"/>
      <c r="J2305" s="101"/>
      <c r="M2305" s="98" t="s">
        <v>7845</v>
      </c>
      <c r="N2305" s="99" t="s">
        <v>2626</v>
      </c>
      <c r="O2305" s="101">
        <v>8</v>
      </c>
    </row>
    <row r="2306" spans="1:15" ht="12.75" customHeight="1">
      <c r="A2306" s="104" t="s">
        <v>2662</v>
      </c>
      <c r="B2306" s="104" t="s">
        <v>2330</v>
      </c>
      <c r="C2306" s="104">
        <v>5</v>
      </c>
      <c r="D2306" s="105" t="s">
        <v>12229</v>
      </c>
      <c r="E2306" s="105" t="s">
        <v>12236</v>
      </c>
      <c r="I2306" s="99"/>
      <c r="J2306" s="101"/>
      <c r="M2306" s="98" t="s">
        <v>7846</v>
      </c>
      <c r="N2306" s="99" t="s">
        <v>2330</v>
      </c>
      <c r="O2306" s="101">
        <v>5</v>
      </c>
    </row>
    <row r="2307" spans="1:15" ht="12.75" customHeight="1">
      <c r="A2307" s="104" t="s">
        <v>2663</v>
      </c>
      <c r="B2307" s="104" t="s">
        <v>2651</v>
      </c>
      <c r="C2307" s="104">
        <v>6</v>
      </c>
      <c r="D2307" s="105" t="s">
        <v>12229</v>
      </c>
      <c r="E2307" s="105" t="s">
        <v>12237</v>
      </c>
      <c r="I2307" s="99"/>
      <c r="J2307" s="101"/>
      <c r="M2307" s="98" t="s">
        <v>7847</v>
      </c>
      <c r="N2307" s="99" t="s">
        <v>2651</v>
      </c>
      <c r="O2307" s="101">
        <v>7</v>
      </c>
    </row>
    <row r="2308" spans="1:15" ht="12.75" customHeight="1">
      <c r="A2308" s="104" t="s">
        <v>2664</v>
      </c>
      <c r="B2308" s="104" t="s">
        <v>2651</v>
      </c>
      <c r="C2308" s="104">
        <v>4</v>
      </c>
      <c r="D2308" s="105" t="s">
        <v>12229</v>
      </c>
      <c r="E2308" s="105" t="s">
        <v>12238</v>
      </c>
      <c r="I2308" s="99"/>
      <c r="J2308" s="101"/>
      <c r="M2308" s="98" t="s">
        <v>7848</v>
      </c>
      <c r="N2308" s="99" t="s">
        <v>2651</v>
      </c>
      <c r="O2308" s="101">
        <v>4</v>
      </c>
    </row>
    <row r="2309" spans="1:15" ht="12.75" customHeight="1">
      <c r="A2309" s="104" t="s">
        <v>2665</v>
      </c>
      <c r="B2309" s="104" t="s">
        <v>2330</v>
      </c>
      <c r="C2309" s="104">
        <v>1</v>
      </c>
      <c r="D2309" s="105" t="s">
        <v>12229</v>
      </c>
      <c r="E2309" s="105" t="s">
        <v>12239</v>
      </c>
      <c r="I2309" s="99"/>
      <c r="J2309" s="101"/>
      <c r="M2309" s="98" t="s">
        <v>7849</v>
      </c>
      <c r="N2309" s="99" t="s">
        <v>2330</v>
      </c>
      <c r="O2309" s="101">
        <v>1</v>
      </c>
    </row>
    <row r="2310" spans="1:15" ht="12.75" customHeight="1">
      <c r="A2310" s="104" t="s">
        <v>2666</v>
      </c>
      <c r="B2310" s="104" t="s">
        <v>2651</v>
      </c>
      <c r="C2310" s="104">
        <v>1</v>
      </c>
      <c r="D2310" s="105" t="s">
        <v>12229</v>
      </c>
      <c r="E2310" s="105" t="s">
        <v>12240</v>
      </c>
      <c r="I2310" s="99"/>
      <c r="J2310" s="101"/>
      <c r="M2310" s="98" t="s">
        <v>7850</v>
      </c>
      <c r="N2310" s="99" t="s">
        <v>2651</v>
      </c>
      <c r="O2310" s="101">
        <v>1</v>
      </c>
    </row>
    <row r="2311" spans="1:15" ht="12.75" customHeight="1">
      <c r="A2311" s="104" t="s">
        <v>2667</v>
      </c>
      <c r="B2311" s="104" t="s">
        <v>2654</v>
      </c>
      <c r="C2311" s="104">
        <v>1</v>
      </c>
      <c r="D2311" s="105" t="s">
        <v>12229</v>
      </c>
      <c r="E2311" s="105" t="s">
        <v>12241</v>
      </c>
      <c r="I2311" s="99"/>
      <c r="J2311" s="101"/>
      <c r="M2311" s="98" t="s">
        <v>7851</v>
      </c>
      <c r="N2311" s="99" t="s">
        <v>2654</v>
      </c>
      <c r="O2311" s="101">
        <v>1</v>
      </c>
    </row>
    <row r="2312" spans="1:15" ht="12.75" customHeight="1">
      <c r="A2312" s="104" t="s">
        <v>2668</v>
      </c>
      <c r="B2312" s="104" t="s">
        <v>2654</v>
      </c>
      <c r="C2312" s="104">
        <v>1</v>
      </c>
      <c r="D2312" s="105" t="s">
        <v>12229</v>
      </c>
      <c r="E2312" s="105" t="s">
        <v>12242</v>
      </c>
      <c r="I2312" s="99"/>
      <c r="J2312" s="101"/>
      <c r="M2312" s="98" t="s">
        <v>7852</v>
      </c>
      <c r="N2312" s="99" t="s">
        <v>2654</v>
      </c>
      <c r="O2312" s="101">
        <v>1</v>
      </c>
    </row>
    <row r="2313" spans="1:15" ht="12.75" customHeight="1">
      <c r="A2313" s="104" t="s">
        <v>2669</v>
      </c>
      <c r="B2313" s="104" t="s">
        <v>1685</v>
      </c>
      <c r="C2313" s="104">
        <v>1</v>
      </c>
      <c r="D2313" s="105" t="s">
        <v>12229</v>
      </c>
      <c r="E2313" s="105" t="s">
        <v>12230</v>
      </c>
      <c r="I2313" s="99"/>
      <c r="J2313" s="101"/>
      <c r="M2313" s="98" t="s">
        <v>7853</v>
      </c>
      <c r="N2313" s="99" t="s">
        <v>1685</v>
      </c>
      <c r="O2313" s="101">
        <v>1</v>
      </c>
    </row>
    <row r="2314" spans="1:15" ht="12.75" customHeight="1">
      <c r="A2314" s="104" t="s">
        <v>2670</v>
      </c>
      <c r="B2314" s="104" t="s">
        <v>2330</v>
      </c>
      <c r="C2314" s="104">
        <v>33</v>
      </c>
      <c r="D2314" s="105" t="s">
        <v>12229</v>
      </c>
      <c r="E2314" s="105" t="s">
        <v>12243</v>
      </c>
      <c r="I2314" s="99"/>
      <c r="J2314" s="101"/>
      <c r="M2314" s="98" t="s">
        <v>7854</v>
      </c>
      <c r="N2314" s="99" t="s">
        <v>2330</v>
      </c>
      <c r="O2314" s="101">
        <v>33</v>
      </c>
    </row>
    <row r="2315" spans="1:15" ht="12.75" customHeight="1">
      <c r="A2315" s="104" t="s">
        <v>2671</v>
      </c>
      <c r="B2315" s="104" t="s">
        <v>2330</v>
      </c>
      <c r="C2315" s="104">
        <v>6</v>
      </c>
      <c r="D2315" s="105" t="s">
        <v>12229</v>
      </c>
      <c r="E2315" s="105" t="s">
        <v>12234</v>
      </c>
      <c r="I2315" s="99"/>
      <c r="J2315" s="101"/>
      <c r="M2315" s="98" t="s">
        <v>7855</v>
      </c>
      <c r="N2315" s="99" t="s">
        <v>2330</v>
      </c>
      <c r="O2315" s="101">
        <v>6</v>
      </c>
    </row>
    <row r="2316" spans="1:15" ht="12.75" customHeight="1">
      <c r="A2316" s="104" t="s">
        <v>2672</v>
      </c>
      <c r="B2316" s="104" t="s">
        <v>2654</v>
      </c>
      <c r="C2316" s="104">
        <v>15</v>
      </c>
      <c r="D2316" s="105" t="s">
        <v>12229</v>
      </c>
      <c r="E2316" s="105" t="s">
        <v>12244</v>
      </c>
      <c r="I2316" s="99"/>
      <c r="J2316" s="101"/>
      <c r="M2316" s="98" t="s">
        <v>7856</v>
      </c>
      <c r="N2316" s="99" t="s">
        <v>2654</v>
      </c>
      <c r="O2316" s="101">
        <v>14</v>
      </c>
    </row>
    <row r="2317" spans="1:15" ht="12.75" customHeight="1">
      <c r="A2317" s="104" t="s">
        <v>2673</v>
      </c>
      <c r="B2317" s="104" t="s">
        <v>2330</v>
      </c>
      <c r="C2317" s="104">
        <v>5</v>
      </c>
      <c r="D2317" s="105" t="s">
        <v>12229</v>
      </c>
      <c r="E2317" s="105" t="s">
        <v>12235</v>
      </c>
      <c r="I2317" s="99"/>
      <c r="J2317" s="101"/>
      <c r="M2317" s="98" t="s">
        <v>7857</v>
      </c>
      <c r="N2317" s="99" t="s">
        <v>2330</v>
      </c>
      <c r="O2317" s="101">
        <v>6</v>
      </c>
    </row>
    <row r="2318" spans="1:15" ht="12.75" customHeight="1">
      <c r="A2318" s="104" t="s">
        <v>2674</v>
      </c>
      <c r="B2318" s="104" t="s">
        <v>1685</v>
      </c>
      <c r="C2318" s="104">
        <v>1</v>
      </c>
      <c r="D2318" s="105" t="s">
        <v>12229</v>
      </c>
      <c r="E2318" s="105" t="s">
        <v>12245</v>
      </c>
      <c r="I2318" s="99"/>
      <c r="J2318" s="101"/>
      <c r="M2318" s="98" t="s">
        <v>7858</v>
      </c>
      <c r="N2318" s="99" t="s">
        <v>1685</v>
      </c>
      <c r="O2318" s="101">
        <v>1</v>
      </c>
    </row>
    <row r="2319" spans="1:15" ht="12.75" customHeight="1">
      <c r="A2319" s="104" t="s">
        <v>2675</v>
      </c>
      <c r="B2319" s="104" t="s">
        <v>2676</v>
      </c>
      <c r="C2319" s="104">
        <v>1</v>
      </c>
      <c r="D2319" s="105" t="s">
        <v>12229</v>
      </c>
      <c r="E2319" s="105" t="s">
        <v>12246</v>
      </c>
      <c r="I2319" s="99"/>
      <c r="J2319" s="101"/>
      <c r="M2319" s="98" t="s">
        <v>7859</v>
      </c>
      <c r="N2319" s="99" t="s">
        <v>2676</v>
      </c>
      <c r="O2319" s="101">
        <v>1</v>
      </c>
    </row>
    <row r="2320" spans="1:15" ht="12.75" customHeight="1">
      <c r="A2320" s="104" t="s">
        <v>2677</v>
      </c>
      <c r="B2320" s="104" t="s">
        <v>2676</v>
      </c>
      <c r="C2320" s="104">
        <v>1</v>
      </c>
      <c r="D2320" s="105" t="s">
        <v>12229</v>
      </c>
      <c r="E2320" s="105" t="s">
        <v>12242</v>
      </c>
      <c r="I2320" s="99"/>
      <c r="J2320" s="101"/>
      <c r="M2320" s="98" t="s">
        <v>7860</v>
      </c>
      <c r="N2320" s="99" t="s">
        <v>2676</v>
      </c>
      <c r="O2320" s="101">
        <v>1</v>
      </c>
    </row>
    <row r="2321" spans="1:15" ht="12.75" customHeight="1">
      <c r="A2321" s="104" t="s">
        <v>2678</v>
      </c>
      <c r="B2321" s="104" t="s">
        <v>742</v>
      </c>
      <c r="C2321" s="104">
        <v>1</v>
      </c>
      <c r="D2321" s="105" t="s">
        <v>12229</v>
      </c>
      <c r="E2321" s="105" t="s">
        <v>12247</v>
      </c>
      <c r="I2321" s="99"/>
      <c r="J2321" s="101"/>
      <c r="M2321" s="98" t="s">
        <v>7861</v>
      </c>
      <c r="N2321" s="99" t="s">
        <v>742</v>
      </c>
      <c r="O2321" s="101">
        <v>1</v>
      </c>
    </row>
    <row r="2322" spans="1:15" ht="12.75" customHeight="1">
      <c r="A2322" s="104" t="s">
        <v>2679</v>
      </c>
      <c r="B2322" s="104" t="s">
        <v>742</v>
      </c>
      <c r="C2322" s="104">
        <v>1</v>
      </c>
      <c r="D2322" s="105" t="s">
        <v>12229</v>
      </c>
      <c r="E2322" s="105" t="s">
        <v>12248</v>
      </c>
      <c r="I2322" s="99"/>
      <c r="J2322" s="101"/>
      <c r="M2322" s="98" t="s">
        <v>7862</v>
      </c>
      <c r="N2322" s="99" t="s">
        <v>742</v>
      </c>
      <c r="O2322" s="101">
        <v>1</v>
      </c>
    </row>
    <row r="2323" spans="1:15" ht="12.75" customHeight="1">
      <c r="A2323" s="104" t="s">
        <v>2680</v>
      </c>
      <c r="B2323" s="104" t="s">
        <v>2681</v>
      </c>
      <c r="C2323" s="104">
        <v>47</v>
      </c>
      <c r="D2323" s="105" t="s">
        <v>12229</v>
      </c>
      <c r="E2323" s="105" t="s">
        <v>12243</v>
      </c>
      <c r="I2323" s="99"/>
      <c r="J2323" s="101"/>
      <c r="M2323" s="98" t="s">
        <v>7863</v>
      </c>
      <c r="N2323" s="99" t="s">
        <v>2681</v>
      </c>
      <c r="O2323" s="101">
        <v>47</v>
      </c>
    </row>
    <row r="2324" spans="1:15" ht="12.75" customHeight="1">
      <c r="A2324" s="104" t="s">
        <v>2682</v>
      </c>
      <c r="B2324" s="104" t="s">
        <v>2681</v>
      </c>
      <c r="C2324" s="104">
        <v>62</v>
      </c>
      <c r="D2324" s="105" t="s">
        <v>12229</v>
      </c>
      <c r="E2324" s="105" t="s">
        <v>12249</v>
      </c>
      <c r="I2324" s="99"/>
      <c r="J2324" s="101"/>
      <c r="M2324" s="98" t="s">
        <v>7864</v>
      </c>
      <c r="N2324" s="99" t="s">
        <v>2681</v>
      </c>
      <c r="O2324" s="101">
        <v>63</v>
      </c>
    </row>
    <row r="2325" spans="1:15" ht="12.75" customHeight="1">
      <c r="A2325" s="104" t="s">
        <v>2683</v>
      </c>
      <c r="B2325" s="104" t="s">
        <v>2681</v>
      </c>
      <c r="C2325" s="104">
        <v>22</v>
      </c>
      <c r="D2325" s="105" t="s">
        <v>12229</v>
      </c>
      <c r="E2325" s="105" t="s">
        <v>12244</v>
      </c>
      <c r="I2325" s="99"/>
      <c r="J2325" s="101"/>
      <c r="M2325" s="98" t="s">
        <v>7865</v>
      </c>
      <c r="N2325" s="99" t="s">
        <v>2681</v>
      </c>
      <c r="O2325" s="101">
        <v>22</v>
      </c>
    </row>
    <row r="2326" spans="1:15" ht="12.75" customHeight="1">
      <c r="A2326" s="104" t="s">
        <v>2684</v>
      </c>
      <c r="B2326" s="104" t="s">
        <v>2681</v>
      </c>
      <c r="C2326" s="104">
        <v>6</v>
      </c>
      <c r="D2326" s="105" t="s">
        <v>12229</v>
      </c>
      <c r="E2326" s="105" t="s">
        <v>12250</v>
      </c>
      <c r="I2326" s="99"/>
      <c r="J2326" s="101"/>
      <c r="M2326" s="98" t="s">
        <v>7866</v>
      </c>
      <c r="N2326" s="99" t="s">
        <v>2681</v>
      </c>
      <c r="O2326" s="101">
        <v>6</v>
      </c>
    </row>
    <row r="2327" spans="1:15" ht="12.75" customHeight="1">
      <c r="A2327" s="104" t="s">
        <v>2685</v>
      </c>
      <c r="B2327" s="104" t="s">
        <v>2686</v>
      </c>
      <c r="C2327" s="104">
        <v>16</v>
      </c>
      <c r="D2327" s="105" t="s">
        <v>12229</v>
      </c>
      <c r="E2327" s="105" t="s">
        <v>12251</v>
      </c>
      <c r="I2327" s="99"/>
      <c r="J2327" s="101"/>
      <c r="M2327" s="98" t="s">
        <v>7867</v>
      </c>
      <c r="N2327" s="99" t="s">
        <v>2686</v>
      </c>
      <c r="O2327" s="101">
        <v>16</v>
      </c>
    </row>
    <row r="2328" spans="1:15" ht="12.75" customHeight="1">
      <c r="A2328" s="104" t="s">
        <v>2687</v>
      </c>
      <c r="B2328" s="104" t="s">
        <v>2686</v>
      </c>
      <c r="C2328" s="104">
        <v>6</v>
      </c>
      <c r="D2328" s="105" t="s">
        <v>12229</v>
      </c>
      <c r="E2328" s="105" t="s">
        <v>12252</v>
      </c>
      <c r="I2328" s="99"/>
      <c r="J2328" s="101"/>
      <c r="M2328" s="98" t="s">
        <v>7868</v>
      </c>
      <c r="N2328" s="99" t="s">
        <v>2686</v>
      </c>
      <c r="O2328" s="101">
        <v>5</v>
      </c>
    </row>
    <row r="2329" spans="1:15" ht="12.75" customHeight="1">
      <c r="A2329" s="104" t="s">
        <v>2688</v>
      </c>
      <c r="B2329" s="104" t="s">
        <v>2686</v>
      </c>
      <c r="C2329" s="104">
        <v>34</v>
      </c>
      <c r="D2329" s="105" t="s">
        <v>12229</v>
      </c>
      <c r="E2329" s="105" t="s">
        <v>10743</v>
      </c>
      <c r="I2329" s="99"/>
      <c r="J2329" s="101"/>
      <c r="M2329" s="98" t="s">
        <v>7869</v>
      </c>
      <c r="N2329" s="99" t="s">
        <v>2686</v>
      </c>
      <c r="O2329" s="101">
        <v>34</v>
      </c>
    </row>
    <row r="2330" spans="1:15" ht="12.75" customHeight="1">
      <c r="A2330" s="104" t="s">
        <v>2689</v>
      </c>
      <c r="B2330" s="104" t="s">
        <v>2330</v>
      </c>
      <c r="C2330" s="104">
        <v>3</v>
      </c>
      <c r="D2330" s="105" t="s">
        <v>12229</v>
      </c>
      <c r="E2330" s="105" t="s">
        <v>12253</v>
      </c>
      <c r="I2330" s="99"/>
      <c r="J2330" s="101"/>
      <c r="M2330" s="98" t="s">
        <v>7870</v>
      </c>
      <c r="N2330" s="99" t="s">
        <v>2330</v>
      </c>
      <c r="O2330" s="101">
        <v>4</v>
      </c>
    </row>
    <row r="2331" spans="1:15" ht="12.75" customHeight="1">
      <c r="A2331" s="104" t="s">
        <v>2690</v>
      </c>
      <c r="B2331" s="104" t="s">
        <v>2330</v>
      </c>
      <c r="C2331" s="104">
        <v>9</v>
      </c>
      <c r="D2331" s="105" t="s">
        <v>12229</v>
      </c>
      <c r="E2331" s="105" t="s">
        <v>12254</v>
      </c>
      <c r="I2331" s="99"/>
      <c r="J2331" s="101"/>
      <c r="M2331" s="98" t="s">
        <v>7871</v>
      </c>
      <c r="N2331" s="99" t="s">
        <v>2330</v>
      </c>
      <c r="O2331" s="101">
        <v>9</v>
      </c>
    </row>
    <row r="2332" spans="1:15" ht="12.75" customHeight="1">
      <c r="A2332" s="104" t="s">
        <v>2691</v>
      </c>
      <c r="B2332" s="104" t="s">
        <v>2330</v>
      </c>
      <c r="C2332" s="104">
        <v>1</v>
      </c>
      <c r="D2332" s="105" t="s">
        <v>12229</v>
      </c>
      <c r="E2332" s="105" t="s">
        <v>12255</v>
      </c>
      <c r="I2332" s="99"/>
      <c r="J2332" s="101"/>
      <c r="M2332" s="98" t="s">
        <v>7872</v>
      </c>
      <c r="N2332" s="99" t="s">
        <v>2330</v>
      </c>
      <c r="O2332" s="101">
        <v>1</v>
      </c>
    </row>
    <row r="2333" spans="1:15" ht="12.75" customHeight="1">
      <c r="A2333" s="104" t="s">
        <v>2692</v>
      </c>
      <c r="B2333" s="104" t="s">
        <v>2330</v>
      </c>
      <c r="C2333" s="104">
        <v>1</v>
      </c>
      <c r="D2333" s="105" t="s">
        <v>12229</v>
      </c>
      <c r="E2333" s="105" t="s">
        <v>12256</v>
      </c>
      <c r="I2333" s="99"/>
      <c r="J2333" s="101"/>
      <c r="M2333" s="98" t="s">
        <v>7873</v>
      </c>
      <c r="N2333" s="99" t="s">
        <v>2330</v>
      </c>
      <c r="O2333" s="101">
        <v>1</v>
      </c>
    </row>
    <row r="2334" spans="1:15" ht="12.75" customHeight="1">
      <c r="A2334" s="104" t="s">
        <v>2693</v>
      </c>
      <c r="B2334" s="104" t="s">
        <v>2330</v>
      </c>
      <c r="C2334" s="104">
        <v>1</v>
      </c>
      <c r="D2334" s="105" t="s">
        <v>12229</v>
      </c>
      <c r="E2334" s="105" t="s">
        <v>12257</v>
      </c>
      <c r="I2334" s="99"/>
      <c r="J2334" s="101"/>
      <c r="M2334" s="98" t="s">
        <v>7874</v>
      </c>
      <c r="N2334" s="99" t="s">
        <v>2330</v>
      </c>
      <c r="O2334" s="101">
        <v>1</v>
      </c>
    </row>
    <row r="2335" spans="1:15" ht="12.75" customHeight="1">
      <c r="A2335" s="104" t="s">
        <v>2694</v>
      </c>
      <c r="B2335" s="104" t="s">
        <v>2330</v>
      </c>
      <c r="C2335" s="104">
        <v>1</v>
      </c>
      <c r="D2335" s="105" t="s">
        <v>12229</v>
      </c>
      <c r="E2335" s="105" t="s">
        <v>12258</v>
      </c>
      <c r="I2335" s="99"/>
      <c r="J2335" s="101"/>
      <c r="M2335" s="98" t="s">
        <v>7875</v>
      </c>
      <c r="N2335" s="99" t="s">
        <v>2330</v>
      </c>
      <c r="O2335" s="101">
        <v>1</v>
      </c>
    </row>
    <row r="2336" spans="1:15" ht="12.75" customHeight="1">
      <c r="A2336" s="104" t="s">
        <v>2695</v>
      </c>
      <c r="B2336" s="104" t="s">
        <v>2651</v>
      </c>
      <c r="C2336" s="104">
        <v>1</v>
      </c>
      <c r="D2336" s="105" t="s">
        <v>12229</v>
      </c>
      <c r="E2336" s="105" t="s">
        <v>12259</v>
      </c>
      <c r="I2336" s="99"/>
      <c r="J2336" s="101"/>
      <c r="M2336" s="98" t="s">
        <v>7876</v>
      </c>
      <c r="N2336" s="99" t="s">
        <v>2651</v>
      </c>
      <c r="O2336" s="101">
        <v>1</v>
      </c>
    </row>
    <row r="2337" spans="1:15" ht="12.75" customHeight="1">
      <c r="A2337" s="104" t="s">
        <v>2696</v>
      </c>
      <c r="B2337" s="104" t="s">
        <v>2330</v>
      </c>
      <c r="C2337" s="104">
        <v>2</v>
      </c>
      <c r="D2337" s="105" t="s">
        <v>12229</v>
      </c>
      <c r="E2337" s="105" t="s">
        <v>12260</v>
      </c>
      <c r="I2337" s="99"/>
      <c r="J2337" s="101"/>
      <c r="M2337" s="98" t="s">
        <v>7877</v>
      </c>
      <c r="N2337" s="99" t="s">
        <v>2330</v>
      </c>
      <c r="O2337" s="101">
        <v>2</v>
      </c>
    </row>
    <row r="2338" spans="1:15" ht="12.75" customHeight="1">
      <c r="A2338" s="104" t="s">
        <v>2697</v>
      </c>
      <c r="B2338" s="104" t="s">
        <v>2651</v>
      </c>
      <c r="C2338" s="104">
        <v>1</v>
      </c>
      <c r="D2338" s="105" t="s">
        <v>12229</v>
      </c>
      <c r="E2338" s="105" t="s">
        <v>12261</v>
      </c>
      <c r="I2338" s="99"/>
      <c r="J2338" s="101"/>
      <c r="M2338" s="98" t="s">
        <v>7878</v>
      </c>
      <c r="N2338" s="99" t="s">
        <v>2651</v>
      </c>
      <c r="O2338" s="101">
        <v>1</v>
      </c>
    </row>
    <row r="2339" spans="1:15" ht="12.75" customHeight="1">
      <c r="A2339" s="104" t="s">
        <v>2698</v>
      </c>
      <c r="B2339" s="104" t="s">
        <v>2651</v>
      </c>
      <c r="C2339" s="104">
        <v>1</v>
      </c>
      <c r="D2339" s="105" t="s">
        <v>12229</v>
      </c>
      <c r="E2339" s="105" t="s">
        <v>12262</v>
      </c>
      <c r="I2339" s="99"/>
      <c r="J2339" s="101"/>
      <c r="M2339" s="98" t="s">
        <v>7879</v>
      </c>
      <c r="N2339" s="99" t="s">
        <v>2651</v>
      </c>
      <c r="O2339" s="101">
        <v>1</v>
      </c>
    </row>
    <row r="2340" spans="1:15" ht="12.75" customHeight="1">
      <c r="A2340" s="104" t="s">
        <v>2699</v>
      </c>
      <c r="B2340" s="104" t="s">
        <v>163</v>
      </c>
      <c r="C2340" s="104">
        <v>1</v>
      </c>
      <c r="D2340" s="105" t="s">
        <v>12229</v>
      </c>
      <c r="E2340" s="105" t="s">
        <v>12263</v>
      </c>
      <c r="I2340" s="99"/>
      <c r="J2340" s="101"/>
      <c r="M2340" s="98" t="s">
        <v>7880</v>
      </c>
      <c r="N2340" s="99" t="s">
        <v>163</v>
      </c>
      <c r="O2340" s="101">
        <v>1</v>
      </c>
    </row>
    <row r="2341" spans="1:15" ht="12.75" customHeight="1">
      <c r="A2341" s="104" t="s">
        <v>2700</v>
      </c>
      <c r="B2341" s="104" t="s">
        <v>2637</v>
      </c>
      <c r="C2341" s="104">
        <v>1</v>
      </c>
      <c r="D2341" s="105" t="s">
        <v>12229</v>
      </c>
      <c r="E2341" s="105" t="s">
        <v>12264</v>
      </c>
      <c r="I2341" s="99"/>
      <c r="J2341" s="101"/>
      <c r="M2341" s="98" t="s">
        <v>7881</v>
      </c>
      <c r="N2341" s="99" t="s">
        <v>2637</v>
      </c>
      <c r="O2341" s="101">
        <v>1</v>
      </c>
    </row>
    <row r="2342" spans="1:15" ht="12.75" customHeight="1">
      <c r="A2342" s="104" t="s">
        <v>2701</v>
      </c>
      <c r="B2342" s="104" t="s">
        <v>2686</v>
      </c>
      <c r="C2342" s="104">
        <v>1</v>
      </c>
      <c r="D2342" s="105" t="s">
        <v>12229</v>
      </c>
      <c r="E2342" s="105" t="s">
        <v>12265</v>
      </c>
      <c r="I2342" s="99"/>
      <c r="J2342" s="101"/>
      <c r="M2342" s="98" t="s">
        <v>7882</v>
      </c>
      <c r="N2342" s="99" t="s">
        <v>2686</v>
      </c>
      <c r="O2342" s="101">
        <v>1</v>
      </c>
    </row>
    <row r="2343" spans="1:15" ht="12.75" customHeight="1">
      <c r="A2343" s="104" t="s">
        <v>2702</v>
      </c>
      <c r="B2343" s="104" t="s">
        <v>2637</v>
      </c>
      <c r="C2343" s="104">
        <v>2</v>
      </c>
      <c r="D2343" s="105" t="s">
        <v>12229</v>
      </c>
      <c r="E2343" s="105" t="s">
        <v>12266</v>
      </c>
      <c r="I2343" s="99"/>
      <c r="J2343" s="101"/>
      <c r="M2343" s="98" t="s">
        <v>7883</v>
      </c>
      <c r="N2343" s="99" t="s">
        <v>2637</v>
      </c>
      <c r="O2343" s="101">
        <v>2</v>
      </c>
    </row>
    <row r="2344" spans="1:15" ht="12.75" customHeight="1">
      <c r="A2344" s="104" t="s">
        <v>2703</v>
      </c>
      <c r="B2344" s="104" t="s">
        <v>2637</v>
      </c>
      <c r="C2344" s="104">
        <v>2</v>
      </c>
      <c r="D2344" s="105" t="s">
        <v>12229</v>
      </c>
      <c r="E2344" s="105" t="s">
        <v>12267</v>
      </c>
      <c r="I2344" s="99"/>
      <c r="J2344" s="101"/>
      <c r="M2344" s="98" t="s">
        <v>7884</v>
      </c>
      <c r="N2344" s="99" t="s">
        <v>2637</v>
      </c>
      <c r="O2344" s="101">
        <v>2</v>
      </c>
    </row>
    <row r="2345" spans="1:15" ht="12.75" customHeight="1">
      <c r="A2345" s="104" t="s">
        <v>2704</v>
      </c>
      <c r="B2345" s="104" t="s">
        <v>2654</v>
      </c>
      <c r="C2345" s="104">
        <v>2</v>
      </c>
      <c r="D2345" s="105" t="s">
        <v>12229</v>
      </c>
      <c r="E2345" s="105" t="s">
        <v>12268</v>
      </c>
      <c r="I2345" s="99"/>
      <c r="J2345" s="101"/>
      <c r="M2345" s="98" t="s">
        <v>7885</v>
      </c>
      <c r="N2345" s="99" t="s">
        <v>2654</v>
      </c>
      <c r="O2345" s="101">
        <v>2</v>
      </c>
    </row>
    <row r="2346" spans="1:15" ht="12.75" customHeight="1">
      <c r="A2346" s="104" t="s">
        <v>2705</v>
      </c>
      <c r="B2346" s="104" t="s">
        <v>163</v>
      </c>
      <c r="C2346" s="104">
        <v>1</v>
      </c>
      <c r="D2346" s="105" t="s">
        <v>12229</v>
      </c>
      <c r="E2346" s="105" t="s">
        <v>12269</v>
      </c>
      <c r="I2346" s="99"/>
      <c r="J2346" s="101"/>
      <c r="M2346" s="98" t="s">
        <v>7886</v>
      </c>
      <c r="N2346" s="99" t="s">
        <v>163</v>
      </c>
      <c r="O2346" s="101">
        <v>1</v>
      </c>
    </row>
    <row r="2347" spans="1:15" ht="12.75" customHeight="1">
      <c r="A2347" s="104" t="s">
        <v>2706</v>
      </c>
      <c r="B2347" s="104" t="s">
        <v>163</v>
      </c>
      <c r="C2347" s="104">
        <v>2</v>
      </c>
      <c r="D2347" s="105" t="s">
        <v>12229</v>
      </c>
      <c r="E2347" s="105" t="s">
        <v>12270</v>
      </c>
      <c r="I2347" s="99"/>
      <c r="J2347" s="101"/>
      <c r="M2347" s="98" t="s">
        <v>7887</v>
      </c>
      <c r="N2347" s="99" t="s">
        <v>163</v>
      </c>
      <c r="O2347" s="101">
        <v>2</v>
      </c>
    </row>
    <row r="2348" spans="1:15" ht="12.75" customHeight="1">
      <c r="A2348" s="104" t="s">
        <v>2707</v>
      </c>
      <c r="B2348" s="104" t="s">
        <v>2681</v>
      </c>
      <c r="C2348" s="104">
        <v>1</v>
      </c>
      <c r="D2348" s="105" t="s">
        <v>12229</v>
      </c>
      <c r="E2348" s="105" t="s">
        <v>12271</v>
      </c>
      <c r="I2348" s="99"/>
      <c r="J2348" s="101"/>
      <c r="M2348" s="98" t="s">
        <v>7888</v>
      </c>
      <c r="N2348" s="99" t="s">
        <v>2681</v>
      </c>
      <c r="O2348" s="101">
        <v>1</v>
      </c>
    </row>
    <row r="2349" spans="1:15" ht="12.75" customHeight="1">
      <c r="A2349" s="104" t="s">
        <v>2708</v>
      </c>
      <c r="B2349" s="104" t="s">
        <v>2681</v>
      </c>
      <c r="C2349" s="104">
        <v>1</v>
      </c>
      <c r="D2349" s="105" t="s">
        <v>12229</v>
      </c>
      <c r="E2349" s="105" t="s">
        <v>12272</v>
      </c>
      <c r="I2349" s="99"/>
      <c r="J2349" s="101"/>
      <c r="M2349" s="98" t="s">
        <v>7889</v>
      </c>
      <c r="N2349" s="99" t="s">
        <v>2681</v>
      </c>
      <c r="O2349" s="101">
        <v>1</v>
      </c>
    </row>
    <row r="2350" spans="1:15" ht="12.75" customHeight="1">
      <c r="A2350" s="104" t="s">
        <v>2709</v>
      </c>
      <c r="B2350" s="104" t="s">
        <v>2626</v>
      </c>
      <c r="C2350" s="104">
        <v>1</v>
      </c>
      <c r="D2350" s="105" t="s">
        <v>12229</v>
      </c>
      <c r="E2350" s="105" t="s">
        <v>12273</v>
      </c>
      <c r="I2350" s="99"/>
      <c r="J2350" s="101"/>
      <c r="M2350" s="98" t="s">
        <v>7890</v>
      </c>
      <c r="N2350" s="99" t="s">
        <v>2626</v>
      </c>
      <c r="O2350" s="101">
        <v>1</v>
      </c>
    </row>
    <row r="2351" spans="1:15" ht="12.75" customHeight="1">
      <c r="A2351" s="104" t="s">
        <v>2710</v>
      </c>
      <c r="B2351" s="104" t="s">
        <v>2626</v>
      </c>
      <c r="C2351" s="104">
        <v>1</v>
      </c>
      <c r="D2351" s="105" t="s">
        <v>12229</v>
      </c>
      <c r="E2351" s="105" t="s">
        <v>12274</v>
      </c>
      <c r="I2351" s="99"/>
      <c r="J2351" s="101"/>
      <c r="M2351" s="98" t="s">
        <v>7891</v>
      </c>
      <c r="N2351" s="99" t="s">
        <v>2626</v>
      </c>
      <c r="O2351" s="101">
        <v>1</v>
      </c>
    </row>
    <row r="2352" spans="1:15" ht="12.75" customHeight="1">
      <c r="A2352" s="104" t="s">
        <v>2711</v>
      </c>
      <c r="B2352" s="104" t="s">
        <v>163</v>
      </c>
      <c r="C2352" s="104">
        <v>3</v>
      </c>
      <c r="D2352" s="105" t="s">
        <v>12229</v>
      </c>
      <c r="E2352" s="105" t="s">
        <v>12275</v>
      </c>
      <c r="I2352" s="99"/>
      <c r="J2352" s="101"/>
      <c r="M2352" s="98" t="s">
        <v>7892</v>
      </c>
      <c r="N2352" s="99" t="s">
        <v>163</v>
      </c>
      <c r="O2352" s="101">
        <v>3</v>
      </c>
    </row>
    <row r="2353" spans="1:15" ht="12.75" customHeight="1">
      <c r="A2353" s="104" t="s">
        <v>2712</v>
      </c>
      <c r="B2353" s="104" t="s">
        <v>2626</v>
      </c>
      <c r="C2353" s="104">
        <v>1</v>
      </c>
      <c r="D2353" s="105" t="s">
        <v>12229</v>
      </c>
      <c r="E2353" s="105"/>
      <c r="I2353" s="99"/>
      <c r="J2353" s="101"/>
      <c r="M2353" s="98" t="s">
        <v>7893</v>
      </c>
      <c r="N2353" s="99" t="s">
        <v>2626</v>
      </c>
      <c r="O2353" s="101">
        <v>1</v>
      </c>
    </row>
    <row r="2354" spans="1:15" ht="12.75" customHeight="1">
      <c r="A2354" s="104" t="s">
        <v>2713</v>
      </c>
      <c r="B2354" s="104" t="s">
        <v>2626</v>
      </c>
      <c r="C2354" s="104">
        <v>2</v>
      </c>
      <c r="D2354" s="105" t="s">
        <v>12229</v>
      </c>
      <c r="E2354" s="105" t="s">
        <v>12276</v>
      </c>
      <c r="I2354" s="99"/>
      <c r="J2354" s="101"/>
      <c r="M2354" s="98" t="s">
        <v>7894</v>
      </c>
      <c r="N2354" s="99" t="s">
        <v>2626</v>
      </c>
      <c r="O2354" s="101">
        <v>2</v>
      </c>
    </row>
    <row r="2355" spans="1:15" ht="12.75" customHeight="1">
      <c r="A2355" s="104" t="s">
        <v>2714</v>
      </c>
      <c r="B2355" s="104" t="s">
        <v>2651</v>
      </c>
      <c r="C2355" s="104">
        <v>1</v>
      </c>
      <c r="D2355" s="105" t="s">
        <v>12229</v>
      </c>
      <c r="E2355" s="105" t="s">
        <v>12277</v>
      </c>
      <c r="I2355" s="99"/>
      <c r="J2355" s="101"/>
      <c r="M2355" s="98" t="s">
        <v>7895</v>
      </c>
      <c r="N2355" s="99" t="s">
        <v>2651</v>
      </c>
      <c r="O2355" s="101">
        <v>1</v>
      </c>
    </row>
    <row r="2356" spans="1:15" ht="12.75" customHeight="1">
      <c r="A2356" s="104" t="s">
        <v>2715</v>
      </c>
      <c r="B2356" s="104" t="s">
        <v>2651</v>
      </c>
      <c r="C2356" s="104">
        <v>1</v>
      </c>
      <c r="D2356" s="105" t="s">
        <v>12229</v>
      </c>
      <c r="E2356" s="105" t="s">
        <v>12278</v>
      </c>
      <c r="I2356" s="99"/>
      <c r="J2356" s="101"/>
      <c r="M2356" s="98" t="s">
        <v>7896</v>
      </c>
      <c r="N2356" s="99" t="s">
        <v>2651</v>
      </c>
      <c r="O2356" s="101">
        <v>1</v>
      </c>
    </row>
    <row r="2357" spans="1:15" ht="12.75" customHeight="1">
      <c r="A2357" s="104" t="s">
        <v>2716</v>
      </c>
      <c r="B2357" s="104" t="s">
        <v>2657</v>
      </c>
      <c r="C2357" s="104">
        <v>1</v>
      </c>
      <c r="D2357" s="105" t="s">
        <v>12229</v>
      </c>
      <c r="E2357" s="105" t="s">
        <v>12279</v>
      </c>
      <c r="I2357" s="99"/>
      <c r="J2357" s="101"/>
      <c r="M2357" s="98" t="s">
        <v>7897</v>
      </c>
      <c r="N2357" s="99" t="s">
        <v>2657</v>
      </c>
      <c r="O2357" s="101">
        <v>1</v>
      </c>
    </row>
    <row r="2358" spans="1:15" ht="12.75" customHeight="1">
      <c r="A2358" s="104" t="s">
        <v>2717</v>
      </c>
      <c r="B2358" s="104" t="s">
        <v>2657</v>
      </c>
      <c r="C2358" s="104">
        <v>1</v>
      </c>
      <c r="D2358" s="105" t="s">
        <v>12229</v>
      </c>
      <c r="E2358" s="105" t="s">
        <v>12280</v>
      </c>
      <c r="I2358" s="99"/>
      <c r="J2358" s="101"/>
      <c r="M2358" s="98" t="s">
        <v>7898</v>
      </c>
      <c r="N2358" s="99" t="s">
        <v>2657</v>
      </c>
      <c r="O2358" s="101">
        <v>1</v>
      </c>
    </row>
    <row r="2359" spans="1:15" ht="12.75" customHeight="1">
      <c r="A2359" s="104" t="s">
        <v>2718</v>
      </c>
      <c r="B2359" s="104" t="s">
        <v>2657</v>
      </c>
      <c r="C2359" s="104">
        <v>1</v>
      </c>
      <c r="D2359" s="105" t="s">
        <v>12229</v>
      </c>
      <c r="E2359" s="105" t="s">
        <v>12281</v>
      </c>
      <c r="I2359" s="99"/>
      <c r="J2359" s="101"/>
      <c r="M2359" s="98" t="s">
        <v>7899</v>
      </c>
      <c r="N2359" s="99" t="s">
        <v>2657</v>
      </c>
      <c r="O2359" s="101">
        <v>1</v>
      </c>
    </row>
    <row r="2360" spans="1:15" ht="12.75" customHeight="1">
      <c r="A2360" s="104" t="s">
        <v>2719</v>
      </c>
      <c r="B2360" s="104" t="s">
        <v>2657</v>
      </c>
      <c r="C2360" s="104">
        <v>1</v>
      </c>
      <c r="D2360" s="105" t="s">
        <v>12229</v>
      </c>
      <c r="E2360" s="105" t="s">
        <v>12282</v>
      </c>
      <c r="I2360" s="99"/>
      <c r="J2360" s="101"/>
      <c r="M2360" s="98" t="s">
        <v>7900</v>
      </c>
      <c r="N2360" s="99" t="s">
        <v>2657</v>
      </c>
      <c r="O2360" s="101">
        <v>1</v>
      </c>
    </row>
    <row r="2361" spans="1:15" ht="12.75" customHeight="1">
      <c r="A2361" s="104" t="s">
        <v>2720</v>
      </c>
      <c r="B2361" s="104" t="s">
        <v>2330</v>
      </c>
      <c r="C2361" s="104">
        <v>1</v>
      </c>
      <c r="D2361" s="105" t="s">
        <v>12229</v>
      </c>
      <c r="E2361" s="105" t="s">
        <v>12283</v>
      </c>
      <c r="I2361" s="99"/>
      <c r="J2361" s="101"/>
      <c r="M2361" s="98" t="s">
        <v>7901</v>
      </c>
      <c r="N2361" s="99" t="s">
        <v>2330</v>
      </c>
      <c r="O2361" s="101">
        <v>1</v>
      </c>
    </row>
    <row r="2362" spans="1:15" ht="12.75" customHeight="1">
      <c r="A2362" s="104" t="s">
        <v>2721</v>
      </c>
      <c r="B2362" s="104" t="s">
        <v>2330</v>
      </c>
      <c r="C2362" s="104">
        <v>1</v>
      </c>
      <c r="D2362" s="105" t="s">
        <v>12229</v>
      </c>
      <c r="E2362" s="105"/>
      <c r="I2362" s="99"/>
      <c r="J2362" s="101"/>
      <c r="M2362" s="98" t="s">
        <v>7902</v>
      </c>
      <c r="N2362" s="99" t="s">
        <v>2330</v>
      </c>
      <c r="O2362" s="101">
        <v>1</v>
      </c>
    </row>
    <row r="2363" spans="1:15" ht="12.75" customHeight="1">
      <c r="A2363" s="104" t="s">
        <v>2722</v>
      </c>
      <c r="B2363" s="104" t="s">
        <v>2657</v>
      </c>
      <c r="C2363" s="104">
        <v>27</v>
      </c>
      <c r="D2363" s="105" t="s">
        <v>12229</v>
      </c>
      <c r="E2363" s="105" t="s">
        <v>12284</v>
      </c>
      <c r="I2363" s="99"/>
      <c r="J2363" s="101"/>
      <c r="M2363" s="98" t="s">
        <v>7903</v>
      </c>
      <c r="N2363" s="99" t="s">
        <v>2657</v>
      </c>
      <c r="O2363" s="101">
        <v>27</v>
      </c>
    </row>
    <row r="2364" spans="1:15" ht="12.75" customHeight="1">
      <c r="A2364" s="104" t="s">
        <v>2723</v>
      </c>
      <c r="B2364" s="104" t="s">
        <v>2657</v>
      </c>
      <c r="C2364" s="104">
        <v>7</v>
      </c>
      <c r="D2364" s="105" t="s">
        <v>12229</v>
      </c>
      <c r="E2364" s="105" t="s">
        <v>12285</v>
      </c>
      <c r="I2364" s="99"/>
      <c r="J2364" s="101"/>
      <c r="M2364" s="98" t="s">
        <v>7904</v>
      </c>
      <c r="N2364" s="99" t="s">
        <v>2657</v>
      </c>
      <c r="O2364" s="101">
        <v>7</v>
      </c>
    </row>
    <row r="2365" spans="1:15" ht="12.75" customHeight="1">
      <c r="A2365" s="104" t="s">
        <v>2724</v>
      </c>
      <c r="B2365" s="104" t="s">
        <v>2725</v>
      </c>
      <c r="C2365" s="104">
        <v>1</v>
      </c>
      <c r="D2365" s="105" t="s">
        <v>12229</v>
      </c>
      <c r="E2365" s="105" t="s">
        <v>12286</v>
      </c>
      <c r="I2365" s="99"/>
      <c r="J2365" s="101"/>
      <c r="M2365" s="98" t="s">
        <v>7905</v>
      </c>
      <c r="N2365" s="99" t="s">
        <v>2725</v>
      </c>
      <c r="O2365" s="101">
        <v>15</v>
      </c>
    </row>
    <row r="2366" spans="1:15" ht="12.75" customHeight="1">
      <c r="A2366" s="104" t="s">
        <v>2726</v>
      </c>
      <c r="B2366" s="104" t="s">
        <v>1685</v>
      </c>
      <c r="C2366" s="104">
        <v>1</v>
      </c>
      <c r="D2366" s="105" t="s">
        <v>12229</v>
      </c>
      <c r="E2366" s="105" t="s">
        <v>12287</v>
      </c>
      <c r="I2366" s="99"/>
      <c r="J2366" s="101"/>
      <c r="M2366" s="98" t="s">
        <v>7906</v>
      </c>
      <c r="N2366" s="99" t="s">
        <v>1685</v>
      </c>
      <c r="O2366" s="101">
        <v>1</v>
      </c>
    </row>
    <row r="2367" spans="1:15" ht="12.75" customHeight="1">
      <c r="A2367" s="104" t="s">
        <v>2727</v>
      </c>
      <c r="B2367" s="104" t="s">
        <v>1685</v>
      </c>
      <c r="C2367" s="104">
        <v>1</v>
      </c>
      <c r="D2367" s="105" t="s">
        <v>12229</v>
      </c>
      <c r="E2367" s="105" t="s">
        <v>12255</v>
      </c>
      <c r="I2367" s="99"/>
      <c r="J2367" s="101"/>
      <c r="M2367" s="98" t="s">
        <v>7907</v>
      </c>
      <c r="N2367" s="99" t="s">
        <v>1685</v>
      </c>
      <c r="O2367" s="101">
        <v>1</v>
      </c>
    </row>
    <row r="2368" spans="1:15" ht="12.75" customHeight="1">
      <c r="A2368" s="104" t="s">
        <v>2728</v>
      </c>
      <c r="B2368" s="104" t="s">
        <v>1685</v>
      </c>
      <c r="C2368" s="104">
        <v>1</v>
      </c>
      <c r="D2368" s="105" t="s">
        <v>12229</v>
      </c>
      <c r="E2368" s="105" t="s">
        <v>12256</v>
      </c>
      <c r="I2368" s="99"/>
      <c r="J2368" s="101"/>
      <c r="M2368" s="98" t="s">
        <v>7908</v>
      </c>
      <c r="N2368" s="99" t="s">
        <v>1685</v>
      </c>
      <c r="O2368" s="101">
        <v>1</v>
      </c>
    </row>
    <row r="2369" spans="1:15" ht="12.75" customHeight="1">
      <c r="A2369" s="104" t="s">
        <v>2729</v>
      </c>
      <c r="B2369" s="104" t="s">
        <v>1685</v>
      </c>
      <c r="C2369" s="104">
        <v>1</v>
      </c>
      <c r="D2369" s="105" t="s">
        <v>12229</v>
      </c>
      <c r="E2369" s="105" t="s">
        <v>12257</v>
      </c>
      <c r="I2369" s="99"/>
      <c r="J2369" s="101"/>
      <c r="M2369" s="98" t="s">
        <v>7909</v>
      </c>
      <c r="N2369" s="99" t="s">
        <v>1685</v>
      </c>
      <c r="O2369" s="101">
        <v>1</v>
      </c>
    </row>
    <row r="2370" spans="1:15" ht="12.75" customHeight="1">
      <c r="A2370" s="104" t="s">
        <v>2730</v>
      </c>
      <c r="B2370" s="104" t="s">
        <v>1685</v>
      </c>
      <c r="C2370" s="104">
        <v>1</v>
      </c>
      <c r="D2370" s="105" t="s">
        <v>12229</v>
      </c>
      <c r="E2370" s="105" t="s">
        <v>12258</v>
      </c>
      <c r="I2370" s="99"/>
      <c r="J2370" s="101"/>
      <c r="M2370" s="98" t="s">
        <v>7910</v>
      </c>
      <c r="N2370" s="99" t="s">
        <v>1685</v>
      </c>
      <c r="O2370" s="101">
        <v>1</v>
      </c>
    </row>
    <row r="2371" spans="1:15" ht="12.75" customHeight="1">
      <c r="A2371" s="104" t="s">
        <v>2731</v>
      </c>
      <c r="B2371" s="104" t="s">
        <v>1685</v>
      </c>
      <c r="C2371" s="104">
        <v>1</v>
      </c>
      <c r="D2371" s="105" t="s">
        <v>12229</v>
      </c>
      <c r="E2371" s="105" t="s">
        <v>12260</v>
      </c>
      <c r="I2371" s="99"/>
      <c r="J2371" s="101"/>
      <c r="M2371" s="98" t="s">
        <v>7911</v>
      </c>
      <c r="N2371" s="99" t="s">
        <v>1685</v>
      </c>
      <c r="O2371" s="101">
        <v>1</v>
      </c>
    </row>
    <row r="2372" spans="1:15" ht="12.75" customHeight="1">
      <c r="A2372" s="104" t="s">
        <v>2732</v>
      </c>
      <c r="B2372" s="104" t="s">
        <v>1685</v>
      </c>
      <c r="C2372" s="104">
        <v>1</v>
      </c>
      <c r="D2372" s="105" t="s">
        <v>12229</v>
      </c>
      <c r="E2372" s="105" t="s">
        <v>12288</v>
      </c>
      <c r="I2372" s="99"/>
      <c r="J2372" s="101"/>
      <c r="M2372" s="98" t="s">
        <v>7912</v>
      </c>
      <c r="N2372" s="99" t="s">
        <v>1685</v>
      </c>
      <c r="O2372" s="101">
        <v>1</v>
      </c>
    </row>
    <row r="2373" spans="1:15" ht="12.75" customHeight="1">
      <c r="A2373" s="104" t="s">
        <v>2733</v>
      </c>
      <c r="B2373" s="104" t="s">
        <v>2654</v>
      </c>
      <c r="C2373" s="104">
        <v>1</v>
      </c>
      <c r="D2373" s="105" t="s">
        <v>12229</v>
      </c>
      <c r="E2373" s="105" t="s">
        <v>12261</v>
      </c>
      <c r="I2373" s="99"/>
      <c r="J2373" s="101"/>
      <c r="M2373" s="98" t="s">
        <v>7913</v>
      </c>
      <c r="N2373" s="99" t="s">
        <v>2654</v>
      </c>
      <c r="O2373" s="101">
        <v>1</v>
      </c>
    </row>
    <row r="2374" spans="1:15" ht="12.75" customHeight="1">
      <c r="A2374" s="104" t="s">
        <v>2734</v>
      </c>
      <c r="B2374" s="104" t="s">
        <v>2654</v>
      </c>
      <c r="C2374" s="104">
        <v>1</v>
      </c>
      <c r="D2374" s="105" t="s">
        <v>12229</v>
      </c>
      <c r="E2374" s="105" t="s">
        <v>12262</v>
      </c>
      <c r="I2374" s="99"/>
      <c r="J2374" s="101"/>
      <c r="M2374" s="98" t="s">
        <v>7914</v>
      </c>
      <c r="N2374" s="99" t="s">
        <v>2654</v>
      </c>
      <c r="O2374" s="101">
        <v>1</v>
      </c>
    </row>
    <row r="2375" spans="1:15" ht="12.75" customHeight="1">
      <c r="A2375" s="104" t="s">
        <v>2735</v>
      </c>
      <c r="B2375" s="104" t="s">
        <v>2686</v>
      </c>
      <c r="C2375" s="104">
        <v>16</v>
      </c>
      <c r="D2375" s="105" t="s">
        <v>12229</v>
      </c>
      <c r="E2375" s="105" t="s">
        <v>12269</v>
      </c>
      <c r="I2375" s="99"/>
      <c r="J2375" s="101"/>
      <c r="M2375" s="98" t="s">
        <v>7915</v>
      </c>
      <c r="N2375" s="99" t="s">
        <v>2686</v>
      </c>
      <c r="O2375" s="101">
        <v>16</v>
      </c>
    </row>
    <row r="2376" spans="1:15" ht="12.75" customHeight="1">
      <c r="A2376" s="104" t="s">
        <v>2736</v>
      </c>
      <c r="B2376" s="104" t="s">
        <v>2737</v>
      </c>
      <c r="C2376" s="104">
        <v>22</v>
      </c>
      <c r="D2376" s="105" t="s">
        <v>12229</v>
      </c>
      <c r="E2376" s="105" t="s">
        <v>12270</v>
      </c>
      <c r="I2376" s="99"/>
      <c r="J2376" s="101"/>
      <c r="M2376" s="98" t="s">
        <v>7916</v>
      </c>
      <c r="N2376" s="99" t="s">
        <v>2737</v>
      </c>
      <c r="O2376" s="101">
        <v>22</v>
      </c>
    </row>
    <row r="2377" spans="1:15" ht="12.75" customHeight="1">
      <c r="A2377" s="104" t="s">
        <v>2738</v>
      </c>
      <c r="B2377" s="104" t="s">
        <v>2681</v>
      </c>
      <c r="C2377" s="104">
        <v>1</v>
      </c>
      <c r="D2377" s="105" t="s">
        <v>12229</v>
      </c>
      <c r="E2377" s="105" t="s">
        <v>12289</v>
      </c>
      <c r="I2377" s="99"/>
      <c r="J2377" s="101"/>
      <c r="M2377" s="98" t="s">
        <v>7917</v>
      </c>
      <c r="N2377" s="99" t="s">
        <v>2681</v>
      </c>
      <c r="O2377" s="101">
        <v>1</v>
      </c>
    </row>
    <row r="2378" spans="1:15" ht="12.75" customHeight="1">
      <c r="A2378" s="104" t="s">
        <v>2739</v>
      </c>
      <c r="B2378" s="104" t="s">
        <v>2681</v>
      </c>
      <c r="C2378" s="104">
        <v>1</v>
      </c>
      <c r="D2378" s="105" t="s">
        <v>12229</v>
      </c>
      <c r="E2378" s="105" t="s">
        <v>12290</v>
      </c>
      <c r="I2378" s="99"/>
      <c r="J2378" s="101"/>
      <c r="M2378" s="98" t="s">
        <v>7918</v>
      </c>
      <c r="N2378" s="99" t="s">
        <v>2681</v>
      </c>
      <c r="O2378" s="101">
        <v>1</v>
      </c>
    </row>
    <row r="2379" spans="1:15" ht="12.75" customHeight="1">
      <c r="A2379" s="104" t="s">
        <v>2740</v>
      </c>
      <c r="B2379" s="104" t="s">
        <v>1685</v>
      </c>
      <c r="C2379" s="104">
        <v>1</v>
      </c>
      <c r="D2379" s="105" t="s">
        <v>12229</v>
      </c>
      <c r="E2379" s="105" t="s">
        <v>12273</v>
      </c>
      <c r="I2379" s="99"/>
      <c r="J2379" s="101"/>
      <c r="M2379" s="98" t="s">
        <v>7919</v>
      </c>
      <c r="N2379" s="99" t="s">
        <v>1685</v>
      </c>
      <c r="O2379" s="101">
        <v>1</v>
      </c>
    </row>
    <row r="2380" spans="1:15" ht="12.75" customHeight="1">
      <c r="A2380" s="104" t="s">
        <v>2741</v>
      </c>
      <c r="B2380" s="104" t="s">
        <v>1685</v>
      </c>
      <c r="C2380" s="104">
        <v>1</v>
      </c>
      <c r="D2380" s="105" t="s">
        <v>12229</v>
      </c>
      <c r="E2380" s="105" t="s">
        <v>12274</v>
      </c>
      <c r="I2380" s="99"/>
      <c r="J2380" s="101"/>
      <c r="M2380" s="98" t="s">
        <v>7920</v>
      </c>
      <c r="N2380" s="99" t="s">
        <v>1685</v>
      </c>
      <c r="O2380" s="101">
        <v>1</v>
      </c>
    </row>
    <row r="2381" spans="1:15" ht="12.75" customHeight="1">
      <c r="A2381" s="104" t="s">
        <v>2742</v>
      </c>
      <c r="B2381" s="104" t="s">
        <v>2654</v>
      </c>
      <c r="C2381" s="104">
        <v>2</v>
      </c>
      <c r="D2381" s="105" t="s">
        <v>12229</v>
      </c>
      <c r="E2381" s="105" t="s">
        <v>12291</v>
      </c>
      <c r="I2381" s="99"/>
      <c r="J2381" s="101"/>
      <c r="M2381" s="98" t="s">
        <v>7921</v>
      </c>
      <c r="N2381" s="99" t="s">
        <v>2654</v>
      </c>
      <c r="O2381" s="101">
        <v>2</v>
      </c>
    </row>
    <row r="2382" spans="1:15" ht="12.75" customHeight="1">
      <c r="A2382" s="104" t="s">
        <v>2743</v>
      </c>
      <c r="B2382" s="104" t="s">
        <v>2654</v>
      </c>
      <c r="C2382" s="104">
        <v>2</v>
      </c>
      <c r="D2382" s="105" t="s">
        <v>12229</v>
      </c>
      <c r="E2382" s="105" t="s">
        <v>12292</v>
      </c>
      <c r="I2382" s="99"/>
      <c r="J2382" s="101"/>
      <c r="M2382" s="98" t="s">
        <v>7922</v>
      </c>
      <c r="N2382" s="99" t="s">
        <v>2654</v>
      </c>
      <c r="O2382" s="101">
        <v>2</v>
      </c>
    </row>
    <row r="2383" spans="1:15" ht="12.75" customHeight="1">
      <c r="A2383" s="104" t="s">
        <v>2744</v>
      </c>
      <c r="B2383" s="104" t="s">
        <v>2681</v>
      </c>
      <c r="C2383" s="104">
        <v>1</v>
      </c>
      <c r="D2383" s="105" t="s">
        <v>12229</v>
      </c>
      <c r="E2383" s="105" t="s">
        <v>12279</v>
      </c>
      <c r="I2383" s="99"/>
      <c r="J2383" s="101"/>
      <c r="M2383" s="98" t="s">
        <v>7923</v>
      </c>
      <c r="N2383" s="99" t="s">
        <v>2681</v>
      </c>
      <c r="O2383" s="101">
        <v>1</v>
      </c>
    </row>
    <row r="2384" spans="1:15" ht="12.75" customHeight="1">
      <c r="A2384" s="104" t="s">
        <v>2745</v>
      </c>
      <c r="B2384" s="104" t="s">
        <v>2681</v>
      </c>
      <c r="C2384" s="104">
        <v>1</v>
      </c>
      <c r="D2384" s="105" t="s">
        <v>12229</v>
      </c>
      <c r="E2384" s="105"/>
      <c r="I2384" s="99"/>
      <c r="J2384" s="101"/>
      <c r="M2384" s="98" t="s">
        <v>7924</v>
      </c>
      <c r="N2384" s="99" t="s">
        <v>2681</v>
      </c>
      <c r="O2384" s="101">
        <v>1</v>
      </c>
    </row>
    <row r="2385" spans="1:15" ht="12.75" customHeight="1">
      <c r="A2385" s="104" t="s">
        <v>2746</v>
      </c>
      <c r="B2385" s="104" t="s">
        <v>2681</v>
      </c>
      <c r="C2385" s="104">
        <v>1</v>
      </c>
      <c r="D2385" s="105" t="s">
        <v>12229</v>
      </c>
      <c r="E2385" s="105" t="s">
        <v>12293</v>
      </c>
      <c r="I2385" s="99"/>
      <c r="J2385" s="101"/>
      <c r="M2385" s="98" t="s">
        <v>7925</v>
      </c>
      <c r="N2385" s="99" t="s">
        <v>2681</v>
      </c>
      <c r="O2385" s="101">
        <v>1</v>
      </c>
    </row>
    <row r="2386" spans="1:15" ht="12.75" customHeight="1">
      <c r="A2386" s="104" t="s">
        <v>2747</v>
      </c>
      <c r="B2386" s="104" t="s">
        <v>2681</v>
      </c>
      <c r="C2386" s="104">
        <v>1</v>
      </c>
      <c r="D2386" s="105" t="s">
        <v>12229</v>
      </c>
      <c r="E2386" s="105" t="s">
        <v>12294</v>
      </c>
      <c r="I2386" s="99"/>
      <c r="J2386" s="101"/>
      <c r="M2386" s="98" t="s">
        <v>7926</v>
      </c>
      <c r="N2386" s="99" t="s">
        <v>2681</v>
      </c>
      <c r="O2386" s="101">
        <v>1</v>
      </c>
    </row>
    <row r="2387" spans="1:15" ht="12.75" customHeight="1">
      <c r="A2387" s="104" t="s">
        <v>2748</v>
      </c>
      <c r="B2387" s="104" t="s">
        <v>2725</v>
      </c>
      <c r="C2387" s="104">
        <v>18</v>
      </c>
      <c r="D2387" s="105" t="s">
        <v>12229</v>
      </c>
      <c r="E2387" s="105" t="s">
        <v>12295</v>
      </c>
      <c r="I2387" s="99"/>
      <c r="J2387" s="101"/>
      <c r="M2387" s="98" t="s">
        <v>7927</v>
      </c>
      <c r="N2387" s="99" t="s">
        <v>2725</v>
      </c>
      <c r="O2387" s="101">
        <v>18</v>
      </c>
    </row>
    <row r="2388" spans="1:15" ht="12.75" customHeight="1">
      <c r="A2388" s="104" t="s">
        <v>2749</v>
      </c>
      <c r="B2388" s="104" t="s">
        <v>2737</v>
      </c>
      <c r="C2388" s="104">
        <v>1</v>
      </c>
      <c r="D2388" s="105" t="s">
        <v>12229</v>
      </c>
      <c r="E2388" s="105" t="s">
        <v>12286</v>
      </c>
      <c r="I2388" s="99"/>
      <c r="J2388" s="101"/>
      <c r="M2388" s="98" t="s">
        <v>7928</v>
      </c>
      <c r="N2388" s="99" t="s">
        <v>2737</v>
      </c>
      <c r="O2388" s="101">
        <v>3</v>
      </c>
    </row>
    <row r="2389" spans="1:15" ht="12.75" customHeight="1">
      <c r="A2389" s="104" t="s">
        <v>2750</v>
      </c>
      <c r="B2389" s="104" t="s">
        <v>1685</v>
      </c>
      <c r="C2389" s="104">
        <v>1</v>
      </c>
      <c r="D2389" s="105" t="s">
        <v>12229</v>
      </c>
      <c r="E2389" s="105" t="s">
        <v>12296</v>
      </c>
      <c r="I2389" s="99"/>
      <c r="J2389" s="101"/>
      <c r="M2389" s="98" t="s">
        <v>7929</v>
      </c>
      <c r="N2389" s="99" t="s">
        <v>1685</v>
      </c>
      <c r="O2389" s="101">
        <v>1</v>
      </c>
    </row>
    <row r="2390" spans="1:15" ht="12.75" customHeight="1">
      <c r="A2390" s="104" t="s">
        <v>2751</v>
      </c>
      <c r="B2390" s="104" t="s">
        <v>1685</v>
      </c>
      <c r="C2390" s="104">
        <v>1</v>
      </c>
      <c r="D2390" s="105" t="s">
        <v>12229</v>
      </c>
      <c r="E2390" s="105" t="s">
        <v>12297</v>
      </c>
      <c r="I2390" s="99"/>
      <c r="J2390" s="101"/>
      <c r="M2390" s="98" t="s">
        <v>7930</v>
      </c>
      <c r="N2390" s="99" t="s">
        <v>1685</v>
      </c>
      <c r="O2390" s="101">
        <v>1</v>
      </c>
    </row>
    <row r="2391" spans="1:15" ht="12.75" customHeight="1">
      <c r="A2391" s="104" t="s">
        <v>2752</v>
      </c>
      <c r="B2391" s="104" t="s">
        <v>1685</v>
      </c>
      <c r="C2391" s="104">
        <v>1</v>
      </c>
      <c r="D2391" s="105" t="s">
        <v>12229</v>
      </c>
      <c r="E2391" s="105" t="s">
        <v>12298</v>
      </c>
      <c r="I2391" s="99"/>
      <c r="J2391" s="101"/>
      <c r="M2391" s="98" t="s">
        <v>7931</v>
      </c>
      <c r="N2391" s="99" t="s">
        <v>1685</v>
      </c>
      <c r="O2391" s="101">
        <v>1</v>
      </c>
    </row>
    <row r="2392" spans="1:15" ht="12.75" customHeight="1">
      <c r="A2392" s="104" t="s">
        <v>2753</v>
      </c>
      <c r="B2392" s="104" t="s">
        <v>2681</v>
      </c>
      <c r="C2392" s="104">
        <v>1</v>
      </c>
      <c r="D2392" s="105" t="s">
        <v>12229</v>
      </c>
      <c r="E2392" s="105" t="s">
        <v>12269</v>
      </c>
      <c r="I2392" s="99"/>
      <c r="J2392" s="101"/>
      <c r="M2392" s="98" t="s">
        <v>7932</v>
      </c>
      <c r="N2392" s="99" t="s">
        <v>2681</v>
      </c>
      <c r="O2392" s="101">
        <v>1</v>
      </c>
    </row>
    <row r="2393" spans="1:15" ht="12.75" customHeight="1">
      <c r="A2393" s="104" t="s">
        <v>2754</v>
      </c>
      <c r="B2393" s="104" t="s">
        <v>2681</v>
      </c>
      <c r="C2393" s="104">
        <v>1</v>
      </c>
      <c r="D2393" s="105" t="s">
        <v>12229</v>
      </c>
      <c r="E2393" s="105" t="s">
        <v>12270</v>
      </c>
      <c r="I2393" s="99"/>
      <c r="J2393" s="101"/>
      <c r="M2393" s="98" t="s">
        <v>7933</v>
      </c>
      <c r="N2393" s="99" t="s">
        <v>2681</v>
      </c>
      <c r="O2393" s="101">
        <v>1</v>
      </c>
    </row>
    <row r="2394" spans="1:15" ht="12.75" customHeight="1">
      <c r="A2394" s="104" t="s">
        <v>2755</v>
      </c>
      <c r="B2394" s="104" t="s">
        <v>2676</v>
      </c>
      <c r="C2394" s="104">
        <v>1</v>
      </c>
      <c r="D2394" s="105" t="s">
        <v>12229</v>
      </c>
      <c r="E2394" s="105" t="s">
        <v>12273</v>
      </c>
      <c r="I2394" s="99"/>
      <c r="J2394" s="101"/>
      <c r="M2394" s="98" t="s">
        <v>7934</v>
      </c>
      <c r="N2394" s="99" t="s">
        <v>2676</v>
      </c>
      <c r="O2394" s="101">
        <v>1</v>
      </c>
    </row>
    <row r="2395" spans="1:15" ht="12.75" customHeight="1">
      <c r="A2395" s="104" t="s">
        <v>2756</v>
      </c>
      <c r="B2395" s="104" t="s">
        <v>1685</v>
      </c>
      <c r="C2395" s="104">
        <v>1</v>
      </c>
      <c r="D2395" s="105" t="s">
        <v>12229</v>
      </c>
      <c r="E2395" s="105" t="s">
        <v>12299</v>
      </c>
      <c r="I2395" s="99"/>
      <c r="J2395" s="101"/>
      <c r="M2395" s="98" t="s">
        <v>7935</v>
      </c>
      <c r="N2395" s="99" t="s">
        <v>1685</v>
      </c>
      <c r="O2395" s="101">
        <v>1</v>
      </c>
    </row>
    <row r="2396" spans="1:15" ht="12.75" customHeight="1">
      <c r="A2396" s="104" t="s">
        <v>2757</v>
      </c>
      <c r="B2396" s="104" t="s">
        <v>2681</v>
      </c>
      <c r="C2396" s="104">
        <v>10</v>
      </c>
      <c r="D2396" s="105" t="s">
        <v>12229</v>
      </c>
      <c r="E2396" s="105" t="s">
        <v>12300</v>
      </c>
      <c r="I2396" s="99"/>
      <c r="J2396" s="101"/>
      <c r="M2396" s="98" t="s">
        <v>7936</v>
      </c>
      <c r="N2396" s="99" t="s">
        <v>2681</v>
      </c>
      <c r="O2396" s="101">
        <v>10</v>
      </c>
    </row>
    <row r="2397" spans="1:15" ht="12.75" customHeight="1">
      <c r="A2397" s="104" t="s">
        <v>2758</v>
      </c>
      <c r="B2397" s="104" t="s">
        <v>2681</v>
      </c>
      <c r="C2397" s="104">
        <v>10</v>
      </c>
      <c r="D2397" s="105" t="s">
        <v>12229</v>
      </c>
      <c r="E2397" s="105" t="s">
        <v>12301</v>
      </c>
      <c r="I2397" s="99"/>
      <c r="J2397" s="101"/>
      <c r="M2397" s="98" t="s">
        <v>7937</v>
      </c>
      <c r="N2397" s="99" t="s">
        <v>2681</v>
      </c>
      <c r="O2397" s="101">
        <v>10</v>
      </c>
    </row>
    <row r="2398" spans="1:15" ht="12.75" customHeight="1">
      <c r="A2398" s="104" t="s">
        <v>2759</v>
      </c>
      <c r="B2398" s="104" t="s">
        <v>2737</v>
      </c>
      <c r="C2398" s="104">
        <v>5</v>
      </c>
      <c r="D2398" s="105" t="s">
        <v>12229</v>
      </c>
      <c r="E2398" s="105" t="s">
        <v>12302</v>
      </c>
      <c r="I2398" s="99"/>
      <c r="J2398" s="101"/>
      <c r="M2398" s="98" t="s">
        <v>7938</v>
      </c>
      <c r="N2398" s="99" t="s">
        <v>2737</v>
      </c>
      <c r="O2398" s="101">
        <v>5</v>
      </c>
    </row>
    <row r="2399" spans="1:15" ht="12.75" customHeight="1">
      <c r="A2399" s="104" t="s">
        <v>2760</v>
      </c>
      <c r="B2399" s="104" t="s">
        <v>2676</v>
      </c>
      <c r="C2399" s="104">
        <v>1</v>
      </c>
      <c r="D2399" s="105" t="s">
        <v>12229</v>
      </c>
      <c r="E2399" s="105" t="s">
        <v>12299</v>
      </c>
      <c r="I2399" s="99"/>
      <c r="J2399" s="101"/>
      <c r="M2399" s="98" t="s">
        <v>7939</v>
      </c>
      <c r="N2399" s="99" t="s">
        <v>2676</v>
      </c>
      <c r="O2399" s="101">
        <v>1</v>
      </c>
    </row>
    <row r="2400" spans="1:15" ht="12.75" customHeight="1">
      <c r="A2400" s="104" t="s">
        <v>2761</v>
      </c>
      <c r="B2400" s="104" t="s">
        <v>2330</v>
      </c>
      <c r="C2400" s="104">
        <v>1</v>
      </c>
      <c r="D2400" s="105" t="s">
        <v>12229</v>
      </c>
      <c r="E2400" s="105" t="s">
        <v>12303</v>
      </c>
      <c r="I2400" s="99"/>
      <c r="J2400" s="101"/>
      <c r="M2400" s="98" t="s">
        <v>7940</v>
      </c>
      <c r="N2400" s="99" t="s">
        <v>2330</v>
      </c>
      <c r="O2400" s="101">
        <v>1</v>
      </c>
    </row>
    <row r="2401" spans="1:15" ht="12.75" customHeight="1">
      <c r="A2401" s="104" t="s">
        <v>2762</v>
      </c>
      <c r="B2401" s="104" t="s">
        <v>2330</v>
      </c>
      <c r="C2401" s="104">
        <v>1</v>
      </c>
      <c r="D2401" s="105" t="s">
        <v>12229</v>
      </c>
      <c r="E2401" s="105" t="s">
        <v>12304</v>
      </c>
      <c r="I2401" s="99"/>
      <c r="J2401" s="101"/>
      <c r="M2401" s="98" t="s">
        <v>7941</v>
      </c>
      <c r="N2401" s="99" t="s">
        <v>2330</v>
      </c>
      <c r="O2401" s="101">
        <v>1</v>
      </c>
    </row>
    <row r="2402" spans="1:15" ht="12.75" customHeight="1">
      <c r="A2402" s="104" t="s">
        <v>2763</v>
      </c>
      <c r="B2402" s="104" t="s">
        <v>2626</v>
      </c>
      <c r="C2402" s="104">
        <v>1</v>
      </c>
      <c r="D2402" s="105" t="s">
        <v>12229</v>
      </c>
      <c r="E2402" s="105" t="s">
        <v>12305</v>
      </c>
      <c r="I2402" s="99"/>
      <c r="J2402" s="101"/>
      <c r="M2402" s="98" t="s">
        <v>7942</v>
      </c>
      <c r="N2402" s="99" t="s">
        <v>2626</v>
      </c>
      <c r="O2402" s="101">
        <v>1</v>
      </c>
    </row>
    <row r="2403" spans="1:15" ht="12.75" customHeight="1">
      <c r="A2403" s="104" t="s">
        <v>2764</v>
      </c>
      <c r="B2403" s="104" t="s">
        <v>2626</v>
      </c>
      <c r="C2403" s="104">
        <v>1</v>
      </c>
      <c r="D2403" s="105" t="s">
        <v>12229</v>
      </c>
      <c r="E2403" s="105" t="s">
        <v>12306</v>
      </c>
      <c r="I2403" s="99"/>
      <c r="J2403" s="101"/>
      <c r="M2403" s="98" t="s">
        <v>7943</v>
      </c>
      <c r="N2403" s="99" t="s">
        <v>2626</v>
      </c>
      <c r="O2403" s="101">
        <v>1</v>
      </c>
    </row>
    <row r="2404" spans="1:15" ht="12.75" customHeight="1">
      <c r="A2404" s="104" t="s">
        <v>2765</v>
      </c>
      <c r="B2404" s="104" t="s">
        <v>2626</v>
      </c>
      <c r="C2404" s="104">
        <v>5</v>
      </c>
      <c r="D2404" s="105" t="s">
        <v>12229</v>
      </c>
      <c r="E2404" s="105" t="s">
        <v>12307</v>
      </c>
      <c r="I2404" s="99"/>
      <c r="J2404" s="101"/>
      <c r="M2404" s="98" t="s">
        <v>7944</v>
      </c>
      <c r="N2404" s="99" t="s">
        <v>2626</v>
      </c>
      <c r="O2404" s="101">
        <v>5</v>
      </c>
    </row>
    <row r="2405" spans="1:15" ht="12.75" customHeight="1">
      <c r="A2405" s="104" t="s">
        <v>2766</v>
      </c>
      <c r="B2405" s="104" t="s">
        <v>2626</v>
      </c>
      <c r="C2405" s="104">
        <v>1</v>
      </c>
      <c r="D2405" s="105" t="s">
        <v>12229</v>
      </c>
      <c r="E2405" s="105" t="s">
        <v>12308</v>
      </c>
      <c r="I2405" s="99"/>
      <c r="J2405" s="101"/>
      <c r="M2405" s="98" t="s">
        <v>7945</v>
      </c>
      <c r="N2405" s="99" t="s">
        <v>2626</v>
      </c>
      <c r="O2405" s="101">
        <v>1</v>
      </c>
    </row>
    <row r="2406" spans="1:15" ht="12.75" customHeight="1">
      <c r="A2406" s="104" t="s">
        <v>2767</v>
      </c>
      <c r="B2406" s="104" t="s">
        <v>2651</v>
      </c>
      <c r="C2406" s="104">
        <v>1</v>
      </c>
      <c r="D2406" s="105" t="s">
        <v>12229</v>
      </c>
      <c r="E2406" s="105" t="s">
        <v>12309</v>
      </c>
      <c r="I2406" s="99"/>
      <c r="J2406" s="101"/>
      <c r="M2406" s="98" t="s">
        <v>7946</v>
      </c>
      <c r="N2406" s="99" t="s">
        <v>2651</v>
      </c>
      <c r="O2406" s="101">
        <v>1</v>
      </c>
    </row>
    <row r="2407" spans="1:15" ht="12.75" customHeight="1">
      <c r="A2407" s="104" t="s">
        <v>2768</v>
      </c>
      <c r="B2407" s="104" t="s">
        <v>2651</v>
      </c>
      <c r="C2407" s="104">
        <v>1</v>
      </c>
      <c r="D2407" s="105" t="s">
        <v>12229</v>
      </c>
      <c r="E2407" s="105" t="s">
        <v>12310</v>
      </c>
      <c r="I2407" s="99"/>
      <c r="J2407" s="101"/>
      <c r="M2407" s="98" t="s">
        <v>7947</v>
      </c>
      <c r="N2407" s="99" t="s">
        <v>2651</v>
      </c>
      <c r="O2407" s="101">
        <v>1</v>
      </c>
    </row>
    <row r="2408" spans="1:15" ht="12.75" customHeight="1">
      <c r="A2408" s="104" t="s">
        <v>2769</v>
      </c>
      <c r="B2408" s="104" t="s">
        <v>2651</v>
      </c>
      <c r="C2408" s="104">
        <v>1</v>
      </c>
      <c r="D2408" s="105" t="s">
        <v>12229</v>
      </c>
      <c r="E2408" s="105" t="s">
        <v>12311</v>
      </c>
      <c r="I2408" s="99"/>
      <c r="J2408" s="101"/>
      <c r="M2408" s="98" t="s">
        <v>7948</v>
      </c>
      <c r="N2408" s="99" t="s">
        <v>2651</v>
      </c>
      <c r="O2408" s="101">
        <v>1</v>
      </c>
    </row>
    <row r="2409" spans="1:15" ht="12.75" customHeight="1">
      <c r="A2409" s="104" t="s">
        <v>2770</v>
      </c>
      <c r="B2409" s="104" t="s">
        <v>2651</v>
      </c>
      <c r="C2409" s="104">
        <v>1</v>
      </c>
      <c r="D2409" s="105" t="s">
        <v>12229</v>
      </c>
      <c r="E2409" s="105" t="s">
        <v>12312</v>
      </c>
      <c r="I2409" s="99"/>
      <c r="J2409" s="101"/>
      <c r="M2409" s="98" t="s">
        <v>7949</v>
      </c>
      <c r="N2409" s="99" t="s">
        <v>2651</v>
      </c>
      <c r="O2409" s="101">
        <v>1</v>
      </c>
    </row>
    <row r="2410" spans="1:15" ht="12.75" customHeight="1">
      <c r="A2410" s="104" t="s">
        <v>2771</v>
      </c>
      <c r="B2410" s="104" t="s">
        <v>163</v>
      </c>
      <c r="C2410" s="104">
        <v>1</v>
      </c>
      <c r="D2410" s="105" t="s">
        <v>12229</v>
      </c>
      <c r="E2410" s="105" t="s">
        <v>12313</v>
      </c>
      <c r="I2410" s="99"/>
      <c r="J2410" s="101"/>
      <c r="M2410" s="98" t="s">
        <v>7950</v>
      </c>
      <c r="N2410" s="99" t="s">
        <v>163</v>
      </c>
      <c r="O2410" s="101">
        <v>1</v>
      </c>
    </row>
    <row r="2411" spans="1:15" ht="12.75" customHeight="1">
      <c r="A2411" s="104" t="s">
        <v>2772</v>
      </c>
      <c r="B2411" s="104" t="s">
        <v>163</v>
      </c>
      <c r="C2411" s="104">
        <v>1</v>
      </c>
      <c r="D2411" s="105" t="s">
        <v>12229</v>
      </c>
      <c r="E2411" s="105" t="s">
        <v>12314</v>
      </c>
      <c r="I2411" s="99"/>
      <c r="J2411" s="101"/>
      <c r="M2411" s="98" t="s">
        <v>7951</v>
      </c>
      <c r="N2411" s="99" t="s">
        <v>163</v>
      </c>
      <c r="O2411" s="101">
        <v>1</v>
      </c>
    </row>
    <row r="2412" spans="1:15" ht="12.75" customHeight="1">
      <c r="A2412" s="104" t="s">
        <v>2773</v>
      </c>
      <c r="B2412" s="104" t="s">
        <v>2654</v>
      </c>
      <c r="C2412" s="104">
        <v>4</v>
      </c>
      <c r="D2412" s="105" t="s">
        <v>12229</v>
      </c>
      <c r="E2412" s="105" t="s">
        <v>12315</v>
      </c>
      <c r="I2412" s="99"/>
      <c r="J2412" s="101"/>
      <c r="M2412" s="98" t="s">
        <v>7952</v>
      </c>
      <c r="N2412" s="99" t="s">
        <v>2654</v>
      </c>
      <c r="O2412" s="101">
        <v>4</v>
      </c>
    </row>
    <row r="2413" spans="1:15" ht="12.75" customHeight="1">
      <c r="A2413" s="104" t="s">
        <v>2774</v>
      </c>
      <c r="B2413" s="104" t="s">
        <v>2654</v>
      </c>
      <c r="C2413" s="104">
        <v>0</v>
      </c>
      <c r="D2413" s="105" t="s">
        <v>12229</v>
      </c>
      <c r="E2413" s="105"/>
      <c r="I2413" s="99"/>
      <c r="J2413" s="101"/>
      <c r="M2413" s="98" t="s">
        <v>7953</v>
      </c>
      <c r="N2413" s="99" t="s">
        <v>2654</v>
      </c>
      <c r="O2413" s="101">
        <v>0</v>
      </c>
    </row>
    <row r="2414" spans="1:15" ht="12.75" customHeight="1">
      <c r="A2414" s="104" t="s">
        <v>2775</v>
      </c>
      <c r="B2414" s="104" t="s">
        <v>2654</v>
      </c>
      <c r="C2414" s="104">
        <v>0</v>
      </c>
      <c r="D2414" s="105" t="s">
        <v>12229</v>
      </c>
      <c r="E2414" s="105"/>
      <c r="I2414" s="99"/>
      <c r="J2414" s="101"/>
      <c r="M2414" s="98" t="s">
        <v>7954</v>
      </c>
      <c r="N2414" s="99" t="s">
        <v>2654</v>
      </c>
      <c r="O2414" s="101">
        <v>0</v>
      </c>
    </row>
    <row r="2415" spans="1:15" ht="12.75" customHeight="1">
      <c r="A2415" s="104" t="s">
        <v>2776</v>
      </c>
      <c r="B2415" s="104" t="s">
        <v>163</v>
      </c>
      <c r="C2415" s="104">
        <v>9</v>
      </c>
      <c r="D2415" s="105" t="s">
        <v>12229</v>
      </c>
      <c r="E2415" s="105" t="s">
        <v>12316</v>
      </c>
      <c r="I2415" s="99"/>
      <c r="J2415" s="101"/>
      <c r="M2415" s="98" t="s">
        <v>7955</v>
      </c>
      <c r="N2415" s="99" t="s">
        <v>163</v>
      </c>
      <c r="O2415" s="101">
        <v>9</v>
      </c>
    </row>
    <row r="2416" spans="1:15" ht="12.75" customHeight="1">
      <c r="A2416" s="104" t="s">
        <v>2777</v>
      </c>
      <c r="B2416" s="104" t="s">
        <v>163</v>
      </c>
      <c r="C2416" s="104">
        <v>4</v>
      </c>
      <c r="D2416" s="105" t="s">
        <v>12229</v>
      </c>
      <c r="E2416" s="105" t="s">
        <v>12317</v>
      </c>
      <c r="I2416" s="99"/>
      <c r="J2416" s="101"/>
      <c r="M2416" s="98" t="s">
        <v>7956</v>
      </c>
      <c r="N2416" s="99" t="s">
        <v>163</v>
      </c>
      <c r="O2416" s="101">
        <v>4</v>
      </c>
    </row>
    <row r="2417" spans="1:15" ht="12.75" customHeight="1">
      <c r="A2417" s="104" t="s">
        <v>2778</v>
      </c>
      <c r="B2417" s="104" t="s">
        <v>2651</v>
      </c>
      <c r="C2417" s="104">
        <v>3</v>
      </c>
      <c r="D2417" s="105" t="s">
        <v>12229</v>
      </c>
      <c r="E2417" s="105" t="s">
        <v>12318</v>
      </c>
      <c r="I2417" s="99"/>
      <c r="J2417" s="101"/>
      <c r="M2417" s="98" t="s">
        <v>7957</v>
      </c>
      <c r="N2417" s="99" t="s">
        <v>2651</v>
      </c>
      <c r="O2417" s="101">
        <v>2</v>
      </c>
    </row>
    <row r="2418" spans="1:15" ht="12.75" customHeight="1">
      <c r="A2418" s="104" t="s">
        <v>2779</v>
      </c>
      <c r="B2418" s="104" t="s">
        <v>2780</v>
      </c>
      <c r="C2418" s="104">
        <v>14</v>
      </c>
      <c r="D2418" s="105" t="s">
        <v>12229</v>
      </c>
      <c r="E2418" s="105" t="s">
        <v>12319</v>
      </c>
      <c r="I2418" s="99"/>
      <c r="J2418" s="101"/>
      <c r="M2418" s="98" t="s">
        <v>7958</v>
      </c>
      <c r="N2418" s="99" t="s">
        <v>2780</v>
      </c>
      <c r="O2418" s="101">
        <v>14</v>
      </c>
    </row>
    <row r="2419" spans="1:15" ht="12.75" customHeight="1">
      <c r="A2419" s="104" t="s">
        <v>2781</v>
      </c>
      <c r="B2419" s="104" t="s">
        <v>2780</v>
      </c>
      <c r="C2419" s="104">
        <v>25</v>
      </c>
      <c r="D2419" s="105" t="s">
        <v>12229</v>
      </c>
      <c r="E2419" s="105" t="s">
        <v>12320</v>
      </c>
      <c r="I2419" s="99"/>
      <c r="J2419" s="101"/>
      <c r="M2419" s="98" t="s">
        <v>7959</v>
      </c>
      <c r="N2419" s="99" t="s">
        <v>2780</v>
      </c>
      <c r="O2419" s="101">
        <v>25</v>
      </c>
    </row>
    <row r="2420" spans="1:15" ht="12.75" customHeight="1">
      <c r="A2420" s="104" t="s">
        <v>2782</v>
      </c>
      <c r="B2420" s="104" t="s">
        <v>2780</v>
      </c>
      <c r="C2420" s="104">
        <v>1</v>
      </c>
      <c r="D2420" s="105" t="s">
        <v>12229</v>
      </c>
      <c r="E2420" s="105" t="s">
        <v>12321</v>
      </c>
      <c r="I2420" s="99"/>
      <c r="J2420" s="101"/>
      <c r="M2420" s="98" t="s">
        <v>7960</v>
      </c>
      <c r="N2420" s="99" t="s">
        <v>2780</v>
      </c>
      <c r="O2420" s="101">
        <v>1</v>
      </c>
    </row>
    <row r="2421" spans="1:15" ht="12.75" customHeight="1">
      <c r="A2421" s="104" t="s">
        <v>2783</v>
      </c>
      <c r="B2421" s="104" t="s">
        <v>2780</v>
      </c>
      <c r="C2421" s="104">
        <v>1</v>
      </c>
      <c r="D2421" s="105" t="s">
        <v>12229</v>
      </c>
      <c r="E2421" s="105" t="s">
        <v>12322</v>
      </c>
      <c r="I2421" s="99"/>
      <c r="J2421" s="101"/>
      <c r="M2421" s="98" t="s">
        <v>7961</v>
      </c>
      <c r="N2421" s="99" t="s">
        <v>2780</v>
      </c>
      <c r="O2421" s="101">
        <v>1</v>
      </c>
    </row>
    <row r="2422" spans="1:15" ht="12.75" customHeight="1">
      <c r="A2422" s="104" t="s">
        <v>2784</v>
      </c>
      <c r="B2422" s="104" t="s">
        <v>2780</v>
      </c>
      <c r="C2422" s="104">
        <v>19</v>
      </c>
      <c r="D2422" s="105" t="s">
        <v>12229</v>
      </c>
      <c r="E2422" s="105" t="s">
        <v>12323</v>
      </c>
      <c r="I2422" s="99"/>
      <c r="J2422" s="101"/>
      <c r="M2422" s="98" t="s">
        <v>7962</v>
      </c>
      <c r="N2422" s="99" t="s">
        <v>2780</v>
      </c>
      <c r="O2422" s="101">
        <v>19</v>
      </c>
    </row>
    <row r="2423" spans="1:15" ht="12.75" customHeight="1">
      <c r="A2423" s="104" t="s">
        <v>2785</v>
      </c>
      <c r="B2423" s="104" t="s">
        <v>2780</v>
      </c>
      <c r="C2423" s="104">
        <v>21</v>
      </c>
      <c r="D2423" s="105" t="s">
        <v>12229</v>
      </c>
      <c r="E2423" s="105" t="s">
        <v>12324</v>
      </c>
      <c r="I2423" s="99"/>
      <c r="J2423" s="101"/>
      <c r="M2423" s="98" t="s">
        <v>7963</v>
      </c>
      <c r="N2423" s="99" t="s">
        <v>2780</v>
      </c>
      <c r="O2423" s="101">
        <v>21</v>
      </c>
    </row>
    <row r="2424" spans="1:15" ht="12.75" customHeight="1">
      <c r="A2424" s="104" t="s">
        <v>2786</v>
      </c>
      <c r="B2424" s="104" t="s">
        <v>2787</v>
      </c>
      <c r="C2424" s="104">
        <v>24</v>
      </c>
      <c r="D2424" s="105" t="s">
        <v>12229</v>
      </c>
      <c r="E2424" s="105" t="s">
        <v>12325</v>
      </c>
      <c r="I2424" s="99"/>
      <c r="J2424" s="101"/>
      <c r="M2424" s="98" t="s">
        <v>7964</v>
      </c>
      <c r="N2424" s="99" t="s">
        <v>2787</v>
      </c>
      <c r="O2424" s="101">
        <v>24</v>
      </c>
    </row>
    <row r="2425" spans="1:15" ht="12.75" customHeight="1">
      <c r="A2425" s="104" t="s">
        <v>2788</v>
      </c>
      <c r="B2425" s="104" t="s">
        <v>2787</v>
      </c>
      <c r="C2425" s="104">
        <v>18</v>
      </c>
      <c r="D2425" s="105" t="s">
        <v>12229</v>
      </c>
      <c r="E2425" s="105" t="s">
        <v>12326</v>
      </c>
      <c r="I2425" s="99"/>
      <c r="J2425" s="101"/>
      <c r="M2425" s="98" t="s">
        <v>7965</v>
      </c>
      <c r="N2425" s="99" t="s">
        <v>2787</v>
      </c>
      <c r="O2425" s="101">
        <v>18</v>
      </c>
    </row>
    <row r="2426" spans="1:15" ht="12.75" customHeight="1">
      <c r="A2426" s="104" t="s">
        <v>2789</v>
      </c>
      <c r="B2426" s="104" t="s">
        <v>163</v>
      </c>
      <c r="C2426" s="104">
        <v>1</v>
      </c>
      <c r="D2426" s="105" t="s">
        <v>12229</v>
      </c>
      <c r="E2426" s="105" t="s">
        <v>12327</v>
      </c>
      <c r="I2426" s="99"/>
      <c r="J2426" s="101"/>
      <c r="M2426" s="98" t="s">
        <v>7966</v>
      </c>
      <c r="N2426" s="99" t="s">
        <v>163</v>
      </c>
      <c r="O2426" s="101">
        <v>1</v>
      </c>
    </row>
    <row r="2427" spans="1:15" ht="12.75" customHeight="1">
      <c r="A2427" s="104" t="s">
        <v>2790</v>
      </c>
      <c r="B2427" s="104" t="s">
        <v>163</v>
      </c>
      <c r="C2427" s="104">
        <v>3</v>
      </c>
      <c r="D2427" s="105" t="s">
        <v>12229</v>
      </c>
      <c r="E2427" s="105" t="s">
        <v>12328</v>
      </c>
      <c r="I2427" s="99"/>
      <c r="J2427" s="101"/>
      <c r="M2427" s="98" t="s">
        <v>7967</v>
      </c>
      <c r="N2427" s="99" t="s">
        <v>163</v>
      </c>
      <c r="O2427" s="101">
        <v>2</v>
      </c>
    </row>
    <row r="2428" spans="1:15" ht="12.75" customHeight="1">
      <c r="A2428" s="104" t="s">
        <v>2791</v>
      </c>
      <c r="B2428" s="104" t="s">
        <v>163</v>
      </c>
      <c r="C2428" s="104">
        <v>1</v>
      </c>
      <c r="D2428" s="105" t="s">
        <v>12229</v>
      </c>
      <c r="E2428" s="105" t="s">
        <v>12329</v>
      </c>
      <c r="I2428" s="99"/>
      <c r="J2428" s="101"/>
      <c r="M2428" s="98" t="s">
        <v>7968</v>
      </c>
      <c r="N2428" s="99" t="s">
        <v>163</v>
      </c>
      <c r="O2428" s="101">
        <v>1</v>
      </c>
    </row>
    <row r="2429" spans="1:15" ht="12.75" customHeight="1">
      <c r="A2429" s="104" t="s">
        <v>2792</v>
      </c>
      <c r="B2429" s="104" t="s">
        <v>2787</v>
      </c>
      <c r="C2429" s="104">
        <v>1</v>
      </c>
      <c r="D2429" s="105" t="s">
        <v>12229</v>
      </c>
      <c r="E2429" s="105" t="s">
        <v>12330</v>
      </c>
      <c r="I2429" s="99"/>
      <c r="J2429" s="101"/>
      <c r="M2429" s="98" t="s">
        <v>7969</v>
      </c>
      <c r="N2429" s="99" t="s">
        <v>2787</v>
      </c>
      <c r="O2429" s="101">
        <v>1</v>
      </c>
    </row>
    <row r="2430" spans="1:15" ht="12.75" customHeight="1">
      <c r="A2430" s="104" t="s">
        <v>2793</v>
      </c>
      <c r="B2430" s="104" t="s">
        <v>2787</v>
      </c>
      <c r="C2430" s="104">
        <v>4</v>
      </c>
      <c r="D2430" s="105" t="s">
        <v>12229</v>
      </c>
      <c r="E2430" s="105" t="s">
        <v>12331</v>
      </c>
      <c r="I2430" s="99"/>
      <c r="J2430" s="101"/>
      <c r="M2430" s="98" t="s">
        <v>7970</v>
      </c>
      <c r="N2430" s="99" t="s">
        <v>2787</v>
      </c>
      <c r="O2430" s="101">
        <v>4</v>
      </c>
    </row>
    <row r="2431" spans="1:15" ht="12.75" customHeight="1">
      <c r="A2431" s="104" t="s">
        <v>2794</v>
      </c>
      <c r="B2431" s="104" t="s">
        <v>2787</v>
      </c>
      <c r="C2431" s="104">
        <v>4</v>
      </c>
      <c r="D2431" s="105" t="s">
        <v>12229</v>
      </c>
      <c r="E2431" s="105" t="s">
        <v>12332</v>
      </c>
      <c r="I2431" s="99"/>
      <c r="J2431" s="101"/>
      <c r="M2431" s="98" t="s">
        <v>7971</v>
      </c>
      <c r="N2431" s="99" t="s">
        <v>2787</v>
      </c>
      <c r="O2431" s="101">
        <v>4</v>
      </c>
    </row>
    <row r="2432" spans="1:15" ht="12.75" customHeight="1">
      <c r="A2432" s="104" t="s">
        <v>2795</v>
      </c>
      <c r="B2432" s="104" t="s">
        <v>2626</v>
      </c>
      <c r="C2432" s="104">
        <v>1</v>
      </c>
      <c r="D2432" s="105" t="s">
        <v>12229</v>
      </c>
      <c r="E2432" s="105" t="s">
        <v>12333</v>
      </c>
      <c r="I2432" s="99"/>
      <c r="J2432" s="101"/>
      <c r="M2432" s="98" t="s">
        <v>7972</v>
      </c>
      <c r="N2432" s="99" t="s">
        <v>2626</v>
      </c>
      <c r="O2432" s="101">
        <v>1</v>
      </c>
    </row>
    <row r="2433" spans="1:15" ht="12.75" customHeight="1">
      <c r="A2433" s="104" t="s">
        <v>2796</v>
      </c>
      <c r="B2433" s="104" t="s">
        <v>2797</v>
      </c>
      <c r="C2433" s="104">
        <v>7</v>
      </c>
      <c r="D2433" s="105" t="s">
        <v>12229</v>
      </c>
      <c r="E2433" s="105" t="s">
        <v>12334</v>
      </c>
      <c r="I2433" s="99"/>
      <c r="J2433" s="101"/>
      <c r="M2433" s="98" t="s">
        <v>7973</v>
      </c>
      <c r="N2433" s="99" t="s">
        <v>2797</v>
      </c>
      <c r="O2433" s="101">
        <v>7</v>
      </c>
    </row>
    <row r="2434" spans="1:15" ht="12.75" customHeight="1">
      <c r="A2434" s="104" t="s">
        <v>2798</v>
      </c>
      <c r="B2434" s="104" t="s">
        <v>2797</v>
      </c>
      <c r="C2434" s="104">
        <v>2</v>
      </c>
      <c r="D2434" s="105" t="s">
        <v>12229</v>
      </c>
      <c r="E2434" s="105" t="s">
        <v>12335</v>
      </c>
      <c r="I2434" s="99"/>
      <c r="J2434" s="101"/>
      <c r="M2434" s="98" t="s">
        <v>7974</v>
      </c>
      <c r="N2434" s="99" t="s">
        <v>2797</v>
      </c>
      <c r="O2434" s="101">
        <v>2</v>
      </c>
    </row>
    <row r="2435" spans="1:15" ht="12.75" customHeight="1">
      <c r="A2435" s="104" t="s">
        <v>2799</v>
      </c>
      <c r="B2435" s="104" t="s">
        <v>2797</v>
      </c>
      <c r="C2435" s="104">
        <v>2</v>
      </c>
      <c r="D2435" s="105" t="s">
        <v>12229</v>
      </c>
      <c r="E2435" s="105" t="s">
        <v>12336</v>
      </c>
      <c r="I2435" s="99"/>
      <c r="J2435" s="101"/>
      <c r="M2435" s="98" t="s">
        <v>7975</v>
      </c>
      <c r="N2435" s="99" t="s">
        <v>2797</v>
      </c>
      <c r="O2435" s="101">
        <v>2</v>
      </c>
    </row>
    <row r="2436" spans="1:15" ht="12.75" customHeight="1">
      <c r="A2436" s="104" t="s">
        <v>2800</v>
      </c>
      <c r="B2436" s="104" t="s">
        <v>2797</v>
      </c>
      <c r="C2436" s="104">
        <v>11</v>
      </c>
      <c r="D2436" s="105" t="s">
        <v>12229</v>
      </c>
      <c r="E2436" s="105" t="s">
        <v>12337</v>
      </c>
      <c r="I2436" s="99"/>
      <c r="J2436" s="101"/>
      <c r="M2436" s="98" t="s">
        <v>7976</v>
      </c>
      <c r="N2436" s="99" t="s">
        <v>2797</v>
      </c>
      <c r="O2436" s="101">
        <v>11</v>
      </c>
    </row>
    <row r="2437" spans="1:15" ht="12.75" customHeight="1">
      <c r="A2437" s="104" t="s">
        <v>2801</v>
      </c>
      <c r="B2437" s="104" t="s">
        <v>2797</v>
      </c>
      <c r="C2437" s="104">
        <v>13</v>
      </c>
      <c r="D2437" s="105" t="s">
        <v>12229</v>
      </c>
      <c r="E2437" s="105" t="s">
        <v>12338</v>
      </c>
      <c r="I2437" s="99"/>
      <c r="J2437" s="101"/>
      <c r="M2437" s="98" t="s">
        <v>7977</v>
      </c>
      <c r="N2437" s="99" t="s">
        <v>2797</v>
      </c>
      <c r="O2437" s="101">
        <v>13</v>
      </c>
    </row>
    <row r="2438" spans="1:15" ht="12.75" customHeight="1">
      <c r="A2438" s="104" t="s">
        <v>2802</v>
      </c>
      <c r="B2438" s="104" t="s">
        <v>440</v>
      </c>
      <c r="C2438" s="104">
        <v>4</v>
      </c>
      <c r="D2438" s="105" t="s">
        <v>12229</v>
      </c>
      <c r="E2438" s="105" t="s">
        <v>12339</v>
      </c>
      <c r="I2438" s="99"/>
      <c r="J2438" s="101"/>
      <c r="M2438" s="98" t="s">
        <v>7978</v>
      </c>
      <c r="N2438" s="99" t="s">
        <v>440</v>
      </c>
      <c r="O2438" s="101">
        <v>4</v>
      </c>
    </row>
    <row r="2439" spans="1:15" ht="12.75" customHeight="1">
      <c r="A2439" s="104" t="s">
        <v>2803</v>
      </c>
      <c r="B2439" s="104" t="s">
        <v>440</v>
      </c>
      <c r="C2439" s="104">
        <v>1</v>
      </c>
      <c r="D2439" s="105" t="s">
        <v>12229</v>
      </c>
      <c r="E2439" s="105" t="s">
        <v>12340</v>
      </c>
      <c r="I2439" s="99"/>
      <c r="J2439" s="101"/>
      <c r="M2439" s="98" t="s">
        <v>7979</v>
      </c>
      <c r="N2439" s="99" t="s">
        <v>440</v>
      </c>
      <c r="O2439" s="101">
        <v>1</v>
      </c>
    </row>
    <row r="2440" spans="1:15" ht="12.75" customHeight="1">
      <c r="A2440" s="104" t="s">
        <v>2804</v>
      </c>
      <c r="B2440" s="104" t="s">
        <v>2797</v>
      </c>
      <c r="C2440" s="104">
        <v>1</v>
      </c>
      <c r="D2440" s="105" t="s">
        <v>12229</v>
      </c>
      <c r="E2440" s="105" t="s">
        <v>12341</v>
      </c>
      <c r="I2440" s="99"/>
      <c r="J2440" s="101"/>
      <c r="M2440" s="98" t="s">
        <v>7980</v>
      </c>
      <c r="N2440" s="99" t="s">
        <v>2797</v>
      </c>
      <c r="O2440" s="101">
        <v>1</v>
      </c>
    </row>
    <row r="2441" spans="1:15" ht="12.75" customHeight="1">
      <c r="A2441" s="104" t="s">
        <v>2805</v>
      </c>
      <c r="B2441" s="104" t="s">
        <v>2797</v>
      </c>
      <c r="C2441" s="104">
        <v>1</v>
      </c>
      <c r="D2441" s="105" t="s">
        <v>12229</v>
      </c>
      <c r="E2441" s="105" t="s">
        <v>12342</v>
      </c>
      <c r="I2441" s="99"/>
      <c r="J2441" s="101"/>
      <c r="M2441" s="98" t="s">
        <v>7981</v>
      </c>
      <c r="N2441" s="99" t="s">
        <v>2797</v>
      </c>
      <c r="O2441" s="101">
        <v>1</v>
      </c>
    </row>
    <row r="2442" spans="1:15" ht="12.75" customHeight="1">
      <c r="A2442" s="104" t="s">
        <v>2806</v>
      </c>
      <c r="B2442" s="104" t="s">
        <v>2797</v>
      </c>
      <c r="C2442" s="104">
        <v>1</v>
      </c>
      <c r="D2442" s="105" t="s">
        <v>12229</v>
      </c>
      <c r="E2442" s="105" t="s">
        <v>12343</v>
      </c>
      <c r="I2442" s="99"/>
      <c r="J2442" s="101"/>
      <c r="M2442" s="98" t="s">
        <v>7982</v>
      </c>
      <c r="N2442" s="99" t="s">
        <v>2797</v>
      </c>
      <c r="O2442" s="101">
        <v>1</v>
      </c>
    </row>
    <row r="2443" spans="1:15" ht="12.75" customHeight="1">
      <c r="A2443" s="104" t="s">
        <v>2807</v>
      </c>
      <c r="B2443" s="104" t="s">
        <v>2725</v>
      </c>
      <c r="C2443" s="104">
        <v>1</v>
      </c>
      <c r="D2443" s="105" t="s">
        <v>12229</v>
      </c>
      <c r="E2443" s="105" t="s">
        <v>12344</v>
      </c>
      <c r="I2443" s="99"/>
      <c r="J2443" s="101"/>
      <c r="M2443" s="98" t="s">
        <v>7983</v>
      </c>
      <c r="N2443" s="99" t="s">
        <v>2725</v>
      </c>
      <c r="O2443" s="101">
        <v>1</v>
      </c>
    </row>
    <row r="2444" spans="1:15" ht="12.75" customHeight="1">
      <c r="A2444" s="104" t="s">
        <v>2808</v>
      </c>
      <c r="B2444" s="104" t="s">
        <v>2725</v>
      </c>
      <c r="C2444" s="104">
        <v>1</v>
      </c>
      <c r="D2444" s="105" t="s">
        <v>12229</v>
      </c>
      <c r="E2444" s="105" t="s">
        <v>12345</v>
      </c>
      <c r="I2444" s="99"/>
      <c r="J2444" s="101"/>
      <c r="M2444" s="98" t="s">
        <v>7984</v>
      </c>
      <c r="N2444" s="99" t="s">
        <v>2725</v>
      </c>
      <c r="O2444" s="101">
        <v>1</v>
      </c>
    </row>
    <row r="2445" spans="1:15" ht="12.75" customHeight="1">
      <c r="A2445" s="104" t="s">
        <v>2809</v>
      </c>
      <c r="B2445" s="104" t="s">
        <v>2797</v>
      </c>
      <c r="C2445" s="104">
        <v>1</v>
      </c>
      <c r="D2445" s="105" t="s">
        <v>12229</v>
      </c>
      <c r="E2445" s="105" t="s">
        <v>12346</v>
      </c>
      <c r="I2445" s="99"/>
      <c r="J2445" s="101"/>
      <c r="M2445" s="98" t="s">
        <v>7985</v>
      </c>
      <c r="N2445" s="99" t="s">
        <v>2797</v>
      </c>
      <c r="O2445" s="101">
        <v>1</v>
      </c>
    </row>
    <row r="2446" spans="1:15" ht="12.75" customHeight="1">
      <c r="A2446" s="104" t="s">
        <v>2810</v>
      </c>
      <c r="B2446" s="104" t="s">
        <v>2797</v>
      </c>
      <c r="C2446" s="104">
        <v>1</v>
      </c>
      <c r="D2446" s="105" t="s">
        <v>12229</v>
      </c>
      <c r="E2446" s="105" t="s">
        <v>12347</v>
      </c>
      <c r="I2446" s="99"/>
      <c r="J2446" s="101"/>
      <c r="M2446" s="98" t="s">
        <v>7986</v>
      </c>
      <c r="N2446" s="99" t="s">
        <v>2797</v>
      </c>
      <c r="O2446" s="101">
        <v>1</v>
      </c>
    </row>
    <row r="2447" spans="1:15" ht="12.75" customHeight="1">
      <c r="A2447" s="104" t="s">
        <v>2811</v>
      </c>
      <c r="B2447" s="104" t="s">
        <v>2654</v>
      </c>
      <c r="C2447" s="104">
        <v>1</v>
      </c>
      <c r="D2447" s="105" t="s">
        <v>12229</v>
      </c>
      <c r="E2447" s="105" t="s">
        <v>12348</v>
      </c>
      <c r="I2447" s="99"/>
      <c r="J2447" s="101"/>
      <c r="M2447" s="98" t="s">
        <v>7987</v>
      </c>
      <c r="N2447" s="99" t="s">
        <v>2654</v>
      </c>
      <c r="O2447" s="101">
        <v>1</v>
      </c>
    </row>
    <row r="2448" spans="1:15" ht="12.75" customHeight="1">
      <c r="A2448" s="104" t="s">
        <v>2812</v>
      </c>
      <c r="B2448" s="104" t="s">
        <v>2654</v>
      </c>
      <c r="C2448" s="104">
        <v>1</v>
      </c>
      <c r="D2448" s="105" t="s">
        <v>12229</v>
      </c>
      <c r="E2448" s="105" t="s">
        <v>12349</v>
      </c>
      <c r="I2448" s="99"/>
      <c r="J2448" s="101"/>
      <c r="M2448" s="98" t="s">
        <v>7988</v>
      </c>
      <c r="N2448" s="99" t="s">
        <v>2654</v>
      </c>
      <c r="O2448" s="101">
        <v>1</v>
      </c>
    </row>
    <row r="2449" spans="1:15" ht="12.75" customHeight="1">
      <c r="A2449" s="104" t="s">
        <v>2813</v>
      </c>
      <c r="B2449" s="104" t="s">
        <v>1685</v>
      </c>
      <c r="C2449" s="104">
        <v>1</v>
      </c>
      <c r="D2449" s="105" t="s">
        <v>12229</v>
      </c>
      <c r="E2449" s="105" t="s">
        <v>12303</v>
      </c>
      <c r="I2449" s="99"/>
      <c r="J2449" s="101"/>
      <c r="M2449" s="98" t="s">
        <v>7989</v>
      </c>
      <c r="N2449" s="99" t="s">
        <v>1685</v>
      </c>
      <c r="O2449" s="101">
        <v>1</v>
      </c>
    </row>
    <row r="2450" spans="1:15" ht="12.75" customHeight="1">
      <c r="A2450" s="104" t="s">
        <v>2814</v>
      </c>
      <c r="B2450" s="104" t="s">
        <v>1685</v>
      </c>
      <c r="C2450" s="104">
        <v>1</v>
      </c>
      <c r="D2450" s="105" t="s">
        <v>12229</v>
      </c>
      <c r="E2450" s="105" t="s">
        <v>12304</v>
      </c>
      <c r="I2450" s="99"/>
      <c r="J2450" s="101"/>
      <c r="M2450" s="98" t="s">
        <v>7990</v>
      </c>
      <c r="N2450" s="99" t="s">
        <v>1685</v>
      </c>
      <c r="O2450" s="101">
        <v>1</v>
      </c>
    </row>
    <row r="2451" spans="1:15" ht="12.75" customHeight="1">
      <c r="A2451" s="104" t="s">
        <v>2815</v>
      </c>
      <c r="B2451" s="104" t="s">
        <v>2654</v>
      </c>
      <c r="C2451" s="104">
        <v>1</v>
      </c>
      <c r="D2451" s="105" t="s">
        <v>12229</v>
      </c>
      <c r="E2451" s="105" t="s">
        <v>12350</v>
      </c>
      <c r="I2451" s="99"/>
      <c r="J2451" s="101"/>
      <c r="M2451" s="98" t="s">
        <v>7991</v>
      </c>
      <c r="N2451" s="99" t="s">
        <v>2654</v>
      </c>
      <c r="O2451" s="101">
        <v>1</v>
      </c>
    </row>
    <row r="2452" spans="1:15" ht="12.75" customHeight="1">
      <c r="A2452" s="104" t="s">
        <v>2816</v>
      </c>
      <c r="B2452" s="104" t="s">
        <v>2654</v>
      </c>
      <c r="C2452" s="104">
        <v>1</v>
      </c>
      <c r="D2452" s="105" t="s">
        <v>12229</v>
      </c>
      <c r="E2452" s="105" t="s">
        <v>12351</v>
      </c>
      <c r="I2452" s="99"/>
      <c r="J2452" s="101"/>
      <c r="M2452" s="98" t="s">
        <v>7992</v>
      </c>
      <c r="N2452" s="99" t="s">
        <v>2654</v>
      </c>
      <c r="O2452" s="101">
        <v>1</v>
      </c>
    </row>
    <row r="2453" spans="1:15" ht="12.75" customHeight="1">
      <c r="A2453" s="104" t="s">
        <v>2817</v>
      </c>
      <c r="B2453" s="104" t="s">
        <v>2654</v>
      </c>
      <c r="C2453" s="104">
        <v>1</v>
      </c>
      <c r="D2453" s="105" t="s">
        <v>12229</v>
      </c>
      <c r="E2453" s="105" t="s">
        <v>12352</v>
      </c>
      <c r="I2453" s="99"/>
      <c r="J2453" s="101"/>
      <c r="M2453" s="98" t="s">
        <v>7993</v>
      </c>
      <c r="N2453" s="99" t="s">
        <v>2654</v>
      </c>
      <c r="O2453" s="101">
        <v>1</v>
      </c>
    </row>
    <row r="2454" spans="1:15" ht="12.75" customHeight="1">
      <c r="A2454" s="104" t="s">
        <v>2818</v>
      </c>
      <c r="B2454" s="104" t="s">
        <v>2676</v>
      </c>
      <c r="C2454" s="104">
        <v>1</v>
      </c>
      <c r="D2454" s="105" t="s">
        <v>12229</v>
      </c>
      <c r="E2454" s="105" t="s">
        <v>12321</v>
      </c>
      <c r="I2454" s="99"/>
      <c r="J2454" s="101"/>
      <c r="M2454" s="98" t="s">
        <v>7994</v>
      </c>
      <c r="N2454" s="99" t="s">
        <v>2676</v>
      </c>
      <c r="O2454" s="101">
        <v>1</v>
      </c>
    </row>
    <row r="2455" spans="1:15" ht="12.75" customHeight="1">
      <c r="A2455" s="104" t="s">
        <v>2819</v>
      </c>
      <c r="B2455" s="104" t="s">
        <v>2676</v>
      </c>
      <c r="C2455" s="104">
        <v>1</v>
      </c>
      <c r="D2455" s="105" t="s">
        <v>12229</v>
      </c>
      <c r="E2455" s="105" t="s">
        <v>12322</v>
      </c>
      <c r="I2455" s="99"/>
      <c r="J2455" s="101"/>
      <c r="M2455" s="98" t="s">
        <v>7995</v>
      </c>
      <c r="N2455" s="99" t="s">
        <v>2676</v>
      </c>
      <c r="O2455" s="101">
        <v>1</v>
      </c>
    </row>
    <row r="2456" spans="1:15" ht="12.75" customHeight="1">
      <c r="A2456" s="104" t="s">
        <v>2820</v>
      </c>
      <c r="B2456" s="104" t="s">
        <v>2737</v>
      </c>
      <c r="C2456" s="104">
        <v>1</v>
      </c>
      <c r="D2456" s="105" t="s">
        <v>12229</v>
      </c>
      <c r="E2456" s="105" t="s">
        <v>12353</v>
      </c>
      <c r="I2456" s="99"/>
      <c r="J2456" s="101"/>
      <c r="M2456" s="98" t="s">
        <v>7996</v>
      </c>
      <c r="N2456" s="99" t="s">
        <v>2737</v>
      </c>
      <c r="O2456" s="101">
        <v>1</v>
      </c>
    </row>
    <row r="2457" spans="1:15" ht="12.75" customHeight="1">
      <c r="A2457" s="104" t="s">
        <v>2821</v>
      </c>
      <c r="B2457" s="104" t="s">
        <v>2737</v>
      </c>
      <c r="C2457" s="104">
        <v>1</v>
      </c>
      <c r="D2457" s="105" t="s">
        <v>12229</v>
      </c>
      <c r="E2457" s="105" t="s">
        <v>12327</v>
      </c>
      <c r="I2457" s="99"/>
      <c r="J2457" s="101"/>
      <c r="M2457" s="98" t="s">
        <v>7997</v>
      </c>
      <c r="N2457" s="99" t="s">
        <v>2737</v>
      </c>
      <c r="O2457" s="101">
        <v>1</v>
      </c>
    </row>
    <row r="2458" spans="1:15" ht="12.75" customHeight="1">
      <c r="A2458" s="104" t="s">
        <v>2822</v>
      </c>
      <c r="B2458" s="104" t="s">
        <v>2737</v>
      </c>
      <c r="C2458" s="104">
        <v>1</v>
      </c>
      <c r="D2458" s="105" t="s">
        <v>12229</v>
      </c>
      <c r="E2458" s="105" t="s">
        <v>12328</v>
      </c>
      <c r="I2458" s="99"/>
      <c r="J2458" s="101"/>
      <c r="M2458" s="98" t="s">
        <v>7998</v>
      </c>
      <c r="N2458" s="99" t="s">
        <v>2737</v>
      </c>
      <c r="O2458" s="101">
        <v>1</v>
      </c>
    </row>
    <row r="2459" spans="1:15" ht="12.75" customHeight="1">
      <c r="A2459" s="104" t="s">
        <v>2823</v>
      </c>
      <c r="B2459" s="104" t="s">
        <v>2737</v>
      </c>
      <c r="C2459" s="104">
        <v>1</v>
      </c>
      <c r="D2459" s="105" t="s">
        <v>12229</v>
      </c>
      <c r="E2459" s="105" t="s">
        <v>12329</v>
      </c>
      <c r="I2459" s="99"/>
      <c r="J2459" s="101"/>
      <c r="M2459" s="98" t="s">
        <v>7999</v>
      </c>
      <c r="N2459" s="99" t="s">
        <v>2737</v>
      </c>
      <c r="O2459" s="101">
        <v>1</v>
      </c>
    </row>
    <row r="2460" spans="1:15" ht="12.75" customHeight="1">
      <c r="A2460" s="104" t="s">
        <v>2824</v>
      </c>
      <c r="B2460" s="104" t="s">
        <v>2654</v>
      </c>
      <c r="C2460" s="104">
        <v>4</v>
      </c>
      <c r="D2460" s="105" t="s">
        <v>12229</v>
      </c>
      <c r="E2460" s="105" t="s">
        <v>12354</v>
      </c>
      <c r="I2460" s="99"/>
      <c r="J2460" s="101"/>
      <c r="M2460" s="98" t="s">
        <v>8000</v>
      </c>
      <c r="N2460" s="99" t="s">
        <v>2654</v>
      </c>
      <c r="O2460" s="101">
        <v>4</v>
      </c>
    </row>
    <row r="2461" spans="1:15" ht="12.75" customHeight="1">
      <c r="A2461" s="104" t="s">
        <v>2825</v>
      </c>
      <c r="B2461" s="104" t="s">
        <v>2654</v>
      </c>
      <c r="C2461" s="104">
        <v>6</v>
      </c>
      <c r="D2461" s="105" t="s">
        <v>12229</v>
      </c>
      <c r="E2461" s="105" t="s">
        <v>12355</v>
      </c>
      <c r="I2461" s="99"/>
      <c r="J2461" s="101"/>
      <c r="M2461" s="98" t="s">
        <v>8001</v>
      </c>
      <c r="N2461" s="99" t="s">
        <v>2654</v>
      </c>
      <c r="O2461" s="101">
        <v>6</v>
      </c>
    </row>
    <row r="2462" spans="1:15" ht="12.75" customHeight="1">
      <c r="A2462" s="104" t="s">
        <v>2826</v>
      </c>
      <c r="B2462" s="104" t="s">
        <v>2676</v>
      </c>
      <c r="C2462" s="104">
        <v>5</v>
      </c>
      <c r="D2462" s="105" t="s">
        <v>12229</v>
      </c>
      <c r="E2462" s="105" t="s">
        <v>12331</v>
      </c>
      <c r="I2462" s="99"/>
      <c r="J2462" s="101"/>
      <c r="M2462" s="98" t="s">
        <v>8002</v>
      </c>
      <c r="N2462" s="99" t="s">
        <v>2676</v>
      </c>
      <c r="O2462" s="101">
        <v>5</v>
      </c>
    </row>
    <row r="2463" spans="1:15" ht="12.75" customHeight="1">
      <c r="A2463" s="104" t="s">
        <v>2827</v>
      </c>
      <c r="B2463" s="104" t="s">
        <v>2676</v>
      </c>
      <c r="C2463" s="104">
        <v>5</v>
      </c>
      <c r="D2463" s="105" t="s">
        <v>12229</v>
      </c>
      <c r="E2463" s="105" t="s">
        <v>12332</v>
      </c>
      <c r="I2463" s="99"/>
      <c r="J2463" s="101"/>
      <c r="M2463" s="98" t="s">
        <v>8003</v>
      </c>
      <c r="N2463" s="99" t="s">
        <v>2676</v>
      </c>
      <c r="O2463" s="101">
        <v>5</v>
      </c>
    </row>
    <row r="2464" spans="1:15" ht="12.75" customHeight="1">
      <c r="A2464" s="104" t="s">
        <v>2828</v>
      </c>
      <c r="B2464" s="104" t="s">
        <v>2676</v>
      </c>
      <c r="C2464" s="104">
        <v>33</v>
      </c>
      <c r="D2464" s="105" t="s">
        <v>12229</v>
      </c>
      <c r="E2464" s="105" t="s">
        <v>12334</v>
      </c>
      <c r="I2464" s="99"/>
      <c r="J2464" s="101"/>
      <c r="M2464" s="98" t="s">
        <v>8004</v>
      </c>
      <c r="N2464" s="99" t="s">
        <v>2676</v>
      </c>
      <c r="O2464" s="101">
        <v>33</v>
      </c>
    </row>
    <row r="2465" spans="1:15" ht="12.75" customHeight="1">
      <c r="A2465" s="104" t="s">
        <v>2829</v>
      </c>
      <c r="B2465" s="104" t="s">
        <v>2676</v>
      </c>
      <c r="C2465" s="104">
        <v>33</v>
      </c>
      <c r="D2465" s="105" t="s">
        <v>12229</v>
      </c>
      <c r="E2465" s="105" t="s">
        <v>12356</v>
      </c>
      <c r="I2465" s="99"/>
      <c r="J2465" s="101"/>
      <c r="M2465" s="98" t="s">
        <v>8005</v>
      </c>
      <c r="N2465" s="99" t="s">
        <v>2676</v>
      </c>
      <c r="O2465" s="101">
        <v>33</v>
      </c>
    </row>
    <row r="2466" spans="1:15" ht="12.75" customHeight="1">
      <c r="A2466" s="104" t="s">
        <v>2830</v>
      </c>
      <c r="B2466" s="104" t="s">
        <v>2654</v>
      </c>
      <c r="C2466" s="104">
        <v>1</v>
      </c>
      <c r="D2466" s="105" t="s">
        <v>12229</v>
      </c>
      <c r="E2466" s="105" t="s">
        <v>12337</v>
      </c>
      <c r="I2466" s="99"/>
      <c r="J2466" s="101"/>
      <c r="M2466" s="98" t="s">
        <v>8006</v>
      </c>
      <c r="N2466" s="99" t="s">
        <v>2654</v>
      </c>
      <c r="O2466" s="101">
        <v>1</v>
      </c>
    </row>
    <row r="2467" spans="1:15" ht="12.75" customHeight="1">
      <c r="A2467" s="104" t="s">
        <v>2831</v>
      </c>
      <c r="B2467" s="104" t="s">
        <v>2654</v>
      </c>
      <c r="C2467" s="104">
        <v>1</v>
      </c>
      <c r="D2467" s="105" t="s">
        <v>12229</v>
      </c>
      <c r="E2467" s="105" t="s">
        <v>12338</v>
      </c>
      <c r="I2467" s="99"/>
      <c r="J2467" s="101"/>
      <c r="M2467" s="98" t="s">
        <v>8007</v>
      </c>
      <c r="N2467" s="99" t="s">
        <v>2654</v>
      </c>
      <c r="O2467" s="101">
        <v>1</v>
      </c>
    </row>
    <row r="2468" spans="1:15" ht="12.75" customHeight="1">
      <c r="A2468" s="104" t="s">
        <v>2832</v>
      </c>
      <c r="B2468" s="104" t="s">
        <v>2676</v>
      </c>
      <c r="C2468" s="104">
        <v>1</v>
      </c>
      <c r="D2468" s="105" t="s">
        <v>12229</v>
      </c>
      <c r="E2468" s="105" t="s">
        <v>12357</v>
      </c>
      <c r="I2468" s="99"/>
      <c r="J2468" s="101"/>
      <c r="M2468" s="98" t="s">
        <v>8008</v>
      </c>
      <c r="N2468" s="99" t="s">
        <v>2676</v>
      </c>
      <c r="O2468" s="101">
        <v>1</v>
      </c>
    </row>
    <row r="2469" spans="1:15" ht="12.75" customHeight="1">
      <c r="A2469" s="104" t="s">
        <v>2833</v>
      </c>
      <c r="B2469" s="104" t="s">
        <v>2737</v>
      </c>
      <c r="C2469" s="104">
        <v>1</v>
      </c>
      <c r="D2469" s="105" t="s">
        <v>12229</v>
      </c>
      <c r="E2469" s="105" t="s">
        <v>12358</v>
      </c>
      <c r="I2469" s="99"/>
      <c r="J2469" s="101"/>
      <c r="M2469" s="98" t="s">
        <v>8009</v>
      </c>
      <c r="N2469" s="99" t="s">
        <v>2737</v>
      </c>
      <c r="O2469" s="101">
        <v>1</v>
      </c>
    </row>
    <row r="2470" spans="1:15" ht="12.75" customHeight="1">
      <c r="A2470" s="104" t="s">
        <v>2834</v>
      </c>
      <c r="B2470" s="104" t="s">
        <v>2737</v>
      </c>
      <c r="C2470" s="104">
        <v>1</v>
      </c>
      <c r="D2470" s="105" t="s">
        <v>12229</v>
      </c>
      <c r="E2470" s="105" t="s">
        <v>12359</v>
      </c>
      <c r="I2470" s="99"/>
      <c r="J2470" s="101"/>
      <c r="M2470" s="98" t="s">
        <v>8010</v>
      </c>
      <c r="N2470" s="99" t="s">
        <v>2737</v>
      </c>
      <c r="O2470" s="101">
        <v>1</v>
      </c>
    </row>
    <row r="2471" spans="1:15" ht="12.75" customHeight="1">
      <c r="A2471" s="104" t="s">
        <v>2835</v>
      </c>
      <c r="B2471" s="104" t="s">
        <v>2737</v>
      </c>
      <c r="C2471" s="104">
        <v>1</v>
      </c>
      <c r="D2471" s="105" t="s">
        <v>12229</v>
      </c>
      <c r="E2471" s="105" t="s">
        <v>12360</v>
      </c>
      <c r="I2471" s="99"/>
      <c r="J2471" s="101"/>
      <c r="M2471" s="98" t="s">
        <v>8011</v>
      </c>
      <c r="N2471" s="99" t="s">
        <v>2737</v>
      </c>
      <c r="O2471" s="101">
        <v>1</v>
      </c>
    </row>
    <row r="2472" spans="1:15" ht="12.75" customHeight="1">
      <c r="A2472" s="104" t="s">
        <v>2836</v>
      </c>
      <c r="B2472" s="104" t="s">
        <v>2737</v>
      </c>
      <c r="C2472" s="104">
        <v>1</v>
      </c>
      <c r="D2472" s="105" t="s">
        <v>12229</v>
      </c>
      <c r="E2472" s="105" t="s">
        <v>12361</v>
      </c>
      <c r="I2472" s="99"/>
      <c r="J2472" s="101"/>
      <c r="M2472" s="98" t="s">
        <v>8012</v>
      </c>
      <c r="N2472" s="99" t="s">
        <v>2737</v>
      </c>
      <c r="O2472" s="101">
        <v>1</v>
      </c>
    </row>
    <row r="2473" spans="1:15" ht="12.75" customHeight="1">
      <c r="A2473" s="104" t="s">
        <v>2837</v>
      </c>
      <c r="B2473" s="104" t="s">
        <v>2737</v>
      </c>
      <c r="C2473" s="104">
        <v>1</v>
      </c>
      <c r="D2473" s="105" t="s">
        <v>12229</v>
      </c>
      <c r="E2473" s="105" t="s">
        <v>12362</v>
      </c>
      <c r="I2473" s="99"/>
      <c r="J2473" s="101"/>
      <c r="M2473" s="98" t="s">
        <v>8013</v>
      </c>
      <c r="N2473" s="99" t="s">
        <v>2737</v>
      </c>
      <c r="O2473" s="101">
        <v>1</v>
      </c>
    </row>
    <row r="2474" spans="1:15" ht="12.75" customHeight="1">
      <c r="A2474" s="104" t="s">
        <v>2838</v>
      </c>
      <c r="B2474" s="104" t="s">
        <v>2737</v>
      </c>
      <c r="C2474" s="104">
        <v>1</v>
      </c>
      <c r="D2474" s="105" t="s">
        <v>12229</v>
      </c>
      <c r="E2474" s="105" t="s">
        <v>12349</v>
      </c>
      <c r="I2474" s="99"/>
      <c r="J2474" s="101"/>
      <c r="M2474" s="98" t="s">
        <v>8014</v>
      </c>
      <c r="N2474" s="99" t="s">
        <v>2737</v>
      </c>
      <c r="O2474" s="101">
        <v>1</v>
      </c>
    </row>
    <row r="2475" spans="1:15" ht="12.75" customHeight="1">
      <c r="A2475" s="104" t="s">
        <v>2839</v>
      </c>
      <c r="B2475" s="104" t="s">
        <v>2654</v>
      </c>
      <c r="C2475" s="104">
        <v>1</v>
      </c>
      <c r="D2475" s="105" t="s">
        <v>12229</v>
      </c>
      <c r="E2475" s="105" t="s">
        <v>12321</v>
      </c>
      <c r="I2475" s="99"/>
      <c r="J2475" s="101"/>
      <c r="M2475" s="98" t="s">
        <v>8015</v>
      </c>
      <c r="N2475" s="99" t="s">
        <v>2654</v>
      </c>
      <c r="O2475" s="101">
        <v>1</v>
      </c>
    </row>
    <row r="2476" spans="1:15" ht="12.75" customHeight="1">
      <c r="A2476" s="104" t="s">
        <v>2840</v>
      </c>
      <c r="B2476" s="104" t="s">
        <v>2654</v>
      </c>
      <c r="C2476" s="104">
        <v>1</v>
      </c>
      <c r="D2476" s="105" t="s">
        <v>12229</v>
      </c>
      <c r="E2476" s="105" t="s">
        <v>12322</v>
      </c>
      <c r="I2476" s="99"/>
      <c r="J2476" s="101"/>
      <c r="M2476" s="98" t="s">
        <v>8016</v>
      </c>
      <c r="N2476" s="99" t="s">
        <v>2654</v>
      </c>
      <c r="O2476" s="101">
        <v>1</v>
      </c>
    </row>
    <row r="2477" spans="1:15" ht="12.75" customHeight="1">
      <c r="A2477" s="104" t="s">
        <v>2841</v>
      </c>
      <c r="B2477" s="104" t="s">
        <v>2676</v>
      </c>
      <c r="C2477" s="104">
        <v>1</v>
      </c>
      <c r="D2477" s="105" t="s">
        <v>12229</v>
      </c>
      <c r="E2477" s="105" t="s">
        <v>12363</v>
      </c>
      <c r="I2477" s="99"/>
      <c r="J2477" s="101"/>
      <c r="M2477" s="98" t="s">
        <v>8017</v>
      </c>
      <c r="N2477" s="99" t="s">
        <v>2676</v>
      </c>
      <c r="O2477" s="101">
        <v>1</v>
      </c>
    </row>
    <row r="2478" spans="1:15" ht="12.75" customHeight="1">
      <c r="A2478" s="104" t="s">
        <v>2842</v>
      </c>
      <c r="B2478" s="104" t="s">
        <v>2676</v>
      </c>
      <c r="C2478" s="104">
        <v>1</v>
      </c>
      <c r="D2478" s="105" t="s">
        <v>12229</v>
      </c>
      <c r="E2478" s="105" t="s">
        <v>12364</v>
      </c>
      <c r="I2478" s="99"/>
      <c r="J2478" s="101"/>
      <c r="M2478" s="98" t="s">
        <v>8018</v>
      </c>
      <c r="N2478" s="99" t="s">
        <v>2676</v>
      </c>
      <c r="O2478" s="101">
        <v>1</v>
      </c>
    </row>
    <row r="2479" spans="1:15" ht="12.75" customHeight="1">
      <c r="A2479" s="104" t="s">
        <v>2843</v>
      </c>
      <c r="B2479" s="104" t="s">
        <v>2676</v>
      </c>
      <c r="C2479" s="104">
        <v>3</v>
      </c>
      <c r="D2479" s="105" t="s">
        <v>12229</v>
      </c>
      <c r="E2479" s="105" t="s">
        <v>12365</v>
      </c>
      <c r="I2479" s="99"/>
      <c r="J2479" s="101"/>
      <c r="M2479" s="98" t="s">
        <v>8019</v>
      </c>
      <c r="N2479" s="99" t="s">
        <v>2676</v>
      </c>
      <c r="O2479" s="101">
        <v>3</v>
      </c>
    </row>
    <row r="2480" spans="1:15" ht="12.75" customHeight="1">
      <c r="A2480" s="104" t="s">
        <v>2844</v>
      </c>
      <c r="B2480" s="104" t="s">
        <v>2676</v>
      </c>
      <c r="C2480" s="104">
        <v>3</v>
      </c>
      <c r="D2480" s="105" t="s">
        <v>12229</v>
      </c>
      <c r="E2480" s="105" t="s">
        <v>12366</v>
      </c>
      <c r="I2480" s="99"/>
      <c r="J2480" s="101"/>
      <c r="M2480" s="98" t="s">
        <v>8020</v>
      </c>
      <c r="N2480" s="99" t="s">
        <v>2676</v>
      </c>
      <c r="O2480" s="101">
        <v>3</v>
      </c>
    </row>
    <row r="2481" spans="1:15" ht="12.75" customHeight="1">
      <c r="A2481" s="104" t="s">
        <v>2845</v>
      </c>
      <c r="B2481" s="104" t="s">
        <v>2676</v>
      </c>
      <c r="C2481" s="104">
        <v>42</v>
      </c>
      <c r="D2481" s="105" t="s">
        <v>12229</v>
      </c>
      <c r="E2481" s="105" t="s">
        <v>12354</v>
      </c>
      <c r="I2481" s="99"/>
      <c r="J2481" s="101"/>
      <c r="M2481" s="98" t="s">
        <v>8021</v>
      </c>
      <c r="N2481" s="99" t="s">
        <v>2676</v>
      </c>
      <c r="O2481" s="101">
        <v>42</v>
      </c>
    </row>
    <row r="2482" spans="1:15" ht="12.75" customHeight="1">
      <c r="A2482" s="104" t="s">
        <v>2846</v>
      </c>
      <c r="B2482" s="104" t="s">
        <v>2847</v>
      </c>
      <c r="C2482" s="104">
        <v>42</v>
      </c>
      <c r="D2482" s="105" t="s">
        <v>12229</v>
      </c>
      <c r="E2482" s="105" t="s">
        <v>12355</v>
      </c>
      <c r="I2482" s="99"/>
      <c r="J2482" s="101"/>
      <c r="M2482" s="98" t="s">
        <v>8022</v>
      </c>
      <c r="N2482" s="99" t="s">
        <v>2847</v>
      </c>
      <c r="O2482" s="101">
        <v>42</v>
      </c>
    </row>
    <row r="2483" spans="1:15" ht="12.75" customHeight="1">
      <c r="A2483" s="104" t="s">
        <v>2848</v>
      </c>
      <c r="B2483" s="104" t="s">
        <v>2847</v>
      </c>
      <c r="C2483" s="104">
        <v>38</v>
      </c>
      <c r="D2483" s="105" t="s">
        <v>12229</v>
      </c>
      <c r="E2483" s="105" t="s">
        <v>12367</v>
      </c>
      <c r="I2483" s="99"/>
      <c r="J2483" s="101"/>
      <c r="M2483" s="98" t="s">
        <v>8023</v>
      </c>
      <c r="N2483" s="99" t="s">
        <v>2847</v>
      </c>
      <c r="O2483" s="101">
        <v>38</v>
      </c>
    </row>
    <row r="2484" spans="1:15" ht="12.75" customHeight="1">
      <c r="A2484" s="104" t="s">
        <v>2849</v>
      </c>
      <c r="B2484" s="104" t="s">
        <v>2847</v>
      </c>
      <c r="C2484" s="104">
        <v>42</v>
      </c>
      <c r="D2484" s="105" t="s">
        <v>12229</v>
      </c>
      <c r="E2484" s="105" t="s">
        <v>12338</v>
      </c>
      <c r="I2484" s="99"/>
      <c r="J2484" s="101"/>
      <c r="M2484" s="98" t="s">
        <v>8024</v>
      </c>
      <c r="N2484" s="99" t="s">
        <v>2847</v>
      </c>
      <c r="O2484" s="101">
        <v>42</v>
      </c>
    </row>
    <row r="2485" spans="1:15" ht="12.75" customHeight="1">
      <c r="A2485" s="104" t="s">
        <v>2850</v>
      </c>
      <c r="B2485" s="104" t="s">
        <v>2797</v>
      </c>
      <c r="C2485" s="104">
        <v>1</v>
      </c>
      <c r="D2485" s="105" t="s">
        <v>12229</v>
      </c>
      <c r="E2485" s="105" t="s">
        <v>12368</v>
      </c>
      <c r="I2485" s="99"/>
      <c r="J2485" s="101"/>
      <c r="M2485" s="98" t="s">
        <v>8025</v>
      </c>
      <c r="N2485" s="99" t="s">
        <v>2797</v>
      </c>
      <c r="O2485" s="101">
        <v>1</v>
      </c>
    </row>
    <row r="2486" spans="1:15" ht="12.75" customHeight="1">
      <c r="A2486" s="104" t="s">
        <v>2851</v>
      </c>
      <c r="B2486" s="104" t="s">
        <v>2852</v>
      </c>
      <c r="C2486" s="104">
        <v>1</v>
      </c>
      <c r="D2486" s="105" t="s">
        <v>12229</v>
      </c>
      <c r="E2486" s="105" t="s">
        <v>12369</v>
      </c>
      <c r="I2486" s="99"/>
      <c r="J2486" s="101"/>
      <c r="M2486" s="98" t="s">
        <v>8026</v>
      </c>
      <c r="N2486" s="99" t="s">
        <v>2852</v>
      </c>
      <c r="O2486" s="101">
        <v>1</v>
      </c>
    </row>
    <row r="2487" spans="1:15" ht="12.75" customHeight="1">
      <c r="A2487" s="104" t="s">
        <v>2853</v>
      </c>
      <c r="B2487" s="104" t="s">
        <v>2852</v>
      </c>
      <c r="C2487" s="104">
        <v>1</v>
      </c>
      <c r="D2487" s="105" t="s">
        <v>12229</v>
      </c>
      <c r="E2487" s="105" t="s">
        <v>12370</v>
      </c>
      <c r="I2487" s="99"/>
      <c r="J2487" s="101"/>
      <c r="M2487" s="98" t="s">
        <v>8027</v>
      </c>
      <c r="N2487" s="99" t="s">
        <v>2852</v>
      </c>
      <c r="O2487" s="101">
        <v>1</v>
      </c>
    </row>
    <row r="2488" spans="1:15" ht="12.75" customHeight="1">
      <c r="A2488" s="104" t="s">
        <v>2854</v>
      </c>
      <c r="B2488" s="104" t="s">
        <v>163</v>
      </c>
      <c r="C2488" s="104">
        <v>1</v>
      </c>
      <c r="D2488" s="105" t="s">
        <v>12229</v>
      </c>
      <c r="E2488" s="105" t="s">
        <v>12371</v>
      </c>
      <c r="I2488" s="99"/>
      <c r="J2488" s="101"/>
      <c r="M2488" s="98" t="s">
        <v>8028</v>
      </c>
      <c r="N2488" s="99" t="s">
        <v>163</v>
      </c>
      <c r="O2488" s="101">
        <v>1</v>
      </c>
    </row>
    <row r="2489" spans="1:15" ht="12.75" customHeight="1">
      <c r="A2489" s="104" t="s">
        <v>2855</v>
      </c>
      <c r="B2489" s="104" t="s">
        <v>2852</v>
      </c>
      <c r="C2489" s="104">
        <v>1</v>
      </c>
      <c r="D2489" s="105" t="s">
        <v>12229</v>
      </c>
      <c r="E2489" s="105" t="s">
        <v>12372</v>
      </c>
      <c r="I2489" s="99"/>
      <c r="J2489" s="101"/>
      <c r="M2489" s="98" t="s">
        <v>8029</v>
      </c>
      <c r="N2489" s="99" t="s">
        <v>2852</v>
      </c>
      <c r="O2489" s="101">
        <v>1</v>
      </c>
    </row>
    <row r="2490" spans="1:15" ht="12.75" customHeight="1">
      <c r="A2490" s="104" t="s">
        <v>2856</v>
      </c>
      <c r="B2490" s="104" t="s">
        <v>2797</v>
      </c>
      <c r="C2490" s="104">
        <v>1</v>
      </c>
      <c r="D2490" s="105" t="s">
        <v>12229</v>
      </c>
      <c r="E2490" s="105" t="s">
        <v>12373</v>
      </c>
      <c r="I2490" s="99"/>
      <c r="J2490" s="101"/>
      <c r="M2490" s="98" t="s">
        <v>8030</v>
      </c>
      <c r="N2490" s="99" t="s">
        <v>2797</v>
      </c>
      <c r="O2490" s="101">
        <v>1</v>
      </c>
    </row>
    <row r="2491" spans="1:15" ht="12.75" customHeight="1">
      <c r="A2491" s="104" t="s">
        <v>2857</v>
      </c>
      <c r="B2491" s="104" t="s">
        <v>2797</v>
      </c>
      <c r="C2491" s="104">
        <v>1</v>
      </c>
      <c r="D2491" s="105" t="s">
        <v>12229</v>
      </c>
      <c r="E2491" s="105" t="s">
        <v>12374</v>
      </c>
      <c r="I2491" s="99"/>
      <c r="J2491" s="101"/>
      <c r="M2491" s="98" t="s">
        <v>8031</v>
      </c>
      <c r="N2491" s="99" t="s">
        <v>2797</v>
      </c>
      <c r="O2491" s="101">
        <v>1</v>
      </c>
    </row>
    <row r="2492" spans="1:15" ht="12.75" customHeight="1">
      <c r="A2492" s="104" t="s">
        <v>2858</v>
      </c>
      <c r="B2492" s="104" t="s">
        <v>2797</v>
      </c>
      <c r="C2492" s="104">
        <v>1</v>
      </c>
      <c r="D2492" s="105" t="s">
        <v>12229</v>
      </c>
      <c r="E2492" s="105" t="s">
        <v>12375</v>
      </c>
      <c r="I2492" s="99"/>
      <c r="J2492" s="101"/>
      <c r="M2492" s="98" t="s">
        <v>8032</v>
      </c>
      <c r="N2492" s="99" t="s">
        <v>2797</v>
      </c>
      <c r="O2492" s="101">
        <v>1</v>
      </c>
    </row>
    <row r="2493" spans="1:15" ht="12.75" customHeight="1">
      <c r="A2493" s="104" t="s">
        <v>2859</v>
      </c>
      <c r="B2493" s="104" t="s">
        <v>163</v>
      </c>
      <c r="C2493" s="104">
        <v>1</v>
      </c>
      <c r="D2493" s="105" t="s">
        <v>12229</v>
      </c>
      <c r="E2493" s="105" t="s">
        <v>12376</v>
      </c>
      <c r="I2493" s="99"/>
      <c r="J2493" s="101"/>
      <c r="M2493" s="98" t="s">
        <v>8033</v>
      </c>
      <c r="N2493" s="99" t="s">
        <v>163</v>
      </c>
      <c r="O2493" s="101">
        <v>1</v>
      </c>
    </row>
    <row r="2494" spans="1:15" ht="12.75" customHeight="1">
      <c r="A2494" s="104" t="s">
        <v>2860</v>
      </c>
      <c r="B2494" s="104" t="s">
        <v>163</v>
      </c>
      <c r="C2494" s="104">
        <v>1</v>
      </c>
      <c r="D2494" s="105" t="s">
        <v>12229</v>
      </c>
      <c r="E2494" s="105" t="s">
        <v>12377</v>
      </c>
      <c r="I2494" s="99"/>
      <c r="J2494" s="101"/>
      <c r="M2494" s="98" t="s">
        <v>8034</v>
      </c>
      <c r="N2494" s="99" t="s">
        <v>163</v>
      </c>
      <c r="O2494" s="101">
        <v>1</v>
      </c>
    </row>
    <row r="2495" spans="1:15" ht="12.75" customHeight="1">
      <c r="A2495" s="104" t="s">
        <v>2861</v>
      </c>
      <c r="B2495" s="104" t="s">
        <v>2737</v>
      </c>
      <c r="C2495" s="104">
        <v>4</v>
      </c>
      <c r="D2495" s="105" t="s">
        <v>12229</v>
      </c>
      <c r="E2495" s="105" t="s">
        <v>12378</v>
      </c>
      <c r="I2495" s="99"/>
      <c r="J2495" s="101"/>
      <c r="M2495" s="98" t="s">
        <v>8035</v>
      </c>
      <c r="N2495" s="99" t="s">
        <v>2737</v>
      </c>
      <c r="O2495" s="101">
        <v>4</v>
      </c>
    </row>
    <row r="2496" spans="1:15" ht="12.75" customHeight="1">
      <c r="A2496" s="104" t="s">
        <v>2862</v>
      </c>
      <c r="B2496" s="104" t="s">
        <v>2852</v>
      </c>
      <c r="C2496" s="104">
        <v>1</v>
      </c>
      <c r="D2496" s="105"/>
      <c r="E2496" s="105"/>
      <c r="I2496" s="99"/>
      <c r="J2496" s="101"/>
      <c r="M2496" s="98" t="s">
        <v>8036</v>
      </c>
      <c r="N2496" s="99" t="s">
        <v>2852</v>
      </c>
      <c r="O2496" s="101">
        <v>1</v>
      </c>
    </row>
    <row r="2497" spans="1:15" ht="12.75" customHeight="1">
      <c r="A2497" s="104" t="s">
        <v>2863</v>
      </c>
      <c r="B2497" s="104" t="s">
        <v>2797</v>
      </c>
      <c r="C2497" s="104">
        <v>1</v>
      </c>
      <c r="D2497" s="105" t="s">
        <v>12229</v>
      </c>
      <c r="E2497" s="105" t="s">
        <v>12379</v>
      </c>
      <c r="I2497" s="99"/>
      <c r="J2497" s="101"/>
      <c r="M2497" s="98" t="s">
        <v>8037</v>
      </c>
      <c r="N2497" s="99" t="s">
        <v>2797</v>
      </c>
      <c r="O2497" s="101">
        <v>1</v>
      </c>
    </row>
    <row r="2498" spans="1:15" ht="12.75" customHeight="1">
      <c r="A2498" s="104" t="s">
        <v>2864</v>
      </c>
      <c r="B2498" s="104" t="s">
        <v>2637</v>
      </c>
      <c r="C2498" s="104">
        <v>1</v>
      </c>
      <c r="D2498" s="105" t="s">
        <v>12229</v>
      </c>
      <c r="E2498" s="105" t="s">
        <v>12380</v>
      </c>
      <c r="I2498" s="99"/>
      <c r="J2498" s="101"/>
      <c r="M2498" s="98" t="s">
        <v>8038</v>
      </c>
      <c r="N2498" s="99" t="s">
        <v>2637</v>
      </c>
      <c r="O2498" s="101">
        <v>1</v>
      </c>
    </row>
    <row r="2499" spans="1:15" ht="12.75" customHeight="1">
      <c r="A2499" s="104" t="s">
        <v>2865</v>
      </c>
      <c r="B2499" s="104" t="s">
        <v>2637</v>
      </c>
      <c r="C2499" s="104">
        <v>1</v>
      </c>
      <c r="D2499" s="105" t="s">
        <v>12229</v>
      </c>
      <c r="E2499" s="105" t="s">
        <v>12381</v>
      </c>
      <c r="I2499" s="99"/>
      <c r="J2499" s="101"/>
      <c r="M2499" s="98" t="s">
        <v>8039</v>
      </c>
      <c r="N2499" s="99" t="s">
        <v>2637</v>
      </c>
      <c r="O2499" s="101">
        <v>1</v>
      </c>
    </row>
    <row r="2500" spans="1:15" ht="12.75" customHeight="1">
      <c r="A2500" s="104" t="s">
        <v>2866</v>
      </c>
      <c r="B2500" s="104" t="s">
        <v>2637</v>
      </c>
      <c r="C2500" s="104">
        <v>1</v>
      </c>
      <c r="D2500" s="105" t="s">
        <v>12229</v>
      </c>
      <c r="E2500" s="105" t="s">
        <v>12382</v>
      </c>
      <c r="I2500" s="99"/>
      <c r="J2500" s="101"/>
      <c r="M2500" s="98" t="s">
        <v>8040</v>
      </c>
      <c r="N2500" s="99" t="s">
        <v>2637</v>
      </c>
      <c r="O2500" s="101">
        <v>1</v>
      </c>
    </row>
    <row r="2501" spans="1:15" ht="12.75" customHeight="1">
      <c r="A2501" s="104" t="s">
        <v>2867</v>
      </c>
      <c r="B2501" s="104" t="s">
        <v>2852</v>
      </c>
      <c r="C2501" s="104">
        <v>1</v>
      </c>
      <c r="D2501" s="105" t="s">
        <v>12229</v>
      </c>
      <c r="E2501" s="105" t="s">
        <v>12383</v>
      </c>
      <c r="I2501" s="99"/>
      <c r="J2501" s="101"/>
      <c r="M2501" s="98" t="s">
        <v>8041</v>
      </c>
      <c r="N2501" s="99" t="s">
        <v>2852</v>
      </c>
      <c r="O2501" s="101">
        <v>1</v>
      </c>
    </row>
    <row r="2502" spans="1:15" ht="12.75" customHeight="1">
      <c r="A2502" s="104" t="s">
        <v>2868</v>
      </c>
      <c r="B2502" s="104" t="s">
        <v>2852</v>
      </c>
      <c r="C2502" s="104">
        <v>3</v>
      </c>
      <c r="D2502" s="105" t="s">
        <v>12229</v>
      </c>
      <c r="E2502" s="105" t="s">
        <v>12384</v>
      </c>
      <c r="I2502" s="99"/>
      <c r="J2502" s="101"/>
      <c r="M2502" s="98" t="s">
        <v>8042</v>
      </c>
      <c r="N2502" s="99" t="s">
        <v>2852</v>
      </c>
      <c r="O2502" s="101">
        <v>3</v>
      </c>
    </row>
    <row r="2503" spans="1:15" ht="12.75" customHeight="1">
      <c r="A2503" s="104" t="s">
        <v>2869</v>
      </c>
      <c r="B2503" s="104" t="s">
        <v>163</v>
      </c>
      <c r="C2503" s="104">
        <v>1</v>
      </c>
      <c r="D2503" s="105" t="s">
        <v>12229</v>
      </c>
      <c r="E2503" s="105" t="s">
        <v>12385</v>
      </c>
      <c r="I2503" s="99"/>
      <c r="J2503" s="101"/>
      <c r="M2503" s="98" t="s">
        <v>8043</v>
      </c>
      <c r="N2503" s="99" t="s">
        <v>163</v>
      </c>
      <c r="O2503" s="101">
        <v>1</v>
      </c>
    </row>
    <row r="2504" spans="1:15" ht="12.75" customHeight="1">
      <c r="A2504" s="104" t="s">
        <v>2870</v>
      </c>
      <c r="B2504" s="104" t="s">
        <v>2852</v>
      </c>
      <c r="C2504" s="104">
        <v>1</v>
      </c>
      <c r="D2504" s="105" t="s">
        <v>12229</v>
      </c>
      <c r="E2504" s="105" t="s">
        <v>12386</v>
      </c>
      <c r="I2504" s="99"/>
      <c r="J2504" s="101"/>
      <c r="M2504" s="98" t="s">
        <v>8044</v>
      </c>
      <c r="N2504" s="99" t="s">
        <v>2852</v>
      </c>
      <c r="O2504" s="101">
        <v>1</v>
      </c>
    </row>
    <row r="2505" spans="1:15" ht="12.75" customHeight="1">
      <c r="A2505" s="104" t="s">
        <v>2871</v>
      </c>
      <c r="B2505" s="104" t="s">
        <v>2797</v>
      </c>
      <c r="C2505" s="104">
        <v>1</v>
      </c>
      <c r="D2505" s="105" t="s">
        <v>12229</v>
      </c>
      <c r="E2505" s="105" t="s">
        <v>12387</v>
      </c>
      <c r="I2505" s="99"/>
      <c r="J2505" s="101"/>
      <c r="M2505" s="98" t="s">
        <v>8045</v>
      </c>
      <c r="N2505" s="99" t="s">
        <v>2797</v>
      </c>
      <c r="O2505" s="101">
        <v>1</v>
      </c>
    </row>
    <row r="2506" spans="1:15" ht="12.75" customHeight="1">
      <c r="A2506" s="104" t="s">
        <v>2872</v>
      </c>
      <c r="B2506" s="104" t="s">
        <v>2797</v>
      </c>
      <c r="C2506" s="104">
        <v>1</v>
      </c>
      <c r="D2506" s="105" t="s">
        <v>12229</v>
      </c>
      <c r="E2506" s="105" t="s">
        <v>12388</v>
      </c>
      <c r="I2506" s="99"/>
      <c r="J2506" s="101"/>
      <c r="M2506" s="98" t="s">
        <v>8046</v>
      </c>
      <c r="N2506" s="99" t="s">
        <v>2797</v>
      </c>
      <c r="O2506" s="101">
        <v>1</v>
      </c>
    </row>
    <row r="2507" spans="1:15" ht="12.75" customHeight="1">
      <c r="A2507" s="104" t="s">
        <v>2873</v>
      </c>
      <c r="B2507" s="104" t="s">
        <v>2797</v>
      </c>
      <c r="C2507" s="104">
        <v>1</v>
      </c>
      <c r="D2507" s="105" t="s">
        <v>12229</v>
      </c>
      <c r="E2507" s="105" t="s">
        <v>12389</v>
      </c>
      <c r="I2507" s="99"/>
      <c r="J2507" s="101"/>
      <c r="M2507" s="98" t="s">
        <v>8047</v>
      </c>
      <c r="N2507" s="99" t="s">
        <v>2797</v>
      </c>
      <c r="O2507" s="101">
        <v>1</v>
      </c>
    </row>
    <row r="2508" spans="1:15" ht="12.75" customHeight="1">
      <c r="A2508" s="104" t="s">
        <v>2874</v>
      </c>
      <c r="B2508" s="104" t="s">
        <v>163</v>
      </c>
      <c r="C2508" s="104">
        <v>1</v>
      </c>
      <c r="D2508" s="105" t="s">
        <v>12229</v>
      </c>
      <c r="E2508" s="105" t="s">
        <v>12390</v>
      </c>
      <c r="I2508" s="99"/>
      <c r="J2508" s="101"/>
      <c r="M2508" s="98" t="s">
        <v>8048</v>
      </c>
      <c r="N2508" s="99" t="s">
        <v>163</v>
      </c>
      <c r="O2508" s="101">
        <v>1</v>
      </c>
    </row>
    <row r="2509" spans="1:15" ht="12.75" customHeight="1">
      <c r="A2509" s="104" t="s">
        <v>2875</v>
      </c>
      <c r="B2509" s="104" t="s">
        <v>163</v>
      </c>
      <c r="C2509" s="104">
        <v>1</v>
      </c>
      <c r="D2509" s="105" t="s">
        <v>12229</v>
      </c>
      <c r="E2509" s="105" t="s">
        <v>12391</v>
      </c>
      <c r="I2509" s="99"/>
      <c r="J2509" s="101"/>
      <c r="M2509" s="98" t="s">
        <v>8049</v>
      </c>
      <c r="N2509" s="99" t="s">
        <v>163</v>
      </c>
      <c r="O2509" s="101">
        <v>1</v>
      </c>
    </row>
    <row r="2510" spans="1:15" ht="12.75" customHeight="1">
      <c r="A2510" s="104" t="s">
        <v>2876</v>
      </c>
      <c r="B2510" s="104" t="s">
        <v>163</v>
      </c>
      <c r="C2510" s="104">
        <v>1</v>
      </c>
      <c r="D2510" s="105" t="s">
        <v>12229</v>
      </c>
      <c r="E2510" s="105" t="s">
        <v>12392</v>
      </c>
      <c r="I2510" s="99"/>
      <c r="J2510" s="101"/>
      <c r="M2510" s="98" t="s">
        <v>8050</v>
      </c>
      <c r="N2510" s="99" t="s">
        <v>163</v>
      </c>
      <c r="O2510" s="101">
        <v>1</v>
      </c>
    </row>
    <row r="2511" spans="1:15" ht="12.75" customHeight="1">
      <c r="A2511" s="104" t="s">
        <v>2877</v>
      </c>
      <c r="B2511" s="104" t="s">
        <v>163</v>
      </c>
      <c r="C2511" s="104">
        <v>1</v>
      </c>
      <c r="D2511" s="105" t="s">
        <v>12229</v>
      </c>
      <c r="E2511" s="105" t="s">
        <v>12393</v>
      </c>
      <c r="I2511" s="99"/>
      <c r="J2511" s="101"/>
      <c r="M2511" s="98" t="s">
        <v>8051</v>
      </c>
      <c r="N2511" s="99" t="s">
        <v>163</v>
      </c>
      <c r="O2511" s="101">
        <v>1</v>
      </c>
    </row>
    <row r="2512" spans="1:15" ht="12.75" customHeight="1">
      <c r="A2512" s="104" t="s">
        <v>2878</v>
      </c>
      <c r="B2512" s="104" t="s">
        <v>2797</v>
      </c>
      <c r="C2512" s="104">
        <v>1</v>
      </c>
      <c r="D2512" s="105" t="s">
        <v>12229</v>
      </c>
      <c r="E2512" s="105" t="s">
        <v>12394</v>
      </c>
      <c r="I2512" s="99"/>
      <c r="J2512" s="101"/>
      <c r="M2512" s="98" t="s">
        <v>8052</v>
      </c>
      <c r="N2512" s="99" t="s">
        <v>2797</v>
      </c>
      <c r="O2512" s="101">
        <v>1</v>
      </c>
    </row>
    <row r="2513" spans="1:15" ht="12.75" customHeight="1">
      <c r="A2513" s="104" t="s">
        <v>2879</v>
      </c>
      <c r="B2513" s="104" t="s">
        <v>2797</v>
      </c>
      <c r="C2513" s="104">
        <v>1</v>
      </c>
      <c r="D2513" s="105" t="s">
        <v>12229</v>
      </c>
      <c r="E2513" s="105" t="s">
        <v>12395</v>
      </c>
      <c r="I2513" s="99"/>
      <c r="J2513" s="101"/>
      <c r="M2513" s="98" t="s">
        <v>8053</v>
      </c>
      <c r="N2513" s="99" t="s">
        <v>2797</v>
      </c>
      <c r="O2513" s="101">
        <v>1</v>
      </c>
    </row>
    <row r="2514" spans="1:15" ht="12.75" customHeight="1">
      <c r="A2514" s="104" t="s">
        <v>2880</v>
      </c>
      <c r="B2514" s="104" t="s">
        <v>2797</v>
      </c>
      <c r="C2514" s="104">
        <v>1</v>
      </c>
      <c r="D2514" s="105" t="s">
        <v>12229</v>
      </c>
      <c r="E2514" s="105" t="s">
        <v>12396</v>
      </c>
      <c r="I2514" s="99"/>
      <c r="J2514" s="101"/>
      <c r="M2514" s="98" t="s">
        <v>8054</v>
      </c>
      <c r="N2514" s="99" t="s">
        <v>2797</v>
      </c>
      <c r="O2514" s="101">
        <v>1</v>
      </c>
    </row>
    <row r="2515" spans="1:15" ht="12.75" customHeight="1">
      <c r="A2515" s="104" t="s">
        <v>2881</v>
      </c>
      <c r="B2515" s="104" t="s">
        <v>163</v>
      </c>
      <c r="C2515" s="104">
        <v>4</v>
      </c>
      <c r="D2515" s="105" t="s">
        <v>12229</v>
      </c>
      <c r="E2515" s="105" t="s">
        <v>12397</v>
      </c>
      <c r="I2515" s="99"/>
      <c r="J2515" s="101"/>
      <c r="M2515" s="98" t="s">
        <v>8055</v>
      </c>
      <c r="N2515" s="99" t="s">
        <v>163</v>
      </c>
      <c r="O2515" s="101">
        <v>4</v>
      </c>
    </row>
    <row r="2516" spans="1:15" ht="12.75" customHeight="1">
      <c r="A2516" s="104" t="s">
        <v>2882</v>
      </c>
      <c r="B2516" s="104" t="s">
        <v>163</v>
      </c>
      <c r="C2516" s="104">
        <v>4</v>
      </c>
      <c r="D2516" s="105" t="s">
        <v>12229</v>
      </c>
      <c r="E2516" s="105" t="s">
        <v>12398</v>
      </c>
      <c r="I2516" s="99"/>
      <c r="J2516" s="101"/>
      <c r="M2516" s="98" t="s">
        <v>8056</v>
      </c>
      <c r="N2516" s="99" t="s">
        <v>163</v>
      </c>
      <c r="O2516" s="101">
        <v>4</v>
      </c>
    </row>
    <row r="2517" spans="1:15" ht="12.75" customHeight="1">
      <c r="A2517" s="104" t="s">
        <v>2883</v>
      </c>
      <c r="B2517" s="104" t="s">
        <v>163</v>
      </c>
      <c r="C2517" s="104">
        <v>1</v>
      </c>
      <c r="D2517" s="105" t="s">
        <v>12229</v>
      </c>
      <c r="E2517" s="105" t="s">
        <v>12399</v>
      </c>
      <c r="I2517" s="99"/>
      <c r="J2517" s="101"/>
      <c r="M2517" s="98" t="s">
        <v>8057</v>
      </c>
      <c r="N2517" s="99" t="s">
        <v>163</v>
      </c>
      <c r="O2517" s="101">
        <v>1</v>
      </c>
    </row>
    <row r="2518" spans="1:15" ht="12.75" customHeight="1">
      <c r="A2518" s="104" t="s">
        <v>2884</v>
      </c>
      <c r="B2518" s="104" t="s">
        <v>163</v>
      </c>
      <c r="C2518" s="104">
        <v>1</v>
      </c>
      <c r="D2518" s="105" t="s">
        <v>12229</v>
      </c>
      <c r="E2518" s="105" t="s">
        <v>12400</v>
      </c>
      <c r="I2518" s="99"/>
      <c r="J2518" s="101"/>
      <c r="M2518" s="98" t="s">
        <v>8058</v>
      </c>
      <c r="N2518" s="99" t="s">
        <v>163</v>
      </c>
      <c r="O2518" s="101">
        <v>1</v>
      </c>
    </row>
    <row r="2519" spans="1:15" ht="12.75" customHeight="1">
      <c r="A2519" s="104" t="s">
        <v>2885</v>
      </c>
      <c r="B2519" s="104" t="s">
        <v>2797</v>
      </c>
      <c r="C2519" s="104">
        <v>1</v>
      </c>
      <c r="D2519" s="105" t="s">
        <v>12229</v>
      </c>
      <c r="E2519" s="105" t="s">
        <v>12401</v>
      </c>
      <c r="I2519" s="99"/>
      <c r="J2519" s="101"/>
      <c r="M2519" s="98" t="s">
        <v>8059</v>
      </c>
      <c r="N2519" s="99" t="s">
        <v>2797</v>
      </c>
      <c r="O2519" s="101">
        <v>1</v>
      </c>
    </row>
    <row r="2520" spans="1:15" ht="12.75" customHeight="1">
      <c r="A2520" s="104" t="s">
        <v>2886</v>
      </c>
      <c r="B2520" s="104" t="s">
        <v>163</v>
      </c>
      <c r="C2520" s="104">
        <v>1</v>
      </c>
      <c r="D2520" s="105"/>
      <c r="E2520" s="105"/>
      <c r="I2520" s="99"/>
      <c r="J2520" s="101"/>
      <c r="M2520" s="98" t="s">
        <v>8060</v>
      </c>
      <c r="N2520" s="99" t="s">
        <v>163</v>
      </c>
      <c r="O2520" s="101">
        <v>1</v>
      </c>
    </row>
    <row r="2521" spans="1:15" ht="12.75" customHeight="1">
      <c r="A2521" s="104" t="s">
        <v>2887</v>
      </c>
      <c r="B2521" s="104" t="s">
        <v>163</v>
      </c>
      <c r="C2521" s="104">
        <v>1</v>
      </c>
      <c r="D2521" s="105"/>
      <c r="E2521" s="105"/>
      <c r="I2521" s="99"/>
      <c r="J2521" s="101"/>
      <c r="M2521" s="98" t="s">
        <v>8061</v>
      </c>
      <c r="N2521" s="99" t="s">
        <v>163</v>
      </c>
      <c r="O2521" s="101">
        <v>1</v>
      </c>
    </row>
    <row r="2522" spans="1:15" ht="12.75" customHeight="1">
      <c r="A2522" s="104" t="s">
        <v>2888</v>
      </c>
      <c r="B2522" s="104" t="s">
        <v>1685</v>
      </c>
      <c r="C2522" s="104">
        <v>1</v>
      </c>
      <c r="D2522" s="105" t="s">
        <v>12229</v>
      </c>
      <c r="E2522" s="105" t="s">
        <v>12402</v>
      </c>
      <c r="I2522" s="99"/>
      <c r="J2522" s="101"/>
      <c r="M2522" s="98" t="s">
        <v>8062</v>
      </c>
      <c r="N2522" s="99" t="s">
        <v>1685</v>
      </c>
      <c r="O2522" s="101">
        <v>1</v>
      </c>
    </row>
    <row r="2523" spans="1:15" ht="12.75" customHeight="1">
      <c r="A2523" s="104" t="s">
        <v>2889</v>
      </c>
      <c r="B2523" s="104" t="s">
        <v>2737</v>
      </c>
      <c r="C2523" s="104">
        <v>1</v>
      </c>
      <c r="D2523" s="105" t="s">
        <v>12229</v>
      </c>
      <c r="E2523" s="105" t="s">
        <v>12403</v>
      </c>
      <c r="I2523" s="99"/>
      <c r="J2523" s="101"/>
      <c r="M2523" s="98" t="s">
        <v>8063</v>
      </c>
      <c r="N2523" s="99" t="s">
        <v>2737</v>
      </c>
      <c r="O2523" s="101">
        <v>1</v>
      </c>
    </row>
    <row r="2524" spans="1:15" ht="12.75" customHeight="1">
      <c r="A2524" s="104" t="s">
        <v>2890</v>
      </c>
      <c r="B2524" s="104" t="s">
        <v>2737</v>
      </c>
      <c r="C2524" s="104">
        <v>1</v>
      </c>
      <c r="D2524" s="105" t="s">
        <v>12229</v>
      </c>
      <c r="E2524" s="105" t="s">
        <v>12371</v>
      </c>
      <c r="I2524" s="99"/>
      <c r="J2524" s="101"/>
      <c r="M2524" s="98" t="s">
        <v>8064</v>
      </c>
      <c r="N2524" s="99" t="s">
        <v>2737</v>
      </c>
      <c r="O2524" s="101">
        <v>1</v>
      </c>
    </row>
    <row r="2525" spans="1:15" ht="12.75" customHeight="1">
      <c r="A2525" s="104" t="s">
        <v>2891</v>
      </c>
      <c r="B2525" s="104" t="s">
        <v>2737</v>
      </c>
      <c r="C2525" s="104">
        <v>1</v>
      </c>
      <c r="D2525" s="105" t="s">
        <v>12229</v>
      </c>
      <c r="E2525" s="105" t="s">
        <v>12404</v>
      </c>
      <c r="I2525" s="99"/>
      <c r="J2525" s="101"/>
      <c r="M2525" s="98" t="s">
        <v>8065</v>
      </c>
      <c r="N2525" s="99" t="s">
        <v>2737</v>
      </c>
      <c r="O2525" s="101">
        <v>1</v>
      </c>
    </row>
    <row r="2526" spans="1:15" ht="12.75" customHeight="1">
      <c r="A2526" s="104" t="s">
        <v>2892</v>
      </c>
      <c r="B2526" s="104" t="s">
        <v>2737</v>
      </c>
      <c r="C2526" s="104">
        <v>1</v>
      </c>
      <c r="D2526" s="105" t="s">
        <v>12229</v>
      </c>
      <c r="E2526" s="105" t="s">
        <v>12372</v>
      </c>
      <c r="I2526" s="99"/>
      <c r="J2526" s="101"/>
      <c r="M2526" s="98" t="s">
        <v>8066</v>
      </c>
      <c r="N2526" s="99" t="s">
        <v>2737</v>
      </c>
      <c r="O2526" s="101">
        <v>1</v>
      </c>
    </row>
    <row r="2527" spans="1:15" ht="12.75" customHeight="1">
      <c r="A2527" s="104" t="s">
        <v>2893</v>
      </c>
      <c r="B2527" s="104" t="s">
        <v>2737</v>
      </c>
      <c r="C2527" s="104">
        <v>4</v>
      </c>
      <c r="D2527" s="105" t="s">
        <v>12229</v>
      </c>
      <c r="E2527" s="105" t="s">
        <v>12376</v>
      </c>
      <c r="I2527" s="99"/>
      <c r="J2527" s="101"/>
      <c r="M2527" s="98" t="s">
        <v>8067</v>
      </c>
      <c r="N2527" s="99" t="s">
        <v>2737</v>
      </c>
      <c r="O2527" s="101">
        <v>4</v>
      </c>
    </row>
    <row r="2528" spans="1:15" ht="12.75" customHeight="1">
      <c r="A2528" s="104" t="s">
        <v>2894</v>
      </c>
      <c r="B2528" s="104" t="s">
        <v>2737</v>
      </c>
      <c r="C2528" s="104">
        <v>3</v>
      </c>
      <c r="D2528" s="105" t="s">
        <v>12229</v>
      </c>
      <c r="E2528" s="105" t="s">
        <v>12405</v>
      </c>
      <c r="I2528" s="99"/>
      <c r="J2528" s="101"/>
      <c r="M2528" s="98" t="s">
        <v>8068</v>
      </c>
      <c r="N2528" s="99" t="s">
        <v>2737</v>
      </c>
      <c r="O2528" s="101">
        <v>3</v>
      </c>
    </row>
    <row r="2529" spans="1:15" ht="12.75" customHeight="1">
      <c r="A2529" s="104" t="s">
        <v>2895</v>
      </c>
      <c r="B2529" s="104" t="s">
        <v>2681</v>
      </c>
      <c r="C2529" s="104">
        <v>6</v>
      </c>
      <c r="D2529" s="105" t="s">
        <v>12229</v>
      </c>
      <c r="E2529" s="105" t="s">
        <v>12377</v>
      </c>
      <c r="I2529" s="99"/>
      <c r="J2529" s="101"/>
      <c r="M2529" s="98" t="s">
        <v>8069</v>
      </c>
      <c r="N2529" s="99" t="s">
        <v>2681</v>
      </c>
      <c r="O2529" s="101">
        <v>6</v>
      </c>
    </row>
    <row r="2530" spans="1:15" ht="12.75" customHeight="1">
      <c r="A2530" s="104" t="s">
        <v>2896</v>
      </c>
      <c r="B2530" s="104" t="s">
        <v>2681</v>
      </c>
      <c r="C2530" s="104">
        <v>6</v>
      </c>
      <c r="D2530" s="105" t="s">
        <v>12229</v>
      </c>
      <c r="E2530" s="105" t="s">
        <v>12378</v>
      </c>
      <c r="I2530" s="99"/>
      <c r="J2530" s="101"/>
      <c r="M2530" s="98" t="s">
        <v>8070</v>
      </c>
      <c r="N2530" s="99" t="s">
        <v>2681</v>
      </c>
      <c r="O2530" s="101">
        <v>6</v>
      </c>
    </row>
    <row r="2531" spans="1:15" ht="12.75" customHeight="1">
      <c r="A2531" s="104" t="s">
        <v>2897</v>
      </c>
      <c r="B2531" s="104" t="s">
        <v>2737</v>
      </c>
      <c r="C2531" s="104">
        <v>1</v>
      </c>
      <c r="D2531" s="105" t="s">
        <v>12229</v>
      </c>
      <c r="E2531" s="105" t="s">
        <v>12391</v>
      </c>
      <c r="I2531" s="99"/>
      <c r="J2531" s="101"/>
      <c r="M2531" s="98" t="s">
        <v>8071</v>
      </c>
      <c r="N2531" s="99" t="s">
        <v>2737</v>
      </c>
      <c r="O2531" s="101">
        <v>1</v>
      </c>
    </row>
    <row r="2532" spans="1:15" ht="12.75" customHeight="1">
      <c r="A2532" s="104" t="s">
        <v>2898</v>
      </c>
      <c r="B2532" s="104" t="s">
        <v>2737</v>
      </c>
      <c r="C2532" s="104">
        <v>1</v>
      </c>
      <c r="D2532" s="105" t="s">
        <v>12229</v>
      </c>
      <c r="E2532" s="105" t="s">
        <v>12392</v>
      </c>
      <c r="I2532" s="99"/>
      <c r="J2532" s="101"/>
      <c r="M2532" s="98" t="s">
        <v>8072</v>
      </c>
      <c r="N2532" s="99" t="s">
        <v>2737</v>
      </c>
      <c r="O2532" s="101">
        <v>1</v>
      </c>
    </row>
    <row r="2533" spans="1:15" ht="12.75" customHeight="1">
      <c r="A2533" s="104" t="s">
        <v>2899</v>
      </c>
      <c r="B2533" s="104" t="s">
        <v>2737</v>
      </c>
      <c r="C2533" s="104">
        <v>1</v>
      </c>
      <c r="D2533" s="105" t="s">
        <v>12229</v>
      </c>
      <c r="E2533" s="105" t="s">
        <v>12393</v>
      </c>
      <c r="I2533" s="99"/>
      <c r="J2533" s="101"/>
      <c r="M2533" s="98" t="s">
        <v>8073</v>
      </c>
      <c r="N2533" s="99" t="s">
        <v>2737</v>
      </c>
      <c r="O2533" s="101">
        <v>1</v>
      </c>
    </row>
    <row r="2534" spans="1:15" ht="12.75" customHeight="1">
      <c r="A2534" s="104" t="s">
        <v>2900</v>
      </c>
      <c r="B2534" s="104" t="s">
        <v>2737</v>
      </c>
      <c r="C2534" s="104">
        <v>1</v>
      </c>
      <c r="D2534" s="105" t="s">
        <v>12229</v>
      </c>
      <c r="E2534" s="105" t="s">
        <v>12399</v>
      </c>
      <c r="I2534" s="99"/>
      <c r="J2534" s="101"/>
      <c r="M2534" s="98" t="s">
        <v>8074</v>
      </c>
      <c r="N2534" s="99" t="s">
        <v>2737</v>
      </c>
      <c r="O2534" s="101">
        <v>1</v>
      </c>
    </row>
    <row r="2535" spans="1:15" ht="12.75" customHeight="1">
      <c r="A2535" s="104" t="s">
        <v>2901</v>
      </c>
      <c r="B2535" s="104" t="s">
        <v>2737</v>
      </c>
      <c r="C2535" s="104">
        <v>1</v>
      </c>
      <c r="D2535" s="105" t="s">
        <v>12229</v>
      </c>
      <c r="E2535" s="105" t="s">
        <v>12400</v>
      </c>
      <c r="I2535" s="99"/>
      <c r="J2535" s="101"/>
      <c r="M2535" s="98" t="s">
        <v>8075</v>
      </c>
      <c r="N2535" s="99" t="s">
        <v>2737</v>
      </c>
      <c r="O2535" s="101">
        <v>1</v>
      </c>
    </row>
    <row r="2536" spans="1:15" ht="12.75" customHeight="1">
      <c r="A2536" s="104" t="s">
        <v>2902</v>
      </c>
      <c r="B2536" s="104" t="s">
        <v>2737</v>
      </c>
      <c r="C2536" s="104">
        <v>1</v>
      </c>
      <c r="D2536" s="105" t="s">
        <v>12229</v>
      </c>
      <c r="E2536" s="105" t="s">
        <v>12406</v>
      </c>
      <c r="I2536" s="99"/>
      <c r="J2536" s="101"/>
      <c r="M2536" s="98" t="s">
        <v>8076</v>
      </c>
      <c r="N2536" s="99" t="s">
        <v>2737</v>
      </c>
      <c r="O2536" s="101">
        <v>1</v>
      </c>
    </row>
    <row r="2537" spans="1:15" ht="12.75" customHeight="1">
      <c r="A2537" s="104" t="s">
        <v>2903</v>
      </c>
      <c r="B2537" s="104" t="s">
        <v>2681</v>
      </c>
      <c r="C2537" s="104">
        <v>6</v>
      </c>
      <c r="D2537" s="105" t="s">
        <v>12229</v>
      </c>
      <c r="E2537" s="105" t="s">
        <v>12376</v>
      </c>
      <c r="I2537" s="99"/>
      <c r="J2537" s="101"/>
      <c r="M2537" s="98" t="s">
        <v>8077</v>
      </c>
      <c r="N2537" s="99" t="s">
        <v>2681</v>
      </c>
      <c r="O2537" s="101">
        <v>6</v>
      </c>
    </row>
    <row r="2538" spans="1:15" ht="12.75" customHeight="1">
      <c r="A2538" s="104" t="s">
        <v>2904</v>
      </c>
      <c r="B2538" s="104" t="s">
        <v>2681</v>
      </c>
      <c r="C2538" s="104">
        <v>6</v>
      </c>
      <c r="D2538" s="105" t="s">
        <v>12229</v>
      </c>
      <c r="E2538" s="105" t="s">
        <v>12405</v>
      </c>
      <c r="I2538" s="99"/>
      <c r="J2538" s="101"/>
      <c r="M2538" s="98" t="s">
        <v>8078</v>
      </c>
      <c r="N2538" s="99" t="s">
        <v>2681</v>
      </c>
      <c r="O2538" s="101">
        <v>6</v>
      </c>
    </row>
    <row r="2539" spans="1:15" ht="12.75" customHeight="1">
      <c r="A2539" s="104" t="s">
        <v>2905</v>
      </c>
      <c r="B2539" s="104" t="s">
        <v>1176</v>
      </c>
      <c r="C2539" s="104">
        <v>2</v>
      </c>
      <c r="D2539" s="105" t="s">
        <v>12407</v>
      </c>
      <c r="E2539" s="105" t="s">
        <v>12408</v>
      </c>
      <c r="I2539" s="99"/>
      <c r="J2539" s="101"/>
      <c r="M2539" s="98" t="s">
        <v>8079</v>
      </c>
      <c r="N2539" s="99"/>
      <c r="O2539" s="101">
        <v>2</v>
      </c>
    </row>
    <row r="2540" spans="1:15" ht="12.75" customHeight="1">
      <c r="A2540" s="104" t="s">
        <v>2906</v>
      </c>
      <c r="B2540" s="104" t="s">
        <v>1176</v>
      </c>
      <c r="C2540" s="104">
        <v>2</v>
      </c>
      <c r="D2540" s="105" t="s">
        <v>12407</v>
      </c>
      <c r="E2540" s="105" t="s">
        <v>12409</v>
      </c>
      <c r="I2540" s="99"/>
      <c r="J2540" s="101"/>
      <c r="M2540" s="98" t="s">
        <v>8080</v>
      </c>
      <c r="N2540" s="99"/>
      <c r="O2540" s="101">
        <v>2</v>
      </c>
    </row>
    <row r="2541" spans="1:15" ht="12.75" customHeight="1">
      <c r="A2541" s="104" t="s">
        <v>2907</v>
      </c>
      <c r="B2541" s="104" t="s">
        <v>1176</v>
      </c>
      <c r="C2541" s="104">
        <v>2</v>
      </c>
      <c r="D2541" s="105" t="s">
        <v>12407</v>
      </c>
      <c r="E2541" s="105" t="s">
        <v>12410</v>
      </c>
      <c r="I2541" s="99"/>
      <c r="J2541" s="101"/>
      <c r="M2541" s="98" t="s">
        <v>8081</v>
      </c>
      <c r="N2541" s="99"/>
      <c r="O2541" s="101">
        <v>2</v>
      </c>
    </row>
    <row r="2542" spans="1:15" ht="12.75" customHeight="1">
      <c r="A2542" s="104" t="s">
        <v>2908</v>
      </c>
      <c r="B2542" s="104" t="s">
        <v>1176</v>
      </c>
      <c r="C2542" s="104">
        <v>2</v>
      </c>
      <c r="D2542" s="105" t="s">
        <v>12407</v>
      </c>
      <c r="E2542" s="105" t="s">
        <v>12411</v>
      </c>
      <c r="I2542" s="99"/>
      <c r="J2542" s="101"/>
      <c r="M2542" s="98" t="s">
        <v>8082</v>
      </c>
      <c r="N2542" s="99"/>
      <c r="O2542" s="101">
        <v>2</v>
      </c>
    </row>
    <row r="2543" spans="1:15" ht="12.75" customHeight="1">
      <c r="A2543" s="104" t="s">
        <v>2909</v>
      </c>
      <c r="B2543" s="104" t="s">
        <v>159</v>
      </c>
      <c r="C2543" s="104">
        <v>13</v>
      </c>
      <c r="D2543" s="105" t="s">
        <v>12229</v>
      </c>
      <c r="E2543" s="105" t="s">
        <v>12412</v>
      </c>
      <c r="I2543" s="99"/>
      <c r="J2543" s="101"/>
      <c r="M2543" s="98" t="s">
        <v>8083</v>
      </c>
      <c r="N2543" s="99" t="s">
        <v>159</v>
      </c>
      <c r="O2543" s="101">
        <v>13</v>
      </c>
    </row>
    <row r="2544" spans="1:15" ht="12.75" customHeight="1">
      <c r="A2544" s="104" t="s">
        <v>2910</v>
      </c>
      <c r="B2544" s="104" t="s">
        <v>159</v>
      </c>
      <c r="C2544" s="104">
        <v>19</v>
      </c>
      <c r="D2544" s="105" t="s">
        <v>12229</v>
      </c>
      <c r="E2544" s="105" t="s">
        <v>12413</v>
      </c>
      <c r="I2544" s="99"/>
      <c r="J2544" s="101"/>
      <c r="M2544" s="98" t="s">
        <v>8084</v>
      </c>
      <c r="N2544" s="99" t="s">
        <v>159</v>
      </c>
      <c r="O2544" s="101">
        <v>19</v>
      </c>
    </row>
    <row r="2545" spans="1:15" ht="12.75" customHeight="1">
      <c r="A2545" s="104" t="s">
        <v>2911</v>
      </c>
      <c r="B2545" s="104" t="s">
        <v>2605</v>
      </c>
      <c r="C2545" s="104">
        <v>4</v>
      </c>
      <c r="D2545" s="105" t="s">
        <v>12229</v>
      </c>
      <c r="E2545" s="105" t="s">
        <v>12414</v>
      </c>
      <c r="I2545" s="99"/>
      <c r="J2545" s="101"/>
      <c r="M2545" s="98" t="s">
        <v>8085</v>
      </c>
      <c r="N2545" s="99" t="s">
        <v>2605</v>
      </c>
      <c r="O2545" s="101">
        <v>4</v>
      </c>
    </row>
    <row r="2546" spans="1:15" ht="12.75" customHeight="1">
      <c r="A2546" s="104" t="s">
        <v>2912</v>
      </c>
      <c r="B2546" s="104" t="s">
        <v>2605</v>
      </c>
      <c r="C2546" s="104">
        <v>3</v>
      </c>
      <c r="D2546" s="105" t="s">
        <v>12229</v>
      </c>
      <c r="E2546" s="105" t="s">
        <v>12415</v>
      </c>
      <c r="I2546" s="99"/>
      <c r="J2546" s="101"/>
      <c r="M2546" s="98" t="s">
        <v>8086</v>
      </c>
      <c r="N2546" s="99" t="s">
        <v>2605</v>
      </c>
      <c r="O2546" s="101">
        <v>3</v>
      </c>
    </row>
    <row r="2547" spans="1:15" ht="12.75" customHeight="1">
      <c r="A2547" s="104" t="s">
        <v>2913</v>
      </c>
      <c r="B2547" s="104" t="s">
        <v>163</v>
      </c>
      <c r="C2547" s="104">
        <v>3</v>
      </c>
      <c r="D2547" s="105" t="s">
        <v>12416</v>
      </c>
      <c r="E2547" s="105" t="s">
        <v>12417</v>
      </c>
      <c r="I2547" s="99"/>
      <c r="J2547" s="101"/>
      <c r="M2547" s="98" t="s">
        <v>8087</v>
      </c>
      <c r="N2547" s="99" t="s">
        <v>163</v>
      </c>
      <c r="O2547" s="101">
        <v>3</v>
      </c>
    </row>
    <row r="2548" spans="1:15" ht="12.75" customHeight="1">
      <c r="A2548" s="104" t="s">
        <v>2914</v>
      </c>
      <c r="B2548" s="104" t="s">
        <v>163</v>
      </c>
      <c r="C2548" s="104">
        <v>2</v>
      </c>
      <c r="D2548" s="105" t="s">
        <v>12416</v>
      </c>
      <c r="E2548" s="105" t="s">
        <v>12418</v>
      </c>
      <c r="I2548" s="99"/>
      <c r="J2548" s="101"/>
      <c r="M2548" s="98" t="s">
        <v>8088</v>
      </c>
      <c r="N2548" s="99" t="s">
        <v>163</v>
      </c>
      <c r="O2548" s="101">
        <v>2</v>
      </c>
    </row>
    <row r="2549" spans="1:15" ht="12.75" customHeight="1">
      <c r="A2549" s="104" t="s">
        <v>2915</v>
      </c>
      <c r="B2549" s="104" t="s">
        <v>2916</v>
      </c>
      <c r="C2549" s="104">
        <v>3</v>
      </c>
      <c r="D2549" s="105" t="s">
        <v>12419</v>
      </c>
      <c r="E2549" s="105" t="s">
        <v>12420</v>
      </c>
      <c r="I2549" s="99"/>
      <c r="J2549" s="101"/>
      <c r="M2549" s="98" t="s">
        <v>8089</v>
      </c>
      <c r="N2549" s="99" t="s">
        <v>2916</v>
      </c>
      <c r="O2549" s="101">
        <v>3</v>
      </c>
    </row>
    <row r="2550" spans="1:15" ht="12.75" customHeight="1">
      <c r="A2550" s="104" t="s">
        <v>2917</v>
      </c>
      <c r="B2550" s="104" t="s">
        <v>2916</v>
      </c>
      <c r="C2550" s="104">
        <v>3</v>
      </c>
      <c r="D2550" s="105" t="s">
        <v>12419</v>
      </c>
      <c r="E2550" s="105" t="s">
        <v>12421</v>
      </c>
      <c r="I2550" s="99"/>
      <c r="J2550" s="101"/>
      <c r="M2550" s="98" t="s">
        <v>8090</v>
      </c>
      <c r="N2550" s="99" t="s">
        <v>2916</v>
      </c>
      <c r="O2550" s="101">
        <v>3</v>
      </c>
    </row>
    <row r="2551" spans="1:15" ht="12.75" customHeight="1">
      <c r="A2551" s="104" t="s">
        <v>2918</v>
      </c>
      <c r="B2551" s="104" t="s">
        <v>2919</v>
      </c>
      <c r="C2551" s="104">
        <v>3</v>
      </c>
      <c r="D2551" s="105" t="s">
        <v>12419</v>
      </c>
      <c r="E2551" s="105" t="s">
        <v>12422</v>
      </c>
      <c r="I2551" s="99"/>
      <c r="J2551" s="101"/>
      <c r="M2551" s="98" t="s">
        <v>8091</v>
      </c>
      <c r="N2551" s="99" t="s">
        <v>2919</v>
      </c>
      <c r="O2551" s="101">
        <v>3</v>
      </c>
    </row>
    <row r="2552" spans="1:15" ht="12.75" customHeight="1">
      <c r="A2552" s="104" t="s">
        <v>2920</v>
      </c>
      <c r="B2552" s="104" t="s">
        <v>2919</v>
      </c>
      <c r="C2552" s="104">
        <v>2</v>
      </c>
      <c r="D2552" s="105" t="s">
        <v>12419</v>
      </c>
      <c r="E2552" s="105" t="s">
        <v>12423</v>
      </c>
      <c r="I2552" s="99"/>
      <c r="J2552" s="101"/>
      <c r="M2552" s="98" t="s">
        <v>8092</v>
      </c>
      <c r="N2552" s="99" t="s">
        <v>2919</v>
      </c>
      <c r="O2552" s="101">
        <v>2</v>
      </c>
    </row>
    <row r="2553" spans="1:15" ht="12.75" customHeight="1">
      <c r="A2553" s="104" t="s">
        <v>2921</v>
      </c>
      <c r="B2553" s="104" t="s">
        <v>2919</v>
      </c>
      <c r="C2553" s="104">
        <v>1</v>
      </c>
      <c r="D2553" s="105" t="s">
        <v>12419</v>
      </c>
      <c r="E2553" s="105" t="s">
        <v>12424</v>
      </c>
      <c r="I2553" s="99"/>
      <c r="J2553" s="101"/>
      <c r="M2553" s="98" t="s">
        <v>8093</v>
      </c>
      <c r="N2553" s="99" t="s">
        <v>2919</v>
      </c>
      <c r="O2553" s="101">
        <v>1</v>
      </c>
    </row>
    <row r="2554" spans="1:15" ht="12.75" customHeight="1">
      <c r="A2554" s="104" t="s">
        <v>2922</v>
      </c>
      <c r="B2554" s="104" t="s">
        <v>2637</v>
      </c>
      <c r="C2554" s="104">
        <v>1</v>
      </c>
      <c r="D2554" s="105" t="s">
        <v>12419</v>
      </c>
      <c r="E2554" s="105" t="s">
        <v>12425</v>
      </c>
      <c r="I2554" s="99"/>
      <c r="J2554" s="101"/>
      <c r="M2554" s="98" t="s">
        <v>8094</v>
      </c>
      <c r="N2554" s="99" t="s">
        <v>2637</v>
      </c>
      <c r="O2554" s="101">
        <v>1</v>
      </c>
    </row>
    <row r="2555" spans="1:15" ht="12.75" customHeight="1">
      <c r="A2555" s="104" t="s">
        <v>2923</v>
      </c>
      <c r="B2555" s="104" t="s">
        <v>2637</v>
      </c>
      <c r="C2555" s="104">
        <v>1</v>
      </c>
      <c r="D2555" s="105" t="s">
        <v>12419</v>
      </c>
      <c r="E2555" s="105" t="s">
        <v>12426</v>
      </c>
      <c r="I2555" s="99"/>
      <c r="J2555" s="101"/>
      <c r="M2555" s="98" t="s">
        <v>8095</v>
      </c>
      <c r="N2555" s="99" t="s">
        <v>2637</v>
      </c>
      <c r="O2555" s="101">
        <v>1</v>
      </c>
    </row>
    <row r="2556" spans="1:15" ht="12.75" customHeight="1">
      <c r="A2556" s="104" t="s">
        <v>2924</v>
      </c>
      <c r="B2556" s="104" t="s">
        <v>2637</v>
      </c>
      <c r="C2556" s="104">
        <v>2</v>
      </c>
      <c r="D2556" s="105" t="s">
        <v>12419</v>
      </c>
      <c r="E2556" s="105" t="s">
        <v>12427</v>
      </c>
      <c r="I2556" s="99"/>
      <c r="J2556" s="101"/>
      <c r="M2556" s="98" t="s">
        <v>8096</v>
      </c>
      <c r="N2556" s="99" t="s">
        <v>2637</v>
      </c>
      <c r="O2556" s="101">
        <v>2</v>
      </c>
    </row>
    <row r="2557" spans="1:15" ht="12.75" customHeight="1">
      <c r="A2557" s="104" t="s">
        <v>2925</v>
      </c>
      <c r="B2557" s="104" t="s">
        <v>2637</v>
      </c>
      <c r="C2557" s="104">
        <v>1</v>
      </c>
      <c r="D2557" s="105" t="s">
        <v>12419</v>
      </c>
      <c r="E2557" s="105" t="s">
        <v>12428</v>
      </c>
      <c r="I2557" s="99"/>
      <c r="J2557" s="101"/>
      <c r="M2557" s="98" t="s">
        <v>8097</v>
      </c>
      <c r="N2557" s="99" t="s">
        <v>2637</v>
      </c>
      <c r="O2557" s="101">
        <v>1</v>
      </c>
    </row>
    <row r="2558" spans="1:15" ht="12.75" customHeight="1">
      <c r="A2558" s="104" t="s">
        <v>2926</v>
      </c>
      <c r="B2558" s="104" t="s">
        <v>2637</v>
      </c>
      <c r="C2558" s="104">
        <v>1</v>
      </c>
      <c r="D2558" s="105" t="s">
        <v>12419</v>
      </c>
      <c r="E2558" s="105" t="s">
        <v>12429</v>
      </c>
      <c r="I2558" s="99"/>
      <c r="J2558" s="101"/>
      <c r="M2558" s="98" t="s">
        <v>8098</v>
      </c>
      <c r="N2558" s="99" t="s">
        <v>2637</v>
      </c>
      <c r="O2558" s="101">
        <v>1</v>
      </c>
    </row>
    <row r="2559" spans="1:15" ht="12.75" customHeight="1">
      <c r="A2559" s="104" t="s">
        <v>2927</v>
      </c>
      <c r="B2559" s="104" t="s">
        <v>2637</v>
      </c>
      <c r="C2559" s="104">
        <v>1</v>
      </c>
      <c r="D2559" s="105" t="s">
        <v>12419</v>
      </c>
      <c r="E2559" s="105" t="s">
        <v>12430</v>
      </c>
      <c r="I2559" s="99"/>
      <c r="J2559" s="101"/>
      <c r="M2559" s="98" t="s">
        <v>8099</v>
      </c>
      <c r="N2559" s="99" t="s">
        <v>2637</v>
      </c>
      <c r="O2559" s="101">
        <v>1</v>
      </c>
    </row>
    <row r="2560" spans="1:15" ht="12.75" customHeight="1">
      <c r="A2560" s="104" t="s">
        <v>2928</v>
      </c>
      <c r="B2560" s="104" t="s">
        <v>163</v>
      </c>
      <c r="C2560" s="104">
        <v>1</v>
      </c>
      <c r="D2560" s="105" t="s">
        <v>12419</v>
      </c>
      <c r="E2560" s="105" t="s">
        <v>12431</v>
      </c>
      <c r="I2560" s="99"/>
      <c r="J2560" s="101"/>
      <c r="M2560" s="98" t="s">
        <v>8100</v>
      </c>
      <c r="N2560" s="99" t="s">
        <v>163</v>
      </c>
      <c r="O2560" s="101">
        <v>1</v>
      </c>
    </row>
    <row r="2561" spans="1:15" ht="12.75" customHeight="1">
      <c r="A2561" s="104" t="s">
        <v>2929</v>
      </c>
      <c r="B2561" s="104" t="s">
        <v>2919</v>
      </c>
      <c r="C2561" s="104">
        <v>1</v>
      </c>
      <c r="D2561" s="105" t="s">
        <v>12419</v>
      </c>
      <c r="E2561" s="105" t="s">
        <v>12432</v>
      </c>
      <c r="I2561" s="99"/>
      <c r="J2561" s="101"/>
      <c r="M2561" s="98" t="s">
        <v>8101</v>
      </c>
      <c r="N2561" s="99" t="s">
        <v>2919</v>
      </c>
      <c r="O2561" s="101">
        <v>1</v>
      </c>
    </row>
    <row r="2562" spans="1:15" ht="12.75" customHeight="1">
      <c r="A2562" s="104" t="s">
        <v>2930</v>
      </c>
      <c r="B2562" s="104" t="s">
        <v>2931</v>
      </c>
      <c r="C2562" s="104">
        <v>1</v>
      </c>
      <c r="D2562" s="105" t="s">
        <v>12419</v>
      </c>
      <c r="E2562" s="105" t="s">
        <v>12433</v>
      </c>
      <c r="I2562" s="99"/>
      <c r="J2562" s="101"/>
      <c r="M2562" s="98" t="s">
        <v>8102</v>
      </c>
      <c r="N2562" s="99" t="s">
        <v>2931</v>
      </c>
      <c r="O2562" s="101">
        <v>1</v>
      </c>
    </row>
    <row r="2563" spans="1:15" ht="12.75" customHeight="1">
      <c r="A2563" s="104" t="s">
        <v>2932</v>
      </c>
      <c r="B2563" s="104" t="s">
        <v>2931</v>
      </c>
      <c r="C2563" s="104">
        <v>2</v>
      </c>
      <c r="D2563" s="105" t="s">
        <v>12419</v>
      </c>
      <c r="E2563" s="105" t="s">
        <v>12434</v>
      </c>
      <c r="I2563" s="99"/>
      <c r="J2563" s="101"/>
      <c r="M2563" s="98" t="s">
        <v>8103</v>
      </c>
      <c r="N2563" s="99" t="s">
        <v>2931</v>
      </c>
      <c r="O2563" s="101">
        <v>2</v>
      </c>
    </row>
    <row r="2564" spans="1:15" ht="12.75" customHeight="1">
      <c r="A2564" s="104" t="s">
        <v>2933</v>
      </c>
      <c r="B2564" s="104" t="s">
        <v>2931</v>
      </c>
      <c r="C2564" s="104">
        <v>2</v>
      </c>
      <c r="D2564" s="105" t="s">
        <v>12419</v>
      </c>
      <c r="E2564" s="105" t="s">
        <v>12435</v>
      </c>
      <c r="I2564" s="99"/>
      <c r="J2564" s="101"/>
      <c r="M2564" s="98" t="s">
        <v>8104</v>
      </c>
      <c r="N2564" s="99" t="s">
        <v>2931</v>
      </c>
      <c r="O2564" s="101">
        <v>2</v>
      </c>
    </row>
    <row r="2565" spans="1:15" ht="12.75" customHeight="1">
      <c r="A2565" s="104" t="s">
        <v>2934</v>
      </c>
      <c r="B2565" s="104" t="s">
        <v>2919</v>
      </c>
      <c r="C2565" s="104">
        <v>1</v>
      </c>
      <c r="D2565" s="105" t="s">
        <v>12419</v>
      </c>
      <c r="E2565" s="105" t="s">
        <v>12436</v>
      </c>
      <c r="I2565" s="99"/>
      <c r="J2565" s="101"/>
      <c r="M2565" s="98" t="s">
        <v>8105</v>
      </c>
      <c r="N2565" s="99" t="s">
        <v>2919</v>
      </c>
      <c r="O2565" s="101">
        <v>1</v>
      </c>
    </row>
    <row r="2566" spans="1:15" ht="12.75" customHeight="1">
      <c r="A2566" s="104" t="s">
        <v>2935</v>
      </c>
      <c r="B2566" s="104" t="s">
        <v>2919</v>
      </c>
      <c r="C2566" s="104">
        <v>1</v>
      </c>
      <c r="D2566" s="105" t="s">
        <v>12419</v>
      </c>
      <c r="E2566" s="105" t="s">
        <v>12437</v>
      </c>
      <c r="I2566" s="99"/>
      <c r="J2566" s="101"/>
      <c r="M2566" s="98" t="s">
        <v>8106</v>
      </c>
      <c r="N2566" s="99" t="s">
        <v>2919</v>
      </c>
      <c r="O2566" s="101">
        <v>1</v>
      </c>
    </row>
    <row r="2567" spans="1:15" ht="12.75" customHeight="1">
      <c r="A2567" s="104" t="s">
        <v>2936</v>
      </c>
      <c r="B2567" s="104" t="s">
        <v>2131</v>
      </c>
      <c r="C2567" s="104">
        <v>2</v>
      </c>
      <c r="D2567" s="105" t="s">
        <v>12438</v>
      </c>
      <c r="E2567" s="105" t="s">
        <v>12439</v>
      </c>
      <c r="I2567" s="99"/>
      <c r="J2567" s="101"/>
      <c r="M2567" s="98" t="s">
        <v>8107</v>
      </c>
      <c r="N2567" s="99" t="s">
        <v>2131</v>
      </c>
      <c r="O2567" s="101">
        <v>2</v>
      </c>
    </row>
    <row r="2568" spans="1:15" ht="12.75" customHeight="1">
      <c r="A2568" s="104" t="s">
        <v>2937</v>
      </c>
      <c r="B2568" s="104" t="s">
        <v>590</v>
      </c>
      <c r="C2568" s="104">
        <v>3</v>
      </c>
      <c r="D2568" s="105" t="s">
        <v>12438</v>
      </c>
      <c r="E2568" s="105" t="s">
        <v>12440</v>
      </c>
      <c r="I2568" s="99"/>
      <c r="J2568" s="101"/>
      <c r="M2568" s="98" t="s">
        <v>8108</v>
      </c>
      <c r="N2568" s="99" t="s">
        <v>590</v>
      </c>
      <c r="O2568" s="101">
        <v>3</v>
      </c>
    </row>
    <row r="2569" spans="1:15" ht="12.75" customHeight="1">
      <c r="A2569" s="104" t="s">
        <v>2938</v>
      </c>
      <c r="B2569" s="104" t="s">
        <v>590</v>
      </c>
      <c r="C2569" s="104">
        <v>3</v>
      </c>
      <c r="D2569" s="105" t="s">
        <v>12438</v>
      </c>
      <c r="E2569" s="105" t="s">
        <v>12441</v>
      </c>
      <c r="I2569" s="99"/>
      <c r="J2569" s="101"/>
      <c r="M2569" s="98" t="s">
        <v>8109</v>
      </c>
      <c r="N2569" s="99" t="s">
        <v>590</v>
      </c>
      <c r="O2569" s="101">
        <v>3</v>
      </c>
    </row>
    <row r="2570" spans="1:15" ht="12.75" customHeight="1">
      <c r="A2570" s="104" t="s">
        <v>2939</v>
      </c>
      <c r="B2570" s="104" t="s">
        <v>2940</v>
      </c>
      <c r="C2570" s="104">
        <v>1</v>
      </c>
      <c r="D2570" s="105" t="s">
        <v>12442</v>
      </c>
      <c r="E2570" s="105" t="s">
        <v>12443</v>
      </c>
      <c r="I2570" s="99"/>
      <c r="J2570" s="101"/>
      <c r="M2570" s="98" t="s">
        <v>8110</v>
      </c>
      <c r="N2570" s="99" t="s">
        <v>2940</v>
      </c>
      <c r="O2570" s="101">
        <v>1</v>
      </c>
    </row>
    <row r="2571" spans="1:15" ht="12.75" customHeight="1">
      <c r="A2571" s="104" t="s">
        <v>2941</v>
      </c>
      <c r="B2571" s="104" t="s">
        <v>2940</v>
      </c>
      <c r="C2571" s="104">
        <v>1</v>
      </c>
      <c r="D2571" s="105" t="s">
        <v>12442</v>
      </c>
      <c r="E2571" s="105" t="s">
        <v>12444</v>
      </c>
      <c r="I2571" s="99"/>
      <c r="J2571" s="101"/>
      <c r="M2571" s="98" t="s">
        <v>8111</v>
      </c>
      <c r="N2571" s="99" t="s">
        <v>2940</v>
      </c>
      <c r="O2571" s="101">
        <v>1</v>
      </c>
    </row>
    <row r="2572" spans="1:15" ht="12.75" customHeight="1">
      <c r="A2572" s="104" t="s">
        <v>2942</v>
      </c>
      <c r="B2572" s="104" t="s">
        <v>2940</v>
      </c>
      <c r="C2572" s="104">
        <v>1</v>
      </c>
      <c r="D2572" s="105" t="s">
        <v>12442</v>
      </c>
      <c r="E2572" s="105" t="s">
        <v>12445</v>
      </c>
      <c r="I2572" s="99"/>
      <c r="J2572" s="101"/>
      <c r="M2572" s="98" t="s">
        <v>8112</v>
      </c>
      <c r="N2572" s="99" t="s">
        <v>2940</v>
      </c>
      <c r="O2572" s="101">
        <v>1</v>
      </c>
    </row>
    <row r="2573" spans="1:15" ht="12.75" customHeight="1">
      <c r="A2573" s="104" t="s">
        <v>2943</v>
      </c>
      <c r="B2573" s="104" t="s">
        <v>2940</v>
      </c>
      <c r="C2573" s="104">
        <v>1</v>
      </c>
      <c r="D2573" s="105" t="s">
        <v>12442</v>
      </c>
      <c r="E2573" s="105" t="s">
        <v>12446</v>
      </c>
      <c r="I2573" s="99"/>
      <c r="J2573" s="101"/>
      <c r="M2573" s="98" t="s">
        <v>8113</v>
      </c>
      <c r="N2573" s="99" t="s">
        <v>2940</v>
      </c>
      <c r="O2573" s="101">
        <v>1</v>
      </c>
    </row>
    <row r="2574" spans="1:15" ht="12.75" customHeight="1">
      <c r="A2574" s="104" t="s">
        <v>2944</v>
      </c>
      <c r="B2574" s="104" t="s">
        <v>2725</v>
      </c>
      <c r="C2574" s="104">
        <v>1</v>
      </c>
      <c r="D2574" s="105" t="s">
        <v>12442</v>
      </c>
      <c r="E2574" s="105" t="s">
        <v>12447</v>
      </c>
      <c r="I2574" s="99"/>
      <c r="J2574" s="101"/>
      <c r="M2574" s="98" t="s">
        <v>8114</v>
      </c>
      <c r="N2574" s="99" t="s">
        <v>2725</v>
      </c>
      <c r="O2574" s="101">
        <v>1</v>
      </c>
    </row>
    <row r="2575" spans="1:15" ht="12.75" customHeight="1">
      <c r="A2575" s="104" t="s">
        <v>2945</v>
      </c>
      <c r="B2575" s="104" t="s">
        <v>2725</v>
      </c>
      <c r="C2575" s="104">
        <v>1</v>
      </c>
      <c r="D2575" s="105" t="s">
        <v>12442</v>
      </c>
      <c r="E2575" s="105" t="s">
        <v>12448</v>
      </c>
      <c r="I2575" s="99"/>
      <c r="J2575" s="101"/>
      <c r="M2575" s="98" t="s">
        <v>8115</v>
      </c>
      <c r="N2575" s="99" t="s">
        <v>2725</v>
      </c>
      <c r="O2575" s="101">
        <v>1</v>
      </c>
    </row>
    <row r="2576" spans="1:15" ht="12.75" customHeight="1">
      <c r="A2576" s="104" t="s">
        <v>2946</v>
      </c>
      <c r="B2576" s="104" t="s">
        <v>2916</v>
      </c>
      <c r="C2576" s="104">
        <v>1</v>
      </c>
      <c r="D2576" s="105" t="s">
        <v>12442</v>
      </c>
      <c r="E2576" s="105" t="s">
        <v>12449</v>
      </c>
      <c r="I2576" s="99"/>
      <c r="J2576" s="101"/>
      <c r="M2576" s="98" t="s">
        <v>8116</v>
      </c>
      <c r="N2576" s="99" t="s">
        <v>2916</v>
      </c>
      <c r="O2576" s="101">
        <v>1</v>
      </c>
    </row>
    <row r="2577" spans="1:15" ht="12.75" customHeight="1">
      <c r="A2577" s="104" t="s">
        <v>2947</v>
      </c>
      <c r="B2577" s="104" t="s">
        <v>2916</v>
      </c>
      <c r="C2577" s="104">
        <v>1</v>
      </c>
      <c r="D2577" s="105" t="s">
        <v>12442</v>
      </c>
      <c r="E2577" s="105" t="s">
        <v>12450</v>
      </c>
      <c r="I2577" s="99"/>
      <c r="J2577" s="101"/>
      <c r="M2577" s="98" t="s">
        <v>8117</v>
      </c>
      <c r="N2577" s="99" t="s">
        <v>2916</v>
      </c>
      <c r="O2577" s="101">
        <v>1</v>
      </c>
    </row>
    <row r="2578" spans="1:15" ht="12.75" customHeight="1">
      <c r="A2578" s="104" t="s">
        <v>2948</v>
      </c>
      <c r="B2578" s="104" t="s">
        <v>590</v>
      </c>
      <c r="C2578" s="104">
        <v>1</v>
      </c>
      <c r="D2578" s="105" t="s">
        <v>12451</v>
      </c>
      <c r="E2578" s="105" t="s">
        <v>12452</v>
      </c>
      <c r="I2578" s="99"/>
      <c r="J2578" s="101"/>
      <c r="M2578" s="98" t="s">
        <v>8118</v>
      </c>
      <c r="N2578" s="99" t="s">
        <v>590</v>
      </c>
      <c r="O2578" s="101">
        <v>1</v>
      </c>
    </row>
    <row r="2579" spans="1:15" ht="12.75" customHeight="1">
      <c r="A2579" s="104" t="s">
        <v>2949</v>
      </c>
      <c r="B2579" s="104" t="s">
        <v>590</v>
      </c>
      <c r="C2579" s="104">
        <v>1</v>
      </c>
      <c r="D2579" s="105" t="s">
        <v>12451</v>
      </c>
      <c r="E2579" s="105" t="s">
        <v>12453</v>
      </c>
      <c r="I2579" s="99"/>
      <c r="J2579" s="101"/>
      <c r="M2579" s="98" t="s">
        <v>8119</v>
      </c>
      <c r="N2579" s="99" t="s">
        <v>590</v>
      </c>
      <c r="O2579" s="101">
        <v>1</v>
      </c>
    </row>
    <row r="2580" spans="1:15" ht="12.75" customHeight="1">
      <c r="A2580" s="104" t="s">
        <v>2950</v>
      </c>
      <c r="B2580" s="104" t="s">
        <v>2940</v>
      </c>
      <c r="C2580" s="104">
        <v>1</v>
      </c>
      <c r="D2580" s="105" t="s">
        <v>12454</v>
      </c>
      <c r="E2580" s="105" t="s">
        <v>10947</v>
      </c>
      <c r="I2580" s="99"/>
      <c r="J2580" s="101"/>
      <c r="M2580" s="98" t="s">
        <v>8120</v>
      </c>
      <c r="N2580" s="99" t="s">
        <v>2940</v>
      </c>
      <c r="O2580" s="101">
        <v>1</v>
      </c>
    </row>
    <row r="2581" spans="1:15" ht="12.75" customHeight="1">
      <c r="A2581" s="104" t="s">
        <v>2951</v>
      </c>
      <c r="B2581" s="104" t="s">
        <v>2940</v>
      </c>
      <c r="C2581" s="104">
        <v>1</v>
      </c>
      <c r="D2581" s="105" t="s">
        <v>12454</v>
      </c>
      <c r="E2581" s="105" t="s">
        <v>10944</v>
      </c>
      <c r="I2581" s="99"/>
      <c r="J2581" s="101"/>
      <c r="M2581" s="98" t="s">
        <v>8121</v>
      </c>
      <c r="N2581" s="99" t="s">
        <v>2940</v>
      </c>
      <c r="O2581" s="101">
        <v>1</v>
      </c>
    </row>
    <row r="2582" spans="1:15" ht="12.75" customHeight="1">
      <c r="A2582" s="104" t="s">
        <v>2952</v>
      </c>
      <c r="B2582" s="104" t="s">
        <v>2940</v>
      </c>
      <c r="C2582" s="104">
        <v>1</v>
      </c>
      <c r="D2582" s="105" t="s">
        <v>12454</v>
      </c>
      <c r="E2582" s="105" t="s">
        <v>12455</v>
      </c>
      <c r="I2582" s="99"/>
      <c r="J2582" s="101"/>
      <c r="M2582" s="98" t="s">
        <v>8122</v>
      </c>
      <c r="N2582" s="99" t="s">
        <v>2940</v>
      </c>
      <c r="O2582" s="101">
        <v>1</v>
      </c>
    </row>
    <row r="2583" spans="1:15" ht="12.75" customHeight="1">
      <c r="A2583" s="104" t="s">
        <v>2953</v>
      </c>
      <c r="B2583" s="104" t="s">
        <v>2940</v>
      </c>
      <c r="C2583" s="104">
        <v>1</v>
      </c>
      <c r="D2583" s="105" t="s">
        <v>12454</v>
      </c>
      <c r="E2583" s="105" t="s">
        <v>12456</v>
      </c>
      <c r="I2583" s="99"/>
      <c r="J2583" s="101"/>
      <c r="M2583" s="98" t="s">
        <v>8123</v>
      </c>
      <c r="N2583" s="99" t="s">
        <v>2940</v>
      </c>
      <c r="O2583" s="101">
        <v>1</v>
      </c>
    </row>
    <row r="2584" spans="1:15" ht="12.75" customHeight="1">
      <c r="A2584" s="104" t="s">
        <v>2954</v>
      </c>
      <c r="B2584" s="104" t="s">
        <v>742</v>
      </c>
      <c r="C2584" s="104">
        <v>1</v>
      </c>
      <c r="D2584" s="105" t="s">
        <v>12454</v>
      </c>
      <c r="E2584" s="105" t="s">
        <v>12457</v>
      </c>
      <c r="I2584" s="99"/>
      <c r="J2584" s="101"/>
      <c r="M2584" s="98" t="s">
        <v>8124</v>
      </c>
      <c r="N2584" s="99" t="s">
        <v>742</v>
      </c>
      <c r="O2584" s="101">
        <v>1</v>
      </c>
    </row>
    <row r="2585" spans="1:15" ht="12.75" customHeight="1">
      <c r="A2585" s="104" t="s">
        <v>2955</v>
      </c>
      <c r="B2585" s="104" t="s">
        <v>2919</v>
      </c>
      <c r="C2585" s="104">
        <v>1</v>
      </c>
      <c r="D2585" s="105" t="s">
        <v>12458</v>
      </c>
      <c r="E2585" s="105" t="s">
        <v>12459</v>
      </c>
      <c r="I2585" s="99"/>
      <c r="J2585" s="101"/>
      <c r="M2585" s="98" t="s">
        <v>8125</v>
      </c>
      <c r="N2585" s="99" t="s">
        <v>2919</v>
      </c>
      <c r="O2585" s="101">
        <v>1</v>
      </c>
    </row>
    <row r="2586" spans="1:15" ht="12.75" customHeight="1">
      <c r="A2586" s="104" t="s">
        <v>2956</v>
      </c>
      <c r="B2586" s="104" t="s">
        <v>2626</v>
      </c>
      <c r="C2586" s="104">
        <v>3</v>
      </c>
      <c r="D2586" s="105"/>
      <c r="E2586" s="105"/>
      <c r="I2586" s="99"/>
      <c r="J2586" s="101"/>
      <c r="M2586" s="98" t="s">
        <v>8126</v>
      </c>
      <c r="N2586" s="99" t="s">
        <v>2626</v>
      </c>
      <c r="O2586" s="101">
        <v>3</v>
      </c>
    </row>
    <row r="2587" spans="1:15" ht="12.75" customHeight="1">
      <c r="A2587" s="104" t="s">
        <v>2957</v>
      </c>
      <c r="B2587" s="104" t="s">
        <v>2958</v>
      </c>
      <c r="C2587" s="104">
        <v>1</v>
      </c>
      <c r="D2587" s="105" t="s">
        <v>12460</v>
      </c>
      <c r="E2587" s="105" t="s">
        <v>12461</v>
      </c>
      <c r="I2587" s="99"/>
      <c r="J2587" s="101"/>
      <c r="M2587" s="98" t="s">
        <v>8127</v>
      </c>
      <c r="N2587" s="99" t="s">
        <v>2958</v>
      </c>
      <c r="O2587" s="101">
        <v>1</v>
      </c>
    </row>
    <row r="2588" spans="1:15" ht="12.75" customHeight="1">
      <c r="A2588" s="104" t="s">
        <v>2959</v>
      </c>
      <c r="B2588" s="104" t="s">
        <v>2958</v>
      </c>
      <c r="C2588" s="104">
        <v>1</v>
      </c>
      <c r="D2588" s="105" t="s">
        <v>12460</v>
      </c>
      <c r="E2588" s="105" t="s">
        <v>12462</v>
      </c>
      <c r="I2588" s="99"/>
      <c r="J2588" s="101"/>
      <c r="M2588" s="98" t="s">
        <v>8128</v>
      </c>
      <c r="N2588" s="99" t="s">
        <v>2958</v>
      </c>
      <c r="O2588" s="101">
        <v>1</v>
      </c>
    </row>
    <row r="2589" spans="1:15" ht="12.75" customHeight="1">
      <c r="A2589" s="104" t="s">
        <v>2960</v>
      </c>
      <c r="B2589" s="104" t="s">
        <v>2916</v>
      </c>
      <c r="C2589" s="104">
        <v>1</v>
      </c>
      <c r="D2589" s="105" t="s">
        <v>12460</v>
      </c>
      <c r="E2589" s="105" t="s">
        <v>12461</v>
      </c>
      <c r="I2589" s="99"/>
      <c r="J2589" s="101"/>
      <c r="M2589" s="98" t="s">
        <v>8129</v>
      </c>
      <c r="N2589" s="99" t="s">
        <v>2916</v>
      </c>
      <c r="O2589" s="101">
        <v>1</v>
      </c>
    </row>
    <row r="2590" spans="1:15" ht="12.75" customHeight="1">
      <c r="A2590" s="104" t="s">
        <v>2961</v>
      </c>
      <c r="B2590" s="104" t="s">
        <v>2916</v>
      </c>
      <c r="C2590" s="104">
        <v>1</v>
      </c>
      <c r="D2590" s="105" t="s">
        <v>12460</v>
      </c>
      <c r="E2590" s="105" t="s">
        <v>12462</v>
      </c>
      <c r="I2590" s="99"/>
      <c r="J2590" s="101"/>
      <c r="M2590" s="98" t="s">
        <v>8130</v>
      </c>
      <c r="N2590" s="99" t="s">
        <v>2916</v>
      </c>
      <c r="O2590" s="101">
        <v>1</v>
      </c>
    </row>
    <row r="2591" spans="1:15" ht="12.75" customHeight="1">
      <c r="A2591" s="104" t="s">
        <v>2962</v>
      </c>
      <c r="B2591" s="104" t="s">
        <v>762</v>
      </c>
      <c r="C2591" s="104">
        <v>6</v>
      </c>
      <c r="D2591" s="105" t="s">
        <v>12463</v>
      </c>
      <c r="E2591" s="105" t="s">
        <v>12462</v>
      </c>
      <c r="I2591" s="99"/>
      <c r="J2591" s="101"/>
      <c r="M2591" s="98" t="s">
        <v>8131</v>
      </c>
      <c r="N2591" s="99" t="s">
        <v>762</v>
      </c>
      <c r="O2591" s="101">
        <v>6</v>
      </c>
    </row>
    <row r="2592" spans="1:15" ht="12.75" customHeight="1">
      <c r="A2592" s="104" t="s">
        <v>2963</v>
      </c>
      <c r="B2592" s="104" t="s">
        <v>762</v>
      </c>
      <c r="C2592" s="104">
        <v>8</v>
      </c>
      <c r="D2592" s="105" t="s">
        <v>12463</v>
      </c>
      <c r="E2592" s="105" t="s">
        <v>12464</v>
      </c>
      <c r="I2592" s="99"/>
      <c r="J2592" s="101"/>
      <c r="M2592" s="98" t="s">
        <v>8132</v>
      </c>
      <c r="N2592" s="99" t="s">
        <v>762</v>
      </c>
      <c r="O2592" s="101">
        <v>8</v>
      </c>
    </row>
    <row r="2593" spans="1:15" ht="12.75" customHeight="1">
      <c r="A2593" s="104" t="s">
        <v>2964</v>
      </c>
      <c r="B2593" s="104" t="s">
        <v>2174</v>
      </c>
      <c r="C2593" s="104">
        <v>1</v>
      </c>
      <c r="D2593" s="105" t="s">
        <v>12463</v>
      </c>
      <c r="E2593" s="105" t="s">
        <v>12465</v>
      </c>
      <c r="I2593" s="99"/>
      <c r="J2593" s="101"/>
      <c r="M2593" s="98" t="s">
        <v>8133</v>
      </c>
      <c r="N2593" s="99" t="s">
        <v>2174</v>
      </c>
      <c r="O2593" s="101">
        <v>1</v>
      </c>
    </row>
    <row r="2594" spans="1:15" ht="12.75" customHeight="1">
      <c r="A2594" s="104" t="s">
        <v>2965</v>
      </c>
      <c r="B2594" s="104" t="s">
        <v>2174</v>
      </c>
      <c r="C2594" s="104">
        <v>3</v>
      </c>
      <c r="D2594" s="105" t="s">
        <v>12463</v>
      </c>
      <c r="E2594" s="105" t="s">
        <v>12466</v>
      </c>
      <c r="I2594" s="99"/>
      <c r="J2594" s="101"/>
      <c r="M2594" s="98" t="s">
        <v>8134</v>
      </c>
      <c r="N2594" s="99" t="s">
        <v>2174</v>
      </c>
      <c r="O2594" s="101">
        <v>3</v>
      </c>
    </row>
    <row r="2595" spans="1:15" ht="12.75" customHeight="1">
      <c r="A2595" s="104" t="s">
        <v>2966</v>
      </c>
      <c r="B2595" s="104" t="s">
        <v>2174</v>
      </c>
      <c r="C2595" s="104">
        <v>2</v>
      </c>
      <c r="D2595" s="105" t="s">
        <v>12463</v>
      </c>
      <c r="E2595" s="105" t="s">
        <v>12467</v>
      </c>
      <c r="I2595" s="99"/>
      <c r="J2595" s="101"/>
      <c r="M2595" s="98" t="s">
        <v>8135</v>
      </c>
      <c r="N2595" s="99" t="s">
        <v>2174</v>
      </c>
      <c r="O2595" s="101">
        <v>2</v>
      </c>
    </row>
    <row r="2596" spans="1:15" ht="12.75" customHeight="1">
      <c r="A2596" s="104" t="s">
        <v>2967</v>
      </c>
      <c r="B2596" s="104" t="s">
        <v>2968</v>
      </c>
      <c r="C2596" s="104">
        <v>1</v>
      </c>
      <c r="D2596" s="105" t="s">
        <v>12468</v>
      </c>
      <c r="E2596" s="105" t="s">
        <v>12469</v>
      </c>
      <c r="I2596" s="99"/>
      <c r="J2596" s="101"/>
      <c r="M2596" s="98" t="s">
        <v>8136</v>
      </c>
      <c r="N2596" s="99" t="s">
        <v>2968</v>
      </c>
      <c r="O2596" s="101">
        <v>1</v>
      </c>
    </row>
    <row r="2597" spans="1:15" ht="12.75" customHeight="1">
      <c r="A2597" s="104" t="s">
        <v>2969</v>
      </c>
      <c r="B2597" s="104" t="s">
        <v>2968</v>
      </c>
      <c r="C2597" s="104">
        <v>1</v>
      </c>
      <c r="D2597" s="105" t="s">
        <v>12468</v>
      </c>
      <c r="E2597" s="105" t="s">
        <v>12470</v>
      </c>
      <c r="I2597" s="99"/>
      <c r="J2597" s="101"/>
      <c r="M2597" s="98" t="s">
        <v>8137</v>
      </c>
      <c r="N2597" s="99" t="s">
        <v>2968</v>
      </c>
      <c r="O2597" s="101">
        <v>1</v>
      </c>
    </row>
    <row r="2598" spans="1:15" ht="12.75" customHeight="1">
      <c r="A2598" s="104" t="s">
        <v>2970</v>
      </c>
      <c r="B2598" s="104" t="s">
        <v>2968</v>
      </c>
      <c r="C2598" s="104">
        <v>1</v>
      </c>
      <c r="D2598" s="105" t="s">
        <v>12468</v>
      </c>
      <c r="E2598" s="105" t="s">
        <v>12471</v>
      </c>
      <c r="I2598" s="99"/>
      <c r="J2598" s="101"/>
      <c r="M2598" s="98" t="s">
        <v>8138</v>
      </c>
      <c r="N2598" s="99" t="s">
        <v>2968</v>
      </c>
      <c r="O2598" s="101">
        <v>1</v>
      </c>
    </row>
    <row r="2599" spans="1:15" ht="12.75" customHeight="1">
      <c r="A2599" s="104" t="s">
        <v>2971</v>
      </c>
      <c r="B2599" s="104" t="s">
        <v>2972</v>
      </c>
      <c r="C2599" s="104">
        <v>1</v>
      </c>
      <c r="D2599" s="105" t="s">
        <v>12468</v>
      </c>
      <c r="E2599" s="105" t="s">
        <v>12472</v>
      </c>
      <c r="I2599" s="99"/>
      <c r="J2599" s="101"/>
      <c r="M2599" s="98" t="s">
        <v>8139</v>
      </c>
      <c r="N2599" s="99" t="s">
        <v>2972</v>
      </c>
      <c r="O2599" s="101">
        <v>1</v>
      </c>
    </row>
    <row r="2600" spans="1:15" ht="12.75" customHeight="1">
      <c r="A2600" s="104" t="s">
        <v>2973</v>
      </c>
      <c r="B2600" s="104" t="s">
        <v>2972</v>
      </c>
      <c r="C2600" s="104">
        <v>1</v>
      </c>
      <c r="D2600" s="105" t="s">
        <v>12468</v>
      </c>
      <c r="E2600" s="105" t="s">
        <v>12473</v>
      </c>
      <c r="I2600" s="99"/>
      <c r="J2600" s="101"/>
      <c r="M2600" s="98" t="s">
        <v>8140</v>
      </c>
      <c r="N2600" s="99" t="s">
        <v>2972</v>
      </c>
      <c r="O2600" s="101">
        <v>1</v>
      </c>
    </row>
    <row r="2601" spans="1:15" ht="12.75" customHeight="1">
      <c r="A2601" s="104" t="s">
        <v>2974</v>
      </c>
      <c r="B2601" s="104" t="s">
        <v>2972</v>
      </c>
      <c r="C2601" s="104">
        <v>1</v>
      </c>
      <c r="D2601" s="105" t="s">
        <v>12468</v>
      </c>
      <c r="E2601" s="105" t="s">
        <v>12474</v>
      </c>
      <c r="I2601" s="99"/>
      <c r="J2601" s="101"/>
      <c r="M2601" s="98" t="s">
        <v>8141</v>
      </c>
      <c r="N2601" s="99" t="s">
        <v>2972</v>
      </c>
      <c r="O2601" s="101">
        <v>1</v>
      </c>
    </row>
    <row r="2602" spans="1:15" ht="12.75" customHeight="1">
      <c r="A2602" s="104" t="s">
        <v>2975</v>
      </c>
      <c r="B2602" s="104" t="s">
        <v>2972</v>
      </c>
      <c r="C2602" s="104">
        <v>1</v>
      </c>
      <c r="D2602" s="105" t="s">
        <v>12468</v>
      </c>
      <c r="E2602" s="105" t="s">
        <v>12475</v>
      </c>
      <c r="I2602" s="99"/>
      <c r="J2602" s="101"/>
      <c r="M2602" s="98" t="s">
        <v>8142</v>
      </c>
      <c r="N2602" s="99" t="s">
        <v>2972</v>
      </c>
      <c r="O2602" s="101">
        <v>1</v>
      </c>
    </row>
    <row r="2603" spans="1:15" ht="12.75" customHeight="1">
      <c r="A2603" s="104" t="s">
        <v>2976</v>
      </c>
      <c r="B2603" s="104" t="s">
        <v>2958</v>
      </c>
      <c r="C2603" s="104">
        <v>1</v>
      </c>
      <c r="D2603" s="105" t="s">
        <v>12468</v>
      </c>
      <c r="E2603" s="105" t="s">
        <v>12476</v>
      </c>
      <c r="I2603" s="99"/>
      <c r="J2603" s="101"/>
      <c r="M2603" s="98" t="s">
        <v>8143</v>
      </c>
      <c r="N2603" s="99" t="s">
        <v>2958</v>
      </c>
      <c r="O2603" s="101">
        <v>1</v>
      </c>
    </row>
    <row r="2604" spans="1:15" ht="12.75" customHeight="1">
      <c r="A2604" s="104" t="s">
        <v>2977</v>
      </c>
      <c r="B2604" s="104" t="s">
        <v>2958</v>
      </c>
      <c r="C2604" s="104">
        <v>1</v>
      </c>
      <c r="D2604" s="105" t="s">
        <v>12468</v>
      </c>
      <c r="E2604" s="105" t="s">
        <v>12477</v>
      </c>
      <c r="I2604" s="99"/>
      <c r="J2604" s="101"/>
      <c r="M2604" s="98" t="s">
        <v>8144</v>
      </c>
      <c r="N2604" s="99" t="s">
        <v>2958</v>
      </c>
      <c r="O2604" s="101">
        <v>1</v>
      </c>
    </row>
    <row r="2605" spans="1:15" ht="12.75" customHeight="1">
      <c r="A2605" s="104" t="s">
        <v>2978</v>
      </c>
      <c r="B2605" s="104" t="s">
        <v>2029</v>
      </c>
      <c r="C2605" s="104">
        <v>1</v>
      </c>
      <c r="D2605" s="105" t="s">
        <v>12468</v>
      </c>
      <c r="E2605" s="105" t="s">
        <v>12469</v>
      </c>
      <c r="I2605" s="99"/>
      <c r="J2605" s="101"/>
      <c r="M2605" s="98" t="s">
        <v>8145</v>
      </c>
      <c r="N2605" s="99" t="s">
        <v>2029</v>
      </c>
      <c r="O2605" s="101">
        <v>1</v>
      </c>
    </row>
    <row r="2606" spans="1:15" ht="12.75" customHeight="1">
      <c r="A2606" s="104" t="s">
        <v>2979</v>
      </c>
      <c r="B2606" s="104" t="s">
        <v>2029</v>
      </c>
      <c r="C2606" s="104">
        <v>1</v>
      </c>
      <c r="D2606" s="105" t="s">
        <v>12468</v>
      </c>
      <c r="E2606" s="105" t="s">
        <v>12470</v>
      </c>
      <c r="I2606" s="99"/>
      <c r="J2606" s="101"/>
      <c r="M2606" s="98" t="s">
        <v>8146</v>
      </c>
      <c r="N2606" s="99" t="s">
        <v>2029</v>
      </c>
      <c r="O2606" s="101">
        <v>1</v>
      </c>
    </row>
    <row r="2607" spans="1:15" ht="12.75" customHeight="1">
      <c r="A2607" s="104" t="s">
        <v>2980</v>
      </c>
      <c r="B2607" s="104" t="s">
        <v>2029</v>
      </c>
      <c r="C2607" s="104">
        <v>1</v>
      </c>
      <c r="D2607" s="105" t="s">
        <v>12468</v>
      </c>
      <c r="E2607" s="105" t="s">
        <v>12471</v>
      </c>
      <c r="I2607" s="99"/>
      <c r="J2607" s="101"/>
      <c r="M2607" s="98" t="s">
        <v>8147</v>
      </c>
      <c r="N2607" s="99" t="s">
        <v>2029</v>
      </c>
      <c r="O2607" s="101">
        <v>1</v>
      </c>
    </row>
    <row r="2608" spans="1:15" ht="12.75" customHeight="1">
      <c r="A2608" s="104" t="s">
        <v>2981</v>
      </c>
      <c r="B2608" s="104" t="s">
        <v>2916</v>
      </c>
      <c r="C2608" s="104">
        <v>1</v>
      </c>
      <c r="D2608" s="105" t="s">
        <v>12468</v>
      </c>
      <c r="E2608" s="105" t="s">
        <v>12476</v>
      </c>
      <c r="I2608" s="99"/>
      <c r="J2608" s="101"/>
      <c r="M2608" s="98" t="s">
        <v>8148</v>
      </c>
      <c r="N2608" s="99" t="s">
        <v>2916</v>
      </c>
      <c r="O2608" s="101">
        <v>1</v>
      </c>
    </row>
    <row r="2609" spans="1:15" ht="12.75" customHeight="1">
      <c r="A2609" s="104" t="s">
        <v>2982</v>
      </c>
      <c r="B2609" s="104" t="s">
        <v>2916</v>
      </c>
      <c r="C2609" s="104">
        <v>1</v>
      </c>
      <c r="D2609" s="105" t="s">
        <v>12468</v>
      </c>
      <c r="E2609" s="105" t="s">
        <v>12478</v>
      </c>
      <c r="I2609" s="99"/>
      <c r="J2609" s="101"/>
      <c r="M2609" s="98" t="s">
        <v>8149</v>
      </c>
      <c r="N2609" s="99" t="s">
        <v>2916</v>
      </c>
      <c r="O2609" s="101">
        <v>1</v>
      </c>
    </row>
    <row r="2610" spans="1:15" ht="12.75" customHeight="1">
      <c r="A2610" s="104" t="s">
        <v>2983</v>
      </c>
      <c r="B2610" s="104" t="s">
        <v>2916</v>
      </c>
      <c r="C2610" s="104">
        <v>1</v>
      </c>
      <c r="D2610" s="105"/>
      <c r="E2610" s="105"/>
      <c r="I2610" s="99"/>
      <c r="J2610" s="101"/>
      <c r="M2610" s="98" t="s">
        <v>8150</v>
      </c>
      <c r="N2610" s="99" t="s">
        <v>2916</v>
      </c>
      <c r="O2610" s="101">
        <v>1</v>
      </c>
    </row>
    <row r="2611" spans="1:15" ht="12.75" customHeight="1">
      <c r="A2611" s="104" t="s">
        <v>2984</v>
      </c>
      <c r="B2611" s="104" t="s">
        <v>2916</v>
      </c>
      <c r="C2611" s="104">
        <v>1</v>
      </c>
      <c r="D2611" s="105"/>
      <c r="E2611" s="105"/>
      <c r="I2611" s="99"/>
      <c r="J2611" s="101"/>
      <c r="M2611" s="98" t="s">
        <v>8151</v>
      </c>
      <c r="N2611" s="99" t="s">
        <v>2916</v>
      </c>
      <c r="O2611" s="101">
        <v>1</v>
      </c>
    </row>
    <row r="2612" spans="1:15" ht="12.75" customHeight="1">
      <c r="A2612" s="104" t="s">
        <v>2985</v>
      </c>
      <c r="B2612" s="104" t="s">
        <v>2972</v>
      </c>
      <c r="C2612" s="104">
        <v>1</v>
      </c>
      <c r="D2612" s="105" t="s">
        <v>12479</v>
      </c>
      <c r="E2612" s="105"/>
      <c r="I2612" s="99"/>
      <c r="J2612" s="101"/>
      <c r="M2612" s="98" t="s">
        <v>8152</v>
      </c>
      <c r="N2612" s="99" t="s">
        <v>2972</v>
      </c>
      <c r="O2612" s="101">
        <v>1</v>
      </c>
    </row>
    <row r="2613" spans="1:15" ht="12.75" customHeight="1">
      <c r="A2613" s="104" t="s">
        <v>2986</v>
      </c>
      <c r="B2613" s="104" t="s">
        <v>2972</v>
      </c>
      <c r="C2613" s="104">
        <v>1</v>
      </c>
      <c r="D2613" s="105" t="s">
        <v>12479</v>
      </c>
      <c r="E2613" s="105"/>
      <c r="I2613" s="99"/>
      <c r="J2613" s="101"/>
      <c r="M2613" s="98" t="s">
        <v>8153</v>
      </c>
      <c r="N2613" s="99" t="s">
        <v>2972</v>
      </c>
      <c r="O2613" s="101">
        <v>1</v>
      </c>
    </row>
    <row r="2614" spans="1:15" ht="12.75" customHeight="1">
      <c r="A2614" s="104" t="s">
        <v>2987</v>
      </c>
      <c r="B2614" s="104" t="s">
        <v>2972</v>
      </c>
      <c r="C2614" s="104">
        <v>1</v>
      </c>
      <c r="D2614" s="105" t="s">
        <v>12479</v>
      </c>
      <c r="E2614" s="105" t="s">
        <v>12480</v>
      </c>
      <c r="I2614" s="99"/>
      <c r="J2614" s="101"/>
      <c r="M2614" s="98" t="s">
        <v>8154</v>
      </c>
      <c r="N2614" s="99" t="s">
        <v>2972</v>
      </c>
      <c r="O2614" s="101">
        <v>1</v>
      </c>
    </row>
    <row r="2615" spans="1:15" ht="12.75" customHeight="1">
      <c r="A2615" s="104" t="s">
        <v>2988</v>
      </c>
      <c r="B2615" s="104" t="s">
        <v>2972</v>
      </c>
      <c r="C2615" s="104">
        <v>1</v>
      </c>
      <c r="D2615" s="105" t="s">
        <v>12479</v>
      </c>
      <c r="E2615" s="105" t="s">
        <v>12481</v>
      </c>
      <c r="I2615" s="99"/>
      <c r="J2615" s="101"/>
      <c r="M2615" s="98" t="s">
        <v>8155</v>
      </c>
      <c r="N2615" s="99" t="s">
        <v>2972</v>
      </c>
      <c r="O2615" s="101">
        <v>1</v>
      </c>
    </row>
    <row r="2616" spans="1:15" ht="12.75" customHeight="1">
      <c r="A2616" s="104" t="s">
        <v>2989</v>
      </c>
      <c r="B2616" s="104" t="s">
        <v>2972</v>
      </c>
      <c r="C2616" s="104">
        <v>1</v>
      </c>
      <c r="D2616" s="105" t="s">
        <v>12479</v>
      </c>
      <c r="E2616" s="105" t="s">
        <v>12482</v>
      </c>
      <c r="I2616" s="99"/>
      <c r="J2616" s="101"/>
      <c r="M2616" s="98" t="s">
        <v>8156</v>
      </c>
      <c r="N2616" s="99" t="s">
        <v>2972</v>
      </c>
      <c r="O2616" s="101">
        <v>1</v>
      </c>
    </row>
    <row r="2617" spans="1:15" ht="12.75" customHeight="1">
      <c r="A2617" s="104" t="s">
        <v>2990</v>
      </c>
      <c r="B2617" s="104" t="s">
        <v>2972</v>
      </c>
      <c r="C2617" s="104">
        <v>1</v>
      </c>
      <c r="D2617" s="105" t="s">
        <v>12479</v>
      </c>
      <c r="E2617" s="105" t="s">
        <v>12483</v>
      </c>
      <c r="I2617" s="99"/>
      <c r="J2617" s="101"/>
      <c r="M2617" s="98" t="s">
        <v>8157</v>
      </c>
      <c r="N2617" s="99" t="s">
        <v>2972</v>
      </c>
      <c r="O2617" s="101">
        <v>1</v>
      </c>
    </row>
    <row r="2618" spans="1:15" ht="12.75" customHeight="1">
      <c r="A2618" s="104" t="s">
        <v>2991</v>
      </c>
      <c r="B2618" s="104" t="s">
        <v>2968</v>
      </c>
      <c r="C2618" s="104">
        <v>1</v>
      </c>
      <c r="D2618" s="105" t="s">
        <v>12479</v>
      </c>
      <c r="E2618" s="105" t="s">
        <v>12484</v>
      </c>
      <c r="I2618" s="99"/>
      <c r="J2618" s="101"/>
      <c r="M2618" s="98" t="s">
        <v>8158</v>
      </c>
      <c r="N2618" s="99" t="s">
        <v>2968</v>
      </c>
      <c r="O2618" s="101">
        <v>1</v>
      </c>
    </row>
    <row r="2619" spans="1:15" ht="12.75" customHeight="1">
      <c r="A2619" s="104" t="s">
        <v>2992</v>
      </c>
      <c r="B2619" s="104" t="s">
        <v>2968</v>
      </c>
      <c r="C2619" s="104">
        <v>1</v>
      </c>
      <c r="D2619" s="105" t="s">
        <v>12479</v>
      </c>
      <c r="E2619" s="105" t="s">
        <v>12485</v>
      </c>
      <c r="I2619" s="99"/>
      <c r="J2619" s="101"/>
      <c r="M2619" s="98" t="s">
        <v>8159</v>
      </c>
      <c r="N2619" s="99" t="s">
        <v>2968</v>
      </c>
      <c r="O2619" s="101">
        <v>1</v>
      </c>
    </row>
    <row r="2620" spans="1:15" ht="12.75" customHeight="1">
      <c r="A2620" s="104" t="s">
        <v>2993</v>
      </c>
      <c r="B2620" s="104" t="s">
        <v>2968</v>
      </c>
      <c r="C2620" s="104">
        <v>1</v>
      </c>
      <c r="D2620" s="105" t="s">
        <v>12479</v>
      </c>
      <c r="E2620" s="105" t="s">
        <v>12486</v>
      </c>
      <c r="I2620" s="99"/>
      <c r="J2620" s="101"/>
      <c r="M2620" s="98" t="s">
        <v>8160</v>
      </c>
      <c r="N2620" s="99" t="s">
        <v>2968</v>
      </c>
      <c r="O2620" s="101">
        <v>1</v>
      </c>
    </row>
    <row r="2621" spans="1:15" ht="12.75" customHeight="1">
      <c r="A2621" s="104" t="s">
        <v>2994</v>
      </c>
      <c r="B2621" s="104" t="s">
        <v>2916</v>
      </c>
      <c r="C2621" s="104">
        <v>1</v>
      </c>
      <c r="D2621" s="105" t="s">
        <v>12479</v>
      </c>
      <c r="E2621" s="105" t="s">
        <v>12487</v>
      </c>
      <c r="I2621" s="99"/>
      <c r="J2621" s="101"/>
      <c r="M2621" s="98" t="s">
        <v>8161</v>
      </c>
      <c r="N2621" s="99" t="s">
        <v>2916</v>
      </c>
      <c r="O2621" s="101">
        <v>1</v>
      </c>
    </row>
    <row r="2622" spans="1:15" ht="12.75" customHeight="1">
      <c r="A2622" s="104" t="s">
        <v>2995</v>
      </c>
      <c r="B2622" s="104" t="s">
        <v>2916</v>
      </c>
      <c r="C2622" s="104">
        <v>1</v>
      </c>
      <c r="D2622" s="105" t="s">
        <v>12479</v>
      </c>
      <c r="E2622" s="105" t="s">
        <v>12488</v>
      </c>
      <c r="I2622" s="99"/>
      <c r="J2622" s="101"/>
      <c r="M2622" s="98" t="s">
        <v>8162</v>
      </c>
      <c r="N2622" s="99" t="s">
        <v>2916</v>
      </c>
      <c r="O2622" s="101">
        <v>1</v>
      </c>
    </row>
    <row r="2623" spans="1:15" ht="12.75" customHeight="1">
      <c r="A2623" s="104" t="s">
        <v>2996</v>
      </c>
      <c r="B2623" s="104" t="s">
        <v>2029</v>
      </c>
      <c r="C2623" s="104">
        <v>1</v>
      </c>
      <c r="D2623" s="105" t="s">
        <v>12479</v>
      </c>
      <c r="E2623" s="105" t="s">
        <v>12489</v>
      </c>
      <c r="I2623" s="99"/>
      <c r="J2623" s="101"/>
      <c r="M2623" s="98" t="s">
        <v>8163</v>
      </c>
      <c r="N2623" s="99" t="s">
        <v>2029</v>
      </c>
      <c r="O2623" s="101">
        <v>1</v>
      </c>
    </row>
    <row r="2624" spans="1:15" ht="12.75" customHeight="1">
      <c r="A2624" s="104" t="s">
        <v>2997</v>
      </c>
      <c r="B2624" s="104" t="s">
        <v>2029</v>
      </c>
      <c r="C2624" s="104">
        <v>1</v>
      </c>
      <c r="D2624" s="105" t="s">
        <v>12479</v>
      </c>
      <c r="E2624" s="105" t="s">
        <v>12485</v>
      </c>
      <c r="I2624" s="99"/>
      <c r="J2624" s="101"/>
      <c r="M2624" s="98" t="s">
        <v>8164</v>
      </c>
      <c r="N2624" s="99" t="s">
        <v>2029</v>
      </c>
      <c r="O2624" s="101">
        <v>1</v>
      </c>
    </row>
    <row r="2625" spans="1:15" ht="12.75" customHeight="1">
      <c r="A2625" s="104" t="s">
        <v>2998</v>
      </c>
      <c r="B2625" s="104" t="s">
        <v>2029</v>
      </c>
      <c r="C2625" s="104">
        <v>1</v>
      </c>
      <c r="D2625" s="105" t="s">
        <v>12479</v>
      </c>
      <c r="E2625" s="105" t="s">
        <v>12490</v>
      </c>
      <c r="I2625" s="99"/>
      <c r="J2625" s="101"/>
      <c r="M2625" s="98" t="s">
        <v>8165</v>
      </c>
      <c r="N2625" s="99" t="s">
        <v>2029</v>
      </c>
      <c r="O2625" s="101">
        <v>1</v>
      </c>
    </row>
    <row r="2626" spans="1:15" ht="12.75" customHeight="1">
      <c r="A2626" s="104" t="s">
        <v>2999</v>
      </c>
      <c r="B2626" s="104" t="s">
        <v>3000</v>
      </c>
      <c r="C2626" s="104">
        <v>1</v>
      </c>
      <c r="D2626" s="105" t="s">
        <v>12479</v>
      </c>
      <c r="E2626" s="105" t="s">
        <v>12491</v>
      </c>
      <c r="I2626" s="99"/>
      <c r="J2626" s="101"/>
      <c r="M2626" s="98" t="s">
        <v>8166</v>
      </c>
      <c r="N2626" s="99" t="s">
        <v>3000</v>
      </c>
      <c r="O2626" s="101">
        <v>1</v>
      </c>
    </row>
    <row r="2627" spans="1:15" ht="12.75" customHeight="1">
      <c r="A2627" s="104" t="s">
        <v>3001</v>
      </c>
      <c r="B2627" s="104" t="s">
        <v>306</v>
      </c>
      <c r="C2627" s="104">
        <v>1</v>
      </c>
      <c r="D2627" s="105" t="s">
        <v>12492</v>
      </c>
      <c r="E2627" s="105" t="s">
        <v>12493</v>
      </c>
      <c r="I2627" s="99"/>
      <c r="J2627" s="101"/>
      <c r="M2627" s="98" t="s">
        <v>8167</v>
      </c>
      <c r="N2627" s="99" t="s">
        <v>306</v>
      </c>
      <c r="O2627" s="101">
        <v>1</v>
      </c>
    </row>
    <row r="2628" spans="1:15" ht="12.75" customHeight="1">
      <c r="A2628" s="104" t="s">
        <v>3002</v>
      </c>
      <c r="B2628" s="104" t="s">
        <v>306</v>
      </c>
      <c r="C2628" s="104">
        <v>1</v>
      </c>
      <c r="D2628" s="105" t="s">
        <v>12492</v>
      </c>
      <c r="E2628" s="105" t="s">
        <v>12494</v>
      </c>
      <c r="I2628" s="99"/>
      <c r="J2628" s="101"/>
      <c r="M2628" s="98" t="s">
        <v>8168</v>
      </c>
      <c r="N2628" s="99" t="s">
        <v>306</v>
      </c>
      <c r="O2628" s="101">
        <v>1</v>
      </c>
    </row>
    <row r="2629" spans="1:15" ht="12.75" customHeight="1">
      <c r="A2629" s="104" t="s">
        <v>3003</v>
      </c>
      <c r="B2629" s="104" t="s">
        <v>306</v>
      </c>
      <c r="C2629" s="104">
        <v>1</v>
      </c>
      <c r="D2629" s="105" t="s">
        <v>12492</v>
      </c>
      <c r="E2629" s="105" t="s">
        <v>12495</v>
      </c>
      <c r="I2629" s="99"/>
      <c r="J2629" s="101"/>
      <c r="M2629" s="98" t="s">
        <v>8169</v>
      </c>
      <c r="N2629" s="99" t="s">
        <v>306</v>
      </c>
      <c r="O2629" s="101">
        <v>1</v>
      </c>
    </row>
    <row r="2630" spans="1:15" ht="12.75" customHeight="1">
      <c r="A2630" s="104" t="s">
        <v>3004</v>
      </c>
      <c r="B2630" s="104" t="s">
        <v>306</v>
      </c>
      <c r="C2630" s="104">
        <v>1</v>
      </c>
      <c r="D2630" s="105" t="s">
        <v>12492</v>
      </c>
      <c r="E2630" s="105" t="s">
        <v>12496</v>
      </c>
      <c r="I2630" s="99"/>
      <c r="J2630" s="101"/>
      <c r="M2630" s="98" t="s">
        <v>8170</v>
      </c>
      <c r="N2630" s="99" t="s">
        <v>306</v>
      </c>
      <c r="O2630" s="101">
        <v>1</v>
      </c>
    </row>
    <row r="2631" spans="1:15" ht="12.75" customHeight="1">
      <c r="A2631" s="104" t="s">
        <v>3005</v>
      </c>
      <c r="B2631" s="104" t="s">
        <v>166</v>
      </c>
      <c r="C2631" s="104">
        <v>1</v>
      </c>
      <c r="D2631" s="105"/>
      <c r="E2631" s="105"/>
      <c r="I2631" s="99"/>
      <c r="J2631" s="101"/>
      <c r="M2631" s="98" t="s">
        <v>8171</v>
      </c>
      <c r="N2631" s="99" t="s">
        <v>166</v>
      </c>
      <c r="O2631" s="101">
        <v>1</v>
      </c>
    </row>
    <row r="2632" spans="1:15" ht="12.75" customHeight="1">
      <c r="A2632" s="104" t="s">
        <v>3006</v>
      </c>
      <c r="B2632" s="104" t="s">
        <v>2919</v>
      </c>
      <c r="C2632" s="104">
        <v>1</v>
      </c>
      <c r="D2632" s="105" t="s">
        <v>12497</v>
      </c>
      <c r="E2632" s="105" t="s">
        <v>12498</v>
      </c>
      <c r="I2632" s="99"/>
      <c r="J2632" s="101"/>
      <c r="M2632" s="98" t="s">
        <v>8172</v>
      </c>
      <c r="N2632" s="99" t="s">
        <v>2919</v>
      </c>
      <c r="O2632" s="101">
        <v>1</v>
      </c>
    </row>
    <row r="2633" spans="1:15" ht="12.75" customHeight="1">
      <c r="A2633" s="104" t="s">
        <v>3007</v>
      </c>
      <c r="B2633" s="104" t="s">
        <v>2919</v>
      </c>
      <c r="C2633" s="104">
        <v>1</v>
      </c>
      <c r="D2633" s="105" t="s">
        <v>12497</v>
      </c>
      <c r="E2633" s="105" t="s">
        <v>12499</v>
      </c>
      <c r="I2633" s="99"/>
      <c r="J2633" s="101"/>
      <c r="M2633" s="98" t="s">
        <v>8173</v>
      </c>
      <c r="N2633" s="99" t="s">
        <v>2919</v>
      </c>
      <c r="O2633" s="101">
        <v>1</v>
      </c>
    </row>
    <row r="2634" spans="1:15" ht="12.75" customHeight="1">
      <c r="A2634" s="104" t="s">
        <v>3008</v>
      </c>
      <c r="B2634" s="104" t="s">
        <v>2919</v>
      </c>
      <c r="C2634" s="104">
        <v>1</v>
      </c>
      <c r="D2634" s="105"/>
      <c r="E2634" s="105"/>
      <c r="I2634" s="99"/>
      <c r="J2634" s="101"/>
      <c r="M2634" s="98" t="s">
        <v>8174</v>
      </c>
      <c r="N2634" s="99" t="s">
        <v>2919</v>
      </c>
      <c r="O2634" s="101">
        <v>1</v>
      </c>
    </row>
    <row r="2635" spans="1:15" ht="12.75" customHeight="1">
      <c r="A2635" s="104" t="s">
        <v>3009</v>
      </c>
      <c r="B2635" s="104" t="s">
        <v>2958</v>
      </c>
      <c r="C2635" s="104">
        <v>1</v>
      </c>
      <c r="D2635" s="105" t="s">
        <v>12497</v>
      </c>
      <c r="E2635" s="105" t="s">
        <v>12500</v>
      </c>
      <c r="I2635" s="99"/>
      <c r="J2635" s="101"/>
      <c r="M2635" s="98" t="s">
        <v>8175</v>
      </c>
      <c r="N2635" s="99" t="s">
        <v>2958</v>
      </c>
      <c r="O2635" s="101">
        <v>1</v>
      </c>
    </row>
    <row r="2636" spans="1:15" ht="12.75" customHeight="1">
      <c r="A2636" s="104" t="s">
        <v>3010</v>
      </c>
      <c r="B2636" s="104" t="s">
        <v>2919</v>
      </c>
      <c r="C2636" s="104">
        <v>1</v>
      </c>
      <c r="D2636" s="105" t="s">
        <v>12497</v>
      </c>
      <c r="E2636" s="105" t="s">
        <v>12501</v>
      </c>
      <c r="I2636" s="99"/>
      <c r="J2636" s="101"/>
      <c r="M2636" s="98" t="s">
        <v>8176</v>
      </c>
      <c r="N2636" s="99" t="s">
        <v>2919</v>
      </c>
      <c r="O2636" s="101">
        <v>1</v>
      </c>
    </row>
    <row r="2637" spans="1:15" ht="12.75" customHeight="1">
      <c r="A2637" s="104" t="s">
        <v>3011</v>
      </c>
      <c r="B2637" s="104" t="s">
        <v>2931</v>
      </c>
      <c r="C2637" s="104">
        <v>1</v>
      </c>
      <c r="D2637" s="105" t="s">
        <v>12497</v>
      </c>
      <c r="E2637" s="105" t="s">
        <v>12502</v>
      </c>
      <c r="I2637" s="99"/>
      <c r="J2637" s="101"/>
      <c r="M2637" s="98" t="s">
        <v>8177</v>
      </c>
      <c r="N2637" s="99" t="s">
        <v>2931</v>
      </c>
      <c r="O2637" s="101">
        <v>1</v>
      </c>
    </row>
    <row r="2638" spans="1:15" ht="12.75" customHeight="1">
      <c r="A2638" s="104" t="s">
        <v>3012</v>
      </c>
      <c r="B2638" s="104" t="s">
        <v>729</v>
      </c>
      <c r="C2638" s="104">
        <v>2</v>
      </c>
      <c r="D2638" s="105" t="s">
        <v>12503</v>
      </c>
      <c r="E2638" s="105" t="s">
        <v>12504</v>
      </c>
      <c r="I2638" s="99"/>
      <c r="J2638" s="101"/>
      <c r="M2638" s="98" t="s">
        <v>8178</v>
      </c>
      <c r="N2638" s="99" t="s">
        <v>729</v>
      </c>
      <c r="O2638" s="101">
        <v>2</v>
      </c>
    </row>
    <row r="2639" spans="1:15" ht="12.75" customHeight="1">
      <c r="A2639" s="104" t="s">
        <v>3013</v>
      </c>
      <c r="B2639" s="104" t="s">
        <v>729</v>
      </c>
      <c r="C2639" s="104">
        <v>2</v>
      </c>
      <c r="D2639" s="105" t="s">
        <v>12503</v>
      </c>
      <c r="E2639" s="105" t="s">
        <v>12505</v>
      </c>
      <c r="I2639" s="99"/>
      <c r="J2639" s="101"/>
      <c r="M2639" s="98" t="s">
        <v>8179</v>
      </c>
      <c r="N2639" s="99" t="s">
        <v>729</v>
      </c>
      <c r="O2639" s="101">
        <v>2</v>
      </c>
    </row>
    <row r="2640" spans="1:15" ht="12.75" customHeight="1">
      <c r="A2640" s="104" t="s">
        <v>3014</v>
      </c>
      <c r="B2640" s="104" t="s">
        <v>2972</v>
      </c>
      <c r="C2640" s="104">
        <v>2</v>
      </c>
      <c r="D2640" s="105" t="s">
        <v>12506</v>
      </c>
      <c r="E2640" s="105" t="s">
        <v>12507</v>
      </c>
      <c r="I2640" s="99"/>
      <c r="J2640" s="101"/>
      <c r="M2640" s="98" t="s">
        <v>8180</v>
      </c>
      <c r="N2640" s="99" t="s">
        <v>2972</v>
      </c>
      <c r="O2640" s="101">
        <v>2</v>
      </c>
    </row>
    <row r="2641" spans="1:15" ht="12.75" customHeight="1">
      <c r="A2641" s="104" t="s">
        <v>3015</v>
      </c>
      <c r="B2641" s="104" t="s">
        <v>2972</v>
      </c>
      <c r="C2641" s="104">
        <v>2</v>
      </c>
      <c r="D2641" s="105" t="s">
        <v>12506</v>
      </c>
      <c r="E2641" s="105" t="s">
        <v>12508</v>
      </c>
      <c r="I2641" s="99"/>
      <c r="J2641" s="101"/>
      <c r="M2641" s="98" t="s">
        <v>8181</v>
      </c>
      <c r="N2641" s="99" t="s">
        <v>2972</v>
      </c>
      <c r="O2641" s="101">
        <v>2</v>
      </c>
    </row>
    <row r="2642" spans="1:15" ht="12.75" customHeight="1">
      <c r="A2642" s="104" t="s">
        <v>3016</v>
      </c>
      <c r="B2642" s="104" t="s">
        <v>2916</v>
      </c>
      <c r="C2642" s="104">
        <v>3</v>
      </c>
      <c r="D2642" s="105" t="s">
        <v>12506</v>
      </c>
      <c r="E2642" s="105" t="s">
        <v>12509</v>
      </c>
      <c r="I2642" s="99"/>
      <c r="J2642" s="101"/>
      <c r="M2642" s="98" t="s">
        <v>8182</v>
      </c>
      <c r="N2642" s="99" t="s">
        <v>2916</v>
      </c>
      <c r="O2642" s="101">
        <v>3</v>
      </c>
    </row>
    <row r="2643" spans="1:15" ht="12.75" customHeight="1">
      <c r="A2643" s="104" t="s">
        <v>3017</v>
      </c>
      <c r="B2643" s="104" t="s">
        <v>2916</v>
      </c>
      <c r="C2643" s="104">
        <v>3</v>
      </c>
      <c r="D2643" s="105" t="s">
        <v>12506</v>
      </c>
      <c r="E2643" s="105" t="s">
        <v>12510</v>
      </c>
      <c r="I2643" s="99"/>
      <c r="J2643" s="101"/>
      <c r="M2643" s="98" t="s">
        <v>8183</v>
      </c>
      <c r="N2643" s="99" t="s">
        <v>2916</v>
      </c>
      <c r="O2643" s="101">
        <v>3</v>
      </c>
    </row>
    <row r="2644" spans="1:15" ht="12.75" customHeight="1">
      <c r="A2644" s="104" t="s">
        <v>3018</v>
      </c>
      <c r="B2644" s="104" t="s">
        <v>2972</v>
      </c>
      <c r="C2644" s="104">
        <v>4</v>
      </c>
      <c r="D2644" s="105" t="s">
        <v>12506</v>
      </c>
      <c r="E2644" s="105" t="s">
        <v>12511</v>
      </c>
      <c r="I2644" s="99"/>
      <c r="J2644" s="101"/>
      <c r="M2644" s="98" t="s">
        <v>8184</v>
      </c>
      <c r="N2644" s="99" t="s">
        <v>2972</v>
      </c>
      <c r="O2644" s="101">
        <v>4</v>
      </c>
    </row>
    <row r="2645" spans="1:15" ht="12.75" customHeight="1">
      <c r="A2645" s="104" t="s">
        <v>3019</v>
      </c>
      <c r="B2645" s="104" t="s">
        <v>2972</v>
      </c>
      <c r="C2645" s="104">
        <v>3</v>
      </c>
      <c r="D2645" s="105" t="s">
        <v>12506</v>
      </c>
      <c r="E2645" s="105" t="s">
        <v>12512</v>
      </c>
      <c r="I2645" s="99"/>
      <c r="J2645" s="101"/>
      <c r="M2645" s="98" t="s">
        <v>8185</v>
      </c>
      <c r="N2645" s="99" t="s">
        <v>2972</v>
      </c>
      <c r="O2645" s="101">
        <v>3</v>
      </c>
    </row>
    <row r="2646" spans="1:15" ht="12.75" customHeight="1">
      <c r="A2646" s="104" t="s">
        <v>3020</v>
      </c>
      <c r="B2646" s="104" t="s">
        <v>2919</v>
      </c>
      <c r="C2646" s="104">
        <v>1</v>
      </c>
      <c r="D2646" s="105" t="s">
        <v>12513</v>
      </c>
      <c r="E2646" s="105" t="s">
        <v>12514</v>
      </c>
      <c r="I2646" s="99"/>
      <c r="J2646" s="101"/>
      <c r="M2646" s="98" t="s">
        <v>8186</v>
      </c>
      <c r="N2646" s="99" t="s">
        <v>2919</v>
      </c>
      <c r="O2646" s="101">
        <v>1</v>
      </c>
    </row>
    <row r="2647" spans="1:15" ht="12.75" customHeight="1">
      <c r="A2647" s="104" t="s">
        <v>3021</v>
      </c>
      <c r="B2647" s="104" t="s">
        <v>2940</v>
      </c>
      <c r="C2647" s="104">
        <v>1</v>
      </c>
      <c r="D2647" s="105" t="s">
        <v>12513</v>
      </c>
      <c r="E2647" s="105" t="s">
        <v>12515</v>
      </c>
      <c r="I2647" s="99"/>
      <c r="J2647" s="101"/>
      <c r="M2647" s="98" t="s">
        <v>8187</v>
      </c>
      <c r="N2647" s="99" t="s">
        <v>2940</v>
      </c>
      <c r="O2647" s="101">
        <v>1</v>
      </c>
    </row>
    <row r="2648" spans="1:15" ht="12.75" customHeight="1">
      <c r="A2648" s="104" t="s">
        <v>3022</v>
      </c>
      <c r="B2648" s="104" t="s">
        <v>2958</v>
      </c>
      <c r="C2648" s="104">
        <v>2</v>
      </c>
      <c r="D2648" s="105" t="s">
        <v>12513</v>
      </c>
      <c r="E2648" s="105" t="s">
        <v>12516</v>
      </c>
      <c r="I2648" s="99"/>
      <c r="J2648" s="101"/>
      <c r="M2648" s="98" t="s">
        <v>8188</v>
      </c>
      <c r="N2648" s="99" t="s">
        <v>2958</v>
      </c>
      <c r="O2648" s="101">
        <v>2</v>
      </c>
    </row>
    <row r="2649" spans="1:15" ht="12.75" customHeight="1">
      <c r="A2649" s="104" t="s">
        <v>3023</v>
      </c>
      <c r="B2649" s="104" t="s">
        <v>2958</v>
      </c>
      <c r="C2649" s="104">
        <v>1</v>
      </c>
      <c r="D2649" s="105" t="s">
        <v>12513</v>
      </c>
      <c r="E2649" s="105" t="s">
        <v>12517</v>
      </c>
      <c r="I2649" s="99"/>
      <c r="J2649" s="101"/>
      <c r="M2649" s="98" t="s">
        <v>8189</v>
      </c>
      <c r="N2649" s="99" t="s">
        <v>2958</v>
      </c>
      <c r="O2649" s="101">
        <v>1</v>
      </c>
    </row>
    <row r="2650" spans="1:15" ht="12.75" customHeight="1">
      <c r="A2650" s="104" t="s">
        <v>3024</v>
      </c>
      <c r="B2650" s="104" t="s">
        <v>2958</v>
      </c>
      <c r="C2650" s="104">
        <v>1</v>
      </c>
      <c r="D2650" s="105" t="s">
        <v>12513</v>
      </c>
      <c r="E2650" s="105" t="s">
        <v>12518</v>
      </c>
      <c r="I2650" s="99"/>
      <c r="J2650" s="101"/>
      <c r="M2650" s="98" t="s">
        <v>8190</v>
      </c>
      <c r="N2650" s="99" t="s">
        <v>2958</v>
      </c>
      <c r="O2650" s="101">
        <v>1</v>
      </c>
    </row>
    <row r="2651" spans="1:15" ht="12.75" customHeight="1">
      <c r="A2651" s="104" t="s">
        <v>3025</v>
      </c>
      <c r="B2651" s="104" t="s">
        <v>2958</v>
      </c>
      <c r="C2651" s="104">
        <v>1</v>
      </c>
      <c r="D2651" s="105" t="s">
        <v>12513</v>
      </c>
      <c r="E2651" s="105" t="s">
        <v>12519</v>
      </c>
      <c r="I2651" s="99"/>
      <c r="J2651" s="101"/>
      <c r="M2651" s="98" t="s">
        <v>8191</v>
      </c>
      <c r="N2651" s="99" t="s">
        <v>2958</v>
      </c>
      <c r="O2651" s="101">
        <v>1</v>
      </c>
    </row>
    <row r="2652" spans="1:15" ht="12.75" customHeight="1">
      <c r="A2652" s="104" t="s">
        <v>3026</v>
      </c>
      <c r="B2652" s="104" t="s">
        <v>2958</v>
      </c>
      <c r="C2652" s="104">
        <v>16</v>
      </c>
      <c r="D2652" s="105" t="s">
        <v>12513</v>
      </c>
      <c r="E2652" s="105" t="s">
        <v>12520</v>
      </c>
      <c r="I2652" s="99"/>
      <c r="J2652" s="101"/>
      <c r="M2652" s="98" t="s">
        <v>8192</v>
      </c>
      <c r="N2652" s="99" t="s">
        <v>2958</v>
      </c>
      <c r="O2652" s="101">
        <v>16</v>
      </c>
    </row>
    <row r="2653" spans="1:15" ht="12.75" customHeight="1">
      <c r="A2653" s="104" t="s">
        <v>3027</v>
      </c>
      <c r="B2653" s="104" t="s">
        <v>2958</v>
      </c>
      <c r="C2653" s="104">
        <v>2</v>
      </c>
      <c r="D2653" s="105" t="s">
        <v>12513</v>
      </c>
      <c r="E2653" s="105" t="s">
        <v>12521</v>
      </c>
      <c r="I2653" s="99"/>
      <c r="J2653" s="101"/>
      <c r="M2653" s="98" t="s">
        <v>8193</v>
      </c>
      <c r="N2653" s="99" t="s">
        <v>2958</v>
      </c>
      <c r="O2653" s="101">
        <v>2</v>
      </c>
    </row>
    <row r="2654" spans="1:15" ht="12.75" customHeight="1">
      <c r="A2654" s="104" t="s">
        <v>3028</v>
      </c>
      <c r="B2654" s="104" t="s">
        <v>2972</v>
      </c>
      <c r="C2654" s="104">
        <v>1</v>
      </c>
      <c r="D2654" s="105" t="s">
        <v>12513</v>
      </c>
      <c r="E2654" s="105" t="s">
        <v>12522</v>
      </c>
      <c r="I2654" s="99"/>
      <c r="J2654" s="101"/>
      <c r="M2654" s="98" t="s">
        <v>8194</v>
      </c>
      <c r="N2654" s="99" t="s">
        <v>2972</v>
      </c>
      <c r="O2654" s="101">
        <v>1</v>
      </c>
    </row>
    <row r="2655" spans="1:15" ht="12.75" customHeight="1">
      <c r="A2655" s="104" t="s">
        <v>3029</v>
      </c>
      <c r="B2655" s="104" t="s">
        <v>2972</v>
      </c>
      <c r="C2655" s="104">
        <v>1</v>
      </c>
      <c r="D2655" s="105" t="s">
        <v>12513</v>
      </c>
      <c r="E2655" s="105" t="s">
        <v>12523</v>
      </c>
      <c r="I2655" s="99"/>
      <c r="J2655" s="101"/>
      <c r="M2655" s="98" t="s">
        <v>8195</v>
      </c>
      <c r="N2655" s="99" t="s">
        <v>2972</v>
      </c>
      <c r="O2655" s="101">
        <v>1</v>
      </c>
    </row>
    <row r="2656" spans="1:15" ht="12.75" customHeight="1">
      <c r="A2656" s="104" t="s">
        <v>3030</v>
      </c>
      <c r="B2656" s="104" t="s">
        <v>2919</v>
      </c>
      <c r="C2656" s="104">
        <v>2</v>
      </c>
      <c r="D2656" s="105"/>
      <c r="E2656" s="105"/>
      <c r="I2656" s="99"/>
      <c r="J2656" s="101"/>
      <c r="M2656" s="98" t="s">
        <v>8196</v>
      </c>
      <c r="N2656" s="99" t="s">
        <v>2919</v>
      </c>
      <c r="O2656" s="101">
        <v>2</v>
      </c>
    </row>
    <row r="2657" spans="1:15" ht="12.75" customHeight="1">
      <c r="A2657" s="104" t="s">
        <v>3031</v>
      </c>
      <c r="B2657" s="104" t="s">
        <v>2919</v>
      </c>
      <c r="C2657" s="104">
        <v>4</v>
      </c>
      <c r="D2657" s="105" t="s">
        <v>12513</v>
      </c>
      <c r="E2657" s="105" t="s">
        <v>12524</v>
      </c>
      <c r="I2657" s="99"/>
      <c r="J2657" s="101"/>
      <c r="M2657" s="98" t="s">
        <v>8197</v>
      </c>
      <c r="N2657" s="99" t="s">
        <v>2919</v>
      </c>
      <c r="O2657" s="101">
        <v>4</v>
      </c>
    </row>
    <row r="2658" spans="1:15" ht="12.75" customHeight="1">
      <c r="A2658" s="104" t="s">
        <v>3032</v>
      </c>
      <c r="B2658" s="104" t="s">
        <v>2968</v>
      </c>
      <c r="C2658" s="104">
        <v>5</v>
      </c>
      <c r="D2658" s="105" t="s">
        <v>12513</v>
      </c>
      <c r="E2658" s="105" t="s">
        <v>12525</v>
      </c>
      <c r="I2658" s="99"/>
      <c r="J2658" s="101"/>
      <c r="M2658" s="98" t="s">
        <v>8198</v>
      </c>
      <c r="N2658" s="99" t="s">
        <v>2968</v>
      </c>
      <c r="O2658" s="101">
        <v>6</v>
      </c>
    </row>
    <row r="2659" spans="1:15" ht="12.75" customHeight="1">
      <c r="A2659" s="104" t="s">
        <v>3033</v>
      </c>
      <c r="B2659" s="104" t="s">
        <v>2968</v>
      </c>
      <c r="C2659" s="104">
        <v>2</v>
      </c>
      <c r="D2659" s="105" t="s">
        <v>12513</v>
      </c>
      <c r="E2659" s="105" t="s">
        <v>12526</v>
      </c>
      <c r="I2659" s="99"/>
      <c r="J2659" s="101"/>
      <c r="M2659" s="98" t="s">
        <v>8199</v>
      </c>
      <c r="N2659" s="99" t="s">
        <v>2968</v>
      </c>
      <c r="O2659" s="101">
        <v>2</v>
      </c>
    </row>
    <row r="2660" spans="1:15" ht="12.75" customHeight="1">
      <c r="A2660" s="104" t="s">
        <v>3034</v>
      </c>
      <c r="B2660" s="104" t="s">
        <v>2968</v>
      </c>
      <c r="C2660" s="104">
        <v>2</v>
      </c>
      <c r="D2660" s="105" t="s">
        <v>12513</v>
      </c>
      <c r="E2660" s="105" t="s">
        <v>12527</v>
      </c>
      <c r="I2660" s="99"/>
      <c r="J2660" s="101"/>
      <c r="M2660" s="98" t="s">
        <v>8200</v>
      </c>
      <c r="N2660" s="99" t="s">
        <v>2968</v>
      </c>
      <c r="O2660" s="101">
        <v>2</v>
      </c>
    </row>
    <row r="2661" spans="1:15" ht="12.75" customHeight="1">
      <c r="A2661" s="104" t="s">
        <v>3035</v>
      </c>
      <c r="B2661" s="104" t="s">
        <v>2972</v>
      </c>
      <c r="C2661" s="104">
        <v>1</v>
      </c>
      <c r="D2661" s="105" t="s">
        <v>12513</v>
      </c>
      <c r="E2661" s="105" t="s">
        <v>12528</v>
      </c>
      <c r="I2661" s="99"/>
      <c r="J2661" s="101"/>
      <c r="M2661" s="98" t="s">
        <v>8201</v>
      </c>
      <c r="N2661" s="99" t="s">
        <v>2972</v>
      </c>
      <c r="O2661" s="101">
        <v>1</v>
      </c>
    </row>
    <row r="2662" spans="1:15" ht="12.75" customHeight="1">
      <c r="A2662" s="104" t="s">
        <v>3036</v>
      </c>
      <c r="B2662" s="104" t="s">
        <v>2919</v>
      </c>
      <c r="C2662" s="104">
        <v>2</v>
      </c>
      <c r="D2662" s="105" t="s">
        <v>12513</v>
      </c>
      <c r="E2662" s="105" t="s">
        <v>12529</v>
      </c>
      <c r="I2662" s="99"/>
      <c r="J2662" s="101"/>
      <c r="M2662" s="98" t="s">
        <v>8202</v>
      </c>
      <c r="N2662" s="99" t="s">
        <v>2919</v>
      </c>
      <c r="O2662" s="101">
        <v>2</v>
      </c>
    </row>
    <row r="2663" spans="1:15" ht="12.75" customHeight="1">
      <c r="A2663" s="104" t="s">
        <v>3037</v>
      </c>
      <c r="B2663" s="104" t="s">
        <v>1685</v>
      </c>
      <c r="C2663" s="104">
        <v>1</v>
      </c>
      <c r="D2663" s="105" t="s">
        <v>12513</v>
      </c>
      <c r="E2663" s="105" t="s">
        <v>12530</v>
      </c>
      <c r="I2663" s="99"/>
      <c r="J2663" s="101"/>
      <c r="M2663" s="98" t="s">
        <v>8203</v>
      </c>
      <c r="N2663" s="99" t="s">
        <v>1685</v>
      </c>
      <c r="O2663" s="101">
        <v>1</v>
      </c>
    </row>
    <row r="2664" spans="1:15" ht="12.75" customHeight="1">
      <c r="A2664" s="104" t="s">
        <v>3038</v>
      </c>
      <c r="B2664" s="104" t="s">
        <v>1685</v>
      </c>
      <c r="C2664" s="104">
        <v>1</v>
      </c>
      <c r="D2664" s="105" t="s">
        <v>12513</v>
      </c>
      <c r="E2664" s="105" t="s">
        <v>12531</v>
      </c>
      <c r="I2664" s="99"/>
      <c r="J2664" s="101"/>
      <c r="M2664" s="98" t="s">
        <v>8204</v>
      </c>
      <c r="N2664" s="99" t="s">
        <v>1685</v>
      </c>
      <c r="O2664" s="101">
        <v>1</v>
      </c>
    </row>
    <row r="2665" spans="1:15" ht="12.75" customHeight="1">
      <c r="A2665" s="104" t="s">
        <v>3039</v>
      </c>
      <c r="B2665" s="104" t="s">
        <v>1685</v>
      </c>
      <c r="C2665" s="104">
        <v>1</v>
      </c>
      <c r="D2665" s="105" t="s">
        <v>12513</v>
      </c>
      <c r="E2665" s="105" t="s">
        <v>12532</v>
      </c>
      <c r="I2665" s="99"/>
      <c r="J2665" s="101"/>
      <c r="M2665" s="98" t="s">
        <v>8205</v>
      </c>
      <c r="N2665" s="99" t="s">
        <v>1685</v>
      </c>
      <c r="O2665" s="101">
        <v>1</v>
      </c>
    </row>
    <row r="2666" spans="1:15" ht="12.75" customHeight="1">
      <c r="A2666" s="104" t="s">
        <v>3040</v>
      </c>
      <c r="B2666" s="104" t="s">
        <v>1685</v>
      </c>
      <c r="C2666" s="104">
        <v>1</v>
      </c>
      <c r="D2666" s="105" t="s">
        <v>12513</v>
      </c>
      <c r="E2666" s="105" t="s">
        <v>12533</v>
      </c>
      <c r="I2666" s="99"/>
      <c r="J2666" s="101"/>
      <c r="M2666" s="98" t="s">
        <v>8206</v>
      </c>
      <c r="N2666" s="99" t="s">
        <v>1685</v>
      </c>
      <c r="O2666" s="101">
        <v>1</v>
      </c>
    </row>
    <row r="2667" spans="1:15" ht="12.75" customHeight="1">
      <c r="A2667" s="104" t="s">
        <v>3041</v>
      </c>
      <c r="B2667" s="104" t="s">
        <v>3000</v>
      </c>
      <c r="C2667" s="104">
        <v>20</v>
      </c>
      <c r="D2667" s="105" t="s">
        <v>12513</v>
      </c>
      <c r="E2667" s="105" t="s">
        <v>12534</v>
      </c>
      <c r="I2667" s="99"/>
      <c r="J2667" s="101"/>
      <c r="M2667" s="98" t="s">
        <v>8207</v>
      </c>
      <c r="N2667" s="99" t="s">
        <v>3000</v>
      </c>
      <c r="O2667" s="101">
        <v>20</v>
      </c>
    </row>
    <row r="2668" spans="1:15" ht="12.75" customHeight="1">
      <c r="A2668" s="104" t="s">
        <v>3042</v>
      </c>
      <c r="B2668" s="104" t="s">
        <v>3000</v>
      </c>
      <c r="C2668" s="104">
        <v>16</v>
      </c>
      <c r="D2668" s="105" t="s">
        <v>12513</v>
      </c>
      <c r="E2668" s="105" t="s">
        <v>12535</v>
      </c>
      <c r="I2668" s="99"/>
      <c r="J2668" s="101"/>
      <c r="M2668" s="98" t="s">
        <v>8208</v>
      </c>
      <c r="N2668" s="99" t="s">
        <v>3000</v>
      </c>
      <c r="O2668" s="101">
        <v>16</v>
      </c>
    </row>
    <row r="2669" spans="1:15" ht="12.75" customHeight="1">
      <c r="A2669" s="104" t="s">
        <v>3043</v>
      </c>
      <c r="B2669" s="104" t="s">
        <v>3000</v>
      </c>
      <c r="C2669" s="104">
        <v>22</v>
      </c>
      <c r="D2669" s="105" t="s">
        <v>12513</v>
      </c>
      <c r="E2669" s="105" t="s">
        <v>12536</v>
      </c>
      <c r="I2669" s="99"/>
      <c r="J2669" s="101"/>
      <c r="M2669" s="98" t="s">
        <v>8209</v>
      </c>
      <c r="N2669" s="99" t="s">
        <v>3000</v>
      </c>
      <c r="O2669" s="101">
        <v>22</v>
      </c>
    </row>
    <row r="2670" spans="1:15" ht="12.75" customHeight="1">
      <c r="A2670" s="104" t="s">
        <v>3044</v>
      </c>
      <c r="B2670" s="104" t="s">
        <v>3000</v>
      </c>
      <c r="C2670" s="104">
        <v>31</v>
      </c>
      <c r="D2670" s="105" t="s">
        <v>12513</v>
      </c>
      <c r="E2670" s="105" t="s">
        <v>12537</v>
      </c>
      <c r="I2670" s="99"/>
      <c r="J2670" s="101"/>
      <c r="M2670" s="98" t="s">
        <v>8210</v>
      </c>
      <c r="N2670" s="99" t="s">
        <v>3000</v>
      </c>
      <c r="O2670" s="101">
        <v>31</v>
      </c>
    </row>
    <row r="2671" spans="1:15" ht="12.75" customHeight="1">
      <c r="A2671" s="104" t="s">
        <v>3045</v>
      </c>
      <c r="B2671" s="104" t="s">
        <v>1685</v>
      </c>
      <c r="C2671" s="104">
        <v>1</v>
      </c>
      <c r="D2671" s="105" t="s">
        <v>12513</v>
      </c>
      <c r="E2671" s="105" t="s">
        <v>12538</v>
      </c>
      <c r="I2671" s="99"/>
      <c r="J2671" s="101"/>
      <c r="M2671" s="98" t="s">
        <v>8211</v>
      </c>
      <c r="N2671" s="99" t="s">
        <v>1685</v>
      </c>
      <c r="O2671" s="101">
        <v>1</v>
      </c>
    </row>
    <row r="2672" spans="1:15" ht="12.75" customHeight="1">
      <c r="A2672" s="104" t="s">
        <v>3046</v>
      </c>
      <c r="B2672" s="104" t="s">
        <v>1685</v>
      </c>
      <c r="C2672" s="104">
        <v>1</v>
      </c>
      <c r="D2672" s="105" t="s">
        <v>12513</v>
      </c>
      <c r="E2672" s="105" t="s">
        <v>12539</v>
      </c>
      <c r="I2672" s="99"/>
      <c r="J2672" s="101"/>
      <c r="M2672" s="98" t="s">
        <v>8212</v>
      </c>
      <c r="N2672" s="99" t="s">
        <v>1685</v>
      </c>
      <c r="O2672" s="101">
        <v>1</v>
      </c>
    </row>
    <row r="2673" spans="1:15" ht="12.75" customHeight="1">
      <c r="A2673" s="104" t="s">
        <v>3047</v>
      </c>
      <c r="B2673" s="104" t="s">
        <v>1685</v>
      </c>
      <c r="C2673" s="104">
        <v>1</v>
      </c>
      <c r="D2673" s="105" t="s">
        <v>12513</v>
      </c>
      <c r="E2673" s="105" t="s">
        <v>12540</v>
      </c>
      <c r="I2673" s="99"/>
      <c r="J2673" s="101"/>
      <c r="M2673" s="98" t="s">
        <v>8213</v>
      </c>
      <c r="N2673" s="99" t="s">
        <v>1685</v>
      </c>
      <c r="O2673" s="101">
        <v>1</v>
      </c>
    </row>
    <row r="2674" spans="1:15" ht="12.75" customHeight="1">
      <c r="A2674" s="104" t="s">
        <v>3048</v>
      </c>
      <c r="B2674" s="104" t="s">
        <v>3000</v>
      </c>
      <c r="C2674" s="104">
        <v>2</v>
      </c>
      <c r="D2674" s="105"/>
      <c r="E2674" s="105"/>
      <c r="I2674" s="99"/>
      <c r="J2674" s="101"/>
      <c r="M2674" s="98" t="s">
        <v>8214</v>
      </c>
      <c r="N2674" s="99" t="s">
        <v>3000</v>
      </c>
      <c r="O2674" s="101">
        <v>2</v>
      </c>
    </row>
    <row r="2675" spans="1:15" ht="12.75" customHeight="1">
      <c r="A2675" s="104" t="s">
        <v>3049</v>
      </c>
      <c r="B2675" s="104" t="s">
        <v>3000</v>
      </c>
      <c r="C2675" s="104">
        <v>3</v>
      </c>
      <c r="D2675" s="105" t="s">
        <v>12513</v>
      </c>
      <c r="E2675" s="105" t="s">
        <v>12541</v>
      </c>
      <c r="I2675" s="99"/>
      <c r="J2675" s="101"/>
      <c r="M2675" s="98" t="s">
        <v>8215</v>
      </c>
      <c r="N2675" s="99" t="s">
        <v>3000</v>
      </c>
      <c r="O2675" s="101">
        <v>5</v>
      </c>
    </row>
    <row r="2676" spans="1:15" ht="12.75" customHeight="1">
      <c r="A2676" s="104" t="s">
        <v>3050</v>
      </c>
      <c r="B2676" s="104" t="s">
        <v>3051</v>
      </c>
      <c r="C2676" s="104">
        <v>28</v>
      </c>
      <c r="D2676" s="105" t="s">
        <v>12513</v>
      </c>
      <c r="E2676" s="105" t="s">
        <v>12542</v>
      </c>
      <c r="I2676" s="99"/>
      <c r="J2676" s="101"/>
      <c r="M2676" s="98" t="s">
        <v>8216</v>
      </c>
      <c r="N2676" s="99" t="s">
        <v>3051</v>
      </c>
      <c r="O2676" s="101">
        <v>29</v>
      </c>
    </row>
    <row r="2677" spans="1:15" ht="12.75" customHeight="1">
      <c r="A2677" s="104" t="s">
        <v>3052</v>
      </c>
      <c r="B2677" s="104" t="s">
        <v>3051</v>
      </c>
      <c r="C2677" s="104">
        <v>26</v>
      </c>
      <c r="D2677" s="105" t="s">
        <v>12513</v>
      </c>
      <c r="E2677" s="105" t="s">
        <v>12524</v>
      </c>
      <c r="I2677" s="99"/>
      <c r="J2677" s="101"/>
      <c r="M2677" s="98" t="s">
        <v>8217</v>
      </c>
      <c r="N2677" s="99" t="s">
        <v>3051</v>
      </c>
      <c r="O2677" s="101">
        <v>27</v>
      </c>
    </row>
    <row r="2678" spans="1:15" ht="12.75" customHeight="1">
      <c r="A2678" s="104" t="s">
        <v>3053</v>
      </c>
      <c r="B2678" s="104" t="s">
        <v>2029</v>
      </c>
      <c r="C2678" s="104">
        <v>9</v>
      </c>
      <c r="D2678" s="105" t="s">
        <v>12513</v>
      </c>
      <c r="E2678" s="105" t="s">
        <v>12525</v>
      </c>
      <c r="I2678" s="99"/>
      <c r="J2678" s="101"/>
      <c r="M2678" s="98" t="s">
        <v>8218</v>
      </c>
      <c r="N2678" s="99" t="s">
        <v>2029</v>
      </c>
      <c r="O2678" s="101">
        <v>9</v>
      </c>
    </row>
    <row r="2679" spans="1:15" ht="12.75" customHeight="1">
      <c r="A2679" s="104" t="s">
        <v>3054</v>
      </c>
      <c r="B2679" s="104" t="s">
        <v>2029</v>
      </c>
      <c r="C2679" s="104">
        <v>7</v>
      </c>
      <c r="D2679" s="105" t="s">
        <v>12513</v>
      </c>
      <c r="E2679" s="105" t="s">
        <v>12526</v>
      </c>
      <c r="I2679" s="99"/>
      <c r="J2679" s="101"/>
      <c r="M2679" s="98" t="s">
        <v>8219</v>
      </c>
      <c r="N2679" s="99" t="s">
        <v>2029</v>
      </c>
      <c r="O2679" s="101">
        <v>7</v>
      </c>
    </row>
    <row r="2680" spans="1:15" ht="12.75" customHeight="1">
      <c r="A2680" s="104" t="s">
        <v>3055</v>
      </c>
      <c r="B2680" s="104" t="s">
        <v>2029</v>
      </c>
      <c r="C2680" s="104">
        <v>5</v>
      </c>
      <c r="D2680" s="105" t="s">
        <v>12513</v>
      </c>
      <c r="E2680" s="105" t="s">
        <v>12527</v>
      </c>
      <c r="I2680" s="99"/>
      <c r="J2680" s="101"/>
      <c r="M2680" s="98" t="s">
        <v>8220</v>
      </c>
      <c r="N2680" s="99" t="s">
        <v>2029</v>
      </c>
      <c r="O2680" s="101">
        <v>5</v>
      </c>
    </row>
    <row r="2681" spans="1:15" ht="12.75" customHeight="1">
      <c r="A2681" s="104" t="s">
        <v>3056</v>
      </c>
      <c r="B2681" s="104" t="s">
        <v>1685</v>
      </c>
      <c r="C2681" s="104">
        <v>1</v>
      </c>
      <c r="D2681" s="105" t="s">
        <v>12513</v>
      </c>
      <c r="E2681" s="105" t="s">
        <v>12543</v>
      </c>
      <c r="I2681" s="99"/>
      <c r="J2681" s="101"/>
      <c r="M2681" s="98" t="s">
        <v>8221</v>
      </c>
      <c r="N2681" s="99" t="s">
        <v>1685</v>
      </c>
      <c r="O2681" s="101">
        <v>1</v>
      </c>
    </row>
    <row r="2682" spans="1:15" ht="12.75" customHeight="1">
      <c r="A2682" s="104" t="s">
        <v>3057</v>
      </c>
      <c r="B2682" s="104" t="s">
        <v>1685</v>
      </c>
      <c r="C2682" s="104">
        <v>1</v>
      </c>
      <c r="D2682" s="105" t="s">
        <v>12513</v>
      </c>
      <c r="E2682" s="105" t="s">
        <v>12544</v>
      </c>
      <c r="I2682" s="99"/>
      <c r="J2682" s="101"/>
      <c r="M2682" s="98" t="s">
        <v>8222</v>
      </c>
      <c r="N2682" s="99" t="s">
        <v>1685</v>
      </c>
      <c r="O2682" s="101">
        <v>1</v>
      </c>
    </row>
    <row r="2683" spans="1:15" ht="12.75" customHeight="1">
      <c r="A2683" s="104" t="s">
        <v>3058</v>
      </c>
      <c r="B2683" s="104" t="s">
        <v>3000</v>
      </c>
      <c r="C2683" s="104">
        <v>26</v>
      </c>
      <c r="D2683" s="105" t="s">
        <v>12513</v>
      </c>
      <c r="E2683" s="105" t="s">
        <v>12545</v>
      </c>
      <c r="I2683" s="99"/>
      <c r="J2683" s="101"/>
      <c r="M2683" s="98" t="s">
        <v>8223</v>
      </c>
      <c r="N2683" s="99" t="s">
        <v>3000</v>
      </c>
      <c r="O2683" s="101">
        <v>26</v>
      </c>
    </row>
    <row r="2684" spans="1:15" ht="12.75" customHeight="1">
      <c r="A2684" s="104" t="s">
        <v>3059</v>
      </c>
      <c r="B2684" s="104" t="s">
        <v>3000</v>
      </c>
      <c r="C2684" s="104">
        <v>19</v>
      </c>
      <c r="D2684" s="105" t="s">
        <v>12513</v>
      </c>
      <c r="E2684" s="105" t="s">
        <v>12546</v>
      </c>
      <c r="I2684" s="99"/>
      <c r="J2684" s="101"/>
      <c r="M2684" s="98" t="s">
        <v>8224</v>
      </c>
      <c r="N2684" s="99" t="s">
        <v>3000</v>
      </c>
      <c r="O2684" s="101">
        <v>19</v>
      </c>
    </row>
    <row r="2685" spans="1:15" ht="12.75" customHeight="1">
      <c r="A2685" s="104" t="s">
        <v>3060</v>
      </c>
      <c r="B2685" s="104" t="s">
        <v>2968</v>
      </c>
      <c r="C2685" s="104">
        <v>1</v>
      </c>
      <c r="D2685" s="105" t="s">
        <v>12513</v>
      </c>
      <c r="E2685" s="105" t="s">
        <v>12547</v>
      </c>
      <c r="I2685" s="99"/>
      <c r="J2685" s="101"/>
      <c r="M2685" s="98" t="s">
        <v>8225</v>
      </c>
      <c r="N2685" s="99" t="s">
        <v>2968</v>
      </c>
      <c r="O2685" s="101">
        <v>1</v>
      </c>
    </row>
    <row r="2686" spans="1:15" ht="12.75" customHeight="1">
      <c r="A2686" s="104" t="s">
        <v>3061</v>
      </c>
      <c r="B2686" s="104" t="s">
        <v>2968</v>
      </c>
      <c r="C2686" s="104">
        <v>1</v>
      </c>
      <c r="D2686" s="105" t="s">
        <v>12513</v>
      </c>
      <c r="E2686" s="105" t="s">
        <v>12548</v>
      </c>
      <c r="I2686" s="99"/>
      <c r="J2686" s="101"/>
      <c r="M2686" s="98" t="s">
        <v>8226</v>
      </c>
      <c r="N2686" s="99" t="s">
        <v>2968</v>
      </c>
      <c r="O2686" s="101">
        <v>1</v>
      </c>
    </row>
    <row r="2687" spans="1:15" ht="12.75" customHeight="1">
      <c r="A2687" s="104" t="s">
        <v>3062</v>
      </c>
      <c r="B2687" s="104" t="s">
        <v>2968</v>
      </c>
      <c r="C2687" s="104">
        <v>1</v>
      </c>
      <c r="D2687" s="105" t="s">
        <v>12513</v>
      </c>
      <c r="E2687" s="105" t="s">
        <v>12533</v>
      </c>
      <c r="I2687" s="99"/>
      <c r="J2687" s="101"/>
      <c r="M2687" s="98" t="s">
        <v>8227</v>
      </c>
      <c r="N2687" s="99" t="s">
        <v>2968</v>
      </c>
      <c r="O2687" s="101">
        <v>1</v>
      </c>
    </row>
    <row r="2688" spans="1:15" ht="12.75" customHeight="1">
      <c r="A2688" s="104" t="s">
        <v>3063</v>
      </c>
      <c r="B2688" s="104" t="s">
        <v>2919</v>
      </c>
      <c r="C2688" s="104">
        <v>3</v>
      </c>
      <c r="D2688" s="105" t="s">
        <v>12513</v>
      </c>
      <c r="E2688" s="105" t="s">
        <v>12549</v>
      </c>
      <c r="I2688" s="99"/>
      <c r="J2688" s="101"/>
      <c r="M2688" s="98" t="s">
        <v>8228</v>
      </c>
      <c r="N2688" s="99" t="s">
        <v>2919</v>
      </c>
      <c r="O2688" s="101">
        <v>3</v>
      </c>
    </row>
    <row r="2689" spans="1:15" ht="12.75" customHeight="1">
      <c r="A2689" s="104" t="s">
        <v>3064</v>
      </c>
      <c r="B2689" s="104" t="s">
        <v>2919</v>
      </c>
      <c r="C2689" s="104">
        <v>2</v>
      </c>
      <c r="D2689" s="105" t="s">
        <v>12513</v>
      </c>
      <c r="E2689" s="105" t="s">
        <v>12550</v>
      </c>
      <c r="I2689" s="99"/>
      <c r="J2689" s="101"/>
      <c r="M2689" s="98" t="s">
        <v>8229</v>
      </c>
      <c r="N2689" s="99" t="s">
        <v>2919</v>
      </c>
      <c r="O2689" s="101">
        <v>2</v>
      </c>
    </row>
    <row r="2690" spans="1:15" ht="12.75" customHeight="1">
      <c r="A2690" s="104" t="s">
        <v>3065</v>
      </c>
      <c r="B2690" s="104" t="s">
        <v>2919</v>
      </c>
      <c r="C2690" s="104">
        <v>2</v>
      </c>
      <c r="D2690" s="105" t="s">
        <v>12513</v>
      </c>
      <c r="E2690" s="105" t="s">
        <v>12551</v>
      </c>
      <c r="I2690" s="99"/>
      <c r="J2690" s="101"/>
      <c r="M2690" s="98" t="s">
        <v>8230</v>
      </c>
      <c r="N2690" s="99" t="s">
        <v>2919</v>
      </c>
      <c r="O2690" s="101">
        <v>2</v>
      </c>
    </row>
    <row r="2691" spans="1:15" ht="12.75" customHeight="1">
      <c r="A2691" s="104" t="s">
        <v>3066</v>
      </c>
      <c r="B2691" s="104" t="s">
        <v>2958</v>
      </c>
      <c r="C2691" s="104">
        <v>1</v>
      </c>
      <c r="D2691" s="105" t="s">
        <v>12513</v>
      </c>
      <c r="E2691" s="105" t="s">
        <v>12552</v>
      </c>
      <c r="I2691" s="99"/>
      <c r="J2691" s="101"/>
      <c r="M2691" s="98" t="s">
        <v>8231</v>
      </c>
      <c r="N2691" s="99" t="s">
        <v>2958</v>
      </c>
      <c r="O2691" s="101">
        <v>1</v>
      </c>
    </row>
    <row r="2692" spans="1:15" ht="12.75" customHeight="1">
      <c r="A2692" s="104" t="s">
        <v>3067</v>
      </c>
      <c r="B2692" s="104" t="s">
        <v>2958</v>
      </c>
      <c r="C2692" s="104">
        <v>1</v>
      </c>
      <c r="D2692" s="105" t="s">
        <v>12513</v>
      </c>
      <c r="E2692" s="105" t="s">
        <v>12553</v>
      </c>
      <c r="I2692" s="99"/>
      <c r="J2692" s="101"/>
      <c r="M2692" s="98" t="s">
        <v>8232</v>
      </c>
      <c r="N2692" s="99" t="s">
        <v>2958</v>
      </c>
      <c r="O2692" s="101">
        <v>1</v>
      </c>
    </row>
    <row r="2693" spans="1:15" ht="12.75" customHeight="1">
      <c r="A2693" s="104" t="s">
        <v>3068</v>
      </c>
      <c r="B2693" s="104" t="s">
        <v>2972</v>
      </c>
      <c r="C2693" s="104">
        <v>1</v>
      </c>
      <c r="D2693" s="105" t="s">
        <v>12513</v>
      </c>
      <c r="E2693" s="105" t="s">
        <v>12554</v>
      </c>
      <c r="I2693" s="99"/>
      <c r="J2693" s="101"/>
      <c r="M2693" s="98" t="s">
        <v>8233</v>
      </c>
      <c r="N2693" s="99" t="s">
        <v>2972</v>
      </c>
      <c r="O2693" s="101">
        <v>1</v>
      </c>
    </row>
    <row r="2694" spans="1:15" ht="12.75" customHeight="1">
      <c r="A2694" s="104" t="s">
        <v>3069</v>
      </c>
      <c r="B2694" s="104" t="s">
        <v>2972</v>
      </c>
      <c r="C2694" s="104">
        <v>1</v>
      </c>
      <c r="D2694" s="105" t="s">
        <v>12513</v>
      </c>
      <c r="E2694" s="105" t="s">
        <v>12555</v>
      </c>
      <c r="I2694" s="99"/>
      <c r="J2694" s="101"/>
      <c r="M2694" s="98" t="s">
        <v>8234</v>
      </c>
      <c r="N2694" s="99" t="s">
        <v>2972</v>
      </c>
      <c r="O2694" s="101">
        <v>1</v>
      </c>
    </row>
    <row r="2695" spans="1:15" ht="12.75" customHeight="1">
      <c r="A2695" s="104" t="s">
        <v>3070</v>
      </c>
      <c r="B2695" s="104" t="s">
        <v>2972</v>
      </c>
      <c r="C2695" s="104">
        <v>1</v>
      </c>
      <c r="D2695" s="105" t="s">
        <v>12513</v>
      </c>
      <c r="E2695" s="105" t="s">
        <v>12556</v>
      </c>
      <c r="I2695" s="99"/>
      <c r="J2695" s="101"/>
      <c r="M2695" s="98" t="s">
        <v>8235</v>
      </c>
      <c r="N2695" s="99" t="s">
        <v>2972</v>
      </c>
      <c r="O2695" s="101">
        <v>1</v>
      </c>
    </row>
    <row r="2696" spans="1:15" ht="12.75" customHeight="1">
      <c r="A2696" s="104" t="s">
        <v>3071</v>
      </c>
      <c r="B2696" s="104" t="s">
        <v>2972</v>
      </c>
      <c r="C2696" s="104">
        <v>1</v>
      </c>
      <c r="D2696" s="105" t="s">
        <v>12513</v>
      </c>
      <c r="E2696" s="105" t="s">
        <v>12557</v>
      </c>
      <c r="I2696" s="99"/>
      <c r="J2696" s="101"/>
      <c r="M2696" s="98" t="s">
        <v>8236</v>
      </c>
      <c r="N2696" s="99" t="s">
        <v>2972</v>
      </c>
      <c r="O2696" s="101">
        <v>1</v>
      </c>
    </row>
    <row r="2697" spans="1:15" ht="12.75" customHeight="1">
      <c r="A2697" s="104" t="s">
        <v>3072</v>
      </c>
      <c r="B2697" s="104" t="s">
        <v>1786</v>
      </c>
      <c r="C2697" s="104">
        <v>3</v>
      </c>
      <c r="D2697" s="105" t="s">
        <v>12513</v>
      </c>
      <c r="E2697" s="105" t="s">
        <v>12558</v>
      </c>
      <c r="I2697" s="99"/>
      <c r="J2697" s="101"/>
      <c r="M2697" s="98" t="s">
        <v>8237</v>
      </c>
      <c r="N2697" s="99" t="s">
        <v>1786</v>
      </c>
      <c r="O2697" s="101">
        <v>2</v>
      </c>
    </row>
    <row r="2698" spans="1:15" ht="12.75" customHeight="1">
      <c r="A2698" s="104" t="s">
        <v>3073</v>
      </c>
      <c r="B2698" s="104" t="s">
        <v>2972</v>
      </c>
      <c r="C2698" s="104">
        <v>1</v>
      </c>
      <c r="D2698" s="105" t="s">
        <v>12513</v>
      </c>
      <c r="E2698" s="105" t="s">
        <v>12559</v>
      </c>
      <c r="I2698" s="99"/>
      <c r="J2698" s="101"/>
      <c r="M2698" s="98" t="s">
        <v>8238</v>
      </c>
      <c r="N2698" s="99" t="s">
        <v>2972</v>
      </c>
      <c r="O2698" s="101">
        <v>1</v>
      </c>
    </row>
    <row r="2699" spans="1:15" ht="12.75" customHeight="1">
      <c r="A2699" s="104" t="s">
        <v>3074</v>
      </c>
      <c r="B2699" s="104" t="s">
        <v>2972</v>
      </c>
      <c r="C2699" s="104">
        <v>1</v>
      </c>
      <c r="D2699" s="105" t="s">
        <v>12513</v>
      </c>
      <c r="E2699" s="105" t="s">
        <v>12560</v>
      </c>
      <c r="I2699" s="99"/>
      <c r="J2699" s="101"/>
      <c r="M2699" s="98" t="s">
        <v>8239</v>
      </c>
      <c r="N2699" s="99" t="s">
        <v>2972</v>
      </c>
      <c r="O2699" s="101">
        <v>1</v>
      </c>
    </row>
    <row r="2700" spans="1:15" ht="12.75" customHeight="1">
      <c r="A2700" s="104" t="s">
        <v>3075</v>
      </c>
      <c r="B2700" s="104" t="s">
        <v>2958</v>
      </c>
      <c r="C2700" s="104">
        <v>1</v>
      </c>
      <c r="D2700" s="105" t="s">
        <v>12513</v>
      </c>
      <c r="E2700" s="105" t="s">
        <v>12561</v>
      </c>
      <c r="I2700" s="99"/>
      <c r="J2700" s="101"/>
      <c r="M2700" s="98" t="s">
        <v>8240</v>
      </c>
      <c r="N2700" s="99" t="s">
        <v>2958</v>
      </c>
      <c r="O2700" s="101">
        <v>1</v>
      </c>
    </row>
    <row r="2701" spans="1:15" ht="12.75" customHeight="1">
      <c r="A2701" s="104" t="s">
        <v>3076</v>
      </c>
      <c r="B2701" s="104" t="s">
        <v>2958</v>
      </c>
      <c r="C2701" s="104">
        <v>1</v>
      </c>
      <c r="D2701" s="105" t="s">
        <v>12513</v>
      </c>
      <c r="E2701" s="105" t="s">
        <v>12562</v>
      </c>
      <c r="I2701" s="99"/>
      <c r="J2701" s="101"/>
      <c r="M2701" s="98" t="s">
        <v>8241</v>
      </c>
      <c r="N2701" s="99" t="s">
        <v>2958</v>
      </c>
      <c r="O2701" s="101">
        <v>1</v>
      </c>
    </row>
    <row r="2702" spans="1:15" ht="12.75" customHeight="1">
      <c r="A2702" s="104" t="s">
        <v>3077</v>
      </c>
      <c r="B2702" s="104" t="s">
        <v>1786</v>
      </c>
      <c r="C2702" s="104">
        <v>5</v>
      </c>
      <c r="D2702" s="105" t="s">
        <v>12513</v>
      </c>
      <c r="E2702" s="105" t="s">
        <v>12563</v>
      </c>
      <c r="I2702" s="99"/>
      <c r="J2702" s="101"/>
      <c r="M2702" s="98" t="s">
        <v>8242</v>
      </c>
      <c r="N2702" s="99" t="s">
        <v>1786</v>
      </c>
      <c r="O2702" s="101">
        <v>7</v>
      </c>
    </row>
    <row r="2703" spans="1:15" ht="12.75" customHeight="1">
      <c r="A2703" s="104" t="s">
        <v>3078</v>
      </c>
      <c r="B2703" s="104" t="s">
        <v>1786</v>
      </c>
      <c r="C2703" s="104">
        <v>1</v>
      </c>
      <c r="D2703" s="105" t="s">
        <v>12513</v>
      </c>
      <c r="E2703" s="105" t="s">
        <v>11021</v>
      </c>
      <c r="I2703" s="99"/>
      <c r="J2703" s="101"/>
      <c r="M2703" s="98" t="s">
        <v>8243</v>
      </c>
      <c r="N2703" s="99" t="s">
        <v>1786</v>
      </c>
      <c r="O2703" s="101">
        <v>4</v>
      </c>
    </row>
    <row r="2704" spans="1:15" ht="12.75" customHeight="1">
      <c r="A2704" s="104" t="s">
        <v>3079</v>
      </c>
      <c r="B2704" s="104" t="s">
        <v>1786</v>
      </c>
      <c r="C2704" s="104">
        <v>2</v>
      </c>
      <c r="D2704" s="105" t="s">
        <v>12513</v>
      </c>
      <c r="E2704" s="105" t="s">
        <v>12564</v>
      </c>
      <c r="I2704" s="99"/>
      <c r="J2704" s="101"/>
      <c r="M2704" s="98" t="s">
        <v>8244</v>
      </c>
      <c r="N2704" s="99" t="s">
        <v>1786</v>
      </c>
      <c r="O2704" s="101">
        <v>2</v>
      </c>
    </row>
    <row r="2705" spans="1:15" ht="12.75" customHeight="1">
      <c r="A2705" s="104" t="s">
        <v>3080</v>
      </c>
      <c r="B2705" s="104" t="s">
        <v>1786</v>
      </c>
      <c r="C2705" s="104">
        <v>2</v>
      </c>
      <c r="D2705" s="105" t="s">
        <v>12513</v>
      </c>
      <c r="E2705" s="105" t="s">
        <v>12565</v>
      </c>
      <c r="I2705" s="99"/>
      <c r="J2705" s="101"/>
      <c r="M2705" s="98" t="s">
        <v>8245</v>
      </c>
      <c r="N2705" s="99" t="s">
        <v>1786</v>
      </c>
      <c r="O2705" s="101">
        <v>2</v>
      </c>
    </row>
    <row r="2706" spans="1:15" ht="12.75" customHeight="1">
      <c r="A2706" s="104" t="s">
        <v>3081</v>
      </c>
      <c r="B2706" s="104" t="s">
        <v>2931</v>
      </c>
      <c r="C2706" s="104">
        <v>2</v>
      </c>
      <c r="D2706" s="105" t="s">
        <v>12513</v>
      </c>
      <c r="E2706" s="105" t="s">
        <v>12566</v>
      </c>
      <c r="I2706" s="99"/>
      <c r="J2706" s="101"/>
      <c r="M2706" s="98" t="s">
        <v>8246</v>
      </c>
      <c r="N2706" s="99" t="s">
        <v>2931</v>
      </c>
      <c r="O2706" s="101">
        <v>2</v>
      </c>
    </row>
    <row r="2707" spans="1:15" ht="12.75" customHeight="1">
      <c r="A2707" s="104" t="s">
        <v>3082</v>
      </c>
      <c r="B2707" s="104" t="s">
        <v>2916</v>
      </c>
      <c r="C2707" s="104">
        <v>1</v>
      </c>
      <c r="D2707" s="105" t="s">
        <v>12513</v>
      </c>
      <c r="E2707" s="105" t="s">
        <v>12552</v>
      </c>
      <c r="I2707" s="99"/>
      <c r="J2707" s="101"/>
      <c r="M2707" s="98" t="s">
        <v>8247</v>
      </c>
      <c r="N2707" s="99" t="s">
        <v>2916</v>
      </c>
      <c r="O2707" s="101">
        <v>1</v>
      </c>
    </row>
    <row r="2708" spans="1:15" ht="12.75" customHeight="1">
      <c r="A2708" s="104" t="s">
        <v>3083</v>
      </c>
      <c r="B2708" s="104" t="s">
        <v>2916</v>
      </c>
      <c r="C2708" s="104">
        <v>1</v>
      </c>
      <c r="D2708" s="105" t="s">
        <v>12513</v>
      </c>
      <c r="E2708" s="105" t="s">
        <v>12553</v>
      </c>
      <c r="I2708" s="99"/>
      <c r="J2708" s="101"/>
      <c r="M2708" s="98" t="s">
        <v>8248</v>
      </c>
      <c r="N2708" s="99" t="s">
        <v>2916</v>
      </c>
      <c r="O2708" s="101">
        <v>1</v>
      </c>
    </row>
    <row r="2709" spans="1:15" ht="12.75" customHeight="1">
      <c r="A2709" s="104" t="s">
        <v>3084</v>
      </c>
      <c r="B2709" s="104" t="s">
        <v>2916</v>
      </c>
      <c r="C2709" s="104">
        <v>1</v>
      </c>
      <c r="D2709" s="105" t="s">
        <v>12513</v>
      </c>
      <c r="E2709" s="105" t="s">
        <v>12567</v>
      </c>
      <c r="I2709" s="99"/>
      <c r="J2709" s="101"/>
      <c r="M2709" s="98" t="s">
        <v>8249</v>
      </c>
      <c r="N2709" s="99" t="s">
        <v>2916</v>
      </c>
      <c r="O2709" s="101">
        <v>1</v>
      </c>
    </row>
    <row r="2710" spans="1:15" ht="12.75" customHeight="1">
      <c r="A2710" s="104" t="s">
        <v>3085</v>
      </c>
      <c r="B2710" s="104" t="s">
        <v>2916</v>
      </c>
      <c r="C2710" s="104">
        <v>1</v>
      </c>
      <c r="D2710" s="105" t="s">
        <v>12513</v>
      </c>
      <c r="E2710" s="105" t="s">
        <v>12568</v>
      </c>
      <c r="I2710" s="99"/>
      <c r="J2710" s="101"/>
      <c r="M2710" s="98" t="s">
        <v>8250</v>
      </c>
      <c r="N2710" s="99" t="s">
        <v>2916</v>
      </c>
      <c r="O2710" s="101">
        <v>1</v>
      </c>
    </row>
    <row r="2711" spans="1:15" ht="12.75" customHeight="1">
      <c r="A2711" s="104" t="s">
        <v>3086</v>
      </c>
      <c r="B2711" s="104" t="s">
        <v>2916</v>
      </c>
      <c r="C2711" s="104">
        <v>1</v>
      </c>
      <c r="D2711" s="105" t="s">
        <v>12513</v>
      </c>
      <c r="E2711" s="105" t="s">
        <v>12569</v>
      </c>
      <c r="I2711" s="99"/>
      <c r="J2711" s="101"/>
      <c r="M2711" s="98" t="s">
        <v>8251</v>
      </c>
      <c r="N2711" s="99" t="s">
        <v>2916</v>
      </c>
      <c r="O2711" s="101">
        <v>1</v>
      </c>
    </row>
    <row r="2712" spans="1:15" ht="12.75" customHeight="1">
      <c r="A2712" s="104" t="s">
        <v>3087</v>
      </c>
      <c r="B2712" s="104" t="s">
        <v>2916</v>
      </c>
      <c r="C2712" s="104">
        <v>1</v>
      </c>
      <c r="D2712" s="105" t="s">
        <v>12513</v>
      </c>
      <c r="E2712" s="105" t="s">
        <v>12570</v>
      </c>
      <c r="I2712" s="99"/>
      <c r="J2712" s="101"/>
      <c r="M2712" s="98" t="s">
        <v>8252</v>
      </c>
      <c r="N2712" s="99" t="s">
        <v>2916</v>
      </c>
      <c r="O2712" s="101">
        <v>1</v>
      </c>
    </row>
    <row r="2713" spans="1:15" ht="12.75" customHeight="1">
      <c r="A2713" s="104" t="s">
        <v>3088</v>
      </c>
      <c r="B2713" s="104" t="s">
        <v>1685</v>
      </c>
      <c r="C2713" s="104">
        <v>1</v>
      </c>
      <c r="D2713" s="105" t="s">
        <v>12513</v>
      </c>
      <c r="E2713" s="105" t="s">
        <v>12571</v>
      </c>
      <c r="I2713" s="99"/>
      <c r="J2713" s="101"/>
      <c r="M2713" s="98" t="s">
        <v>8253</v>
      </c>
      <c r="N2713" s="99" t="s">
        <v>1685</v>
      </c>
      <c r="O2713" s="101">
        <v>1</v>
      </c>
    </row>
    <row r="2714" spans="1:15" ht="12.75" customHeight="1">
      <c r="A2714" s="104" t="s">
        <v>3089</v>
      </c>
      <c r="B2714" s="104" t="s">
        <v>1685</v>
      </c>
      <c r="C2714" s="104">
        <v>1</v>
      </c>
      <c r="D2714" s="105" t="s">
        <v>12513</v>
      </c>
      <c r="E2714" s="105" t="s">
        <v>12558</v>
      </c>
      <c r="I2714" s="99"/>
      <c r="J2714" s="101"/>
      <c r="M2714" s="98" t="s">
        <v>8254</v>
      </c>
      <c r="N2714" s="99" t="s">
        <v>1685</v>
      </c>
      <c r="O2714" s="101">
        <v>1</v>
      </c>
    </row>
    <row r="2715" spans="1:15" ht="12.75" customHeight="1">
      <c r="A2715" s="104" t="s">
        <v>3090</v>
      </c>
      <c r="B2715" s="104" t="s">
        <v>2931</v>
      </c>
      <c r="C2715" s="104">
        <v>1</v>
      </c>
      <c r="D2715" s="105" t="s">
        <v>12572</v>
      </c>
      <c r="E2715" s="105" t="s">
        <v>12573</v>
      </c>
      <c r="I2715" s="99"/>
      <c r="J2715" s="101"/>
      <c r="M2715" s="98" t="s">
        <v>8255</v>
      </c>
      <c r="N2715" s="99" t="s">
        <v>2931</v>
      </c>
      <c r="O2715" s="101">
        <v>1</v>
      </c>
    </row>
    <row r="2716" spans="1:15" ht="12.75" customHeight="1">
      <c r="A2716" s="104" t="s">
        <v>3091</v>
      </c>
      <c r="B2716" s="104" t="s">
        <v>2931</v>
      </c>
      <c r="C2716" s="104">
        <v>1</v>
      </c>
      <c r="D2716" s="105" t="s">
        <v>12572</v>
      </c>
      <c r="E2716" s="105" t="s">
        <v>12574</v>
      </c>
      <c r="I2716" s="99"/>
      <c r="J2716" s="101"/>
      <c r="M2716" s="98" t="s">
        <v>8256</v>
      </c>
      <c r="N2716" s="99" t="s">
        <v>2931</v>
      </c>
      <c r="O2716" s="101">
        <v>1</v>
      </c>
    </row>
    <row r="2717" spans="1:15" ht="12.75" customHeight="1">
      <c r="A2717" s="104" t="s">
        <v>3092</v>
      </c>
      <c r="B2717" s="104" t="s">
        <v>2919</v>
      </c>
      <c r="C2717" s="104">
        <v>1</v>
      </c>
      <c r="D2717" s="105" t="s">
        <v>12572</v>
      </c>
      <c r="E2717" s="105" t="s">
        <v>12575</v>
      </c>
      <c r="I2717" s="99"/>
      <c r="J2717" s="101"/>
      <c r="M2717" s="98" t="s">
        <v>8257</v>
      </c>
      <c r="N2717" s="99" t="s">
        <v>2919</v>
      </c>
      <c r="O2717" s="101">
        <v>1</v>
      </c>
    </row>
    <row r="2718" spans="1:15" ht="12.75" customHeight="1">
      <c r="A2718" s="104" t="s">
        <v>3093</v>
      </c>
      <c r="B2718" s="104" t="s">
        <v>2958</v>
      </c>
      <c r="C2718" s="104">
        <v>2</v>
      </c>
      <c r="D2718" s="105" t="s">
        <v>12572</v>
      </c>
      <c r="E2718" s="105" t="s">
        <v>12576</v>
      </c>
      <c r="I2718" s="99"/>
      <c r="J2718" s="101"/>
      <c r="M2718" s="98" t="s">
        <v>8258</v>
      </c>
      <c r="N2718" s="99" t="s">
        <v>2958</v>
      </c>
      <c r="O2718" s="101">
        <v>2</v>
      </c>
    </row>
    <row r="2719" spans="1:15" ht="12.75" customHeight="1">
      <c r="A2719" s="104" t="s">
        <v>3094</v>
      </c>
      <c r="B2719" s="104" t="s">
        <v>2958</v>
      </c>
      <c r="C2719" s="104">
        <v>2</v>
      </c>
      <c r="D2719" s="105" t="s">
        <v>12572</v>
      </c>
      <c r="E2719" s="105" t="s">
        <v>12577</v>
      </c>
      <c r="I2719" s="99"/>
      <c r="J2719" s="101"/>
      <c r="M2719" s="98" t="s">
        <v>8259</v>
      </c>
      <c r="N2719" s="99" t="s">
        <v>2958</v>
      </c>
      <c r="O2719" s="101">
        <v>2</v>
      </c>
    </row>
    <row r="2720" spans="1:15" ht="12.75" customHeight="1">
      <c r="A2720" s="104" t="s">
        <v>3095</v>
      </c>
      <c r="B2720" s="104" t="s">
        <v>2968</v>
      </c>
      <c r="C2720" s="104">
        <v>1</v>
      </c>
      <c r="D2720" s="105" t="s">
        <v>12572</v>
      </c>
      <c r="E2720" s="105" t="s">
        <v>12578</v>
      </c>
      <c r="I2720" s="99"/>
      <c r="J2720" s="101"/>
      <c r="M2720" s="98" t="s">
        <v>8260</v>
      </c>
      <c r="N2720" s="99" t="s">
        <v>2968</v>
      </c>
      <c r="O2720" s="101">
        <v>1</v>
      </c>
    </row>
    <row r="2721" spans="1:15" ht="12.75" customHeight="1">
      <c r="A2721" s="104" t="s">
        <v>3096</v>
      </c>
      <c r="B2721" s="104" t="s">
        <v>2968</v>
      </c>
      <c r="C2721" s="104">
        <v>3</v>
      </c>
      <c r="D2721" s="105" t="s">
        <v>12572</v>
      </c>
      <c r="E2721" s="105" t="s">
        <v>12579</v>
      </c>
      <c r="I2721" s="99"/>
      <c r="J2721" s="101"/>
      <c r="M2721" s="98" t="s">
        <v>8261</v>
      </c>
      <c r="N2721" s="99" t="s">
        <v>2968</v>
      </c>
      <c r="O2721" s="101">
        <v>3</v>
      </c>
    </row>
    <row r="2722" spans="1:15" ht="12.75" customHeight="1">
      <c r="A2722" s="104" t="s">
        <v>3097</v>
      </c>
      <c r="B2722" s="104" t="s">
        <v>2968</v>
      </c>
      <c r="C2722" s="104">
        <v>2</v>
      </c>
      <c r="D2722" s="105" t="s">
        <v>12572</v>
      </c>
      <c r="E2722" s="105" t="s">
        <v>12580</v>
      </c>
      <c r="I2722" s="99"/>
      <c r="J2722" s="101"/>
      <c r="M2722" s="98" t="s">
        <v>8262</v>
      </c>
      <c r="N2722" s="99" t="s">
        <v>2968</v>
      </c>
      <c r="O2722" s="101">
        <v>2</v>
      </c>
    </row>
    <row r="2723" spans="1:15" ht="12.75" customHeight="1">
      <c r="A2723" s="104" t="s">
        <v>3098</v>
      </c>
      <c r="B2723" s="104" t="s">
        <v>2958</v>
      </c>
      <c r="C2723" s="104">
        <v>1</v>
      </c>
      <c r="D2723" s="105" t="s">
        <v>12572</v>
      </c>
      <c r="E2723" s="105" t="s">
        <v>12581</v>
      </c>
      <c r="I2723" s="99"/>
      <c r="J2723" s="101"/>
      <c r="M2723" s="98" t="s">
        <v>8263</v>
      </c>
      <c r="N2723" s="99" t="s">
        <v>2958</v>
      </c>
      <c r="O2723" s="101">
        <v>1</v>
      </c>
    </row>
    <row r="2724" spans="1:15" ht="12.75" customHeight="1">
      <c r="A2724" s="104" t="s">
        <v>3099</v>
      </c>
      <c r="B2724" s="104" t="s">
        <v>2958</v>
      </c>
      <c r="C2724" s="104">
        <v>3</v>
      </c>
      <c r="D2724" s="105" t="s">
        <v>12572</v>
      </c>
      <c r="E2724" s="105" t="s">
        <v>12582</v>
      </c>
      <c r="I2724" s="99"/>
      <c r="J2724" s="101"/>
      <c r="M2724" s="98" t="s">
        <v>8264</v>
      </c>
      <c r="N2724" s="99" t="s">
        <v>2958</v>
      </c>
      <c r="O2724" s="101">
        <v>3</v>
      </c>
    </row>
    <row r="2725" spans="1:15" ht="12.75" customHeight="1">
      <c r="A2725" s="104" t="s">
        <v>3100</v>
      </c>
      <c r="B2725" s="104" t="s">
        <v>2931</v>
      </c>
      <c r="C2725" s="104">
        <v>3</v>
      </c>
      <c r="D2725" s="105" t="s">
        <v>12572</v>
      </c>
      <c r="E2725" s="105" t="s">
        <v>12583</v>
      </c>
      <c r="I2725" s="99"/>
      <c r="J2725" s="101"/>
      <c r="M2725" s="98" t="s">
        <v>8265</v>
      </c>
      <c r="N2725" s="99" t="s">
        <v>2931</v>
      </c>
      <c r="O2725" s="101">
        <v>3</v>
      </c>
    </row>
    <row r="2726" spans="1:15" ht="12.75" customHeight="1">
      <c r="A2726" s="104" t="s">
        <v>3101</v>
      </c>
      <c r="B2726" s="104" t="s">
        <v>2931</v>
      </c>
      <c r="C2726" s="104">
        <v>2</v>
      </c>
      <c r="D2726" s="105" t="s">
        <v>12572</v>
      </c>
      <c r="E2726" s="105" t="s">
        <v>12584</v>
      </c>
      <c r="I2726" s="99"/>
      <c r="J2726" s="101"/>
      <c r="M2726" s="98" t="s">
        <v>8266</v>
      </c>
      <c r="N2726" s="99" t="s">
        <v>2931</v>
      </c>
      <c r="O2726" s="101">
        <v>2</v>
      </c>
    </row>
    <row r="2727" spans="1:15" ht="12.75" customHeight="1">
      <c r="A2727" s="104" t="s">
        <v>3102</v>
      </c>
      <c r="B2727" s="104" t="s">
        <v>2612</v>
      </c>
      <c r="C2727" s="104">
        <v>2</v>
      </c>
      <c r="D2727" s="105" t="s">
        <v>12572</v>
      </c>
      <c r="E2727" s="105" t="s">
        <v>11926</v>
      </c>
      <c r="I2727" s="99"/>
      <c r="J2727" s="101"/>
      <c r="M2727" s="98" t="s">
        <v>8267</v>
      </c>
      <c r="N2727" s="99" t="s">
        <v>2612</v>
      </c>
      <c r="O2727" s="101">
        <v>2</v>
      </c>
    </row>
    <row r="2728" spans="1:15" ht="12.75" customHeight="1">
      <c r="A2728" s="104" t="s">
        <v>3103</v>
      </c>
      <c r="B2728" s="104" t="s">
        <v>2931</v>
      </c>
      <c r="C2728" s="104">
        <v>2</v>
      </c>
      <c r="D2728" s="105" t="s">
        <v>12572</v>
      </c>
      <c r="E2728" s="105" t="s">
        <v>12585</v>
      </c>
      <c r="I2728" s="99"/>
      <c r="J2728" s="101"/>
      <c r="M2728" s="98" t="s">
        <v>8268</v>
      </c>
      <c r="N2728" s="99" t="s">
        <v>2931</v>
      </c>
      <c r="O2728" s="101">
        <v>2</v>
      </c>
    </row>
    <row r="2729" spans="1:15" ht="12.75" customHeight="1">
      <c r="A2729" s="104" t="s">
        <v>3104</v>
      </c>
      <c r="B2729" s="104" t="s">
        <v>2931</v>
      </c>
      <c r="C2729" s="104">
        <v>4</v>
      </c>
      <c r="D2729" s="105" t="s">
        <v>12572</v>
      </c>
      <c r="E2729" s="105" t="s">
        <v>12586</v>
      </c>
      <c r="I2729" s="99"/>
      <c r="J2729" s="101"/>
      <c r="M2729" s="98" t="s">
        <v>8269</v>
      </c>
      <c r="N2729" s="99" t="s">
        <v>2931</v>
      </c>
      <c r="O2729" s="101">
        <v>4</v>
      </c>
    </row>
    <row r="2730" spans="1:15" ht="12.75" customHeight="1">
      <c r="A2730" s="104" t="s">
        <v>3105</v>
      </c>
      <c r="B2730" s="104" t="s">
        <v>2931</v>
      </c>
      <c r="C2730" s="104">
        <v>3</v>
      </c>
      <c r="D2730" s="105" t="s">
        <v>12572</v>
      </c>
      <c r="E2730" s="105" t="s">
        <v>12587</v>
      </c>
      <c r="I2730" s="99"/>
      <c r="J2730" s="101"/>
      <c r="M2730" s="98" t="s">
        <v>8270</v>
      </c>
      <c r="N2730" s="99" t="s">
        <v>2931</v>
      </c>
      <c r="O2730" s="101">
        <v>3</v>
      </c>
    </row>
    <row r="2731" spans="1:15" ht="12.75" customHeight="1">
      <c r="A2731" s="104" t="s">
        <v>3106</v>
      </c>
      <c r="B2731" s="104" t="s">
        <v>2931</v>
      </c>
      <c r="C2731" s="104">
        <v>2</v>
      </c>
      <c r="D2731" s="105" t="s">
        <v>12572</v>
      </c>
      <c r="E2731" s="105" t="s">
        <v>12588</v>
      </c>
      <c r="I2731" s="99"/>
      <c r="J2731" s="101"/>
      <c r="M2731" s="98" t="s">
        <v>8271</v>
      </c>
      <c r="N2731" s="99" t="s">
        <v>2931</v>
      </c>
      <c r="O2731" s="101">
        <v>2</v>
      </c>
    </row>
    <row r="2732" spans="1:15" ht="12.75" customHeight="1">
      <c r="A2732" s="104" t="s">
        <v>3107</v>
      </c>
      <c r="B2732" s="104" t="s">
        <v>2972</v>
      </c>
      <c r="C2732" s="104">
        <v>6</v>
      </c>
      <c r="D2732" s="105" t="s">
        <v>12572</v>
      </c>
      <c r="E2732" s="105" t="s">
        <v>12589</v>
      </c>
      <c r="I2732" s="99"/>
      <c r="J2732" s="101"/>
      <c r="M2732" s="98" t="s">
        <v>8272</v>
      </c>
      <c r="N2732" s="99" t="s">
        <v>2972</v>
      </c>
      <c r="O2732" s="101">
        <v>6</v>
      </c>
    </row>
    <row r="2733" spans="1:15" ht="12.75" customHeight="1">
      <c r="A2733" s="104" t="s">
        <v>3108</v>
      </c>
      <c r="B2733" s="104" t="s">
        <v>2972</v>
      </c>
      <c r="C2733" s="104">
        <v>8</v>
      </c>
      <c r="D2733" s="105" t="s">
        <v>12572</v>
      </c>
      <c r="E2733" s="105" t="s">
        <v>12590</v>
      </c>
      <c r="I2733" s="99"/>
      <c r="J2733" s="101"/>
      <c r="M2733" s="98" t="s">
        <v>8273</v>
      </c>
      <c r="N2733" s="99" t="s">
        <v>2972</v>
      </c>
      <c r="O2733" s="101">
        <v>8</v>
      </c>
    </row>
    <row r="2734" spans="1:15" ht="12.75" customHeight="1">
      <c r="A2734" s="104" t="s">
        <v>3109</v>
      </c>
      <c r="B2734" s="104" t="s">
        <v>2931</v>
      </c>
      <c r="C2734" s="104">
        <v>1</v>
      </c>
      <c r="D2734" s="105" t="s">
        <v>12572</v>
      </c>
      <c r="E2734" s="105" t="s">
        <v>12591</v>
      </c>
      <c r="I2734" s="99"/>
      <c r="J2734" s="101"/>
      <c r="M2734" s="98" t="s">
        <v>8274</v>
      </c>
      <c r="N2734" s="99" t="s">
        <v>2931</v>
      </c>
      <c r="O2734" s="101">
        <v>1</v>
      </c>
    </row>
    <row r="2735" spans="1:15" ht="12.75" customHeight="1">
      <c r="A2735" s="104" t="s">
        <v>3110</v>
      </c>
      <c r="B2735" s="104" t="s">
        <v>2931</v>
      </c>
      <c r="C2735" s="104">
        <v>1</v>
      </c>
      <c r="D2735" s="105" t="s">
        <v>12572</v>
      </c>
      <c r="E2735" s="105" t="s">
        <v>12592</v>
      </c>
      <c r="I2735" s="99"/>
      <c r="J2735" s="101"/>
      <c r="M2735" s="98" t="s">
        <v>8275</v>
      </c>
      <c r="N2735" s="99" t="s">
        <v>2931</v>
      </c>
      <c r="O2735" s="101">
        <v>1</v>
      </c>
    </row>
    <row r="2736" spans="1:15" ht="12.75" customHeight="1">
      <c r="A2736" s="104" t="s">
        <v>12593</v>
      </c>
      <c r="B2736" s="104" t="s">
        <v>2931</v>
      </c>
      <c r="C2736" s="104">
        <v>1</v>
      </c>
      <c r="D2736" s="105" t="s">
        <v>12513</v>
      </c>
      <c r="E2736" s="105" t="s">
        <v>12548</v>
      </c>
      <c r="I2736" s="99"/>
      <c r="J2736" s="101"/>
      <c r="M2736" s="98" t="s">
        <v>8276</v>
      </c>
      <c r="N2736" s="99" t="s">
        <v>2931</v>
      </c>
      <c r="O2736" s="101">
        <v>1</v>
      </c>
    </row>
    <row r="2737" spans="1:15" ht="12.75" customHeight="1">
      <c r="A2737" s="104" t="s">
        <v>12594</v>
      </c>
      <c r="B2737" s="104" t="s">
        <v>2931</v>
      </c>
      <c r="C2737" s="104">
        <v>1</v>
      </c>
      <c r="D2737" s="105" t="s">
        <v>12513</v>
      </c>
      <c r="E2737" s="105" t="s">
        <v>12533</v>
      </c>
      <c r="I2737" s="99"/>
      <c r="J2737" s="101"/>
      <c r="M2737" s="98" t="s">
        <v>8277</v>
      </c>
      <c r="N2737" s="99" t="s">
        <v>2931</v>
      </c>
      <c r="O2737" s="101">
        <v>1</v>
      </c>
    </row>
    <row r="2738" spans="1:15" ht="12.75" customHeight="1">
      <c r="A2738" s="104" t="s">
        <v>12595</v>
      </c>
      <c r="B2738" s="104" t="s">
        <v>2931</v>
      </c>
      <c r="C2738" s="104">
        <v>1</v>
      </c>
      <c r="D2738" s="105" t="s">
        <v>12513</v>
      </c>
      <c r="E2738" s="105" t="s">
        <v>12539</v>
      </c>
      <c r="I2738" s="99"/>
      <c r="J2738" s="101"/>
      <c r="M2738" s="98" t="s">
        <v>8278</v>
      </c>
      <c r="N2738" s="99" t="s">
        <v>2931</v>
      </c>
      <c r="O2738" s="101">
        <v>1</v>
      </c>
    </row>
    <row r="2739" spans="1:15" ht="12.75" customHeight="1">
      <c r="A2739" s="104" t="s">
        <v>12596</v>
      </c>
      <c r="B2739" s="104" t="s">
        <v>2931</v>
      </c>
      <c r="C2739" s="104">
        <v>1</v>
      </c>
      <c r="D2739" s="105" t="s">
        <v>12513</v>
      </c>
      <c r="E2739" s="105" t="s">
        <v>12540</v>
      </c>
      <c r="I2739" s="99"/>
      <c r="J2739" s="101"/>
      <c r="M2739" s="98" t="s">
        <v>8279</v>
      </c>
      <c r="N2739" s="99" t="s">
        <v>2931</v>
      </c>
      <c r="O2739" s="101">
        <v>1</v>
      </c>
    </row>
    <row r="2740" spans="1:15" ht="12.75" customHeight="1">
      <c r="A2740" s="104" t="s">
        <v>12597</v>
      </c>
      <c r="B2740" s="104" t="s">
        <v>2931</v>
      </c>
      <c r="C2740" s="104">
        <v>1</v>
      </c>
      <c r="D2740" s="105" t="s">
        <v>12513</v>
      </c>
      <c r="E2740" s="105" t="s">
        <v>12598</v>
      </c>
      <c r="I2740" s="99"/>
      <c r="J2740" s="101"/>
      <c r="M2740" s="98" t="s">
        <v>8280</v>
      </c>
      <c r="N2740" s="99" t="s">
        <v>2931</v>
      </c>
      <c r="O2740" s="101">
        <v>1</v>
      </c>
    </row>
    <row r="2741" spans="1:15" ht="12.75" customHeight="1">
      <c r="A2741" s="104" t="s">
        <v>3116</v>
      </c>
      <c r="B2741" s="104" t="s">
        <v>2612</v>
      </c>
      <c r="C2741" s="104">
        <v>1</v>
      </c>
      <c r="D2741" s="105" t="s">
        <v>12572</v>
      </c>
      <c r="E2741" s="105" t="s">
        <v>12599</v>
      </c>
      <c r="I2741" s="99"/>
      <c r="J2741" s="101"/>
      <c r="M2741" s="98" t="s">
        <v>8281</v>
      </c>
      <c r="N2741" s="99" t="s">
        <v>2612</v>
      </c>
      <c r="O2741" s="101">
        <v>2</v>
      </c>
    </row>
    <row r="2742" spans="1:15" ht="12.75" customHeight="1">
      <c r="A2742" s="104" t="s">
        <v>3117</v>
      </c>
      <c r="B2742" s="104" t="s">
        <v>2931</v>
      </c>
      <c r="C2742" s="104">
        <v>3</v>
      </c>
      <c r="D2742" s="105" t="s">
        <v>12572</v>
      </c>
      <c r="E2742" s="105" t="s">
        <v>12600</v>
      </c>
      <c r="I2742" s="99"/>
      <c r="J2742" s="101"/>
      <c r="M2742" s="98" t="s">
        <v>8282</v>
      </c>
      <c r="N2742" s="99" t="s">
        <v>2931</v>
      </c>
      <c r="O2742" s="101">
        <v>3</v>
      </c>
    </row>
    <row r="2743" spans="1:15" ht="12.75" customHeight="1">
      <c r="A2743" s="104" t="s">
        <v>3118</v>
      </c>
      <c r="B2743" s="104" t="s">
        <v>2931</v>
      </c>
      <c r="C2743" s="104">
        <v>3</v>
      </c>
      <c r="D2743" s="105" t="s">
        <v>12572</v>
      </c>
      <c r="E2743" s="105" t="s">
        <v>12601</v>
      </c>
      <c r="I2743" s="99"/>
      <c r="J2743" s="101"/>
      <c r="M2743" s="98" t="s">
        <v>8283</v>
      </c>
      <c r="N2743" s="99" t="s">
        <v>2931</v>
      </c>
      <c r="O2743" s="101">
        <v>3</v>
      </c>
    </row>
    <row r="2744" spans="1:15" ht="12.75" customHeight="1">
      <c r="A2744" s="104" t="s">
        <v>12602</v>
      </c>
      <c r="B2744" s="104" t="s">
        <v>2931</v>
      </c>
      <c r="C2744" s="104">
        <v>1</v>
      </c>
      <c r="D2744" s="105" t="s">
        <v>12513</v>
      </c>
      <c r="E2744" s="105" t="s">
        <v>10866</v>
      </c>
      <c r="I2744" s="99"/>
      <c r="J2744" s="101"/>
      <c r="M2744" s="98" t="s">
        <v>8284</v>
      </c>
      <c r="N2744" s="99" t="s">
        <v>2931</v>
      </c>
      <c r="O2744" s="101">
        <v>1</v>
      </c>
    </row>
    <row r="2745" spans="1:15" ht="12.75" customHeight="1">
      <c r="A2745" s="104" t="s">
        <v>12603</v>
      </c>
      <c r="B2745" s="104" t="s">
        <v>2931</v>
      </c>
      <c r="C2745" s="104">
        <v>1</v>
      </c>
      <c r="D2745" s="105" t="s">
        <v>12513</v>
      </c>
      <c r="E2745" s="105" t="s">
        <v>12604</v>
      </c>
      <c r="I2745" s="99"/>
      <c r="J2745" s="101"/>
      <c r="M2745" s="98" t="s">
        <v>8285</v>
      </c>
      <c r="N2745" s="99" t="s">
        <v>2931</v>
      </c>
      <c r="O2745" s="101">
        <v>1</v>
      </c>
    </row>
    <row r="2746" spans="1:15" ht="12.75" customHeight="1">
      <c r="A2746" s="104" t="s">
        <v>12605</v>
      </c>
      <c r="B2746" s="104" t="s">
        <v>2931</v>
      </c>
      <c r="C2746" s="104">
        <v>1</v>
      </c>
      <c r="D2746" s="105" t="s">
        <v>12513</v>
      </c>
      <c r="E2746" s="105" t="s">
        <v>12606</v>
      </c>
      <c r="I2746" s="99"/>
      <c r="J2746" s="101"/>
      <c r="M2746" s="98" t="s">
        <v>8286</v>
      </c>
      <c r="N2746" s="99" t="s">
        <v>2931</v>
      </c>
      <c r="O2746" s="101">
        <v>1</v>
      </c>
    </row>
    <row r="2747" spans="1:15" ht="12.75" customHeight="1">
      <c r="A2747" s="104" t="s">
        <v>12607</v>
      </c>
      <c r="B2747" s="104" t="s">
        <v>2931</v>
      </c>
      <c r="C2747" s="104">
        <v>1</v>
      </c>
      <c r="D2747" s="105" t="s">
        <v>12513</v>
      </c>
      <c r="E2747" s="105" t="s">
        <v>12608</v>
      </c>
      <c r="I2747" s="99"/>
      <c r="J2747" s="101"/>
      <c r="M2747" s="98" t="s">
        <v>8287</v>
      </c>
      <c r="N2747" s="99" t="s">
        <v>2931</v>
      </c>
      <c r="O2747" s="101">
        <v>1</v>
      </c>
    </row>
    <row r="2748" spans="1:15" ht="12.75" customHeight="1">
      <c r="A2748" s="104" t="s">
        <v>12609</v>
      </c>
      <c r="B2748" s="104" t="s">
        <v>2931</v>
      </c>
      <c r="C2748" s="104">
        <v>1</v>
      </c>
      <c r="D2748" s="105" t="s">
        <v>12513</v>
      </c>
      <c r="E2748" s="105" t="s">
        <v>12610</v>
      </c>
      <c r="I2748" s="99"/>
      <c r="J2748" s="101"/>
      <c r="M2748" s="98" t="s">
        <v>8288</v>
      </c>
      <c r="N2748" s="99" t="s">
        <v>2931</v>
      </c>
      <c r="O2748" s="101">
        <v>1</v>
      </c>
    </row>
    <row r="2749" spans="1:15" ht="12.75" customHeight="1">
      <c r="A2749" s="104" t="s">
        <v>12611</v>
      </c>
      <c r="B2749" s="104" t="s">
        <v>2931</v>
      </c>
      <c r="C2749" s="104">
        <v>1</v>
      </c>
      <c r="D2749" s="105" t="s">
        <v>12513</v>
      </c>
      <c r="E2749" s="105" t="s">
        <v>12612</v>
      </c>
      <c r="I2749" s="99"/>
      <c r="J2749" s="101"/>
      <c r="M2749" s="98" t="s">
        <v>8289</v>
      </c>
      <c r="N2749" s="99" t="s">
        <v>2931</v>
      </c>
      <c r="O2749" s="101">
        <v>1</v>
      </c>
    </row>
    <row r="2750" spans="1:15" ht="12.75" customHeight="1">
      <c r="A2750" s="104" t="s">
        <v>12613</v>
      </c>
      <c r="B2750" s="104" t="s">
        <v>2931</v>
      </c>
      <c r="C2750" s="104">
        <v>1</v>
      </c>
      <c r="D2750" s="105" t="s">
        <v>12513</v>
      </c>
      <c r="E2750" s="105" t="s">
        <v>12614</v>
      </c>
      <c r="I2750" s="99"/>
      <c r="J2750" s="101"/>
      <c r="M2750" s="98" t="s">
        <v>8290</v>
      </c>
      <c r="N2750" s="99" t="s">
        <v>2931</v>
      </c>
      <c r="O2750" s="101">
        <v>1</v>
      </c>
    </row>
    <row r="2751" spans="1:15" ht="12.75" customHeight="1">
      <c r="A2751" s="104" t="s">
        <v>12615</v>
      </c>
      <c r="B2751" s="104" t="s">
        <v>2931</v>
      </c>
      <c r="C2751" s="104">
        <v>1</v>
      </c>
      <c r="D2751" s="105" t="s">
        <v>12513</v>
      </c>
      <c r="E2751" s="105" t="s">
        <v>12616</v>
      </c>
      <c r="I2751" s="99"/>
      <c r="J2751" s="101"/>
      <c r="M2751" s="98" t="s">
        <v>8291</v>
      </c>
      <c r="N2751" s="99" t="s">
        <v>2931</v>
      </c>
      <c r="O2751" s="101">
        <v>1</v>
      </c>
    </row>
    <row r="2752" spans="1:15" ht="12.75" customHeight="1">
      <c r="A2752" s="104" t="s">
        <v>12617</v>
      </c>
      <c r="B2752" s="104" t="s">
        <v>2931</v>
      </c>
      <c r="C2752" s="104">
        <v>1</v>
      </c>
      <c r="D2752" s="105" t="s">
        <v>12513</v>
      </c>
      <c r="E2752" s="105" t="s">
        <v>12618</v>
      </c>
      <c r="I2752" s="99"/>
      <c r="J2752" s="101"/>
      <c r="M2752" s="98" t="s">
        <v>8292</v>
      </c>
      <c r="N2752" s="99" t="s">
        <v>2931</v>
      </c>
      <c r="O2752" s="101">
        <v>1</v>
      </c>
    </row>
    <row r="2753" spans="1:15" ht="12.75" customHeight="1">
      <c r="A2753" s="104" t="s">
        <v>12619</v>
      </c>
      <c r="B2753" s="104" t="s">
        <v>2931</v>
      </c>
      <c r="C2753" s="104">
        <v>2</v>
      </c>
      <c r="D2753" s="105" t="s">
        <v>12513</v>
      </c>
      <c r="E2753" s="105" t="s">
        <v>12571</v>
      </c>
      <c r="I2753" s="99"/>
      <c r="J2753" s="101"/>
      <c r="M2753" s="98" t="s">
        <v>8293</v>
      </c>
      <c r="N2753" s="99" t="s">
        <v>2931</v>
      </c>
      <c r="O2753" s="101">
        <v>2</v>
      </c>
    </row>
    <row r="2754" spans="1:15" ht="12.75" customHeight="1">
      <c r="A2754" s="104" t="s">
        <v>3072</v>
      </c>
      <c r="B2754" s="104" t="s">
        <v>2931</v>
      </c>
      <c r="C2754" s="104">
        <v>1</v>
      </c>
      <c r="D2754" s="105" t="s">
        <v>12513</v>
      </c>
      <c r="E2754" s="105" t="s">
        <v>12558</v>
      </c>
      <c r="I2754" s="99"/>
      <c r="J2754" s="101"/>
      <c r="M2754" s="98" t="s">
        <v>8294</v>
      </c>
      <c r="N2754" s="99" t="s">
        <v>2931</v>
      </c>
      <c r="O2754" s="101">
        <v>2</v>
      </c>
    </row>
    <row r="2755" spans="1:15" ht="12.75" customHeight="1">
      <c r="A2755" s="104" t="s">
        <v>12620</v>
      </c>
      <c r="B2755" s="104" t="s">
        <v>2931</v>
      </c>
      <c r="C2755" s="104">
        <v>1</v>
      </c>
      <c r="D2755" s="105" t="s">
        <v>12513</v>
      </c>
      <c r="E2755" s="105" t="s">
        <v>12621</v>
      </c>
      <c r="I2755" s="99"/>
      <c r="J2755" s="101"/>
      <c r="M2755" s="98" t="s">
        <v>8295</v>
      </c>
      <c r="N2755" s="99" t="s">
        <v>2931</v>
      </c>
      <c r="O2755" s="101">
        <v>1</v>
      </c>
    </row>
    <row r="2756" spans="1:15" ht="12.75" customHeight="1">
      <c r="A2756" s="104" t="s">
        <v>12622</v>
      </c>
      <c r="B2756" s="104" t="s">
        <v>2931</v>
      </c>
      <c r="C2756" s="104">
        <v>1</v>
      </c>
      <c r="D2756" s="105" t="s">
        <v>12513</v>
      </c>
      <c r="E2756" s="105" t="s">
        <v>12623</v>
      </c>
      <c r="I2756" s="99"/>
      <c r="J2756" s="101"/>
      <c r="M2756" s="98" t="s">
        <v>8296</v>
      </c>
      <c r="N2756" s="99" t="s">
        <v>2931</v>
      </c>
      <c r="O2756" s="101">
        <v>1</v>
      </c>
    </row>
    <row r="2757" spans="1:15" ht="12.75" customHeight="1">
      <c r="A2757" s="104" t="s">
        <v>3132</v>
      </c>
      <c r="B2757" s="104" t="s">
        <v>2931</v>
      </c>
      <c r="C2757" s="104">
        <v>1</v>
      </c>
      <c r="D2757" s="105"/>
      <c r="E2757" s="105"/>
      <c r="I2757" s="99"/>
      <c r="J2757" s="101"/>
      <c r="M2757" s="98" t="s">
        <v>8297</v>
      </c>
      <c r="N2757" s="99" t="s">
        <v>2931</v>
      </c>
      <c r="O2757" s="101">
        <v>1</v>
      </c>
    </row>
    <row r="2758" spans="1:15" ht="12.75" customHeight="1">
      <c r="A2758" s="104" t="s">
        <v>3133</v>
      </c>
      <c r="B2758" s="104" t="s">
        <v>3134</v>
      </c>
      <c r="C2758" s="104">
        <v>2</v>
      </c>
      <c r="D2758" s="105" t="s">
        <v>12624</v>
      </c>
      <c r="E2758" s="105" t="s">
        <v>12625</v>
      </c>
      <c r="I2758" s="99"/>
      <c r="J2758" s="101"/>
      <c r="M2758" s="98" t="s">
        <v>8298</v>
      </c>
      <c r="N2758" s="99" t="s">
        <v>3134</v>
      </c>
      <c r="O2758" s="101">
        <v>2</v>
      </c>
    </row>
    <row r="2759" spans="1:15" ht="12.75" customHeight="1">
      <c r="A2759" s="104" t="s">
        <v>3135</v>
      </c>
      <c r="B2759" s="104" t="s">
        <v>1875</v>
      </c>
      <c r="C2759" s="104">
        <v>6</v>
      </c>
      <c r="D2759" s="105" t="s">
        <v>12624</v>
      </c>
      <c r="E2759" s="105" t="s">
        <v>12626</v>
      </c>
      <c r="I2759" s="99"/>
      <c r="J2759" s="101"/>
      <c r="M2759" s="98" t="s">
        <v>8299</v>
      </c>
      <c r="N2759" s="99" t="s">
        <v>1875</v>
      </c>
      <c r="O2759" s="101">
        <v>6</v>
      </c>
    </row>
    <row r="2760" spans="1:15" ht="12.75" customHeight="1">
      <c r="A2760" s="104" t="s">
        <v>3136</v>
      </c>
      <c r="B2760" s="104" t="s">
        <v>2940</v>
      </c>
      <c r="C2760" s="104">
        <v>1</v>
      </c>
      <c r="D2760" s="105" t="s">
        <v>12627</v>
      </c>
      <c r="E2760" s="105" t="s">
        <v>12628</v>
      </c>
      <c r="I2760" s="99"/>
      <c r="J2760" s="101"/>
      <c r="M2760" s="98" t="s">
        <v>8300</v>
      </c>
      <c r="N2760" s="99" t="s">
        <v>2940</v>
      </c>
      <c r="O2760" s="101">
        <v>1</v>
      </c>
    </row>
    <row r="2761" spans="1:15" ht="12.75" customHeight="1">
      <c r="A2761" s="104" t="s">
        <v>3137</v>
      </c>
      <c r="B2761" s="104" t="s">
        <v>2940</v>
      </c>
      <c r="C2761" s="104">
        <v>1</v>
      </c>
      <c r="D2761" s="105" t="s">
        <v>12627</v>
      </c>
      <c r="E2761" s="105" t="s">
        <v>12629</v>
      </c>
      <c r="I2761" s="99"/>
      <c r="J2761" s="101"/>
      <c r="M2761" s="98" t="s">
        <v>8301</v>
      </c>
      <c r="N2761" s="99" t="s">
        <v>2940</v>
      </c>
      <c r="O2761" s="101">
        <v>1</v>
      </c>
    </row>
    <row r="2762" spans="1:15" ht="12.75" customHeight="1">
      <c r="A2762" s="104" t="s">
        <v>3138</v>
      </c>
      <c r="B2762" s="104" t="s">
        <v>3139</v>
      </c>
      <c r="C2762" s="104">
        <v>3</v>
      </c>
      <c r="D2762" s="105" t="s">
        <v>10730</v>
      </c>
      <c r="E2762" s="105"/>
      <c r="I2762" s="99"/>
      <c r="J2762" s="101"/>
      <c r="M2762" s="98" t="s">
        <v>8302</v>
      </c>
      <c r="N2762" s="99" t="s">
        <v>3139</v>
      </c>
      <c r="O2762" s="101">
        <v>3</v>
      </c>
    </row>
    <row r="2763" spans="1:15" ht="12.75" customHeight="1">
      <c r="A2763" s="104" t="s">
        <v>3140</v>
      </c>
      <c r="B2763" s="104" t="s">
        <v>3139</v>
      </c>
      <c r="C2763" s="104">
        <v>25</v>
      </c>
      <c r="D2763" s="105" t="s">
        <v>10730</v>
      </c>
      <c r="E2763" s="105"/>
      <c r="I2763" s="99"/>
      <c r="J2763" s="101"/>
      <c r="M2763" s="98" t="s">
        <v>8303</v>
      </c>
      <c r="N2763" s="99" t="s">
        <v>3139</v>
      </c>
      <c r="O2763" s="101">
        <v>25</v>
      </c>
    </row>
    <row r="2764" spans="1:15" ht="12.75" customHeight="1">
      <c r="A2764" s="104" t="s">
        <v>3141</v>
      </c>
      <c r="B2764" s="104" t="s">
        <v>3139</v>
      </c>
      <c r="C2764" s="104">
        <v>5</v>
      </c>
      <c r="D2764" s="105" t="s">
        <v>10730</v>
      </c>
      <c r="E2764" s="105"/>
      <c r="I2764" s="99"/>
      <c r="J2764" s="101"/>
      <c r="M2764" s="98" t="s">
        <v>8304</v>
      </c>
      <c r="N2764" s="99" t="s">
        <v>3139</v>
      </c>
      <c r="O2764" s="101">
        <v>5</v>
      </c>
    </row>
    <row r="2765" spans="1:15" ht="12.75" customHeight="1">
      <c r="A2765" s="104" t="s">
        <v>3142</v>
      </c>
      <c r="B2765" s="104" t="s">
        <v>3139</v>
      </c>
      <c r="C2765" s="104">
        <v>7</v>
      </c>
      <c r="D2765" s="105" t="s">
        <v>10730</v>
      </c>
      <c r="E2765" s="105"/>
      <c r="I2765" s="99"/>
      <c r="J2765" s="101"/>
      <c r="M2765" s="98" t="s">
        <v>8305</v>
      </c>
      <c r="N2765" s="99" t="s">
        <v>3139</v>
      </c>
      <c r="O2765" s="101">
        <v>7</v>
      </c>
    </row>
    <row r="2766" spans="1:15" ht="12.75" customHeight="1">
      <c r="A2766" s="104" t="s">
        <v>3143</v>
      </c>
      <c r="B2766" s="104" t="s">
        <v>3139</v>
      </c>
      <c r="C2766" s="104">
        <v>12</v>
      </c>
      <c r="D2766" s="105" t="s">
        <v>10730</v>
      </c>
      <c r="E2766" s="105"/>
      <c r="I2766" s="99"/>
      <c r="J2766" s="101"/>
      <c r="M2766" s="98" t="s">
        <v>8306</v>
      </c>
      <c r="N2766" s="99" t="s">
        <v>3139</v>
      </c>
      <c r="O2766" s="101">
        <v>12</v>
      </c>
    </row>
    <row r="2767" spans="1:15" ht="12.75" customHeight="1">
      <c r="A2767" s="104" t="s">
        <v>3144</v>
      </c>
      <c r="B2767" s="104" t="s">
        <v>3145</v>
      </c>
      <c r="C2767" s="104">
        <v>19</v>
      </c>
      <c r="D2767" s="105" t="s">
        <v>10730</v>
      </c>
      <c r="E2767" s="105"/>
      <c r="I2767" s="99"/>
      <c r="J2767" s="101"/>
      <c r="M2767" s="98" t="s">
        <v>8307</v>
      </c>
      <c r="N2767" s="99" t="s">
        <v>3145</v>
      </c>
      <c r="O2767" s="101">
        <v>19</v>
      </c>
    </row>
    <row r="2768" spans="1:15" ht="12.75" customHeight="1">
      <c r="A2768" s="104" t="s">
        <v>3146</v>
      </c>
      <c r="B2768" s="104" t="s">
        <v>3145</v>
      </c>
      <c r="C2768" s="104">
        <v>29</v>
      </c>
      <c r="D2768" s="105" t="s">
        <v>10730</v>
      </c>
      <c r="E2768" s="105"/>
      <c r="I2768" s="99"/>
      <c r="J2768" s="101"/>
      <c r="M2768" s="98" t="s">
        <v>8308</v>
      </c>
      <c r="N2768" s="99" t="s">
        <v>3145</v>
      </c>
      <c r="O2768" s="101">
        <v>29</v>
      </c>
    </row>
    <row r="2769" spans="1:15" ht="12.75" customHeight="1">
      <c r="A2769" s="104" t="s">
        <v>3147</v>
      </c>
      <c r="B2769" s="104" t="s">
        <v>3145</v>
      </c>
      <c r="C2769" s="104">
        <v>7</v>
      </c>
      <c r="D2769" s="105" t="s">
        <v>10730</v>
      </c>
      <c r="E2769" s="105"/>
      <c r="I2769" s="99"/>
      <c r="J2769" s="101"/>
      <c r="M2769" s="98" t="s">
        <v>8309</v>
      </c>
      <c r="N2769" s="99" t="s">
        <v>3145</v>
      </c>
      <c r="O2769" s="101">
        <v>7</v>
      </c>
    </row>
    <row r="2770" spans="1:15" ht="12.75" customHeight="1">
      <c r="A2770" s="104" t="s">
        <v>3148</v>
      </c>
      <c r="B2770" s="104" t="s">
        <v>3145</v>
      </c>
      <c r="C2770" s="104">
        <v>10</v>
      </c>
      <c r="D2770" s="105" t="s">
        <v>10730</v>
      </c>
      <c r="E2770" s="105"/>
      <c r="I2770" s="99"/>
      <c r="J2770" s="101"/>
      <c r="M2770" s="98" t="s">
        <v>8310</v>
      </c>
      <c r="N2770" s="99" t="s">
        <v>3145</v>
      </c>
      <c r="O2770" s="101">
        <v>10</v>
      </c>
    </row>
    <row r="2771" spans="1:15" ht="12.75" customHeight="1">
      <c r="A2771" s="104" t="s">
        <v>3149</v>
      </c>
      <c r="B2771" s="104" t="s">
        <v>3145</v>
      </c>
      <c r="C2771" s="104">
        <v>21</v>
      </c>
      <c r="D2771" s="105" t="s">
        <v>10730</v>
      </c>
      <c r="E2771" s="105"/>
      <c r="I2771" s="99"/>
      <c r="J2771" s="101"/>
      <c r="M2771" s="98" t="s">
        <v>8311</v>
      </c>
      <c r="N2771" s="99" t="s">
        <v>3145</v>
      </c>
      <c r="O2771" s="101">
        <v>21</v>
      </c>
    </row>
    <row r="2772" spans="1:15" ht="12.75" customHeight="1">
      <c r="A2772" s="104" t="s">
        <v>3150</v>
      </c>
      <c r="B2772" s="104" t="s">
        <v>3151</v>
      </c>
      <c r="C2772" s="104">
        <v>9</v>
      </c>
      <c r="D2772" s="105" t="s">
        <v>12630</v>
      </c>
      <c r="E2772" s="105" t="s">
        <v>12631</v>
      </c>
      <c r="I2772" s="99"/>
      <c r="J2772" s="101"/>
      <c r="M2772" s="98" t="s">
        <v>8312</v>
      </c>
      <c r="N2772" s="99" t="s">
        <v>3151</v>
      </c>
      <c r="O2772" s="101">
        <v>9</v>
      </c>
    </row>
    <row r="2773" spans="1:15" ht="12.75" customHeight="1">
      <c r="A2773" s="104" t="s">
        <v>3152</v>
      </c>
      <c r="B2773" s="104" t="s">
        <v>3151</v>
      </c>
      <c r="C2773" s="104">
        <v>12</v>
      </c>
      <c r="D2773" s="105" t="s">
        <v>12630</v>
      </c>
      <c r="E2773" s="105" t="s">
        <v>12632</v>
      </c>
      <c r="I2773" s="99"/>
      <c r="J2773" s="101"/>
      <c r="M2773" s="98" t="s">
        <v>8313</v>
      </c>
      <c r="N2773" s="99" t="s">
        <v>3151</v>
      </c>
      <c r="O2773" s="101">
        <v>12</v>
      </c>
    </row>
    <row r="2774" spans="1:15" ht="12.75" customHeight="1">
      <c r="A2774" s="104" t="s">
        <v>3153</v>
      </c>
      <c r="B2774" s="104" t="s">
        <v>2852</v>
      </c>
      <c r="C2774" s="104">
        <v>1</v>
      </c>
      <c r="D2774" s="105" t="s">
        <v>12630</v>
      </c>
      <c r="E2774" s="105" t="s">
        <v>12633</v>
      </c>
      <c r="I2774" s="99"/>
      <c r="J2774" s="101"/>
      <c r="M2774" s="98" t="s">
        <v>8314</v>
      </c>
      <c r="N2774" s="99" t="s">
        <v>2852</v>
      </c>
      <c r="O2774" s="101">
        <v>1</v>
      </c>
    </row>
    <row r="2775" spans="1:15" ht="12.75" customHeight="1">
      <c r="A2775" s="104" t="s">
        <v>3154</v>
      </c>
      <c r="B2775" s="104" t="s">
        <v>2852</v>
      </c>
      <c r="C2775" s="104">
        <v>1</v>
      </c>
      <c r="D2775" s="105" t="s">
        <v>12630</v>
      </c>
      <c r="E2775" s="105" t="s">
        <v>12634</v>
      </c>
      <c r="I2775" s="99"/>
      <c r="J2775" s="101"/>
      <c r="M2775" s="98" t="s">
        <v>8315</v>
      </c>
      <c r="N2775" s="99" t="s">
        <v>2852</v>
      </c>
      <c r="O2775" s="101">
        <v>1</v>
      </c>
    </row>
    <row r="2776" spans="1:15" ht="12.75" customHeight="1">
      <c r="A2776" s="104" t="s">
        <v>3155</v>
      </c>
      <c r="B2776" s="104" t="s">
        <v>2852</v>
      </c>
      <c r="C2776" s="104">
        <v>1</v>
      </c>
      <c r="D2776" s="105" t="s">
        <v>12630</v>
      </c>
      <c r="E2776" s="105" t="s">
        <v>12635</v>
      </c>
      <c r="I2776" s="99"/>
      <c r="J2776" s="101"/>
      <c r="M2776" s="98" t="s">
        <v>8316</v>
      </c>
      <c r="N2776" s="99" t="s">
        <v>2852</v>
      </c>
      <c r="O2776" s="101">
        <v>1</v>
      </c>
    </row>
    <row r="2777" spans="1:15" ht="12.75" customHeight="1">
      <c r="A2777" s="104" t="s">
        <v>3156</v>
      </c>
      <c r="B2777" s="104" t="s">
        <v>2919</v>
      </c>
      <c r="C2777" s="104">
        <v>1</v>
      </c>
      <c r="D2777" s="105" t="s">
        <v>12630</v>
      </c>
      <c r="E2777" s="105" t="s">
        <v>12636</v>
      </c>
      <c r="I2777" s="99"/>
      <c r="J2777" s="101"/>
      <c r="M2777" s="98" t="s">
        <v>8317</v>
      </c>
      <c r="N2777" s="99" t="s">
        <v>2919</v>
      </c>
      <c r="O2777" s="101">
        <v>1</v>
      </c>
    </row>
    <row r="2778" spans="1:15" ht="12.75" customHeight="1">
      <c r="A2778" s="104" t="s">
        <v>3157</v>
      </c>
      <c r="B2778" s="104" t="s">
        <v>2919</v>
      </c>
      <c r="C2778" s="104">
        <v>1</v>
      </c>
      <c r="D2778" s="105" t="s">
        <v>12630</v>
      </c>
      <c r="E2778" s="105" t="s">
        <v>12637</v>
      </c>
      <c r="I2778" s="99"/>
      <c r="J2778" s="101"/>
      <c r="M2778" s="98" t="s">
        <v>8318</v>
      </c>
      <c r="N2778" s="99" t="s">
        <v>2919</v>
      </c>
      <c r="O2778" s="101">
        <v>1</v>
      </c>
    </row>
    <row r="2779" spans="1:15" ht="12.75" customHeight="1">
      <c r="A2779" s="104" t="s">
        <v>3158</v>
      </c>
      <c r="B2779" s="104" t="s">
        <v>2919</v>
      </c>
      <c r="C2779" s="104">
        <v>1</v>
      </c>
      <c r="D2779" s="105" t="s">
        <v>12630</v>
      </c>
      <c r="E2779" s="105" t="s">
        <v>12638</v>
      </c>
      <c r="I2779" s="99"/>
      <c r="J2779" s="101"/>
      <c r="M2779" s="98" t="s">
        <v>8319</v>
      </c>
      <c r="N2779" s="99" t="s">
        <v>2919</v>
      </c>
      <c r="O2779" s="101">
        <v>1</v>
      </c>
    </row>
    <row r="2780" spans="1:15" ht="12.75" customHeight="1">
      <c r="A2780" s="104" t="s">
        <v>3159</v>
      </c>
      <c r="B2780" s="104" t="s">
        <v>3160</v>
      </c>
      <c r="C2780" s="104">
        <v>13</v>
      </c>
      <c r="D2780" s="105" t="s">
        <v>12630</v>
      </c>
      <c r="E2780" s="105" t="s">
        <v>12634</v>
      </c>
      <c r="I2780" s="99"/>
      <c r="J2780" s="101"/>
      <c r="M2780" s="98" t="s">
        <v>8320</v>
      </c>
      <c r="N2780" s="99" t="s">
        <v>3160</v>
      </c>
      <c r="O2780" s="101">
        <v>13</v>
      </c>
    </row>
    <row r="2781" spans="1:15" ht="12.75" customHeight="1">
      <c r="A2781" s="104" t="s">
        <v>3161</v>
      </c>
      <c r="B2781" s="104" t="s">
        <v>3160</v>
      </c>
      <c r="C2781" s="104">
        <v>2</v>
      </c>
      <c r="D2781" s="105" t="s">
        <v>12630</v>
      </c>
      <c r="E2781" s="105" t="s">
        <v>12635</v>
      </c>
      <c r="I2781" s="99"/>
      <c r="J2781" s="101"/>
      <c r="M2781" s="98" t="s">
        <v>8321</v>
      </c>
      <c r="N2781" s="99" t="s">
        <v>3160</v>
      </c>
      <c r="O2781" s="101">
        <v>2</v>
      </c>
    </row>
    <row r="2782" spans="1:15" ht="12.75" customHeight="1">
      <c r="A2782" s="104" t="s">
        <v>3162</v>
      </c>
      <c r="B2782" s="104" t="s">
        <v>2940</v>
      </c>
      <c r="C2782" s="104">
        <v>1</v>
      </c>
      <c r="D2782" s="105" t="s">
        <v>12630</v>
      </c>
      <c r="E2782" s="105" t="s">
        <v>12639</v>
      </c>
      <c r="I2782" s="99"/>
      <c r="J2782" s="101"/>
      <c r="M2782" s="98" t="s">
        <v>8322</v>
      </c>
      <c r="N2782" s="99" t="s">
        <v>2940</v>
      </c>
      <c r="O2782" s="101">
        <v>1</v>
      </c>
    </row>
    <row r="2783" spans="1:15" ht="12.75" customHeight="1">
      <c r="A2783" s="104" t="s">
        <v>3163</v>
      </c>
      <c r="B2783" s="104" t="s">
        <v>2940</v>
      </c>
      <c r="C2783" s="104">
        <v>1</v>
      </c>
      <c r="D2783" s="105" t="s">
        <v>12630</v>
      </c>
      <c r="E2783" s="105" t="s">
        <v>12640</v>
      </c>
      <c r="I2783" s="99"/>
      <c r="J2783" s="101"/>
      <c r="M2783" s="98" t="s">
        <v>8323</v>
      </c>
      <c r="N2783" s="99" t="s">
        <v>2940</v>
      </c>
      <c r="O2783" s="101">
        <v>1</v>
      </c>
    </row>
    <row r="2784" spans="1:15" ht="12.75" customHeight="1">
      <c r="A2784" s="104" t="s">
        <v>3164</v>
      </c>
      <c r="B2784" s="104" t="s">
        <v>2940</v>
      </c>
      <c r="C2784" s="104">
        <v>1</v>
      </c>
      <c r="D2784" s="105" t="s">
        <v>12630</v>
      </c>
      <c r="E2784" s="105" t="s">
        <v>12641</v>
      </c>
      <c r="I2784" s="99"/>
      <c r="J2784" s="101"/>
      <c r="M2784" s="98" t="s">
        <v>8324</v>
      </c>
      <c r="N2784" s="99" t="s">
        <v>2940</v>
      </c>
      <c r="O2784" s="101">
        <v>1</v>
      </c>
    </row>
    <row r="2785" spans="1:15" ht="12.75" customHeight="1">
      <c r="A2785" s="104" t="s">
        <v>3165</v>
      </c>
      <c r="B2785" s="104" t="s">
        <v>2940</v>
      </c>
      <c r="C2785" s="104">
        <v>1</v>
      </c>
      <c r="D2785" s="105" t="s">
        <v>12630</v>
      </c>
      <c r="E2785" s="105" t="s">
        <v>12638</v>
      </c>
      <c r="I2785" s="99"/>
      <c r="J2785" s="101"/>
      <c r="M2785" s="98" t="s">
        <v>8325</v>
      </c>
      <c r="N2785" s="99" t="s">
        <v>2940</v>
      </c>
      <c r="O2785" s="101">
        <v>1</v>
      </c>
    </row>
    <row r="2786" spans="1:15" ht="12.75" customHeight="1">
      <c r="A2786" s="104" t="s">
        <v>3166</v>
      </c>
      <c r="B2786" s="104" t="s">
        <v>2029</v>
      </c>
      <c r="C2786" s="104">
        <v>16</v>
      </c>
      <c r="D2786" s="105" t="s">
        <v>12630</v>
      </c>
      <c r="E2786" s="105" t="s">
        <v>12642</v>
      </c>
      <c r="I2786" s="99"/>
      <c r="J2786" s="101"/>
      <c r="M2786" s="98" t="s">
        <v>8326</v>
      </c>
      <c r="N2786" s="99" t="s">
        <v>2029</v>
      </c>
      <c r="O2786" s="101">
        <v>16</v>
      </c>
    </row>
    <row r="2787" spans="1:15" ht="12.75" customHeight="1">
      <c r="A2787" s="104" t="s">
        <v>3167</v>
      </c>
      <c r="B2787" s="104" t="s">
        <v>2029</v>
      </c>
      <c r="C2787" s="104">
        <v>4</v>
      </c>
      <c r="D2787" s="105" t="s">
        <v>12630</v>
      </c>
      <c r="E2787" s="105" t="s">
        <v>12634</v>
      </c>
      <c r="I2787" s="99"/>
      <c r="J2787" s="101"/>
      <c r="M2787" s="98" t="s">
        <v>8327</v>
      </c>
      <c r="N2787" s="99" t="s">
        <v>2029</v>
      </c>
      <c r="O2787" s="101">
        <v>4</v>
      </c>
    </row>
    <row r="2788" spans="1:15" ht="12.75" customHeight="1">
      <c r="A2788" s="104" t="s">
        <v>3168</v>
      </c>
      <c r="B2788" s="104" t="s">
        <v>2029</v>
      </c>
      <c r="C2788" s="104">
        <v>1</v>
      </c>
      <c r="D2788" s="105"/>
      <c r="E2788" s="105"/>
      <c r="I2788" s="99"/>
      <c r="J2788" s="101"/>
      <c r="M2788" s="98" t="s">
        <v>8328</v>
      </c>
      <c r="N2788" s="99" t="s">
        <v>2029</v>
      </c>
      <c r="O2788" s="101">
        <v>1</v>
      </c>
    </row>
    <row r="2789" spans="1:15" ht="12.75" customHeight="1">
      <c r="A2789" s="104" t="s">
        <v>3169</v>
      </c>
      <c r="B2789" s="104" t="s">
        <v>3170</v>
      </c>
      <c r="C2789" s="104">
        <v>1</v>
      </c>
      <c r="D2789" s="105" t="s">
        <v>12630</v>
      </c>
      <c r="E2789" s="105" t="s">
        <v>12639</v>
      </c>
      <c r="I2789" s="99"/>
      <c r="J2789" s="101"/>
      <c r="M2789" s="98" t="s">
        <v>8329</v>
      </c>
      <c r="N2789" s="99" t="s">
        <v>3170</v>
      </c>
      <c r="O2789" s="101">
        <v>1</v>
      </c>
    </row>
    <row r="2790" spans="1:15" ht="12.75" customHeight="1">
      <c r="A2790" s="104" t="s">
        <v>3171</v>
      </c>
      <c r="B2790" s="104" t="s">
        <v>3170</v>
      </c>
      <c r="C2790" s="104">
        <v>1</v>
      </c>
      <c r="D2790" s="105" t="s">
        <v>12630</v>
      </c>
      <c r="E2790" s="105" t="s">
        <v>12640</v>
      </c>
      <c r="I2790" s="99"/>
      <c r="J2790" s="101"/>
      <c r="M2790" s="98" t="s">
        <v>8330</v>
      </c>
      <c r="N2790" s="99" t="s">
        <v>3170</v>
      </c>
      <c r="O2790" s="101">
        <v>1</v>
      </c>
    </row>
    <row r="2791" spans="1:15" ht="12.75" customHeight="1">
      <c r="A2791" s="104" t="s">
        <v>3172</v>
      </c>
      <c r="B2791" s="104" t="s">
        <v>3170</v>
      </c>
      <c r="C2791" s="104">
        <v>1</v>
      </c>
      <c r="D2791" s="105" t="s">
        <v>12630</v>
      </c>
      <c r="E2791" s="105" t="s">
        <v>12641</v>
      </c>
      <c r="I2791" s="99"/>
      <c r="J2791" s="101"/>
      <c r="M2791" s="98" t="s">
        <v>8331</v>
      </c>
      <c r="N2791" s="99" t="s">
        <v>3170</v>
      </c>
      <c r="O2791" s="101">
        <v>1</v>
      </c>
    </row>
    <row r="2792" spans="1:15" ht="12.75" customHeight="1">
      <c r="A2792" s="104" t="s">
        <v>3173</v>
      </c>
      <c r="B2792" s="104" t="s">
        <v>3170</v>
      </c>
      <c r="C2792" s="104">
        <v>1</v>
      </c>
      <c r="D2792" s="105" t="s">
        <v>12630</v>
      </c>
      <c r="E2792" s="105" t="s">
        <v>12638</v>
      </c>
      <c r="I2792" s="99"/>
      <c r="J2792" s="101"/>
      <c r="M2792" s="98" t="s">
        <v>8332</v>
      </c>
      <c r="N2792" s="99" t="s">
        <v>3170</v>
      </c>
      <c r="O2792" s="101">
        <v>1</v>
      </c>
    </row>
    <row r="2793" spans="1:15" ht="12.75" customHeight="1">
      <c r="A2793" s="104" t="s">
        <v>3174</v>
      </c>
      <c r="B2793" s="104" t="s">
        <v>2958</v>
      </c>
      <c r="C2793" s="104">
        <v>1</v>
      </c>
      <c r="D2793" s="105" t="s">
        <v>12643</v>
      </c>
      <c r="E2793" s="105" t="s">
        <v>12644</v>
      </c>
      <c r="I2793" s="99"/>
      <c r="J2793" s="101"/>
      <c r="M2793" s="98" t="s">
        <v>8333</v>
      </c>
      <c r="N2793" s="99" t="s">
        <v>2958</v>
      </c>
      <c r="O2793" s="101">
        <v>1</v>
      </c>
    </row>
    <row r="2794" spans="1:15" ht="12.75" customHeight="1">
      <c r="A2794" s="104" t="s">
        <v>3175</v>
      </c>
      <c r="B2794" s="104" t="s">
        <v>2958</v>
      </c>
      <c r="C2794" s="104">
        <v>1</v>
      </c>
      <c r="D2794" s="105" t="s">
        <v>12643</v>
      </c>
      <c r="E2794" s="105" t="s">
        <v>12645</v>
      </c>
      <c r="I2794" s="99"/>
      <c r="J2794" s="101"/>
      <c r="M2794" s="98" t="s">
        <v>8334</v>
      </c>
      <c r="N2794" s="99" t="s">
        <v>2958</v>
      </c>
      <c r="O2794" s="101">
        <v>1</v>
      </c>
    </row>
    <row r="2795" spans="1:15" ht="12.75" customHeight="1">
      <c r="A2795" s="104" t="s">
        <v>3176</v>
      </c>
      <c r="B2795" s="104" t="s">
        <v>2029</v>
      </c>
      <c r="C2795" s="104">
        <v>1</v>
      </c>
      <c r="D2795" s="105" t="s">
        <v>12643</v>
      </c>
      <c r="E2795" s="105" t="s">
        <v>12646</v>
      </c>
      <c r="I2795" s="99"/>
      <c r="J2795" s="101"/>
      <c r="M2795" s="98" t="s">
        <v>8335</v>
      </c>
      <c r="N2795" s="99" t="s">
        <v>2029</v>
      </c>
      <c r="O2795" s="101">
        <v>1</v>
      </c>
    </row>
    <row r="2796" spans="1:15" ht="12.75" customHeight="1">
      <c r="A2796" s="104" t="s">
        <v>3177</v>
      </c>
      <c r="B2796" s="104" t="s">
        <v>2029</v>
      </c>
      <c r="C2796" s="104">
        <v>1</v>
      </c>
      <c r="D2796" s="105" t="s">
        <v>12643</v>
      </c>
      <c r="E2796" s="105" t="s">
        <v>12647</v>
      </c>
      <c r="I2796" s="99"/>
      <c r="J2796" s="101"/>
      <c r="M2796" s="98" t="s">
        <v>8336</v>
      </c>
      <c r="N2796" s="99" t="s">
        <v>2029</v>
      </c>
      <c r="O2796" s="101">
        <v>1</v>
      </c>
    </row>
    <row r="2797" spans="1:15" ht="12.75" customHeight="1">
      <c r="A2797" s="104" t="s">
        <v>3178</v>
      </c>
      <c r="B2797" s="104" t="s">
        <v>2029</v>
      </c>
      <c r="C2797" s="104">
        <v>1</v>
      </c>
      <c r="D2797" s="105" t="s">
        <v>12643</v>
      </c>
      <c r="E2797" s="105" t="s">
        <v>12648</v>
      </c>
      <c r="I2797" s="99"/>
      <c r="J2797" s="101"/>
      <c r="M2797" s="98" t="s">
        <v>8337</v>
      </c>
      <c r="N2797" s="99" t="s">
        <v>2029</v>
      </c>
      <c r="O2797" s="101">
        <v>1</v>
      </c>
    </row>
    <row r="2798" spans="1:15" ht="12.75" customHeight="1">
      <c r="A2798" s="104" t="s">
        <v>3179</v>
      </c>
      <c r="B2798" s="104" t="s">
        <v>2045</v>
      </c>
      <c r="C2798" s="104">
        <v>2</v>
      </c>
      <c r="D2798" s="105" t="s">
        <v>12649</v>
      </c>
      <c r="E2798" s="105" t="s">
        <v>12650</v>
      </c>
      <c r="I2798" s="99"/>
      <c r="J2798" s="101"/>
      <c r="M2798" s="98" t="s">
        <v>8338</v>
      </c>
      <c r="N2798" s="99" t="s">
        <v>2045</v>
      </c>
      <c r="O2798" s="101">
        <v>2</v>
      </c>
    </row>
    <row r="2799" spans="1:15" ht="12.75" customHeight="1">
      <c r="A2799" s="104" t="s">
        <v>3180</v>
      </c>
      <c r="B2799" s="104" t="s">
        <v>3181</v>
      </c>
      <c r="C2799" s="104">
        <v>7</v>
      </c>
      <c r="D2799" s="105" t="s">
        <v>12649</v>
      </c>
      <c r="E2799" s="105" t="s">
        <v>12651</v>
      </c>
      <c r="I2799" s="99"/>
      <c r="J2799" s="101"/>
      <c r="M2799" s="98" t="s">
        <v>8339</v>
      </c>
      <c r="N2799" s="99" t="s">
        <v>3181</v>
      </c>
      <c r="O2799" s="101">
        <v>7</v>
      </c>
    </row>
    <row r="2800" spans="1:15" ht="12.75" customHeight="1">
      <c r="A2800" s="104" t="s">
        <v>3182</v>
      </c>
      <c r="B2800" s="104" t="s">
        <v>3181</v>
      </c>
      <c r="C2800" s="104">
        <v>1</v>
      </c>
      <c r="D2800" s="105" t="s">
        <v>12649</v>
      </c>
      <c r="E2800" s="105" t="s">
        <v>12652</v>
      </c>
      <c r="I2800" s="99"/>
      <c r="J2800" s="101"/>
      <c r="M2800" s="98" t="s">
        <v>8340</v>
      </c>
      <c r="N2800" s="99" t="s">
        <v>3181</v>
      </c>
      <c r="O2800" s="101">
        <v>1</v>
      </c>
    </row>
    <row r="2801" spans="1:15" ht="12.75" customHeight="1">
      <c r="A2801" s="104" t="s">
        <v>3183</v>
      </c>
      <c r="B2801" s="104" t="s">
        <v>3181</v>
      </c>
      <c r="C2801" s="104">
        <v>1</v>
      </c>
      <c r="D2801" s="105" t="s">
        <v>12649</v>
      </c>
      <c r="E2801" s="105" t="s">
        <v>12653</v>
      </c>
      <c r="I2801" s="99"/>
      <c r="J2801" s="101"/>
      <c r="M2801" s="98" t="s">
        <v>8341</v>
      </c>
      <c r="N2801" s="99" t="s">
        <v>3181</v>
      </c>
      <c r="O2801" s="101">
        <v>1</v>
      </c>
    </row>
    <row r="2802" spans="1:15" ht="12.75" customHeight="1">
      <c r="A2802" s="104" t="s">
        <v>3184</v>
      </c>
      <c r="B2802" s="104" t="s">
        <v>2291</v>
      </c>
      <c r="C2802" s="104">
        <v>2</v>
      </c>
      <c r="D2802" s="105" t="s">
        <v>12649</v>
      </c>
      <c r="E2802" s="105" t="s">
        <v>12654</v>
      </c>
      <c r="I2802" s="99"/>
      <c r="J2802" s="101"/>
      <c r="M2802" s="98" t="s">
        <v>8342</v>
      </c>
      <c r="N2802" s="99" t="s">
        <v>2291</v>
      </c>
      <c r="O2802" s="101">
        <v>4</v>
      </c>
    </row>
    <row r="2803" spans="1:15" ht="12.75" customHeight="1">
      <c r="A2803" s="104" t="s">
        <v>3185</v>
      </c>
      <c r="B2803" s="104" t="s">
        <v>3181</v>
      </c>
      <c r="C2803" s="104">
        <v>14</v>
      </c>
      <c r="D2803" s="105" t="s">
        <v>12649</v>
      </c>
      <c r="E2803" s="105" t="s">
        <v>12655</v>
      </c>
      <c r="I2803" s="99"/>
      <c r="J2803" s="101"/>
      <c r="M2803" s="98" t="s">
        <v>8343</v>
      </c>
      <c r="N2803" s="99" t="s">
        <v>3181</v>
      </c>
      <c r="O2803" s="101">
        <v>14</v>
      </c>
    </row>
    <row r="2804" spans="1:15" ht="12.75" customHeight="1">
      <c r="A2804" s="104" t="s">
        <v>3186</v>
      </c>
      <c r="B2804" s="104" t="s">
        <v>3181</v>
      </c>
      <c r="C2804" s="104">
        <v>12</v>
      </c>
      <c r="D2804" s="105" t="s">
        <v>12649</v>
      </c>
      <c r="E2804" s="105" t="s">
        <v>12656</v>
      </c>
      <c r="I2804" s="99"/>
      <c r="J2804" s="101"/>
      <c r="M2804" s="98" t="s">
        <v>8344</v>
      </c>
      <c r="N2804" s="99" t="s">
        <v>3181</v>
      </c>
      <c r="O2804" s="101">
        <v>12</v>
      </c>
    </row>
    <row r="2805" spans="1:15" ht="12.75" customHeight="1">
      <c r="A2805" s="104" t="s">
        <v>3187</v>
      </c>
      <c r="B2805" s="104" t="s">
        <v>3181</v>
      </c>
      <c r="C2805" s="104">
        <v>11</v>
      </c>
      <c r="D2805" s="105" t="s">
        <v>12649</v>
      </c>
      <c r="E2805" s="105" t="s">
        <v>12657</v>
      </c>
      <c r="I2805" s="99"/>
      <c r="J2805" s="101"/>
      <c r="M2805" s="98" t="s">
        <v>8345</v>
      </c>
      <c r="N2805" s="99" t="s">
        <v>3181</v>
      </c>
      <c r="O2805" s="101">
        <v>11</v>
      </c>
    </row>
    <row r="2806" spans="1:15" ht="12.75" customHeight="1">
      <c r="A2806" s="104" t="s">
        <v>3188</v>
      </c>
      <c r="B2806" s="104" t="s">
        <v>3181</v>
      </c>
      <c r="C2806" s="104">
        <v>17</v>
      </c>
      <c r="D2806" s="105" t="s">
        <v>12649</v>
      </c>
      <c r="E2806" s="105" t="s">
        <v>12658</v>
      </c>
      <c r="I2806" s="99"/>
      <c r="J2806" s="101"/>
      <c r="M2806" s="98" t="s">
        <v>8346</v>
      </c>
      <c r="N2806" s="99" t="s">
        <v>3181</v>
      </c>
      <c r="O2806" s="101">
        <v>17</v>
      </c>
    </row>
    <row r="2807" spans="1:15" ht="12.75" customHeight="1">
      <c r="A2807" s="104" t="s">
        <v>3189</v>
      </c>
      <c r="B2807" s="104" t="s">
        <v>1453</v>
      </c>
      <c r="C2807" s="104">
        <v>2</v>
      </c>
      <c r="D2807" s="105" t="s">
        <v>12649</v>
      </c>
      <c r="E2807" s="105" t="s">
        <v>12659</v>
      </c>
      <c r="I2807" s="99"/>
      <c r="J2807" s="101"/>
      <c r="M2807" s="98" t="s">
        <v>8347</v>
      </c>
      <c r="N2807" s="99" t="s">
        <v>1453</v>
      </c>
      <c r="O2807" s="101">
        <v>2</v>
      </c>
    </row>
    <row r="2808" spans="1:15" ht="12.75" customHeight="1">
      <c r="A2808" s="104" t="s">
        <v>3190</v>
      </c>
      <c r="B2808" s="104" t="s">
        <v>1453</v>
      </c>
      <c r="C2808" s="104">
        <v>2</v>
      </c>
      <c r="D2808" s="105" t="s">
        <v>12649</v>
      </c>
      <c r="E2808" s="105" t="s">
        <v>12660</v>
      </c>
      <c r="I2808" s="99"/>
      <c r="J2808" s="101"/>
      <c r="M2808" s="98" t="s">
        <v>8348</v>
      </c>
      <c r="N2808" s="99" t="s">
        <v>1453</v>
      </c>
      <c r="O2808" s="101">
        <v>4</v>
      </c>
    </row>
    <row r="2809" spans="1:15" ht="12.75" customHeight="1">
      <c r="A2809" s="104" t="s">
        <v>3191</v>
      </c>
      <c r="B2809" s="104" t="s">
        <v>1453</v>
      </c>
      <c r="C2809" s="104">
        <v>4</v>
      </c>
      <c r="D2809" s="105" t="s">
        <v>12649</v>
      </c>
      <c r="E2809" s="105" t="s">
        <v>12661</v>
      </c>
      <c r="I2809" s="99"/>
      <c r="J2809" s="101"/>
      <c r="M2809" s="98" t="s">
        <v>8349</v>
      </c>
      <c r="N2809" s="99" t="s">
        <v>1453</v>
      </c>
      <c r="O2809" s="101">
        <v>5</v>
      </c>
    </row>
    <row r="2810" spans="1:15" ht="12.75" customHeight="1">
      <c r="A2810" s="104" t="s">
        <v>3192</v>
      </c>
      <c r="B2810" s="104" t="s">
        <v>1453</v>
      </c>
      <c r="C2810" s="104">
        <v>3</v>
      </c>
      <c r="D2810" s="105" t="s">
        <v>12649</v>
      </c>
      <c r="E2810" s="105" t="s">
        <v>12662</v>
      </c>
      <c r="I2810" s="99"/>
      <c r="J2810" s="101"/>
      <c r="M2810" s="98" t="s">
        <v>8350</v>
      </c>
      <c r="N2810" s="99" t="s">
        <v>1453</v>
      </c>
      <c r="O2810" s="101">
        <v>3</v>
      </c>
    </row>
    <row r="2811" spans="1:15" ht="12.75" customHeight="1">
      <c r="A2811" s="104" t="s">
        <v>3193</v>
      </c>
      <c r="B2811" s="104" t="s">
        <v>2045</v>
      </c>
      <c r="C2811" s="104">
        <v>1</v>
      </c>
      <c r="D2811" s="105"/>
      <c r="E2811" s="105"/>
      <c r="I2811" s="99"/>
      <c r="J2811" s="101"/>
      <c r="M2811" s="98" t="s">
        <v>8351</v>
      </c>
      <c r="N2811" s="99" t="s">
        <v>2045</v>
      </c>
      <c r="O2811" s="101">
        <v>1</v>
      </c>
    </row>
    <row r="2812" spans="1:15" ht="12.75" customHeight="1">
      <c r="A2812" s="104" t="s">
        <v>3194</v>
      </c>
      <c r="B2812" s="104" t="s">
        <v>2045</v>
      </c>
      <c r="C2812" s="104">
        <v>3</v>
      </c>
      <c r="D2812" s="105" t="s">
        <v>12649</v>
      </c>
      <c r="E2812" s="105" t="s">
        <v>12663</v>
      </c>
      <c r="I2812" s="99"/>
      <c r="J2812" s="101"/>
      <c r="M2812" s="98" t="s">
        <v>8352</v>
      </c>
      <c r="N2812" s="99" t="s">
        <v>2045</v>
      </c>
      <c r="O2812" s="101">
        <v>4</v>
      </c>
    </row>
    <row r="2813" spans="1:15" ht="12.75" customHeight="1">
      <c r="A2813" s="104" t="s">
        <v>3195</v>
      </c>
      <c r="B2813" s="104" t="s">
        <v>2045</v>
      </c>
      <c r="C2813" s="104">
        <v>2</v>
      </c>
      <c r="D2813" s="105"/>
      <c r="E2813" s="105"/>
      <c r="I2813" s="99"/>
      <c r="J2813" s="101"/>
      <c r="M2813" s="98" t="s">
        <v>8353</v>
      </c>
      <c r="N2813" s="99" t="s">
        <v>2045</v>
      </c>
      <c r="O2813" s="101">
        <v>2</v>
      </c>
    </row>
    <row r="2814" spans="1:15" ht="12.75" customHeight="1">
      <c r="A2814" s="104" t="s">
        <v>3196</v>
      </c>
      <c r="B2814" s="104" t="s">
        <v>2045</v>
      </c>
      <c r="C2814" s="104">
        <v>4</v>
      </c>
      <c r="D2814" s="105" t="s">
        <v>12649</v>
      </c>
      <c r="E2814" s="105" t="s">
        <v>12664</v>
      </c>
      <c r="I2814" s="99"/>
      <c r="J2814" s="101"/>
      <c r="M2814" s="98" t="s">
        <v>8354</v>
      </c>
      <c r="N2814" s="99" t="s">
        <v>2045</v>
      </c>
      <c r="O2814" s="101">
        <v>4</v>
      </c>
    </row>
    <row r="2815" spans="1:15" ht="12.75" customHeight="1">
      <c r="A2815" s="104" t="s">
        <v>3197</v>
      </c>
      <c r="B2815" s="104" t="s">
        <v>2045</v>
      </c>
      <c r="C2815" s="104">
        <v>2</v>
      </c>
      <c r="D2815" s="105" t="s">
        <v>12649</v>
      </c>
      <c r="E2815" s="105" t="s">
        <v>12665</v>
      </c>
      <c r="I2815" s="99"/>
      <c r="J2815" s="101"/>
      <c r="M2815" s="98" t="s">
        <v>8355</v>
      </c>
      <c r="N2815" s="99" t="s">
        <v>2045</v>
      </c>
      <c r="O2815" s="101">
        <v>2</v>
      </c>
    </row>
    <row r="2816" spans="1:15" ht="12.75" customHeight="1">
      <c r="A2816" s="104" t="s">
        <v>3198</v>
      </c>
      <c r="B2816" s="104" t="s">
        <v>2045</v>
      </c>
      <c r="C2816" s="104">
        <v>7</v>
      </c>
      <c r="D2816" s="105" t="s">
        <v>12649</v>
      </c>
      <c r="E2816" s="105" t="s">
        <v>12666</v>
      </c>
      <c r="I2816" s="99"/>
      <c r="J2816" s="101"/>
      <c r="M2816" s="98" t="s">
        <v>8356</v>
      </c>
      <c r="N2816" s="99" t="s">
        <v>2045</v>
      </c>
      <c r="O2816" s="101">
        <v>7</v>
      </c>
    </row>
    <row r="2817" spans="1:15" ht="12.75" customHeight="1">
      <c r="A2817" s="104" t="s">
        <v>3199</v>
      </c>
      <c r="B2817" s="104" t="s">
        <v>1453</v>
      </c>
      <c r="C2817" s="104">
        <v>4</v>
      </c>
      <c r="D2817" s="105" t="s">
        <v>12649</v>
      </c>
      <c r="E2817" s="105" t="s">
        <v>12667</v>
      </c>
      <c r="I2817" s="99"/>
      <c r="J2817" s="101"/>
      <c r="M2817" s="98" t="s">
        <v>8357</v>
      </c>
      <c r="N2817" s="99" t="s">
        <v>1453</v>
      </c>
      <c r="O2817" s="101">
        <v>4</v>
      </c>
    </row>
    <row r="2818" spans="1:15" ht="12.75" customHeight="1">
      <c r="A2818" s="104" t="s">
        <v>3200</v>
      </c>
      <c r="B2818" s="104" t="s">
        <v>1453</v>
      </c>
      <c r="C2818" s="104">
        <v>0</v>
      </c>
      <c r="D2818" s="105"/>
      <c r="E2818" s="105"/>
      <c r="I2818" s="99"/>
      <c r="J2818" s="101"/>
      <c r="M2818" s="98" t="s">
        <v>8358</v>
      </c>
      <c r="N2818" s="99" t="s">
        <v>1453</v>
      </c>
      <c r="O2818" s="101">
        <v>0</v>
      </c>
    </row>
    <row r="2819" spans="1:15" ht="12.75" customHeight="1">
      <c r="A2819" s="104" t="s">
        <v>3201</v>
      </c>
      <c r="B2819" s="104" t="s">
        <v>2919</v>
      </c>
      <c r="C2819" s="104">
        <v>1</v>
      </c>
      <c r="D2819" s="105" t="s">
        <v>12668</v>
      </c>
      <c r="E2819" s="105" t="s">
        <v>12669</v>
      </c>
      <c r="I2819" s="99"/>
      <c r="J2819" s="101"/>
      <c r="M2819" s="98" t="s">
        <v>8359</v>
      </c>
      <c r="N2819" s="99" t="s">
        <v>2919</v>
      </c>
      <c r="O2819" s="101">
        <v>1</v>
      </c>
    </row>
    <row r="2820" spans="1:15" ht="12.75" customHeight="1">
      <c r="A2820" s="104" t="s">
        <v>3202</v>
      </c>
      <c r="B2820" s="104" t="s">
        <v>2931</v>
      </c>
      <c r="C2820" s="104">
        <v>4</v>
      </c>
      <c r="D2820" s="105" t="s">
        <v>12670</v>
      </c>
      <c r="E2820" s="105" t="s">
        <v>12671</v>
      </c>
      <c r="I2820" s="99"/>
      <c r="J2820" s="101"/>
      <c r="M2820" s="98" t="s">
        <v>8360</v>
      </c>
      <c r="N2820" s="99" t="s">
        <v>2931</v>
      </c>
      <c r="O2820" s="101">
        <v>4</v>
      </c>
    </row>
    <row r="2821" spans="1:15" ht="12.75" customHeight="1">
      <c r="A2821" s="104" t="s">
        <v>3203</v>
      </c>
      <c r="B2821" s="104" t="s">
        <v>2919</v>
      </c>
      <c r="C2821" s="104">
        <v>1</v>
      </c>
      <c r="D2821" s="105"/>
      <c r="E2821" s="105"/>
      <c r="I2821" s="99"/>
      <c r="J2821" s="101"/>
      <c r="M2821" s="98" t="s">
        <v>8361</v>
      </c>
      <c r="N2821" s="99" t="s">
        <v>2919</v>
      </c>
      <c r="O2821" s="101">
        <v>1</v>
      </c>
    </row>
    <row r="2822" spans="1:15" ht="12.75" customHeight="1">
      <c r="A2822" s="104" t="s">
        <v>3204</v>
      </c>
      <c r="B2822" s="104" t="s">
        <v>2612</v>
      </c>
      <c r="C2822" s="104">
        <v>1</v>
      </c>
      <c r="D2822" s="105" t="s">
        <v>12670</v>
      </c>
      <c r="E2822" s="105" t="s">
        <v>12672</v>
      </c>
      <c r="I2822" s="99"/>
      <c r="J2822" s="101"/>
      <c r="M2822" s="98" t="s">
        <v>8362</v>
      </c>
      <c r="N2822" s="99" t="s">
        <v>2612</v>
      </c>
      <c r="O2822" s="101">
        <v>1</v>
      </c>
    </row>
    <row r="2823" spans="1:15" ht="12.75" customHeight="1">
      <c r="A2823" s="104" t="s">
        <v>3205</v>
      </c>
      <c r="B2823" s="104" t="s">
        <v>2612</v>
      </c>
      <c r="C2823" s="104">
        <v>1</v>
      </c>
      <c r="D2823" s="105"/>
      <c r="E2823" s="105"/>
      <c r="I2823" s="99"/>
      <c r="J2823" s="101"/>
      <c r="M2823" s="98" t="s">
        <v>8363</v>
      </c>
      <c r="N2823" s="99" t="s">
        <v>2612</v>
      </c>
      <c r="O2823" s="101">
        <v>1</v>
      </c>
    </row>
    <row r="2824" spans="1:15" ht="12.75" customHeight="1">
      <c r="A2824" s="104" t="s">
        <v>3206</v>
      </c>
      <c r="B2824" s="104" t="s">
        <v>2612</v>
      </c>
      <c r="C2824" s="104">
        <v>0</v>
      </c>
      <c r="D2824" s="105"/>
      <c r="E2824" s="105"/>
      <c r="I2824" s="99"/>
      <c r="J2824" s="101"/>
      <c r="M2824" s="98" t="s">
        <v>8364</v>
      </c>
      <c r="N2824" s="99" t="s">
        <v>2612</v>
      </c>
      <c r="O2824" s="101">
        <v>0</v>
      </c>
    </row>
    <row r="2825" spans="1:15" ht="12.75" customHeight="1">
      <c r="A2825" s="104" t="s">
        <v>3207</v>
      </c>
      <c r="B2825" s="104" t="s">
        <v>1203</v>
      </c>
      <c r="C2825" s="104">
        <v>1</v>
      </c>
      <c r="D2825" s="105" t="s">
        <v>12670</v>
      </c>
      <c r="E2825" s="105" t="s">
        <v>12673</v>
      </c>
      <c r="I2825" s="99"/>
      <c r="J2825" s="101"/>
      <c r="M2825" s="98" t="s">
        <v>8365</v>
      </c>
      <c r="N2825" s="99" t="s">
        <v>1203</v>
      </c>
      <c r="O2825" s="101">
        <v>1</v>
      </c>
    </row>
    <row r="2826" spans="1:15" ht="12.75" customHeight="1">
      <c r="A2826" s="104" t="s">
        <v>3208</v>
      </c>
      <c r="B2826" s="104" t="s">
        <v>2940</v>
      </c>
      <c r="C2826" s="104">
        <v>1</v>
      </c>
      <c r="D2826" s="105" t="s">
        <v>12670</v>
      </c>
      <c r="E2826" s="105" t="s">
        <v>12674</v>
      </c>
      <c r="I2826" s="99"/>
      <c r="J2826" s="101"/>
      <c r="M2826" s="98" t="s">
        <v>8366</v>
      </c>
      <c r="N2826" s="99" t="s">
        <v>2940</v>
      </c>
      <c r="O2826" s="101">
        <v>1</v>
      </c>
    </row>
    <row r="2827" spans="1:15" ht="12.75" customHeight="1">
      <c r="A2827" s="104" t="s">
        <v>3209</v>
      </c>
      <c r="B2827" s="104" t="s">
        <v>2940</v>
      </c>
      <c r="C2827" s="104">
        <v>1</v>
      </c>
      <c r="D2827" s="105" t="s">
        <v>12670</v>
      </c>
      <c r="E2827" s="105" t="s">
        <v>12675</v>
      </c>
      <c r="I2827" s="99"/>
      <c r="J2827" s="101"/>
      <c r="M2827" s="98" t="s">
        <v>8367</v>
      </c>
      <c r="N2827" s="99" t="s">
        <v>2940</v>
      </c>
      <c r="O2827" s="101">
        <v>1</v>
      </c>
    </row>
    <row r="2828" spans="1:15" ht="12.75" customHeight="1">
      <c r="A2828" s="104" t="s">
        <v>3210</v>
      </c>
      <c r="B2828" s="104" t="s">
        <v>2940</v>
      </c>
      <c r="C2828" s="104">
        <v>1</v>
      </c>
      <c r="D2828" s="105" t="s">
        <v>12670</v>
      </c>
      <c r="E2828" s="105" t="s">
        <v>12676</v>
      </c>
      <c r="I2828" s="99"/>
      <c r="J2828" s="101"/>
      <c r="M2828" s="98" t="s">
        <v>8368</v>
      </c>
      <c r="N2828" s="99" t="s">
        <v>2940</v>
      </c>
      <c r="O2828" s="101">
        <v>1</v>
      </c>
    </row>
    <row r="2829" spans="1:15" ht="12.75" customHeight="1">
      <c r="A2829" s="104" t="s">
        <v>3211</v>
      </c>
      <c r="B2829" s="104" t="s">
        <v>2940</v>
      </c>
      <c r="C2829" s="104">
        <v>1</v>
      </c>
      <c r="D2829" s="105" t="s">
        <v>12670</v>
      </c>
      <c r="E2829" s="105" t="s">
        <v>12677</v>
      </c>
      <c r="I2829" s="99"/>
      <c r="J2829" s="101"/>
      <c r="M2829" s="98" t="s">
        <v>8369</v>
      </c>
      <c r="N2829" s="99" t="s">
        <v>2940</v>
      </c>
      <c r="O2829" s="101">
        <v>1</v>
      </c>
    </row>
    <row r="2830" spans="1:15" ht="12.75" customHeight="1">
      <c r="A2830" s="104" t="s">
        <v>3212</v>
      </c>
      <c r="B2830" s="104" t="s">
        <v>2958</v>
      </c>
      <c r="C2830" s="104">
        <v>2</v>
      </c>
      <c r="D2830" s="105" t="s">
        <v>12670</v>
      </c>
      <c r="E2830" s="105"/>
      <c r="I2830" s="99"/>
      <c r="J2830" s="101"/>
      <c r="M2830" s="98" t="s">
        <v>8370</v>
      </c>
      <c r="N2830" s="99" t="s">
        <v>2958</v>
      </c>
      <c r="O2830" s="101">
        <v>2</v>
      </c>
    </row>
    <row r="2831" spans="1:15" ht="12.75" customHeight="1">
      <c r="A2831" s="104" t="s">
        <v>3213</v>
      </c>
      <c r="B2831" s="104" t="s">
        <v>2958</v>
      </c>
      <c r="C2831" s="104">
        <v>4</v>
      </c>
      <c r="D2831" s="105" t="s">
        <v>12670</v>
      </c>
      <c r="E2831" s="105" t="s">
        <v>12678</v>
      </c>
      <c r="I2831" s="99"/>
      <c r="J2831" s="101"/>
      <c r="M2831" s="98" t="s">
        <v>8371</v>
      </c>
      <c r="N2831" s="99" t="s">
        <v>2958</v>
      </c>
      <c r="O2831" s="101">
        <v>4</v>
      </c>
    </row>
    <row r="2832" spans="1:15" ht="12.75" customHeight="1">
      <c r="A2832" s="104" t="s">
        <v>3214</v>
      </c>
      <c r="B2832" s="104" t="s">
        <v>1685</v>
      </c>
      <c r="C2832" s="104">
        <v>3</v>
      </c>
      <c r="D2832" s="105" t="s">
        <v>12670</v>
      </c>
      <c r="E2832" s="105" t="s">
        <v>12679</v>
      </c>
      <c r="I2832" s="99"/>
      <c r="J2832" s="101"/>
      <c r="M2832" s="98" t="s">
        <v>8372</v>
      </c>
      <c r="N2832" s="99" t="s">
        <v>1685</v>
      </c>
      <c r="O2832" s="101">
        <v>3</v>
      </c>
    </row>
    <row r="2833" spans="1:15" ht="12.75" customHeight="1">
      <c r="A2833" s="104" t="s">
        <v>3215</v>
      </c>
      <c r="B2833" s="104" t="s">
        <v>2612</v>
      </c>
      <c r="C2833" s="104">
        <v>1</v>
      </c>
      <c r="D2833" s="105" t="s">
        <v>12670</v>
      </c>
      <c r="E2833" s="105" t="s">
        <v>12680</v>
      </c>
      <c r="I2833" s="99"/>
      <c r="J2833" s="101"/>
      <c r="M2833" s="98" t="s">
        <v>8373</v>
      </c>
      <c r="N2833" s="99" t="s">
        <v>2612</v>
      </c>
      <c r="O2833" s="101">
        <v>1</v>
      </c>
    </row>
    <row r="2834" spans="1:15" ht="12.75" customHeight="1">
      <c r="A2834" s="104" t="s">
        <v>3216</v>
      </c>
      <c r="B2834" s="104" t="s">
        <v>2931</v>
      </c>
      <c r="C2834" s="104">
        <v>3</v>
      </c>
      <c r="D2834" s="105" t="s">
        <v>12670</v>
      </c>
      <c r="E2834" s="105" t="s">
        <v>12681</v>
      </c>
      <c r="I2834" s="99"/>
      <c r="J2834" s="101"/>
      <c r="M2834" s="98" t="s">
        <v>8374</v>
      </c>
      <c r="N2834" s="99" t="s">
        <v>2931</v>
      </c>
      <c r="O2834" s="101">
        <v>3</v>
      </c>
    </row>
    <row r="2835" spans="1:15" ht="12.75" customHeight="1">
      <c r="A2835" s="104" t="s">
        <v>3217</v>
      </c>
      <c r="B2835" s="104" t="s">
        <v>2612</v>
      </c>
      <c r="C2835" s="104">
        <v>3</v>
      </c>
      <c r="D2835" s="105" t="s">
        <v>12670</v>
      </c>
      <c r="E2835" s="105" t="s">
        <v>12682</v>
      </c>
      <c r="I2835" s="99"/>
      <c r="J2835" s="101"/>
      <c r="M2835" s="98" t="s">
        <v>8375</v>
      </c>
      <c r="N2835" s="99" t="s">
        <v>2612</v>
      </c>
      <c r="O2835" s="101">
        <v>3</v>
      </c>
    </row>
    <row r="2836" spans="1:15" ht="12.75" customHeight="1">
      <c r="A2836" s="104" t="s">
        <v>3218</v>
      </c>
      <c r="B2836" s="104" t="s">
        <v>2931</v>
      </c>
      <c r="C2836" s="104">
        <v>1</v>
      </c>
      <c r="D2836" s="105" t="s">
        <v>12670</v>
      </c>
      <c r="E2836" s="105" t="s">
        <v>12683</v>
      </c>
      <c r="I2836" s="99"/>
      <c r="J2836" s="101"/>
      <c r="M2836" s="98" t="s">
        <v>8376</v>
      </c>
      <c r="N2836" s="99" t="s">
        <v>2931</v>
      </c>
      <c r="O2836" s="101">
        <v>1</v>
      </c>
    </row>
    <row r="2837" spans="1:15" ht="12.75" customHeight="1">
      <c r="A2837" s="104" t="s">
        <v>3219</v>
      </c>
      <c r="B2837" s="104" t="s">
        <v>2931</v>
      </c>
      <c r="C2837" s="104">
        <v>1</v>
      </c>
      <c r="D2837" s="105" t="s">
        <v>12670</v>
      </c>
      <c r="E2837" s="105" t="s">
        <v>12684</v>
      </c>
      <c r="I2837" s="99"/>
      <c r="J2837" s="101"/>
      <c r="M2837" s="98" t="s">
        <v>8377</v>
      </c>
      <c r="N2837" s="99" t="s">
        <v>2931</v>
      </c>
      <c r="O2837" s="101">
        <v>1</v>
      </c>
    </row>
    <row r="2838" spans="1:15" ht="12.75" customHeight="1">
      <c r="A2838" s="104" t="s">
        <v>3220</v>
      </c>
      <c r="B2838" s="104" t="s">
        <v>2612</v>
      </c>
      <c r="C2838" s="104">
        <v>6</v>
      </c>
      <c r="D2838" s="105" t="s">
        <v>12670</v>
      </c>
      <c r="E2838" s="105" t="s">
        <v>12685</v>
      </c>
      <c r="I2838" s="99"/>
      <c r="J2838" s="101"/>
      <c r="M2838" s="98" t="s">
        <v>8378</v>
      </c>
      <c r="N2838" s="99" t="s">
        <v>2612</v>
      </c>
      <c r="O2838" s="101">
        <v>6</v>
      </c>
    </row>
    <row r="2839" spans="1:15" ht="12.75" customHeight="1">
      <c r="A2839" s="104" t="s">
        <v>3221</v>
      </c>
      <c r="B2839" s="104" t="s">
        <v>2612</v>
      </c>
      <c r="C2839" s="104">
        <v>2</v>
      </c>
      <c r="D2839" s="105" t="s">
        <v>12670</v>
      </c>
      <c r="E2839" s="105" t="s">
        <v>12686</v>
      </c>
      <c r="I2839" s="99"/>
      <c r="J2839" s="101"/>
      <c r="M2839" s="98" t="s">
        <v>8379</v>
      </c>
      <c r="N2839" s="99" t="s">
        <v>2612</v>
      </c>
      <c r="O2839" s="101">
        <v>2</v>
      </c>
    </row>
    <row r="2840" spans="1:15" ht="12.75" customHeight="1">
      <c r="A2840" s="104" t="s">
        <v>3222</v>
      </c>
      <c r="B2840" s="104" t="s">
        <v>2612</v>
      </c>
      <c r="C2840" s="104">
        <v>2</v>
      </c>
      <c r="D2840" s="105" t="s">
        <v>12670</v>
      </c>
      <c r="E2840" s="105" t="s">
        <v>12687</v>
      </c>
      <c r="I2840" s="99"/>
      <c r="J2840" s="101"/>
      <c r="M2840" s="98" t="s">
        <v>8380</v>
      </c>
      <c r="N2840" s="99" t="s">
        <v>2612</v>
      </c>
      <c r="O2840" s="101">
        <v>2</v>
      </c>
    </row>
    <row r="2841" spans="1:15" ht="12.75" customHeight="1">
      <c r="A2841" s="104" t="s">
        <v>3223</v>
      </c>
      <c r="B2841" s="104" t="s">
        <v>2931</v>
      </c>
      <c r="C2841" s="104">
        <v>1</v>
      </c>
      <c r="D2841" s="105" t="s">
        <v>12670</v>
      </c>
      <c r="E2841" s="105" t="s">
        <v>12688</v>
      </c>
      <c r="I2841" s="99"/>
      <c r="J2841" s="101"/>
      <c r="M2841" s="98" t="s">
        <v>8381</v>
      </c>
      <c r="N2841" s="99" t="s">
        <v>2931</v>
      </c>
      <c r="O2841" s="101">
        <v>1</v>
      </c>
    </row>
    <row r="2842" spans="1:15" ht="12.75" customHeight="1">
      <c r="A2842" s="104" t="s">
        <v>3224</v>
      </c>
      <c r="B2842" s="104" t="s">
        <v>2931</v>
      </c>
      <c r="C2842" s="104">
        <v>1</v>
      </c>
      <c r="D2842" s="105" t="s">
        <v>12670</v>
      </c>
      <c r="E2842" s="105" t="s">
        <v>12689</v>
      </c>
      <c r="I2842" s="99"/>
      <c r="J2842" s="101"/>
      <c r="M2842" s="98" t="s">
        <v>8382</v>
      </c>
      <c r="N2842" s="99" t="s">
        <v>2931</v>
      </c>
      <c r="O2842" s="101">
        <v>1</v>
      </c>
    </row>
    <row r="2843" spans="1:15" ht="12.75" customHeight="1">
      <c r="A2843" s="104" t="s">
        <v>3225</v>
      </c>
      <c r="B2843" s="104" t="s">
        <v>3160</v>
      </c>
      <c r="C2843" s="104">
        <v>1</v>
      </c>
      <c r="D2843" s="105"/>
      <c r="E2843" s="105"/>
      <c r="I2843" s="99"/>
      <c r="J2843" s="101"/>
      <c r="M2843" s="98" t="s">
        <v>8383</v>
      </c>
      <c r="N2843" s="99" t="s">
        <v>3160</v>
      </c>
      <c r="O2843" s="101">
        <v>1</v>
      </c>
    </row>
    <row r="2844" spans="1:15" ht="12.75" customHeight="1">
      <c r="A2844" s="104" t="s">
        <v>3226</v>
      </c>
      <c r="B2844" s="104" t="s">
        <v>3160</v>
      </c>
      <c r="C2844" s="104">
        <v>1</v>
      </c>
      <c r="D2844" s="105"/>
      <c r="E2844" s="105"/>
      <c r="I2844" s="99"/>
      <c r="J2844" s="101"/>
      <c r="M2844" s="98" t="s">
        <v>8384</v>
      </c>
      <c r="N2844" s="99" t="s">
        <v>3160</v>
      </c>
      <c r="O2844" s="101">
        <v>1</v>
      </c>
    </row>
    <row r="2845" spans="1:15" ht="12.75" customHeight="1">
      <c r="A2845" s="104" t="s">
        <v>3227</v>
      </c>
      <c r="B2845" s="104" t="s">
        <v>3160</v>
      </c>
      <c r="C2845" s="104">
        <v>1</v>
      </c>
      <c r="D2845" s="105"/>
      <c r="E2845" s="105"/>
      <c r="I2845" s="99"/>
      <c r="J2845" s="101"/>
      <c r="M2845" s="98" t="s">
        <v>8385</v>
      </c>
      <c r="N2845" s="99" t="s">
        <v>3160</v>
      </c>
      <c r="O2845" s="101">
        <v>1</v>
      </c>
    </row>
    <row r="2846" spans="1:15" ht="12.75" customHeight="1">
      <c r="A2846" s="104" t="s">
        <v>3228</v>
      </c>
      <c r="B2846" s="104" t="s">
        <v>2958</v>
      </c>
      <c r="C2846" s="104">
        <v>1</v>
      </c>
      <c r="D2846" s="105" t="s">
        <v>12670</v>
      </c>
      <c r="E2846" s="105" t="s">
        <v>12690</v>
      </c>
      <c r="I2846" s="99"/>
      <c r="J2846" s="101"/>
      <c r="M2846" s="98" t="s">
        <v>8386</v>
      </c>
      <c r="N2846" s="99" t="s">
        <v>2958</v>
      </c>
      <c r="O2846" s="101">
        <v>1</v>
      </c>
    </row>
    <row r="2847" spans="1:15" ht="12.75" customHeight="1">
      <c r="A2847" s="104" t="s">
        <v>3229</v>
      </c>
      <c r="B2847" s="104" t="s">
        <v>2958</v>
      </c>
      <c r="C2847" s="104">
        <v>1</v>
      </c>
      <c r="D2847" s="105" t="s">
        <v>12670</v>
      </c>
      <c r="E2847" s="105" t="s">
        <v>12691</v>
      </c>
      <c r="I2847" s="99"/>
      <c r="J2847" s="101"/>
      <c r="M2847" s="98" t="s">
        <v>8387</v>
      </c>
      <c r="N2847" s="99" t="s">
        <v>2958</v>
      </c>
      <c r="O2847" s="101">
        <v>1</v>
      </c>
    </row>
    <row r="2848" spans="1:15" ht="12.75" customHeight="1">
      <c r="A2848" s="104" t="s">
        <v>3230</v>
      </c>
      <c r="B2848" s="104" t="s">
        <v>2931</v>
      </c>
      <c r="C2848" s="104">
        <v>1</v>
      </c>
      <c r="D2848" s="105" t="s">
        <v>12670</v>
      </c>
      <c r="E2848" s="105" t="s">
        <v>12692</v>
      </c>
      <c r="I2848" s="99"/>
      <c r="J2848" s="101"/>
      <c r="M2848" s="98" t="s">
        <v>8388</v>
      </c>
      <c r="N2848" s="99" t="s">
        <v>2931</v>
      </c>
      <c r="O2848" s="101">
        <v>1</v>
      </c>
    </row>
    <row r="2849" spans="1:15" ht="12.75" customHeight="1">
      <c r="A2849" s="104" t="s">
        <v>3231</v>
      </c>
      <c r="B2849" s="104" t="s">
        <v>2931</v>
      </c>
      <c r="C2849" s="104">
        <v>1</v>
      </c>
      <c r="D2849" s="105" t="s">
        <v>12670</v>
      </c>
      <c r="E2849" s="105" t="s">
        <v>12693</v>
      </c>
      <c r="I2849" s="99"/>
      <c r="J2849" s="101"/>
      <c r="M2849" s="98" t="s">
        <v>8389</v>
      </c>
      <c r="N2849" s="99" t="s">
        <v>2931</v>
      </c>
      <c r="O2849" s="101">
        <v>1</v>
      </c>
    </row>
    <row r="2850" spans="1:15" ht="12.75" customHeight="1">
      <c r="A2850" s="104" t="s">
        <v>3232</v>
      </c>
      <c r="B2850" s="104" t="s">
        <v>2919</v>
      </c>
      <c r="C2850" s="104">
        <v>2</v>
      </c>
      <c r="D2850" s="105" t="s">
        <v>12670</v>
      </c>
      <c r="E2850" s="105" t="s">
        <v>12694</v>
      </c>
      <c r="I2850" s="99"/>
      <c r="J2850" s="101"/>
      <c r="M2850" s="98" t="s">
        <v>8390</v>
      </c>
      <c r="N2850" s="99" t="s">
        <v>2919</v>
      </c>
      <c r="O2850" s="101">
        <v>2</v>
      </c>
    </row>
    <row r="2851" spans="1:15" ht="12.75" customHeight="1">
      <c r="A2851" s="104" t="s">
        <v>3233</v>
      </c>
      <c r="B2851" s="104" t="s">
        <v>2612</v>
      </c>
      <c r="C2851" s="104">
        <v>4</v>
      </c>
      <c r="D2851" s="105" t="s">
        <v>12670</v>
      </c>
      <c r="E2851" s="105" t="s">
        <v>10783</v>
      </c>
      <c r="I2851" s="99"/>
      <c r="J2851" s="101"/>
      <c r="M2851" s="98" t="s">
        <v>8391</v>
      </c>
      <c r="N2851" s="99" t="s">
        <v>2612</v>
      </c>
      <c r="O2851" s="101">
        <v>4</v>
      </c>
    </row>
    <row r="2852" spans="1:15" ht="12.75" customHeight="1">
      <c r="A2852" s="104" t="s">
        <v>3234</v>
      </c>
      <c r="B2852" s="104" t="s">
        <v>287</v>
      </c>
      <c r="C2852" s="104">
        <v>5</v>
      </c>
      <c r="D2852" s="105" t="s">
        <v>12670</v>
      </c>
      <c r="E2852" s="105" t="s">
        <v>12695</v>
      </c>
      <c r="I2852" s="99"/>
      <c r="J2852" s="101"/>
      <c r="M2852" s="98" t="s">
        <v>8392</v>
      </c>
      <c r="N2852" s="99" t="s">
        <v>287</v>
      </c>
      <c r="O2852" s="101">
        <v>5</v>
      </c>
    </row>
    <row r="2853" spans="1:15" ht="12.75" customHeight="1">
      <c r="A2853" s="104" t="s">
        <v>3235</v>
      </c>
      <c r="B2853" s="104" t="s">
        <v>287</v>
      </c>
      <c r="C2853" s="104">
        <v>5</v>
      </c>
      <c r="D2853" s="105" t="s">
        <v>12670</v>
      </c>
      <c r="E2853" s="105" t="s">
        <v>12696</v>
      </c>
      <c r="I2853" s="99"/>
      <c r="J2853" s="101"/>
      <c r="M2853" s="98" t="s">
        <v>8393</v>
      </c>
      <c r="N2853" s="99" t="s">
        <v>287</v>
      </c>
      <c r="O2853" s="101">
        <v>5</v>
      </c>
    </row>
    <row r="2854" spans="1:15" ht="12.75" customHeight="1">
      <c r="A2854" s="104" t="s">
        <v>3236</v>
      </c>
      <c r="B2854" s="104" t="s">
        <v>1685</v>
      </c>
      <c r="C2854" s="104">
        <v>1</v>
      </c>
      <c r="D2854" s="105" t="s">
        <v>12670</v>
      </c>
      <c r="E2854" s="105" t="s">
        <v>12697</v>
      </c>
      <c r="I2854" s="99"/>
      <c r="J2854" s="101"/>
      <c r="M2854" s="98" t="s">
        <v>8394</v>
      </c>
      <c r="N2854" s="99" t="s">
        <v>1685</v>
      </c>
      <c r="O2854" s="101">
        <v>1</v>
      </c>
    </row>
    <row r="2855" spans="1:15" ht="12.75" customHeight="1">
      <c r="A2855" s="104" t="s">
        <v>3237</v>
      </c>
      <c r="B2855" s="104" t="s">
        <v>1685</v>
      </c>
      <c r="C2855" s="104">
        <v>1</v>
      </c>
      <c r="D2855" s="105" t="s">
        <v>12670</v>
      </c>
      <c r="E2855" s="105" t="s">
        <v>12698</v>
      </c>
      <c r="I2855" s="99"/>
      <c r="J2855" s="101"/>
      <c r="M2855" s="98" t="s">
        <v>8395</v>
      </c>
      <c r="N2855" s="99" t="s">
        <v>1685</v>
      </c>
      <c r="O2855" s="101">
        <v>1</v>
      </c>
    </row>
    <row r="2856" spans="1:15" ht="12.75" customHeight="1">
      <c r="A2856" s="104" t="s">
        <v>3238</v>
      </c>
      <c r="B2856" s="104" t="s">
        <v>1685</v>
      </c>
      <c r="C2856" s="104">
        <v>1</v>
      </c>
      <c r="D2856" s="105" t="s">
        <v>12670</v>
      </c>
      <c r="E2856" s="105" t="s">
        <v>12699</v>
      </c>
      <c r="I2856" s="99"/>
      <c r="J2856" s="101"/>
      <c r="M2856" s="98" t="s">
        <v>8396</v>
      </c>
      <c r="N2856" s="99" t="s">
        <v>1685</v>
      </c>
      <c r="O2856" s="101">
        <v>1</v>
      </c>
    </row>
    <row r="2857" spans="1:15" ht="12.75" customHeight="1">
      <c r="A2857" s="104" t="s">
        <v>3239</v>
      </c>
      <c r="B2857" s="104" t="s">
        <v>1685</v>
      </c>
      <c r="C2857" s="104">
        <v>1</v>
      </c>
      <c r="D2857" s="105" t="s">
        <v>12670</v>
      </c>
      <c r="E2857" s="105" t="s">
        <v>12700</v>
      </c>
      <c r="I2857" s="99"/>
      <c r="J2857" s="101"/>
      <c r="M2857" s="98" t="s">
        <v>8397</v>
      </c>
      <c r="N2857" s="99" t="s">
        <v>1685</v>
      </c>
      <c r="O2857" s="101">
        <v>1</v>
      </c>
    </row>
    <row r="2858" spans="1:15" ht="12.75" customHeight="1">
      <c r="A2858" s="104" t="s">
        <v>3240</v>
      </c>
      <c r="B2858" s="104" t="s">
        <v>1685</v>
      </c>
      <c r="C2858" s="104">
        <v>1</v>
      </c>
      <c r="D2858" s="105" t="s">
        <v>12670</v>
      </c>
      <c r="E2858" s="105" t="s">
        <v>12701</v>
      </c>
      <c r="I2858" s="99"/>
      <c r="J2858" s="101"/>
      <c r="M2858" s="98" t="s">
        <v>8398</v>
      </c>
      <c r="N2858" s="99" t="s">
        <v>1685</v>
      </c>
      <c r="O2858" s="101">
        <v>1</v>
      </c>
    </row>
    <row r="2859" spans="1:15" ht="12.75" customHeight="1">
      <c r="A2859" s="104" t="s">
        <v>3241</v>
      </c>
      <c r="B2859" s="104" t="s">
        <v>1685</v>
      </c>
      <c r="C2859" s="104">
        <v>1</v>
      </c>
      <c r="D2859" s="105" t="s">
        <v>12670</v>
      </c>
      <c r="E2859" s="105" t="s">
        <v>12702</v>
      </c>
      <c r="I2859" s="99"/>
      <c r="J2859" s="101"/>
      <c r="M2859" s="98" t="s">
        <v>8399</v>
      </c>
      <c r="N2859" s="99" t="s">
        <v>1685</v>
      </c>
      <c r="O2859" s="101">
        <v>1</v>
      </c>
    </row>
    <row r="2860" spans="1:15" ht="12.75" customHeight="1">
      <c r="A2860" s="104" t="s">
        <v>3242</v>
      </c>
      <c r="B2860" s="104" t="s">
        <v>2940</v>
      </c>
      <c r="C2860" s="104">
        <v>1</v>
      </c>
      <c r="D2860" s="105" t="s">
        <v>12670</v>
      </c>
      <c r="E2860" s="105" t="s">
        <v>12703</v>
      </c>
      <c r="I2860" s="99"/>
      <c r="J2860" s="101"/>
      <c r="M2860" s="98" t="s">
        <v>8400</v>
      </c>
      <c r="N2860" s="99" t="s">
        <v>2940</v>
      </c>
      <c r="O2860" s="101">
        <v>1</v>
      </c>
    </row>
    <row r="2861" spans="1:15" ht="12.75" customHeight="1">
      <c r="A2861" s="104" t="s">
        <v>3243</v>
      </c>
      <c r="B2861" s="104" t="s">
        <v>2940</v>
      </c>
      <c r="C2861" s="104">
        <v>1</v>
      </c>
      <c r="D2861" s="105" t="s">
        <v>12670</v>
      </c>
      <c r="E2861" s="105" t="s">
        <v>12673</v>
      </c>
      <c r="I2861" s="99"/>
      <c r="J2861" s="101"/>
      <c r="M2861" s="98" t="s">
        <v>8401</v>
      </c>
      <c r="N2861" s="99" t="s">
        <v>2940</v>
      </c>
      <c r="O2861" s="101">
        <v>1</v>
      </c>
    </row>
    <row r="2862" spans="1:15" ht="12.75" customHeight="1">
      <c r="A2862" s="104" t="s">
        <v>3244</v>
      </c>
      <c r="B2862" s="104" t="s">
        <v>2931</v>
      </c>
      <c r="C2862" s="104">
        <v>1</v>
      </c>
      <c r="D2862" s="105" t="s">
        <v>12670</v>
      </c>
      <c r="E2862" s="105" t="s">
        <v>12704</v>
      </c>
      <c r="I2862" s="99"/>
      <c r="J2862" s="101"/>
      <c r="M2862" s="98" t="s">
        <v>8402</v>
      </c>
      <c r="N2862" s="99" t="s">
        <v>2931</v>
      </c>
      <c r="O2862" s="101">
        <v>1</v>
      </c>
    </row>
    <row r="2863" spans="1:15" ht="12.75" customHeight="1">
      <c r="A2863" s="104" t="s">
        <v>3245</v>
      </c>
      <c r="B2863" s="104" t="s">
        <v>1685</v>
      </c>
      <c r="C2863" s="104">
        <v>1</v>
      </c>
      <c r="D2863" s="105" t="s">
        <v>12670</v>
      </c>
      <c r="E2863" s="105" t="s">
        <v>12705</v>
      </c>
      <c r="I2863" s="99"/>
      <c r="J2863" s="101"/>
      <c r="M2863" s="98" t="s">
        <v>8403</v>
      </c>
      <c r="N2863" s="99" t="s">
        <v>1685</v>
      </c>
      <c r="O2863" s="101">
        <v>1</v>
      </c>
    </row>
    <row r="2864" spans="1:15" ht="12.75" customHeight="1">
      <c r="A2864" s="104" t="s">
        <v>3246</v>
      </c>
      <c r="B2864" s="104" t="s">
        <v>1685</v>
      </c>
      <c r="C2864" s="104">
        <v>1</v>
      </c>
      <c r="D2864" s="105" t="s">
        <v>12670</v>
      </c>
      <c r="E2864" s="105" t="s">
        <v>12688</v>
      </c>
      <c r="I2864" s="99"/>
      <c r="J2864" s="101"/>
      <c r="M2864" s="98" t="s">
        <v>8404</v>
      </c>
      <c r="N2864" s="99" t="s">
        <v>1685</v>
      </c>
      <c r="O2864" s="101">
        <v>1</v>
      </c>
    </row>
    <row r="2865" spans="1:15" ht="12.75" customHeight="1">
      <c r="A2865" s="104" t="s">
        <v>3247</v>
      </c>
      <c r="B2865" s="104" t="s">
        <v>1685</v>
      </c>
      <c r="C2865" s="104">
        <v>1</v>
      </c>
      <c r="D2865" s="105" t="s">
        <v>12670</v>
      </c>
      <c r="E2865" s="105" t="s">
        <v>12689</v>
      </c>
      <c r="I2865" s="99"/>
      <c r="J2865" s="101"/>
      <c r="M2865" s="98" t="s">
        <v>8405</v>
      </c>
      <c r="N2865" s="99" t="s">
        <v>1685</v>
      </c>
      <c r="O2865" s="101">
        <v>1</v>
      </c>
    </row>
    <row r="2866" spans="1:15" ht="12.75" customHeight="1">
      <c r="A2866" s="104" t="s">
        <v>3248</v>
      </c>
      <c r="B2866" s="104" t="s">
        <v>2029</v>
      </c>
      <c r="C2866" s="104">
        <v>1</v>
      </c>
      <c r="D2866" s="105" t="s">
        <v>12670</v>
      </c>
      <c r="E2866" s="105" t="s">
        <v>12706</v>
      </c>
      <c r="I2866" s="99"/>
      <c r="J2866" s="101"/>
      <c r="M2866" s="98" t="s">
        <v>8406</v>
      </c>
      <c r="N2866" s="99" t="s">
        <v>2029</v>
      </c>
      <c r="O2866" s="101">
        <v>1</v>
      </c>
    </row>
    <row r="2867" spans="1:15" ht="12.75" customHeight="1">
      <c r="A2867" s="104" t="s">
        <v>3249</v>
      </c>
      <c r="B2867" s="104" t="s">
        <v>2029</v>
      </c>
      <c r="C2867" s="104">
        <v>1</v>
      </c>
      <c r="D2867" s="105" t="s">
        <v>12670</v>
      </c>
      <c r="E2867" s="105" t="s">
        <v>12707</v>
      </c>
      <c r="I2867" s="99"/>
      <c r="J2867" s="101"/>
      <c r="M2867" s="98" t="s">
        <v>8407</v>
      </c>
      <c r="N2867" s="99" t="s">
        <v>2029</v>
      </c>
      <c r="O2867" s="101">
        <v>1</v>
      </c>
    </row>
    <row r="2868" spans="1:15" ht="12.75" customHeight="1">
      <c r="A2868" s="104" t="s">
        <v>3250</v>
      </c>
      <c r="B2868" s="104" t="s">
        <v>2029</v>
      </c>
      <c r="C2868" s="104">
        <v>1</v>
      </c>
      <c r="D2868" s="105" t="s">
        <v>12670</v>
      </c>
      <c r="E2868" s="105" t="s">
        <v>12708</v>
      </c>
      <c r="I2868" s="99"/>
      <c r="J2868" s="101"/>
      <c r="M2868" s="98" t="s">
        <v>8408</v>
      </c>
      <c r="N2868" s="99" t="s">
        <v>2029</v>
      </c>
      <c r="O2868" s="101">
        <v>1</v>
      </c>
    </row>
    <row r="2869" spans="1:15" ht="12.75" customHeight="1">
      <c r="A2869" s="104" t="s">
        <v>3251</v>
      </c>
      <c r="B2869" s="104" t="s">
        <v>2916</v>
      </c>
      <c r="C2869" s="104">
        <v>1</v>
      </c>
      <c r="D2869" s="105" t="s">
        <v>12670</v>
      </c>
      <c r="E2869" s="105" t="s">
        <v>12690</v>
      </c>
      <c r="I2869" s="99"/>
      <c r="J2869" s="101"/>
      <c r="M2869" s="98" t="s">
        <v>8409</v>
      </c>
      <c r="N2869" s="99" t="s">
        <v>2916</v>
      </c>
      <c r="O2869" s="101">
        <v>1</v>
      </c>
    </row>
    <row r="2870" spans="1:15" ht="12.75" customHeight="1">
      <c r="A2870" s="104" t="s">
        <v>3252</v>
      </c>
      <c r="B2870" s="104" t="s">
        <v>2916</v>
      </c>
      <c r="C2870" s="104">
        <v>1</v>
      </c>
      <c r="D2870" s="105" t="s">
        <v>12670</v>
      </c>
      <c r="E2870" s="105" t="s">
        <v>12691</v>
      </c>
      <c r="I2870" s="99"/>
      <c r="J2870" s="101"/>
      <c r="M2870" s="98" t="s">
        <v>8410</v>
      </c>
      <c r="N2870" s="99" t="s">
        <v>2916</v>
      </c>
      <c r="O2870" s="101">
        <v>1</v>
      </c>
    </row>
    <row r="2871" spans="1:15" ht="12.75" customHeight="1">
      <c r="A2871" s="104" t="s">
        <v>3253</v>
      </c>
      <c r="B2871" s="104" t="s">
        <v>590</v>
      </c>
      <c r="C2871" s="104">
        <v>1</v>
      </c>
      <c r="D2871" s="105"/>
      <c r="E2871" s="105"/>
      <c r="I2871" s="99"/>
      <c r="J2871" s="101"/>
      <c r="M2871" s="98" t="s">
        <v>8411</v>
      </c>
      <c r="N2871" s="99" t="s">
        <v>590</v>
      </c>
      <c r="O2871" s="101">
        <v>1</v>
      </c>
    </row>
    <row r="2872" spans="1:15" ht="12.75" customHeight="1">
      <c r="A2872" s="104" t="s">
        <v>3254</v>
      </c>
      <c r="B2872" s="104" t="s">
        <v>590</v>
      </c>
      <c r="C2872" s="104">
        <v>1</v>
      </c>
      <c r="D2872" s="105"/>
      <c r="E2872" s="105"/>
      <c r="I2872" s="99"/>
      <c r="J2872" s="101"/>
      <c r="M2872" s="98" t="s">
        <v>8412</v>
      </c>
      <c r="N2872" s="99" t="s">
        <v>590</v>
      </c>
      <c r="O2872" s="101">
        <v>1</v>
      </c>
    </row>
    <row r="2873" spans="1:15" ht="12.75" customHeight="1">
      <c r="A2873" s="104" t="s">
        <v>3255</v>
      </c>
      <c r="B2873" s="104" t="s">
        <v>2184</v>
      </c>
      <c r="C2873" s="104">
        <v>2</v>
      </c>
      <c r="D2873" s="105" t="s">
        <v>10730</v>
      </c>
      <c r="E2873" s="105"/>
      <c r="I2873" s="99"/>
      <c r="J2873" s="101"/>
      <c r="M2873" s="98" t="s">
        <v>8413</v>
      </c>
      <c r="N2873" s="99" t="s">
        <v>2184</v>
      </c>
      <c r="O2873" s="101">
        <v>2</v>
      </c>
    </row>
    <row r="2874" spans="1:15" ht="12.75" customHeight="1">
      <c r="A2874" s="104" t="s">
        <v>3256</v>
      </c>
      <c r="B2874" s="104" t="s">
        <v>2916</v>
      </c>
      <c r="C2874" s="104">
        <v>1</v>
      </c>
      <c r="D2874" s="105" t="s">
        <v>12709</v>
      </c>
      <c r="E2874" s="105" t="s">
        <v>12710</v>
      </c>
      <c r="I2874" s="99"/>
      <c r="J2874" s="101"/>
      <c r="M2874" s="98" t="s">
        <v>8414</v>
      </c>
      <c r="N2874" s="99" t="s">
        <v>2916</v>
      </c>
      <c r="O2874" s="101">
        <v>1</v>
      </c>
    </row>
    <row r="2875" spans="1:15" ht="12.75" customHeight="1">
      <c r="A2875" s="104" t="s">
        <v>3257</v>
      </c>
      <c r="B2875" s="104" t="s">
        <v>2916</v>
      </c>
      <c r="C2875" s="104">
        <v>1</v>
      </c>
      <c r="D2875" s="105" t="s">
        <v>12709</v>
      </c>
      <c r="E2875" s="105" t="s">
        <v>12711</v>
      </c>
      <c r="I2875" s="99"/>
      <c r="J2875" s="101"/>
      <c r="M2875" s="98" t="s">
        <v>8415</v>
      </c>
      <c r="N2875" s="99" t="s">
        <v>2916</v>
      </c>
      <c r="O2875" s="101">
        <v>1</v>
      </c>
    </row>
    <row r="2876" spans="1:15" ht="12.75" customHeight="1">
      <c r="A2876" s="104" t="s">
        <v>3258</v>
      </c>
      <c r="B2876" s="104" t="s">
        <v>2916</v>
      </c>
      <c r="C2876" s="104">
        <v>1</v>
      </c>
      <c r="D2876" s="105" t="s">
        <v>12709</v>
      </c>
      <c r="E2876" s="105" t="s">
        <v>12712</v>
      </c>
      <c r="I2876" s="99"/>
      <c r="J2876" s="101"/>
      <c r="M2876" s="98" t="s">
        <v>8416</v>
      </c>
      <c r="N2876" s="99" t="s">
        <v>2916</v>
      </c>
      <c r="O2876" s="101">
        <v>1</v>
      </c>
    </row>
    <row r="2877" spans="1:15" ht="12.75" customHeight="1">
      <c r="A2877" s="104" t="s">
        <v>3259</v>
      </c>
      <c r="B2877" s="104" t="s">
        <v>2916</v>
      </c>
      <c r="C2877" s="104">
        <v>1</v>
      </c>
      <c r="D2877" s="105" t="s">
        <v>12709</v>
      </c>
      <c r="E2877" s="105" t="s">
        <v>12713</v>
      </c>
      <c r="I2877" s="99"/>
      <c r="J2877" s="101"/>
      <c r="M2877" s="98" t="s">
        <v>8417</v>
      </c>
      <c r="N2877" s="99" t="s">
        <v>2916</v>
      </c>
      <c r="O2877" s="101">
        <v>1</v>
      </c>
    </row>
    <row r="2878" spans="1:15" ht="12.75" customHeight="1">
      <c r="A2878" s="104" t="s">
        <v>3260</v>
      </c>
      <c r="B2878" s="104" t="s">
        <v>2916</v>
      </c>
      <c r="C2878" s="104">
        <v>1</v>
      </c>
      <c r="D2878" s="105" t="s">
        <v>12709</v>
      </c>
      <c r="E2878" s="105" t="s">
        <v>12714</v>
      </c>
      <c r="I2878" s="99"/>
      <c r="J2878" s="101"/>
      <c r="M2878" s="98" t="s">
        <v>8418</v>
      </c>
      <c r="N2878" s="99" t="s">
        <v>2916</v>
      </c>
      <c r="O2878" s="101">
        <v>1</v>
      </c>
    </row>
    <row r="2879" spans="1:15" ht="12.75" customHeight="1">
      <c r="A2879" s="104" t="s">
        <v>3261</v>
      </c>
      <c r="B2879" s="104" t="s">
        <v>3262</v>
      </c>
      <c r="C2879" s="104">
        <v>1</v>
      </c>
      <c r="D2879" s="105" t="s">
        <v>12709</v>
      </c>
      <c r="E2879" s="105" t="s">
        <v>12715</v>
      </c>
      <c r="I2879" s="99"/>
      <c r="J2879" s="101"/>
      <c r="M2879" s="98" t="s">
        <v>8419</v>
      </c>
      <c r="N2879" s="99" t="s">
        <v>3262</v>
      </c>
      <c r="O2879" s="101">
        <v>1</v>
      </c>
    </row>
    <row r="2880" spans="1:15" ht="12.75" customHeight="1">
      <c r="A2880" s="104" t="s">
        <v>3263</v>
      </c>
      <c r="B2880" s="104" t="s">
        <v>3262</v>
      </c>
      <c r="C2880" s="104">
        <v>1</v>
      </c>
      <c r="D2880" s="105" t="s">
        <v>12709</v>
      </c>
      <c r="E2880" s="105" t="s">
        <v>12716</v>
      </c>
      <c r="I2880" s="99"/>
      <c r="J2880" s="101"/>
      <c r="M2880" s="98" t="s">
        <v>8420</v>
      </c>
      <c r="N2880" s="99" t="s">
        <v>3262</v>
      </c>
      <c r="O2880" s="101">
        <v>1</v>
      </c>
    </row>
    <row r="2881" spans="1:15" ht="12.75" customHeight="1">
      <c r="A2881" s="104" t="s">
        <v>3264</v>
      </c>
      <c r="B2881" s="104" t="s">
        <v>3262</v>
      </c>
      <c r="C2881" s="104">
        <v>1</v>
      </c>
      <c r="D2881" s="105" t="s">
        <v>12709</v>
      </c>
      <c r="E2881" s="105" t="s">
        <v>12717</v>
      </c>
      <c r="I2881" s="99"/>
      <c r="J2881" s="101"/>
      <c r="M2881" s="98" t="s">
        <v>8421</v>
      </c>
      <c r="N2881" s="99" t="s">
        <v>3262</v>
      </c>
      <c r="O2881" s="101">
        <v>1</v>
      </c>
    </row>
    <row r="2882" spans="1:15" ht="12.75" customHeight="1">
      <c r="A2882" s="104" t="s">
        <v>3265</v>
      </c>
      <c r="B2882" s="104" t="s">
        <v>3262</v>
      </c>
      <c r="C2882" s="104">
        <v>1</v>
      </c>
      <c r="D2882" s="105" t="s">
        <v>12709</v>
      </c>
      <c r="E2882" s="105" t="s">
        <v>12718</v>
      </c>
      <c r="I2882" s="99"/>
      <c r="J2882" s="101"/>
      <c r="M2882" s="98" t="s">
        <v>8422</v>
      </c>
      <c r="N2882" s="99" t="s">
        <v>3262</v>
      </c>
      <c r="O2882" s="101">
        <v>1</v>
      </c>
    </row>
    <row r="2883" spans="1:15" ht="12.75" customHeight="1">
      <c r="A2883" s="104" t="s">
        <v>3266</v>
      </c>
      <c r="B2883" s="104" t="s">
        <v>3262</v>
      </c>
      <c r="C2883" s="104">
        <v>1</v>
      </c>
      <c r="D2883" s="105" t="s">
        <v>12709</v>
      </c>
      <c r="E2883" s="105" t="s">
        <v>12719</v>
      </c>
      <c r="I2883" s="99"/>
      <c r="J2883" s="101"/>
      <c r="M2883" s="98" t="s">
        <v>8423</v>
      </c>
      <c r="N2883" s="99" t="s">
        <v>3262</v>
      </c>
      <c r="O2883" s="101">
        <v>1</v>
      </c>
    </row>
    <row r="2884" spans="1:15" ht="12.75" customHeight="1">
      <c r="A2884" s="104" t="s">
        <v>3267</v>
      </c>
      <c r="B2884" s="104" t="s">
        <v>3262</v>
      </c>
      <c r="C2884" s="104">
        <v>1</v>
      </c>
      <c r="D2884" s="105" t="s">
        <v>12709</v>
      </c>
      <c r="E2884" s="105" t="s">
        <v>12720</v>
      </c>
      <c r="I2884" s="99"/>
      <c r="J2884" s="101"/>
      <c r="M2884" s="98" t="s">
        <v>8424</v>
      </c>
      <c r="N2884" s="99" t="s">
        <v>3262</v>
      </c>
      <c r="O2884" s="101">
        <v>1</v>
      </c>
    </row>
    <row r="2885" spans="1:15" ht="12.75" customHeight="1">
      <c r="A2885" s="104" t="s">
        <v>3268</v>
      </c>
      <c r="B2885" s="104" t="s">
        <v>3262</v>
      </c>
      <c r="C2885" s="104">
        <v>1</v>
      </c>
      <c r="D2885" s="105" t="s">
        <v>12709</v>
      </c>
      <c r="E2885" s="105" t="s">
        <v>12721</v>
      </c>
      <c r="I2885" s="99"/>
      <c r="J2885" s="101"/>
      <c r="M2885" s="98" t="s">
        <v>8425</v>
      </c>
      <c r="N2885" s="99" t="s">
        <v>3262</v>
      </c>
      <c r="O2885" s="101">
        <v>1</v>
      </c>
    </row>
    <row r="2886" spans="1:15" ht="12.75" customHeight="1">
      <c r="A2886" s="104" t="s">
        <v>3269</v>
      </c>
      <c r="B2886" s="104" t="s">
        <v>3262</v>
      </c>
      <c r="C2886" s="104">
        <v>1</v>
      </c>
      <c r="D2886" s="105"/>
      <c r="E2886" s="105"/>
      <c r="I2886" s="99"/>
      <c r="J2886" s="101"/>
      <c r="M2886" s="98" t="s">
        <v>8426</v>
      </c>
      <c r="N2886" s="99" t="s">
        <v>3262</v>
      </c>
      <c r="O2886" s="101">
        <v>1</v>
      </c>
    </row>
    <row r="2887" spans="1:15" ht="12.75" customHeight="1">
      <c r="A2887" s="104" t="s">
        <v>3270</v>
      </c>
      <c r="B2887" s="104" t="s">
        <v>3262</v>
      </c>
      <c r="C2887" s="104">
        <v>1</v>
      </c>
      <c r="D2887" s="105"/>
      <c r="E2887" s="105"/>
      <c r="I2887" s="99"/>
      <c r="J2887" s="101"/>
      <c r="M2887" s="98" t="s">
        <v>8427</v>
      </c>
      <c r="N2887" s="99" t="s">
        <v>3262</v>
      </c>
      <c r="O2887" s="101">
        <v>1</v>
      </c>
    </row>
    <row r="2888" spans="1:15" ht="12.75" customHeight="1">
      <c r="A2888" s="104" t="s">
        <v>3271</v>
      </c>
      <c r="B2888" s="104" t="s">
        <v>3262</v>
      </c>
      <c r="C2888" s="104">
        <v>1</v>
      </c>
      <c r="D2888" s="105"/>
      <c r="E2888" s="105"/>
      <c r="I2888" s="99"/>
      <c r="J2888" s="101"/>
      <c r="M2888" s="98" t="s">
        <v>8428</v>
      </c>
      <c r="N2888" s="99" t="s">
        <v>3262</v>
      </c>
      <c r="O2888" s="101">
        <v>1</v>
      </c>
    </row>
    <row r="2889" spans="1:15" ht="12.75" customHeight="1">
      <c r="A2889" s="104" t="s">
        <v>3272</v>
      </c>
      <c r="B2889" s="104" t="s">
        <v>3262</v>
      </c>
      <c r="C2889" s="104">
        <v>1</v>
      </c>
      <c r="D2889" s="105" t="s">
        <v>12709</v>
      </c>
      <c r="E2889" s="105" t="s">
        <v>12722</v>
      </c>
      <c r="I2889" s="99"/>
      <c r="J2889" s="101"/>
      <c r="M2889" s="98" t="s">
        <v>8429</v>
      </c>
      <c r="N2889" s="99" t="s">
        <v>3262</v>
      </c>
      <c r="O2889" s="101">
        <v>1</v>
      </c>
    </row>
    <row r="2890" spans="1:15" ht="12.75" customHeight="1">
      <c r="A2890" s="104" t="s">
        <v>3273</v>
      </c>
      <c r="B2890" s="104" t="s">
        <v>3262</v>
      </c>
      <c r="C2890" s="104">
        <v>1</v>
      </c>
      <c r="D2890" s="105" t="s">
        <v>12709</v>
      </c>
      <c r="E2890" s="105" t="s">
        <v>12723</v>
      </c>
      <c r="I2890" s="99"/>
      <c r="J2890" s="101"/>
      <c r="M2890" s="98" t="s">
        <v>8430</v>
      </c>
      <c r="N2890" s="99" t="s">
        <v>3262</v>
      </c>
      <c r="O2890" s="101">
        <v>1</v>
      </c>
    </row>
    <row r="2891" spans="1:15" ht="12.75" customHeight="1">
      <c r="A2891" s="104" t="s">
        <v>3274</v>
      </c>
      <c r="B2891" s="104" t="s">
        <v>3262</v>
      </c>
      <c r="C2891" s="104">
        <v>1</v>
      </c>
      <c r="D2891" s="105"/>
      <c r="E2891" s="105"/>
      <c r="I2891" s="99"/>
      <c r="J2891" s="101"/>
      <c r="M2891" s="98" t="s">
        <v>8431</v>
      </c>
      <c r="N2891" s="99" t="s">
        <v>3262</v>
      </c>
      <c r="O2891" s="101">
        <v>1</v>
      </c>
    </row>
    <row r="2892" spans="1:15" ht="12.75" customHeight="1">
      <c r="A2892" s="104" t="s">
        <v>3275</v>
      </c>
      <c r="B2892" s="104" t="s">
        <v>3262</v>
      </c>
      <c r="C2892" s="104">
        <v>1</v>
      </c>
      <c r="D2892" s="105"/>
      <c r="E2892" s="105"/>
      <c r="I2892" s="99"/>
      <c r="J2892" s="101"/>
      <c r="M2892" s="98" t="s">
        <v>8432</v>
      </c>
      <c r="N2892" s="99" t="s">
        <v>3262</v>
      </c>
      <c r="O2892" s="101">
        <v>1</v>
      </c>
    </row>
    <row r="2893" spans="1:15" ht="12.75" customHeight="1">
      <c r="A2893" s="104" t="s">
        <v>3276</v>
      </c>
      <c r="B2893" s="104" t="s">
        <v>3262</v>
      </c>
      <c r="C2893" s="104">
        <v>1</v>
      </c>
      <c r="D2893" s="105"/>
      <c r="E2893" s="105"/>
      <c r="I2893" s="99"/>
      <c r="J2893" s="101"/>
      <c r="M2893" s="98" t="s">
        <v>8433</v>
      </c>
      <c r="N2893" s="99" t="s">
        <v>3262</v>
      </c>
      <c r="O2893" s="101">
        <v>1</v>
      </c>
    </row>
    <row r="2894" spans="1:15" ht="12.75" customHeight="1">
      <c r="A2894" s="104" t="s">
        <v>3277</v>
      </c>
      <c r="B2894" s="104" t="s">
        <v>3262</v>
      </c>
      <c r="C2894" s="104">
        <v>1</v>
      </c>
      <c r="D2894" s="105"/>
      <c r="E2894" s="105"/>
      <c r="I2894" s="99"/>
      <c r="J2894" s="101"/>
      <c r="M2894" s="98" t="s">
        <v>8434</v>
      </c>
      <c r="N2894" s="99" t="s">
        <v>3262</v>
      </c>
      <c r="O2894" s="101">
        <v>1</v>
      </c>
    </row>
    <row r="2895" spans="1:15" ht="12.75" customHeight="1">
      <c r="A2895" s="104" t="s">
        <v>3278</v>
      </c>
      <c r="B2895" s="104" t="s">
        <v>3262</v>
      </c>
      <c r="C2895" s="104">
        <v>1</v>
      </c>
      <c r="D2895" s="105"/>
      <c r="E2895" s="105"/>
      <c r="I2895" s="99"/>
      <c r="J2895" s="101"/>
      <c r="M2895" s="98" t="s">
        <v>8435</v>
      </c>
      <c r="N2895" s="99" t="s">
        <v>3262</v>
      </c>
      <c r="O2895" s="101">
        <v>1</v>
      </c>
    </row>
    <row r="2896" spans="1:15" ht="12.75" customHeight="1">
      <c r="A2896" s="104" t="s">
        <v>3279</v>
      </c>
      <c r="B2896" s="104" t="s">
        <v>1176</v>
      </c>
      <c r="C2896" s="104">
        <v>2</v>
      </c>
      <c r="D2896" s="105" t="s">
        <v>12724</v>
      </c>
      <c r="E2896" s="105" t="s">
        <v>12725</v>
      </c>
      <c r="I2896" s="99"/>
      <c r="J2896" s="101"/>
      <c r="M2896" s="98" t="s">
        <v>8436</v>
      </c>
      <c r="N2896" s="99" t="s">
        <v>1176</v>
      </c>
      <c r="O2896" s="101">
        <v>2</v>
      </c>
    </row>
    <row r="2897" spans="1:15" ht="12.75" customHeight="1">
      <c r="A2897" s="104" t="s">
        <v>3280</v>
      </c>
      <c r="B2897" s="104" t="s">
        <v>1176</v>
      </c>
      <c r="C2897" s="104">
        <v>2</v>
      </c>
      <c r="D2897" s="105" t="s">
        <v>12724</v>
      </c>
      <c r="E2897" s="105" t="s">
        <v>12726</v>
      </c>
      <c r="I2897" s="99"/>
      <c r="J2897" s="101"/>
      <c r="M2897" s="98" t="s">
        <v>8437</v>
      </c>
      <c r="N2897" s="99" t="s">
        <v>1176</v>
      </c>
      <c r="O2897" s="101">
        <v>2</v>
      </c>
    </row>
    <row r="2898" spans="1:15" ht="12.75" customHeight="1">
      <c r="A2898" s="104" t="s">
        <v>3281</v>
      </c>
      <c r="B2898" s="104" t="s">
        <v>270</v>
      </c>
      <c r="C2898" s="104">
        <v>2</v>
      </c>
      <c r="D2898" s="105" t="s">
        <v>12724</v>
      </c>
      <c r="E2898" s="105" t="s">
        <v>12725</v>
      </c>
      <c r="I2898" s="99"/>
      <c r="J2898" s="101"/>
      <c r="M2898" s="98" t="s">
        <v>8438</v>
      </c>
      <c r="N2898" s="99" t="s">
        <v>270</v>
      </c>
      <c r="O2898" s="101">
        <v>2</v>
      </c>
    </row>
    <row r="2899" spans="1:15" ht="12.75" customHeight="1">
      <c r="A2899" s="104" t="s">
        <v>3282</v>
      </c>
      <c r="B2899" s="104" t="s">
        <v>3283</v>
      </c>
      <c r="C2899" s="104">
        <v>21</v>
      </c>
      <c r="D2899" s="105" t="s">
        <v>12727</v>
      </c>
      <c r="E2899" s="105" t="s">
        <v>12728</v>
      </c>
      <c r="I2899" s="99"/>
      <c r="J2899" s="101"/>
      <c r="M2899" s="98" t="s">
        <v>8439</v>
      </c>
      <c r="N2899" s="99" t="s">
        <v>3283</v>
      </c>
      <c r="O2899" s="101">
        <v>21</v>
      </c>
    </row>
    <row r="2900" spans="1:15" ht="12.75" customHeight="1">
      <c r="A2900" s="104" t="s">
        <v>3284</v>
      </c>
      <c r="B2900" s="104" t="s">
        <v>3283</v>
      </c>
      <c r="C2900" s="104">
        <v>32</v>
      </c>
      <c r="D2900" s="105" t="s">
        <v>12727</v>
      </c>
      <c r="E2900" s="105" t="s">
        <v>12729</v>
      </c>
      <c r="I2900" s="99"/>
      <c r="J2900" s="101"/>
      <c r="M2900" s="98" t="s">
        <v>8440</v>
      </c>
      <c r="N2900" s="99" t="s">
        <v>3283</v>
      </c>
      <c r="O2900" s="101">
        <v>31</v>
      </c>
    </row>
    <row r="2901" spans="1:15" ht="12.75" customHeight="1">
      <c r="A2901" s="104" t="s">
        <v>3285</v>
      </c>
      <c r="B2901" s="104" t="s">
        <v>3286</v>
      </c>
      <c r="C2901" s="104">
        <v>35</v>
      </c>
      <c r="D2901" s="105" t="s">
        <v>12727</v>
      </c>
      <c r="E2901" s="105" t="s">
        <v>12730</v>
      </c>
      <c r="I2901" s="99"/>
      <c r="J2901" s="101"/>
      <c r="M2901" s="98" t="s">
        <v>8441</v>
      </c>
      <c r="N2901" s="99" t="s">
        <v>3286</v>
      </c>
      <c r="O2901" s="101">
        <v>37</v>
      </c>
    </row>
    <row r="2902" spans="1:15" ht="12.75" customHeight="1">
      <c r="A2902" s="104" t="s">
        <v>3287</v>
      </c>
      <c r="B2902" s="104" t="s">
        <v>3286</v>
      </c>
      <c r="C2902" s="104">
        <v>40</v>
      </c>
      <c r="D2902" s="105" t="s">
        <v>12727</v>
      </c>
      <c r="E2902" s="105" t="s">
        <v>12731</v>
      </c>
      <c r="I2902" s="99"/>
      <c r="J2902" s="101"/>
      <c r="M2902" s="98" t="s">
        <v>8442</v>
      </c>
      <c r="N2902" s="99" t="s">
        <v>3286</v>
      </c>
      <c r="O2902" s="101">
        <v>42</v>
      </c>
    </row>
    <row r="2903" spans="1:15" ht="12.75" customHeight="1">
      <c r="A2903" s="104" t="s">
        <v>3288</v>
      </c>
      <c r="B2903" s="104" t="s">
        <v>3283</v>
      </c>
      <c r="C2903" s="104">
        <v>1</v>
      </c>
      <c r="D2903" s="105" t="s">
        <v>12727</v>
      </c>
      <c r="E2903" s="105" t="s">
        <v>12732</v>
      </c>
      <c r="I2903" s="99"/>
      <c r="J2903" s="101"/>
      <c r="M2903" s="98" t="s">
        <v>8443</v>
      </c>
      <c r="N2903" s="99" t="s">
        <v>3283</v>
      </c>
      <c r="O2903" s="101">
        <v>1</v>
      </c>
    </row>
    <row r="2904" spans="1:15" ht="12.75" customHeight="1">
      <c r="A2904" s="104" t="s">
        <v>3289</v>
      </c>
      <c r="B2904" s="104" t="s">
        <v>3283</v>
      </c>
      <c r="C2904" s="104">
        <v>1</v>
      </c>
      <c r="D2904" s="105" t="s">
        <v>12727</v>
      </c>
      <c r="E2904" s="105" t="s">
        <v>12733</v>
      </c>
      <c r="I2904" s="99"/>
      <c r="J2904" s="101"/>
      <c r="M2904" s="98" t="s">
        <v>8444</v>
      </c>
      <c r="N2904" s="99" t="s">
        <v>3283</v>
      </c>
      <c r="O2904" s="101">
        <v>1</v>
      </c>
    </row>
    <row r="2905" spans="1:15" ht="12.75" customHeight="1">
      <c r="A2905" s="104" t="s">
        <v>3290</v>
      </c>
      <c r="B2905" s="104" t="s">
        <v>3286</v>
      </c>
      <c r="C2905" s="104">
        <v>1</v>
      </c>
      <c r="D2905" s="105" t="s">
        <v>12727</v>
      </c>
      <c r="E2905" s="105" t="s">
        <v>12734</v>
      </c>
      <c r="I2905" s="99"/>
      <c r="J2905" s="101"/>
      <c r="M2905" s="98" t="s">
        <v>8445</v>
      </c>
      <c r="N2905" s="99" t="s">
        <v>3286</v>
      </c>
      <c r="O2905" s="101">
        <v>1</v>
      </c>
    </row>
    <row r="2906" spans="1:15" ht="12.75" customHeight="1">
      <c r="A2906" s="104" t="s">
        <v>3291</v>
      </c>
      <c r="B2906" s="104" t="s">
        <v>3286</v>
      </c>
      <c r="C2906" s="104">
        <v>1</v>
      </c>
      <c r="D2906" s="105" t="s">
        <v>12727</v>
      </c>
      <c r="E2906" s="105" t="s">
        <v>12735</v>
      </c>
      <c r="I2906" s="99"/>
      <c r="J2906" s="101"/>
      <c r="M2906" s="98" t="s">
        <v>8446</v>
      </c>
      <c r="N2906" s="99" t="s">
        <v>3286</v>
      </c>
      <c r="O2906" s="101">
        <v>1</v>
      </c>
    </row>
    <row r="2907" spans="1:15" ht="12.75" customHeight="1">
      <c r="A2907" s="104" t="s">
        <v>3292</v>
      </c>
      <c r="B2907" s="104" t="s">
        <v>3286</v>
      </c>
      <c r="C2907" s="104">
        <v>1</v>
      </c>
      <c r="D2907" s="105" t="s">
        <v>12727</v>
      </c>
      <c r="E2907" s="105" t="s">
        <v>12736</v>
      </c>
      <c r="I2907" s="99"/>
      <c r="J2907" s="101"/>
      <c r="M2907" s="98" t="s">
        <v>8447</v>
      </c>
      <c r="N2907" s="99" t="s">
        <v>3286</v>
      </c>
      <c r="O2907" s="101">
        <v>1</v>
      </c>
    </row>
    <row r="2908" spans="1:15" ht="12.75" customHeight="1">
      <c r="A2908" s="104" t="s">
        <v>3293</v>
      </c>
      <c r="B2908" s="104" t="s">
        <v>3286</v>
      </c>
      <c r="C2908" s="104">
        <v>1</v>
      </c>
      <c r="D2908" s="105" t="s">
        <v>12727</v>
      </c>
      <c r="E2908" s="105" t="s">
        <v>12737</v>
      </c>
      <c r="I2908" s="99"/>
      <c r="J2908" s="101"/>
      <c r="M2908" s="98" t="s">
        <v>8448</v>
      </c>
      <c r="N2908" s="99" t="s">
        <v>3286</v>
      </c>
      <c r="O2908" s="101">
        <v>1</v>
      </c>
    </row>
    <row r="2909" spans="1:15" ht="12.75" customHeight="1">
      <c r="A2909" s="104" t="s">
        <v>3294</v>
      </c>
      <c r="B2909" s="104" t="s">
        <v>3283</v>
      </c>
      <c r="C2909" s="104">
        <v>1</v>
      </c>
      <c r="D2909" s="105" t="s">
        <v>12727</v>
      </c>
      <c r="E2909" s="105" t="s">
        <v>12738</v>
      </c>
      <c r="I2909" s="99"/>
      <c r="J2909" s="101"/>
      <c r="M2909" s="98" t="s">
        <v>8449</v>
      </c>
      <c r="N2909" s="99" t="s">
        <v>3283</v>
      </c>
      <c r="O2909" s="101">
        <v>1</v>
      </c>
    </row>
    <row r="2910" spans="1:15" ht="12.75" customHeight="1">
      <c r="A2910" s="104" t="s">
        <v>3295</v>
      </c>
      <c r="B2910" s="104" t="s">
        <v>3283</v>
      </c>
      <c r="C2910" s="104">
        <v>1</v>
      </c>
      <c r="D2910" s="105" t="s">
        <v>12727</v>
      </c>
      <c r="E2910" s="105" t="s">
        <v>12739</v>
      </c>
      <c r="I2910" s="99"/>
      <c r="J2910" s="101"/>
      <c r="M2910" s="98" t="s">
        <v>8450</v>
      </c>
      <c r="N2910" s="99" t="s">
        <v>3283</v>
      </c>
      <c r="O2910" s="101">
        <v>1</v>
      </c>
    </row>
    <row r="2911" spans="1:15" ht="12.75" customHeight="1">
      <c r="A2911" s="104" t="s">
        <v>3296</v>
      </c>
      <c r="B2911" s="104" t="s">
        <v>3286</v>
      </c>
      <c r="C2911" s="104">
        <v>1</v>
      </c>
      <c r="D2911" s="105" t="s">
        <v>12727</v>
      </c>
      <c r="E2911" s="105" t="s">
        <v>12740</v>
      </c>
      <c r="I2911" s="99"/>
      <c r="J2911" s="101"/>
      <c r="M2911" s="98" t="s">
        <v>8451</v>
      </c>
      <c r="N2911" s="99" t="s">
        <v>3286</v>
      </c>
      <c r="O2911" s="101">
        <v>1</v>
      </c>
    </row>
    <row r="2912" spans="1:15" ht="12.75" customHeight="1">
      <c r="A2912" s="104" t="s">
        <v>3297</v>
      </c>
      <c r="B2912" s="104" t="s">
        <v>3286</v>
      </c>
      <c r="C2912" s="104">
        <v>1</v>
      </c>
      <c r="D2912" s="105" t="s">
        <v>12727</v>
      </c>
      <c r="E2912" s="105" t="s">
        <v>12741</v>
      </c>
      <c r="I2912" s="99"/>
      <c r="J2912" s="101"/>
      <c r="M2912" s="98" t="s">
        <v>8452</v>
      </c>
      <c r="N2912" s="99" t="s">
        <v>3286</v>
      </c>
      <c r="O2912" s="101">
        <v>1</v>
      </c>
    </row>
    <row r="2913" spans="1:15" ht="12.75" customHeight="1">
      <c r="A2913" s="104" t="s">
        <v>3298</v>
      </c>
      <c r="B2913" s="104" t="s">
        <v>3286</v>
      </c>
      <c r="C2913" s="104">
        <v>1</v>
      </c>
      <c r="D2913" s="105" t="s">
        <v>12727</v>
      </c>
      <c r="E2913" s="105" t="s">
        <v>12742</v>
      </c>
      <c r="I2913" s="99"/>
      <c r="J2913" s="101"/>
      <c r="M2913" s="98" t="s">
        <v>8453</v>
      </c>
      <c r="N2913" s="99" t="s">
        <v>3286</v>
      </c>
      <c r="O2913" s="101">
        <v>1</v>
      </c>
    </row>
    <row r="2914" spans="1:15" ht="12.75" customHeight="1">
      <c r="A2914" s="104" t="s">
        <v>3299</v>
      </c>
      <c r="B2914" s="104" t="s">
        <v>3300</v>
      </c>
      <c r="C2914" s="104">
        <v>1</v>
      </c>
      <c r="D2914" s="105" t="s">
        <v>12727</v>
      </c>
      <c r="E2914" s="105" t="s">
        <v>12743</v>
      </c>
      <c r="I2914" s="99"/>
      <c r="J2914" s="101"/>
      <c r="M2914" s="98" t="s">
        <v>8454</v>
      </c>
      <c r="N2914" s="99" t="s">
        <v>3300</v>
      </c>
      <c r="O2914" s="101">
        <v>1</v>
      </c>
    </row>
    <row r="2915" spans="1:15" ht="12.75" customHeight="1">
      <c r="A2915" s="104" t="s">
        <v>3301</v>
      </c>
      <c r="B2915" s="104" t="s">
        <v>3300</v>
      </c>
      <c r="C2915" s="104">
        <v>1</v>
      </c>
      <c r="D2915" s="105" t="s">
        <v>12727</v>
      </c>
      <c r="E2915" s="105" t="s">
        <v>12744</v>
      </c>
      <c r="I2915" s="99"/>
      <c r="J2915" s="101"/>
      <c r="M2915" s="98" t="s">
        <v>8455</v>
      </c>
      <c r="N2915" s="99" t="s">
        <v>3300</v>
      </c>
      <c r="O2915" s="101">
        <v>1</v>
      </c>
    </row>
    <row r="2916" spans="1:15" ht="12.75" customHeight="1">
      <c r="A2916" s="104" t="s">
        <v>3302</v>
      </c>
      <c r="B2916" s="104" t="s">
        <v>3286</v>
      </c>
      <c r="C2916" s="104">
        <v>1</v>
      </c>
      <c r="D2916" s="105" t="s">
        <v>12727</v>
      </c>
      <c r="E2916" s="105" t="s">
        <v>12745</v>
      </c>
      <c r="I2916" s="99"/>
      <c r="J2916" s="101"/>
      <c r="M2916" s="98" t="s">
        <v>8456</v>
      </c>
      <c r="N2916" s="99" t="s">
        <v>3286</v>
      </c>
      <c r="O2916" s="101">
        <v>1</v>
      </c>
    </row>
    <row r="2917" spans="1:15" ht="12.75" customHeight="1">
      <c r="A2917" s="104" t="s">
        <v>3303</v>
      </c>
      <c r="B2917" s="104" t="s">
        <v>3286</v>
      </c>
      <c r="C2917" s="104">
        <v>1</v>
      </c>
      <c r="D2917" s="105" t="s">
        <v>12727</v>
      </c>
      <c r="E2917" s="105" t="s">
        <v>12746</v>
      </c>
      <c r="I2917" s="99"/>
      <c r="J2917" s="101"/>
      <c r="M2917" s="98" t="s">
        <v>8457</v>
      </c>
      <c r="N2917" s="99" t="s">
        <v>3286</v>
      </c>
      <c r="O2917" s="101">
        <v>1</v>
      </c>
    </row>
    <row r="2918" spans="1:15" ht="12.75" customHeight="1">
      <c r="A2918" s="104" t="s">
        <v>3304</v>
      </c>
      <c r="B2918" s="104" t="s">
        <v>3286</v>
      </c>
      <c r="C2918" s="104">
        <v>1</v>
      </c>
      <c r="D2918" s="105" t="s">
        <v>12727</v>
      </c>
      <c r="E2918" s="105" t="s">
        <v>12747</v>
      </c>
      <c r="I2918" s="99"/>
      <c r="J2918" s="101"/>
      <c r="M2918" s="98" t="s">
        <v>8458</v>
      </c>
      <c r="N2918" s="99" t="s">
        <v>3286</v>
      </c>
      <c r="O2918" s="101">
        <v>1</v>
      </c>
    </row>
    <row r="2919" spans="1:15" ht="12.75" customHeight="1">
      <c r="A2919" s="104" t="s">
        <v>3305</v>
      </c>
      <c r="B2919" s="104" t="s">
        <v>3286</v>
      </c>
      <c r="C2919" s="104">
        <v>1</v>
      </c>
      <c r="D2919" s="105" t="s">
        <v>12727</v>
      </c>
      <c r="E2919" s="105" t="s">
        <v>12748</v>
      </c>
      <c r="I2919" s="99"/>
      <c r="J2919" s="101"/>
      <c r="M2919" s="98" t="s">
        <v>8459</v>
      </c>
      <c r="N2919" s="99" t="s">
        <v>3286</v>
      </c>
      <c r="O2919" s="101">
        <v>1</v>
      </c>
    </row>
    <row r="2920" spans="1:15" ht="12.75" customHeight="1">
      <c r="A2920" s="104" t="s">
        <v>3306</v>
      </c>
      <c r="B2920" s="104" t="s">
        <v>3286</v>
      </c>
      <c r="C2920" s="104">
        <v>1</v>
      </c>
      <c r="D2920" s="105" t="s">
        <v>12727</v>
      </c>
      <c r="E2920" s="105" t="s">
        <v>12749</v>
      </c>
      <c r="I2920" s="99"/>
      <c r="J2920" s="101"/>
      <c r="M2920" s="98" t="s">
        <v>8460</v>
      </c>
      <c r="N2920" s="99" t="s">
        <v>3286</v>
      </c>
      <c r="O2920" s="101">
        <v>1</v>
      </c>
    </row>
    <row r="2921" spans="1:15" ht="12.75" customHeight="1">
      <c r="A2921" s="104" t="s">
        <v>3307</v>
      </c>
      <c r="B2921" s="104" t="s">
        <v>3283</v>
      </c>
      <c r="C2921" s="104">
        <v>1</v>
      </c>
      <c r="D2921" s="105" t="s">
        <v>12727</v>
      </c>
      <c r="E2921" s="105" t="s">
        <v>12750</v>
      </c>
      <c r="I2921" s="99"/>
      <c r="J2921" s="101"/>
      <c r="M2921" s="98" t="s">
        <v>8461</v>
      </c>
      <c r="N2921" s="99" t="s">
        <v>3283</v>
      </c>
      <c r="O2921" s="101">
        <v>1</v>
      </c>
    </row>
    <row r="2922" spans="1:15" ht="12.75" customHeight="1">
      <c r="A2922" s="104" t="s">
        <v>3308</v>
      </c>
      <c r="B2922" s="104" t="s">
        <v>3283</v>
      </c>
      <c r="C2922" s="104">
        <v>1</v>
      </c>
      <c r="D2922" s="105" t="s">
        <v>12727</v>
      </c>
      <c r="E2922" s="105" t="s">
        <v>12751</v>
      </c>
      <c r="I2922" s="99"/>
      <c r="J2922" s="101"/>
      <c r="M2922" s="98" t="s">
        <v>8462</v>
      </c>
      <c r="N2922" s="99" t="s">
        <v>3283</v>
      </c>
      <c r="O2922" s="101">
        <v>1</v>
      </c>
    </row>
    <row r="2923" spans="1:15" ht="12.75" customHeight="1">
      <c r="A2923" s="104" t="s">
        <v>3309</v>
      </c>
      <c r="B2923" s="104" t="s">
        <v>3283</v>
      </c>
      <c r="C2923" s="104">
        <v>1</v>
      </c>
      <c r="D2923" s="105" t="s">
        <v>12727</v>
      </c>
      <c r="E2923" s="105" t="s">
        <v>12752</v>
      </c>
      <c r="I2923" s="99"/>
      <c r="J2923" s="101"/>
      <c r="M2923" s="98" t="s">
        <v>8463</v>
      </c>
      <c r="N2923" s="99" t="s">
        <v>3283</v>
      </c>
      <c r="O2923" s="101">
        <v>1</v>
      </c>
    </row>
    <row r="2924" spans="1:15" ht="12.75" customHeight="1">
      <c r="A2924" s="104" t="s">
        <v>3310</v>
      </c>
      <c r="B2924" s="104" t="s">
        <v>3283</v>
      </c>
      <c r="C2924" s="104">
        <v>1</v>
      </c>
      <c r="D2924" s="105" t="s">
        <v>12727</v>
      </c>
      <c r="E2924" s="105" t="s">
        <v>12753</v>
      </c>
      <c r="I2924" s="99"/>
      <c r="J2924" s="101"/>
      <c r="M2924" s="98" t="s">
        <v>8464</v>
      </c>
      <c r="N2924" s="99" t="s">
        <v>3283</v>
      </c>
      <c r="O2924" s="101">
        <v>1</v>
      </c>
    </row>
    <row r="2925" spans="1:15" ht="12.75" customHeight="1">
      <c r="A2925" s="104" t="s">
        <v>3311</v>
      </c>
      <c r="B2925" s="104" t="s">
        <v>3283</v>
      </c>
      <c r="C2925" s="104">
        <v>1</v>
      </c>
      <c r="D2925" s="105" t="s">
        <v>12727</v>
      </c>
      <c r="E2925" s="105" t="s">
        <v>12754</v>
      </c>
      <c r="I2925" s="99"/>
      <c r="J2925" s="101"/>
      <c r="M2925" s="98" t="s">
        <v>8465</v>
      </c>
      <c r="N2925" s="99" t="s">
        <v>3283</v>
      </c>
      <c r="O2925" s="101">
        <v>1</v>
      </c>
    </row>
    <row r="2926" spans="1:15" ht="12.75" customHeight="1">
      <c r="A2926" s="104" t="s">
        <v>3312</v>
      </c>
      <c r="B2926" s="104" t="s">
        <v>3283</v>
      </c>
      <c r="C2926" s="104">
        <v>1</v>
      </c>
      <c r="D2926" s="105" t="s">
        <v>12727</v>
      </c>
      <c r="E2926" s="105" t="s">
        <v>12755</v>
      </c>
      <c r="I2926" s="99"/>
      <c r="J2926" s="101"/>
      <c r="M2926" s="98" t="s">
        <v>8466</v>
      </c>
      <c r="N2926" s="99" t="s">
        <v>3283</v>
      </c>
      <c r="O2926" s="101">
        <v>1</v>
      </c>
    </row>
    <row r="2927" spans="1:15" ht="12.75" customHeight="1">
      <c r="A2927" s="104" t="s">
        <v>3313</v>
      </c>
      <c r="B2927" s="104" t="s">
        <v>3286</v>
      </c>
      <c r="C2927" s="104">
        <v>1</v>
      </c>
      <c r="D2927" s="105" t="s">
        <v>12727</v>
      </c>
      <c r="E2927" s="105" t="s">
        <v>12756</v>
      </c>
      <c r="I2927" s="99"/>
      <c r="J2927" s="101"/>
      <c r="M2927" s="98" t="s">
        <v>8467</v>
      </c>
      <c r="N2927" s="99" t="s">
        <v>3286</v>
      </c>
      <c r="O2927" s="101">
        <v>1</v>
      </c>
    </row>
    <row r="2928" spans="1:15" ht="12.75" customHeight="1">
      <c r="A2928" s="104" t="s">
        <v>3314</v>
      </c>
      <c r="B2928" s="104" t="s">
        <v>3283</v>
      </c>
      <c r="C2928" s="104">
        <v>1</v>
      </c>
      <c r="D2928" s="105"/>
      <c r="E2928" s="105"/>
      <c r="I2928" s="99"/>
      <c r="J2928" s="101"/>
      <c r="M2928" s="98" t="s">
        <v>8468</v>
      </c>
      <c r="N2928" s="99" t="s">
        <v>3283</v>
      </c>
      <c r="O2928" s="101">
        <v>1</v>
      </c>
    </row>
    <row r="2929" spans="1:15" ht="12.75" customHeight="1">
      <c r="A2929" s="104" t="s">
        <v>3315</v>
      </c>
      <c r="B2929" s="104" t="s">
        <v>3283</v>
      </c>
      <c r="C2929" s="104">
        <v>1</v>
      </c>
      <c r="D2929" s="105" t="s">
        <v>12727</v>
      </c>
      <c r="E2929" s="105" t="s">
        <v>12757</v>
      </c>
      <c r="I2929" s="99"/>
      <c r="J2929" s="101"/>
      <c r="M2929" s="98" t="s">
        <v>8469</v>
      </c>
      <c r="N2929" s="99" t="s">
        <v>3283</v>
      </c>
      <c r="O2929" s="101">
        <v>1</v>
      </c>
    </row>
    <row r="2930" spans="1:15" ht="12.75" customHeight="1">
      <c r="A2930" s="104" t="s">
        <v>3316</v>
      </c>
      <c r="B2930" s="104" t="s">
        <v>3283</v>
      </c>
      <c r="C2930" s="104">
        <v>1</v>
      </c>
      <c r="D2930" s="105" t="s">
        <v>12727</v>
      </c>
      <c r="E2930" s="105" t="s">
        <v>12758</v>
      </c>
      <c r="I2930" s="99"/>
      <c r="J2930" s="101"/>
      <c r="M2930" s="98" t="s">
        <v>8470</v>
      </c>
      <c r="N2930" s="99" t="s">
        <v>3283</v>
      </c>
      <c r="O2930" s="101">
        <v>1</v>
      </c>
    </row>
    <row r="2931" spans="1:15" ht="12.75" customHeight="1">
      <c r="A2931" s="104" t="s">
        <v>3317</v>
      </c>
      <c r="B2931" s="104" t="s">
        <v>3160</v>
      </c>
      <c r="C2931" s="104">
        <v>5</v>
      </c>
      <c r="D2931" s="105" t="s">
        <v>12727</v>
      </c>
      <c r="E2931" s="105" t="s">
        <v>12759</v>
      </c>
      <c r="I2931" s="99"/>
      <c r="J2931" s="101"/>
      <c r="M2931" s="98" t="s">
        <v>8471</v>
      </c>
      <c r="N2931" s="99" t="s">
        <v>3160</v>
      </c>
      <c r="O2931" s="101">
        <v>5</v>
      </c>
    </row>
    <row r="2932" spans="1:15" ht="12.75" customHeight="1">
      <c r="A2932" s="104" t="s">
        <v>3318</v>
      </c>
      <c r="B2932" s="104" t="s">
        <v>3160</v>
      </c>
      <c r="C2932" s="104">
        <v>5</v>
      </c>
      <c r="D2932" s="105" t="s">
        <v>12727</v>
      </c>
      <c r="E2932" s="105" t="s">
        <v>12760</v>
      </c>
      <c r="I2932" s="99"/>
      <c r="J2932" s="101"/>
      <c r="M2932" s="98" t="s">
        <v>8472</v>
      </c>
      <c r="N2932" s="99" t="s">
        <v>3160</v>
      </c>
      <c r="O2932" s="101">
        <v>5</v>
      </c>
    </row>
    <row r="2933" spans="1:15" ht="12.75" customHeight="1">
      <c r="A2933" s="104" t="s">
        <v>3319</v>
      </c>
      <c r="B2933" s="104" t="s">
        <v>3160</v>
      </c>
      <c r="C2933" s="104">
        <v>5</v>
      </c>
      <c r="D2933" s="105" t="s">
        <v>12727</v>
      </c>
      <c r="E2933" s="105" t="s">
        <v>12761</v>
      </c>
      <c r="I2933" s="99"/>
      <c r="J2933" s="101"/>
      <c r="M2933" s="98" t="s">
        <v>8473</v>
      </c>
      <c r="N2933" s="99" t="s">
        <v>3160</v>
      </c>
      <c r="O2933" s="101">
        <v>5</v>
      </c>
    </row>
    <row r="2934" spans="1:15" ht="12.75" customHeight="1">
      <c r="A2934" s="104" t="s">
        <v>3320</v>
      </c>
      <c r="B2934" s="104" t="s">
        <v>3286</v>
      </c>
      <c r="C2934" s="104">
        <v>1</v>
      </c>
      <c r="D2934" s="105" t="s">
        <v>12727</v>
      </c>
      <c r="E2934" s="105" t="s">
        <v>12762</v>
      </c>
      <c r="I2934" s="99"/>
      <c r="J2934" s="101"/>
      <c r="M2934" s="98" t="s">
        <v>8474</v>
      </c>
      <c r="N2934" s="99" t="s">
        <v>3286</v>
      </c>
      <c r="O2934" s="101">
        <v>1</v>
      </c>
    </row>
    <row r="2935" spans="1:15" ht="12.75" customHeight="1">
      <c r="A2935" s="104" t="s">
        <v>3321</v>
      </c>
      <c r="B2935" s="104" t="s">
        <v>3286</v>
      </c>
      <c r="C2935" s="104">
        <v>1</v>
      </c>
      <c r="D2935" s="105" t="s">
        <v>12727</v>
      </c>
      <c r="E2935" s="105" t="s">
        <v>12763</v>
      </c>
      <c r="I2935" s="99"/>
      <c r="J2935" s="101"/>
      <c r="M2935" s="98" t="s">
        <v>8475</v>
      </c>
      <c r="N2935" s="99" t="s">
        <v>3286</v>
      </c>
      <c r="O2935" s="101">
        <v>1</v>
      </c>
    </row>
    <row r="2936" spans="1:15" ht="12.75" customHeight="1">
      <c r="A2936" s="104" t="s">
        <v>3322</v>
      </c>
      <c r="B2936" s="104" t="s">
        <v>2940</v>
      </c>
      <c r="C2936" s="104">
        <v>1</v>
      </c>
      <c r="D2936" s="105" t="s">
        <v>12727</v>
      </c>
      <c r="E2936" s="105" t="s">
        <v>12732</v>
      </c>
      <c r="I2936" s="99"/>
      <c r="J2936" s="101"/>
      <c r="M2936" s="98" t="s">
        <v>8476</v>
      </c>
      <c r="N2936" s="99" t="s">
        <v>2940</v>
      </c>
      <c r="O2936" s="101">
        <v>1</v>
      </c>
    </row>
    <row r="2937" spans="1:15" ht="12.75" customHeight="1">
      <c r="A2937" s="104" t="s">
        <v>3323</v>
      </c>
      <c r="B2937" s="104" t="s">
        <v>2940</v>
      </c>
      <c r="C2937" s="104">
        <v>1</v>
      </c>
      <c r="D2937" s="105" t="s">
        <v>12727</v>
      </c>
      <c r="E2937" s="105" t="s">
        <v>12733</v>
      </c>
      <c r="I2937" s="99"/>
      <c r="J2937" s="101"/>
      <c r="M2937" s="98" t="s">
        <v>8477</v>
      </c>
      <c r="N2937" s="99" t="s">
        <v>2940</v>
      </c>
      <c r="O2937" s="101">
        <v>1</v>
      </c>
    </row>
    <row r="2938" spans="1:15" ht="12.75" customHeight="1">
      <c r="A2938" s="104" t="s">
        <v>3324</v>
      </c>
      <c r="B2938" s="104" t="s">
        <v>1685</v>
      </c>
      <c r="C2938" s="104">
        <v>1</v>
      </c>
      <c r="D2938" s="105" t="s">
        <v>12727</v>
      </c>
      <c r="E2938" s="105" t="s">
        <v>12734</v>
      </c>
      <c r="I2938" s="99"/>
      <c r="J2938" s="101"/>
      <c r="M2938" s="98" t="s">
        <v>8478</v>
      </c>
      <c r="N2938" s="99" t="s">
        <v>1685</v>
      </c>
      <c r="O2938" s="101">
        <v>1</v>
      </c>
    </row>
    <row r="2939" spans="1:15" ht="12.75" customHeight="1">
      <c r="A2939" s="104" t="s">
        <v>3325</v>
      </c>
      <c r="B2939" s="104" t="s">
        <v>1685</v>
      </c>
      <c r="C2939" s="104">
        <v>1</v>
      </c>
      <c r="D2939" s="105" t="s">
        <v>12727</v>
      </c>
      <c r="E2939" s="105" t="s">
        <v>12764</v>
      </c>
      <c r="I2939" s="99"/>
      <c r="J2939" s="101"/>
      <c r="M2939" s="98" t="s">
        <v>8479</v>
      </c>
      <c r="N2939" s="99" t="s">
        <v>1685</v>
      </c>
      <c r="O2939" s="101">
        <v>1</v>
      </c>
    </row>
    <row r="2940" spans="1:15" ht="12.75" customHeight="1">
      <c r="A2940" s="104" t="s">
        <v>3326</v>
      </c>
      <c r="B2940" s="104" t="s">
        <v>1685</v>
      </c>
      <c r="C2940" s="104">
        <v>1</v>
      </c>
      <c r="D2940" s="105" t="s">
        <v>12727</v>
      </c>
      <c r="E2940" s="105" t="s">
        <v>12765</v>
      </c>
      <c r="I2940" s="99"/>
      <c r="J2940" s="101"/>
      <c r="M2940" s="98" t="s">
        <v>8480</v>
      </c>
      <c r="N2940" s="99" t="s">
        <v>1685</v>
      </c>
      <c r="O2940" s="101">
        <v>1</v>
      </c>
    </row>
    <row r="2941" spans="1:15" ht="12.75" customHeight="1">
      <c r="A2941" s="104" t="s">
        <v>3327</v>
      </c>
      <c r="B2941" s="104" t="s">
        <v>1685</v>
      </c>
      <c r="C2941" s="104">
        <v>1</v>
      </c>
      <c r="D2941" s="105" t="s">
        <v>12727</v>
      </c>
      <c r="E2941" s="105" t="s">
        <v>12766</v>
      </c>
      <c r="I2941" s="99"/>
      <c r="J2941" s="101"/>
      <c r="M2941" s="98" t="s">
        <v>8481</v>
      </c>
      <c r="N2941" s="99" t="s">
        <v>1685</v>
      </c>
      <c r="O2941" s="101">
        <v>1</v>
      </c>
    </row>
    <row r="2942" spans="1:15" ht="12.75" customHeight="1">
      <c r="A2942" s="104" t="s">
        <v>3328</v>
      </c>
      <c r="B2942" s="104" t="s">
        <v>2940</v>
      </c>
      <c r="C2942" s="104">
        <v>1</v>
      </c>
      <c r="D2942" s="105" t="s">
        <v>12727</v>
      </c>
      <c r="E2942" s="105" t="s">
        <v>12767</v>
      </c>
      <c r="I2942" s="99"/>
      <c r="J2942" s="101"/>
      <c r="M2942" s="98" t="s">
        <v>8482</v>
      </c>
      <c r="N2942" s="99" t="s">
        <v>2940</v>
      </c>
      <c r="O2942" s="101">
        <v>1</v>
      </c>
    </row>
    <row r="2943" spans="1:15" ht="12.75" customHeight="1">
      <c r="A2943" s="104" t="s">
        <v>3329</v>
      </c>
      <c r="B2943" s="104" t="s">
        <v>2940</v>
      </c>
      <c r="C2943" s="104">
        <v>1</v>
      </c>
      <c r="D2943" s="105" t="s">
        <v>12727</v>
      </c>
      <c r="E2943" s="105" t="s">
        <v>12768</v>
      </c>
      <c r="I2943" s="99"/>
      <c r="J2943" s="101"/>
      <c r="M2943" s="98" t="s">
        <v>8483</v>
      </c>
      <c r="N2943" s="99" t="s">
        <v>2940</v>
      </c>
      <c r="O2943" s="101">
        <v>1</v>
      </c>
    </row>
    <row r="2944" spans="1:15" ht="12.75" customHeight="1">
      <c r="A2944" s="104" t="s">
        <v>3330</v>
      </c>
      <c r="B2944" s="104" t="s">
        <v>1685</v>
      </c>
      <c r="C2944" s="104">
        <v>1</v>
      </c>
      <c r="D2944" s="105" t="s">
        <v>12727</v>
      </c>
      <c r="E2944" s="105" t="s">
        <v>12769</v>
      </c>
      <c r="I2944" s="99"/>
      <c r="J2944" s="101"/>
      <c r="M2944" s="98" t="s">
        <v>8484</v>
      </c>
      <c r="N2944" s="99" t="s">
        <v>1685</v>
      </c>
      <c r="O2944" s="101">
        <v>1</v>
      </c>
    </row>
    <row r="2945" spans="1:15" ht="12.75" customHeight="1">
      <c r="A2945" s="104" t="s">
        <v>3331</v>
      </c>
      <c r="B2945" s="104" t="s">
        <v>1685</v>
      </c>
      <c r="C2945" s="104">
        <v>1</v>
      </c>
      <c r="D2945" s="105" t="s">
        <v>12727</v>
      </c>
      <c r="E2945" s="105" t="s">
        <v>12740</v>
      </c>
      <c r="I2945" s="99"/>
      <c r="J2945" s="101"/>
      <c r="M2945" s="98" t="s">
        <v>8485</v>
      </c>
      <c r="N2945" s="99" t="s">
        <v>1685</v>
      </c>
      <c r="O2945" s="101">
        <v>1</v>
      </c>
    </row>
    <row r="2946" spans="1:15" ht="12.75" customHeight="1">
      <c r="A2946" s="104" t="s">
        <v>3332</v>
      </c>
      <c r="B2946" s="104" t="s">
        <v>1685</v>
      </c>
      <c r="C2946" s="104">
        <v>1</v>
      </c>
      <c r="D2946" s="105" t="s">
        <v>12727</v>
      </c>
      <c r="E2946" s="105" t="s">
        <v>12741</v>
      </c>
      <c r="I2946" s="99"/>
      <c r="J2946" s="101"/>
      <c r="M2946" s="98" t="s">
        <v>8486</v>
      </c>
      <c r="N2946" s="99" t="s">
        <v>1685</v>
      </c>
      <c r="O2946" s="101">
        <v>1</v>
      </c>
    </row>
    <row r="2947" spans="1:15" ht="12.75" customHeight="1">
      <c r="A2947" s="104" t="s">
        <v>3333</v>
      </c>
      <c r="B2947" s="104" t="s">
        <v>1685</v>
      </c>
      <c r="C2947" s="104">
        <v>1</v>
      </c>
      <c r="D2947" s="105" t="s">
        <v>12727</v>
      </c>
      <c r="E2947" s="105" t="s">
        <v>12745</v>
      </c>
      <c r="I2947" s="99"/>
      <c r="J2947" s="101"/>
      <c r="M2947" s="98" t="s">
        <v>8487</v>
      </c>
      <c r="N2947" s="99" t="s">
        <v>1685</v>
      </c>
      <c r="O2947" s="101">
        <v>1</v>
      </c>
    </row>
    <row r="2948" spans="1:15" ht="12.75" customHeight="1">
      <c r="A2948" s="104" t="s">
        <v>3334</v>
      </c>
      <c r="B2948" s="104" t="s">
        <v>1685</v>
      </c>
      <c r="C2948" s="104">
        <v>1</v>
      </c>
      <c r="D2948" s="105" t="s">
        <v>12727</v>
      </c>
      <c r="E2948" s="105" t="s">
        <v>12746</v>
      </c>
      <c r="I2948" s="99"/>
      <c r="J2948" s="101"/>
      <c r="M2948" s="98" t="s">
        <v>8488</v>
      </c>
      <c r="N2948" s="99" t="s">
        <v>1685</v>
      </c>
      <c r="O2948" s="101">
        <v>1</v>
      </c>
    </row>
    <row r="2949" spans="1:15" ht="12.75" customHeight="1">
      <c r="A2949" s="104" t="s">
        <v>3335</v>
      </c>
      <c r="B2949" s="104" t="s">
        <v>1685</v>
      </c>
      <c r="C2949" s="104">
        <v>1</v>
      </c>
      <c r="D2949" s="105" t="s">
        <v>12727</v>
      </c>
      <c r="E2949" s="105" t="s">
        <v>12770</v>
      </c>
      <c r="I2949" s="99"/>
      <c r="J2949" s="101"/>
      <c r="M2949" s="98" t="s">
        <v>8489</v>
      </c>
      <c r="N2949" s="99" t="s">
        <v>1685</v>
      </c>
      <c r="O2949" s="101">
        <v>1</v>
      </c>
    </row>
    <row r="2950" spans="1:15" ht="12.75" customHeight="1">
      <c r="A2950" s="104" t="s">
        <v>3336</v>
      </c>
      <c r="B2950" s="104" t="s">
        <v>1685</v>
      </c>
      <c r="C2950" s="104">
        <v>1</v>
      </c>
      <c r="D2950" s="105" t="s">
        <v>12727</v>
      </c>
      <c r="E2950" s="105" t="s">
        <v>12748</v>
      </c>
      <c r="I2950" s="99"/>
      <c r="J2950" s="101"/>
      <c r="M2950" s="98" t="s">
        <v>8490</v>
      </c>
      <c r="N2950" s="99" t="s">
        <v>1685</v>
      </c>
      <c r="O2950" s="101">
        <v>1</v>
      </c>
    </row>
    <row r="2951" spans="1:15" ht="12.75" customHeight="1">
      <c r="A2951" s="104" t="s">
        <v>3337</v>
      </c>
      <c r="B2951" s="104" t="s">
        <v>1685</v>
      </c>
      <c r="C2951" s="104">
        <v>1</v>
      </c>
      <c r="D2951" s="105" t="s">
        <v>12727</v>
      </c>
      <c r="E2951" s="105" t="s">
        <v>12749</v>
      </c>
      <c r="I2951" s="99"/>
      <c r="J2951" s="101"/>
      <c r="M2951" s="98" t="s">
        <v>8491</v>
      </c>
      <c r="N2951" s="99" t="s">
        <v>1685</v>
      </c>
      <c r="O2951" s="101">
        <v>1</v>
      </c>
    </row>
    <row r="2952" spans="1:15" ht="12.75" customHeight="1">
      <c r="A2952" s="104" t="s">
        <v>3338</v>
      </c>
      <c r="B2952" s="104" t="s">
        <v>2916</v>
      </c>
      <c r="C2952" s="104">
        <v>1</v>
      </c>
      <c r="D2952" s="105" t="s">
        <v>12727</v>
      </c>
      <c r="E2952" s="105" t="s">
        <v>12771</v>
      </c>
      <c r="I2952" s="99"/>
      <c r="J2952" s="101"/>
      <c r="M2952" s="98" t="s">
        <v>8492</v>
      </c>
      <c r="N2952" s="99" t="s">
        <v>2916</v>
      </c>
      <c r="O2952" s="101">
        <v>1</v>
      </c>
    </row>
    <row r="2953" spans="1:15" ht="12.75" customHeight="1">
      <c r="A2953" s="104" t="s">
        <v>3339</v>
      </c>
      <c r="B2953" s="104" t="s">
        <v>3340</v>
      </c>
      <c r="C2953" s="104">
        <v>1</v>
      </c>
      <c r="D2953" s="105" t="s">
        <v>12727</v>
      </c>
      <c r="E2953" s="105" t="s">
        <v>12772</v>
      </c>
      <c r="I2953" s="99"/>
      <c r="J2953" s="101"/>
      <c r="M2953" s="98" t="s">
        <v>8493</v>
      </c>
      <c r="N2953" s="99" t="s">
        <v>3340</v>
      </c>
      <c r="O2953" s="101">
        <v>1</v>
      </c>
    </row>
    <row r="2954" spans="1:15" ht="12.75" customHeight="1">
      <c r="A2954" s="104" t="s">
        <v>3341</v>
      </c>
      <c r="B2954" s="104" t="s">
        <v>3340</v>
      </c>
      <c r="C2954" s="104">
        <v>1</v>
      </c>
      <c r="D2954" s="105" t="s">
        <v>12727</v>
      </c>
      <c r="E2954" s="105" t="s">
        <v>12773</v>
      </c>
      <c r="I2954" s="99"/>
      <c r="J2954" s="101"/>
      <c r="M2954" s="98" t="s">
        <v>8494</v>
      </c>
      <c r="N2954" s="99" t="s">
        <v>3340</v>
      </c>
      <c r="O2954" s="101">
        <v>1</v>
      </c>
    </row>
    <row r="2955" spans="1:15" ht="12.75" customHeight="1">
      <c r="A2955" s="104" t="s">
        <v>3342</v>
      </c>
      <c r="B2955" s="104" t="s">
        <v>3340</v>
      </c>
      <c r="C2955" s="104">
        <v>1</v>
      </c>
      <c r="D2955" s="105" t="s">
        <v>12727</v>
      </c>
      <c r="E2955" s="105" t="s">
        <v>12756</v>
      </c>
      <c r="I2955" s="99"/>
      <c r="J2955" s="101"/>
      <c r="M2955" s="98" t="s">
        <v>8495</v>
      </c>
      <c r="N2955" s="99" t="s">
        <v>3340</v>
      </c>
      <c r="O2955" s="101">
        <v>1</v>
      </c>
    </row>
    <row r="2956" spans="1:15" ht="12.75" customHeight="1">
      <c r="A2956" s="104" t="s">
        <v>3343</v>
      </c>
      <c r="B2956" s="104" t="s">
        <v>2916</v>
      </c>
      <c r="C2956" s="104">
        <v>1</v>
      </c>
      <c r="D2956" s="105" t="s">
        <v>12727</v>
      </c>
      <c r="E2956" s="105" t="s">
        <v>12774</v>
      </c>
      <c r="I2956" s="99"/>
      <c r="J2956" s="101"/>
      <c r="M2956" s="98" t="s">
        <v>8496</v>
      </c>
      <c r="N2956" s="99" t="s">
        <v>2916</v>
      </c>
      <c r="O2956" s="101">
        <v>1</v>
      </c>
    </row>
    <row r="2957" spans="1:15" ht="12.75" customHeight="1">
      <c r="A2957" s="104" t="s">
        <v>3344</v>
      </c>
      <c r="B2957" s="104" t="s">
        <v>2940</v>
      </c>
      <c r="C2957" s="104">
        <v>1</v>
      </c>
      <c r="D2957" s="105" t="s">
        <v>12727</v>
      </c>
      <c r="E2957" s="105" t="s">
        <v>12775</v>
      </c>
      <c r="I2957" s="99"/>
      <c r="J2957" s="101"/>
      <c r="M2957" s="98" t="s">
        <v>8497</v>
      </c>
      <c r="N2957" s="99" t="s">
        <v>2940</v>
      </c>
      <c r="O2957" s="101">
        <v>1</v>
      </c>
    </row>
    <row r="2958" spans="1:15" ht="12.75" customHeight="1">
      <c r="A2958" s="104" t="s">
        <v>3345</v>
      </c>
      <c r="B2958" s="104" t="s">
        <v>3340</v>
      </c>
      <c r="C2958" s="104">
        <v>1</v>
      </c>
      <c r="D2958" s="105" t="s">
        <v>12727</v>
      </c>
      <c r="E2958" s="105" t="s">
        <v>12762</v>
      </c>
      <c r="I2958" s="99"/>
      <c r="J2958" s="101"/>
      <c r="M2958" s="98" t="s">
        <v>8498</v>
      </c>
      <c r="N2958" s="99" t="s">
        <v>3340</v>
      </c>
      <c r="O2958" s="101">
        <v>1</v>
      </c>
    </row>
    <row r="2959" spans="1:15" ht="12.75" customHeight="1">
      <c r="A2959" s="104" t="s">
        <v>3346</v>
      </c>
      <c r="B2959" s="104" t="s">
        <v>3340</v>
      </c>
      <c r="C2959" s="104">
        <v>1</v>
      </c>
      <c r="D2959" s="105" t="s">
        <v>12727</v>
      </c>
      <c r="E2959" s="105" t="s">
        <v>12763</v>
      </c>
      <c r="I2959" s="99"/>
      <c r="J2959" s="101"/>
      <c r="M2959" s="98" t="s">
        <v>8499</v>
      </c>
      <c r="N2959" s="99" t="s">
        <v>3340</v>
      </c>
      <c r="O2959" s="101">
        <v>1</v>
      </c>
    </row>
    <row r="2960" spans="1:15" ht="12.75" customHeight="1">
      <c r="A2960" s="104" t="s">
        <v>3347</v>
      </c>
      <c r="B2960" s="104" t="s">
        <v>2940</v>
      </c>
      <c r="C2960" s="104">
        <v>1</v>
      </c>
      <c r="D2960" s="105" t="s">
        <v>12727</v>
      </c>
      <c r="E2960" s="105" t="s">
        <v>12776</v>
      </c>
      <c r="I2960" s="99"/>
      <c r="J2960" s="101"/>
      <c r="M2960" s="98" t="s">
        <v>8500</v>
      </c>
      <c r="N2960" s="99" t="s">
        <v>2940</v>
      </c>
      <c r="O2960" s="101">
        <v>1</v>
      </c>
    </row>
    <row r="2961" spans="1:15" ht="12.75" customHeight="1">
      <c r="A2961" s="104" t="s">
        <v>3348</v>
      </c>
      <c r="B2961" s="104" t="s">
        <v>2940</v>
      </c>
      <c r="C2961" s="104">
        <v>1</v>
      </c>
      <c r="D2961" s="105" t="s">
        <v>12727</v>
      </c>
      <c r="E2961" s="105" t="s">
        <v>12777</v>
      </c>
      <c r="I2961" s="99"/>
      <c r="J2961" s="101"/>
      <c r="M2961" s="98" t="s">
        <v>8501</v>
      </c>
      <c r="N2961" s="99" t="s">
        <v>2940</v>
      </c>
      <c r="O2961" s="101">
        <v>1</v>
      </c>
    </row>
    <row r="2962" spans="1:15" ht="12.75" customHeight="1">
      <c r="A2962" s="104" t="s">
        <v>3349</v>
      </c>
      <c r="B2962" s="104" t="s">
        <v>2958</v>
      </c>
      <c r="C2962" s="104">
        <v>1</v>
      </c>
      <c r="D2962" s="105" t="s">
        <v>12727</v>
      </c>
      <c r="E2962" s="105" t="s">
        <v>12773</v>
      </c>
      <c r="I2962" s="99"/>
      <c r="J2962" s="101"/>
      <c r="M2962" s="98" t="s">
        <v>8502</v>
      </c>
      <c r="N2962" s="99" t="s">
        <v>2958</v>
      </c>
      <c r="O2962" s="101">
        <v>1</v>
      </c>
    </row>
    <row r="2963" spans="1:15" ht="12.75" customHeight="1">
      <c r="A2963" s="104" t="s">
        <v>3350</v>
      </c>
      <c r="B2963" s="104" t="s">
        <v>2916</v>
      </c>
      <c r="C2963" s="104">
        <v>1</v>
      </c>
      <c r="D2963" s="105" t="s">
        <v>12727</v>
      </c>
      <c r="E2963" s="105" t="s">
        <v>12773</v>
      </c>
      <c r="I2963" s="99"/>
      <c r="J2963" s="101"/>
      <c r="M2963" s="98" t="s">
        <v>8503</v>
      </c>
      <c r="N2963" s="99" t="s">
        <v>2916</v>
      </c>
      <c r="O2963" s="101">
        <v>1</v>
      </c>
    </row>
    <row r="2964" spans="1:15" ht="12.75" customHeight="1">
      <c r="A2964" s="104" t="s">
        <v>3351</v>
      </c>
      <c r="B2964" s="104" t="s">
        <v>1176</v>
      </c>
      <c r="C2964" s="104">
        <v>3</v>
      </c>
      <c r="D2964" s="105" t="s">
        <v>12778</v>
      </c>
      <c r="E2964" s="105" t="s">
        <v>12779</v>
      </c>
      <c r="I2964" s="99"/>
      <c r="J2964" s="101"/>
      <c r="M2964" s="98" t="s">
        <v>8504</v>
      </c>
      <c r="N2964" s="99" t="s">
        <v>1176</v>
      </c>
      <c r="O2964" s="101">
        <v>3</v>
      </c>
    </row>
    <row r="2965" spans="1:15" ht="12.75" customHeight="1">
      <c r="A2965" s="104" t="s">
        <v>3352</v>
      </c>
      <c r="B2965" s="104" t="s">
        <v>729</v>
      </c>
      <c r="C2965" s="104">
        <v>3</v>
      </c>
      <c r="D2965" s="105" t="s">
        <v>12778</v>
      </c>
      <c r="E2965" s="105" t="s">
        <v>12779</v>
      </c>
      <c r="I2965" s="99"/>
      <c r="J2965" s="101"/>
      <c r="M2965" s="98" t="s">
        <v>8505</v>
      </c>
      <c r="N2965" s="99" t="s">
        <v>729</v>
      </c>
      <c r="O2965" s="101">
        <v>3</v>
      </c>
    </row>
    <row r="2966" spans="1:15" ht="12.75" customHeight="1">
      <c r="A2966" s="104" t="s">
        <v>3353</v>
      </c>
      <c r="B2966" s="104" t="s">
        <v>270</v>
      </c>
      <c r="C2966" s="104">
        <v>4</v>
      </c>
      <c r="D2966" s="105" t="s">
        <v>12778</v>
      </c>
      <c r="E2966" s="105" t="s">
        <v>12780</v>
      </c>
      <c r="I2966" s="99"/>
      <c r="J2966" s="101"/>
      <c r="M2966" s="98" t="s">
        <v>8506</v>
      </c>
      <c r="N2966" s="99" t="s">
        <v>270</v>
      </c>
      <c r="O2966" s="101">
        <v>4</v>
      </c>
    </row>
    <row r="2967" spans="1:15" ht="12.75" customHeight="1">
      <c r="A2967" s="104" t="s">
        <v>3354</v>
      </c>
      <c r="B2967" s="104" t="s">
        <v>729</v>
      </c>
      <c r="C2967" s="104">
        <v>1</v>
      </c>
      <c r="D2967" s="105" t="s">
        <v>12778</v>
      </c>
      <c r="E2967" s="105" t="s">
        <v>12781</v>
      </c>
      <c r="I2967" s="99"/>
      <c r="J2967" s="101"/>
      <c r="M2967" s="98" t="s">
        <v>8507</v>
      </c>
      <c r="N2967" s="99" t="s">
        <v>729</v>
      </c>
      <c r="O2967" s="101">
        <v>1</v>
      </c>
    </row>
    <row r="2968" spans="1:15" ht="12.75" customHeight="1">
      <c r="A2968" s="104" t="s">
        <v>3355</v>
      </c>
      <c r="B2968" s="104" t="s">
        <v>729</v>
      </c>
      <c r="C2968" s="104">
        <v>1</v>
      </c>
      <c r="D2968" s="105" t="s">
        <v>12778</v>
      </c>
      <c r="E2968" s="105" t="s">
        <v>12782</v>
      </c>
      <c r="I2968" s="99"/>
      <c r="J2968" s="101"/>
      <c r="M2968" s="98" t="s">
        <v>8508</v>
      </c>
      <c r="N2968" s="99" t="s">
        <v>729</v>
      </c>
      <c r="O2968" s="101">
        <v>1</v>
      </c>
    </row>
    <row r="2969" spans="1:15" ht="12.75" customHeight="1">
      <c r="A2969" s="104" t="s">
        <v>3356</v>
      </c>
      <c r="B2969" s="104" t="s">
        <v>3286</v>
      </c>
      <c r="C2969" s="104">
        <v>1</v>
      </c>
      <c r="D2969" s="105" t="s">
        <v>12783</v>
      </c>
      <c r="E2969" s="105" t="s">
        <v>12784</v>
      </c>
      <c r="I2969" s="99"/>
      <c r="J2969" s="101"/>
      <c r="M2969" s="98" t="s">
        <v>8509</v>
      </c>
      <c r="N2969" s="99" t="s">
        <v>3286</v>
      </c>
      <c r="O2969" s="101">
        <v>1</v>
      </c>
    </row>
    <row r="2970" spans="1:15" ht="12.75" customHeight="1">
      <c r="A2970" s="104" t="s">
        <v>3357</v>
      </c>
      <c r="B2970" s="104" t="s">
        <v>3286</v>
      </c>
      <c r="C2970" s="104">
        <v>1</v>
      </c>
      <c r="D2970" s="105" t="s">
        <v>12783</v>
      </c>
      <c r="E2970" s="105" t="s">
        <v>12785</v>
      </c>
      <c r="I2970" s="99"/>
      <c r="J2970" s="101"/>
      <c r="M2970" s="98" t="s">
        <v>8510</v>
      </c>
      <c r="N2970" s="99" t="s">
        <v>3286</v>
      </c>
      <c r="O2970" s="101">
        <v>1</v>
      </c>
    </row>
    <row r="2971" spans="1:15" ht="12.75" customHeight="1">
      <c r="A2971" s="104" t="s">
        <v>3358</v>
      </c>
      <c r="B2971" s="104" t="s">
        <v>3286</v>
      </c>
      <c r="C2971" s="104">
        <v>1</v>
      </c>
      <c r="D2971" s="105" t="s">
        <v>12783</v>
      </c>
      <c r="E2971" s="105" t="s">
        <v>12786</v>
      </c>
      <c r="I2971" s="99"/>
      <c r="J2971" s="101"/>
      <c r="M2971" s="98" t="s">
        <v>8511</v>
      </c>
      <c r="N2971" s="99" t="s">
        <v>3286</v>
      </c>
      <c r="O2971" s="101">
        <v>1</v>
      </c>
    </row>
    <row r="2972" spans="1:15" ht="12.75" customHeight="1">
      <c r="A2972" s="104" t="s">
        <v>3359</v>
      </c>
      <c r="B2972" s="104" t="s">
        <v>3286</v>
      </c>
      <c r="C2972" s="104">
        <v>1</v>
      </c>
      <c r="D2972" s="105" t="s">
        <v>12783</v>
      </c>
      <c r="E2972" s="105" t="s">
        <v>12787</v>
      </c>
      <c r="I2972" s="99"/>
      <c r="J2972" s="101"/>
      <c r="M2972" s="98" t="s">
        <v>8512</v>
      </c>
      <c r="N2972" s="99" t="s">
        <v>3286</v>
      </c>
      <c r="O2972" s="101">
        <v>1</v>
      </c>
    </row>
    <row r="2973" spans="1:15" ht="12.75" customHeight="1">
      <c r="A2973" s="104" t="s">
        <v>3360</v>
      </c>
      <c r="B2973" s="104" t="s">
        <v>3340</v>
      </c>
      <c r="C2973" s="104">
        <v>1</v>
      </c>
      <c r="D2973" s="105" t="s">
        <v>12783</v>
      </c>
      <c r="E2973" s="105" t="s">
        <v>12784</v>
      </c>
      <c r="I2973" s="99"/>
      <c r="J2973" s="101"/>
      <c r="M2973" s="98" t="s">
        <v>8513</v>
      </c>
      <c r="N2973" s="99" t="s">
        <v>3340</v>
      </c>
      <c r="O2973" s="101">
        <v>1</v>
      </c>
    </row>
    <row r="2974" spans="1:15" ht="12.75" customHeight="1">
      <c r="A2974" s="104" t="s">
        <v>3361</v>
      </c>
      <c r="B2974" s="104" t="s">
        <v>3340</v>
      </c>
      <c r="C2974" s="104">
        <v>1</v>
      </c>
      <c r="D2974" s="105" t="s">
        <v>12783</v>
      </c>
      <c r="E2974" s="105" t="s">
        <v>12785</v>
      </c>
      <c r="I2974" s="99"/>
      <c r="J2974" s="101"/>
      <c r="M2974" s="98" t="s">
        <v>8514</v>
      </c>
      <c r="N2974" s="99" t="s">
        <v>3340</v>
      </c>
      <c r="O2974" s="101">
        <v>1</v>
      </c>
    </row>
    <row r="2975" spans="1:15" ht="12.75" customHeight="1">
      <c r="A2975" s="104" t="s">
        <v>3362</v>
      </c>
      <c r="B2975" s="104" t="s">
        <v>3340</v>
      </c>
      <c r="C2975" s="104">
        <v>1</v>
      </c>
      <c r="D2975" s="105" t="s">
        <v>12783</v>
      </c>
      <c r="E2975" s="105" t="s">
        <v>12786</v>
      </c>
      <c r="I2975" s="99"/>
      <c r="J2975" s="101"/>
      <c r="M2975" s="98" t="s">
        <v>8515</v>
      </c>
      <c r="N2975" s="99" t="s">
        <v>3340</v>
      </c>
      <c r="O2975" s="101">
        <v>1</v>
      </c>
    </row>
    <row r="2976" spans="1:15" ht="12.75" customHeight="1">
      <c r="A2976" s="104" t="s">
        <v>3363</v>
      </c>
      <c r="B2976" s="104" t="s">
        <v>3340</v>
      </c>
      <c r="C2976" s="104">
        <v>1</v>
      </c>
      <c r="D2976" s="105" t="s">
        <v>12783</v>
      </c>
      <c r="E2976" s="105" t="s">
        <v>12788</v>
      </c>
      <c r="I2976" s="99"/>
      <c r="J2976" s="101"/>
      <c r="M2976" s="98" t="s">
        <v>8516</v>
      </c>
      <c r="N2976" s="99" t="s">
        <v>3340</v>
      </c>
      <c r="O2976" s="101">
        <v>1</v>
      </c>
    </row>
    <row r="2977" spans="1:15" ht="12.75" customHeight="1">
      <c r="A2977" s="104" t="s">
        <v>3364</v>
      </c>
      <c r="B2977" s="104" t="s">
        <v>3365</v>
      </c>
      <c r="C2977" s="104">
        <v>15</v>
      </c>
      <c r="D2977" s="105" t="s">
        <v>12789</v>
      </c>
      <c r="E2977" s="105" t="s">
        <v>12790</v>
      </c>
      <c r="I2977" s="99"/>
      <c r="J2977" s="101"/>
      <c r="M2977" s="98" t="s">
        <v>8517</v>
      </c>
      <c r="N2977" s="99" t="s">
        <v>3365</v>
      </c>
      <c r="O2977" s="101">
        <v>16</v>
      </c>
    </row>
    <row r="2978" spans="1:15" ht="12.75" customHeight="1">
      <c r="A2978" s="104" t="s">
        <v>3366</v>
      </c>
      <c r="B2978" s="104" t="s">
        <v>3365</v>
      </c>
      <c r="C2978" s="104">
        <v>10</v>
      </c>
      <c r="D2978" s="105" t="s">
        <v>12791</v>
      </c>
      <c r="E2978" s="105" t="s">
        <v>12792</v>
      </c>
      <c r="I2978" s="99"/>
      <c r="J2978" s="101"/>
      <c r="M2978" s="98" t="s">
        <v>8518</v>
      </c>
      <c r="N2978" s="99" t="s">
        <v>3365</v>
      </c>
      <c r="O2978" s="101">
        <v>10</v>
      </c>
    </row>
    <row r="2979" spans="1:15" ht="12.75" customHeight="1">
      <c r="A2979" s="104" t="s">
        <v>3367</v>
      </c>
      <c r="B2979" s="104" t="s">
        <v>169</v>
      </c>
      <c r="C2979" s="104">
        <v>5</v>
      </c>
      <c r="D2979" s="105" t="s">
        <v>12789</v>
      </c>
      <c r="E2979" s="105" t="s">
        <v>12793</v>
      </c>
      <c r="I2979" s="99"/>
      <c r="J2979" s="101"/>
      <c r="M2979" s="98" t="s">
        <v>8519</v>
      </c>
      <c r="N2979" s="99" t="s">
        <v>169</v>
      </c>
      <c r="O2979" s="101">
        <v>5</v>
      </c>
    </row>
    <row r="2980" spans="1:15" ht="12.75" customHeight="1">
      <c r="A2980" s="104" t="s">
        <v>3368</v>
      </c>
      <c r="B2980" s="104" t="s">
        <v>169</v>
      </c>
      <c r="C2980" s="104">
        <v>6</v>
      </c>
      <c r="D2980" s="105" t="s">
        <v>12789</v>
      </c>
      <c r="E2980" s="105" t="s">
        <v>12794</v>
      </c>
      <c r="I2980" s="99"/>
      <c r="J2980" s="101"/>
      <c r="M2980" s="98" t="s">
        <v>8520</v>
      </c>
      <c r="N2980" s="99" t="s">
        <v>169</v>
      </c>
      <c r="O2980" s="101">
        <v>5</v>
      </c>
    </row>
    <row r="2981" spans="1:15" ht="12.75" customHeight="1">
      <c r="A2981" s="104" t="s">
        <v>3369</v>
      </c>
      <c r="B2981" s="104" t="s">
        <v>3370</v>
      </c>
      <c r="C2981" s="104">
        <v>39</v>
      </c>
      <c r="D2981" s="105" t="s">
        <v>12795</v>
      </c>
      <c r="E2981" s="105" t="s">
        <v>12796</v>
      </c>
      <c r="I2981" s="99"/>
      <c r="J2981" s="101"/>
      <c r="M2981" s="98" t="s">
        <v>8521</v>
      </c>
      <c r="N2981" s="99" t="s">
        <v>3370</v>
      </c>
      <c r="O2981" s="101">
        <v>39</v>
      </c>
    </row>
    <row r="2982" spans="1:15" ht="12.75" customHeight="1">
      <c r="A2982" s="104" t="s">
        <v>3371</v>
      </c>
      <c r="B2982" s="104" t="s">
        <v>3365</v>
      </c>
      <c r="C2982" s="104">
        <v>1</v>
      </c>
      <c r="D2982" s="105" t="s">
        <v>12791</v>
      </c>
      <c r="E2982" s="105" t="s">
        <v>12797</v>
      </c>
      <c r="I2982" s="99"/>
      <c r="J2982" s="101"/>
      <c r="M2982" s="98" t="s">
        <v>8522</v>
      </c>
      <c r="N2982" s="99" t="s">
        <v>3365</v>
      </c>
      <c r="O2982" s="101">
        <v>1</v>
      </c>
    </row>
    <row r="2983" spans="1:15" ht="12.75" customHeight="1">
      <c r="A2983" s="104" t="s">
        <v>3372</v>
      </c>
      <c r="B2983" s="104" t="s">
        <v>182</v>
      </c>
      <c r="C2983" s="104">
        <v>5</v>
      </c>
      <c r="D2983" s="105" t="s">
        <v>12795</v>
      </c>
      <c r="E2983" s="105" t="s">
        <v>12798</v>
      </c>
      <c r="I2983" s="99"/>
      <c r="J2983" s="101"/>
      <c r="M2983" s="98" t="s">
        <v>8523</v>
      </c>
      <c r="N2983" s="99" t="s">
        <v>182</v>
      </c>
      <c r="O2983" s="101">
        <v>5</v>
      </c>
    </row>
    <row r="2984" spans="1:15" ht="12.75" customHeight="1">
      <c r="A2984" s="104" t="s">
        <v>3373</v>
      </c>
      <c r="B2984" s="104" t="s">
        <v>182</v>
      </c>
      <c r="C2984" s="104">
        <v>18</v>
      </c>
      <c r="D2984" s="105" t="s">
        <v>12795</v>
      </c>
      <c r="E2984" s="105" t="s">
        <v>12799</v>
      </c>
      <c r="I2984" s="99"/>
      <c r="J2984" s="101"/>
      <c r="M2984" s="98" t="s">
        <v>8524</v>
      </c>
      <c r="N2984" s="99" t="s">
        <v>182</v>
      </c>
      <c r="O2984" s="101">
        <v>18</v>
      </c>
    </row>
    <row r="2985" spans="1:15" ht="12.75" customHeight="1">
      <c r="A2985" s="104" t="s">
        <v>3374</v>
      </c>
      <c r="B2985" s="104" t="s">
        <v>3370</v>
      </c>
      <c r="C2985" s="104">
        <v>16</v>
      </c>
      <c r="D2985" s="105" t="s">
        <v>12800</v>
      </c>
      <c r="E2985" s="105" t="s">
        <v>12801</v>
      </c>
      <c r="I2985" s="99"/>
      <c r="J2985" s="101"/>
      <c r="M2985" s="98" t="s">
        <v>8525</v>
      </c>
      <c r="N2985" s="99" t="s">
        <v>3370</v>
      </c>
      <c r="O2985" s="101">
        <v>0</v>
      </c>
    </row>
    <row r="2986" spans="1:15" ht="12.75" customHeight="1">
      <c r="A2986" s="104" t="s">
        <v>3375</v>
      </c>
      <c r="B2986" s="104" t="s">
        <v>3365</v>
      </c>
      <c r="C2986" s="104">
        <v>11</v>
      </c>
      <c r="D2986" s="105" t="s">
        <v>12789</v>
      </c>
      <c r="E2986" s="105" t="s">
        <v>12802</v>
      </c>
      <c r="I2986" s="99"/>
      <c r="J2986" s="101"/>
      <c r="M2986" s="98" t="s">
        <v>8526</v>
      </c>
      <c r="N2986" s="99" t="s">
        <v>3365</v>
      </c>
      <c r="O2986" s="101">
        <v>12</v>
      </c>
    </row>
    <row r="2987" spans="1:15" ht="12.75" customHeight="1">
      <c r="A2987" s="104" t="s">
        <v>3376</v>
      </c>
      <c r="B2987" s="104" t="s">
        <v>3370</v>
      </c>
      <c r="C2987" s="104">
        <v>1</v>
      </c>
      <c r="D2987" s="105" t="s">
        <v>12795</v>
      </c>
      <c r="E2987" s="105" t="s">
        <v>12803</v>
      </c>
      <c r="I2987" s="99"/>
      <c r="J2987" s="101"/>
      <c r="M2987" s="98" t="s">
        <v>8527</v>
      </c>
      <c r="N2987" s="99" t="s">
        <v>3370</v>
      </c>
      <c r="O2987" s="101">
        <v>2</v>
      </c>
    </row>
    <row r="2988" spans="1:15" ht="12.75" customHeight="1">
      <c r="A2988" s="104" t="s">
        <v>3377</v>
      </c>
      <c r="B2988" s="104" t="s">
        <v>3365</v>
      </c>
      <c r="C2988" s="104">
        <v>7</v>
      </c>
      <c r="D2988" s="105" t="s">
        <v>12791</v>
      </c>
      <c r="E2988" s="105" t="s">
        <v>12804</v>
      </c>
      <c r="I2988" s="99"/>
      <c r="J2988" s="101"/>
      <c r="M2988" s="98" t="s">
        <v>8528</v>
      </c>
      <c r="N2988" s="99" t="s">
        <v>3365</v>
      </c>
      <c r="O2988" s="101">
        <v>7</v>
      </c>
    </row>
    <row r="2989" spans="1:15" ht="12.75" customHeight="1">
      <c r="A2989" s="104" t="s">
        <v>3378</v>
      </c>
      <c r="B2989" s="104" t="s">
        <v>3365</v>
      </c>
      <c r="C2989" s="104">
        <v>10</v>
      </c>
      <c r="D2989" s="105" t="s">
        <v>12805</v>
      </c>
      <c r="E2989" s="105" t="s">
        <v>12806</v>
      </c>
      <c r="I2989" s="99"/>
      <c r="J2989" s="101"/>
      <c r="M2989" s="98" t="s">
        <v>8529</v>
      </c>
      <c r="N2989" s="99" t="s">
        <v>3365</v>
      </c>
      <c r="O2989" s="101">
        <v>10</v>
      </c>
    </row>
    <row r="2990" spans="1:15" ht="12.75" customHeight="1">
      <c r="A2990" s="104" t="s">
        <v>3379</v>
      </c>
      <c r="B2990" s="104" t="s">
        <v>2184</v>
      </c>
      <c r="C2990" s="104">
        <v>2</v>
      </c>
      <c r="D2990" s="105" t="s">
        <v>12807</v>
      </c>
      <c r="E2990" s="105" t="s">
        <v>12808</v>
      </c>
      <c r="I2990" s="99"/>
      <c r="J2990" s="101"/>
      <c r="M2990" s="98" t="s">
        <v>8530</v>
      </c>
      <c r="N2990" s="99" t="s">
        <v>2184</v>
      </c>
      <c r="O2990" s="101">
        <v>2</v>
      </c>
    </row>
    <row r="2991" spans="1:15" ht="12.75" customHeight="1">
      <c r="A2991" s="104" t="s">
        <v>3380</v>
      </c>
      <c r="B2991" s="104" t="s">
        <v>3286</v>
      </c>
      <c r="C2991" s="104">
        <v>1</v>
      </c>
      <c r="D2991" s="105" t="s">
        <v>12809</v>
      </c>
      <c r="E2991" s="105" t="s">
        <v>12810</v>
      </c>
      <c r="I2991" s="99"/>
      <c r="J2991" s="101"/>
      <c r="M2991" s="98" t="s">
        <v>8531</v>
      </c>
      <c r="N2991" s="99" t="s">
        <v>3286</v>
      </c>
      <c r="O2991" s="101">
        <v>1</v>
      </c>
    </row>
    <row r="2992" spans="1:15" ht="12.75" customHeight="1">
      <c r="A2992" s="104" t="s">
        <v>3381</v>
      </c>
      <c r="B2992" s="104" t="s">
        <v>3286</v>
      </c>
      <c r="C2992" s="104">
        <v>1</v>
      </c>
      <c r="D2992" s="105" t="s">
        <v>12809</v>
      </c>
      <c r="E2992" s="105" t="s">
        <v>12811</v>
      </c>
      <c r="I2992" s="99"/>
      <c r="J2992" s="101"/>
      <c r="M2992" s="98" t="s">
        <v>8532</v>
      </c>
      <c r="N2992" s="99" t="s">
        <v>3286</v>
      </c>
      <c r="O2992" s="101">
        <v>1</v>
      </c>
    </row>
    <row r="2993" spans="1:15" ht="12.75" customHeight="1">
      <c r="A2993" s="104" t="s">
        <v>3382</v>
      </c>
      <c r="B2993" s="104" t="s">
        <v>3262</v>
      </c>
      <c r="C2993" s="104">
        <v>1</v>
      </c>
      <c r="D2993" s="105" t="s">
        <v>12809</v>
      </c>
      <c r="E2993" s="105" t="s">
        <v>12812</v>
      </c>
      <c r="I2993" s="99"/>
      <c r="J2993" s="101"/>
      <c r="M2993" s="98" t="s">
        <v>8533</v>
      </c>
      <c r="N2993" s="99" t="s">
        <v>3262</v>
      </c>
      <c r="O2993" s="101">
        <v>1</v>
      </c>
    </row>
    <row r="2994" spans="1:15" ht="12.75" customHeight="1">
      <c r="A2994" s="104" t="s">
        <v>3383</v>
      </c>
      <c r="B2994" s="104" t="s">
        <v>3262</v>
      </c>
      <c r="C2994" s="104">
        <v>1</v>
      </c>
      <c r="D2994" s="105" t="s">
        <v>12809</v>
      </c>
      <c r="E2994" s="105" t="s">
        <v>12811</v>
      </c>
      <c r="I2994" s="99"/>
      <c r="J2994" s="101"/>
      <c r="M2994" s="98" t="s">
        <v>8534</v>
      </c>
      <c r="N2994" s="99" t="s">
        <v>3262</v>
      </c>
      <c r="O2994" s="101">
        <v>1</v>
      </c>
    </row>
    <row r="2995" spans="1:15" ht="12.75" customHeight="1">
      <c r="A2995" s="104" t="s">
        <v>3384</v>
      </c>
      <c r="B2995" s="104" t="s">
        <v>3151</v>
      </c>
      <c r="C2995" s="104">
        <v>1</v>
      </c>
      <c r="D2995" s="105" t="s">
        <v>12813</v>
      </c>
      <c r="E2995" s="105" t="s">
        <v>12814</v>
      </c>
      <c r="I2995" s="99"/>
      <c r="J2995" s="101"/>
      <c r="M2995" s="98" t="s">
        <v>8535</v>
      </c>
      <c r="N2995" s="99" t="s">
        <v>3151</v>
      </c>
      <c r="O2995" s="101">
        <v>1</v>
      </c>
    </row>
    <row r="2996" spans="1:15" ht="12.75" customHeight="1">
      <c r="A2996" s="104" t="s">
        <v>3385</v>
      </c>
      <c r="B2996" s="104" t="s">
        <v>2958</v>
      </c>
      <c r="C2996" s="104">
        <v>1</v>
      </c>
      <c r="D2996" s="105" t="s">
        <v>12813</v>
      </c>
      <c r="E2996" s="105" t="s">
        <v>12815</v>
      </c>
      <c r="I2996" s="99"/>
      <c r="J2996" s="101"/>
      <c r="M2996" s="98" t="s">
        <v>8536</v>
      </c>
      <c r="N2996" s="99" t="s">
        <v>2958</v>
      </c>
      <c r="O2996" s="101">
        <v>1</v>
      </c>
    </row>
    <row r="2997" spans="1:15" ht="12.75" customHeight="1">
      <c r="A2997" s="104" t="s">
        <v>3386</v>
      </c>
      <c r="B2997" s="104" t="s">
        <v>2958</v>
      </c>
      <c r="C2997" s="104">
        <v>1</v>
      </c>
      <c r="D2997" s="105" t="s">
        <v>12813</v>
      </c>
      <c r="E2997" s="105" t="s">
        <v>12816</v>
      </c>
      <c r="I2997" s="99"/>
      <c r="J2997" s="101"/>
      <c r="M2997" s="98" t="s">
        <v>8537</v>
      </c>
      <c r="N2997" s="99" t="s">
        <v>2958</v>
      </c>
      <c r="O2997" s="101">
        <v>1</v>
      </c>
    </row>
    <row r="2998" spans="1:15" ht="12.75" customHeight="1">
      <c r="A2998" s="104" t="s">
        <v>3387</v>
      </c>
      <c r="B2998" s="104" t="s">
        <v>3151</v>
      </c>
      <c r="C2998" s="104">
        <v>1</v>
      </c>
      <c r="D2998" s="105" t="s">
        <v>12813</v>
      </c>
      <c r="E2998" s="105" t="s">
        <v>12817</v>
      </c>
      <c r="I2998" s="99"/>
      <c r="J2998" s="101"/>
      <c r="M2998" s="98" t="s">
        <v>8538</v>
      </c>
      <c r="N2998" s="99" t="s">
        <v>3151</v>
      </c>
      <c r="O2998" s="101">
        <v>1</v>
      </c>
    </row>
    <row r="2999" spans="1:15" ht="12.75" customHeight="1">
      <c r="A2999" s="104" t="s">
        <v>3388</v>
      </c>
      <c r="B2999" s="104" t="s">
        <v>2940</v>
      </c>
      <c r="C2999" s="104">
        <v>2</v>
      </c>
      <c r="D2999" s="105" t="s">
        <v>12813</v>
      </c>
      <c r="E2999" s="105" t="s">
        <v>12818</v>
      </c>
      <c r="I2999" s="99"/>
      <c r="J2999" s="101"/>
      <c r="M2999" s="98" t="s">
        <v>8539</v>
      </c>
      <c r="N2999" s="99" t="s">
        <v>2940</v>
      </c>
      <c r="O2999" s="101">
        <v>2</v>
      </c>
    </row>
    <row r="3000" spans="1:15" ht="12.75" customHeight="1">
      <c r="A3000" s="104" t="s">
        <v>3389</v>
      </c>
      <c r="B3000" s="104" t="s">
        <v>2940</v>
      </c>
      <c r="C3000" s="104">
        <v>1</v>
      </c>
      <c r="D3000" s="105" t="s">
        <v>12813</v>
      </c>
      <c r="E3000" s="105" t="s">
        <v>12819</v>
      </c>
      <c r="I3000" s="99"/>
      <c r="J3000" s="101"/>
      <c r="M3000" s="98" t="s">
        <v>8540</v>
      </c>
      <c r="N3000" s="99" t="s">
        <v>2940</v>
      </c>
      <c r="O3000" s="101">
        <v>2</v>
      </c>
    </row>
    <row r="3001" spans="1:15" ht="12.75" customHeight="1">
      <c r="A3001" s="104" t="s">
        <v>3390</v>
      </c>
      <c r="B3001" s="104" t="s">
        <v>3151</v>
      </c>
      <c r="C3001" s="104">
        <v>1</v>
      </c>
      <c r="D3001" s="105" t="s">
        <v>12813</v>
      </c>
      <c r="E3001" s="105" t="s">
        <v>12820</v>
      </c>
      <c r="I3001" s="99"/>
      <c r="J3001" s="101"/>
      <c r="M3001" s="98" t="s">
        <v>8541</v>
      </c>
      <c r="N3001" s="99" t="s">
        <v>3151</v>
      </c>
      <c r="O3001" s="101">
        <v>1</v>
      </c>
    </row>
    <row r="3002" spans="1:15" ht="12.75" customHeight="1">
      <c r="A3002" s="104" t="s">
        <v>3391</v>
      </c>
      <c r="B3002" s="104" t="s">
        <v>3151</v>
      </c>
      <c r="C3002" s="104">
        <v>1</v>
      </c>
      <c r="D3002" s="105" t="s">
        <v>12813</v>
      </c>
      <c r="E3002" s="105" t="s">
        <v>12821</v>
      </c>
      <c r="I3002" s="99"/>
      <c r="J3002" s="101"/>
      <c r="M3002" s="98" t="s">
        <v>8542</v>
      </c>
      <c r="N3002" s="99" t="s">
        <v>3151</v>
      </c>
      <c r="O3002" s="101">
        <v>1</v>
      </c>
    </row>
    <row r="3003" spans="1:15" ht="12.75" customHeight="1">
      <c r="A3003" s="104" t="s">
        <v>3392</v>
      </c>
      <c r="B3003" s="104" t="s">
        <v>2916</v>
      </c>
      <c r="C3003" s="104">
        <v>1</v>
      </c>
      <c r="D3003" s="105" t="s">
        <v>12813</v>
      </c>
      <c r="E3003" s="105" t="s">
        <v>12815</v>
      </c>
      <c r="I3003" s="99"/>
      <c r="J3003" s="101"/>
      <c r="M3003" s="98" t="s">
        <v>8543</v>
      </c>
      <c r="N3003" s="99" t="s">
        <v>2916</v>
      </c>
      <c r="O3003" s="101">
        <v>1</v>
      </c>
    </row>
    <row r="3004" spans="1:15" ht="12.75" customHeight="1">
      <c r="A3004" s="104" t="s">
        <v>3393</v>
      </c>
      <c r="B3004" s="104" t="s">
        <v>2916</v>
      </c>
      <c r="C3004" s="104">
        <v>1</v>
      </c>
      <c r="D3004" s="105" t="s">
        <v>12813</v>
      </c>
      <c r="E3004" s="105" t="s">
        <v>12816</v>
      </c>
      <c r="I3004" s="99"/>
      <c r="J3004" s="101"/>
      <c r="M3004" s="98" t="s">
        <v>8544</v>
      </c>
      <c r="N3004" s="99" t="s">
        <v>2916</v>
      </c>
      <c r="O3004" s="101">
        <v>1</v>
      </c>
    </row>
    <row r="3005" spans="1:15" ht="12.75" customHeight="1">
      <c r="A3005" s="104" t="s">
        <v>3394</v>
      </c>
      <c r="B3005" s="104" t="s">
        <v>3395</v>
      </c>
      <c r="C3005" s="104">
        <v>13</v>
      </c>
      <c r="D3005" s="105"/>
      <c r="E3005" s="105"/>
      <c r="I3005" s="99"/>
      <c r="J3005" s="101"/>
      <c r="M3005" s="98" t="s">
        <v>8545</v>
      </c>
      <c r="N3005" s="99" t="s">
        <v>3395</v>
      </c>
      <c r="O3005" s="101">
        <v>13</v>
      </c>
    </row>
    <row r="3006" spans="1:15" ht="12.75" customHeight="1">
      <c r="A3006" s="104" t="s">
        <v>3396</v>
      </c>
      <c r="B3006" s="104" t="s">
        <v>3395</v>
      </c>
      <c r="C3006" s="104">
        <v>6</v>
      </c>
      <c r="D3006" s="105"/>
      <c r="E3006" s="105"/>
      <c r="I3006" s="99"/>
      <c r="J3006" s="101"/>
      <c r="M3006" s="98" t="s">
        <v>8546</v>
      </c>
      <c r="N3006" s="99" t="s">
        <v>3395</v>
      </c>
      <c r="O3006" s="101">
        <v>6</v>
      </c>
    </row>
    <row r="3007" spans="1:15" ht="12.75" customHeight="1">
      <c r="A3007" s="104" t="s">
        <v>3397</v>
      </c>
      <c r="B3007" s="104" t="s">
        <v>3398</v>
      </c>
      <c r="C3007" s="104">
        <v>8</v>
      </c>
      <c r="D3007" s="105"/>
      <c r="E3007" s="105"/>
      <c r="I3007" s="99"/>
      <c r="J3007" s="101"/>
      <c r="M3007" s="98" t="s">
        <v>8547</v>
      </c>
      <c r="N3007" s="99" t="s">
        <v>3398</v>
      </c>
      <c r="O3007" s="101">
        <v>8</v>
      </c>
    </row>
    <row r="3008" spans="1:15" ht="12.75" customHeight="1">
      <c r="A3008" s="104" t="s">
        <v>3399</v>
      </c>
      <c r="B3008" s="104" t="s">
        <v>3400</v>
      </c>
      <c r="C3008" s="104">
        <v>1</v>
      </c>
      <c r="D3008" s="105"/>
      <c r="E3008" s="105"/>
      <c r="I3008" s="99"/>
      <c r="J3008" s="101"/>
      <c r="M3008" s="98" t="s">
        <v>8548</v>
      </c>
      <c r="N3008" s="99" t="s">
        <v>3400</v>
      </c>
      <c r="O3008" s="101">
        <v>1</v>
      </c>
    </row>
    <row r="3009" spans="1:15" ht="12.75" customHeight="1">
      <c r="A3009" s="104" t="s">
        <v>3401</v>
      </c>
      <c r="B3009" s="104" t="s">
        <v>3400</v>
      </c>
      <c r="C3009" s="104">
        <v>17</v>
      </c>
      <c r="D3009" s="105"/>
      <c r="E3009" s="105"/>
      <c r="I3009" s="99"/>
      <c r="J3009" s="101"/>
      <c r="M3009" s="98" t="s">
        <v>8549</v>
      </c>
      <c r="N3009" s="99" t="s">
        <v>3400</v>
      </c>
      <c r="O3009" s="101">
        <v>17</v>
      </c>
    </row>
    <row r="3010" spans="1:15" ht="12.75" customHeight="1">
      <c r="A3010" s="104" t="s">
        <v>3402</v>
      </c>
      <c r="B3010" s="104" t="s">
        <v>3400</v>
      </c>
      <c r="C3010" s="104">
        <v>4</v>
      </c>
      <c r="D3010" s="105"/>
      <c r="E3010" s="105"/>
      <c r="I3010" s="99"/>
      <c r="J3010" s="101"/>
      <c r="M3010" s="98" t="s">
        <v>8550</v>
      </c>
      <c r="N3010" s="99" t="s">
        <v>3400</v>
      </c>
      <c r="O3010" s="101">
        <v>4</v>
      </c>
    </row>
    <row r="3011" spans="1:15" ht="12.75" customHeight="1">
      <c r="A3011" s="104" t="s">
        <v>3403</v>
      </c>
      <c r="B3011" s="104" t="s">
        <v>3400</v>
      </c>
      <c r="C3011" s="104">
        <v>48</v>
      </c>
      <c r="D3011" s="105"/>
      <c r="E3011" s="105"/>
      <c r="I3011" s="99"/>
      <c r="J3011" s="101"/>
      <c r="M3011" s="98" t="s">
        <v>8551</v>
      </c>
      <c r="N3011" s="99" t="s">
        <v>3400</v>
      </c>
      <c r="O3011" s="101">
        <v>48</v>
      </c>
    </row>
    <row r="3012" spans="1:15" ht="12.75" customHeight="1">
      <c r="A3012" s="104" t="s">
        <v>3404</v>
      </c>
      <c r="B3012" s="104" t="s">
        <v>3405</v>
      </c>
      <c r="C3012" s="104">
        <v>15</v>
      </c>
      <c r="D3012" s="105"/>
      <c r="E3012" s="105"/>
      <c r="I3012" s="99"/>
      <c r="J3012" s="101"/>
      <c r="M3012" s="98" t="s">
        <v>8552</v>
      </c>
      <c r="N3012" s="99" t="s">
        <v>3405</v>
      </c>
      <c r="O3012" s="101">
        <v>15</v>
      </c>
    </row>
    <row r="3013" spans="1:15" ht="12.75" customHeight="1">
      <c r="A3013" s="104" t="s">
        <v>3406</v>
      </c>
      <c r="B3013" s="104" t="s">
        <v>3405</v>
      </c>
      <c r="C3013" s="104">
        <v>4</v>
      </c>
      <c r="D3013" s="105"/>
      <c r="E3013" s="105"/>
      <c r="I3013" s="99"/>
      <c r="J3013" s="101"/>
      <c r="M3013" s="98" t="s">
        <v>8553</v>
      </c>
      <c r="N3013" s="99" t="s">
        <v>3405</v>
      </c>
      <c r="O3013" s="101">
        <v>4</v>
      </c>
    </row>
    <row r="3014" spans="1:15" ht="12.75" customHeight="1">
      <c r="A3014" s="104" t="s">
        <v>3407</v>
      </c>
      <c r="B3014" s="104" t="s">
        <v>3395</v>
      </c>
      <c r="C3014" s="104">
        <v>13</v>
      </c>
      <c r="D3014" s="105"/>
      <c r="E3014" s="105"/>
      <c r="I3014" s="99"/>
      <c r="J3014" s="101"/>
      <c r="M3014" s="98" t="s">
        <v>8554</v>
      </c>
      <c r="N3014" s="99" t="s">
        <v>3395</v>
      </c>
      <c r="O3014" s="101">
        <v>13</v>
      </c>
    </row>
    <row r="3015" spans="1:15" ht="12.75" customHeight="1">
      <c r="A3015" s="104" t="s">
        <v>3408</v>
      </c>
      <c r="B3015" s="104" t="s">
        <v>3395</v>
      </c>
      <c r="C3015" s="104">
        <v>25</v>
      </c>
      <c r="D3015" s="105"/>
      <c r="E3015" s="105"/>
      <c r="I3015" s="99"/>
      <c r="J3015" s="101"/>
      <c r="M3015" s="98" t="s">
        <v>8555</v>
      </c>
      <c r="N3015" s="99" t="s">
        <v>3395</v>
      </c>
      <c r="O3015" s="101">
        <v>25</v>
      </c>
    </row>
    <row r="3016" spans="1:15" ht="12.75" customHeight="1">
      <c r="A3016" s="104" t="s">
        <v>3409</v>
      </c>
      <c r="B3016" s="104" t="s">
        <v>3398</v>
      </c>
      <c r="C3016" s="104">
        <v>17</v>
      </c>
      <c r="D3016" s="105"/>
      <c r="E3016" s="105"/>
      <c r="I3016" s="99"/>
      <c r="J3016" s="101"/>
      <c r="M3016" s="98" t="s">
        <v>8556</v>
      </c>
      <c r="N3016" s="99" t="s">
        <v>3398</v>
      </c>
      <c r="O3016" s="101">
        <v>17</v>
      </c>
    </row>
    <row r="3017" spans="1:15" ht="12.75" customHeight="1">
      <c r="A3017" s="104" t="s">
        <v>3410</v>
      </c>
      <c r="B3017" s="104" t="s">
        <v>3283</v>
      </c>
      <c r="C3017" s="104">
        <v>1</v>
      </c>
      <c r="D3017" s="105" t="s">
        <v>12822</v>
      </c>
      <c r="E3017" s="105" t="s">
        <v>12823</v>
      </c>
      <c r="I3017" s="99"/>
      <c r="J3017" s="101"/>
      <c r="M3017" s="98" t="s">
        <v>8557</v>
      </c>
      <c r="N3017" s="99" t="s">
        <v>3283</v>
      </c>
      <c r="O3017" s="101">
        <v>1</v>
      </c>
    </row>
    <row r="3018" spans="1:15" ht="12.75" customHeight="1">
      <c r="A3018" s="104" t="s">
        <v>3411</v>
      </c>
      <c r="B3018" s="104" t="s">
        <v>3283</v>
      </c>
      <c r="C3018" s="104">
        <v>1</v>
      </c>
      <c r="D3018" s="105" t="s">
        <v>12822</v>
      </c>
      <c r="E3018" s="105" t="s">
        <v>12824</v>
      </c>
      <c r="I3018" s="99"/>
      <c r="J3018" s="101"/>
      <c r="M3018" s="98" t="s">
        <v>8558</v>
      </c>
      <c r="N3018" s="99" t="s">
        <v>3283</v>
      </c>
      <c r="O3018" s="101">
        <v>1</v>
      </c>
    </row>
    <row r="3019" spans="1:15" ht="12.75" customHeight="1">
      <c r="A3019" s="104" t="s">
        <v>3412</v>
      </c>
      <c r="B3019" s="104" t="s">
        <v>3283</v>
      </c>
      <c r="C3019" s="104">
        <v>1</v>
      </c>
      <c r="D3019" s="105" t="s">
        <v>12822</v>
      </c>
      <c r="E3019" s="105" t="s">
        <v>12825</v>
      </c>
      <c r="I3019" s="99"/>
      <c r="J3019" s="101"/>
      <c r="M3019" s="98" t="s">
        <v>8559</v>
      </c>
      <c r="N3019" s="99" t="s">
        <v>3283</v>
      </c>
      <c r="O3019" s="101">
        <v>1</v>
      </c>
    </row>
    <row r="3020" spans="1:15" ht="12.75" customHeight="1">
      <c r="A3020" s="104" t="s">
        <v>3413</v>
      </c>
      <c r="B3020" s="104" t="s">
        <v>2958</v>
      </c>
      <c r="C3020" s="104">
        <v>1</v>
      </c>
      <c r="D3020" s="105" t="s">
        <v>12822</v>
      </c>
      <c r="E3020" s="105" t="s">
        <v>12826</v>
      </c>
      <c r="I3020" s="99"/>
      <c r="J3020" s="101"/>
      <c r="M3020" s="98" t="s">
        <v>8560</v>
      </c>
      <c r="N3020" s="99" t="s">
        <v>2958</v>
      </c>
      <c r="O3020" s="101">
        <v>1</v>
      </c>
    </row>
    <row r="3021" spans="1:15" ht="12.75" customHeight="1">
      <c r="A3021" s="104" t="s">
        <v>3414</v>
      </c>
      <c r="B3021" s="104" t="s">
        <v>2958</v>
      </c>
      <c r="C3021" s="104">
        <v>11</v>
      </c>
      <c r="D3021" s="105" t="s">
        <v>12822</v>
      </c>
      <c r="E3021" s="105" t="s">
        <v>12827</v>
      </c>
      <c r="I3021" s="99"/>
      <c r="J3021" s="101"/>
      <c r="M3021" s="98" t="s">
        <v>8561</v>
      </c>
      <c r="N3021" s="99" t="s">
        <v>2958</v>
      </c>
      <c r="O3021" s="101">
        <v>11</v>
      </c>
    </row>
    <row r="3022" spans="1:15" ht="12.75" customHeight="1">
      <c r="A3022" s="104" t="s">
        <v>3415</v>
      </c>
      <c r="B3022" s="104" t="s">
        <v>2958</v>
      </c>
      <c r="C3022" s="104">
        <v>9</v>
      </c>
      <c r="D3022" s="105" t="s">
        <v>12822</v>
      </c>
      <c r="E3022" s="105" t="s">
        <v>12828</v>
      </c>
      <c r="I3022" s="99"/>
      <c r="J3022" s="101"/>
      <c r="M3022" s="98" t="s">
        <v>8562</v>
      </c>
      <c r="N3022" s="99" t="s">
        <v>2958</v>
      </c>
      <c r="O3022" s="101">
        <v>9</v>
      </c>
    </row>
    <row r="3023" spans="1:15" ht="12.75" customHeight="1">
      <c r="A3023" s="104" t="s">
        <v>3416</v>
      </c>
      <c r="B3023" s="104" t="s">
        <v>2852</v>
      </c>
      <c r="C3023" s="104">
        <v>2</v>
      </c>
      <c r="D3023" s="105" t="s">
        <v>12822</v>
      </c>
      <c r="E3023" s="105" t="s">
        <v>12829</v>
      </c>
      <c r="I3023" s="99"/>
      <c r="J3023" s="101"/>
      <c r="M3023" s="98" t="s">
        <v>8563</v>
      </c>
      <c r="N3023" s="99" t="s">
        <v>2852</v>
      </c>
      <c r="O3023" s="101">
        <v>2</v>
      </c>
    </row>
    <row r="3024" spans="1:15" ht="12.75" customHeight="1">
      <c r="A3024" s="104" t="s">
        <v>3417</v>
      </c>
      <c r="B3024" s="104" t="s">
        <v>2852</v>
      </c>
      <c r="C3024" s="104">
        <v>4</v>
      </c>
      <c r="D3024" s="105" t="s">
        <v>12822</v>
      </c>
      <c r="E3024" s="105" t="s">
        <v>12830</v>
      </c>
      <c r="I3024" s="99"/>
      <c r="J3024" s="101"/>
      <c r="M3024" s="98" t="s">
        <v>8564</v>
      </c>
      <c r="N3024" s="99" t="s">
        <v>2852</v>
      </c>
      <c r="O3024" s="101">
        <v>4</v>
      </c>
    </row>
    <row r="3025" spans="1:15" ht="12.75" customHeight="1">
      <c r="A3025" s="104" t="s">
        <v>3418</v>
      </c>
      <c r="B3025" s="104" t="s">
        <v>2852</v>
      </c>
      <c r="C3025" s="104">
        <v>4</v>
      </c>
      <c r="D3025" s="105" t="s">
        <v>12822</v>
      </c>
      <c r="E3025" s="105" t="s">
        <v>12831</v>
      </c>
      <c r="I3025" s="99"/>
      <c r="J3025" s="101"/>
      <c r="M3025" s="98" t="s">
        <v>8565</v>
      </c>
      <c r="N3025" s="99" t="s">
        <v>2852</v>
      </c>
      <c r="O3025" s="101">
        <v>4</v>
      </c>
    </row>
    <row r="3026" spans="1:15" ht="12.75" customHeight="1">
      <c r="A3026" s="104" t="s">
        <v>3419</v>
      </c>
      <c r="B3026" s="104" t="s">
        <v>3300</v>
      </c>
      <c r="C3026" s="104">
        <v>1</v>
      </c>
      <c r="D3026" s="105" t="s">
        <v>12822</v>
      </c>
      <c r="E3026" s="105" t="s">
        <v>12832</v>
      </c>
      <c r="I3026" s="99"/>
      <c r="J3026" s="101"/>
      <c r="M3026" s="98" t="s">
        <v>8566</v>
      </c>
      <c r="N3026" s="99" t="s">
        <v>3300</v>
      </c>
      <c r="O3026" s="101">
        <v>1</v>
      </c>
    </row>
    <row r="3027" spans="1:15" ht="12.75" customHeight="1">
      <c r="A3027" s="104" t="s">
        <v>3420</v>
      </c>
      <c r="B3027" s="104" t="s">
        <v>3283</v>
      </c>
      <c r="C3027" s="104">
        <v>1</v>
      </c>
      <c r="D3027" s="105" t="s">
        <v>12822</v>
      </c>
      <c r="E3027" s="105" t="s">
        <v>12833</v>
      </c>
      <c r="I3027" s="99"/>
      <c r="J3027" s="101"/>
      <c r="M3027" s="98" t="s">
        <v>8567</v>
      </c>
      <c r="N3027" s="99" t="s">
        <v>3283</v>
      </c>
      <c r="O3027" s="101">
        <v>2</v>
      </c>
    </row>
    <row r="3028" spans="1:15" ht="12.75" customHeight="1">
      <c r="A3028" s="104" t="s">
        <v>3421</v>
      </c>
      <c r="B3028" s="104" t="s">
        <v>3422</v>
      </c>
      <c r="C3028" s="104">
        <v>3</v>
      </c>
      <c r="D3028" s="105" t="s">
        <v>12822</v>
      </c>
      <c r="E3028" s="105" t="s">
        <v>12834</v>
      </c>
      <c r="I3028" s="99"/>
      <c r="J3028" s="101"/>
      <c r="M3028" s="98" t="s">
        <v>8568</v>
      </c>
      <c r="N3028" s="99" t="s">
        <v>3422</v>
      </c>
      <c r="O3028" s="101">
        <v>4</v>
      </c>
    </row>
    <row r="3029" spans="1:15" ht="12.75" customHeight="1">
      <c r="A3029" s="104" t="s">
        <v>3423</v>
      </c>
      <c r="B3029" s="104" t="s">
        <v>3422</v>
      </c>
      <c r="C3029" s="104">
        <v>3</v>
      </c>
      <c r="D3029" s="105" t="s">
        <v>12822</v>
      </c>
      <c r="E3029" s="105" t="s">
        <v>12835</v>
      </c>
      <c r="I3029" s="99"/>
      <c r="J3029" s="101"/>
      <c r="M3029" s="98" t="s">
        <v>8569</v>
      </c>
      <c r="N3029" s="99" t="s">
        <v>3422</v>
      </c>
      <c r="O3029" s="101">
        <v>3</v>
      </c>
    </row>
    <row r="3030" spans="1:15" ht="12.75" customHeight="1">
      <c r="A3030" s="104" t="s">
        <v>3424</v>
      </c>
      <c r="B3030" s="104" t="s">
        <v>3422</v>
      </c>
      <c r="C3030" s="104">
        <v>5</v>
      </c>
      <c r="D3030" s="105" t="s">
        <v>12822</v>
      </c>
      <c r="E3030" s="105" t="s">
        <v>12836</v>
      </c>
      <c r="I3030" s="99"/>
      <c r="J3030" s="101"/>
      <c r="M3030" s="98" t="s">
        <v>8570</v>
      </c>
      <c r="N3030" s="99" t="s">
        <v>3422</v>
      </c>
      <c r="O3030" s="101">
        <v>5</v>
      </c>
    </row>
    <row r="3031" spans="1:15" ht="12.75" customHeight="1">
      <c r="A3031" s="104" t="s">
        <v>3425</v>
      </c>
      <c r="B3031" s="104" t="s">
        <v>3422</v>
      </c>
      <c r="C3031" s="104">
        <v>1</v>
      </c>
      <c r="D3031" s="105" t="s">
        <v>12822</v>
      </c>
      <c r="E3031" s="105" t="s">
        <v>12837</v>
      </c>
      <c r="I3031" s="99"/>
      <c r="J3031" s="101"/>
      <c r="M3031" s="98" t="s">
        <v>8571</v>
      </c>
      <c r="N3031" s="99" t="s">
        <v>3422</v>
      </c>
      <c r="O3031" s="101">
        <v>1</v>
      </c>
    </row>
    <row r="3032" spans="1:15" ht="12.75" customHeight="1">
      <c r="A3032" s="104" t="s">
        <v>3426</v>
      </c>
      <c r="B3032" s="104" t="s">
        <v>3422</v>
      </c>
      <c r="C3032" s="104">
        <v>1</v>
      </c>
      <c r="D3032" s="105" t="s">
        <v>12822</v>
      </c>
      <c r="E3032" s="105" t="s">
        <v>12838</v>
      </c>
      <c r="I3032" s="99"/>
      <c r="J3032" s="101"/>
      <c r="M3032" s="98" t="s">
        <v>8572</v>
      </c>
      <c r="N3032" s="99" t="s">
        <v>3422</v>
      </c>
      <c r="O3032" s="101">
        <v>1</v>
      </c>
    </row>
    <row r="3033" spans="1:15" ht="12.75" customHeight="1">
      <c r="A3033" s="104" t="s">
        <v>3427</v>
      </c>
      <c r="B3033" s="104" t="s">
        <v>3422</v>
      </c>
      <c r="C3033" s="104">
        <v>1</v>
      </c>
      <c r="D3033" s="105" t="s">
        <v>12822</v>
      </c>
      <c r="E3033" s="105" t="s">
        <v>12839</v>
      </c>
      <c r="I3033" s="99"/>
      <c r="J3033" s="101"/>
      <c r="M3033" s="98" t="s">
        <v>8573</v>
      </c>
      <c r="N3033" s="99" t="s">
        <v>3422</v>
      </c>
      <c r="O3033" s="101">
        <v>1</v>
      </c>
    </row>
    <row r="3034" spans="1:15" ht="12.75" customHeight="1">
      <c r="A3034" s="104" t="s">
        <v>3428</v>
      </c>
      <c r="B3034" s="104" t="s">
        <v>2940</v>
      </c>
      <c r="C3034" s="104">
        <v>1</v>
      </c>
      <c r="D3034" s="105" t="s">
        <v>12822</v>
      </c>
      <c r="E3034" s="105" t="s">
        <v>12840</v>
      </c>
      <c r="I3034" s="99"/>
      <c r="J3034" s="101"/>
      <c r="M3034" s="98" t="s">
        <v>8574</v>
      </c>
      <c r="N3034" s="99" t="s">
        <v>2940</v>
      </c>
      <c r="O3034" s="101">
        <v>1</v>
      </c>
    </row>
    <row r="3035" spans="1:15" ht="12.75" customHeight="1">
      <c r="A3035" s="104" t="s">
        <v>3429</v>
      </c>
      <c r="B3035" s="104" t="s">
        <v>2940</v>
      </c>
      <c r="C3035" s="104">
        <v>1</v>
      </c>
      <c r="D3035" s="105" t="s">
        <v>12822</v>
      </c>
      <c r="E3035" s="105" t="s">
        <v>12841</v>
      </c>
      <c r="I3035" s="99"/>
      <c r="J3035" s="101"/>
      <c r="M3035" s="98" t="s">
        <v>8575</v>
      </c>
      <c r="N3035" s="99" t="s">
        <v>2940</v>
      </c>
      <c r="O3035" s="101">
        <v>1</v>
      </c>
    </row>
    <row r="3036" spans="1:15" ht="12.75" customHeight="1">
      <c r="A3036" s="104" t="s">
        <v>3430</v>
      </c>
      <c r="B3036" s="104" t="s">
        <v>2940</v>
      </c>
      <c r="C3036" s="104">
        <v>1</v>
      </c>
      <c r="D3036" s="105" t="s">
        <v>12822</v>
      </c>
      <c r="E3036" s="105" t="s">
        <v>12842</v>
      </c>
      <c r="I3036" s="99"/>
      <c r="J3036" s="101"/>
      <c r="M3036" s="98" t="s">
        <v>8576</v>
      </c>
      <c r="N3036" s="99" t="s">
        <v>2940</v>
      </c>
      <c r="O3036" s="101">
        <v>1</v>
      </c>
    </row>
    <row r="3037" spans="1:15" ht="12.75" customHeight="1">
      <c r="A3037" s="104" t="s">
        <v>3431</v>
      </c>
      <c r="B3037" s="104" t="s">
        <v>2940</v>
      </c>
      <c r="C3037" s="104">
        <v>1</v>
      </c>
      <c r="D3037" s="105" t="s">
        <v>12822</v>
      </c>
      <c r="E3037" s="105" t="s">
        <v>12843</v>
      </c>
      <c r="I3037" s="99"/>
      <c r="J3037" s="101"/>
      <c r="M3037" s="98" t="s">
        <v>8577</v>
      </c>
      <c r="N3037" s="99" t="s">
        <v>2940</v>
      </c>
      <c r="O3037" s="101">
        <v>1</v>
      </c>
    </row>
    <row r="3038" spans="1:15" ht="12.75" customHeight="1">
      <c r="A3038" s="104" t="s">
        <v>3432</v>
      </c>
      <c r="B3038" s="104" t="s">
        <v>3340</v>
      </c>
      <c r="C3038" s="104">
        <v>1</v>
      </c>
      <c r="D3038" s="105" t="s">
        <v>12822</v>
      </c>
      <c r="E3038" s="105" t="s">
        <v>12844</v>
      </c>
      <c r="I3038" s="99"/>
      <c r="J3038" s="101"/>
      <c r="M3038" s="98" t="s">
        <v>8578</v>
      </c>
      <c r="N3038" s="99" t="s">
        <v>3340</v>
      </c>
      <c r="O3038" s="101">
        <v>1</v>
      </c>
    </row>
    <row r="3039" spans="1:15" ht="12.75" customHeight="1">
      <c r="A3039" s="104" t="s">
        <v>3433</v>
      </c>
      <c r="B3039" s="104" t="s">
        <v>3340</v>
      </c>
      <c r="C3039" s="104">
        <v>1</v>
      </c>
      <c r="D3039" s="105" t="s">
        <v>12822</v>
      </c>
      <c r="E3039" s="105" t="s">
        <v>12836</v>
      </c>
      <c r="I3039" s="99"/>
      <c r="J3039" s="101"/>
      <c r="M3039" s="98" t="s">
        <v>8579</v>
      </c>
      <c r="N3039" s="99" t="s">
        <v>3340</v>
      </c>
      <c r="O3039" s="101">
        <v>1</v>
      </c>
    </row>
    <row r="3040" spans="1:15" ht="12.75" customHeight="1">
      <c r="A3040" s="104" t="s">
        <v>3434</v>
      </c>
      <c r="B3040" s="104" t="s">
        <v>3170</v>
      </c>
      <c r="C3040" s="104">
        <v>1</v>
      </c>
      <c r="D3040" s="105" t="s">
        <v>12822</v>
      </c>
      <c r="E3040" s="105" t="s">
        <v>12845</v>
      </c>
      <c r="I3040" s="99"/>
      <c r="J3040" s="101"/>
      <c r="M3040" s="98" t="s">
        <v>8580</v>
      </c>
      <c r="N3040" s="99" t="s">
        <v>3170</v>
      </c>
      <c r="O3040" s="101">
        <v>1</v>
      </c>
    </row>
    <row r="3041" spans="1:15" ht="12.75" customHeight="1">
      <c r="A3041" s="104" t="s">
        <v>3435</v>
      </c>
      <c r="B3041" s="104" t="s">
        <v>3170</v>
      </c>
      <c r="C3041" s="104">
        <v>2</v>
      </c>
      <c r="D3041" s="105" t="s">
        <v>12822</v>
      </c>
      <c r="E3041" s="105" t="s">
        <v>12841</v>
      </c>
      <c r="I3041" s="99"/>
      <c r="J3041" s="101"/>
      <c r="M3041" s="98" t="s">
        <v>8581</v>
      </c>
      <c r="N3041" s="99" t="s">
        <v>3170</v>
      </c>
      <c r="O3041" s="101">
        <v>2</v>
      </c>
    </row>
    <row r="3042" spans="1:15" ht="12.75" customHeight="1">
      <c r="A3042" s="104" t="s">
        <v>3436</v>
      </c>
      <c r="B3042" s="104" t="s">
        <v>3170</v>
      </c>
      <c r="C3042" s="104">
        <v>1</v>
      </c>
      <c r="D3042" s="105" t="s">
        <v>12822</v>
      </c>
      <c r="E3042" s="105" t="s">
        <v>12842</v>
      </c>
      <c r="I3042" s="99"/>
      <c r="J3042" s="101"/>
      <c r="M3042" s="98" t="s">
        <v>8582</v>
      </c>
      <c r="N3042" s="99" t="s">
        <v>3170</v>
      </c>
      <c r="O3042" s="101">
        <v>1</v>
      </c>
    </row>
    <row r="3043" spans="1:15" ht="12.75" customHeight="1">
      <c r="A3043" s="104" t="s">
        <v>3437</v>
      </c>
      <c r="B3043" s="104" t="s">
        <v>3170</v>
      </c>
      <c r="C3043" s="104">
        <v>1</v>
      </c>
      <c r="D3043" s="105" t="s">
        <v>12822</v>
      </c>
      <c r="E3043" s="105" t="s">
        <v>12843</v>
      </c>
      <c r="I3043" s="99"/>
      <c r="J3043" s="101"/>
      <c r="M3043" s="98" t="s">
        <v>8583</v>
      </c>
      <c r="N3043" s="99" t="s">
        <v>3170</v>
      </c>
      <c r="O3043" s="101">
        <v>1</v>
      </c>
    </row>
    <row r="3044" spans="1:15" ht="12.75" customHeight="1">
      <c r="A3044" s="104" t="s">
        <v>3438</v>
      </c>
      <c r="B3044" s="104" t="s">
        <v>3340</v>
      </c>
      <c r="C3044" s="104">
        <v>1</v>
      </c>
      <c r="D3044" s="105" t="s">
        <v>12822</v>
      </c>
      <c r="E3044" s="105" t="s">
        <v>12846</v>
      </c>
      <c r="I3044" s="99"/>
      <c r="J3044" s="101"/>
      <c r="M3044" s="98" t="s">
        <v>8584</v>
      </c>
      <c r="N3044" s="99" t="s">
        <v>3340</v>
      </c>
      <c r="O3044" s="101">
        <v>1</v>
      </c>
    </row>
    <row r="3045" spans="1:15" ht="12.75" customHeight="1">
      <c r="A3045" s="104" t="s">
        <v>3439</v>
      </c>
      <c r="B3045" s="104" t="s">
        <v>3262</v>
      </c>
      <c r="C3045" s="104">
        <v>1</v>
      </c>
      <c r="D3045" s="105" t="s">
        <v>12822</v>
      </c>
      <c r="E3045" s="105" t="s">
        <v>12845</v>
      </c>
      <c r="I3045" s="99"/>
      <c r="J3045" s="101"/>
      <c r="M3045" s="98" t="s">
        <v>8585</v>
      </c>
      <c r="N3045" s="99" t="s">
        <v>3262</v>
      </c>
      <c r="O3045" s="101">
        <v>1</v>
      </c>
    </row>
    <row r="3046" spans="1:15" ht="12.75" customHeight="1">
      <c r="A3046" s="104" t="s">
        <v>3440</v>
      </c>
      <c r="B3046" s="104" t="s">
        <v>3262</v>
      </c>
      <c r="C3046" s="104">
        <v>1</v>
      </c>
      <c r="D3046" s="105" t="s">
        <v>12822</v>
      </c>
      <c r="E3046" s="105" t="s">
        <v>12841</v>
      </c>
      <c r="I3046" s="99"/>
      <c r="J3046" s="101"/>
      <c r="M3046" s="98" t="s">
        <v>8586</v>
      </c>
      <c r="N3046" s="99" t="s">
        <v>3262</v>
      </c>
      <c r="O3046" s="101">
        <v>1</v>
      </c>
    </row>
    <row r="3047" spans="1:15" ht="12.75" customHeight="1">
      <c r="A3047" s="104" t="s">
        <v>3441</v>
      </c>
      <c r="B3047" s="104" t="s">
        <v>3262</v>
      </c>
      <c r="C3047" s="104">
        <v>1</v>
      </c>
      <c r="D3047" s="105" t="s">
        <v>12822</v>
      </c>
      <c r="E3047" s="105" t="s">
        <v>12842</v>
      </c>
      <c r="I3047" s="99"/>
      <c r="J3047" s="101"/>
      <c r="M3047" s="98" t="s">
        <v>8587</v>
      </c>
      <c r="N3047" s="99" t="s">
        <v>3262</v>
      </c>
      <c r="O3047" s="101">
        <v>1</v>
      </c>
    </row>
    <row r="3048" spans="1:15" ht="12.75" customHeight="1">
      <c r="A3048" s="104" t="s">
        <v>3442</v>
      </c>
      <c r="B3048" s="104" t="s">
        <v>3262</v>
      </c>
      <c r="C3048" s="104">
        <v>1</v>
      </c>
      <c r="D3048" s="105" t="s">
        <v>12822</v>
      </c>
      <c r="E3048" s="105" t="s">
        <v>12843</v>
      </c>
      <c r="I3048" s="99"/>
      <c r="J3048" s="101"/>
      <c r="M3048" s="98" t="s">
        <v>8588</v>
      </c>
      <c r="N3048" s="99" t="s">
        <v>3262</v>
      </c>
      <c r="O3048" s="101">
        <v>1</v>
      </c>
    </row>
    <row r="3049" spans="1:15" ht="12.75" customHeight="1">
      <c r="A3049" s="104" t="s">
        <v>3443</v>
      </c>
      <c r="B3049" s="104" t="s">
        <v>3170</v>
      </c>
      <c r="C3049" s="104">
        <v>1</v>
      </c>
      <c r="D3049" s="105" t="s">
        <v>12847</v>
      </c>
      <c r="E3049" s="105" t="s">
        <v>12848</v>
      </c>
      <c r="I3049" s="99"/>
      <c r="J3049" s="101"/>
      <c r="M3049" s="98" t="s">
        <v>8589</v>
      </c>
      <c r="N3049" s="99" t="s">
        <v>3170</v>
      </c>
      <c r="O3049" s="101">
        <v>1</v>
      </c>
    </row>
    <row r="3050" spans="1:15" ht="12.75" customHeight="1">
      <c r="A3050" s="104" t="s">
        <v>3444</v>
      </c>
      <c r="B3050" s="104" t="s">
        <v>3170</v>
      </c>
      <c r="C3050" s="104">
        <v>1</v>
      </c>
      <c r="D3050" s="105" t="s">
        <v>12847</v>
      </c>
      <c r="E3050" s="105" t="s">
        <v>12849</v>
      </c>
      <c r="I3050" s="99"/>
      <c r="J3050" s="101"/>
      <c r="M3050" s="98" t="s">
        <v>8590</v>
      </c>
      <c r="N3050" s="99" t="s">
        <v>3170</v>
      </c>
      <c r="O3050" s="101">
        <v>1</v>
      </c>
    </row>
    <row r="3051" spans="1:15" ht="12.75" customHeight="1">
      <c r="A3051" s="104" t="s">
        <v>3445</v>
      </c>
      <c r="B3051" s="104" t="s">
        <v>3446</v>
      </c>
      <c r="C3051" s="104">
        <v>2</v>
      </c>
      <c r="D3051" s="105" t="s">
        <v>12850</v>
      </c>
      <c r="E3051" s="105" t="s">
        <v>12851</v>
      </c>
      <c r="I3051" s="99"/>
      <c r="J3051" s="101"/>
      <c r="M3051" s="98" t="s">
        <v>8591</v>
      </c>
      <c r="N3051" s="99" t="s">
        <v>3446</v>
      </c>
      <c r="O3051" s="101">
        <v>2</v>
      </c>
    </row>
    <row r="3052" spans="1:15" ht="12.75" customHeight="1">
      <c r="A3052" s="104" t="s">
        <v>3447</v>
      </c>
      <c r="B3052" s="104" t="s">
        <v>3448</v>
      </c>
      <c r="C3052" s="104">
        <v>8</v>
      </c>
      <c r="D3052" s="105" t="s">
        <v>12852</v>
      </c>
      <c r="E3052" s="105" t="s">
        <v>12853</v>
      </c>
      <c r="I3052" s="99"/>
      <c r="J3052" s="101"/>
      <c r="M3052" s="98" t="s">
        <v>8592</v>
      </c>
      <c r="N3052" s="99" t="s">
        <v>3448</v>
      </c>
      <c r="O3052" s="101">
        <v>8</v>
      </c>
    </row>
    <row r="3053" spans="1:15" ht="12.75" customHeight="1">
      <c r="A3053" s="104" t="s">
        <v>3449</v>
      </c>
      <c r="B3053" s="104" t="s">
        <v>3450</v>
      </c>
      <c r="C3053" s="104">
        <v>14</v>
      </c>
      <c r="D3053" s="105" t="s">
        <v>12854</v>
      </c>
      <c r="E3053" s="105" t="s">
        <v>12855</v>
      </c>
      <c r="I3053" s="99"/>
      <c r="J3053" s="101"/>
      <c r="M3053" s="98" t="s">
        <v>8593</v>
      </c>
      <c r="N3053" s="99" t="s">
        <v>3450</v>
      </c>
      <c r="O3053" s="101">
        <v>14</v>
      </c>
    </row>
    <row r="3054" spans="1:15" ht="12.75" customHeight="1">
      <c r="A3054" s="104" t="s">
        <v>3451</v>
      </c>
      <c r="B3054" s="104" t="s">
        <v>3452</v>
      </c>
      <c r="C3054" s="104">
        <v>9</v>
      </c>
      <c r="D3054" s="105" t="s">
        <v>12856</v>
      </c>
      <c r="E3054" s="105" t="s">
        <v>12857</v>
      </c>
      <c r="I3054" s="99"/>
      <c r="J3054" s="101"/>
      <c r="M3054" s="98" t="s">
        <v>8594</v>
      </c>
      <c r="N3054" s="99" t="s">
        <v>3452</v>
      </c>
      <c r="O3054" s="101">
        <v>9</v>
      </c>
    </row>
    <row r="3055" spans="1:15" ht="12.75" customHeight="1">
      <c r="A3055" s="104" t="s">
        <v>3453</v>
      </c>
      <c r="B3055" s="104" t="s">
        <v>3452</v>
      </c>
      <c r="C3055" s="104">
        <v>5</v>
      </c>
      <c r="D3055" s="105" t="s">
        <v>12856</v>
      </c>
      <c r="E3055" s="105" t="s">
        <v>12858</v>
      </c>
      <c r="I3055" s="99"/>
      <c r="J3055" s="101"/>
      <c r="M3055" s="98" t="s">
        <v>8595</v>
      </c>
      <c r="N3055" s="99" t="s">
        <v>3452</v>
      </c>
      <c r="O3055" s="101">
        <v>5</v>
      </c>
    </row>
    <row r="3056" spans="1:15" ht="12.75" customHeight="1">
      <c r="A3056" s="104" t="s">
        <v>3454</v>
      </c>
      <c r="B3056" s="104" t="s">
        <v>3452</v>
      </c>
      <c r="C3056" s="104">
        <v>20</v>
      </c>
      <c r="D3056" s="105" t="s">
        <v>12859</v>
      </c>
      <c r="E3056" s="105"/>
      <c r="I3056" s="99"/>
      <c r="J3056" s="101"/>
      <c r="M3056" s="98" t="s">
        <v>8596</v>
      </c>
      <c r="N3056" s="99" t="s">
        <v>3452</v>
      </c>
      <c r="O3056" s="101">
        <v>20</v>
      </c>
    </row>
    <row r="3057" spans="1:15" ht="12.75" customHeight="1">
      <c r="A3057" s="104" t="s">
        <v>3455</v>
      </c>
      <c r="B3057" s="104" t="s">
        <v>3452</v>
      </c>
      <c r="C3057" s="104">
        <v>17</v>
      </c>
      <c r="D3057" s="105" t="s">
        <v>12859</v>
      </c>
      <c r="E3057" s="105"/>
      <c r="I3057" s="99"/>
      <c r="J3057" s="101"/>
      <c r="M3057" s="98" t="s">
        <v>8597</v>
      </c>
      <c r="N3057" s="99" t="s">
        <v>3452</v>
      </c>
      <c r="O3057" s="101">
        <v>17</v>
      </c>
    </row>
    <row r="3058" spans="1:15" ht="12.75" customHeight="1">
      <c r="A3058" s="104" t="s">
        <v>3456</v>
      </c>
      <c r="B3058" s="104" t="s">
        <v>3457</v>
      </c>
      <c r="C3058" s="104">
        <v>11</v>
      </c>
      <c r="D3058" s="105" t="s">
        <v>12860</v>
      </c>
      <c r="E3058" s="105" t="s">
        <v>12861</v>
      </c>
      <c r="I3058" s="99"/>
      <c r="J3058" s="101"/>
      <c r="M3058" s="98" t="s">
        <v>8598</v>
      </c>
      <c r="N3058" s="99" t="s">
        <v>3457</v>
      </c>
      <c r="O3058" s="101">
        <v>11</v>
      </c>
    </row>
    <row r="3059" spans="1:15" ht="12.75" customHeight="1">
      <c r="A3059" s="104" t="s">
        <v>3458</v>
      </c>
      <c r="B3059" s="104" t="s">
        <v>3457</v>
      </c>
      <c r="C3059" s="104">
        <v>8</v>
      </c>
      <c r="D3059" s="105" t="s">
        <v>12860</v>
      </c>
      <c r="E3059" s="105" t="s">
        <v>12862</v>
      </c>
      <c r="I3059" s="99"/>
      <c r="J3059" s="101"/>
      <c r="M3059" s="98" t="s">
        <v>8599</v>
      </c>
      <c r="N3059" s="99" t="s">
        <v>3457</v>
      </c>
      <c r="O3059" s="101">
        <v>8</v>
      </c>
    </row>
    <row r="3060" spans="1:15" ht="12.75" customHeight="1">
      <c r="A3060" s="104" t="s">
        <v>3459</v>
      </c>
      <c r="B3060" s="104" t="s">
        <v>3457</v>
      </c>
      <c r="C3060" s="104">
        <v>15</v>
      </c>
      <c r="D3060" s="105" t="s">
        <v>12860</v>
      </c>
      <c r="E3060" s="105"/>
      <c r="I3060" s="99"/>
      <c r="J3060" s="101"/>
      <c r="M3060" s="98" t="s">
        <v>8600</v>
      </c>
      <c r="N3060" s="99" t="s">
        <v>3457</v>
      </c>
      <c r="O3060" s="101">
        <v>15</v>
      </c>
    </row>
    <row r="3061" spans="1:15" ht="12.75" customHeight="1">
      <c r="A3061" s="104" t="s">
        <v>3460</v>
      </c>
      <c r="B3061" s="104" t="s">
        <v>3448</v>
      </c>
      <c r="C3061" s="104">
        <v>6</v>
      </c>
      <c r="D3061" s="105" t="s">
        <v>12863</v>
      </c>
      <c r="E3061" s="105" t="s">
        <v>12864</v>
      </c>
      <c r="I3061" s="99"/>
      <c r="J3061" s="101"/>
      <c r="M3061" s="98" t="s">
        <v>8601</v>
      </c>
      <c r="N3061" s="99" t="s">
        <v>3448</v>
      </c>
      <c r="O3061" s="101">
        <v>6</v>
      </c>
    </row>
    <row r="3062" spans="1:15" ht="12.75" customHeight="1">
      <c r="A3062" s="104" t="s">
        <v>3461</v>
      </c>
      <c r="B3062" s="104" t="s">
        <v>3450</v>
      </c>
      <c r="C3062" s="104">
        <v>1</v>
      </c>
      <c r="D3062" s="105" t="s">
        <v>12865</v>
      </c>
      <c r="E3062" s="105" t="s">
        <v>12866</v>
      </c>
      <c r="I3062" s="99"/>
      <c r="J3062" s="101"/>
      <c r="M3062" s="98" t="s">
        <v>8602</v>
      </c>
      <c r="N3062" s="99" t="s">
        <v>3450</v>
      </c>
      <c r="O3062" s="101">
        <v>2</v>
      </c>
    </row>
    <row r="3063" spans="1:15" ht="12.75" customHeight="1">
      <c r="A3063" s="104" t="s">
        <v>3462</v>
      </c>
      <c r="B3063" s="104" t="s">
        <v>3463</v>
      </c>
      <c r="C3063" s="104">
        <v>24</v>
      </c>
      <c r="D3063" s="105" t="s">
        <v>12867</v>
      </c>
      <c r="E3063" s="105" t="s">
        <v>12868</v>
      </c>
      <c r="I3063" s="99"/>
      <c r="J3063" s="101"/>
      <c r="M3063" s="98" t="s">
        <v>8603</v>
      </c>
      <c r="N3063" s="99" t="s">
        <v>3463</v>
      </c>
      <c r="O3063" s="101">
        <v>24</v>
      </c>
    </row>
    <row r="3064" spans="1:15" ht="12.75" customHeight="1">
      <c r="A3064" s="104" t="s">
        <v>3464</v>
      </c>
      <c r="B3064" s="104" t="s">
        <v>3463</v>
      </c>
      <c r="C3064" s="104">
        <v>31</v>
      </c>
      <c r="D3064" s="105" t="s">
        <v>12869</v>
      </c>
      <c r="E3064" s="105" t="s">
        <v>12870</v>
      </c>
      <c r="I3064" s="99"/>
      <c r="J3064" s="101"/>
      <c r="M3064" s="98" t="s">
        <v>8604</v>
      </c>
      <c r="N3064" s="99" t="s">
        <v>3463</v>
      </c>
      <c r="O3064" s="101">
        <v>31</v>
      </c>
    </row>
    <row r="3065" spans="1:15" ht="12.75" customHeight="1">
      <c r="A3065" s="104" t="s">
        <v>3465</v>
      </c>
      <c r="B3065" s="104" t="s">
        <v>3463</v>
      </c>
      <c r="C3065" s="104">
        <v>12</v>
      </c>
      <c r="D3065" s="105" t="s">
        <v>12869</v>
      </c>
      <c r="E3065" s="105" t="s">
        <v>12871</v>
      </c>
      <c r="I3065" s="99"/>
      <c r="J3065" s="101"/>
      <c r="M3065" s="98" t="s">
        <v>8605</v>
      </c>
      <c r="N3065" s="99" t="s">
        <v>3463</v>
      </c>
      <c r="O3065" s="101">
        <v>12</v>
      </c>
    </row>
    <row r="3066" spans="1:15" ht="12.75" customHeight="1">
      <c r="A3066" s="104" t="s">
        <v>3466</v>
      </c>
      <c r="B3066" s="104" t="s">
        <v>3463</v>
      </c>
      <c r="C3066" s="104">
        <v>12</v>
      </c>
      <c r="D3066" s="105" t="s">
        <v>12872</v>
      </c>
      <c r="E3066" s="105" t="s">
        <v>12873</v>
      </c>
      <c r="I3066" s="99"/>
      <c r="J3066" s="101"/>
      <c r="M3066" s="98" t="s">
        <v>8606</v>
      </c>
      <c r="N3066" s="99" t="s">
        <v>3463</v>
      </c>
      <c r="O3066" s="101">
        <v>12</v>
      </c>
    </row>
    <row r="3067" spans="1:15" ht="12.75" customHeight="1">
      <c r="A3067" s="104" t="s">
        <v>3467</v>
      </c>
      <c r="B3067" s="104" t="s">
        <v>3448</v>
      </c>
      <c r="C3067" s="104">
        <v>20</v>
      </c>
      <c r="D3067" s="105" t="s">
        <v>12874</v>
      </c>
      <c r="E3067" s="105" t="s">
        <v>12875</v>
      </c>
      <c r="I3067" s="99"/>
      <c r="J3067" s="101"/>
      <c r="M3067" s="98" t="s">
        <v>8607</v>
      </c>
      <c r="N3067" s="99" t="s">
        <v>3448</v>
      </c>
      <c r="O3067" s="101">
        <v>20</v>
      </c>
    </row>
    <row r="3068" spans="1:15" ht="12.75" customHeight="1">
      <c r="A3068" s="104" t="s">
        <v>3468</v>
      </c>
      <c r="B3068" s="104" t="s">
        <v>3448</v>
      </c>
      <c r="C3068" s="104">
        <v>15</v>
      </c>
      <c r="D3068" s="105" t="s">
        <v>12876</v>
      </c>
      <c r="E3068" s="105"/>
      <c r="I3068" s="99"/>
      <c r="J3068" s="101"/>
      <c r="M3068" s="98" t="s">
        <v>8608</v>
      </c>
      <c r="N3068" s="99" t="s">
        <v>3448</v>
      </c>
      <c r="O3068" s="101">
        <v>14</v>
      </c>
    </row>
    <row r="3069" spans="1:15" ht="12.75" customHeight="1">
      <c r="A3069" s="104" t="s">
        <v>3469</v>
      </c>
      <c r="B3069" s="104" t="s">
        <v>1623</v>
      </c>
      <c r="C3069" s="104">
        <v>61</v>
      </c>
      <c r="D3069" s="105" t="s">
        <v>12877</v>
      </c>
      <c r="E3069" s="105" t="s">
        <v>12878</v>
      </c>
      <c r="I3069" s="99"/>
      <c r="J3069" s="101"/>
      <c r="M3069" s="98" t="s">
        <v>8609</v>
      </c>
      <c r="N3069" s="99" t="s">
        <v>1623</v>
      </c>
      <c r="O3069" s="101">
        <v>61</v>
      </c>
    </row>
    <row r="3070" spans="1:15" ht="12.75" customHeight="1">
      <c r="A3070" s="104" t="s">
        <v>3470</v>
      </c>
      <c r="B3070" s="104" t="s">
        <v>3283</v>
      </c>
      <c r="C3070" s="104">
        <v>1</v>
      </c>
      <c r="D3070" s="105" t="s">
        <v>12879</v>
      </c>
      <c r="E3070" s="105" t="s">
        <v>12880</v>
      </c>
      <c r="I3070" s="99"/>
      <c r="J3070" s="101"/>
      <c r="M3070" s="98" t="s">
        <v>8610</v>
      </c>
      <c r="N3070" s="99" t="s">
        <v>3283</v>
      </c>
      <c r="O3070" s="101">
        <v>1</v>
      </c>
    </row>
    <row r="3071" spans="1:15" ht="12.75" customHeight="1">
      <c r="A3071" s="104" t="s">
        <v>3471</v>
      </c>
      <c r="B3071" s="104" t="s">
        <v>3283</v>
      </c>
      <c r="C3071" s="104">
        <v>1</v>
      </c>
      <c r="D3071" s="105" t="s">
        <v>12879</v>
      </c>
      <c r="E3071" s="105" t="s">
        <v>12881</v>
      </c>
      <c r="I3071" s="99"/>
      <c r="J3071" s="101"/>
      <c r="M3071" s="98" t="s">
        <v>8611</v>
      </c>
      <c r="N3071" s="99" t="s">
        <v>3283</v>
      </c>
      <c r="O3071" s="101">
        <v>1</v>
      </c>
    </row>
    <row r="3072" spans="1:15" ht="12.75" customHeight="1">
      <c r="A3072" s="104" t="s">
        <v>3472</v>
      </c>
      <c r="B3072" s="104" t="s">
        <v>3283</v>
      </c>
      <c r="C3072" s="104">
        <v>1</v>
      </c>
      <c r="D3072" s="105" t="s">
        <v>12879</v>
      </c>
      <c r="E3072" s="105" t="s">
        <v>12882</v>
      </c>
      <c r="I3072" s="99"/>
      <c r="J3072" s="101"/>
      <c r="M3072" s="98" t="s">
        <v>8612</v>
      </c>
      <c r="N3072" s="99" t="s">
        <v>3283</v>
      </c>
      <c r="O3072" s="101">
        <v>1</v>
      </c>
    </row>
    <row r="3073" spans="1:15" ht="12.75" customHeight="1">
      <c r="A3073" s="104" t="s">
        <v>3473</v>
      </c>
      <c r="B3073" s="104" t="s">
        <v>3283</v>
      </c>
      <c r="C3073" s="104">
        <v>1</v>
      </c>
      <c r="D3073" s="105" t="s">
        <v>12879</v>
      </c>
      <c r="E3073" s="105" t="s">
        <v>12883</v>
      </c>
      <c r="I3073" s="99"/>
      <c r="J3073" s="101"/>
      <c r="M3073" s="98" t="s">
        <v>8613</v>
      </c>
      <c r="N3073" s="99" t="s">
        <v>3283</v>
      </c>
      <c r="O3073" s="101">
        <v>1</v>
      </c>
    </row>
    <row r="3074" spans="1:15" ht="12.75" customHeight="1">
      <c r="A3074" s="104" t="s">
        <v>3474</v>
      </c>
      <c r="B3074" s="104" t="s">
        <v>3475</v>
      </c>
      <c r="C3074" s="104">
        <v>1</v>
      </c>
      <c r="D3074" s="105" t="s">
        <v>12879</v>
      </c>
      <c r="E3074" s="105" t="s">
        <v>12884</v>
      </c>
      <c r="I3074" s="99"/>
      <c r="J3074" s="101"/>
      <c r="M3074" s="98" t="s">
        <v>8614</v>
      </c>
      <c r="N3074" s="99" t="s">
        <v>3475</v>
      </c>
      <c r="O3074" s="101">
        <v>1</v>
      </c>
    </row>
    <row r="3075" spans="1:15" ht="12.75" customHeight="1">
      <c r="A3075" s="104" t="s">
        <v>3476</v>
      </c>
      <c r="B3075" s="104" t="s">
        <v>3475</v>
      </c>
      <c r="C3075" s="104">
        <v>1</v>
      </c>
      <c r="D3075" s="105" t="s">
        <v>12879</v>
      </c>
      <c r="E3075" s="105" t="s">
        <v>12885</v>
      </c>
      <c r="I3075" s="99"/>
      <c r="J3075" s="101"/>
      <c r="M3075" s="98" t="s">
        <v>8615</v>
      </c>
      <c r="N3075" s="99" t="s">
        <v>3475</v>
      </c>
      <c r="O3075" s="101">
        <v>1</v>
      </c>
    </row>
    <row r="3076" spans="1:15" ht="12.75" customHeight="1">
      <c r="A3076" s="104" t="s">
        <v>3477</v>
      </c>
      <c r="B3076" s="104" t="s">
        <v>3475</v>
      </c>
      <c r="C3076" s="104">
        <v>1</v>
      </c>
      <c r="D3076" s="105" t="s">
        <v>12879</v>
      </c>
      <c r="E3076" s="105" t="s">
        <v>12886</v>
      </c>
      <c r="I3076" s="99"/>
      <c r="J3076" s="101"/>
      <c r="M3076" s="98" t="s">
        <v>8616</v>
      </c>
      <c r="N3076" s="99" t="s">
        <v>3475</v>
      </c>
      <c r="O3076" s="101">
        <v>1</v>
      </c>
    </row>
    <row r="3077" spans="1:15" ht="12.75" customHeight="1">
      <c r="A3077" s="104" t="s">
        <v>3478</v>
      </c>
      <c r="B3077" s="104" t="s">
        <v>3479</v>
      </c>
      <c r="C3077" s="104">
        <v>1</v>
      </c>
      <c r="D3077" s="105" t="s">
        <v>12879</v>
      </c>
      <c r="E3077" s="105" t="s">
        <v>12881</v>
      </c>
      <c r="I3077" s="99"/>
      <c r="J3077" s="101"/>
      <c r="M3077" s="98" t="s">
        <v>8617</v>
      </c>
      <c r="N3077" s="99" t="s">
        <v>3479</v>
      </c>
      <c r="O3077" s="101">
        <v>1</v>
      </c>
    </row>
    <row r="3078" spans="1:15" ht="12.75" customHeight="1">
      <c r="A3078" s="104" t="s">
        <v>3480</v>
      </c>
      <c r="B3078" s="104" t="s">
        <v>3479</v>
      </c>
      <c r="C3078" s="104">
        <v>1</v>
      </c>
      <c r="D3078" s="105" t="s">
        <v>12879</v>
      </c>
      <c r="E3078" s="105" t="s">
        <v>12887</v>
      </c>
      <c r="I3078" s="99"/>
      <c r="J3078" s="101"/>
      <c r="M3078" s="98" t="s">
        <v>8618</v>
      </c>
      <c r="N3078" s="99" t="s">
        <v>3479</v>
      </c>
      <c r="O3078" s="101">
        <v>1</v>
      </c>
    </row>
    <row r="3079" spans="1:15" ht="12.75" customHeight="1">
      <c r="A3079" s="104" t="s">
        <v>3481</v>
      </c>
      <c r="B3079" s="104" t="s">
        <v>3482</v>
      </c>
      <c r="C3079" s="104">
        <v>1</v>
      </c>
      <c r="D3079" s="105" t="s">
        <v>12879</v>
      </c>
      <c r="E3079" s="105" t="s">
        <v>12885</v>
      </c>
      <c r="I3079" s="99"/>
      <c r="J3079" s="101"/>
      <c r="M3079" s="98" t="s">
        <v>8619</v>
      </c>
      <c r="N3079" s="99" t="s">
        <v>3482</v>
      </c>
      <c r="O3079" s="101">
        <v>1</v>
      </c>
    </row>
    <row r="3080" spans="1:15" ht="12.75" customHeight="1">
      <c r="A3080" s="104" t="s">
        <v>3483</v>
      </c>
      <c r="B3080" s="104" t="s">
        <v>1517</v>
      </c>
      <c r="C3080" s="104">
        <v>1</v>
      </c>
      <c r="D3080" s="105" t="s">
        <v>12888</v>
      </c>
      <c r="E3080" s="105" t="s">
        <v>12889</v>
      </c>
      <c r="I3080" s="99"/>
      <c r="J3080" s="101"/>
      <c r="M3080" s="98" t="s">
        <v>8620</v>
      </c>
      <c r="N3080" s="99" t="s">
        <v>1517</v>
      </c>
      <c r="O3080" s="101">
        <v>1</v>
      </c>
    </row>
    <row r="3081" spans="1:15" ht="12.75" customHeight="1">
      <c r="A3081" s="104" t="s">
        <v>3484</v>
      </c>
      <c r="B3081" s="104" t="s">
        <v>1517</v>
      </c>
      <c r="C3081" s="104">
        <v>1</v>
      </c>
      <c r="D3081" s="105" t="s">
        <v>12888</v>
      </c>
      <c r="E3081" s="105" t="s">
        <v>12890</v>
      </c>
      <c r="I3081" s="99"/>
      <c r="J3081" s="101"/>
      <c r="M3081" s="98" t="s">
        <v>8621</v>
      </c>
      <c r="N3081" s="99" t="s">
        <v>1517</v>
      </c>
      <c r="O3081" s="101">
        <v>1</v>
      </c>
    </row>
    <row r="3082" spans="1:15" ht="12.75" customHeight="1">
      <c r="A3082" s="104" t="s">
        <v>3485</v>
      </c>
      <c r="B3082" s="104" t="s">
        <v>1466</v>
      </c>
      <c r="C3082" s="104">
        <v>6</v>
      </c>
      <c r="D3082" s="105" t="s">
        <v>12891</v>
      </c>
      <c r="E3082" s="105" t="s">
        <v>11484</v>
      </c>
      <c r="I3082" s="99"/>
      <c r="J3082" s="101"/>
      <c r="M3082" s="98" t="s">
        <v>8622</v>
      </c>
      <c r="N3082" s="99" t="s">
        <v>1466</v>
      </c>
      <c r="O3082" s="101">
        <v>6</v>
      </c>
    </row>
    <row r="3083" spans="1:15" ht="12.75" customHeight="1">
      <c r="A3083" s="104" t="s">
        <v>3486</v>
      </c>
      <c r="B3083" s="104" t="s">
        <v>1466</v>
      </c>
      <c r="C3083" s="104">
        <v>5</v>
      </c>
      <c r="D3083" s="105" t="s">
        <v>12891</v>
      </c>
      <c r="E3083" s="105" t="s">
        <v>12892</v>
      </c>
      <c r="I3083" s="99"/>
      <c r="J3083" s="101"/>
      <c r="M3083" s="98" t="s">
        <v>8623</v>
      </c>
      <c r="N3083" s="99" t="s">
        <v>1466</v>
      </c>
      <c r="O3083" s="101">
        <v>5</v>
      </c>
    </row>
    <row r="3084" spans="1:15" ht="12.75" customHeight="1">
      <c r="A3084" s="104" t="s">
        <v>3487</v>
      </c>
      <c r="B3084" s="104" t="s">
        <v>1643</v>
      </c>
      <c r="C3084" s="104">
        <v>2</v>
      </c>
      <c r="D3084" s="105" t="s">
        <v>12893</v>
      </c>
      <c r="E3084" s="105" t="s">
        <v>12894</v>
      </c>
      <c r="I3084" s="99"/>
      <c r="J3084" s="101"/>
      <c r="M3084" s="98" t="s">
        <v>8624</v>
      </c>
      <c r="N3084" s="99" t="s">
        <v>1643</v>
      </c>
      <c r="O3084" s="101">
        <v>2</v>
      </c>
    </row>
    <row r="3085" spans="1:15" ht="12.75" customHeight="1">
      <c r="A3085" s="104" t="s">
        <v>3488</v>
      </c>
      <c r="B3085" s="104" t="s">
        <v>1643</v>
      </c>
      <c r="C3085" s="104">
        <v>0</v>
      </c>
      <c r="D3085" s="105"/>
      <c r="E3085" s="105"/>
      <c r="I3085" s="99"/>
      <c r="J3085" s="101"/>
      <c r="M3085" s="98" t="s">
        <v>8625</v>
      </c>
      <c r="N3085" s="99" t="s">
        <v>1643</v>
      </c>
      <c r="O3085" s="101">
        <v>0</v>
      </c>
    </row>
    <row r="3086" spans="1:15" ht="12.75" customHeight="1">
      <c r="A3086" s="104" t="s">
        <v>3489</v>
      </c>
      <c r="B3086" s="104" t="s">
        <v>1643</v>
      </c>
      <c r="C3086" s="104">
        <v>1</v>
      </c>
      <c r="D3086" s="105" t="s">
        <v>12893</v>
      </c>
      <c r="E3086" s="105" t="s">
        <v>12895</v>
      </c>
      <c r="I3086" s="99"/>
      <c r="J3086" s="101"/>
      <c r="M3086" s="98" t="s">
        <v>8626</v>
      </c>
      <c r="N3086" s="99" t="s">
        <v>1643</v>
      </c>
      <c r="O3086" s="101">
        <v>1</v>
      </c>
    </row>
    <row r="3087" spans="1:15" ht="12.75" customHeight="1">
      <c r="A3087" s="104" t="s">
        <v>3490</v>
      </c>
      <c r="B3087" s="104" t="s">
        <v>590</v>
      </c>
      <c r="C3087" s="104">
        <v>1</v>
      </c>
      <c r="D3087" s="105"/>
      <c r="E3087" s="105"/>
      <c r="I3087" s="99"/>
      <c r="J3087" s="101"/>
      <c r="M3087" s="98" t="s">
        <v>8627</v>
      </c>
      <c r="N3087" s="99" t="s">
        <v>590</v>
      </c>
      <c r="O3087" s="101">
        <v>1</v>
      </c>
    </row>
    <row r="3088" spans="1:15" ht="12.75" customHeight="1">
      <c r="A3088" s="104" t="s">
        <v>3491</v>
      </c>
      <c r="B3088" s="104" t="s">
        <v>590</v>
      </c>
      <c r="C3088" s="104">
        <v>1</v>
      </c>
      <c r="D3088" s="105"/>
      <c r="E3088" s="105"/>
      <c r="I3088" s="99"/>
      <c r="J3088" s="101"/>
      <c r="M3088" s="98" t="s">
        <v>8628</v>
      </c>
      <c r="N3088" s="99" t="s">
        <v>590</v>
      </c>
      <c r="O3088" s="101">
        <v>1</v>
      </c>
    </row>
    <row r="3089" spans="1:15" ht="12.75" customHeight="1">
      <c r="A3089" s="104" t="s">
        <v>3492</v>
      </c>
      <c r="B3089" s="104" t="s">
        <v>3422</v>
      </c>
      <c r="C3089" s="104">
        <v>1</v>
      </c>
      <c r="D3089" s="105" t="s">
        <v>12896</v>
      </c>
      <c r="E3089" s="105" t="s">
        <v>12897</v>
      </c>
      <c r="I3089" s="99"/>
      <c r="J3089" s="101"/>
      <c r="M3089" s="98" t="s">
        <v>8629</v>
      </c>
      <c r="N3089" s="99" t="s">
        <v>3422</v>
      </c>
      <c r="O3089" s="101">
        <v>1</v>
      </c>
    </row>
    <row r="3090" spans="1:15" ht="12.75" customHeight="1">
      <c r="A3090" s="104" t="s">
        <v>3493</v>
      </c>
      <c r="B3090" s="104" t="s">
        <v>2940</v>
      </c>
      <c r="C3090" s="104">
        <v>1</v>
      </c>
      <c r="D3090" s="105" t="s">
        <v>12896</v>
      </c>
      <c r="E3090" s="105" t="s">
        <v>12898</v>
      </c>
      <c r="I3090" s="99"/>
      <c r="J3090" s="101"/>
      <c r="M3090" s="98" t="s">
        <v>8630</v>
      </c>
      <c r="N3090" s="99" t="s">
        <v>2940</v>
      </c>
      <c r="O3090" s="101">
        <v>1</v>
      </c>
    </row>
    <row r="3091" spans="1:15" ht="12.75" customHeight="1">
      <c r="A3091" s="104" t="s">
        <v>3494</v>
      </c>
      <c r="B3091" s="104" t="s">
        <v>2940</v>
      </c>
      <c r="C3091" s="104">
        <v>1</v>
      </c>
      <c r="D3091" s="105" t="s">
        <v>12896</v>
      </c>
      <c r="E3091" s="105" t="s">
        <v>12899</v>
      </c>
      <c r="I3091" s="99"/>
      <c r="J3091" s="101"/>
      <c r="M3091" s="98" t="s">
        <v>8631</v>
      </c>
      <c r="N3091" s="99" t="s">
        <v>2940</v>
      </c>
      <c r="O3091" s="101">
        <v>1</v>
      </c>
    </row>
    <row r="3092" spans="1:15" ht="12.75" customHeight="1">
      <c r="A3092" s="104" t="s">
        <v>3495</v>
      </c>
      <c r="B3092" s="104" t="s">
        <v>2940</v>
      </c>
      <c r="C3092" s="104">
        <v>1</v>
      </c>
      <c r="D3092" s="105" t="s">
        <v>12896</v>
      </c>
      <c r="E3092" s="105" t="s">
        <v>12900</v>
      </c>
      <c r="I3092" s="99"/>
      <c r="J3092" s="101"/>
      <c r="M3092" s="98" t="s">
        <v>8632</v>
      </c>
      <c r="N3092" s="99" t="s">
        <v>2940</v>
      </c>
      <c r="O3092" s="101">
        <v>1</v>
      </c>
    </row>
    <row r="3093" spans="1:15" ht="12.75" customHeight="1">
      <c r="A3093" s="104" t="s">
        <v>3496</v>
      </c>
      <c r="B3093" s="104" t="s">
        <v>2940</v>
      </c>
      <c r="C3093" s="104">
        <v>1</v>
      </c>
      <c r="D3093" s="105" t="s">
        <v>12896</v>
      </c>
      <c r="E3093" s="105" t="s">
        <v>12901</v>
      </c>
      <c r="I3093" s="99"/>
      <c r="J3093" s="101"/>
      <c r="M3093" s="98" t="s">
        <v>8633</v>
      </c>
      <c r="N3093" s="99" t="s">
        <v>2940</v>
      </c>
      <c r="O3093" s="101">
        <v>1</v>
      </c>
    </row>
    <row r="3094" spans="1:15" ht="12.75" customHeight="1">
      <c r="A3094" s="104" t="s">
        <v>3497</v>
      </c>
      <c r="B3094" s="104" t="s">
        <v>3422</v>
      </c>
      <c r="C3094" s="104">
        <v>1</v>
      </c>
      <c r="D3094" s="105" t="s">
        <v>12896</v>
      </c>
      <c r="E3094" s="105" t="s">
        <v>12902</v>
      </c>
      <c r="I3094" s="99"/>
      <c r="J3094" s="101"/>
      <c r="M3094" s="98" t="s">
        <v>8634</v>
      </c>
      <c r="N3094" s="99" t="s">
        <v>3422</v>
      </c>
      <c r="O3094" s="101">
        <v>1</v>
      </c>
    </row>
    <row r="3095" spans="1:15" ht="12.75" customHeight="1">
      <c r="A3095" s="104" t="s">
        <v>3498</v>
      </c>
      <c r="B3095" s="104" t="s">
        <v>168</v>
      </c>
      <c r="C3095" s="104">
        <v>36</v>
      </c>
      <c r="D3095" s="105" t="s">
        <v>12903</v>
      </c>
      <c r="E3095" s="105" t="s">
        <v>12904</v>
      </c>
      <c r="I3095" s="99"/>
      <c r="J3095" s="101"/>
      <c r="M3095" s="98" t="s">
        <v>8635</v>
      </c>
      <c r="N3095" s="99" t="s">
        <v>168</v>
      </c>
      <c r="O3095" s="101">
        <v>36</v>
      </c>
    </row>
    <row r="3096" spans="1:15" ht="12.75" customHeight="1">
      <c r="A3096" s="104" t="s">
        <v>3499</v>
      </c>
      <c r="B3096" s="104" t="s">
        <v>168</v>
      </c>
      <c r="C3096" s="104">
        <v>37</v>
      </c>
      <c r="D3096" s="105" t="s">
        <v>12903</v>
      </c>
      <c r="E3096" s="105" t="s">
        <v>12904</v>
      </c>
      <c r="I3096" s="99"/>
      <c r="J3096" s="101"/>
      <c r="M3096" s="98" t="s">
        <v>8636</v>
      </c>
      <c r="N3096" s="99" t="s">
        <v>168</v>
      </c>
      <c r="O3096" s="101">
        <v>37</v>
      </c>
    </row>
    <row r="3097" spans="1:15" ht="12.75" customHeight="1">
      <c r="A3097" s="104" t="s">
        <v>3500</v>
      </c>
      <c r="B3097" s="104" t="s">
        <v>3501</v>
      </c>
      <c r="C3097" s="104">
        <v>36</v>
      </c>
      <c r="D3097" s="105" t="s">
        <v>12905</v>
      </c>
      <c r="E3097" s="105" t="s">
        <v>12906</v>
      </c>
      <c r="I3097" s="99"/>
      <c r="J3097" s="101"/>
      <c r="M3097" s="98" t="s">
        <v>8637</v>
      </c>
      <c r="N3097" s="99" t="s">
        <v>3501</v>
      </c>
      <c r="O3097" s="101">
        <v>37</v>
      </c>
    </row>
    <row r="3098" spans="1:15" ht="12.75" customHeight="1">
      <c r="A3098" s="104" t="s">
        <v>3502</v>
      </c>
      <c r="B3098" s="104" t="s">
        <v>3501</v>
      </c>
      <c r="C3098" s="104">
        <v>34</v>
      </c>
      <c r="D3098" s="105" t="s">
        <v>12905</v>
      </c>
      <c r="E3098" s="105" t="s">
        <v>12906</v>
      </c>
      <c r="I3098" s="99"/>
      <c r="J3098" s="101"/>
      <c r="M3098" s="98" t="s">
        <v>8638</v>
      </c>
      <c r="N3098" s="99" t="s">
        <v>3501</v>
      </c>
      <c r="O3098" s="101">
        <v>35</v>
      </c>
    </row>
    <row r="3099" spans="1:15" ht="12.75" customHeight="1">
      <c r="A3099" s="104" t="s">
        <v>3503</v>
      </c>
      <c r="B3099" s="104" t="s">
        <v>3501</v>
      </c>
      <c r="C3099" s="104">
        <v>31</v>
      </c>
      <c r="D3099" s="105" t="s">
        <v>12905</v>
      </c>
      <c r="E3099" s="105" t="s">
        <v>12906</v>
      </c>
      <c r="I3099" s="99"/>
      <c r="J3099" s="101"/>
      <c r="M3099" s="98" t="s">
        <v>8639</v>
      </c>
      <c r="N3099" s="99" t="s">
        <v>3501</v>
      </c>
      <c r="O3099" s="101">
        <v>32</v>
      </c>
    </row>
    <row r="3100" spans="1:15" ht="12.75" customHeight="1">
      <c r="A3100" s="104" t="s">
        <v>3504</v>
      </c>
      <c r="B3100" s="104" t="s">
        <v>3501</v>
      </c>
      <c r="C3100" s="104">
        <v>28</v>
      </c>
      <c r="D3100" s="105" t="s">
        <v>12905</v>
      </c>
      <c r="E3100" s="105" t="s">
        <v>12906</v>
      </c>
      <c r="I3100" s="99"/>
      <c r="J3100" s="101"/>
      <c r="M3100" s="98" t="s">
        <v>8640</v>
      </c>
      <c r="N3100" s="99" t="s">
        <v>3501</v>
      </c>
      <c r="O3100" s="101">
        <v>29</v>
      </c>
    </row>
    <row r="3101" spans="1:15" ht="12.75" customHeight="1">
      <c r="A3101" s="104" t="s">
        <v>3505</v>
      </c>
      <c r="B3101" s="104" t="s">
        <v>1273</v>
      </c>
      <c r="C3101" s="104">
        <v>33</v>
      </c>
      <c r="D3101" s="105" t="s">
        <v>12907</v>
      </c>
      <c r="E3101" s="105" t="s">
        <v>12908</v>
      </c>
      <c r="I3101" s="99"/>
      <c r="J3101" s="101"/>
      <c r="M3101" s="98" t="s">
        <v>8641</v>
      </c>
      <c r="N3101" s="99" t="s">
        <v>1273</v>
      </c>
      <c r="O3101" s="101">
        <v>33</v>
      </c>
    </row>
    <row r="3102" spans="1:15" ht="12.75" customHeight="1">
      <c r="A3102" s="104" t="s">
        <v>3506</v>
      </c>
      <c r="B3102" s="104" t="s">
        <v>1273</v>
      </c>
      <c r="C3102" s="104">
        <v>33</v>
      </c>
      <c r="D3102" s="105" t="s">
        <v>12907</v>
      </c>
      <c r="E3102" s="105" t="s">
        <v>12908</v>
      </c>
      <c r="I3102" s="99"/>
      <c r="J3102" s="101"/>
      <c r="M3102" s="98" t="s">
        <v>8642</v>
      </c>
      <c r="N3102" s="99" t="s">
        <v>1273</v>
      </c>
      <c r="O3102" s="101">
        <v>33</v>
      </c>
    </row>
    <row r="3103" spans="1:15" ht="12.75" customHeight="1">
      <c r="A3103" s="104" t="s">
        <v>3507</v>
      </c>
      <c r="B3103" s="104" t="s">
        <v>1251</v>
      </c>
      <c r="C3103" s="104">
        <v>7</v>
      </c>
      <c r="D3103" s="105" t="s">
        <v>12909</v>
      </c>
      <c r="E3103" s="105" t="s">
        <v>12910</v>
      </c>
      <c r="I3103" s="99"/>
      <c r="J3103" s="101"/>
      <c r="M3103" s="98" t="s">
        <v>8643</v>
      </c>
      <c r="N3103" s="99" t="s">
        <v>1251</v>
      </c>
      <c r="O3103" s="101">
        <v>7</v>
      </c>
    </row>
    <row r="3104" spans="1:15" ht="12.75" customHeight="1">
      <c r="A3104" s="104" t="s">
        <v>3508</v>
      </c>
      <c r="B3104" s="104" t="s">
        <v>1251</v>
      </c>
      <c r="C3104" s="104">
        <v>4</v>
      </c>
      <c r="D3104" s="105" t="s">
        <v>12909</v>
      </c>
      <c r="E3104" s="105" t="s">
        <v>12911</v>
      </c>
      <c r="I3104" s="99"/>
      <c r="J3104" s="101"/>
      <c r="M3104" s="98" t="s">
        <v>8644</v>
      </c>
      <c r="N3104" s="99" t="s">
        <v>1251</v>
      </c>
      <c r="O3104" s="101">
        <v>4</v>
      </c>
    </row>
    <row r="3105" spans="1:15" ht="12.75" customHeight="1">
      <c r="A3105" s="104" t="s">
        <v>3509</v>
      </c>
      <c r="B3105" s="104" t="s">
        <v>715</v>
      </c>
      <c r="C3105" s="104">
        <v>5</v>
      </c>
      <c r="D3105" s="105" t="s">
        <v>12912</v>
      </c>
      <c r="E3105" s="105" t="s">
        <v>12913</v>
      </c>
      <c r="I3105" s="99"/>
      <c r="J3105" s="101"/>
      <c r="M3105" s="98" t="s">
        <v>8645</v>
      </c>
      <c r="N3105" s="99" t="s">
        <v>715</v>
      </c>
      <c r="O3105" s="101">
        <v>5</v>
      </c>
    </row>
    <row r="3106" spans="1:15" ht="12.75" customHeight="1">
      <c r="A3106" s="104" t="s">
        <v>3510</v>
      </c>
      <c r="B3106" s="104" t="s">
        <v>715</v>
      </c>
      <c r="C3106" s="104">
        <v>14</v>
      </c>
      <c r="D3106" s="105" t="s">
        <v>12912</v>
      </c>
      <c r="E3106" s="105" t="s">
        <v>12914</v>
      </c>
      <c r="I3106" s="99"/>
      <c r="J3106" s="101"/>
      <c r="M3106" s="98" t="s">
        <v>8646</v>
      </c>
      <c r="N3106" s="99" t="s">
        <v>715</v>
      </c>
      <c r="O3106" s="101">
        <v>14</v>
      </c>
    </row>
    <row r="3107" spans="1:15" ht="12.75" customHeight="1">
      <c r="A3107" s="104" t="s">
        <v>3511</v>
      </c>
      <c r="B3107" s="104" t="s">
        <v>715</v>
      </c>
      <c r="C3107" s="104">
        <v>9</v>
      </c>
      <c r="D3107" s="105" t="s">
        <v>12912</v>
      </c>
      <c r="E3107" s="105" t="s">
        <v>12915</v>
      </c>
      <c r="I3107" s="99"/>
      <c r="J3107" s="101"/>
      <c r="M3107" s="98" t="s">
        <v>8647</v>
      </c>
      <c r="N3107" s="99" t="s">
        <v>715</v>
      </c>
      <c r="O3107" s="101">
        <v>9</v>
      </c>
    </row>
    <row r="3108" spans="1:15" ht="12.75" customHeight="1">
      <c r="A3108" s="104" t="s">
        <v>3512</v>
      </c>
      <c r="B3108" s="104" t="s">
        <v>715</v>
      </c>
      <c r="C3108" s="104">
        <v>6</v>
      </c>
      <c r="D3108" s="105" t="s">
        <v>12912</v>
      </c>
      <c r="E3108" s="105" t="s">
        <v>12916</v>
      </c>
      <c r="I3108" s="99"/>
      <c r="J3108" s="101"/>
      <c r="M3108" s="98" t="s">
        <v>8648</v>
      </c>
      <c r="N3108" s="99" t="s">
        <v>715</v>
      </c>
      <c r="O3108" s="101">
        <v>6</v>
      </c>
    </row>
    <row r="3109" spans="1:15" ht="12.75" customHeight="1">
      <c r="A3109" s="104" t="s">
        <v>3513</v>
      </c>
      <c r="B3109" s="104" t="s">
        <v>3514</v>
      </c>
      <c r="C3109" s="104">
        <v>1</v>
      </c>
      <c r="D3109" s="105" t="s">
        <v>12917</v>
      </c>
      <c r="E3109" s="105" t="s">
        <v>12918</v>
      </c>
      <c r="I3109" s="99"/>
      <c r="J3109" s="101"/>
      <c r="M3109" s="98" t="s">
        <v>8649</v>
      </c>
      <c r="N3109" s="99" t="s">
        <v>3514</v>
      </c>
      <c r="O3109" s="101">
        <v>1</v>
      </c>
    </row>
    <row r="3110" spans="1:15" ht="12.75" customHeight="1">
      <c r="A3110" s="104" t="s">
        <v>3515</v>
      </c>
      <c r="B3110" s="104" t="s">
        <v>3514</v>
      </c>
      <c r="C3110" s="104">
        <v>1</v>
      </c>
      <c r="D3110" s="105" t="s">
        <v>12917</v>
      </c>
      <c r="E3110" s="105" t="s">
        <v>12919</v>
      </c>
      <c r="I3110" s="99"/>
      <c r="J3110" s="101"/>
      <c r="M3110" s="98" t="s">
        <v>8650</v>
      </c>
      <c r="N3110" s="99" t="s">
        <v>3514</v>
      </c>
      <c r="O3110" s="101">
        <v>1</v>
      </c>
    </row>
    <row r="3111" spans="1:15" ht="12.75" customHeight="1">
      <c r="A3111" s="104" t="s">
        <v>3516</v>
      </c>
      <c r="B3111" s="104" t="s">
        <v>3514</v>
      </c>
      <c r="C3111" s="104">
        <v>1</v>
      </c>
      <c r="D3111" s="105" t="s">
        <v>12917</v>
      </c>
      <c r="E3111" s="105" t="s">
        <v>12920</v>
      </c>
      <c r="I3111" s="99"/>
      <c r="J3111" s="101"/>
      <c r="M3111" s="98" t="s">
        <v>8651</v>
      </c>
      <c r="N3111" s="99" t="s">
        <v>3514</v>
      </c>
      <c r="O3111" s="101">
        <v>1</v>
      </c>
    </row>
    <row r="3112" spans="1:15" ht="12.75" customHeight="1">
      <c r="A3112" s="104" t="s">
        <v>3517</v>
      </c>
      <c r="B3112" s="104" t="s">
        <v>3514</v>
      </c>
      <c r="C3112" s="104">
        <v>1</v>
      </c>
      <c r="D3112" s="105" t="s">
        <v>12917</v>
      </c>
      <c r="E3112" s="105" t="s">
        <v>12921</v>
      </c>
      <c r="I3112" s="99"/>
      <c r="J3112" s="101"/>
      <c r="M3112" s="98" t="s">
        <v>8652</v>
      </c>
      <c r="N3112" s="99" t="s">
        <v>3514</v>
      </c>
      <c r="O3112" s="101">
        <v>1</v>
      </c>
    </row>
    <row r="3113" spans="1:15" ht="12.75" customHeight="1">
      <c r="A3113" s="104" t="s">
        <v>3518</v>
      </c>
      <c r="B3113" s="104" t="s">
        <v>1268</v>
      </c>
      <c r="C3113" s="104">
        <v>1</v>
      </c>
      <c r="D3113" s="105" t="s">
        <v>12917</v>
      </c>
      <c r="E3113" s="105" t="s">
        <v>12922</v>
      </c>
      <c r="I3113" s="99"/>
      <c r="J3113" s="101"/>
      <c r="M3113" s="98" t="s">
        <v>8653</v>
      </c>
      <c r="N3113" s="99" t="s">
        <v>1176</v>
      </c>
      <c r="O3113" s="101">
        <v>2</v>
      </c>
    </row>
    <row r="3114" spans="1:15" ht="12.75" customHeight="1">
      <c r="A3114" s="104" t="s">
        <v>3519</v>
      </c>
      <c r="B3114" s="104" t="s">
        <v>3134</v>
      </c>
      <c r="C3114" s="104">
        <v>4</v>
      </c>
      <c r="D3114" s="105" t="s">
        <v>12917</v>
      </c>
      <c r="E3114" s="105" t="s">
        <v>12923</v>
      </c>
      <c r="I3114" s="99"/>
      <c r="J3114" s="101"/>
      <c r="M3114" s="98" t="s">
        <v>8654</v>
      </c>
      <c r="N3114" s="99" t="s">
        <v>3134</v>
      </c>
      <c r="O3114" s="101">
        <v>4</v>
      </c>
    </row>
    <row r="3115" spans="1:15" ht="12.75" customHeight="1">
      <c r="A3115" s="104" t="s">
        <v>3520</v>
      </c>
      <c r="B3115" s="104" t="s">
        <v>1240</v>
      </c>
      <c r="C3115" s="104">
        <v>2</v>
      </c>
      <c r="D3115" s="105" t="s">
        <v>12917</v>
      </c>
      <c r="E3115" s="105" t="s">
        <v>12923</v>
      </c>
      <c r="I3115" s="99"/>
      <c r="J3115" s="101"/>
      <c r="M3115" s="98" t="s">
        <v>8655</v>
      </c>
      <c r="N3115" s="99" t="s">
        <v>1240</v>
      </c>
      <c r="O3115" s="101">
        <v>2</v>
      </c>
    </row>
    <row r="3116" spans="1:15" ht="12.75" customHeight="1">
      <c r="A3116" s="104" t="s">
        <v>3521</v>
      </c>
      <c r="B3116" s="104" t="s">
        <v>277</v>
      </c>
      <c r="C3116" s="104">
        <v>1</v>
      </c>
      <c r="D3116" s="105" t="s">
        <v>12917</v>
      </c>
      <c r="E3116" s="105" t="s">
        <v>12924</v>
      </c>
      <c r="I3116" s="99"/>
      <c r="J3116" s="101"/>
      <c r="M3116" s="98" t="s">
        <v>8656</v>
      </c>
      <c r="N3116" s="99" t="s">
        <v>277</v>
      </c>
      <c r="O3116" s="101">
        <v>1</v>
      </c>
    </row>
    <row r="3117" spans="1:15" ht="12.75" customHeight="1">
      <c r="A3117" s="104" t="s">
        <v>3522</v>
      </c>
      <c r="B3117" s="104" t="s">
        <v>277</v>
      </c>
      <c r="C3117" s="104">
        <v>1</v>
      </c>
      <c r="D3117" s="105"/>
      <c r="E3117" s="105"/>
      <c r="I3117" s="99"/>
      <c r="J3117" s="101"/>
      <c r="M3117" s="98" t="s">
        <v>8657</v>
      </c>
      <c r="N3117" s="99" t="s">
        <v>277</v>
      </c>
      <c r="O3117" s="101">
        <v>1</v>
      </c>
    </row>
    <row r="3118" spans="1:15" ht="12.75" customHeight="1">
      <c r="A3118" s="104" t="s">
        <v>3523</v>
      </c>
      <c r="B3118" s="104" t="s">
        <v>3475</v>
      </c>
      <c r="C3118" s="104">
        <v>3</v>
      </c>
      <c r="D3118" s="105" t="s">
        <v>12925</v>
      </c>
      <c r="E3118" s="105" t="s">
        <v>12926</v>
      </c>
      <c r="I3118" s="99"/>
      <c r="J3118" s="101"/>
      <c r="M3118" s="98" t="s">
        <v>8658</v>
      </c>
      <c r="N3118" s="99" t="s">
        <v>3475</v>
      </c>
      <c r="O3118" s="101">
        <v>3</v>
      </c>
    </row>
    <row r="3119" spans="1:15" ht="12.75" customHeight="1">
      <c r="A3119" s="104" t="s">
        <v>3524</v>
      </c>
      <c r="B3119" s="104" t="s">
        <v>3475</v>
      </c>
      <c r="C3119" s="104">
        <v>7</v>
      </c>
      <c r="D3119" s="105" t="s">
        <v>12925</v>
      </c>
      <c r="E3119" s="105" t="s">
        <v>12927</v>
      </c>
      <c r="I3119" s="99"/>
      <c r="J3119" s="101"/>
      <c r="M3119" s="98" t="s">
        <v>8659</v>
      </c>
      <c r="N3119" s="99" t="s">
        <v>3475</v>
      </c>
      <c r="O3119" s="101">
        <v>7</v>
      </c>
    </row>
    <row r="3120" spans="1:15" ht="12.75" customHeight="1">
      <c r="A3120" s="104" t="s">
        <v>3525</v>
      </c>
      <c r="B3120" s="104" t="s">
        <v>3475</v>
      </c>
      <c r="C3120" s="104">
        <v>4</v>
      </c>
      <c r="D3120" s="105" t="s">
        <v>12925</v>
      </c>
      <c r="E3120" s="105" t="s">
        <v>12928</v>
      </c>
      <c r="I3120" s="99"/>
      <c r="J3120" s="101"/>
      <c r="M3120" s="98" t="s">
        <v>8660</v>
      </c>
      <c r="N3120" s="99" t="s">
        <v>3475</v>
      </c>
      <c r="O3120" s="101">
        <v>4</v>
      </c>
    </row>
    <row r="3121" spans="1:15" ht="12.75" customHeight="1">
      <c r="A3121" s="104" t="s">
        <v>3526</v>
      </c>
      <c r="B3121" s="104" t="s">
        <v>3300</v>
      </c>
      <c r="C3121" s="104">
        <v>1</v>
      </c>
      <c r="D3121" s="105" t="s">
        <v>12925</v>
      </c>
      <c r="E3121" s="105" t="s">
        <v>12929</v>
      </c>
      <c r="I3121" s="99"/>
      <c r="J3121" s="101"/>
      <c r="M3121" s="98" t="s">
        <v>8661</v>
      </c>
      <c r="N3121" s="99" t="s">
        <v>3300</v>
      </c>
      <c r="O3121" s="101">
        <v>1</v>
      </c>
    </row>
    <row r="3122" spans="1:15" ht="12.75" customHeight="1">
      <c r="A3122" s="104" t="s">
        <v>3527</v>
      </c>
      <c r="B3122" s="104" t="s">
        <v>3422</v>
      </c>
      <c r="C3122" s="104">
        <v>1</v>
      </c>
      <c r="D3122" s="105" t="s">
        <v>12925</v>
      </c>
      <c r="E3122" s="105" t="s">
        <v>12930</v>
      </c>
      <c r="I3122" s="99"/>
      <c r="J3122" s="101"/>
      <c r="M3122" s="98" t="s">
        <v>8662</v>
      </c>
      <c r="N3122" s="99" t="s">
        <v>3422</v>
      </c>
      <c r="O3122" s="101">
        <v>1</v>
      </c>
    </row>
    <row r="3123" spans="1:15" ht="12.75" customHeight="1">
      <c r="A3123" s="104" t="s">
        <v>3528</v>
      </c>
      <c r="B3123" s="104" t="s">
        <v>3422</v>
      </c>
      <c r="C3123" s="104">
        <v>1</v>
      </c>
      <c r="D3123" s="105" t="s">
        <v>12925</v>
      </c>
      <c r="E3123" s="105" t="s">
        <v>12931</v>
      </c>
      <c r="I3123" s="99"/>
      <c r="J3123" s="101"/>
      <c r="M3123" s="98" t="s">
        <v>8663</v>
      </c>
      <c r="N3123" s="99" t="s">
        <v>3422</v>
      </c>
      <c r="O3123" s="101">
        <v>1</v>
      </c>
    </row>
    <row r="3124" spans="1:15" ht="12.75" customHeight="1">
      <c r="A3124" s="104" t="s">
        <v>3529</v>
      </c>
      <c r="B3124" s="104" t="s">
        <v>3530</v>
      </c>
      <c r="C3124" s="104">
        <v>0</v>
      </c>
      <c r="D3124" s="105"/>
      <c r="E3124" s="105"/>
      <c r="I3124" s="99"/>
      <c r="J3124" s="101"/>
      <c r="M3124" s="98" t="s">
        <v>8664</v>
      </c>
      <c r="N3124" s="99" t="s">
        <v>3530</v>
      </c>
      <c r="O3124" s="101">
        <v>0</v>
      </c>
    </row>
    <row r="3125" spans="1:15" ht="12.75" customHeight="1">
      <c r="A3125" s="104" t="s">
        <v>3531</v>
      </c>
      <c r="B3125" s="104" t="s">
        <v>590</v>
      </c>
      <c r="C3125" s="104">
        <v>3</v>
      </c>
      <c r="D3125" s="105" t="s">
        <v>12932</v>
      </c>
      <c r="E3125" s="105" t="s">
        <v>12933</v>
      </c>
      <c r="I3125" s="99"/>
      <c r="J3125" s="101"/>
      <c r="M3125" s="98" t="s">
        <v>8665</v>
      </c>
      <c r="N3125" s="99" t="s">
        <v>590</v>
      </c>
      <c r="O3125" s="101">
        <v>3</v>
      </c>
    </row>
    <row r="3126" spans="1:15" ht="12.75" customHeight="1">
      <c r="A3126" s="104" t="s">
        <v>3532</v>
      </c>
      <c r="B3126" s="104" t="s">
        <v>590</v>
      </c>
      <c r="C3126" s="104">
        <v>3</v>
      </c>
      <c r="D3126" s="105" t="s">
        <v>12932</v>
      </c>
      <c r="E3126" s="105" t="s">
        <v>12934</v>
      </c>
      <c r="I3126" s="99"/>
      <c r="J3126" s="101"/>
      <c r="M3126" s="98" t="s">
        <v>8666</v>
      </c>
      <c r="N3126" s="99" t="s">
        <v>590</v>
      </c>
      <c r="O3126" s="101">
        <v>3</v>
      </c>
    </row>
    <row r="3127" spans="1:15" ht="12.75" customHeight="1">
      <c r="A3127" s="104" t="s">
        <v>3533</v>
      </c>
      <c r="B3127" s="104" t="s">
        <v>259</v>
      </c>
      <c r="C3127" s="104">
        <v>3</v>
      </c>
      <c r="D3127" s="105" t="s">
        <v>12932</v>
      </c>
      <c r="E3127" s="105" t="s">
        <v>12935</v>
      </c>
      <c r="I3127" s="99"/>
      <c r="J3127" s="101"/>
      <c r="M3127" s="98" t="s">
        <v>8667</v>
      </c>
      <c r="N3127" s="99" t="s">
        <v>259</v>
      </c>
      <c r="O3127" s="101">
        <v>3</v>
      </c>
    </row>
    <row r="3128" spans="1:15" ht="12.75" customHeight="1">
      <c r="A3128" s="104" t="s">
        <v>3534</v>
      </c>
      <c r="B3128" s="104" t="s">
        <v>259</v>
      </c>
      <c r="C3128" s="104">
        <v>4</v>
      </c>
      <c r="D3128" s="105" t="s">
        <v>12932</v>
      </c>
      <c r="E3128" s="105" t="s">
        <v>12936</v>
      </c>
      <c r="I3128" s="99"/>
      <c r="J3128" s="101"/>
      <c r="M3128" s="98" t="s">
        <v>8668</v>
      </c>
      <c r="N3128" s="99" t="s">
        <v>259</v>
      </c>
      <c r="O3128" s="101">
        <v>4</v>
      </c>
    </row>
    <row r="3129" spans="1:15" ht="12.75" customHeight="1">
      <c r="A3129" s="104" t="s">
        <v>3535</v>
      </c>
      <c r="B3129" s="104" t="s">
        <v>725</v>
      </c>
      <c r="C3129" s="104">
        <v>9</v>
      </c>
      <c r="D3129" s="105" t="s">
        <v>12932</v>
      </c>
      <c r="E3129" s="105" t="s">
        <v>12937</v>
      </c>
      <c r="I3129" s="99"/>
      <c r="J3129" s="101"/>
      <c r="M3129" s="98" t="s">
        <v>8669</v>
      </c>
      <c r="N3129" s="99" t="s">
        <v>725</v>
      </c>
      <c r="O3129" s="101">
        <v>9</v>
      </c>
    </row>
    <row r="3130" spans="1:15" ht="12.75" customHeight="1">
      <c r="A3130" s="104" t="s">
        <v>3536</v>
      </c>
      <c r="B3130" s="104" t="s">
        <v>762</v>
      </c>
      <c r="C3130" s="104">
        <v>4</v>
      </c>
      <c r="D3130" s="105" t="s">
        <v>12932</v>
      </c>
      <c r="E3130" s="105" t="s">
        <v>12938</v>
      </c>
      <c r="I3130" s="99"/>
      <c r="J3130" s="101"/>
      <c r="M3130" s="98" t="s">
        <v>8670</v>
      </c>
      <c r="N3130" s="99" t="s">
        <v>762</v>
      </c>
      <c r="O3130" s="101">
        <v>4</v>
      </c>
    </row>
    <row r="3131" spans="1:15" ht="12.75" customHeight="1">
      <c r="A3131" s="104" t="s">
        <v>3537</v>
      </c>
      <c r="B3131" s="104" t="s">
        <v>762</v>
      </c>
      <c r="C3131" s="104">
        <v>5</v>
      </c>
      <c r="D3131" s="105" t="s">
        <v>12932</v>
      </c>
      <c r="E3131" s="105" t="s">
        <v>12939</v>
      </c>
      <c r="I3131" s="99"/>
      <c r="J3131" s="101"/>
      <c r="M3131" s="98" t="s">
        <v>8671</v>
      </c>
      <c r="N3131" s="99" t="s">
        <v>762</v>
      </c>
      <c r="O3131" s="101">
        <v>5</v>
      </c>
    </row>
    <row r="3132" spans="1:15" ht="12.75" customHeight="1">
      <c r="A3132" s="104" t="s">
        <v>3538</v>
      </c>
      <c r="B3132" s="104" t="s">
        <v>1251</v>
      </c>
      <c r="C3132" s="104">
        <v>1</v>
      </c>
      <c r="D3132" s="105" t="s">
        <v>12932</v>
      </c>
      <c r="E3132" s="105" t="s">
        <v>12940</v>
      </c>
      <c r="I3132" s="99"/>
      <c r="J3132" s="101"/>
      <c r="M3132" s="98" t="s">
        <v>8672</v>
      </c>
      <c r="N3132" s="99" t="s">
        <v>1251</v>
      </c>
      <c r="O3132" s="101">
        <v>1</v>
      </c>
    </row>
    <row r="3133" spans="1:15" ht="12.75" customHeight="1">
      <c r="A3133" s="104" t="s">
        <v>3539</v>
      </c>
      <c r="B3133" s="104" t="s">
        <v>1251</v>
      </c>
      <c r="C3133" s="104">
        <v>1</v>
      </c>
      <c r="D3133" s="105" t="s">
        <v>12932</v>
      </c>
      <c r="E3133" s="105" t="s">
        <v>12941</v>
      </c>
      <c r="I3133" s="99"/>
      <c r="J3133" s="101"/>
      <c r="M3133" s="98" t="s">
        <v>8673</v>
      </c>
      <c r="N3133" s="99" t="s">
        <v>1251</v>
      </c>
      <c r="O3133" s="101">
        <v>1</v>
      </c>
    </row>
    <row r="3134" spans="1:15" ht="12.75" customHeight="1">
      <c r="A3134" s="104" t="s">
        <v>3540</v>
      </c>
      <c r="B3134" s="104" t="s">
        <v>322</v>
      </c>
      <c r="C3134" s="104">
        <v>2</v>
      </c>
      <c r="D3134" s="105"/>
      <c r="E3134" s="105"/>
      <c r="I3134" s="99"/>
      <c r="J3134" s="101"/>
      <c r="M3134" s="98" t="s">
        <v>8674</v>
      </c>
      <c r="N3134" s="99" t="s">
        <v>322</v>
      </c>
      <c r="O3134" s="101">
        <v>2</v>
      </c>
    </row>
    <row r="3135" spans="1:15" ht="12.75" customHeight="1">
      <c r="A3135" s="104" t="s">
        <v>3541</v>
      </c>
      <c r="B3135" s="104" t="s">
        <v>277</v>
      </c>
      <c r="C3135" s="104">
        <v>1</v>
      </c>
      <c r="D3135" s="105" t="s">
        <v>12942</v>
      </c>
      <c r="E3135" s="105" t="s">
        <v>12943</v>
      </c>
      <c r="I3135" s="99"/>
      <c r="J3135" s="101"/>
      <c r="M3135" s="98" t="s">
        <v>8675</v>
      </c>
      <c r="N3135" s="99" t="s">
        <v>277</v>
      </c>
      <c r="O3135" s="101">
        <v>2</v>
      </c>
    </row>
    <row r="3136" spans="1:15" ht="12.75" customHeight="1">
      <c r="A3136" s="104" t="s">
        <v>3542</v>
      </c>
      <c r="B3136" s="104" t="s">
        <v>277</v>
      </c>
      <c r="C3136" s="104">
        <v>5</v>
      </c>
      <c r="D3136" s="105" t="s">
        <v>12942</v>
      </c>
      <c r="E3136" s="105" t="s">
        <v>12944</v>
      </c>
      <c r="I3136" s="99"/>
      <c r="J3136" s="101"/>
      <c r="M3136" s="98" t="s">
        <v>8676</v>
      </c>
      <c r="N3136" s="99" t="s">
        <v>277</v>
      </c>
      <c r="O3136" s="101">
        <v>6</v>
      </c>
    </row>
    <row r="3137" spans="1:15" ht="12.75" customHeight="1">
      <c r="A3137" s="104" t="s">
        <v>3543</v>
      </c>
      <c r="B3137" s="104" t="s">
        <v>3283</v>
      </c>
      <c r="C3137" s="104">
        <v>1</v>
      </c>
      <c r="D3137" s="105" t="s">
        <v>12945</v>
      </c>
      <c r="E3137" s="105" t="s">
        <v>11444</v>
      </c>
      <c r="I3137" s="99"/>
      <c r="J3137" s="101"/>
      <c r="M3137" s="98" t="s">
        <v>8677</v>
      </c>
      <c r="N3137" s="99" t="s">
        <v>3283</v>
      </c>
      <c r="O3137" s="101">
        <v>1</v>
      </c>
    </row>
    <row r="3138" spans="1:15" ht="12.75" customHeight="1">
      <c r="A3138" s="104" t="s">
        <v>3544</v>
      </c>
      <c r="B3138" s="104" t="s">
        <v>3545</v>
      </c>
      <c r="C3138" s="104">
        <v>13</v>
      </c>
      <c r="D3138" s="105" t="s">
        <v>12946</v>
      </c>
      <c r="E3138" s="105" t="s">
        <v>12947</v>
      </c>
      <c r="I3138" s="99"/>
      <c r="J3138" s="101"/>
      <c r="M3138" s="98" t="s">
        <v>8678</v>
      </c>
      <c r="N3138" s="99" t="s">
        <v>3545</v>
      </c>
      <c r="O3138" s="101">
        <v>13</v>
      </c>
    </row>
    <row r="3139" spans="1:15" ht="12.75" customHeight="1">
      <c r="A3139" s="104" t="s">
        <v>3546</v>
      </c>
      <c r="B3139" s="104" t="s">
        <v>3545</v>
      </c>
      <c r="C3139" s="104">
        <v>16</v>
      </c>
      <c r="D3139" s="105" t="s">
        <v>12946</v>
      </c>
      <c r="E3139" s="105" t="s">
        <v>12948</v>
      </c>
      <c r="I3139" s="99"/>
      <c r="J3139" s="101"/>
      <c r="M3139" s="98" t="s">
        <v>8679</v>
      </c>
      <c r="N3139" s="99" t="s">
        <v>3545</v>
      </c>
      <c r="O3139" s="101">
        <v>16</v>
      </c>
    </row>
    <row r="3140" spans="1:15" ht="12.75" customHeight="1">
      <c r="A3140" s="104" t="s">
        <v>3547</v>
      </c>
      <c r="B3140" s="104" t="s">
        <v>3545</v>
      </c>
      <c r="C3140" s="104">
        <v>29</v>
      </c>
      <c r="D3140" s="105" t="s">
        <v>12946</v>
      </c>
      <c r="E3140" s="105" t="s">
        <v>12949</v>
      </c>
      <c r="I3140" s="99"/>
      <c r="J3140" s="101"/>
      <c r="M3140" s="98" t="s">
        <v>8680</v>
      </c>
      <c r="N3140" s="99" t="s">
        <v>3545</v>
      </c>
      <c r="O3140" s="101">
        <v>29</v>
      </c>
    </row>
    <row r="3141" spans="1:15" ht="12.75" customHeight="1">
      <c r="A3141" s="104" t="s">
        <v>3548</v>
      </c>
      <c r="B3141" s="104" t="s">
        <v>3300</v>
      </c>
      <c r="C3141" s="104">
        <v>1</v>
      </c>
      <c r="D3141" s="105" t="s">
        <v>12950</v>
      </c>
      <c r="E3141" s="105" t="s">
        <v>12951</v>
      </c>
      <c r="I3141" s="99"/>
      <c r="J3141" s="101"/>
      <c r="M3141" s="98" t="s">
        <v>8681</v>
      </c>
      <c r="N3141" s="99" t="s">
        <v>3300</v>
      </c>
      <c r="O3141" s="101">
        <v>2</v>
      </c>
    </row>
    <row r="3142" spans="1:15" ht="12.75" customHeight="1">
      <c r="A3142" s="104" t="s">
        <v>3549</v>
      </c>
      <c r="B3142" s="104" t="s">
        <v>3475</v>
      </c>
      <c r="C3142" s="104">
        <v>1</v>
      </c>
      <c r="D3142" s="105" t="s">
        <v>12950</v>
      </c>
      <c r="E3142" s="105" t="s">
        <v>12952</v>
      </c>
      <c r="I3142" s="99"/>
      <c r="J3142" s="101"/>
      <c r="M3142" s="98" t="s">
        <v>8682</v>
      </c>
      <c r="N3142" s="99" t="s">
        <v>3475</v>
      </c>
      <c r="O3142" s="101">
        <v>1</v>
      </c>
    </row>
    <row r="3143" spans="1:15" ht="12.75" customHeight="1">
      <c r="A3143" s="104" t="s">
        <v>3550</v>
      </c>
      <c r="B3143" s="104" t="s">
        <v>3475</v>
      </c>
      <c r="C3143" s="104">
        <v>1</v>
      </c>
      <c r="D3143" s="105" t="s">
        <v>12950</v>
      </c>
      <c r="E3143" s="105" t="s">
        <v>12953</v>
      </c>
      <c r="I3143" s="99"/>
      <c r="J3143" s="101"/>
      <c r="M3143" s="98" t="s">
        <v>8683</v>
      </c>
      <c r="N3143" s="99" t="s">
        <v>3475</v>
      </c>
      <c r="O3143" s="101">
        <v>1</v>
      </c>
    </row>
    <row r="3144" spans="1:15" ht="12.75" customHeight="1">
      <c r="A3144" s="104" t="s">
        <v>3551</v>
      </c>
      <c r="B3144" s="104" t="s">
        <v>3475</v>
      </c>
      <c r="C3144" s="104">
        <v>1</v>
      </c>
      <c r="D3144" s="105" t="s">
        <v>12950</v>
      </c>
      <c r="E3144" s="105" t="s">
        <v>12954</v>
      </c>
      <c r="I3144" s="99"/>
      <c r="J3144" s="101"/>
      <c r="M3144" s="98" t="s">
        <v>8684</v>
      </c>
      <c r="N3144" s="99" t="s">
        <v>3475</v>
      </c>
      <c r="O3144" s="101">
        <v>1</v>
      </c>
    </row>
    <row r="3145" spans="1:15" ht="12.75" customHeight="1">
      <c r="A3145" s="104" t="s">
        <v>3552</v>
      </c>
      <c r="B3145" s="104" t="s">
        <v>757</v>
      </c>
      <c r="C3145" s="104">
        <v>9</v>
      </c>
      <c r="D3145" s="105"/>
      <c r="E3145" s="105"/>
      <c r="I3145" s="99"/>
      <c r="J3145" s="101"/>
      <c r="M3145" s="98" t="s">
        <v>8685</v>
      </c>
      <c r="N3145" s="99" t="s">
        <v>757</v>
      </c>
      <c r="O3145" s="101">
        <v>9</v>
      </c>
    </row>
    <row r="3146" spans="1:15" ht="12.75" customHeight="1">
      <c r="A3146" s="104" t="s">
        <v>3553</v>
      </c>
      <c r="B3146" s="104" t="s">
        <v>3530</v>
      </c>
      <c r="C3146" s="104">
        <v>2</v>
      </c>
      <c r="D3146" s="105" t="s">
        <v>12955</v>
      </c>
      <c r="E3146" s="105" t="s">
        <v>12956</v>
      </c>
      <c r="I3146" s="99"/>
      <c r="J3146" s="101"/>
      <c r="M3146" s="98" t="s">
        <v>8686</v>
      </c>
      <c r="N3146" s="99" t="s">
        <v>3530</v>
      </c>
      <c r="O3146" s="101">
        <v>2</v>
      </c>
    </row>
    <row r="3147" spans="1:15" ht="12.75" customHeight="1">
      <c r="A3147" s="104" t="s">
        <v>3554</v>
      </c>
      <c r="B3147" s="104" t="s">
        <v>3530</v>
      </c>
      <c r="C3147" s="104">
        <v>3</v>
      </c>
      <c r="D3147" s="105" t="s">
        <v>12955</v>
      </c>
      <c r="E3147" s="105" t="s">
        <v>12957</v>
      </c>
      <c r="I3147" s="99"/>
      <c r="J3147" s="101"/>
      <c r="M3147" s="98" t="s">
        <v>8687</v>
      </c>
      <c r="N3147" s="99" t="s">
        <v>3530</v>
      </c>
      <c r="O3147" s="101">
        <v>3</v>
      </c>
    </row>
    <row r="3148" spans="1:15" ht="12.75" customHeight="1">
      <c r="A3148" s="104" t="s">
        <v>3555</v>
      </c>
      <c r="B3148" s="104" t="s">
        <v>1875</v>
      </c>
      <c r="C3148" s="104">
        <v>2</v>
      </c>
      <c r="D3148" s="105" t="s">
        <v>12955</v>
      </c>
      <c r="E3148" s="105" t="s">
        <v>12958</v>
      </c>
      <c r="I3148" s="99"/>
      <c r="J3148" s="101"/>
      <c r="M3148" s="98" t="s">
        <v>8688</v>
      </c>
      <c r="N3148" s="99" t="s">
        <v>1875</v>
      </c>
      <c r="O3148" s="101">
        <v>2</v>
      </c>
    </row>
    <row r="3149" spans="1:15" ht="12.75" customHeight="1">
      <c r="A3149" s="104" t="s">
        <v>3556</v>
      </c>
      <c r="B3149" s="104" t="s">
        <v>1875</v>
      </c>
      <c r="C3149" s="104">
        <v>2</v>
      </c>
      <c r="D3149" s="105" t="s">
        <v>12955</v>
      </c>
      <c r="E3149" s="105" t="s">
        <v>12957</v>
      </c>
      <c r="I3149" s="99"/>
      <c r="J3149" s="101"/>
      <c r="M3149" s="98" t="s">
        <v>8689</v>
      </c>
      <c r="N3149" s="99" t="s">
        <v>1875</v>
      </c>
      <c r="O3149" s="101">
        <v>2</v>
      </c>
    </row>
    <row r="3150" spans="1:15" ht="12.75" customHeight="1">
      <c r="A3150" s="104" t="s">
        <v>3557</v>
      </c>
      <c r="B3150" s="104" t="s">
        <v>3530</v>
      </c>
      <c r="C3150" s="104">
        <v>1</v>
      </c>
      <c r="D3150" s="105" t="s">
        <v>12955</v>
      </c>
      <c r="E3150" s="105" t="s">
        <v>12959</v>
      </c>
      <c r="I3150" s="99"/>
      <c r="J3150" s="101"/>
      <c r="M3150" s="98" t="s">
        <v>8690</v>
      </c>
      <c r="N3150" s="99" t="s">
        <v>3530</v>
      </c>
      <c r="O3150" s="101">
        <v>1</v>
      </c>
    </row>
    <row r="3151" spans="1:15" ht="12.75" customHeight="1">
      <c r="A3151" s="104" t="s">
        <v>3558</v>
      </c>
      <c r="B3151" s="104" t="s">
        <v>3530</v>
      </c>
      <c r="C3151" s="104">
        <v>1</v>
      </c>
      <c r="D3151" s="105"/>
      <c r="E3151" s="105"/>
      <c r="I3151" s="99"/>
      <c r="J3151" s="101"/>
      <c r="M3151" s="98" t="s">
        <v>8691</v>
      </c>
      <c r="N3151" s="99" t="s">
        <v>3530</v>
      </c>
      <c r="O3151" s="101">
        <v>1</v>
      </c>
    </row>
    <row r="3152" spans="1:15" ht="12.75" customHeight="1">
      <c r="A3152" s="104" t="s">
        <v>3559</v>
      </c>
      <c r="B3152" s="104" t="s">
        <v>2124</v>
      </c>
      <c r="C3152" s="104">
        <v>1</v>
      </c>
      <c r="D3152" s="105"/>
      <c r="E3152" s="105"/>
      <c r="I3152" s="99"/>
      <c r="J3152" s="101"/>
      <c r="M3152" s="98" t="s">
        <v>8692</v>
      </c>
      <c r="N3152" s="99" t="s">
        <v>2124</v>
      </c>
      <c r="O3152" s="101">
        <v>1</v>
      </c>
    </row>
    <row r="3153" spans="1:15" ht="12.75" customHeight="1">
      <c r="A3153" s="104" t="s">
        <v>3560</v>
      </c>
      <c r="B3153" s="104" t="s">
        <v>2124</v>
      </c>
      <c r="C3153" s="104">
        <v>2</v>
      </c>
      <c r="D3153" s="105"/>
      <c r="E3153" s="105"/>
      <c r="I3153" s="99"/>
      <c r="J3153" s="101"/>
      <c r="M3153" s="98" t="s">
        <v>8693</v>
      </c>
      <c r="N3153" s="99" t="s">
        <v>2124</v>
      </c>
      <c r="O3153" s="101">
        <v>2</v>
      </c>
    </row>
    <row r="3154" spans="1:15" ht="12.75" customHeight="1">
      <c r="A3154" s="104" t="s">
        <v>3561</v>
      </c>
      <c r="B3154" s="104" t="s">
        <v>3530</v>
      </c>
      <c r="C3154" s="106" t="s">
        <v>580</v>
      </c>
      <c r="D3154" s="105"/>
      <c r="E3154" s="105"/>
      <c r="I3154" s="99"/>
      <c r="J3154" s="102"/>
      <c r="M3154" s="98" t="s">
        <v>8694</v>
      </c>
      <c r="N3154" s="99" t="s">
        <v>3530</v>
      </c>
      <c r="O3154" s="102" t="s">
        <v>580</v>
      </c>
    </row>
    <row r="3155" spans="1:15" ht="12.75" customHeight="1">
      <c r="A3155" s="104" t="s">
        <v>3562</v>
      </c>
      <c r="B3155" s="104" t="s">
        <v>3530</v>
      </c>
      <c r="C3155" s="104">
        <v>5</v>
      </c>
      <c r="D3155" s="105" t="s">
        <v>12955</v>
      </c>
      <c r="E3155" s="105" t="s">
        <v>12960</v>
      </c>
      <c r="I3155" s="99"/>
      <c r="J3155" s="101"/>
      <c r="M3155" s="98" t="s">
        <v>8695</v>
      </c>
      <c r="N3155" s="99" t="s">
        <v>3530</v>
      </c>
      <c r="O3155" s="101">
        <v>5</v>
      </c>
    </row>
    <row r="3156" spans="1:15" ht="12.75" customHeight="1">
      <c r="A3156" s="104" t="s">
        <v>3563</v>
      </c>
      <c r="B3156" s="104" t="s">
        <v>3530</v>
      </c>
      <c r="C3156" s="104">
        <v>1</v>
      </c>
      <c r="D3156" s="105" t="s">
        <v>12955</v>
      </c>
      <c r="E3156" s="105" t="s">
        <v>12961</v>
      </c>
      <c r="I3156" s="99"/>
      <c r="J3156" s="101"/>
      <c r="M3156" s="98" t="s">
        <v>8696</v>
      </c>
      <c r="N3156" s="99" t="s">
        <v>3530</v>
      </c>
      <c r="O3156" s="101">
        <v>1</v>
      </c>
    </row>
    <row r="3157" spans="1:15" ht="12.75" customHeight="1">
      <c r="A3157" s="104" t="s">
        <v>3564</v>
      </c>
      <c r="B3157" s="104" t="s">
        <v>1794</v>
      </c>
      <c r="C3157" s="104">
        <v>3</v>
      </c>
      <c r="D3157" s="105" t="s">
        <v>12955</v>
      </c>
      <c r="E3157" s="105" t="s">
        <v>12962</v>
      </c>
      <c r="I3157" s="99"/>
      <c r="J3157" s="101"/>
      <c r="M3157" s="98" t="s">
        <v>8697</v>
      </c>
      <c r="N3157" s="99" t="s">
        <v>1794</v>
      </c>
      <c r="O3157" s="101">
        <v>3</v>
      </c>
    </row>
    <row r="3158" spans="1:15" ht="12.75" customHeight="1">
      <c r="A3158" s="104" t="s">
        <v>3565</v>
      </c>
      <c r="B3158" s="104" t="s">
        <v>1794</v>
      </c>
      <c r="C3158" s="104">
        <v>8</v>
      </c>
      <c r="D3158" s="105" t="s">
        <v>12955</v>
      </c>
      <c r="E3158" s="105" t="s">
        <v>12963</v>
      </c>
      <c r="I3158" s="99"/>
      <c r="J3158" s="101"/>
      <c r="M3158" s="98" t="s">
        <v>8698</v>
      </c>
      <c r="N3158" s="99" t="s">
        <v>1794</v>
      </c>
      <c r="O3158" s="101">
        <v>8</v>
      </c>
    </row>
    <row r="3159" spans="1:15" ht="12.75" customHeight="1">
      <c r="A3159" s="104" t="s">
        <v>3566</v>
      </c>
      <c r="B3159" s="104" t="s">
        <v>1473</v>
      </c>
      <c r="C3159" s="104">
        <v>3</v>
      </c>
      <c r="D3159" s="105" t="s">
        <v>12955</v>
      </c>
      <c r="E3159" s="105" t="s">
        <v>12964</v>
      </c>
      <c r="I3159" s="99"/>
      <c r="J3159" s="101"/>
      <c r="M3159" s="98" t="s">
        <v>8699</v>
      </c>
      <c r="N3159" s="99" t="s">
        <v>1473</v>
      </c>
      <c r="O3159" s="101">
        <v>3</v>
      </c>
    </row>
    <row r="3160" spans="1:15" ht="12.75" customHeight="1">
      <c r="A3160" s="104" t="s">
        <v>3567</v>
      </c>
      <c r="B3160" s="104" t="s">
        <v>1473</v>
      </c>
      <c r="C3160" s="104">
        <v>5</v>
      </c>
      <c r="D3160" s="105" t="s">
        <v>12955</v>
      </c>
      <c r="E3160" s="105" t="s">
        <v>12965</v>
      </c>
      <c r="I3160" s="99"/>
      <c r="J3160" s="101"/>
      <c r="M3160" s="98" t="s">
        <v>8700</v>
      </c>
      <c r="N3160" s="99" t="s">
        <v>1473</v>
      </c>
      <c r="O3160" s="101">
        <v>5</v>
      </c>
    </row>
    <row r="3161" spans="1:15" ht="12.75" customHeight="1">
      <c r="A3161" s="104" t="s">
        <v>3568</v>
      </c>
      <c r="B3161" s="104" t="s">
        <v>1986</v>
      </c>
      <c r="C3161" s="104">
        <v>1</v>
      </c>
      <c r="D3161" s="105" t="s">
        <v>12955</v>
      </c>
      <c r="E3161" s="105" t="s">
        <v>12966</v>
      </c>
      <c r="I3161" s="99"/>
      <c r="J3161" s="101"/>
      <c r="M3161" s="98" t="s">
        <v>8701</v>
      </c>
      <c r="N3161" s="99" t="s">
        <v>1986</v>
      </c>
      <c r="O3161" s="101">
        <v>1</v>
      </c>
    </row>
    <row r="3162" spans="1:15" ht="12.75" customHeight="1">
      <c r="A3162" s="104" t="s">
        <v>3569</v>
      </c>
      <c r="B3162" s="104" t="s">
        <v>166</v>
      </c>
      <c r="C3162" s="104">
        <v>1</v>
      </c>
      <c r="D3162" s="105" t="s">
        <v>12955</v>
      </c>
      <c r="E3162" s="105" t="s">
        <v>12967</v>
      </c>
      <c r="I3162" s="99"/>
      <c r="J3162" s="101"/>
      <c r="M3162" s="98" t="s">
        <v>8702</v>
      </c>
      <c r="N3162" s="99" t="s">
        <v>166</v>
      </c>
      <c r="O3162" s="101">
        <v>1</v>
      </c>
    </row>
    <row r="3163" spans="1:15" ht="12.75" customHeight="1">
      <c r="A3163" s="104" t="s">
        <v>3570</v>
      </c>
      <c r="B3163" s="104" t="s">
        <v>166</v>
      </c>
      <c r="C3163" s="104">
        <v>1</v>
      </c>
      <c r="D3163" s="105" t="s">
        <v>12955</v>
      </c>
      <c r="E3163" s="105" t="s">
        <v>12968</v>
      </c>
      <c r="I3163" s="99"/>
      <c r="J3163" s="101"/>
      <c r="M3163" s="98" t="s">
        <v>8703</v>
      </c>
      <c r="N3163" s="99" t="s">
        <v>166</v>
      </c>
      <c r="O3163" s="101">
        <v>1</v>
      </c>
    </row>
    <row r="3164" spans="1:15" ht="12.75" customHeight="1">
      <c r="A3164" s="104" t="s">
        <v>3571</v>
      </c>
      <c r="B3164" s="104" t="s">
        <v>166</v>
      </c>
      <c r="C3164" s="104">
        <v>2</v>
      </c>
      <c r="D3164" s="105" t="s">
        <v>12955</v>
      </c>
      <c r="E3164" s="105" t="s">
        <v>12969</v>
      </c>
      <c r="I3164" s="99"/>
      <c r="J3164" s="101"/>
      <c r="M3164" s="98" t="s">
        <v>8704</v>
      </c>
      <c r="N3164" s="99" t="s">
        <v>166</v>
      </c>
      <c r="O3164" s="101">
        <v>2</v>
      </c>
    </row>
    <row r="3165" spans="1:15" ht="12.75" customHeight="1">
      <c r="A3165" s="104" t="s">
        <v>3572</v>
      </c>
      <c r="B3165" s="104" t="s">
        <v>166</v>
      </c>
      <c r="C3165" s="104">
        <v>2</v>
      </c>
      <c r="D3165" s="105" t="s">
        <v>12955</v>
      </c>
      <c r="E3165" s="105" t="s">
        <v>12970</v>
      </c>
      <c r="I3165" s="99"/>
      <c r="J3165" s="101"/>
      <c r="M3165" s="98" t="s">
        <v>8705</v>
      </c>
      <c r="N3165" s="99" t="s">
        <v>166</v>
      </c>
      <c r="O3165" s="101">
        <v>2</v>
      </c>
    </row>
    <row r="3166" spans="1:15" ht="12.75" customHeight="1">
      <c r="A3166" s="104" t="s">
        <v>3573</v>
      </c>
      <c r="B3166" s="104" t="s">
        <v>1412</v>
      </c>
      <c r="C3166" s="104">
        <v>11</v>
      </c>
      <c r="D3166" s="105" t="s">
        <v>12971</v>
      </c>
      <c r="E3166" s="105"/>
      <c r="I3166" s="99"/>
      <c r="J3166" s="101"/>
      <c r="M3166" s="98" t="s">
        <v>8706</v>
      </c>
      <c r="N3166" s="99" t="s">
        <v>1412</v>
      </c>
      <c r="O3166" s="101">
        <v>9</v>
      </c>
    </row>
    <row r="3167" spans="1:15" ht="12.75" customHeight="1">
      <c r="A3167" s="104" t="s">
        <v>3574</v>
      </c>
      <c r="B3167" s="104" t="s">
        <v>1412</v>
      </c>
      <c r="C3167" s="104">
        <v>13</v>
      </c>
      <c r="D3167" s="105" t="s">
        <v>12971</v>
      </c>
      <c r="E3167" s="105"/>
      <c r="I3167" s="99"/>
      <c r="J3167" s="101"/>
      <c r="M3167" s="98" t="s">
        <v>8707</v>
      </c>
      <c r="N3167" s="99" t="s">
        <v>1412</v>
      </c>
      <c r="O3167" s="101">
        <v>12</v>
      </c>
    </row>
    <row r="3168" spans="1:15" ht="12.75" customHeight="1">
      <c r="A3168" s="104" t="s">
        <v>3575</v>
      </c>
      <c r="B3168" s="104" t="s">
        <v>1412</v>
      </c>
      <c r="C3168" s="104">
        <v>11</v>
      </c>
      <c r="D3168" s="105" t="s">
        <v>12971</v>
      </c>
      <c r="E3168" s="105"/>
      <c r="I3168" s="99"/>
      <c r="J3168" s="101"/>
      <c r="M3168" s="98" t="s">
        <v>8708</v>
      </c>
      <c r="N3168" s="99" t="s">
        <v>1412</v>
      </c>
      <c r="O3168" s="101">
        <v>11</v>
      </c>
    </row>
    <row r="3169" spans="1:15" ht="12.75" customHeight="1">
      <c r="A3169" s="104" t="s">
        <v>3576</v>
      </c>
      <c r="B3169" s="104" t="s">
        <v>1412</v>
      </c>
      <c r="C3169" s="104">
        <v>1</v>
      </c>
      <c r="D3169" s="105" t="s">
        <v>12971</v>
      </c>
      <c r="E3169" s="105"/>
      <c r="I3169" s="99"/>
      <c r="J3169" s="101"/>
      <c r="M3169" s="98" t="s">
        <v>8709</v>
      </c>
      <c r="N3169" s="99" t="s">
        <v>1412</v>
      </c>
      <c r="O3169" s="101">
        <v>1</v>
      </c>
    </row>
    <row r="3170" spans="1:15" ht="12.75" customHeight="1">
      <c r="A3170" s="104" t="s">
        <v>3577</v>
      </c>
      <c r="B3170" s="104" t="s">
        <v>1412</v>
      </c>
      <c r="C3170" s="104">
        <v>1</v>
      </c>
      <c r="D3170" s="105" t="s">
        <v>12971</v>
      </c>
      <c r="E3170" s="105"/>
      <c r="I3170" s="99"/>
      <c r="J3170" s="101"/>
      <c r="M3170" s="98" t="s">
        <v>8710</v>
      </c>
      <c r="N3170" s="99" t="s">
        <v>1412</v>
      </c>
      <c r="O3170" s="101">
        <v>1</v>
      </c>
    </row>
    <row r="3171" spans="1:15" ht="12.75" customHeight="1">
      <c r="A3171" s="104" t="s">
        <v>3578</v>
      </c>
      <c r="B3171" s="104" t="s">
        <v>3405</v>
      </c>
      <c r="C3171" s="104">
        <v>13</v>
      </c>
      <c r="D3171" s="105" t="s">
        <v>11245</v>
      </c>
      <c r="E3171" s="105" t="s">
        <v>12972</v>
      </c>
      <c r="I3171" s="99"/>
      <c r="J3171" s="101"/>
      <c r="M3171" s="98" t="s">
        <v>8711</v>
      </c>
      <c r="N3171" s="99" t="s">
        <v>3405</v>
      </c>
      <c r="O3171" s="101">
        <v>13</v>
      </c>
    </row>
    <row r="3172" spans="1:15" ht="12.75" customHeight="1">
      <c r="A3172" s="104" t="s">
        <v>3579</v>
      </c>
      <c r="B3172" s="104" t="s">
        <v>3405</v>
      </c>
      <c r="C3172" s="104">
        <v>15</v>
      </c>
      <c r="D3172" s="105" t="s">
        <v>11245</v>
      </c>
      <c r="E3172" s="105" t="s">
        <v>12973</v>
      </c>
      <c r="I3172" s="99"/>
      <c r="J3172" s="101"/>
      <c r="M3172" s="98" t="s">
        <v>8712</v>
      </c>
      <c r="N3172" s="99" t="s">
        <v>3405</v>
      </c>
      <c r="O3172" s="101">
        <v>15</v>
      </c>
    </row>
    <row r="3173" spans="1:15" ht="12.75" customHeight="1">
      <c r="A3173" s="104" t="s">
        <v>3580</v>
      </c>
      <c r="B3173" s="104" t="s">
        <v>166</v>
      </c>
      <c r="C3173" s="104">
        <v>11</v>
      </c>
      <c r="D3173" s="105" t="s">
        <v>11245</v>
      </c>
      <c r="E3173" s="105" t="s">
        <v>12974</v>
      </c>
      <c r="I3173" s="99"/>
      <c r="J3173" s="101"/>
      <c r="M3173" s="98" t="s">
        <v>8713</v>
      </c>
      <c r="N3173" s="99" t="s">
        <v>166</v>
      </c>
      <c r="O3173" s="101">
        <v>11</v>
      </c>
    </row>
    <row r="3174" spans="1:15" ht="12.75" customHeight="1">
      <c r="A3174" s="104" t="s">
        <v>3581</v>
      </c>
      <c r="B3174" s="104" t="s">
        <v>166</v>
      </c>
      <c r="C3174" s="104">
        <v>11</v>
      </c>
      <c r="D3174" s="105" t="s">
        <v>11245</v>
      </c>
      <c r="E3174" s="105" t="s">
        <v>12975</v>
      </c>
      <c r="I3174" s="99"/>
      <c r="J3174" s="101"/>
      <c r="M3174" s="98" t="s">
        <v>8714</v>
      </c>
      <c r="N3174" s="99" t="s">
        <v>166</v>
      </c>
      <c r="O3174" s="101">
        <v>11</v>
      </c>
    </row>
    <row r="3175" spans="1:15" ht="12.75" customHeight="1">
      <c r="A3175" s="104" t="s">
        <v>3582</v>
      </c>
      <c r="B3175" s="104" t="s">
        <v>1219</v>
      </c>
      <c r="C3175" s="104">
        <v>3</v>
      </c>
      <c r="D3175" s="105" t="s">
        <v>12976</v>
      </c>
      <c r="E3175" s="105" t="s">
        <v>12977</v>
      </c>
      <c r="I3175" s="99"/>
      <c r="J3175" s="101"/>
      <c r="M3175" s="98" t="s">
        <v>8715</v>
      </c>
      <c r="N3175" s="99" t="s">
        <v>1219</v>
      </c>
      <c r="O3175" s="101">
        <v>3</v>
      </c>
    </row>
    <row r="3176" spans="1:15" ht="12.75" customHeight="1">
      <c r="A3176" s="104" t="s">
        <v>3583</v>
      </c>
      <c r="B3176" s="104" t="s">
        <v>1219</v>
      </c>
      <c r="C3176" s="104">
        <v>5</v>
      </c>
      <c r="D3176" s="105" t="s">
        <v>12976</v>
      </c>
      <c r="E3176" s="105" t="s">
        <v>12978</v>
      </c>
      <c r="I3176" s="99"/>
      <c r="J3176" s="101"/>
      <c r="M3176" s="98" t="s">
        <v>8716</v>
      </c>
      <c r="N3176" s="99" t="s">
        <v>1219</v>
      </c>
      <c r="O3176" s="101">
        <v>5</v>
      </c>
    </row>
    <row r="3177" spans="1:15" ht="12.75" customHeight="1">
      <c r="A3177" s="104" t="s">
        <v>3584</v>
      </c>
      <c r="B3177" s="104" t="s">
        <v>3446</v>
      </c>
      <c r="C3177" s="104">
        <v>1</v>
      </c>
      <c r="D3177" s="105" t="s">
        <v>12979</v>
      </c>
      <c r="E3177" s="105" t="s">
        <v>11066</v>
      </c>
      <c r="I3177" s="99"/>
      <c r="J3177" s="101"/>
      <c r="M3177" s="98" t="s">
        <v>8717</v>
      </c>
      <c r="N3177" s="99" t="s">
        <v>3446</v>
      </c>
      <c r="O3177" s="101">
        <v>1</v>
      </c>
    </row>
    <row r="3178" spans="1:15" ht="12.75" customHeight="1">
      <c r="A3178" s="104" t="s">
        <v>3585</v>
      </c>
      <c r="B3178" s="104" t="s">
        <v>2958</v>
      </c>
      <c r="C3178" s="104">
        <v>1</v>
      </c>
      <c r="D3178" s="105" t="s">
        <v>12979</v>
      </c>
      <c r="E3178" s="105" t="s">
        <v>11222</v>
      </c>
      <c r="I3178" s="99"/>
      <c r="J3178" s="101"/>
      <c r="M3178" s="98" t="s">
        <v>8718</v>
      </c>
      <c r="N3178" s="99" t="s">
        <v>2958</v>
      </c>
      <c r="O3178" s="101">
        <v>1</v>
      </c>
    </row>
    <row r="3179" spans="1:15" ht="12.75" customHeight="1">
      <c r="A3179" s="104" t="s">
        <v>3586</v>
      </c>
      <c r="B3179" s="104" t="s">
        <v>2958</v>
      </c>
      <c r="C3179" s="104">
        <v>1</v>
      </c>
      <c r="D3179" s="105" t="s">
        <v>12979</v>
      </c>
      <c r="E3179" s="105" t="s">
        <v>12980</v>
      </c>
      <c r="I3179" s="99"/>
      <c r="J3179" s="101"/>
      <c r="M3179" s="98" t="s">
        <v>8719</v>
      </c>
      <c r="N3179" s="99" t="s">
        <v>2958</v>
      </c>
      <c r="O3179" s="101">
        <v>1</v>
      </c>
    </row>
    <row r="3180" spans="1:15" ht="12.75" customHeight="1">
      <c r="A3180" s="104" t="s">
        <v>3587</v>
      </c>
      <c r="B3180" s="104" t="s">
        <v>2045</v>
      </c>
      <c r="C3180" s="104">
        <v>6</v>
      </c>
      <c r="D3180" s="105" t="s">
        <v>12981</v>
      </c>
      <c r="E3180" s="105" t="s">
        <v>10853</v>
      </c>
      <c r="I3180" s="99"/>
      <c r="J3180" s="101"/>
      <c r="M3180" s="98" t="s">
        <v>8720</v>
      </c>
      <c r="N3180" s="99" t="s">
        <v>2045</v>
      </c>
      <c r="O3180" s="101">
        <v>6</v>
      </c>
    </row>
    <row r="3181" spans="1:15" ht="12.75" customHeight="1">
      <c r="A3181" s="104" t="s">
        <v>3588</v>
      </c>
      <c r="B3181" s="104" t="s">
        <v>1758</v>
      </c>
      <c r="C3181" s="104">
        <v>2</v>
      </c>
      <c r="D3181" s="105" t="s">
        <v>12981</v>
      </c>
      <c r="E3181" s="105" t="s">
        <v>12982</v>
      </c>
      <c r="I3181" s="99"/>
      <c r="J3181" s="101"/>
      <c r="M3181" s="98" t="s">
        <v>8721</v>
      </c>
      <c r="N3181" s="99" t="s">
        <v>1758</v>
      </c>
      <c r="O3181" s="101">
        <v>2</v>
      </c>
    </row>
    <row r="3182" spans="1:15" ht="12.75" customHeight="1">
      <c r="A3182" s="104" t="s">
        <v>3589</v>
      </c>
      <c r="B3182" s="104" t="s">
        <v>1758</v>
      </c>
      <c r="C3182" s="104">
        <v>10</v>
      </c>
      <c r="D3182" s="105" t="s">
        <v>12981</v>
      </c>
      <c r="E3182" s="105" t="s">
        <v>12983</v>
      </c>
      <c r="I3182" s="99"/>
      <c r="J3182" s="101"/>
      <c r="M3182" s="98" t="s">
        <v>8722</v>
      </c>
      <c r="N3182" s="99" t="s">
        <v>1758</v>
      </c>
      <c r="O3182" s="101">
        <v>10</v>
      </c>
    </row>
    <row r="3183" spans="1:15" ht="12.75" customHeight="1">
      <c r="A3183" s="104" t="s">
        <v>3590</v>
      </c>
      <c r="B3183" s="104" t="s">
        <v>3514</v>
      </c>
      <c r="C3183" s="104">
        <v>5</v>
      </c>
      <c r="D3183" s="105" t="s">
        <v>12984</v>
      </c>
      <c r="E3183" s="105" t="s">
        <v>12985</v>
      </c>
      <c r="I3183" s="99"/>
      <c r="J3183" s="101"/>
      <c r="M3183" s="98" t="s">
        <v>8723</v>
      </c>
      <c r="N3183" s="99" t="s">
        <v>3514</v>
      </c>
      <c r="O3183" s="101">
        <v>5</v>
      </c>
    </row>
    <row r="3184" spans="1:15" ht="12.75" customHeight="1">
      <c r="A3184" s="104" t="s">
        <v>3591</v>
      </c>
      <c r="B3184" s="104" t="s">
        <v>3514</v>
      </c>
      <c r="C3184" s="104">
        <v>3</v>
      </c>
      <c r="D3184" s="105" t="s">
        <v>12984</v>
      </c>
      <c r="E3184" s="105" t="s">
        <v>12986</v>
      </c>
      <c r="I3184" s="99"/>
      <c r="J3184" s="101"/>
      <c r="M3184" s="98" t="s">
        <v>8724</v>
      </c>
      <c r="N3184" s="99" t="s">
        <v>3514</v>
      </c>
      <c r="O3184" s="101">
        <v>3</v>
      </c>
    </row>
    <row r="3185" spans="1:15" ht="12.75" customHeight="1">
      <c r="A3185" s="104" t="s">
        <v>3592</v>
      </c>
      <c r="B3185" s="104" t="s">
        <v>2647</v>
      </c>
      <c r="C3185" s="104">
        <v>1</v>
      </c>
      <c r="D3185" s="105" t="s">
        <v>12984</v>
      </c>
      <c r="E3185" s="105" t="s">
        <v>12987</v>
      </c>
      <c r="I3185" s="99"/>
      <c r="J3185" s="101"/>
      <c r="M3185" s="98" t="s">
        <v>8725</v>
      </c>
      <c r="N3185" s="99" t="s">
        <v>2647</v>
      </c>
      <c r="O3185" s="101">
        <v>1</v>
      </c>
    </row>
    <row r="3186" spans="1:15" ht="12.75" customHeight="1">
      <c r="A3186" s="104" t="s">
        <v>3593</v>
      </c>
      <c r="B3186" s="104" t="s">
        <v>2647</v>
      </c>
      <c r="C3186" s="104">
        <v>2</v>
      </c>
      <c r="D3186" s="105" t="s">
        <v>12984</v>
      </c>
      <c r="E3186" s="105" t="s">
        <v>12988</v>
      </c>
      <c r="I3186" s="99"/>
      <c r="J3186" s="101"/>
      <c r="M3186" s="98" t="s">
        <v>8726</v>
      </c>
      <c r="N3186" s="99" t="s">
        <v>2647</v>
      </c>
      <c r="O3186" s="101">
        <v>2</v>
      </c>
    </row>
    <row r="3187" spans="1:15" ht="12.75" customHeight="1">
      <c r="A3187" s="104" t="s">
        <v>3594</v>
      </c>
      <c r="B3187" s="104" t="s">
        <v>1453</v>
      </c>
      <c r="C3187" s="104">
        <v>11</v>
      </c>
      <c r="D3187" s="105" t="s">
        <v>12989</v>
      </c>
      <c r="E3187" s="105" t="s">
        <v>12990</v>
      </c>
      <c r="I3187" s="99"/>
      <c r="J3187" s="101"/>
      <c r="M3187" s="98" t="s">
        <v>8727</v>
      </c>
      <c r="N3187" s="99" t="s">
        <v>1453</v>
      </c>
      <c r="O3187" s="101">
        <v>11</v>
      </c>
    </row>
    <row r="3188" spans="1:15" ht="12.75" customHeight="1">
      <c r="A3188" s="104" t="s">
        <v>3595</v>
      </c>
      <c r="B3188" s="104" t="s">
        <v>2916</v>
      </c>
      <c r="C3188" s="104">
        <v>1</v>
      </c>
      <c r="D3188" s="105" t="s">
        <v>12991</v>
      </c>
      <c r="E3188" s="105" t="s">
        <v>12992</v>
      </c>
      <c r="I3188" s="99"/>
      <c r="J3188" s="101"/>
      <c r="M3188" s="98" t="s">
        <v>8728</v>
      </c>
      <c r="N3188" s="99" t="s">
        <v>2916</v>
      </c>
      <c r="O3188" s="101">
        <v>1</v>
      </c>
    </row>
    <row r="3189" spans="1:15" ht="12.75" customHeight="1">
      <c r="A3189" s="104" t="s">
        <v>3596</v>
      </c>
      <c r="B3189" s="104" t="s">
        <v>3262</v>
      </c>
      <c r="C3189" s="104">
        <v>1</v>
      </c>
      <c r="D3189" s="105" t="s">
        <v>12991</v>
      </c>
      <c r="E3189" s="105" t="s">
        <v>12993</v>
      </c>
      <c r="I3189" s="99"/>
      <c r="J3189" s="101"/>
      <c r="M3189" s="98" t="s">
        <v>8729</v>
      </c>
      <c r="N3189" s="99" t="s">
        <v>3262</v>
      </c>
      <c r="O3189" s="101">
        <v>1</v>
      </c>
    </row>
    <row r="3190" spans="1:15" ht="12.75" customHeight="1">
      <c r="A3190" s="104" t="s">
        <v>3597</v>
      </c>
      <c r="B3190" s="104" t="s">
        <v>3262</v>
      </c>
      <c r="C3190" s="104">
        <v>1</v>
      </c>
      <c r="D3190" s="105" t="s">
        <v>12991</v>
      </c>
      <c r="E3190" s="105" t="s">
        <v>12994</v>
      </c>
      <c r="I3190" s="99"/>
      <c r="J3190" s="101"/>
      <c r="M3190" s="98" t="s">
        <v>8730</v>
      </c>
      <c r="N3190" s="99" t="s">
        <v>3262</v>
      </c>
      <c r="O3190" s="101">
        <v>1</v>
      </c>
    </row>
    <row r="3191" spans="1:15" ht="12.75" customHeight="1">
      <c r="A3191" s="104" t="s">
        <v>3598</v>
      </c>
      <c r="B3191" s="104" t="s">
        <v>3262</v>
      </c>
      <c r="C3191" s="104">
        <v>1</v>
      </c>
      <c r="D3191" s="105" t="s">
        <v>12991</v>
      </c>
      <c r="E3191" s="105" t="s">
        <v>12995</v>
      </c>
      <c r="I3191" s="99"/>
      <c r="J3191" s="101"/>
      <c r="M3191" s="98" t="s">
        <v>8731</v>
      </c>
      <c r="N3191" s="99" t="s">
        <v>3262</v>
      </c>
      <c r="O3191" s="101">
        <v>1</v>
      </c>
    </row>
    <row r="3192" spans="1:15" ht="12.75" customHeight="1">
      <c r="A3192" s="104" t="s">
        <v>3599</v>
      </c>
      <c r="B3192" s="104" t="s">
        <v>3262</v>
      </c>
      <c r="C3192" s="104">
        <v>1</v>
      </c>
      <c r="D3192" s="105" t="s">
        <v>12991</v>
      </c>
      <c r="E3192" s="105" t="s">
        <v>12996</v>
      </c>
      <c r="I3192" s="99"/>
      <c r="J3192" s="101"/>
      <c r="M3192" s="98" t="s">
        <v>8732</v>
      </c>
      <c r="N3192" s="99" t="s">
        <v>3262</v>
      </c>
      <c r="O3192" s="101">
        <v>1</v>
      </c>
    </row>
    <row r="3193" spans="1:15" ht="12.75" customHeight="1">
      <c r="A3193" s="104" t="s">
        <v>3600</v>
      </c>
      <c r="B3193" s="104" t="s">
        <v>3262</v>
      </c>
      <c r="C3193" s="104">
        <v>1</v>
      </c>
      <c r="D3193" s="105" t="s">
        <v>12991</v>
      </c>
      <c r="E3193" s="105" t="s">
        <v>12997</v>
      </c>
      <c r="I3193" s="99"/>
      <c r="J3193" s="101"/>
      <c r="M3193" s="98" t="s">
        <v>8733</v>
      </c>
      <c r="N3193" s="99" t="s">
        <v>3262</v>
      </c>
      <c r="O3193" s="101">
        <v>1</v>
      </c>
    </row>
    <row r="3194" spans="1:15" ht="12.75" customHeight="1">
      <c r="A3194" s="104" t="s">
        <v>3601</v>
      </c>
      <c r="B3194" s="104" t="s">
        <v>3262</v>
      </c>
      <c r="C3194" s="104">
        <v>1</v>
      </c>
      <c r="D3194" s="105" t="s">
        <v>12991</v>
      </c>
      <c r="E3194" s="105" t="s">
        <v>12992</v>
      </c>
      <c r="I3194" s="99"/>
      <c r="J3194" s="101"/>
      <c r="M3194" s="98" t="s">
        <v>8734</v>
      </c>
      <c r="N3194" s="99" t="s">
        <v>3262</v>
      </c>
      <c r="O3194" s="101">
        <v>1</v>
      </c>
    </row>
    <row r="3195" spans="1:15" ht="12.75" customHeight="1">
      <c r="A3195" s="104" t="s">
        <v>3602</v>
      </c>
      <c r="B3195" s="104" t="s">
        <v>3262</v>
      </c>
      <c r="C3195" s="104">
        <v>1</v>
      </c>
      <c r="D3195" s="105" t="s">
        <v>12991</v>
      </c>
      <c r="E3195" s="105" t="s">
        <v>12998</v>
      </c>
      <c r="I3195" s="99"/>
      <c r="J3195" s="101"/>
      <c r="M3195" s="98" t="s">
        <v>8735</v>
      </c>
      <c r="N3195" s="99" t="s">
        <v>3262</v>
      </c>
      <c r="O3195" s="101">
        <v>1</v>
      </c>
    </row>
    <row r="3196" spans="1:15" ht="12.75" customHeight="1">
      <c r="A3196" s="104" t="s">
        <v>3603</v>
      </c>
      <c r="B3196" s="104" t="s">
        <v>3262</v>
      </c>
      <c r="C3196" s="104">
        <v>1</v>
      </c>
      <c r="D3196" s="105" t="s">
        <v>12991</v>
      </c>
      <c r="E3196" s="105" t="s">
        <v>12999</v>
      </c>
      <c r="I3196" s="99"/>
      <c r="J3196" s="101"/>
      <c r="M3196" s="98" t="s">
        <v>8736</v>
      </c>
      <c r="N3196" s="99" t="s">
        <v>3262</v>
      </c>
      <c r="O3196" s="101">
        <v>1</v>
      </c>
    </row>
    <row r="3197" spans="1:15" ht="12.75" customHeight="1">
      <c r="A3197" s="104" t="s">
        <v>3604</v>
      </c>
      <c r="B3197" s="104" t="s">
        <v>3479</v>
      </c>
      <c r="C3197" s="104">
        <v>1</v>
      </c>
      <c r="D3197" s="105" t="s">
        <v>13000</v>
      </c>
      <c r="E3197" s="105" t="s">
        <v>13001</v>
      </c>
      <c r="I3197" s="99"/>
      <c r="J3197" s="101"/>
      <c r="M3197" s="98" t="s">
        <v>8737</v>
      </c>
      <c r="N3197" s="99" t="s">
        <v>3479</v>
      </c>
      <c r="O3197" s="101">
        <v>1</v>
      </c>
    </row>
    <row r="3198" spans="1:15" ht="12.75" customHeight="1">
      <c r="A3198" s="104" t="s">
        <v>3605</v>
      </c>
      <c r="B3198" s="104" t="s">
        <v>3479</v>
      </c>
      <c r="C3198" s="104">
        <v>1</v>
      </c>
      <c r="D3198" s="105" t="s">
        <v>13000</v>
      </c>
      <c r="E3198" s="105" t="s">
        <v>13002</v>
      </c>
      <c r="I3198" s="99"/>
      <c r="J3198" s="101"/>
      <c r="M3198" s="98" t="s">
        <v>8738</v>
      </c>
      <c r="N3198" s="99" t="s">
        <v>3479</v>
      </c>
      <c r="O3198" s="101">
        <v>1</v>
      </c>
    </row>
    <row r="3199" spans="1:15" ht="12.75" customHeight="1">
      <c r="A3199" s="104" t="s">
        <v>3606</v>
      </c>
      <c r="B3199" s="104" t="s">
        <v>3479</v>
      </c>
      <c r="C3199" s="104">
        <v>1</v>
      </c>
      <c r="D3199" s="105" t="s">
        <v>13000</v>
      </c>
      <c r="E3199" s="105" t="s">
        <v>13003</v>
      </c>
      <c r="I3199" s="99"/>
      <c r="J3199" s="101"/>
      <c r="M3199" s="98" t="s">
        <v>8739</v>
      </c>
      <c r="N3199" s="99" t="s">
        <v>3479</v>
      </c>
      <c r="O3199" s="101">
        <v>1</v>
      </c>
    </row>
    <row r="3200" spans="1:15" ht="12.75" customHeight="1">
      <c r="A3200" s="104" t="s">
        <v>3607</v>
      </c>
      <c r="B3200" s="104" t="s">
        <v>2958</v>
      </c>
      <c r="C3200" s="104">
        <v>1</v>
      </c>
      <c r="D3200" s="105" t="s">
        <v>13004</v>
      </c>
      <c r="E3200" s="105" t="s">
        <v>13005</v>
      </c>
      <c r="I3200" s="99"/>
      <c r="J3200" s="101"/>
      <c r="M3200" s="98" t="s">
        <v>8740</v>
      </c>
      <c r="N3200" s="99" t="s">
        <v>2958</v>
      </c>
      <c r="O3200" s="101">
        <v>1</v>
      </c>
    </row>
    <row r="3201" spans="1:15" ht="12.75" customHeight="1">
      <c r="A3201" s="104" t="s">
        <v>3608</v>
      </c>
      <c r="B3201" s="104" t="s">
        <v>3446</v>
      </c>
      <c r="C3201" s="104">
        <v>1</v>
      </c>
      <c r="D3201" s="105" t="s">
        <v>13004</v>
      </c>
      <c r="E3201" s="105" t="s">
        <v>13006</v>
      </c>
      <c r="I3201" s="99"/>
      <c r="J3201" s="101"/>
      <c r="M3201" s="98" t="s">
        <v>8741</v>
      </c>
      <c r="N3201" s="99" t="s">
        <v>3446</v>
      </c>
      <c r="O3201" s="101">
        <v>2</v>
      </c>
    </row>
    <row r="3202" spans="1:15" ht="12.75" customHeight="1">
      <c r="A3202" s="104" t="s">
        <v>3609</v>
      </c>
      <c r="B3202" s="104" t="s">
        <v>3446</v>
      </c>
      <c r="C3202" s="104">
        <v>4</v>
      </c>
      <c r="D3202" s="105" t="s">
        <v>13004</v>
      </c>
      <c r="E3202" s="105" t="s">
        <v>13007</v>
      </c>
      <c r="I3202" s="99"/>
      <c r="J3202" s="101"/>
      <c r="M3202" s="98" t="s">
        <v>8742</v>
      </c>
      <c r="N3202" s="99" t="s">
        <v>3446</v>
      </c>
      <c r="O3202" s="101">
        <v>4</v>
      </c>
    </row>
    <row r="3203" spans="1:15" ht="12.75" customHeight="1">
      <c r="A3203" s="104" t="s">
        <v>3610</v>
      </c>
      <c r="B3203" s="104" t="s">
        <v>725</v>
      </c>
      <c r="C3203" s="104">
        <v>1</v>
      </c>
      <c r="D3203" s="105" t="s">
        <v>13008</v>
      </c>
      <c r="E3203" s="105" t="s">
        <v>13009</v>
      </c>
      <c r="I3203" s="99"/>
      <c r="J3203" s="101"/>
      <c r="M3203" s="98" t="s">
        <v>8743</v>
      </c>
      <c r="N3203" s="99" t="s">
        <v>725</v>
      </c>
      <c r="O3203" s="101">
        <v>2</v>
      </c>
    </row>
    <row r="3204" spans="1:15" ht="12.75" customHeight="1">
      <c r="A3204" s="104" t="s">
        <v>3611</v>
      </c>
      <c r="B3204" s="104" t="s">
        <v>165</v>
      </c>
      <c r="C3204" s="104">
        <v>24</v>
      </c>
      <c r="D3204" s="105" t="s">
        <v>13010</v>
      </c>
      <c r="E3204" s="105" t="s">
        <v>13011</v>
      </c>
      <c r="I3204" s="99"/>
      <c r="J3204" s="101"/>
      <c r="M3204" s="98" t="s">
        <v>8744</v>
      </c>
      <c r="N3204" s="99" t="s">
        <v>165</v>
      </c>
      <c r="O3204" s="101">
        <v>24</v>
      </c>
    </row>
    <row r="3205" spans="1:15" ht="12.75" customHeight="1">
      <c r="A3205" s="104" t="s">
        <v>3612</v>
      </c>
      <c r="B3205" s="104" t="s">
        <v>3613</v>
      </c>
      <c r="C3205" s="104">
        <v>21</v>
      </c>
      <c r="D3205" s="105" t="s">
        <v>13012</v>
      </c>
      <c r="E3205" s="105" t="s">
        <v>13013</v>
      </c>
      <c r="I3205" s="99"/>
      <c r="J3205" s="101"/>
      <c r="M3205" s="98" t="s">
        <v>8745</v>
      </c>
      <c r="N3205" s="99" t="s">
        <v>3613</v>
      </c>
      <c r="O3205" s="101">
        <v>23</v>
      </c>
    </row>
    <row r="3206" spans="1:15" ht="12.75" customHeight="1">
      <c r="A3206" s="104" t="s">
        <v>3614</v>
      </c>
      <c r="B3206" s="104" t="s">
        <v>3613</v>
      </c>
      <c r="C3206" s="104">
        <v>32</v>
      </c>
      <c r="D3206" s="105" t="s">
        <v>13012</v>
      </c>
      <c r="E3206" s="105" t="s">
        <v>13014</v>
      </c>
      <c r="I3206" s="99"/>
      <c r="J3206" s="101"/>
      <c r="M3206" s="98" t="s">
        <v>8746</v>
      </c>
      <c r="N3206" s="99" t="s">
        <v>3613</v>
      </c>
      <c r="O3206" s="101">
        <v>32</v>
      </c>
    </row>
    <row r="3207" spans="1:15" ht="12.75" customHeight="1">
      <c r="A3207" s="104" t="s">
        <v>3615</v>
      </c>
      <c r="B3207" s="104" t="s">
        <v>3613</v>
      </c>
      <c r="C3207" s="104">
        <v>18</v>
      </c>
      <c r="D3207" s="105" t="s">
        <v>13012</v>
      </c>
      <c r="E3207" s="105" t="s">
        <v>13015</v>
      </c>
      <c r="I3207" s="99"/>
      <c r="J3207" s="101"/>
      <c r="M3207" s="98" t="s">
        <v>8747</v>
      </c>
      <c r="N3207" s="99" t="s">
        <v>3613</v>
      </c>
      <c r="O3207" s="101">
        <v>18</v>
      </c>
    </row>
    <row r="3208" spans="1:15" ht="12.75" customHeight="1">
      <c r="A3208" s="104" t="s">
        <v>3616</v>
      </c>
      <c r="B3208" s="104" t="s">
        <v>3617</v>
      </c>
      <c r="C3208" s="104">
        <v>23</v>
      </c>
      <c r="D3208" s="105" t="s">
        <v>13012</v>
      </c>
      <c r="E3208" s="105" t="s">
        <v>13016</v>
      </c>
      <c r="I3208" s="99"/>
      <c r="J3208" s="101"/>
      <c r="M3208" s="98" t="s">
        <v>8748</v>
      </c>
      <c r="N3208" s="99" t="s">
        <v>3617</v>
      </c>
      <c r="O3208" s="101">
        <v>23</v>
      </c>
    </row>
    <row r="3209" spans="1:15" ht="12.75" customHeight="1">
      <c r="A3209" s="104" t="s">
        <v>3618</v>
      </c>
      <c r="B3209" s="104" t="s">
        <v>3613</v>
      </c>
      <c r="C3209" s="104">
        <v>23</v>
      </c>
      <c r="D3209" s="105" t="s">
        <v>13012</v>
      </c>
      <c r="E3209" s="105" t="s">
        <v>13017</v>
      </c>
      <c r="I3209" s="99"/>
      <c r="J3209" s="101"/>
      <c r="M3209" s="98" t="s">
        <v>8749</v>
      </c>
      <c r="N3209" s="99" t="s">
        <v>3613</v>
      </c>
      <c r="O3209" s="101">
        <v>23</v>
      </c>
    </row>
    <row r="3210" spans="1:15" ht="12.75" customHeight="1">
      <c r="A3210" s="104" t="s">
        <v>3619</v>
      </c>
      <c r="B3210" s="104" t="s">
        <v>3620</v>
      </c>
      <c r="C3210" s="104">
        <v>4</v>
      </c>
      <c r="D3210" s="105" t="s">
        <v>13012</v>
      </c>
      <c r="E3210" s="105" t="s">
        <v>13018</v>
      </c>
      <c r="I3210" s="99"/>
      <c r="J3210" s="101"/>
      <c r="M3210" s="98" t="s">
        <v>8750</v>
      </c>
      <c r="N3210" s="99" t="s">
        <v>3620</v>
      </c>
      <c r="O3210" s="101">
        <v>10</v>
      </c>
    </row>
    <row r="3211" spans="1:15" ht="12.75" customHeight="1">
      <c r="A3211" s="104" t="s">
        <v>3621</v>
      </c>
      <c r="B3211" s="104" t="s">
        <v>3622</v>
      </c>
      <c r="C3211" s="104">
        <v>21</v>
      </c>
      <c r="D3211" s="105" t="s">
        <v>13019</v>
      </c>
      <c r="E3211" s="105" t="s">
        <v>13020</v>
      </c>
      <c r="I3211" s="99"/>
      <c r="J3211" s="101"/>
      <c r="M3211" s="98" t="s">
        <v>8751</v>
      </c>
      <c r="N3211" s="99" t="s">
        <v>3622</v>
      </c>
      <c r="O3211" s="101">
        <v>21</v>
      </c>
    </row>
    <row r="3212" spans="1:15" ht="12.75" customHeight="1">
      <c r="A3212" s="104" t="s">
        <v>3623</v>
      </c>
      <c r="B3212" s="104" t="s">
        <v>3622</v>
      </c>
      <c r="C3212" s="104">
        <v>13</v>
      </c>
      <c r="D3212" s="105" t="s">
        <v>13021</v>
      </c>
      <c r="E3212" s="105" t="s">
        <v>13022</v>
      </c>
      <c r="I3212" s="99"/>
      <c r="J3212" s="101"/>
      <c r="M3212" s="98" t="s">
        <v>8752</v>
      </c>
      <c r="N3212" s="99" t="s">
        <v>3622</v>
      </c>
      <c r="O3212" s="101">
        <v>13</v>
      </c>
    </row>
    <row r="3213" spans="1:15" ht="12.75" customHeight="1">
      <c r="A3213" s="104" t="s">
        <v>3624</v>
      </c>
      <c r="B3213" s="104" t="s">
        <v>3622</v>
      </c>
      <c r="C3213" s="104">
        <v>17</v>
      </c>
      <c r="D3213" s="105" t="s">
        <v>13023</v>
      </c>
      <c r="E3213" s="105" t="s">
        <v>13024</v>
      </c>
      <c r="I3213" s="99"/>
      <c r="J3213" s="101"/>
      <c r="M3213" s="98" t="s">
        <v>8753</v>
      </c>
      <c r="N3213" s="99" t="s">
        <v>3622</v>
      </c>
      <c r="O3213" s="101">
        <v>17</v>
      </c>
    </row>
    <row r="3214" spans="1:15" ht="12.75" customHeight="1">
      <c r="A3214" s="104" t="s">
        <v>3625</v>
      </c>
      <c r="B3214" s="104" t="s">
        <v>3622</v>
      </c>
      <c r="C3214" s="104">
        <v>5</v>
      </c>
      <c r="D3214" s="105" t="s">
        <v>13019</v>
      </c>
      <c r="E3214" s="105" t="s">
        <v>13025</v>
      </c>
      <c r="I3214" s="99"/>
      <c r="J3214" s="101"/>
      <c r="M3214" s="98" t="s">
        <v>8754</v>
      </c>
      <c r="N3214" s="99" t="s">
        <v>3626</v>
      </c>
      <c r="O3214" s="101">
        <v>5</v>
      </c>
    </row>
    <row r="3215" spans="1:15" ht="12.75" customHeight="1">
      <c r="A3215" s="104" t="s">
        <v>3627</v>
      </c>
      <c r="B3215" s="104" t="s">
        <v>3617</v>
      </c>
      <c r="C3215" s="104">
        <v>5</v>
      </c>
      <c r="D3215" s="105" t="s">
        <v>13019</v>
      </c>
      <c r="E3215" s="105" t="s">
        <v>13025</v>
      </c>
      <c r="I3215" s="99"/>
      <c r="J3215" s="101"/>
      <c r="M3215" s="98" t="s">
        <v>8755</v>
      </c>
      <c r="N3215" s="99" t="s">
        <v>3617</v>
      </c>
      <c r="O3215" s="101">
        <v>13</v>
      </c>
    </row>
    <row r="3216" spans="1:15" ht="12.75" customHeight="1">
      <c r="A3216" s="104" t="s">
        <v>3628</v>
      </c>
      <c r="B3216" s="104" t="s">
        <v>3622</v>
      </c>
      <c r="C3216" s="104">
        <v>7</v>
      </c>
      <c r="D3216" s="105" t="s">
        <v>13023</v>
      </c>
      <c r="E3216" s="105" t="s">
        <v>13026</v>
      </c>
      <c r="I3216" s="99"/>
      <c r="J3216" s="101"/>
      <c r="M3216" s="98" t="s">
        <v>8756</v>
      </c>
      <c r="N3216" s="99" t="s">
        <v>3622</v>
      </c>
      <c r="O3216" s="101">
        <v>7</v>
      </c>
    </row>
    <row r="3217" spans="1:15" ht="12.75" customHeight="1">
      <c r="A3217" s="104" t="s">
        <v>3629</v>
      </c>
      <c r="B3217" s="104" t="s">
        <v>3630</v>
      </c>
      <c r="C3217" s="104">
        <v>18</v>
      </c>
      <c r="D3217" s="105" t="s">
        <v>13027</v>
      </c>
      <c r="E3217" s="105" t="s">
        <v>13028</v>
      </c>
      <c r="I3217" s="99"/>
      <c r="J3217" s="101"/>
      <c r="M3217" s="98" t="s">
        <v>8757</v>
      </c>
      <c r="N3217" s="99" t="s">
        <v>3630</v>
      </c>
      <c r="O3217" s="101">
        <v>25</v>
      </c>
    </row>
    <row r="3218" spans="1:15" ht="12.75" customHeight="1">
      <c r="A3218" s="104" t="s">
        <v>3631</v>
      </c>
      <c r="B3218" s="104" t="s">
        <v>3630</v>
      </c>
      <c r="C3218" s="104">
        <v>12</v>
      </c>
      <c r="D3218" s="105" t="s">
        <v>13027</v>
      </c>
      <c r="E3218" s="105" t="s">
        <v>13029</v>
      </c>
      <c r="I3218" s="99"/>
      <c r="J3218" s="101"/>
      <c r="M3218" s="98" t="s">
        <v>8758</v>
      </c>
      <c r="N3218" s="99" t="s">
        <v>3630</v>
      </c>
      <c r="O3218" s="101">
        <v>15</v>
      </c>
    </row>
    <row r="3219" spans="1:15" ht="12.75" customHeight="1">
      <c r="A3219" s="104" t="s">
        <v>3632</v>
      </c>
      <c r="B3219" s="104" t="s">
        <v>3626</v>
      </c>
      <c r="C3219" s="104">
        <v>1</v>
      </c>
      <c r="D3219" s="105" t="s">
        <v>13030</v>
      </c>
      <c r="E3219" s="105" t="s">
        <v>13031</v>
      </c>
      <c r="I3219" s="99"/>
      <c r="J3219" s="101"/>
      <c r="M3219" s="98" t="s">
        <v>8759</v>
      </c>
      <c r="N3219" s="99" t="s">
        <v>3626</v>
      </c>
      <c r="O3219" s="101">
        <v>1</v>
      </c>
    </row>
    <row r="3220" spans="1:15" ht="12.75" customHeight="1">
      <c r="A3220" s="104" t="s">
        <v>3633</v>
      </c>
      <c r="B3220" s="104" t="s">
        <v>3620</v>
      </c>
      <c r="C3220" s="104">
        <v>37</v>
      </c>
      <c r="D3220" s="105" t="s">
        <v>13012</v>
      </c>
      <c r="E3220" s="105" t="s">
        <v>11350</v>
      </c>
      <c r="I3220" s="99"/>
      <c r="J3220" s="101"/>
      <c r="M3220" s="98" t="s">
        <v>8760</v>
      </c>
      <c r="N3220" s="99" t="s">
        <v>3620</v>
      </c>
      <c r="O3220" s="101">
        <v>37</v>
      </c>
    </row>
    <row r="3221" spans="1:15" ht="12.75" customHeight="1">
      <c r="A3221" s="104" t="s">
        <v>3634</v>
      </c>
      <c r="B3221" s="104" t="s">
        <v>3620</v>
      </c>
      <c r="C3221" s="104">
        <v>33</v>
      </c>
      <c r="D3221" s="105" t="s">
        <v>13012</v>
      </c>
      <c r="E3221" s="105" t="s">
        <v>13032</v>
      </c>
      <c r="I3221" s="99"/>
      <c r="J3221" s="101"/>
      <c r="M3221" s="98" t="s">
        <v>8761</v>
      </c>
      <c r="N3221" s="99" t="s">
        <v>3620</v>
      </c>
      <c r="O3221" s="101">
        <v>34</v>
      </c>
    </row>
    <row r="3222" spans="1:15" ht="12.75" customHeight="1">
      <c r="A3222" s="104" t="s">
        <v>3635</v>
      </c>
      <c r="B3222" s="104" t="s">
        <v>3630</v>
      </c>
      <c r="C3222" s="104">
        <v>49</v>
      </c>
      <c r="D3222" s="105" t="s">
        <v>13030</v>
      </c>
      <c r="E3222" s="105" t="s">
        <v>13033</v>
      </c>
      <c r="I3222" s="99"/>
      <c r="J3222" s="101"/>
      <c r="M3222" s="98" t="s">
        <v>8762</v>
      </c>
      <c r="N3222" s="99" t="s">
        <v>3630</v>
      </c>
      <c r="O3222" s="101">
        <v>49</v>
      </c>
    </row>
    <row r="3223" spans="1:15" ht="12.75" customHeight="1">
      <c r="A3223" s="104" t="s">
        <v>3636</v>
      </c>
      <c r="B3223" s="104" t="s">
        <v>3626</v>
      </c>
      <c r="C3223" s="104">
        <v>5</v>
      </c>
      <c r="D3223" s="105" t="s">
        <v>13030</v>
      </c>
      <c r="E3223" s="105" t="s">
        <v>13034</v>
      </c>
      <c r="I3223" s="99"/>
      <c r="J3223" s="101"/>
      <c r="M3223" s="98" t="s">
        <v>8763</v>
      </c>
      <c r="N3223" s="99" t="s">
        <v>3626</v>
      </c>
      <c r="O3223" s="101">
        <v>5</v>
      </c>
    </row>
    <row r="3224" spans="1:15" ht="12.75" customHeight="1">
      <c r="A3224" s="104" t="s">
        <v>3637</v>
      </c>
      <c r="B3224" s="104" t="s">
        <v>3626</v>
      </c>
      <c r="C3224" s="104">
        <v>8</v>
      </c>
      <c r="D3224" s="105" t="s">
        <v>13030</v>
      </c>
      <c r="E3224" s="105" t="s">
        <v>13035</v>
      </c>
      <c r="I3224" s="99"/>
      <c r="J3224" s="101"/>
      <c r="M3224" s="98" t="s">
        <v>8764</v>
      </c>
      <c r="N3224" s="99" t="s">
        <v>3626</v>
      </c>
      <c r="O3224" s="101">
        <v>8</v>
      </c>
    </row>
    <row r="3225" spans="1:15" ht="12.75" customHeight="1">
      <c r="A3225" s="104" t="s">
        <v>3638</v>
      </c>
      <c r="B3225" s="104" t="s">
        <v>3626</v>
      </c>
      <c r="C3225" s="104">
        <v>10</v>
      </c>
      <c r="D3225" s="105" t="s">
        <v>13030</v>
      </c>
      <c r="E3225" s="105" t="s">
        <v>13036</v>
      </c>
      <c r="I3225" s="99"/>
      <c r="J3225" s="101"/>
      <c r="M3225" s="98" t="s">
        <v>8765</v>
      </c>
      <c r="N3225" s="99" t="s">
        <v>3626</v>
      </c>
      <c r="O3225" s="101">
        <v>10</v>
      </c>
    </row>
    <row r="3226" spans="1:15" ht="12.75" customHeight="1">
      <c r="A3226" s="104" t="s">
        <v>3639</v>
      </c>
      <c r="B3226" s="104" t="s">
        <v>3620</v>
      </c>
      <c r="C3226" s="104">
        <v>26</v>
      </c>
      <c r="D3226" s="105" t="s">
        <v>13037</v>
      </c>
      <c r="E3226" s="105" t="s">
        <v>13038</v>
      </c>
      <c r="I3226" s="99"/>
      <c r="J3226" s="101"/>
      <c r="M3226" s="98" t="s">
        <v>8766</v>
      </c>
      <c r="N3226" s="99" t="s">
        <v>3620</v>
      </c>
      <c r="O3226" s="101">
        <v>25</v>
      </c>
    </row>
    <row r="3227" spans="1:15" ht="12.75" customHeight="1">
      <c r="A3227" s="104" t="s">
        <v>3640</v>
      </c>
      <c r="B3227" s="104" t="s">
        <v>3641</v>
      </c>
      <c r="C3227" s="104">
        <v>23</v>
      </c>
      <c r="D3227" s="105" t="s">
        <v>13012</v>
      </c>
      <c r="E3227" s="105" t="s">
        <v>13017</v>
      </c>
      <c r="I3227" s="99"/>
      <c r="J3227" s="101"/>
      <c r="M3227" s="98" t="s">
        <v>8767</v>
      </c>
      <c r="N3227" s="99" t="s">
        <v>3641</v>
      </c>
      <c r="O3227" s="101">
        <v>24</v>
      </c>
    </row>
    <row r="3228" spans="1:15" ht="12.75" customHeight="1">
      <c r="A3228" s="104" t="s">
        <v>3642</v>
      </c>
      <c r="B3228" s="104" t="s">
        <v>3643</v>
      </c>
      <c r="C3228" s="104">
        <v>26</v>
      </c>
      <c r="D3228" s="105" t="s">
        <v>13012</v>
      </c>
      <c r="E3228" s="105" t="s">
        <v>13039</v>
      </c>
      <c r="I3228" s="99"/>
      <c r="J3228" s="101"/>
      <c r="M3228" s="98" t="s">
        <v>8768</v>
      </c>
      <c r="N3228" s="99" t="s">
        <v>3643</v>
      </c>
      <c r="O3228" s="101">
        <v>25</v>
      </c>
    </row>
    <row r="3229" spans="1:15" ht="12.75" customHeight="1">
      <c r="A3229" s="104" t="s">
        <v>3644</v>
      </c>
      <c r="B3229" s="104" t="s">
        <v>3643</v>
      </c>
      <c r="C3229" s="104">
        <v>26</v>
      </c>
      <c r="D3229" s="105" t="s">
        <v>13012</v>
      </c>
      <c r="E3229" s="105" t="s">
        <v>13040</v>
      </c>
      <c r="I3229" s="99"/>
      <c r="J3229" s="101"/>
      <c r="M3229" s="98" t="s">
        <v>8769</v>
      </c>
      <c r="N3229" s="99" t="s">
        <v>3643</v>
      </c>
      <c r="O3229" s="101">
        <v>24</v>
      </c>
    </row>
    <row r="3230" spans="1:15" ht="12.75" customHeight="1">
      <c r="A3230" s="104" t="s">
        <v>3645</v>
      </c>
      <c r="B3230" s="104" t="s">
        <v>3641</v>
      </c>
      <c r="C3230" s="104">
        <v>39</v>
      </c>
      <c r="D3230" s="105" t="s">
        <v>13012</v>
      </c>
      <c r="E3230" s="105" t="s">
        <v>13041</v>
      </c>
      <c r="I3230" s="99"/>
      <c r="J3230" s="101"/>
      <c r="M3230" s="98" t="s">
        <v>8770</v>
      </c>
      <c r="N3230" s="99" t="s">
        <v>3641</v>
      </c>
      <c r="O3230" s="101">
        <v>39</v>
      </c>
    </row>
    <row r="3231" spans="1:15" ht="12.75" customHeight="1">
      <c r="A3231" s="104" t="s">
        <v>3646</v>
      </c>
      <c r="B3231" s="104" t="s">
        <v>3641</v>
      </c>
      <c r="C3231" s="104">
        <v>32</v>
      </c>
      <c r="D3231" s="105" t="s">
        <v>13012</v>
      </c>
      <c r="E3231" s="105" t="s">
        <v>13042</v>
      </c>
      <c r="I3231" s="99"/>
      <c r="J3231" s="101"/>
      <c r="M3231" s="98" t="s">
        <v>8771</v>
      </c>
      <c r="N3231" s="99" t="s">
        <v>3641</v>
      </c>
      <c r="O3231" s="101">
        <v>32</v>
      </c>
    </row>
    <row r="3232" spans="1:15" ht="12.75" customHeight="1">
      <c r="A3232" s="104" t="s">
        <v>3647</v>
      </c>
      <c r="B3232" s="104" t="s">
        <v>3626</v>
      </c>
      <c r="C3232" s="104">
        <v>5</v>
      </c>
      <c r="D3232" s="105" t="s">
        <v>13043</v>
      </c>
      <c r="E3232" s="105" t="s">
        <v>13044</v>
      </c>
      <c r="I3232" s="99"/>
      <c r="J3232" s="101"/>
      <c r="M3232" s="98" t="s">
        <v>8772</v>
      </c>
      <c r="N3232" s="99" t="s">
        <v>3626</v>
      </c>
      <c r="O3232" s="101">
        <v>5</v>
      </c>
    </row>
    <row r="3233" spans="1:15" ht="12.75" customHeight="1">
      <c r="A3233" s="104" t="s">
        <v>3648</v>
      </c>
      <c r="B3233" s="104" t="s">
        <v>3641</v>
      </c>
      <c r="C3233" s="104">
        <v>15</v>
      </c>
      <c r="D3233" s="105" t="s">
        <v>13012</v>
      </c>
      <c r="E3233" s="105" t="s">
        <v>13045</v>
      </c>
      <c r="I3233" s="99"/>
      <c r="J3233" s="101"/>
      <c r="M3233" s="98" t="s">
        <v>8773</v>
      </c>
      <c r="N3233" s="99" t="s">
        <v>3641</v>
      </c>
      <c r="O3233" s="101">
        <v>15</v>
      </c>
    </row>
    <row r="3234" spans="1:15" ht="12.75" customHeight="1">
      <c r="A3234" s="104" t="s">
        <v>3649</v>
      </c>
      <c r="B3234" s="104" t="s">
        <v>3650</v>
      </c>
      <c r="C3234" s="104">
        <v>25</v>
      </c>
      <c r="D3234" s="105" t="s">
        <v>13012</v>
      </c>
      <c r="E3234" s="105" t="s">
        <v>13046</v>
      </c>
      <c r="I3234" s="99"/>
      <c r="J3234" s="101"/>
      <c r="M3234" s="98" t="s">
        <v>8774</v>
      </c>
      <c r="N3234" s="99" t="s">
        <v>3650</v>
      </c>
      <c r="O3234" s="101">
        <v>25</v>
      </c>
    </row>
    <row r="3235" spans="1:15" ht="12.75" customHeight="1">
      <c r="A3235" s="104" t="s">
        <v>3651</v>
      </c>
      <c r="B3235" s="104" t="s">
        <v>3652</v>
      </c>
      <c r="C3235" s="104">
        <v>29</v>
      </c>
      <c r="D3235" s="105" t="s">
        <v>13023</v>
      </c>
      <c r="E3235" s="105" t="s">
        <v>13047</v>
      </c>
      <c r="I3235" s="99"/>
      <c r="J3235" s="101"/>
      <c r="M3235" s="98" t="s">
        <v>8775</v>
      </c>
      <c r="N3235" s="99" t="s">
        <v>3652</v>
      </c>
      <c r="O3235" s="101">
        <v>29</v>
      </c>
    </row>
    <row r="3236" spans="1:15" ht="12.75" customHeight="1">
      <c r="A3236" s="104" t="s">
        <v>3653</v>
      </c>
      <c r="B3236" s="104" t="s">
        <v>3643</v>
      </c>
      <c r="C3236" s="104">
        <v>20</v>
      </c>
      <c r="D3236" s="105" t="s">
        <v>13048</v>
      </c>
      <c r="E3236" s="105" t="s">
        <v>13049</v>
      </c>
      <c r="I3236" s="99"/>
      <c r="J3236" s="101"/>
      <c r="M3236" s="98" t="s">
        <v>8776</v>
      </c>
      <c r="N3236" s="99" t="s">
        <v>3643</v>
      </c>
      <c r="O3236" s="101">
        <v>22</v>
      </c>
    </row>
    <row r="3237" spans="1:15" ht="12.75" customHeight="1">
      <c r="A3237" s="104" t="s">
        <v>3654</v>
      </c>
      <c r="B3237" s="104" t="s">
        <v>3655</v>
      </c>
      <c r="C3237" s="104">
        <v>6</v>
      </c>
      <c r="D3237" s="105" t="s">
        <v>13048</v>
      </c>
      <c r="E3237" s="105" t="s">
        <v>13050</v>
      </c>
      <c r="I3237" s="99"/>
      <c r="J3237" s="101"/>
      <c r="M3237" s="98" t="s">
        <v>8777</v>
      </c>
      <c r="N3237" s="99" t="s">
        <v>3655</v>
      </c>
      <c r="O3237" s="101">
        <v>6</v>
      </c>
    </row>
    <row r="3238" spans="1:15" ht="12.75" customHeight="1">
      <c r="A3238" s="104" t="s">
        <v>3656</v>
      </c>
      <c r="B3238" s="104" t="s">
        <v>3650</v>
      </c>
      <c r="C3238" s="104">
        <v>13</v>
      </c>
      <c r="D3238" s="105" t="s">
        <v>13012</v>
      </c>
      <c r="E3238" s="105" t="s">
        <v>13051</v>
      </c>
      <c r="I3238" s="99"/>
      <c r="J3238" s="101"/>
      <c r="M3238" s="98" t="s">
        <v>8778</v>
      </c>
      <c r="N3238" s="99" t="s">
        <v>3650</v>
      </c>
      <c r="O3238" s="101">
        <v>12</v>
      </c>
    </row>
    <row r="3239" spans="1:15" ht="12.75" customHeight="1">
      <c r="A3239" s="104" t="s">
        <v>3657</v>
      </c>
      <c r="B3239" s="104" t="s">
        <v>3650</v>
      </c>
      <c r="C3239" s="104">
        <v>15</v>
      </c>
      <c r="D3239" s="105" t="s">
        <v>13048</v>
      </c>
      <c r="E3239" s="105" t="s">
        <v>13052</v>
      </c>
      <c r="I3239" s="99"/>
      <c r="J3239" s="101"/>
      <c r="M3239" s="98" t="s">
        <v>8779</v>
      </c>
      <c r="N3239" s="99" t="s">
        <v>3650</v>
      </c>
      <c r="O3239" s="101">
        <v>15</v>
      </c>
    </row>
    <row r="3240" spans="1:15" ht="12.75" customHeight="1">
      <c r="A3240" s="104" t="s">
        <v>3658</v>
      </c>
      <c r="B3240" s="104" t="s">
        <v>3650</v>
      </c>
      <c r="C3240" s="104">
        <v>24</v>
      </c>
      <c r="D3240" s="105" t="s">
        <v>13030</v>
      </c>
      <c r="E3240" s="105" t="s">
        <v>13035</v>
      </c>
      <c r="I3240" s="99"/>
      <c r="J3240" s="101"/>
      <c r="M3240" s="98" t="s">
        <v>8780</v>
      </c>
      <c r="N3240" s="99" t="s">
        <v>3650</v>
      </c>
      <c r="O3240" s="101">
        <v>24</v>
      </c>
    </row>
    <row r="3241" spans="1:15" ht="12.75" customHeight="1">
      <c r="A3241" s="104" t="s">
        <v>3659</v>
      </c>
      <c r="B3241" s="104" t="s">
        <v>3660</v>
      </c>
      <c r="C3241" s="104">
        <v>36</v>
      </c>
      <c r="D3241" s="105" t="s">
        <v>13012</v>
      </c>
      <c r="E3241" s="105" t="s">
        <v>13053</v>
      </c>
      <c r="I3241" s="99"/>
      <c r="J3241" s="101"/>
      <c r="M3241" s="98" t="s">
        <v>8781</v>
      </c>
      <c r="N3241" s="99" t="s">
        <v>3660</v>
      </c>
      <c r="O3241" s="101">
        <v>36</v>
      </c>
    </row>
    <row r="3242" spans="1:15" ht="12.75" customHeight="1">
      <c r="A3242" s="104" t="s">
        <v>3661</v>
      </c>
      <c r="B3242" s="104" t="s">
        <v>3662</v>
      </c>
      <c r="C3242" s="104">
        <v>15</v>
      </c>
      <c r="D3242" s="105" t="s">
        <v>13054</v>
      </c>
      <c r="E3242" s="105" t="s">
        <v>13044</v>
      </c>
      <c r="I3242" s="99"/>
      <c r="J3242" s="101"/>
      <c r="M3242" s="98" t="s">
        <v>8782</v>
      </c>
      <c r="N3242" s="99" t="s">
        <v>3662</v>
      </c>
      <c r="O3242" s="101">
        <v>1</v>
      </c>
    </row>
    <row r="3243" spans="1:15" ht="12.75" customHeight="1">
      <c r="A3243" s="104" t="s">
        <v>3663</v>
      </c>
      <c r="B3243" s="104" t="s">
        <v>3655</v>
      </c>
      <c r="C3243" s="104">
        <v>14</v>
      </c>
      <c r="D3243" s="105" t="s">
        <v>13055</v>
      </c>
      <c r="E3243" s="105" t="s">
        <v>13056</v>
      </c>
      <c r="I3243" s="99"/>
      <c r="J3243" s="101"/>
      <c r="M3243" s="98" t="s">
        <v>8783</v>
      </c>
      <c r="N3243" s="99" t="s">
        <v>3655</v>
      </c>
      <c r="O3243" s="101">
        <v>21</v>
      </c>
    </row>
    <row r="3244" spans="1:15" ht="12.75" customHeight="1">
      <c r="A3244" s="104" t="s">
        <v>3664</v>
      </c>
      <c r="B3244" s="104" t="s">
        <v>3662</v>
      </c>
      <c r="C3244" s="104">
        <v>3</v>
      </c>
      <c r="D3244" s="105" t="s">
        <v>13019</v>
      </c>
      <c r="E3244" s="105" t="s">
        <v>13057</v>
      </c>
      <c r="I3244" s="99"/>
      <c r="J3244" s="101"/>
      <c r="M3244" s="98" t="s">
        <v>8784</v>
      </c>
      <c r="N3244" s="99" t="s">
        <v>3662</v>
      </c>
      <c r="O3244" s="101">
        <v>3</v>
      </c>
    </row>
    <row r="3245" spans="1:15" ht="12.75" customHeight="1">
      <c r="A3245" s="104" t="s">
        <v>3665</v>
      </c>
      <c r="B3245" s="104" t="s">
        <v>3660</v>
      </c>
      <c r="C3245" s="104">
        <v>32</v>
      </c>
      <c r="D3245" s="105" t="s">
        <v>13012</v>
      </c>
      <c r="E3245" s="105" t="s">
        <v>13058</v>
      </c>
      <c r="I3245" s="99"/>
      <c r="J3245" s="101"/>
      <c r="M3245" s="98" t="s">
        <v>8785</v>
      </c>
      <c r="N3245" s="99" t="s">
        <v>3660</v>
      </c>
      <c r="O3245" s="101">
        <v>33</v>
      </c>
    </row>
    <row r="3246" spans="1:15" ht="12.75" customHeight="1">
      <c r="A3246" s="104" t="s">
        <v>3666</v>
      </c>
      <c r="B3246" s="104" t="s">
        <v>3660</v>
      </c>
      <c r="C3246" s="104">
        <v>37</v>
      </c>
      <c r="D3246" s="105" t="s">
        <v>13059</v>
      </c>
      <c r="E3246" s="105" t="s">
        <v>13060</v>
      </c>
      <c r="I3246" s="99"/>
      <c r="J3246" s="101"/>
      <c r="M3246" s="98" t="s">
        <v>8786</v>
      </c>
      <c r="N3246" s="99" t="s">
        <v>3660</v>
      </c>
      <c r="O3246" s="101">
        <v>37</v>
      </c>
    </row>
    <row r="3247" spans="1:15" ht="12.75" customHeight="1">
      <c r="A3247" s="104" t="s">
        <v>3667</v>
      </c>
      <c r="B3247" s="104" t="s">
        <v>3660</v>
      </c>
      <c r="C3247" s="104">
        <v>11</v>
      </c>
      <c r="D3247" s="105" t="s">
        <v>13061</v>
      </c>
      <c r="E3247" s="105" t="s">
        <v>13062</v>
      </c>
      <c r="I3247" s="99"/>
      <c r="J3247" s="101"/>
      <c r="M3247" s="98" t="s">
        <v>8787</v>
      </c>
      <c r="N3247" s="99" t="s">
        <v>3660</v>
      </c>
      <c r="O3247" s="101">
        <v>13</v>
      </c>
    </row>
    <row r="3248" spans="1:15" ht="12.75" customHeight="1">
      <c r="A3248" s="104" t="s">
        <v>3668</v>
      </c>
      <c r="B3248" s="104" t="s">
        <v>3669</v>
      </c>
      <c r="C3248" s="104">
        <v>36</v>
      </c>
      <c r="D3248" s="105" t="s">
        <v>13063</v>
      </c>
      <c r="E3248" s="105" t="s">
        <v>13064</v>
      </c>
      <c r="I3248" s="99"/>
      <c r="J3248" s="101"/>
      <c r="M3248" s="98" t="s">
        <v>8788</v>
      </c>
      <c r="N3248" s="99" t="s">
        <v>3669</v>
      </c>
      <c r="O3248" s="101">
        <v>37</v>
      </c>
    </row>
    <row r="3249" spans="1:15" ht="12.75" customHeight="1">
      <c r="A3249" s="104" t="s">
        <v>3670</v>
      </c>
      <c r="B3249" s="104" t="s">
        <v>3669</v>
      </c>
      <c r="C3249" s="104">
        <v>11</v>
      </c>
      <c r="D3249" s="105" t="s">
        <v>13065</v>
      </c>
      <c r="E3249" s="105" t="s">
        <v>13066</v>
      </c>
      <c r="I3249" s="99"/>
      <c r="J3249" s="101"/>
      <c r="M3249" s="98" t="s">
        <v>8789</v>
      </c>
      <c r="N3249" s="99" t="s">
        <v>3669</v>
      </c>
      <c r="O3249" s="101">
        <v>13</v>
      </c>
    </row>
    <row r="3250" spans="1:15" ht="12.75" customHeight="1">
      <c r="A3250" s="104" t="s">
        <v>3671</v>
      </c>
      <c r="B3250" s="104" t="s">
        <v>3669</v>
      </c>
      <c r="C3250" s="104">
        <v>32</v>
      </c>
      <c r="D3250" s="105" t="s">
        <v>13027</v>
      </c>
      <c r="E3250" s="105" t="s">
        <v>13067</v>
      </c>
      <c r="I3250" s="99"/>
      <c r="J3250" s="101"/>
      <c r="M3250" s="98" t="s">
        <v>8790</v>
      </c>
      <c r="N3250" s="99" t="s">
        <v>3669</v>
      </c>
      <c r="O3250" s="101">
        <v>36</v>
      </c>
    </row>
    <row r="3251" spans="1:15" ht="12.75" customHeight="1">
      <c r="A3251" s="104" t="s">
        <v>3672</v>
      </c>
      <c r="B3251" s="104" t="s">
        <v>3669</v>
      </c>
      <c r="C3251" s="104">
        <v>35</v>
      </c>
      <c r="D3251" s="105" t="s">
        <v>13012</v>
      </c>
      <c r="E3251" s="105" t="s">
        <v>13014</v>
      </c>
      <c r="I3251" s="99"/>
      <c r="J3251" s="101"/>
      <c r="M3251" s="98" t="s">
        <v>8791</v>
      </c>
      <c r="N3251" s="99" t="s">
        <v>3669</v>
      </c>
      <c r="O3251" s="101">
        <v>35</v>
      </c>
    </row>
    <row r="3252" spans="1:15" ht="12.75" customHeight="1">
      <c r="A3252" s="104" t="s">
        <v>3673</v>
      </c>
      <c r="B3252" s="104" t="s">
        <v>3674</v>
      </c>
      <c r="C3252" s="104">
        <v>15</v>
      </c>
      <c r="D3252" s="105" t="s">
        <v>13012</v>
      </c>
      <c r="E3252" s="105" t="s">
        <v>13068</v>
      </c>
      <c r="I3252" s="99"/>
      <c r="J3252" s="101"/>
      <c r="M3252" s="98" t="s">
        <v>8792</v>
      </c>
      <c r="N3252" s="99" t="s">
        <v>3674</v>
      </c>
      <c r="O3252" s="101">
        <v>19</v>
      </c>
    </row>
    <row r="3253" spans="1:15" ht="12.75" customHeight="1">
      <c r="A3253" s="104" t="s">
        <v>3675</v>
      </c>
      <c r="B3253" s="104" t="s">
        <v>3674</v>
      </c>
      <c r="C3253" s="104">
        <v>25</v>
      </c>
      <c r="D3253" s="105" t="s">
        <v>13012</v>
      </c>
      <c r="E3253" s="105" t="s">
        <v>10521</v>
      </c>
      <c r="I3253" s="99"/>
      <c r="J3253" s="101"/>
      <c r="M3253" s="98" t="s">
        <v>8793</v>
      </c>
      <c r="N3253" s="99" t="s">
        <v>3674</v>
      </c>
      <c r="O3253" s="101">
        <v>25</v>
      </c>
    </row>
    <row r="3254" spans="1:15" ht="12.75" customHeight="1">
      <c r="A3254" s="104" t="s">
        <v>3676</v>
      </c>
      <c r="B3254" s="104" t="s">
        <v>3674</v>
      </c>
      <c r="C3254" s="104">
        <v>34</v>
      </c>
      <c r="D3254" s="105" t="s">
        <v>13030</v>
      </c>
      <c r="E3254" s="105" t="s">
        <v>13069</v>
      </c>
      <c r="I3254" s="99"/>
      <c r="J3254" s="101"/>
      <c r="M3254" s="98" t="s">
        <v>8794</v>
      </c>
      <c r="N3254" s="99" t="s">
        <v>3674</v>
      </c>
      <c r="O3254" s="101">
        <v>34</v>
      </c>
    </row>
    <row r="3255" spans="1:15" ht="12.75" customHeight="1">
      <c r="A3255" s="104" t="s">
        <v>3677</v>
      </c>
      <c r="B3255" s="104" t="s">
        <v>3678</v>
      </c>
      <c r="C3255" s="104">
        <v>23</v>
      </c>
      <c r="D3255" s="105" t="s">
        <v>13030</v>
      </c>
      <c r="E3255" s="105" t="s">
        <v>13070</v>
      </c>
      <c r="I3255" s="99"/>
      <c r="J3255" s="101"/>
      <c r="M3255" s="98" t="s">
        <v>8795</v>
      </c>
      <c r="N3255" s="99" t="s">
        <v>3678</v>
      </c>
      <c r="O3255" s="101">
        <v>22</v>
      </c>
    </row>
    <row r="3256" spans="1:15" ht="12.75" customHeight="1">
      <c r="A3256" s="104" t="s">
        <v>3679</v>
      </c>
      <c r="B3256" s="104" t="s">
        <v>3678</v>
      </c>
      <c r="C3256" s="104">
        <v>26</v>
      </c>
      <c r="D3256" s="105" t="s">
        <v>13030</v>
      </c>
      <c r="E3256" s="105" t="s">
        <v>13071</v>
      </c>
      <c r="I3256" s="99"/>
      <c r="J3256" s="101"/>
      <c r="M3256" s="98" t="s">
        <v>8796</v>
      </c>
      <c r="N3256" s="99" t="s">
        <v>3678</v>
      </c>
      <c r="O3256" s="101">
        <v>25</v>
      </c>
    </row>
    <row r="3257" spans="1:15" ht="12.75" customHeight="1">
      <c r="A3257" s="104" t="s">
        <v>3680</v>
      </c>
      <c r="B3257" s="104" t="s">
        <v>3678</v>
      </c>
      <c r="C3257" s="104">
        <v>12</v>
      </c>
      <c r="D3257" s="105" t="s">
        <v>13030</v>
      </c>
      <c r="E3257" s="105" t="s">
        <v>13069</v>
      </c>
      <c r="I3257" s="99"/>
      <c r="J3257" s="101"/>
      <c r="M3257" s="98" t="s">
        <v>8797</v>
      </c>
      <c r="N3257" s="99" t="s">
        <v>3678</v>
      </c>
      <c r="O3257" s="101">
        <v>15</v>
      </c>
    </row>
    <row r="3258" spans="1:15" ht="12.75" customHeight="1">
      <c r="A3258" s="104" t="s">
        <v>3681</v>
      </c>
      <c r="B3258" s="104" t="s">
        <v>3662</v>
      </c>
      <c r="C3258" s="104">
        <v>2</v>
      </c>
      <c r="D3258" s="105" t="s">
        <v>13030</v>
      </c>
      <c r="E3258" s="105" t="s">
        <v>13069</v>
      </c>
      <c r="I3258" s="99"/>
      <c r="J3258" s="101"/>
      <c r="M3258" s="98" t="s">
        <v>8798</v>
      </c>
      <c r="N3258" s="99" t="s">
        <v>3662</v>
      </c>
      <c r="O3258" s="101">
        <v>2</v>
      </c>
    </row>
    <row r="3259" spans="1:15" ht="12.75" customHeight="1">
      <c r="A3259" s="104" t="s">
        <v>3682</v>
      </c>
      <c r="B3259" s="104" t="s">
        <v>3655</v>
      </c>
      <c r="C3259" s="104">
        <v>26</v>
      </c>
      <c r="D3259" s="105" t="s">
        <v>13030</v>
      </c>
      <c r="E3259" s="105" t="s">
        <v>13072</v>
      </c>
      <c r="I3259" s="99"/>
      <c r="J3259" s="101"/>
      <c r="M3259" s="98" t="s">
        <v>8799</v>
      </c>
      <c r="N3259" s="99" t="s">
        <v>3655</v>
      </c>
      <c r="O3259" s="101">
        <v>26</v>
      </c>
    </row>
    <row r="3260" spans="1:15" ht="12.75" customHeight="1">
      <c r="A3260" s="104" t="s">
        <v>3683</v>
      </c>
      <c r="B3260" s="104" t="s">
        <v>3662</v>
      </c>
      <c r="C3260" s="104">
        <v>8</v>
      </c>
      <c r="D3260" s="105" t="s">
        <v>13012</v>
      </c>
      <c r="E3260" s="105" t="s">
        <v>13058</v>
      </c>
      <c r="I3260" s="99"/>
      <c r="J3260" s="101"/>
      <c r="M3260" s="98" t="s">
        <v>8800</v>
      </c>
      <c r="N3260" s="99" t="s">
        <v>3662</v>
      </c>
      <c r="O3260" s="101">
        <v>8</v>
      </c>
    </row>
    <row r="3261" spans="1:15" ht="12.75" customHeight="1">
      <c r="A3261" s="104" t="s">
        <v>3684</v>
      </c>
      <c r="B3261" s="104" t="s">
        <v>3652</v>
      </c>
      <c r="C3261" s="104">
        <v>13</v>
      </c>
      <c r="D3261" s="105"/>
      <c r="E3261" s="105"/>
      <c r="I3261" s="99"/>
      <c r="J3261" s="101"/>
      <c r="M3261" s="98" t="s">
        <v>8801</v>
      </c>
      <c r="N3261" s="99" t="s">
        <v>3652</v>
      </c>
      <c r="O3261" s="101">
        <v>13</v>
      </c>
    </row>
    <row r="3262" spans="1:15" ht="12.75" customHeight="1">
      <c r="A3262" s="104" t="s">
        <v>3685</v>
      </c>
      <c r="B3262" s="104" t="s">
        <v>3652</v>
      </c>
      <c r="C3262" s="104">
        <v>0</v>
      </c>
      <c r="D3262" s="105"/>
      <c r="E3262" s="105"/>
      <c r="I3262" s="99"/>
      <c r="J3262" s="101"/>
      <c r="M3262" s="98" t="s">
        <v>8802</v>
      </c>
      <c r="N3262" s="99" t="s">
        <v>3652</v>
      </c>
      <c r="O3262" s="101">
        <v>0</v>
      </c>
    </row>
    <row r="3263" spans="1:15" ht="12.75" customHeight="1">
      <c r="A3263" s="104" t="s">
        <v>3686</v>
      </c>
      <c r="B3263" s="104" t="s">
        <v>3687</v>
      </c>
      <c r="C3263" s="104">
        <v>35</v>
      </c>
      <c r="D3263" s="105" t="s">
        <v>13012</v>
      </c>
      <c r="E3263" s="105" t="s">
        <v>13073</v>
      </c>
      <c r="I3263" s="99"/>
      <c r="J3263" s="101"/>
      <c r="M3263" s="98" t="s">
        <v>8803</v>
      </c>
      <c r="N3263" s="99" t="s">
        <v>3687</v>
      </c>
      <c r="O3263" s="101">
        <v>35</v>
      </c>
    </row>
    <row r="3264" spans="1:15" ht="12.75" customHeight="1">
      <c r="A3264" s="104" t="s">
        <v>3688</v>
      </c>
      <c r="B3264" s="104" t="s">
        <v>3687</v>
      </c>
      <c r="C3264" s="104">
        <v>54</v>
      </c>
      <c r="D3264" s="105" t="s">
        <v>13074</v>
      </c>
      <c r="E3264" s="105" t="s">
        <v>13075</v>
      </c>
      <c r="I3264" s="99"/>
      <c r="J3264" s="101"/>
      <c r="M3264" s="98" t="s">
        <v>8804</v>
      </c>
      <c r="N3264" s="99" t="s">
        <v>3687</v>
      </c>
      <c r="O3264" s="101">
        <v>54</v>
      </c>
    </row>
    <row r="3265" spans="1:15" ht="12.75" customHeight="1">
      <c r="A3265" s="104" t="s">
        <v>3689</v>
      </c>
      <c r="B3265" s="104" t="s">
        <v>3690</v>
      </c>
      <c r="C3265" s="104">
        <v>29</v>
      </c>
      <c r="D3265" s="105" t="s">
        <v>13043</v>
      </c>
      <c r="E3265" s="105" t="s">
        <v>13076</v>
      </c>
      <c r="I3265" s="99"/>
      <c r="J3265" s="101"/>
      <c r="M3265" s="98" t="s">
        <v>8805</v>
      </c>
      <c r="N3265" s="99" t="s">
        <v>3690</v>
      </c>
      <c r="O3265" s="101">
        <v>29</v>
      </c>
    </row>
    <row r="3266" spans="1:15" ht="12.75" customHeight="1">
      <c r="A3266" s="104" t="s">
        <v>3691</v>
      </c>
      <c r="B3266" s="104" t="s">
        <v>3687</v>
      </c>
      <c r="C3266" s="104">
        <v>22</v>
      </c>
      <c r="D3266" s="105" t="s">
        <v>13077</v>
      </c>
      <c r="E3266" s="105" t="s">
        <v>13078</v>
      </c>
      <c r="I3266" s="99"/>
      <c r="J3266" s="101"/>
      <c r="M3266" s="98" t="s">
        <v>8806</v>
      </c>
      <c r="N3266" s="99" t="s">
        <v>3687</v>
      </c>
      <c r="O3266" s="101">
        <v>21</v>
      </c>
    </row>
    <row r="3267" spans="1:15" ht="12.75" customHeight="1">
      <c r="A3267" s="104" t="s">
        <v>3692</v>
      </c>
      <c r="B3267" s="104" t="s">
        <v>3693</v>
      </c>
      <c r="C3267" s="104">
        <v>10</v>
      </c>
      <c r="D3267" s="105" t="s">
        <v>13077</v>
      </c>
      <c r="E3267" s="105" t="s">
        <v>13079</v>
      </c>
      <c r="I3267" s="99"/>
      <c r="J3267" s="101"/>
      <c r="M3267" s="98" t="s">
        <v>8807</v>
      </c>
      <c r="N3267" s="99" t="s">
        <v>3693</v>
      </c>
      <c r="O3267" s="101">
        <v>10</v>
      </c>
    </row>
    <row r="3268" spans="1:15" ht="12.75" customHeight="1">
      <c r="A3268" s="104" t="s">
        <v>3694</v>
      </c>
      <c r="B3268" s="104" t="s">
        <v>3693</v>
      </c>
      <c r="C3268" s="104">
        <v>24</v>
      </c>
      <c r="D3268" s="105" t="s">
        <v>13019</v>
      </c>
      <c r="E3268" s="105" t="s">
        <v>13080</v>
      </c>
      <c r="I3268" s="99"/>
      <c r="J3268" s="101"/>
      <c r="M3268" s="98" t="s">
        <v>8808</v>
      </c>
      <c r="N3268" s="99" t="s">
        <v>3693</v>
      </c>
      <c r="O3268" s="101">
        <v>24</v>
      </c>
    </row>
    <row r="3269" spans="1:15" ht="12.75" customHeight="1">
      <c r="A3269" s="104" t="s">
        <v>3695</v>
      </c>
      <c r="B3269" s="104" t="s">
        <v>3662</v>
      </c>
      <c r="C3269" s="104">
        <v>10</v>
      </c>
      <c r="D3269" s="105" t="s">
        <v>13019</v>
      </c>
      <c r="E3269" s="105" t="s">
        <v>13080</v>
      </c>
      <c r="I3269" s="99"/>
      <c r="J3269" s="101"/>
      <c r="M3269" s="98" t="s">
        <v>8809</v>
      </c>
      <c r="N3269" s="99" t="s">
        <v>3662</v>
      </c>
      <c r="O3269" s="101">
        <v>10</v>
      </c>
    </row>
    <row r="3270" spans="1:15" ht="12.75" customHeight="1">
      <c r="A3270" s="104" t="s">
        <v>3696</v>
      </c>
      <c r="B3270" s="104" t="s">
        <v>3690</v>
      </c>
      <c r="C3270" s="104">
        <v>20</v>
      </c>
      <c r="D3270" s="105" t="s">
        <v>13019</v>
      </c>
      <c r="E3270" s="105" t="s">
        <v>13080</v>
      </c>
      <c r="I3270" s="99"/>
      <c r="J3270" s="101"/>
      <c r="M3270" s="98" t="s">
        <v>8810</v>
      </c>
      <c r="N3270" s="99" t="s">
        <v>3690</v>
      </c>
      <c r="O3270" s="101">
        <v>20</v>
      </c>
    </row>
    <row r="3271" spans="1:15" ht="12.75" customHeight="1">
      <c r="A3271" s="104" t="s">
        <v>3697</v>
      </c>
      <c r="B3271" s="104" t="s">
        <v>3698</v>
      </c>
      <c r="C3271" s="104">
        <v>7</v>
      </c>
      <c r="D3271" s="105" t="s">
        <v>13081</v>
      </c>
      <c r="E3271" s="105" t="s">
        <v>13082</v>
      </c>
      <c r="I3271" s="99"/>
      <c r="J3271" s="101"/>
      <c r="M3271" s="98" t="s">
        <v>8811</v>
      </c>
      <c r="N3271" s="99" t="s">
        <v>3698</v>
      </c>
      <c r="O3271" s="101">
        <v>7</v>
      </c>
    </row>
    <row r="3272" spans="1:15" ht="12.75" customHeight="1">
      <c r="A3272" s="104" t="s">
        <v>3699</v>
      </c>
      <c r="B3272" s="104" t="s">
        <v>3693</v>
      </c>
      <c r="C3272" s="104">
        <v>42</v>
      </c>
      <c r="D3272" s="105" t="s">
        <v>13023</v>
      </c>
      <c r="E3272" s="105" t="s">
        <v>13083</v>
      </c>
      <c r="I3272" s="99"/>
      <c r="J3272" s="101"/>
      <c r="M3272" s="98" t="s">
        <v>8812</v>
      </c>
      <c r="N3272" s="99" t="s">
        <v>3693</v>
      </c>
      <c r="O3272" s="101">
        <v>44</v>
      </c>
    </row>
    <row r="3273" spans="1:15" ht="12.75" customHeight="1">
      <c r="A3273" s="104" t="s">
        <v>3700</v>
      </c>
      <c r="B3273" s="104" t="s">
        <v>3690</v>
      </c>
      <c r="C3273" s="104">
        <v>22</v>
      </c>
      <c r="D3273" s="105" t="s">
        <v>13084</v>
      </c>
      <c r="E3273" s="105" t="s">
        <v>13085</v>
      </c>
      <c r="I3273" s="99"/>
      <c r="J3273" s="101"/>
      <c r="M3273" s="98" t="s">
        <v>8813</v>
      </c>
      <c r="N3273" s="99" t="s">
        <v>3690</v>
      </c>
      <c r="O3273" s="101">
        <v>22</v>
      </c>
    </row>
    <row r="3274" spans="1:15" ht="12.75" customHeight="1">
      <c r="A3274" s="104" t="s">
        <v>3701</v>
      </c>
      <c r="B3274" s="104" t="s">
        <v>3652</v>
      </c>
      <c r="C3274" s="104">
        <v>20</v>
      </c>
      <c r="D3274" s="105" t="s">
        <v>13086</v>
      </c>
      <c r="E3274" s="105" t="s">
        <v>13087</v>
      </c>
      <c r="I3274" s="99"/>
      <c r="J3274" s="101"/>
      <c r="M3274" s="98" t="s">
        <v>8814</v>
      </c>
      <c r="N3274" s="99" t="s">
        <v>3690</v>
      </c>
      <c r="O3274" s="101">
        <v>0</v>
      </c>
    </row>
    <row r="3275" spans="1:15" ht="12.75" customHeight="1">
      <c r="A3275" s="104" t="s">
        <v>3702</v>
      </c>
      <c r="B3275" s="104" t="s">
        <v>3703</v>
      </c>
      <c r="C3275" s="104">
        <v>22</v>
      </c>
      <c r="D3275" s="105" t="s">
        <v>13088</v>
      </c>
      <c r="E3275" s="105" t="s">
        <v>13089</v>
      </c>
      <c r="I3275" s="99"/>
      <c r="J3275" s="101"/>
      <c r="M3275" s="98" t="s">
        <v>8815</v>
      </c>
      <c r="N3275" s="99" t="s">
        <v>3703</v>
      </c>
      <c r="O3275" s="101">
        <v>23</v>
      </c>
    </row>
    <row r="3276" spans="1:15" ht="12.75" customHeight="1">
      <c r="A3276" s="104" t="s">
        <v>3704</v>
      </c>
      <c r="B3276" s="104" t="s">
        <v>3703</v>
      </c>
      <c r="C3276" s="104">
        <v>12</v>
      </c>
      <c r="D3276" s="105" t="s">
        <v>13090</v>
      </c>
      <c r="E3276" s="105" t="s">
        <v>13091</v>
      </c>
      <c r="I3276" s="99"/>
      <c r="J3276" s="101"/>
      <c r="M3276" s="98" t="s">
        <v>8816</v>
      </c>
      <c r="N3276" s="99" t="s">
        <v>3703</v>
      </c>
      <c r="O3276" s="101">
        <v>14</v>
      </c>
    </row>
    <row r="3277" spans="1:15" ht="12.75" customHeight="1">
      <c r="A3277" s="104" t="s">
        <v>3705</v>
      </c>
      <c r="B3277" s="104" t="s">
        <v>3703</v>
      </c>
      <c r="C3277" s="104">
        <v>31</v>
      </c>
      <c r="D3277" s="105" t="s">
        <v>13092</v>
      </c>
      <c r="E3277" s="105" t="s">
        <v>13093</v>
      </c>
      <c r="I3277" s="99"/>
      <c r="J3277" s="101"/>
      <c r="M3277" s="98" t="s">
        <v>8817</v>
      </c>
      <c r="N3277" s="99" t="s">
        <v>3703</v>
      </c>
      <c r="O3277" s="101">
        <v>34</v>
      </c>
    </row>
    <row r="3278" spans="1:15" ht="12.75" customHeight="1">
      <c r="A3278" s="104" t="s">
        <v>3706</v>
      </c>
      <c r="B3278" s="104" t="s">
        <v>3707</v>
      </c>
      <c r="C3278" s="104">
        <v>32</v>
      </c>
      <c r="D3278" s="105" t="s">
        <v>13012</v>
      </c>
      <c r="E3278" s="105" t="s">
        <v>13094</v>
      </c>
      <c r="I3278" s="99"/>
      <c r="J3278" s="101"/>
      <c r="M3278" s="98" t="s">
        <v>8818</v>
      </c>
      <c r="N3278" s="99" t="s">
        <v>3707</v>
      </c>
      <c r="O3278" s="101">
        <v>34</v>
      </c>
    </row>
    <row r="3279" spans="1:15" ht="12.75" customHeight="1">
      <c r="A3279" s="104" t="s">
        <v>3708</v>
      </c>
      <c r="B3279" s="104" t="s">
        <v>3709</v>
      </c>
      <c r="C3279" s="104">
        <v>33</v>
      </c>
      <c r="D3279" s="105" t="s">
        <v>13012</v>
      </c>
      <c r="E3279" s="105" t="s">
        <v>13095</v>
      </c>
      <c r="I3279" s="99"/>
      <c r="J3279" s="101"/>
      <c r="M3279" s="98" t="s">
        <v>8819</v>
      </c>
      <c r="N3279" s="99" t="s">
        <v>3709</v>
      </c>
      <c r="O3279" s="101">
        <v>45</v>
      </c>
    </row>
    <row r="3280" spans="1:15" ht="12.75" customHeight="1">
      <c r="A3280" s="104" t="s">
        <v>3710</v>
      </c>
      <c r="B3280" s="104" t="s">
        <v>3452</v>
      </c>
      <c r="C3280" s="104">
        <v>9</v>
      </c>
      <c r="D3280" s="105" t="s">
        <v>13096</v>
      </c>
      <c r="E3280" s="105" t="s">
        <v>13097</v>
      </c>
      <c r="I3280" s="99"/>
      <c r="J3280" s="101"/>
      <c r="M3280" s="98" t="s">
        <v>8820</v>
      </c>
      <c r="N3280" s="99" t="s">
        <v>3452</v>
      </c>
      <c r="O3280" s="101">
        <v>9</v>
      </c>
    </row>
    <row r="3281" spans="1:15" ht="12.75" customHeight="1">
      <c r="A3281" s="104" t="s">
        <v>3711</v>
      </c>
      <c r="B3281" s="104" t="s">
        <v>3452</v>
      </c>
      <c r="C3281" s="104">
        <v>7</v>
      </c>
      <c r="D3281" s="105" t="s">
        <v>13098</v>
      </c>
      <c r="E3281" s="105" t="s">
        <v>13099</v>
      </c>
      <c r="I3281" s="99"/>
      <c r="J3281" s="101"/>
      <c r="M3281" s="98" t="s">
        <v>8821</v>
      </c>
      <c r="N3281" s="99" t="s">
        <v>3452</v>
      </c>
      <c r="O3281" s="101">
        <v>7</v>
      </c>
    </row>
    <row r="3282" spans="1:15" ht="12.75" customHeight="1">
      <c r="A3282" s="104" t="s">
        <v>3712</v>
      </c>
      <c r="B3282" s="104" t="s">
        <v>3452</v>
      </c>
      <c r="C3282" s="104">
        <v>24</v>
      </c>
      <c r="D3282" s="105" t="s">
        <v>13100</v>
      </c>
      <c r="E3282" s="105" t="s">
        <v>13101</v>
      </c>
      <c r="I3282" s="99"/>
      <c r="J3282" s="101"/>
      <c r="M3282" s="98" t="s">
        <v>8822</v>
      </c>
      <c r="N3282" s="99" t="s">
        <v>3452</v>
      </c>
      <c r="O3282" s="101">
        <v>24</v>
      </c>
    </row>
    <row r="3283" spans="1:15" ht="12.75" customHeight="1">
      <c r="A3283" s="104" t="s">
        <v>3713</v>
      </c>
      <c r="B3283" s="104" t="s">
        <v>3452</v>
      </c>
      <c r="C3283" s="104">
        <v>26</v>
      </c>
      <c r="D3283" s="105" t="s">
        <v>13102</v>
      </c>
      <c r="E3283" s="105" t="s">
        <v>13103</v>
      </c>
      <c r="I3283" s="99"/>
      <c r="J3283" s="101"/>
      <c r="M3283" s="98" t="s">
        <v>8823</v>
      </c>
      <c r="N3283" s="99" t="s">
        <v>3452</v>
      </c>
      <c r="O3283" s="101">
        <v>26</v>
      </c>
    </row>
    <row r="3284" spans="1:15" ht="12.75" customHeight="1">
      <c r="A3284" s="104" t="s">
        <v>3714</v>
      </c>
      <c r="B3284" s="104" t="s">
        <v>3452</v>
      </c>
      <c r="C3284" s="104">
        <v>1</v>
      </c>
      <c r="D3284" s="105" t="s">
        <v>13023</v>
      </c>
      <c r="E3284" s="105" t="s">
        <v>13104</v>
      </c>
      <c r="I3284" s="99"/>
      <c r="J3284" s="101"/>
      <c r="M3284" s="98" t="s">
        <v>8824</v>
      </c>
      <c r="N3284" s="99" t="s">
        <v>3452</v>
      </c>
      <c r="O3284" s="101"/>
    </row>
    <row r="3285" spans="1:15" ht="12.75" customHeight="1">
      <c r="A3285" s="104" t="s">
        <v>3715</v>
      </c>
      <c r="B3285" s="104" t="s">
        <v>3655</v>
      </c>
      <c r="C3285" s="104">
        <v>14</v>
      </c>
      <c r="D3285" s="105" t="s">
        <v>13105</v>
      </c>
      <c r="E3285" s="105" t="s">
        <v>13106</v>
      </c>
      <c r="I3285" s="99"/>
      <c r="J3285" s="101"/>
      <c r="M3285" s="98" t="s">
        <v>8825</v>
      </c>
      <c r="N3285" s="99" t="s">
        <v>3655</v>
      </c>
      <c r="O3285" s="101">
        <v>16</v>
      </c>
    </row>
    <row r="3286" spans="1:15" ht="12.75" customHeight="1">
      <c r="A3286" s="104" t="s">
        <v>3716</v>
      </c>
      <c r="B3286" s="104" t="s">
        <v>3717</v>
      </c>
      <c r="C3286" s="104">
        <v>18</v>
      </c>
      <c r="D3286" s="105" t="s">
        <v>13105</v>
      </c>
      <c r="E3286" s="105" t="s">
        <v>13107</v>
      </c>
      <c r="I3286" s="99"/>
      <c r="J3286" s="101"/>
      <c r="M3286" s="98" t="s">
        <v>8826</v>
      </c>
      <c r="N3286" s="99" t="s">
        <v>3717</v>
      </c>
      <c r="O3286" s="101">
        <v>18</v>
      </c>
    </row>
    <row r="3287" spans="1:15" ht="12.75" customHeight="1">
      <c r="A3287" s="104" t="s">
        <v>3718</v>
      </c>
      <c r="B3287" s="104" t="s">
        <v>3707</v>
      </c>
      <c r="C3287" s="104">
        <v>51</v>
      </c>
      <c r="D3287" s="105" t="s">
        <v>13012</v>
      </c>
      <c r="E3287" s="105" t="s">
        <v>13108</v>
      </c>
      <c r="I3287" s="99"/>
      <c r="J3287" s="101"/>
      <c r="M3287" s="98" t="s">
        <v>8827</v>
      </c>
      <c r="N3287" s="99" t="s">
        <v>3707</v>
      </c>
      <c r="O3287" s="101">
        <v>52</v>
      </c>
    </row>
    <row r="3288" spans="1:15" ht="12.75" customHeight="1">
      <c r="A3288" s="104" t="s">
        <v>3719</v>
      </c>
      <c r="B3288" s="104" t="s">
        <v>3707</v>
      </c>
      <c r="C3288" s="104">
        <v>13</v>
      </c>
      <c r="D3288" s="105" t="s">
        <v>13109</v>
      </c>
      <c r="E3288" s="105" t="s">
        <v>13110</v>
      </c>
      <c r="I3288" s="99"/>
      <c r="J3288" s="101"/>
      <c r="M3288" s="98" t="s">
        <v>8828</v>
      </c>
      <c r="N3288" s="99" t="s">
        <v>3707</v>
      </c>
      <c r="O3288" s="101">
        <v>14</v>
      </c>
    </row>
    <row r="3289" spans="1:15" ht="12.75" customHeight="1">
      <c r="A3289" s="104" t="s">
        <v>3720</v>
      </c>
      <c r="B3289" s="104" t="s">
        <v>3707</v>
      </c>
      <c r="C3289" s="104">
        <v>1</v>
      </c>
      <c r="D3289" s="105"/>
      <c r="E3289" s="105"/>
      <c r="I3289" s="99"/>
      <c r="J3289" s="101"/>
      <c r="M3289" s="98" t="s">
        <v>8829</v>
      </c>
      <c r="N3289" s="99" t="s">
        <v>3707</v>
      </c>
      <c r="O3289" s="101">
        <v>1</v>
      </c>
    </row>
    <row r="3290" spans="1:15" ht="12.75" customHeight="1">
      <c r="A3290" s="104" t="s">
        <v>3721</v>
      </c>
      <c r="B3290" s="104" t="s">
        <v>3709</v>
      </c>
      <c r="C3290" s="104">
        <v>9</v>
      </c>
      <c r="D3290" s="105" t="s">
        <v>13111</v>
      </c>
      <c r="E3290" s="105" t="s">
        <v>13112</v>
      </c>
      <c r="I3290" s="99"/>
      <c r="J3290" s="101"/>
      <c r="M3290" s="98" t="s">
        <v>8830</v>
      </c>
      <c r="N3290" s="99" t="s">
        <v>3709</v>
      </c>
      <c r="O3290" s="101">
        <v>8</v>
      </c>
    </row>
    <row r="3291" spans="1:15" ht="12.75" customHeight="1">
      <c r="A3291" s="104" t="s">
        <v>3722</v>
      </c>
      <c r="B3291" s="104" t="s">
        <v>3709</v>
      </c>
      <c r="C3291" s="104">
        <v>12</v>
      </c>
      <c r="D3291" s="105" t="s">
        <v>13111</v>
      </c>
      <c r="E3291" s="105" t="s">
        <v>13113</v>
      </c>
      <c r="I3291" s="99"/>
      <c r="J3291" s="101"/>
      <c r="M3291" s="98" t="s">
        <v>8831</v>
      </c>
      <c r="N3291" s="99" t="s">
        <v>3709</v>
      </c>
      <c r="O3291" s="101">
        <v>11</v>
      </c>
    </row>
    <row r="3292" spans="1:15" ht="12.75" customHeight="1">
      <c r="A3292" s="104" t="s">
        <v>3723</v>
      </c>
      <c r="B3292" s="104" t="s">
        <v>3717</v>
      </c>
      <c r="C3292" s="104">
        <v>17</v>
      </c>
      <c r="D3292" s="105" t="s">
        <v>13077</v>
      </c>
      <c r="E3292" s="105" t="s">
        <v>13114</v>
      </c>
      <c r="I3292" s="99"/>
      <c r="J3292" s="101"/>
      <c r="M3292" s="98" t="s">
        <v>8832</v>
      </c>
      <c r="N3292" s="99" t="s">
        <v>3717</v>
      </c>
      <c r="O3292" s="101">
        <v>23</v>
      </c>
    </row>
    <row r="3293" spans="1:15" ht="12.75" customHeight="1">
      <c r="A3293" s="104" t="s">
        <v>3724</v>
      </c>
      <c r="B3293" s="104" t="s">
        <v>3709</v>
      </c>
      <c r="C3293" s="104">
        <v>15</v>
      </c>
      <c r="D3293" s="105" t="s">
        <v>13115</v>
      </c>
      <c r="E3293" s="105" t="s">
        <v>13116</v>
      </c>
      <c r="I3293" s="99"/>
      <c r="J3293" s="101"/>
      <c r="M3293" s="98" t="s">
        <v>8833</v>
      </c>
      <c r="N3293" s="99" t="s">
        <v>3709</v>
      </c>
      <c r="O3293" s="101">
        <v>17</v>
      </c>
    </row>
    <row r="3294" spans="1:15" ht="12.75" customHeight="1">
      <c r="A3294" s="104" t="s">
        <v>3725</v>
      </c>
      <c r="B3294" s="104" t="s">
        <v>3709</v>
      </c>
      <c r="C3294" s="104">
        <v>18</v>
      </c>
      <c r="D3294" s="105" t="s">
        <v>13117</v>
      </c>
      <c r="E3294" s="105" t="s">
        <v>13118</v>
      </c>
      <c r="I3294" s="99"/>
      <c r="J3294" s="101"/>
      <c r="M3294" s="98" t="s">
        <v>8834</v>
      </c>
      <c r="N3294" s="99" t="s">
        <v>3709</v>
      </c>
      <c r="O3294" s="101">
        <v>23</v>
      </c>
    </row>
    <row r="3295" spans="1:15" ht="12.75" customHeight="1">
      <c r="A3295" s="104" t="s">
        <v>3726</v>
      </c>
      <c r="B3295" s="104" t="s">
        <v>3727</v>
      </c>
      <c r="C3295" s="104">
        <v>2</v>
      </c>
      <c r="D3295" s="105" t="s">
        <v>13119</v>
      </c>
      <c r="E3295" s="105" t="s">
        <v>13120</v>
      </c>
      <c r="I3295" s="99"/>
      <c r="J3295" s="101"/>
      <c r="M3295" s="98" t="s">
        <v>8835</v>
      </c>
      <c r="N3295" s="99" t="s">
        <v>3727</v>
      </c>
      <c r="O3295" s="101">
        <v>34</v>
      </c>
    </row>
    <row r="3296" spans="1:15" ht="12.75" customHeight="1">
      <c r="A3296" s="104" t="s">
        <v>3728</v>
      </c>
      <c r="B3296" s="104" t="s">
        <v>3727</v>
      </c>
      <c r="C3296" s="104">
        <v>37</v>
      </c>
      <c r="D3296" s="105" t="s">
        <v>13119</v>
      </c>
      <c r="E3296" s="105" t="s">
        <v>13121</v>
      </c>
      <c r="I3296" s="99"/>
      <c r="J3296" s="101"/>
      <c r="M3296" s="98" t="s">
        <v>8836</v>
      </c>
      <c r="N3296" s="99" t="s">
        <v>3727</v>
      </c>
      <c r="O3296" s="101">
        <v>37</v>
      </c>
    </row>
    <row r="3297" spans="1:15" ht="12.75" customHeight="1">
      <c r="A3297" s="104" t="s">
        <v>3729</v>
      </c>
      <c r="B3297" s="104" t="s">
        <v>3727</v>
      </c>
      <c r="C3297" s="104">
        <v>59</v>
      </c>
      <c r="D3297" s="105" t="s">
        <v>13122</v>
      </c>
      <c r="E3297" s="105" t="s">
        <v>13123</v>
      </c>
      <c r="I3297" s="99"/>
      <c r="J3297" s="101"/>
      <c r="M3297" s="98" t="s">
        <v>8837</v>
      </c>
      <c r="N3297" s="99" t="s">
        <v>3727</v>
      </c>
      <c r="O3297" s="101">
        <v>57</v>
      </c>
    </row>
    <row r="3298" spans="1:15" ht="12.75" customHeight="1">
      <c r="A3298" s="104" t="s">
        <v>3730</v>
      </c>
      <c r="B3298" s="104" t="s">
        <v>3731</v>
      </c>
      <c r="C3298" s="104">
        <v>35</v>
      </c>
      <c r="D3298" s="105" t="s">
        <v>13119</v>
      </c>
      <c r="E3298" s="105" t="s">
        <v>13124</v>
      </c>
      <c r="I3298" s="99"/>
      <c r="J3298" s="101"/>
      <c r="M3298" s="98" t="s">
        <v>8838</v>
      </c>
      <c r="N3298" s="99" t="s">
        <v>3731</v>
      </c>
      <c r="O3298" s="101">
        <v>54</v>
      </c>
    </row>
    <row r="3299" spans="1:15" ht="12.75" customHeight="1">
      <c r="A3299" s="104" t="s">
        <v>3732</v>
      </c>
      <c r="B3299" s="104" t="s">
        <v>3731</v>
      </c>
      <c r="C3299" s="104">
        <v>40</v>
      </c>
      <c r="D3299" s="105" t="s">
        <v>13125</v>
      </c>
      <c r="E3299" s="105" t="s">
        <v>13126</v>
      </c>
      <c r="I3299" s="99"/>
      <c r="J3299" s="101"/>
      <c r="M3299" s="98" t="s">
        <v>8839</v>
      </c>
      <c r="N3299" s="99" t="s">
        <v>3731</v>
      </c>
      <c r="O3299" s="101">
        <v>43</v>
      </c>
    </row>
    <row r="3300" spans="1:15" ht="12.75" customHeight="1">
      <c r="A3300" s="104" t="s">
        <v>3733</v>
      </c>
      <c r="B3300" s="104" t="s">
        <v>3734</v>
      </c>
      <c r="C3300" s="104">
        <v>10</v>
      </c>
      <c r="D3300" s="105" t="s">
        <v>13127</v>
      </c>
      <c r="E3300" s="105" t="s">
        <v>13128</v>
      </c>
      <c r="I3300" s="99"/>
      <c r="J3300" s="101"/>
      <c r="M3300" s="98" t="s">
        <v>8840</v>
      </c>
      <c r="N3300" s="99" t="s">
        <v>3734</v>
      </c>
      <c r="O3300" s="101">
        <v>10</v>
      </c>
    </row>
    <row r="3301" spans="1:15" ht="12.75" customHeight="1">
      <c r="A3301" s="104" t="s">
        <v>3735</v>
      </c>
      <c r="B3301" s="104" t="s">
        <v>3734</v>
      </c>
      <c r="C3301" s="104">
        <v>6</v>
      </c>
      <c r="D3301" s="105" t="s">
        <v>13105</v>
      </c>
      <c r="E3301" s="105" t="s">
        <v>13129</v>
      </c>
      <c r="I3301" s="99"/>
      <c r="J3301" s="101"/>
      <c r="M3301" s="98" t="s">
        <v>8841</v>
      </c>
      <c r="N3301" s="99" t="s">
        <v>3734</v>
      </c>
      <c r="O3301" s="101">
        <v>11</v>
      </c>
    </row>
    <row r="3302" spans="1:15" ht="12.75" customHeight="1">
      <c r="A3302" s="104" t="s">
        <v>3736</v>
      </c>
      <c r="B3302" s="104" t="s">
        <v>3737</v>
      </c>
      <c r="C3302" s="104">
        <v>1</v>
      </c>
      <c r="D3302" s="105" t="s">
        <v>13130</v>
      </c>
      <c r="E3302" s="105" t="s">
        <v>13131</v>
      </c>
      <c r="I3302" s="99"/>
      <c r="J3302" s="101"/>
      <c r="M3302" s="98" t="s">
        <v>8842</v>
      </c>
      <c r="N3302" s="99" t="s">
        <v>3737</v>
      </c>
      <c r="O3302" s="101">
        <v>10</v>
      </c>
    </row>
    <row r="3303" spans="1:15" ht="12.75" customHeight="1">
      <c r="A3303" s="104" t="s">
        <v>3738</v>
      </c>
      <c r="B3303" s="104" t="s">
        <v>3737</v>
      </c>
      <c r="C3303" s="104">
        <v>21</v>
      </c>
      <c r="D3303" s="105" t="s">
        <v>13127</v>
      </c>
      <c r="E3303" s="105" t="s">
        <v>13132</v>
      </c>
      <c r="I3303" s="99"/>
      <c r="J3303" s="101"/>
      <c r="M3303" s="98" t="s">
        <v>8843</v>
      </c>
      <c r="N3303" s="99" t="s">
        <v>3737</v>
      </c>
      <c r="O3303" s="101">
        <v>21</v>
      </c>
    </row>
    <row r="3304" spans="1:15" ht="12.75" customHeight="1">
      <c r="A3304" s="104" t="s">
        <v>3739</v>
      </c>
      <c r="B3304" s="104" t="s">
        <v>3737</v>
      </c>
      <c r="C3304" s="104">
        <v>45</v>
      </c>
      <c r="D3304" s="105" t="s">
        <v>13133</v>
      </c>
      <c r="E3304" s="105" t="s">
        <v>13134</v>
      </c>
      <c r="I3304" s="99"/>
      <c r="J3304" s="101"/>
      <c r="M3304" s="98" t="s">
        <v>8844</v>
      </c>
      <c r="N3304" s="99" t="s">
        <v>3737</v>
      </c>
      <c r="O3304" s="101">
        <v>46</v>
      </c>
    </row>
    <row r="3305" spans="1:15" ht="12.75" customHeight="1">
      <c r="A3305" s="104" t="s">
        <v>3740</v>
      </c>
      <c r="B3305" s="104" t="s">
        <v>3741</v>
      </c>
      <c r="C3305" s="104">
        <v>10</v>
      </c>
      <c r="D3305" s="105" t="s">
        <v>13133</v>
      </c>
      <c r="E3305" s="105" t="s">
        <v>13135</v>
      </c>
      <c r="I3305" s="99"/>
      <c r="J3305" s="101"/>
      <c r="M3305" s="98" t="s">
        <v>8845</v>
      </c>
      <c r="N3305" s="99" t="s">
        <v>3741</v>
      </c>
      <c r="O3305" s="101">
        <v>11</v>
      </c>
    </row>
    <row r="3306" spans="1:15" ht="12.75" customHeight="1">
      <c r="A3306" s="104" t="s">
        <v>3742</v>
      </c>
      <c r="B3306" s="104" t="s">
        <v>3741</v>
      </c>
      <c r="C3306" s="104">
        <v>22</v>
      </c>
      <c r="D3306" s="105" t="s">
        <v>13136</v>
      </c>
      <c r="E3306" s="105" t="s">
        <v>13137</v>
      </c>
      <c r="I3306" s="99"/>
      <c r="J3306" s="101"/>
      <c r="M3306" s="98" t="s">
        <v>8846</v>
      </c>
      <c r="N3306" s="99" t="s">
        <v>3741</v>
      </c>
      <c r="O3306" s="101">
        <v>22</v>
      </c>
    </row>
    <row r="3307" spans="1:15" ht="12.75" customHeight="1">
      <c r="A3307" s="104" t="s">
        <v>3743</v>
      </c>
      <c r="B3307" s="104" t="s">
        <v>3741</v>
      </c>
      <c r="C3307" s="104">
        <v>17</v>
      </c>
      <c r="D3307" s="105" t="s">
        <v>13133</v>
      </c>
      <c r="E3307" s="105" t="s">
        <v>13138</v>
      </c>
      <c r="I3307" s="99"/>
      <c r="J3307" s="101"/>
      <c r="M3307" s="98" t="s">
        <v>8847</v>
      </c>
      <c r="N3307" s="99" t="s">
        <v>3741</v>
      </c>
      <c r="O3307" s="101">
        <v>19</v>
      </c>
    </row>
    <row r="3308" spans="1:15" ht="12.75" customHeight="1">
      <c r="A3308" s="104" t="s">
        <v>3744</v>
      </c>
      <c r="B3308" s="104" t="s">
        <v>3741</v>
      </c>
      <c r="C3308" s="104">
        <v>28</v>
      </c>
      <c r="D3308" s="105" t="s">
        <v>13012</v>
      </c>
      <c r="E3308" s="105" t="s">
        <v>10414</v>
      </c>
      <c r="I3308" s="99"/>
      <c r="J3308" s="101"/>
      <c r="M3308" s="98" t="s">
        <v>8848</v>
      </c>
      <c r="N3308" s="99" t="s">
        <v>3741</v>
      </c>
      <c r="O3308" s="101">
        <v>28</v>
      </c>
    </row>
    <row r="3309" spans="1:15" ht="12.75" customHeight="1">
      <c r="A3309" s="104" t="s">
        <v>3745</v>
      </c>
      <c r="B3309" s="104" t="s">
        <v>3746</v>
      </c>
      <c r="C3309" s="104">
        <v>38</v>
      </c>
      <c r="D3309" s="105" t="s">
        <v>13090</v>
      </c>
      <c r="E3309" s="105" t="s">
        <v>13139</v>
      </c>
      <c r="I3309" s="99"/>
      <c r="J3309" s="101"/>
      <c r="M3309" s="98" t="s">
        <v>8849</v>
      </c>
      <c r="N3309" s="99" t="s">
        <v>3746</v>
      </c>
      <c r="O3309" s="101">
        <v>38</v>
      </c>
    </row>
    <row r="3310" spans="1:15" ht="12.75" customHeight="1">
      <c r="A3310" s="104" t="s">
        <v>3747</v>
      </c>
      <c r="B3310" s="104" t="s">
        <v>3698</v>
      </c>
      <c r="C3310" s="104">
        <v>20</v>
      </c>
      <c r="D3310" s="105" t="s">
        <v>13090</v>
      </c>
      <c r="E3310" s="105" t="s">
        <v>13139</v>
      </c>
      <c r="I3310" s="99"/>
      <c r="J3310" s="101"/>
      <c r="M3310" s="98" t="s">
        <v>8850</v>
      </c>
      <c r="N3310" s="99" t="s">
        <v>3698</v>
      </c>
      <c r="O3310" s="101">
        <v>20</v>
      </c>
    </row>
    <row r="3311" spans="1:15" ht="12.75" customHeight="1">
      <c r="A3311" s="104" t="s">
        <v>3748</v>
      </c>
      <c r="B3311" s="104" t="s">
        <v>3698</v>
      </c>
      <c r="C3311" s="104">
        <v>8</v>
      </c>
      <c r="D3311" s="105" t="s">
        <v>13140</v>
      </c>
      <c r="E3311" s="105" t="s">
        <v>13141</v>
      </c>
      <c r="I3311" s="99"/>
      <c r="J3311" s="101"/>
      <c r="M3311" s="98" t="s">
        <v>8851</v>
      </c>
      <c r="N3311" s="99" t="s">
        <v>3698</v>
      </c>
      <c r="O3311" s="101">
        <v>8</v>
      </c>
    </row>
    <row r="3312" spans="1:15" ht="12.75" customHeight="1">
      <c r="A3312" s="104" t="s">
        <v>3749</v>
      </c>
      <c r="B3312" s="104" t="s">
        <v>3698</v>
      </c>
      <c r="C3312" s="104">
        <v>12</v>
      </c>
      <c r="D3312" s="105" t="s">
        <v>13140</v>
      </c>
      <c r="E3312" s="105" t="s">
        <v>13142</v>
      </c>
      <c r="I3312" s="99"/>
      <c r="J3312" s="101"/>
      <c r="M3312" s="98" t="s">
        <v>8852</v>
      </c>
      <c r="N3312" s="99" t="s">
        <v>3698</v>
      </c>
      <c r="O3312" s="101">
        <v>12</v>
      </c>
    </row>
    <row r="3313" spans="1:15" ht="12.75" customHeight="1">
      <c r="A3313" s="104" t="s">
        <v>3750</v>
      </c>
      <c r="B3313" s="104" t="s">
        <v>3746</v>
      </c>
      <c r="C3313" s="104">
        <v>28</v>
      </c>
      <c r="D3313" s="105" t="s">
        <v>13143</v>
      </c>
      <c r="E3313" s="105" t="s">
        <v>13144</v>
      </c>
      <c r="I3313" s="99"/>
      <c r="J3313" s="101"/>
      <c r="M3313" s="98" t="s">
        <v>8853</v>
      </c>
      <c r="N3313" s="99" t="s">
        <v>3746</v>
      </c>
      <c r="O3313" s="101">
        <v>28</v>
      </c>
    </row>
    <row r="3314" spans="1:15" ht="12.75" customHeight="1">
      <c r="A3314" s="104" t="s">
        <v>3751</v>
      </c>
      <c r="B3314" s="104" t="s">
        <v>3698</v>
      </c>
      <c r="C3314" s="104">
        <v>5</v>
      </c>
      <c r="D3314" s="105" t="s">
        <v>13145</v>
      </c>
      <c r="E3314" s="105" t="s">
        <v>13146</v>
      </c>
      <c r="I3314" s="99"/>
      <c r="J3314" s="101"/>
      <c r="M3314" s="98" t="s">
        <v>8854</v>
      </c>
      <c r="N3314" s="99" t="s">
        <v>3698</v>
      </c>
      <c r="O3314" s="101">
        <v>5</v>
      </c>
    </row>
    <row r="3315" spans="1:15" ht="12.75" customHeight="1">
      <c r="A3315" s="104" t="s">
        <v>3752</v>
      </c>
      <c r="B3315" s="104" t="s">
        <v>3753</v>
      </c>
      <c r="C3315" s="104">
        <v>12</v>
      </c>
      <c r="D3315" s="105"/>
      <c r="E3315" s="105"/>
      <c r="I3315" s="99"/>
      <c r="J3315" s="101"/>
      <c r="M3315" s="98" t="s">
        <v>8855</v>
      </c>
      <c r="N3315" s="99" t="s">
        <v>3753</v>
      </c>
      <c r="O3315" s="101">
        <v>12</v>
      </c>
    </row>
    <row r="3316" spans="1:15" ht="12.75" customHeight="1">
      <c r="A3316" s="104" t="s">
        <v>3752</v>
      </c>
      <c r="B3316" s="104" t="s">
        <v>3698</v>
      </c>
      <c r="C3316" s="104">
        <v>3</v>
      </c>
      <c r="D3316" s="105" t="s">
        <v>13145</v>
      </c>
      <c r="E3316" s="105" t="s">
        <v>13147</v>
      </c>
      <c r="I3316" s="99"/>
      <c r="J3316" s="101"/>
      <c r="M3316" s="98" t="s">
        <v>8855</v>
      </c>
      <c r="N3316" s="99" t="s">
        <v>3698</v>
      </c>
      <c r="O3316" s="101">
        <v>2</v>
      </c>
    </row>
    <row r="3317" spans="1:15" ht="12.75" customHeight="1">
      <c r="A3317" s="104" t="s">
        <v>3754</v>
      </c>
      <c r="B3317" s="104" t="s">
        <v>3755</v>
      </c>
      <c r="C3317" s="104">
        <v>38</v>
      </c>
      <c r="D3317" s="105"/>
      <c r="E3317" s="105"/>
      <c r="I3317" s="99"/>
      <c r="J3317" s="101"/>
      <c r="M3317" s="98" t="s">
        <v>8856</v>
      </c>
      <c r="N3317" s="99" t="s">
        <v>3755</v>
      </c>
      <c r="O3317" s="101">
        <v>38</v>
      </c>
    </row>
    <row r="3318" spans="1:15" ht="12.75" customHeight="1">
      <c r="A3318" s="104" t="s">
        <v>3756</v>
      </c>
      <c r="B3318" s="104" t="s">
        <v>3757</v>
      </c>
      <c r="C3318" s="104">
        <v>25</v>
      </c>
      <c r="D3318" s="105" t="s">
        <v>13145</v>
      </c>
      <c r="E3318" s="105" t="s">
        <v>13148</v>
      </c>
      <c r="I3318" s="99"/>
      <c r="J3318" s="101"/>
      <c r="M3318" s="98" t="s">
        <v>8857</v>
      </c>
      <c r="N3318" s="99" t="s">
        <v>3757</v>
      </c>
      <c r="O3318" s="101">
        <v>25</v>
      </c>
    </row>
    <row r="3319" spans="1:15" ht="12.75" customHeight="1">
      <c r="A3319" s="104" t="s">
        <v>3758</v>
      </c>
      <c r="B3319" s="104" t="s">
        <v>3757</v>
      </c>
      <c r="C3319" s="104">
        <v>27</v>
      </c>
      <c r="D3319" s="105" t="s">
        <v>13145</v>
      </c>
      <c r="E3319" s="105" t="s">
        <v>13149</v>
      </c>
      <c r="I3319" s="99"/>
      <c r="J3319" s="101"/>
      <c r="M3319" s="98" t="s">
        <v>8858</v>
      </c>
      <c r="N3319" s="99" t="s">
        <v>3757</v>
      </c>
      <c r="O3319" s="101">
        <v>26</v>
      </c>
    </row>
    <row r="3320" spans="1:15" ht="12.75" customHeight="1">
      <c r="A3320" s="104" t="s">
        <v>3759</v>
      </c>
      <c r="B3320" s="104" t="s">
        <v>3757</v>
      </c>
      <c r="C3320" s="104">
        <v>26</v>
      </c>
      <c r="D3320" s="105" t="s">
        <v>13145</v>
      </c>
      <c r="E3320" s="105" t="s">
        <v>13150</v>
      </c>
      <c r="I3320" s="99"/>
      <c r="J3320" s="101"/>
      <c r="M3320" s="98" t="s">
        <v>8859</v>
      </c>
      <c r="N3320" s="99" t="s">
        <v>3757</v>
      </c>
      <c r="O3320" s="101">
        <v>29</v>
      </c>
    </row>
    <row r="3321" spans="1:15" ht="12.75" customHeight="1">
      <c r="A3321" s="104" t="s">
        <v>3760</v>
      </c>
      <c r="B3321" s="104" t="s">
        <v>3761</v>
      </c>
      <c r="C3321" s="104">
        <v>37</v>
      </c>
      <c r="D3321" s="105" t="s">
        <v>13145</v>
      </c>
      <c r="E3321" s="105" t="s">
        <v>13151</v>
      </c>
      <c r="I3321" s="99"/>
      <c r="J3321" s="101"/>
      <c r="M3321" s="98" t="s">
        <v>8860</v>
      </c>
      <c r="N3321" s="99" t="s">
        <v>3761</v>
      </c>
      <c r="O3321" s="101">
        <v>38</v>
      </c>
    </row>
    <row r="3322" spans="1:15" ht="12.75" customHeight="1">
      <c r="A3322" s="104" t="s">
        <v>3762</v>
      </c>
      <c r="B3322" s="104" t="s">
        <v>3761</v>
      </c>
      <c r="C3322" s="104">
        <v>36</v>
      </c>
      <c r="D3322" s="105" t="s">
        <v>13145</v>
      </c>
      <c r="E3322" s="105" t="s">
        <v>13152</v>
      </c>
      <c r="I3322" s="99"/>
      <c r="J3322" s="101"/>
      <c r="M3322" s="98" t="s">
        <v>8861</v>
      </c>
      <c r="N3322" s="99" t="s">
        <v>3761</v>
      </c>
      <c r="O3322" s="101">
        <v>37</v>
      </c>
    </row>
    <row r="3323" spans="1:15" ht="12.75" customHeight="1">
      <c r="A3323" s="104" t="s">
        <v>3763</v>
      </c>
      <c r="B3323" s="104" t="s">
        <v>3764</v>
      </c>
      <c r="C3323" s="104">
        <v>33</v>
      </c>
      <c r="D3323" s="105" t="s">
        <v>13153</v>
      </c>
      <c r="E3323" s="105" t="s">
        <v>13154</v>
      </c>
      <c r="I3323" s="99"/>
      <c r="J3323" s="101"/>
      <c r="M3323" s="98" t="s">
        <v>8862</v>
      </c>
      <c r="N3323" s="99" t="s">
        <v>3764</v>
      </c>
      <c r="O3323" s="101">
        <v>35</v>
      </c>
    </row>
    <row r="3324" spans="1:15" ht="12.75" customHeight="1">
      <c r="A3324" s="104" t="s">
        <v>3765</v>
      </c>
      <c r="B3324" s="104" t="s">
        <v>3755</v>
      </c>
      <c r="C3324" s="104">
        <v>36</v>
      </c>
      <c r="D3324" s="105" t="s">
        <v>13012</v>
      </c>
      <c r="E3324" s="105" t="s">
        <v>13155</v>
      </c>
      <c r="I3324" s="99"/>
      <c r="J3324" s="101"/>
      <c r="M3324" s="98" t="s">
        <v>8863</v>
      </c>
      <c r="N3324" s="99" t="s">
        <v>3755</v>
      </c>
      <c r="O3324" s="101">
        <v>36</v>
      </c>
    </row>
    <row r="3325" spans="1:15" ht="12.75" customHeight="1">
      <c r="A3325" s="104" t="s">
        <v>3766</v>
      </c>
      <c r="B3325" s="104" t="s">
        <v>3764</v>
      </c>
      <c r="C3325" s="104">
        <v>7</v>
      </c>
      <c r="D3325" s="105" t="s">
        <v>13156</v>
      </c>
      <c r="E3325" s="105" t="s">
        <v>13157</v>
      </c>
      <c r="I3325" s="99"/>
      <c r="J3325" s="101"/>
      <c r="M3325" s="98" t="s">
        <v>8864</v>
      </c>
      <c r="N3325" s="99" t="s">
        <v>3764</v>
      </c>
      <c r="O3325" s="101">
        <v>15</v>
      </c>
    </row>
    <row r="3326" spans="1:15" ht="12.75" customHeight="1">
      <c r="A3326" s="104" t="s">
        <v>3767</v>
      </c>
      <c r="B3326" s="104" t="s">
        <v>3764</v>
      </c>
      <c r="C3326" s="104">
        <v>27</v>
      </c>
      <c r="D3326" s="105" t="s">
        <v>13158</v>
      </c>
      <c r="E3326" s="105" t="s">
        <v>13159</v>
      </c>
      <c r="I3326" s="99"/>
      <c r="J3326" s="101"/>
      <c r="M3326" s="98" t="s">
        <v>8865</v>
      </c>
      <c r="N3326" s="99" t="s">
        <v>3764</v>
      </c>
      <c r="O3326" s="101">
        <v>27</v>
      </c>
    </row>
    <row r="3327" spans="1:15" ht="12.75" customHeight="1">
      <c r="A3327" s="104" t="s">
        <v>3768</v>
      </c>
      <c r="B3327" s="104" t="s">
        <v>3769</v>
      </c>
      <c r="C3327" s="104">
        <v>13</v>
      </c>
      <c r="D3327" s="105" t="s">
        <v>13158</v>
      </c>
      <c r="E3327" s="105" t="s">
        <v>13160</v>
      </c>
      <c r="I3327" s="99"/>
      <c r="J3327" s="101"/>
      <c r="M3327" s="98" t="s">
        <v>8866</v>
      </c>
      <c r="N3327" s="99" t="s">
        <v>3769</v>
      </c>
      <c r="O3327" s="101">
        <v>14</v>
      </c>
    </row>
    <row r="3328" spans="1:15" ht="12.75" customHeight="1">
      <c r="A3328" s="104" t="s">
        <v>3770</v>
      </c>
      <c r="B3328" s="104" t="s">
        <v>3769</v>
      </c>
      <c r="C3328" s="104">
        <v>35</v>
      </c>
      <c r="D3328" s="105" t="s">
        <v>13161</v>
      </c>
      <c r="E3328" s="105" t="s">
        <v>13162</v>
      </c>
      <c r="I3328" s="99"/>
      <c r="J3328" s="101"/>
      <c r="M3328" s="98" t="s">
        <v>8867</v>
      </c>
      <c r="N3328" s="99" t="s">
        <v>3769</v>
      </c>
      <c r="O3328" s="101">
        <v>36</v>
      </c>
    </row>
    <row r="3329" spans="1:15" ht="12.75" customHeight="1">
      <c r="A3329" s="104" t="s">
        <v>3771</v>
      </c>
      <c r="B3329" s="104" t="s">
        <v>3769</v>
      </c>
      <c r="C3329" s="104">
        <v>8</v>
      </c>
      <c r="D3329" s="105" t="s">
        <v>13163</v>
      </c>
      <c r="E3329" s="105" t="s">
        <v>13164</v>
      </c>
      <c r="I3329" s="99"/>
      <c r="J3329" s="101"/>
      <c r="M3329" s="98" t="s">
        <v>8868</v>
      </c>
      <c r="N3329" s="99" t="s">
        <v>3769</v>
      </c>
      <c r="O3329" s="101">
        <v>8</v>
      </c>
    </row>
    <row r="3330" spans="1:15" ht="12.75" customHeight="1">
      <c r="A3330" s="104" t="s">
        <v>3772</v>
      </c>
      <c r="B3330" s="104" t="s">
        <v>3769</v>
      </c>
      <c r="C3330" s="104">
        <v>21</v>
      </c>
      <c r="D3330" s="105" t="s">
        <v>13119</v>
      </c>
      <c r="E3330" s="105" t="s">
        <v>13165</v>
      </c>
      <c r="I3330" s="99"/>
      <c r="J3330" s="101"/>
      <c r="M3330" s="98" t="s">
        <v>8869</v>
      </c>
      <c r="N3330" s="99" t="s">
        <v>3769</v>
      </c>
      <c r="O3330" s="101">
        <v>21</v>
      </c>
    </row>
    <row r="3331" spans="1:15" ht="12.75" customHeight="1">
      <c r="A3331" s="104" t="s">
        <v>3773</v>
      </c>
      <c r="B3331" s="104" t="s">
        <v>3774</v>
      </c>
      <c r="C3331" s="104">
        <v>18</v>
      </c>
      <c r="D3331" s="105" t="s">
        <v>13166</v>
      </c>
      <c r="E3331" s="105" t="s">
        <v>13167</v>
      </c>
      <c r="I3331" s="99"/>
      <c r="J3331" s="101"/>
      <c r="M3331" s="98" t="s">
        <v>8870</v>
      </c>
      <c r="N3331" s="99" t="s">
        <v>3774</v>
      </c>
      <c r="O3331" s="101">
        <v>18</v>
      </c>
    </row>
    <row r="3332" spans="1:15" ht="12.75" customHeight="1">
      <c r="A3332" s="104" t="s">
        <v>3775</v>
      </c>
      <c r="B3332" s="104" t="s">
        <v>3746</v>
      </c>
      <c r="C3332" s="104">
        <v>12</v>
      </c>
      <c r="D3332" s="105" t="s">
        <v>13019</v>
      </c>
      <c r="E3332" s="105" t="s">
        <v>13168</v>
      </c>
      <c r="I3332" s="99"/>
      <c r="J3332" s="101"/>
      <c r="M3332" s="98" t="s">
        <v>8871</v>
      </c>
      <c r="N3332" s="99" t="s">
        <v>3746</v>
      </c>
      <c r="O3332" s="101">
        <v>12</v>
      </c>
    </row>
    <row r="3333" spans="1:15" ht="12.75" customHeight="1">
      <c r="A3333" s="104" t="s">
        <v>3776</v>
      </c>
      <c r="B3333" s="104" t="s">
        <v>3746</v>
      </c>
      <c r="C3333" s="104">
        <v>43</v>
      </c>
      <c r="D3333" s="105" t="s">
        <v>13023</v>
      </c>
      <c r="E3333" s="105" t="s">
        <v>13169</v>
      </c>
      <c r="I3333" s="99"/>
      <c r="J3333" s="101"/>
      <c r="M3333" s="98" t="s">
        <v>8872</v>
      </c>
      <c r="N3333" s="99" t="s">
        <v>3746</v>
      </c>
      <c r="O3333" s="101">
        <v>19</v>
      </c>
    </row>
    <row r="3334" spans="1:15" ht="12.75" customHeight="1">
      <c r="A3334" s="104" t="s">
        <v>3777</v>
      </c>
      <c r="B3334" s="104" t="s">
        <v>3778</v>
      </c>
      <c r="C3334" s="104">
        <v>45</v>
      </c>
      <c r="D3334" s="105" t="s">
        <v>13170</v>
      </c>
      <c r="E3334" s="105" t="s">
        <v>13171</v>
      </c>
      <c r="I3334" s="99"/>
      <c r="J3334" s="101"/>
      <c r="M3334" s="98" t="s">
        <v>8873</v>
      </c>
      <c r="N3334" s="99" t="s">
        <v>3778</v>
      </c>
      <c r="O3334" s="101">
        <v>45</v>
      </c>
    </row>
    <row r="3335" spans="1:15" ht="12.75" customHeight="1">
      <c r="A3335" s="104" t="s">
        <v>3779</v>
      </c>
      <c r="B3335" s="104" t="s">
        <v>3778</v>
      </c>
      <c r="C3335" s="104">
        <v>31</v>
      </c>
      <c r="D3335" s="105" t="s">
        <v>13170</v>
      </c>
      <c r="E3335" s="105" t="s">
        <v>13171</v>
      </c>
      <c r="I3335" s="99"/>
      <c r="J3335" s="101"/>
      <c r="M3335" s="98" t="s">
        <v>8874</v>
      </c>
      <c r="N3335" s="99" t="s">
        <v>3778</v>
      </c>
      <c r="O3335" s="101">
        <v>31</v>
      </c>
    </row>
    <row r="3336" spans="1:15" ht="12.75" customHeight="1">
      <c r="A3336" s="104" t="s">
        <v>3780</v>
      </c>
      <c r="B3336" s="104" t="s">
        <v>3778</v>
      </c>
      <c r="C3336" s="104">
        <v>42</v>
      </c>
      <c r="D3336" s="105" t="s">
        <v>13037</v>
      </c>
      <c r="E3336" s="105" t="s">
        <v>13172</v>
      </c>
      <c r="I3336" s="99"/>
      <c r="J3336" s="101"/>
      <c r="M3336" s="98" t="s">
        <v>8875</v>
      </c>
      <c r="N3336" s="99" t="s">
        <v>3778</v>
      </c>
      <c r="O3336" s="101">
        <v>42</v>
      </c>
    </row>
    <row r="3337" spans="1:15" ht="12.75" customHeight="1">
      <c r="A3337" s="104" t="s">
        <v>3781</v>
      </c>
      <c r="B3337" s="104" t="s">
        <v>3782</v>
      </c>
      <c r="C3337" s="104">
        <v>35</v>
      </c>
      <c r="D3337" s="105" t="s">
        <v>13143</v>
      </c>
      <c r="E3337" s="105" t="s">
        <v>13173</v>
      </c>
      <c r="I3337" s="99"/>
      <c r="J3337" s="101"/>
      <c r="M3337" s="98" t="s">
        <v>8876</v>
      </c>
      <c r="N3337" s="99" t="s">
        <v>3782</v>
      </c>
      <c r="O3337" s="101">
        <v>35</v>
      </c>
    </row>
    <row r="3338" spans="1:15" ht="12.75" customHeight="1">
      <c r="A3338" s="104" t="s">
        <v>3783</v>
      </c>
      <c r="B3338" s="104" t="s">
        <v>3784</v>
      </c>
      <c r="C3338" s="104">
        <v>4</v>
      </c>
      <c r="D3338" s="105" t="s">
        <v>13174</v>
      </c>
      <c r="E3338" s="105" t="s">
        <v>13175</v>
      </c>
      <c r="I3338" s="99"/>
      <c r="J3338" s="101"/>
      <c r="M3338" s="98" t="s">
        <v>8877</v>
      </c>
      <c r="N3338" s="99" t="s">
        <v>3784</v>
      </c>
      <c r="O3338" s="101">
        <v>4</v>
      </c>
    </row>
    <row r="3339" spans="1:15" ht="12.75" customHeight="1">
      <c r="A3339" s="104" t="s">
        <v>3785</v>
      </c>
      <c r="B3339" s="104" t="s">
        <v>3784</v>
      </c>
      <c r="C3339" s="104">
        <v>3</v>
      </c>
      <c r="D3339" s="105" t="s">
        <v>13174</v>
      </c>
      <c r="E3339" s="105" t="s">
        <v>13176</v>
      </c>
      <c r="I3339" s="99"/>
      <c r="J3339" s="101"/>
      <c r="M3339" s="98" t="s">
        <v>8878</v>
      </c>
      <c r="N3339" s="99" t="s">
        <v>3784</v>
      </c>
      <c r="O3339" s="101">
        <v>4</v>
      </c>
    </row>
    <row r="3340" spans="1:15" ht="12.75" customHeight="1">
      <c r="A3340" s="104" t="s">
        <v>3786</v>
      </c>
      <c r="B3340" s="104" t="s">
        <v>3774</v>
      </c>
      <c r="C3340" s="104">
        <v>10</v>
      </c>
      <c r="D3340" s="105" t="s">
        <v>13174</v>
      </c>
      <c r="E3340" s="105" t="s">
        <v>13079</v>
      </c>
      <c r="I3340" s="99"/>
      <c r="J3340" s="101"/>
      <c r="M3340" s="98" t="s">
        <v>8879</v>
      </c>
      <c r="N3340" s="99" t="s">
        <v>3774</v>
      </c>
      <c r="O3340" s="101">
        <v>10</v>
      </c>
    </row>
    <row r="3341" spans="1:15" ht="12.75" customHeight="1">
      <c r="A3341" s="104" t="s">
        <v>3787</v>
      </c>
      <c r="B3341" s="104" t="s">
        <v>3774</v>
      </c>
      <c r="C3341" s="104">
        <v>20</v>
      </c>
      <c r="D3341" s="105" t="s">
        <v>13174</v>
      </c>
      <c r="E3341" s="105" t="s">
        <v>13177</v>
      </c>
      <c r="I3341" s="99"/>
      <c r="J3341" s="101"/>
      <c r="M3341" s="98" t="s">
        <v>8880</v>
      </c>
      <c r="N3341" s="99" t="s">
        <v>3774</v>
      </c>
      <c r="O3341" s="101">
        <v>20</v>
      </c>
    </row>
    <row r="3342" spans="1:15" ht="12.75" customHeight="1">
      <c r="A3342" s="104" t="s">
        <v>3788</v>
      </c>
      <c r="B3342" s="104" t="s">
        <v>3789</v>
      </c>
      <c r="C3342" s="104">
        <v>28</v>
      </c>
      <c r="D3342" s="105" t="s">
        <v>13174</v>
      </c>
      <c r="E3342" s="105" t="s">
        <v>13178</v>
      </c>
      <c r="I3342" s="99"/>
      <c r="J3342" s="101"/>
      <c r="M3342" s="98" t="s">
        <v>8881</v>
      </c>
      <c r="N3342" s="99" t="s">
        <v>3789</v>
      </c>
      <c r="O3342" s="101">
        <v>27</v>
      </c>
    </row>
    <row r="3343" spans="1:15" ht="12.75" customHeight="1">
      <c r="A3343" s="104" t="s">
        <v>3790</v>
      </c>
      <c r="B3343" s="104" t="s">
        <v>3789</v>
      </c>
      <c r="C3343" s="104">
        <v>18</v>
      </c>
      <c r="D3343" s="105" t="s">
        <v>13174</v>
      </c>
      <c r="E3343" s="105" t="s">
        <v>13179</v>
      </c>
      <c r="I3343" s="99"/>
      <c r="J3343" s="101"/>
      <c r="M3343" s="98" t="s">
        <v>8882</v>
      </c>
      <c r="N3343" s="99" t="s">
        <v>3789</v>
      </c>
      <c r="O3343" s="101">
        <v>19</v>
      </c>
    </row>
    <row r="3344" spans="1:15" ht="12.75" customHeight="1">
      <c r="A3344" s="104" t="s">
        <v>3791</v>
      </c>
      <c r="B3344" s="104" t="s">
        <v>3789</v>
      </c>
      <c r="C3344" s="104">
        <v>8</v>
      </c>
      <c r="D3344" s="105" t="s">
        <v>13174</v>
      </c>
      <c r="E3344" s="105" t="s">
        <v>13180</v>
      </c>
      <c r="I3344" s="99"/>
      <c r="J3344" s="101"/>
      <c r="M3344" s="98" t="s">
        <v>8883</v>
      </c>
      <c r="N3344" s="99" t="s">
        <v>3789</v>
      </c>
      <c r="O3344" s="101">
        <v>10</v>
      </c>
    </row>
    <row r="3345" spans="1:15" ht="12.75" customHeight="1">
      <c r="A3345" s="104" t="s">
        <v>3792</v>
      </c>
      <c r="B3345" s="104" t="s">
        <v>3789</v>
      </c>
      <c r="C3345" s="104">
        <v>2</v>
      </c>
      <c r="D3345" s="105" t="s">
        <v>13174</v>
      </c>
      <c r="E3345" s="105" t="s">
        <v>13181</v>
      </c>
      <c r="I3345" s="99"/>
      <c r="J3345" s="101"/>
      <c r="M3345" s="98" t="s">
        <v>8884</v>
      </c>
      <c r="N3345" s="99" t="s">
        <v>3789</v>
      </c>
      <c r="O3345" s="101">
        <v>7</v>
      </c>
    </row>
    <row r="3346" spans="1:15" ht="12.75" customHeight="1">
      <c r="A3346" s="104" t="s">
        <v>3793</v>
      </c>
      <c r="B3346" s="104" t="s">
        <v>3794</v>
      </c>
      <c r="C3346" s="104">
        <v>31</v>
      </c>
      <c r="D3346" s="105" t="s">
        <v>13182</v>
      </c>
      <c r="E3346" s="105" t="s">
        <v>13183</v>
      </c>
      <c r="I3346" s="99"/>
      <c r="J3346" s="101"/>
      <c r="M3346" s="98" t="s">
        <v>8885</v>
      </c>
      <c r="N3346" s="99" t="s">
        <v>3794</v>
      </c>
      <c r="O3346" s="101">
        <v>27</v>
      </c>
    </row>
    <row r="3347" spans="1:15" ht="12.75" customHeight="1">
      <c r="A3347" s="104" t="s">
        <v>3795</v>
      </c>
      <c r="B3347" s="104" t="s">
        <v>3794</v>
      </c>
      <c r="C3347" s="104">
        <v>30</v>
      </c>
      <c r="D3347" s="105" t="s">
        <v>13182</v>
      </c>
      <c r="E3347" s="105" t="s">
        <v>13184</v>
      </c>
      <c r="I3347" s="99"/>
      <c r="J3347" s="101"/>
      <c r="M3347" s="98" t="s">
        <v>8886</v>
      </c>
      <c r="N3347" s="99" t="s">
        <v>3794</v>
      </c>
      <c r="O3347" s="101">
        <v>38</v>
      </c>
    </row>
    <row r="3348" spans="1:15" ht="12.75" customHeight="1">
      <c r="A3348" s="104" t="s">
        <v>3796</v>
      </c>
      <c r="B3348" s="104" t="s">
        <v>3794</v>
      </c>
      <c r="C3348" s="104">
        <v>2</v>
      </c>
      <c r="D3348" s="105" t="s">
        <v>13130</v>
      </c>
      <c r="E3348" s="105" t="s">
        <v>13185</v>
      </c>
      <c r="I3348" s="99"/>
      <c r="J3348" s="101"/>
      <c r="M3348" s="98" t="s">
        <v>8887</v>
      </c>
      <c r="N3348" s="99" t="s">
        <v>3794</v>
      </c>
      <c r="O3348" s="101">
        <v>5</v>
      </c>
    </row>
    <row r="3349" spans="1:15" ht="12.75" customHeight="1">
      <c r="A3349" s="104" t="s">
        <v>3797</v>
      </c>
      <c r="B3349" s="104" t="s">
        <v>3794</v>
      </c>
      <c r="C3349" s="104">
        <v>27</v>
      </c>
      <c r="D3349" s="105" t="s">
        <v>13186</v>
      </c>
      <c r="E3349" s="105" t="s">
        <v>13187</v>
      </c>
      <c r="I3349" s="99"/>
      <c r="J3349" s="101"/>
      <c r="M3349" s="98" t="s">
        <v>8888</v>
      </c>
      <c r="N3349" s="99" t="s">
        <v>3794</v>
      </c>
      <c r="O3349" s="101">
        <v>29</v>
      </c>
    </row>
    <row r="3350" spans="1:15" ht="12.75" customHeight="1">
      <c r="A3350" s="104" t="s">
        <v>3798</v>
      </c>
      <c r="B3350" s="104" t="s">
        <v>3799</v>
      </c>
      <c r="C3350" s="104">
        <v>44</v>
      </c>
      <c r="D3350" s="105" t="s">
        <v>13188</v>
      </c>
      <c r="E3350" s="105" t="s">
        <v>13189</v>
      </c>
      <c r="I3350" s="99"/>
      <c r="J3350" s="101"/>
      <c r="M3350" s="98" t="s">
        <v>8889</v>
      </c>
      <c r="N3350" s="99" t="s">
        <v>3799</v>
      </c>
      <c r="O3350" s="101">
        <v>4</v>
      </c>
    </row>
    <row r="3351" spans="1:15" ht="12.75" customHeight="1">
      <c r="A3351" s="104" t="s">
        <v>3800</v>
      </c>
      <c r="B3351" s="104" t="s">
        <v>3801</v>
      </c>
      <c r="C3351" s="104">
        <v>5</v>
      </c>
      <c r="D3351" s="105"/>
      <c r="E3351" s="105"/>
      <c r="I3351" s="99"/>
      <c r="J3351" s="101"/>
      <c r="M3351" s="98" t="s">
        <v>8890</v>
      </c>
      <c r="N3351" s="99" t="s">
        <v>3801</v>
      </c>
      <c r="O3351" s="101">
        <v>5</v>
      </c>
    </row>
    <row r="3352" spans="1:15" ht="12.75" customHeight="1">
      <c r="A3352" s="104" t="s">
        <v>3802</v>
      </c>
      <c r="B3352" s="104" t="s">
        <v>3803</v>
      </c>
      <c r="C3352" s="104">
        <v>23</v>
      </c>
      <c r="D3352" s="105" t="s">
        <v>13174</v>
      </c>
      <c r="E3352" s="105" t="s">
        <v>13190</v>
      </c>
      <c r="I3352" s="99"/>
      <c r="J3352" s="101"/>
      <c r="M3352" s="98" t="s">
        <v>8891</v>
      </c>
      <c r="N3352" s="99" t="s">
        <v>3803</v>
      </c>
      <c r="O3352" s="101">
        <v>23</v>
      </c>
    </row>
    <row r="3353" spans="1:15" ht="12.75" customHeight="1">
      <c r="A3353" s="104" t="s">
        <v>3804</v>
      </c>
      <c r="B3353" s="104" t="s">
        <v>3803</v>
      </c>
      <c r="C3353" s="104">
        <v>6</v>
      </c>
      <c r="D3353" s="105" t="s">
        <v>13174</v>
      </c>
      <c r="E3353" s="105" t="s">
        <v>13191</v>
      </c>
      <c r="I3353" s="99"/>
      <c r="J3353" s="101"/>
      <c r="M3353" s="98" t="s">
        <v>8892</v>
      </c>
      <c r="N3353" s="99" t="s">
        <v>3803</v>
      </c>
      <c r="O3353" s="101">
        <v>6</v>
      </c>
    </row>
    <row r="3354" spans="1:15" ht="12.75" customHeight="1">
      <c r="A3354" s="104" t="s">
        <v>3805</v>
      </c>
      <c r="B3354" s="104" t="s">
        <v>3784</v>
      </c>
      <c r="C3354" s="104">
        <v>5</v>
      </c>
      <c r="D3354" s="105" t="s">
        <v>13030</v>
      </c>
      <c r="E3354" s="105" t="s">
        <v>13192</v>
      </c>
      <c r="I3354" s="99"/>
      <c r="J3354" s="101"/>
      <c r="M3354" s="98" t="s">
        <v>8893</v>
      </c>
      <c r="N3354" s="99" t="s">
        <v>3784</v>
      </c>
      <c r="O3354" s="101">
        <v>5</v>
      </c>
    </row>
    <row r="3355" spans="1:15" ht="12.75" customHeight="1">
      <c r="A3355" s="104" t="s">
        <v>3806</v>
      </c>
      <c r="B3355" s="104" t="s">
        <v>3803</v>
      </c>
      <c r="C3355" s="104">
        <v>16</v>
      </c>
      <c r="D3355" s="105" t="s">
        <v>13174</v>
      </c>
      <c r="E3355" s="105" t="s">
        <v>13193</v>
      </c>
      <c r="I3355" s="99"/>
      <c r="J3355" s="101"/>
      <c r="M3355" s="98" t="s">
        <v>8894</v>
      </c>
      <c r="N3355" s="99" t="s">
        <v>3803</v>
      </c>
      <c r="O3355" s="101">
        <v>16</v>
      </c>
    </row>
    <row r="3356" spans="1:15" ht="12.75" customHeight="1">
      <c r="A3356" s="104" t="s">
        <v>3807</v>
      </c>
      <c r="B3356" s="104" t="s">
        <v>3452</v>
      </c>
      <c r="C3356" s="104">
        <v>1</v>
      </c>
      <c r="D3356" s="105" t="s">
        <v>13194</v>
      </c>
      <c r="E3356" s="105" t="s">
        <v>13195</v>
      </c>
      <c r="I3356" s="99"/>
      <c r="J3356" s="101"/>
      <c r="M3356" s="98" t="s">
        <v>8895</v>
      </c>
      <c r="N3356" s="99" t="s">
        <v>3452</v>
      </c>
      <c r="O3356" s="101">
        <v>1</v>
      </c>
    </row>
    <row r="3357" spans="1:15" ht="12.75" customHeight="1">
      <c r="A3357" s="104" t="s">
        <v>3808</v>
      </c>
      <c r="B3357" s="104" t="s">
        <v>3452</v>
      </c>
      <c r="C3357" s="104">
        <v>1</v>
      </c>
      <c r="D3357" s="105" t="s">
        <v>13194</v>
      </c>
      <c r="E3357" s="105" t="s">
        <v>13196</v>
      </c>
      <c r="I3357" s="99"/>
      <c r="J3357" s="101"/>
      <c r="M3357" s="98" t="s">
        <v>8896</v>
      </c>
      <c r="N3357" s="99" t="s">
        <v>3452</v>
      </c>
      <c r="O3357" s="101">
        <v>1</v>
      </c>
    </row>
    <row r="3358" spans="1:15" ht="12.75" customHeight="1">
      <c r="A3358" s="104" t="s">
        <v>3809</v>
      </c>
      <c r="B3358" s="104" t="s">
        <v>3452</v>
      </c>
      <c r="C3358" s="104">
        <v>1</v>
      </c>
      <c r="D3358" s="105" t="s">
        <v>13197</v>
      </c>
      <c r="E3358" s="105" t="s">
        <v>13198</v>
      </c>
      <c r="I3358" s="99"/>
      <c r="J3358" s="101"/>
      <c r="M3358" s="98" t="s">
        <v>8897</v>
      </c>
      <c r="N3358" s="99" t="s">
        <v>3452</v>
      </c>
      <c r="O3358" s="101">
        <v>1</v>
      </c>
    </row>
    <row r="3359" spans="1:15" ht="12.75" customHeight="1">
      <c r="A3359" s="104" t="s">
        <v>3810</v>
      </c>
      <c r="B3359" s="104" t="s">
        <v>3803</v>
      </c>
      <c r="C3359" s="104">
        <v>7</v>
      </c>
      <c r="D3359" s="105" t="s">
        <v>13199</v>
      </c>
      <c r="E3359" s="105" t="s">
        <v>13200</v>
      </c>
      <c r="I3359" s="99"/>
      <c r="J3359" s="101"/>
      <c r="M3359" s="98" t="s">
        <v>8898</v>
      </c>
      <c r="N3359" s="99" t="s">
        <v>3803</v>
      </c>
      <c r="O3359" s="101">
        <v>7</v>
      </c>
    </row>
    <row r="3360" spans="1:15" ht="12.75" customHeight="1">
      <c r="A3360" s="104" t="s">
        <v>3811</v>
      </c>
      <c r="B3360" s="104" t="s">
        <v>3803</v>
      </c>
      <c r="C3360" s="104">
        <v>10</v>
      </c>
      <c r="D3360" s="105" t="s">
        <v>13199</v>
      </c>
      <c r="E3360" s="105" t="s">
        <v>10872</v>
      </c>
      <c r="I3360" s="99"/>
      <c r="J3360" s="101"/>
      <c r="M3360" s="98" t="s">
        <v>8899</v>
      </c>
      <c r="N3360" s="99" t="s">
        <v>3803</v>
      </c>
      <c r="O3360" s="101">
        <v>10</v>
      </c>
    </row>
    <row r="3361" spans="1:15" ht="12.75" customHeight="1">
      <c r="A3361" s="104" t="s">
        <v>3812</v>
      </c>
      <c r="B3361" s="104" t="s">
        <v>3452</v>
      </c>
      <c r="C3361" s="104">
        <v>1</v>
      </c>
      <c r="D3361" s="105" t="s">
        <v>13199</v>
      </c>
      <c r="E3361" s="105" t="s">
        <v>13201</v>
      </c>
      <c r="I3361" s="99"/>
      <c r="J3361" s="101"/>
      <c r="M3361" s="98" t="s">
        <v>8900</v>
      </c>
      <c r="N3361" s="99" t="s">
        <v>3452</v>
      </c>
      <c r="O3361" s="101">
        <v>1</v>
      </c>
    </row>
    <row r="3362" spans="1:15" ht="12.75" customHeight="1">
      <c r="A3362" s="104" t="s">
        <v>3813</v>
      </c>
      <c r="B3362" s="104" t="s">
        <v>3814</v>
      </c>
      <c r="C3362" s="104">
        <v>33</v>
      </c>
      <c r="D3362" s="105" t="s">
        <v>13170</v>
      </c>
      <c r="E3362" s="105" t="s">
        <v>13202</v>
      </c>
      <c r="I3362" s="99"/>
      <c r="J3362" s="101"/>
      <c r="M3362" s="98" t="s">
        <v>8901</v>
      </c>
      <c r="N3362" s="99" t="s">
        <v>3814</v>
      </c>
      <c r="O3362" s="101">
        <v>33</v>
      </c>
    </row>
    <row r="3363" spans="1:15" ht="12.75" customHeight="1">
      <c r="A3363" s="104" t="s">
        <v>3815</v>
      </c>
      <c r="B3363" s="104" t="s">
        <v>3814</v>
      </c>
      <c r="C3363" s="104">
        <v>26</v>
      </c>
      <c r="D3363" s="105" t="s">
        <v>13170</v>
      </c>
      <c r="E3363" s="105" t="s">
        <v>13203</v>
      </c>
      <c r="I3363" s="99"/>
      <c r="J3363" s="101"/>
      <c r="M3363" s="98" t="s">
        <v>8902</v>
      </c>
      <c r="N3363" s="99" t="s">
        <v>3814</v>
      </c>
      <c r="O3363" s="101">
        <v>26</v>
      </c>
    </row>
    <row r="3364" spans="1:15" ht="12.75" customHeight="1">
      <c r="A3364" s="104" t="s">
        <v>3816</v>
      </c>
      <c r="B3364" s="104" t="s">
        <v>3782</v>
      </c>
      <c r="C3364" s="104">
        <v>27</v>
      </c>
      <c r="D3364" s="105" t="s">
        <v>13170</v>
      </c>
      <c r="E3364" s="105" t="s">
        <v>13204</v>
      </c>
      <c r="I3364" s="99"/>
      <c r="J3364" s="101"/>
      <c r="M3364" s="98" t="s">
        <v>8903</v>
      </c>
      <c r="N3364" s="99" t="s">
        <v>3782</v>
      </c>
      <c r="O3364" s="101">
        <v>27</v>
      </c>
    </row>
    <row r="3365" spans="1:15" ht="12.75" customHeight="1">
      <c r="A3365" s="104" t="s">
        <v>3817</v>
      </c>
      <c r="B3365" s="104" t="s">
        <v>3782</v>
      </c>
      <c r="C3365" s="104">
        <v>21</v>
      </c>
      <c r="D3365" s="105"/>
      <c r="E3365" s="105"/>
      <c r="I3365" s="99"/>
      <c r="J3365" s="101"/>
      <c r="M3365" s="98" t="s">
        <v>8904</v>
      </c>
      <c r="N3365" s="99" t="s">
        <v>3782</v>
      </c>
      <c r="O3365" s="101">
        <v>21</v>
      </c>
    </row>
    <row r="3366" spans="1:15" ht="12.75" customHeight="1">
      <c r="A3366" s="104" t="s">
        <v>3818</v>
      </c>
      <c r="B3366" s="104" t="s">
        <v>3782</v>
      </c>
      <c r="C3366" s="104">
        <v>5</v>
      </c>
      <c r="D3366" s="105" t="s">
        <v>13205</v>
      </c>
      <c r="E3366" s="105" t="s">
        <v>13206</v>
      </c>
      <c r="I3366" s="99"/>
      <c r="J3366" s="101"/>
      <c r="M3366" s="98" t="s">
        <v>8905</v>
      </c>
      <c r="N3366" s="99" t="s">
        <v>3782</v>
      </c>
      <c r="O3366" s="101">
        <v>5</v>
      </c>
    </row>
    <row r="3367" spans="1:15" ht="12.75" customHeight="1">
      <c r="A3367" s="104" t="s">
        <v>3819</v>
      </c>
      <c r="B3367" s="104" t="s">
        <v>3820</v>
      </c>
      <c r="C3367" s="104">
        <v>34</v>
      </c>
      <c r="D3367" s="105" t="s">
        <v>13207</v>
      </c>
      <c r="E3367" s="105" t="s">
        <v>13208</v>
      </c>
      <c r="I3367" s="99"/>
      <c r="J3367" s="101"/>
      <c r="M3367" s="98" t="s">
        <v>8906</v>
      </c>
      <c r="N3367" s="99" t="s">
        <v>3820</v>
      </c>
      <c r="O3367" s="101">
        <v>36</v>
      </c>
    </row>
    <row r="3368" spans="1:15" ht="12.75" customHeight="1">
      <c r="A3368" s="104" t="s">
        <v>3821</v>
      </c>
      <c r="B3368" s="104" t="s">
        <v>3820</v>
      </c>
      <c r="C3368" s="104">
        <v>43</v>
      </c>
      <c r="D3368" s="105" t="s">
        <v>13209</v>
      </c>
      <c r="E3368" s="105" t="s">
        <v>13210</v>
      </c>
      <c r="I3368" s="99"/>
      <c r="J3368" s="101"/>
      <c r="M3368" s="98" t="s">
        <v>8907</v>
      </c>
      <c r="N3368" s="99" t="s">
        <v>3820</v>
      </c>
      <c r="O3368" s="101">
        <v>43</v>
      </c>
    </row>
    <row r="3369" spans="1:15" ht="12.75" customHeight="1">
      <c r="A3369" s="104" t="s">
        <v>3822</v>
      </c>
      <c r="B3369" s="104" t="s">
        <v>3820</v>
      </c>
      <c r="C3369" s="104">
        <v>37</v>
      </c>
      <c r="D3369" s="105" t="s">
        <v>13211</v>
      </c>
      <c r="E3369" s="105" t="s">
        <v>13212</v>
      </c>
      <c r="I3369" s="99"/>
      <c r="J3369" s="101"/>
      <c r="M3369" s="98" t="s">
        <v>8908</v>
      </c>
      <c r="N3369" s="99" t="s">
        <v>3820</v>
      </c>
      <c r="O3369" s="101">
        <v>39</v>
      </c>
    </row>
    <row r="3370" spans="1:15" ht="12.75" customHeight="1">
      <c r="A3370" s="104" t="s">
        <v>3823</v>
      </c>
      <c r="B3370" s="104" t="s">
        <v>3824</v>
      </c>
      <c r="C3370" s="104">
        <v>65</v>
      </c>
      <c r="D3370" s="105"/>
      <c r="E3370" s="105"/>
      <c r="I3370" s="99"/>
      <c r="J3370" s="101"/>
      <c r="M3370" s="98" t="s">
        <v>8909</v>
      </c>
      <c r="N3370" s="99" t="s">
        <v>3824</v>
      </c>
      <c r="O3370" s="101">
        <v>66</v>
      </c>
    </row>
    <row r="3371" spans="1:15" ht="12.75" customHeight="1">
      <c r="A3371" s="104" t="s">
        <v>3825</v>
      </c>
      <c r="B3371" s="104" t="s">
        <v>3824</v>
      </c>
      <c r="C3371" s="104">
        <v>24</v>
      </c>
      <c r="D3371" s="105" t="s">
        <v>13023</v>
      </c>
      <c r="E3371" s="105" t="s">
        <v>13213</v>
      </c>
      <c r="I3371" s="99"/>
      <c r="J3371" s="101"/>
      <c r="M3371" s="98" t="s">
        <v>8910</v>
      </c>
      <c r="N3371" s="99" t="s">
        <v>3824</v>
      </c>
      <c r="O3371" s="101">
        <v>24</v>
      </c>
    </row>
    <row r="3372" spans="1:15" ht="12.75" customHeight="1">
      <c r="A3372" s="104" t="s">
        <v>3826</v>
      </c>
      <c r="B3372" s="104" t="s">
        <v>3820</v>
      </c>
      <c r="C3372" s="104">
        <v>28</v>
      </c>
      <c r="D3372" s="105" t="s">
        <v>13214</v>
      </c>
      <c r="E3372" s="105" t="s">
        <v>13215</v>
      </c>
      <c r="I3372" s="99"/>
      <c r="J3372" s="101"/>
      <c r="M3372" s="98" t="s">
        <v>8911</v>
      </c>
      <c r="N3372" s="99" t="s">
        <v>3820</v>
      </c>
      <c r="O3372" s="101">
        <v>29</v>
      </c>
    </row>
    <row r="3373" spans="1:15" ht="12.75" customHeight="1">
      <c r="A3373" s="104" t="s">
        <v>3827</v>
      </c>
      <c r="B3373" s="104" t="s">
        <v>3828</v>
      </c>
      <c r="C3373" s="104">
        <v>12</v>
      </c>
      <c r="D3373" s="105" t="s">
        <v>13214</v>
      </c>
      <c r="E3373" s="105" t="s">
        <v>13216</v>
      </c>
      <c r="I3373" s="99"/>
      <c r="J3373" s="101"/>
      <c r="M3373" s="98" t="s">
        <v>8912</v>
      </c>
      <c r="N3373" s="99" t="s">
        <v>3828</v>
      </c>
      <c r="O3373" s="101">
        <v>16</v>
      </c>
    </row>
    <row r="3374" spans="1:15" ht="12.75" customHeight="1">
      <c r="A3374" s="104" t="s">
        <v>3829</v>
      </c>
      <c r="B3374" s="104" t="s">
        <v>3828</v>
      </c>
      <c r="C3374" s="104">
        <v>40</v>
      </c>
      <c r="D3374" s="105" t="s">
        <v>13217</v>
      </c>
      <c r="E3374" s="105" t="s">
        <v>13218</v>
      </c>
      <c r="I3374" s="99"/>
      <c r="J3374" s="101"/>
      <c r="M3374" s="98" t="s">
        <v>8913</v>
      </c>
      <c r="N3374" s="99" t="s">
        <v>3828</v>
      </c>
      <c r="O3374" s="101">
        <v>42</v>
      </c>
    </row>
    <row r="3375" spans="1:15" ht="12.75" customHeight="1">
      <c r="A3375" s="104" t="s">
        <v>3830</v>
      </c>
      <c r="B3375" s="104" t="s">
        <v>3824</v>
      </c>
      <c r="C3375" s="104">
        <v>14</v>
      </c>
      <c r="D3375" s="105" t="s">
        <v>13219</v>
      </c>
      <c r="E3375" s="105" t="s">
        <v>13220</v>
      </c>
      <c r="I3375" s="99"/>
      <c r="J3375" s="101"/>
      <c r="M3375" s="98" t="s">
        <v>8914</v>
      </c>
      <c r="N3375" s="99" t="s">
        <v>3824</v>
      </c>
      <c r="O3375" s="101">
        <v>14</v>
      </c>
    </row>
    <row r="3376" spans="1:15" ht="12.75" customHeight="1">
      <c r="A3376" s="104" t="s">
        <v>3831</v>
      </c>
      <c r="B3376" s="104" t="s">
        <v>3828</v>
      </c>
      <c r="C3376" s="104">
        <v>16</v>
      </c>
      <c r="D3376" s="105" t="s">
        <v>13221</v>
      </c>
      <c r="E3376" s="105" t="s">
        <v>13222</v>
      </c>
      <c r="I3376" s="99"/>
      <c r="J3376" s="101"/>
      <c r="M3376" s="98" t="s">
        <v>8915</v>
      </c>
      <c r="N3376" s="99" t="s">
        <v>3828</v>
      </c>
      <c r="O3376" s="101">
        <v>18</v>
      </c>
    </row>
    <row r="3377" spans="1:15" ht="12.75" customHeight="1">
      <c r="A3377" s="104" t="s">
        <v>3832</v>
      </c>
      <c r="B3377" s="104" t="s">
        <v>3833</v>
      </c>
      <c r="C3377" s="104">
        <v>41</v>
      </c>
      <c r="D3377" s="105" t="s">
        <v>13223</v>
      </c>
      <c r="E3377" s="105" t="s">
        <v>13224</v>
      </c>
      <c r="I3377" s="99"/>
      <c r="J3377" s="101"/>
      <c r="M3377" s="98" t="s">
        <v>8916</v>
      </c>
      <c r="N3377" s="99" t="s">
        <v>3833</v>
      </c>
      <c r="O3377" s="101">
        <v>41</v>
      </c>
    </row>
    <row r="3378" spans="1:15" ht="12.75" customHeight="1">
      <c r="A3378" s="104" t="s">
        <v>3834</v>
      </c>
      <c r="B3378" s="104" t="s">
        <v>3828</v>
      </c>
      <c r="C3378" s="104">
        <v>7</v>
      </c>
      <c r="D3378" s="105" t="s">
        <v>13225</v>
      </c>
      <c r="E3378" s="105" t="s">
        <v>13226</v>
      </c>
      <c r="I3378" s="99"/>
      <c r="J3378" s="101"/>
      <c r="M3378" s="98" t="s">
        <v>8917</v>
      </c>
      <c r="N3378" s="99" t="s">
        <v>3828</v>
      </c>
      <c r="O3378" s="101">
        <v>10</v>
      </c>
    </row>
    <row r="3379" spans="1:15" ht="12.75" customHeight="1">
      <c r="A3379" s="104" t="s">
        <v>3835</v>
      </c>
      <c r="B3379" s="104" t="s">
        <v>3828</v>
      </c>
      <c r="C3379" s="104">
        <v>8</v>
      </c>
      <c r="D3379" s="105" t="s">
        <v>13225</v>
      </c>
      <c r="E3379" s="105" t="s">
        <v>13227</v>
      </c>
      <c r="I3379" s="99"/>
      <c r="J3379" s="101"/>
      <c r="M3379" s="98" t="s">
        <v>8918</v>
      </c>
      <c r="N3379" s="99" t="s">
        <v>3828</v>
      </c>
      <c r="O3379" s="101">
        <v>8</v>
      </c>
    </row>
    <row r="3380" spans="1:15" ht="12.75" customHeight="1">
      <c r="A3380" s="104" t="s">
        <v>3836</v>
      </c>
      <c r="B3380" s="104" t="s">
        <v>3833</v>
      </c>
      <c r="C3380" s="104">
        <v>42</v>
      </c>
      <c r="D3380" s="105" t="s">
        <v>13228</v>
      </c>
      <c r="E3380" s="105" t="s">
        <v>13229</v>
      </c>
      <c r="I3380" s="99"/>
      <c r="J3380" s="101"/>
      <c r="M3380" s="98" t="s">
        <v>8919</v>
      </c>
      <c r="N3380" s="99" t="s">
        <v>3833</v>
      </c>
      <c r="O3380" s="101">
        <v>42</v>
      </c>
    </row>
    <row r="3381" spans="1:15" ht="12.75" customHeight="1">
      <c r="A3381" s="104" t="s">
        <v>3837</v>
      </c>
      <c r="B3381" s="104" t="s">
        <v>3838</v>
      </c>
      <c r="C3381" s="104">
        <v>31</v>
      </c>
      <c r="D3381" s="105" t="s">
        <v>13230</v>
      </c>
      <c r="E3381" s="105" t="s">
        <v>13231</v>
      </c>
      <c r="I3381" s="99"/>
      <c r="J3381" s="101"/>
      <c r="M3381" s="98" t="s">
        <v>8920</v>
      </c>
      <c r="N3381" s="99" t="s">
        <v>3838</v>
      </c>
      <c r="O3381" s="101">
        <v>31</v>
      </c>
    </row>
    <row r="3382" spans="1:15" ht="12.75" customHeight="1">
      <c r="A3382" s="104" t="s">
        <v>3839</v>
      </c>
      <c r="B3382" s="104" t="s">
        <v>3784</v>
      </c>
      <c r="C3382" s="104">
        <v>22</v>
      </c>
      <c r="D3382" s="105"/>
      <c r="E3382" s="105"/>
      <c r="I3382" s="99"/>
      <c r="J3382" s="101"/>
      <c r="M3382" s="98" t="s">
        <v>8921</v>
      </c>
      <c r="N3382" s="99" t="s">
        <v>3784</v>
      </c>
      <c r="O3382" s="101">
        <v>22</v>
      </c>
    </row>
    <row r="3383" spans="1:15" ht="12.75" customHeight="1">
      <c r="A3383" s="104" t="s">
        <v>3840</v>
      </c>
      <c r="B3383" s="104" t="s">
        <v>3841</v>
      </c>
      <c r="C3383" s="104">
        <v>8</v>
      </c>
      <c r="D3383" s="105" t="s">
        <v>13232</v>
      </c>
      <c r="E3383" s="105" t="s">
        <v>13233</v>
      </c>
      <c r="I3383" s="99"/>
      <c r="J3383" s="101"/>
      <c r="M3383" s="98" t="s">
        <v>8922</v>
      </c>
      <c r="N3383" s="99" t="s">
        <v>3841</v>
      </c>
      <c r="O3383" s="101">
        <v>9</v>
      </c>
    </row>
    <row r="3384" spans="1:15" ht="12.75" customHeight="1">
      <c r="A3384" s="104" t="s">
        <v>3842</v>
      </c>
      <c r="B3384" s="104" t="s">
        <v>3841</v>
      </c>
      <c r="C3384" s="104">
        <v>35</v>
      </c>
      <c r="D3384" s="105" t="s">
        <v>13161</v>
      </c>
      <c r="E3384" s="105" t="s">
        <v>13234</v>
      </c>
      <c r="I3384" s="99"/>
      <c r="J3384" s="101"/>
      <c r="M3384" s="98" t="s">
        <v>8923</v>
      </c>
      <c r="N3384" s="99" t="s">
        <v>3841</v>
      </c>
      <c r="O3384" s="101">
        <v>35</v>
      </c>
    </row>
    <row r="3385" spans="1:15" ht="12.75" customHeight="1">
      <c r="A3385" s="104" t="s">
        <v>3843</v>
      </c>
      <c r="B3385" s="104" t="s">
        <v>3841</v>
      </c>
      <c r="C3385" s="104">
        <v>12</v>
      </c>
      <c r="D3385" s="105" t="s">
        <v>13235</v>
      </c>
      <c r="E3385" s="105" t="s">
        <v>13236</v>
      </c>
      <c r="I3385" s="99"/>
      <c r="J3385" s="101"/>
      <c r="M3385" s="98" t="s">
        <v>8924</v>
      </c>
      <c r="N3385" s="99" t="s">
        <v>3841</v>
      </c>
      <c r="O3385" s="101">
        <v>15</v>
      </c>
    </row>
    <row r="3386" spans="1:15" ht="12.75" customHeight="1">
      <c r="A3386" s="104" t="s">
        <v>3844</v>
      </c>
      <c r="B3386" s="104" t="s">
        <v>3841</v>
      </c>
      <c r="C3386" s="104">
        <v>22</v>
      </c>
      <c r="D3386" s="105" t="s">
        <v>13237</v>
      </c>
      <c r="E3386" s="105" t="s">
        <v>13238</v>
      </c>
      <c r="I3386" s="99"/>
      <c r="J3386" s="101"/>
      <c r="M3386" s="98" t="s">
        <v>8925</v>
      </c>
      <c r="N3386" s="99" t="s">
        <v>3841</v>
      </c>
      <c r="O3386" s="101">
        <v>22</v>
      </c>
    </row>
    <row r="3387" spans="1:15" ht="12.75" customHeight="1">
      <c r="A3387" s="104" t="s">
        <v>3845</v>
      </c>
      <c r="B3387" s="104" t="s">
        <v>3841</v>
      </c>
      <c r="C3387" s="104">
        <v>12</v>
      </c>
      <c r="D3387" s="105" t="s">
        <v>13237</v>
      </c>
      <c r="E3387" s="105" t="s">
        <v>13239</v>
      </c>
      <c r="I3387" s="99"/>
      <c r="J3387" s="101"/>
      <c r="M3387" s="98" t="s">
        <v>8926</v>
      </c>
      <c r="N3387" s="99" t="s">
        <v>3841</v>
      </c>
      <c r="O3387" s="101">
        <v>12</v>
      </c>
    </row>
    <row r="3388" spans="1:15" ht="12.75" customHeight="1">
      <c r="A3388" s="104" t="s">
        <v>3846</v>
      </c>
      <c r="B3388" s="104" t="s">
        <v>1637</v>
      </c>
      <c r="C3388" s="104">
        <v>4</v>
      </c>
      <c r="D3388" s="105" t="s">
        <v>13240</v>
      </c>
      <c r="E3388" s="105" t="s">
        <v>13241</v>
      </c>
      <c r="I3388" s="99"/>
      <c r="J3388" s="101"/>
      <c r="M3388" s="98" t="s">
        <v>8927</v>
      </c>
      <c r="N3388" s="99" t="s">
        <v>1637</v>
      </c>
      <c r="O3388" s="101">
        <v>4</v>
      </c>
    </row>
    <row r="3389" spans="1:15" ht="12.75" customHeight="1">
      <c r="A3389" s="104" t="s">
        <v>3847</v>
      </c>
      <c r="B3389" s="104" t="s">
        <v>1643</v>
      </c>
      <c r="C3389" s="104">
        <v>2</v>
      </c>
      <c r="D3389" s="105" t="s">
        <v>13240</v>
      </c>
      <c r="E3389" s="105" t="s">
        <v>13242</v>
      </c>
      <c r="I3389" s="99"/>
      <c r="J3389" s="101"/>
      <c r="M3389" s="98" t="s">
        <v>8928</v>
      </c>
      <c r="N3389" s="99" t="s">
        <v>1643</v>
      </c>
      <c r="O3389" s="101">
        <v>2</v>
      </c>
    </row>
    <row r="3390" spans="1:15" ht="12.75" customHeight="1">
      <c r="A3390" s="104" t="s">
        <v>3848</v>
      </c>
      <c r="B3390" s="104" t="s">
        <v>715</v>
      </c>
      <c r="C3390" s="104">
        <v>2</v>
      </c>
      <c r="D3390" s="105"/>
      <c r="E3390" s="105"/>
      <c r="I3390" s="99"/>
      <c r="J3390" s="101"/>
      <c r="M3390" s="98" t="s">
        <v>8929</v>
      </c>
      <c r="N3390" s="99" t="s">
        <v>715</v>
      </c>
      <c r="O3390" s="101">
        <v>2</v>
      </c>
    </row>
    <row r="3391" spans="1:15" ht="12.75" customHeight="1">
      <c r="A3391" s="104" t="s">
        <v>3849</v>
      </c>
      <c r="B3391" s="104" t="s">
        <v>3530</v>
      </c>
      <c r="C3391" s="104">
        <v>2</v>
      </c>
      <c r="D3391" s="105" t="s">
        <v>13243</v>
      </c>
      <c r="E3391" s="105" t="s">
        <v>13244</v>
      </c>
      <c r="I3391" s="99"/>
      <c r="J3391" s="101"/>
      <c r="M3391" s="98" t="s">
        <v>8930</v>
      </c>
      <c r="N3391" s="99" t="s">
        <v>3530</v>
      </c>
      <c r="O3391" s="101">
        <v>2</v>
      </c>
    </row>
    <row r="3392" spans="1:15" ht="12.75" customHeight="1">
      <c r="A3392" s="104" t="s">
        <v>3850</v>
      </c>
      <c r="B3392" s="104" t="s">
        <v>3530</v>
      </c>
      <c r="C3392" s="104">
        <v>1</v>
      </c>
      <c r="D3392" s="105" t="s">
        <v>13243</v>
      </c>
      <c r="E3392" s="105"/>
      <c r="I3392" s="99"/>
      <c r="J3392" s="101"/>
      <c r="M3392" s="98" t="s">
        <v>8931</v>
      </c>
      <c r="N3392" s="99" t="s">
        <v>3530</v>
      </c>
      <c r="O3392" s="101">
        <v>1</v>
      </c>
    </row>
    <row r="3393" spans="1:15" ht="12.75" customHeight="1">
      <c r="A3393" s="104" t="s">
        <v>3851</v>
      </c>
      <c r="B3393" s="104" t="s">
        <v>213</v>
      </c>
      <c r="C3393" s="104">
        <v>1</v>
      </c>
      <c r="D3393" s="105" t="s">
        <v>13243</v>
      </c>
      <c r="E3393" s="105" t="s">
        <v>13245</v>
      </c>
      <c r="I3393" s="99"/>
      <c r="J3393" s="101"/>
      <c r="M3393" s="98" t="s">
        <v>8932</v>
      </c>
      <c r="N3393" s="99" t="s">
        <v>213</v>
      </c>
      <c r="O3393" s="101">
        <v>1</v>
      </c>
    </row>
    <row r="3394" spans="1:15" ht="12.75" customHeight="1">
      <c r="A3394" s="104" t="s">
        <v>3852</v>
      </c>
      <c r="B3394" s="104" t="s">
        <v>213</v>
      </c>
      <c r="C3394" s="104">
        <v>1</v>
      </c>
      <c r="D3394" s="105" t="s">
        <v>13243</v>
      </c>
      <c r="E3394" s="105" t="s">
        <v>13246</v>
      </c>
      <c r="I3394" s="99"/>
      <c r="J3394" s="101"/>
      <c r="M3394" s="98" t="s">
        <v>8933</v>
      </c>
      <c r="N3394" s="99" t="s">
        <v>213</v>
      </c>
      <c r="O3394" s="101">
        <v>1</v>
      </c>
    </row>
    <row r="3395" spans="1:15" ht="12.75" customHeight="1">
      <c r="A3395" s="104" t="s">
        <v>3853</v>
      </c>
      <c r="B3395" s="104" t="s">
        <v>1992</v>
      </c>
      <c r="C3395" s="104">
        <v>1</v>
      </c>
      <c r="D3395" s="105" t="s">
        <v>13243</v>
      </c>
      <c r="E3395" s="105" t="s">
        <v>13247</v>
      </c>
      <c r="I3395" s="99"/>
      <c r="J3395" s="101"/>
      <c r="M3395" s="98" t="s">
        <v>8934</v>
      </c>
      <c r="N3395" s="99" t="s">
        <v>1992</v>
      </c>
      <c r="O3395" s="101">
        <v>1</v>
      </c>
    </row>
    <row r="3396" spans="1:15" ht="12.75" customHeight="1">
      <c r="A3396" s="104" t="s">
        <v>3854</v>
      </c>
      <c r="B3396" s="104" t="s">
        <v>3855</v>
      </c>
      <c r="C3396" s="104">
        <v>15</v>
      </c>
      <c r="D3396" s="105" t="s">
        <v>12971</v>
      </c>
      <c r="E3396" s="105"/>
      <c r="I3396" s="99"/>
      <c r="J3396" s="101"/>
      <c r="M3396" s="98" t="s">
        <v>8935</v>
      </c>
      <c r="N3396" s="99" t="s">
        <v>3855</v>
      </c>
      <c r="O3396" s="101">
        <v>15</v>
      </c>
    </row>
    <row r="3397" spans="1:15" ht="12.75" customHeight="1">
      <c r="A3397" s="104" t="s">
        <v>3856</v>
      </c>
      <c r="B3397" s="104" t="s">
        <v>3855</v>
      </c>
      <c r="C3397" s="104">
        <v>20</v>
      </c>
      <c r="D3397" s="105" t="s">
        <v>12971</v>
      </c>
      <c r="E3397" s="105"/>
      <c r="I3397" s="99"/>
      <c r="J3397" s="101"/>
      <c r="M3397" s="98" t="s">
        <v>8936</v>
      </c>
      <c r="N3397" s="99" t="s">
        <v>3855</v>
      </c>
      <c r="O3397" s="101">
        <v>20</v>
      </c>
    </row>
    <row r="3398" spans="1:15" ht="12.75" customHeight="1">
      <c r="A3398" s="104" t="s">
        <v>3857</v>
      </c>
      <c r="B3398" s="104" t="s">
        <v>3855</v>
      </c>
      <c r="C3398" s="104">
        <v>36</v>
      </c>
      <c r="D3398" s="105" t="s">
        <v>12971</v>
      </c>
      <c r="E3398" s="105"/>
      <c r="I3398" s="99"/>
      <c r="J3398" s="101"/>
      <c r="M3398" s="98" t="s">
        <v>8937</v>
      </c>
      <c r="N3398" s="99" t="s">
        <v>3855</v>
      </c>
      <c r="O3398" s="101">
        <v>36</v>
      </c>
    </row>
    <row r="3399" spans="1:15" ht="12.75" customHeight="1">
      <c r="A3399" s="104" t="s">
        <v>3858</v>
      </c>
      <c r="B3399" s="104" t="s">
        <v>3855</v>
      </c>
      <c r="C3399" s="104">
        <v>19</v>
      </c>
      <c r="D3399" s="105" t="s">
        <v>12971</v>
      </c>
      <c r="E3399" s="105"/>
      <c r="I3399" s="99"/>
      <c r="J3399" s="101"/>
      <c r="M3399" s="98" t="s">
        <v>8938</v>
      </c>
      <c r="N3399" s="99" t="s">
        <v>3855</v>
      </c>
      <c r="O3399" s="101">
        <v>19</v>
      </c>
    </row>
    <row r="3400" spans="1:15" ht="12.75" customHeight="1">
      <c r="A3400" s="104" t="s">
        <v>3859</v>
      </c>
      <c r="B3400" s="104" t="s">
        <v>3855</v>
      </c>
      <c r="C3400" s="104">
        <v>18</v>
      </c>
      <c r="D3400" s="105" t="s">
        <v>12971</v>
      </c>
      <c r="E3400" s="105"/>
      <c r="I3400" s="99"/>
      <c r="J3400" s="101"/>
      <c r="M3400" s="98" t="s">
        <v>8939</v>
      </c>
      <c r="N3400" s="99" t="s">
        <v>3855</v>
      </c>
      <c r="O3400" s="101">
        <v>18</v>
      </c>
    </row>
    <row r="3401" spans="1:15" ht="12.75" customHeight="1">
      <c r="A3401" s="104" t="s">
        <v>3860</v>
      </c>
      <c r="B3401" s="104" t="s">
        <v>3855</v>
      </c>
      <c r="C3401" s="104">
        <v>17</v>
      </c>
      <c r="D3401" s="105" t="s">
        <v>12971</v>
      </c>
      <c r="E3401" s="105"/>
      <c r="I3401" s="99"/>
      <c r="J3401" s="101"/>
      <c r="M3401" s="98" t="s">
        <v>8940</v>
      </c>
      <c r="N3401" s="99" t="s">
        <v>3855</v>
      </c>
      <c r="O3401" s="101">
        <v>17</v>
      </c>
    </row>
    <row r="3402" spans="1:15" ht="12.75" customHeight="1">
      <c r="A3402" s="104" t="s">
        <v>3861</v>
      </c>
      <c r="B3402" s="104" t="s">
        <v>3855</v>
      </c>
      <c r="C3402" s="104">
        <v>29</v>
      </c>
      <c r="D3402" s="105" t="s">
        <v>12971</v>
      </c>
      <c r="E3402" s="105"/>
      <c r="I3402" s="99"/>
      <c r="J3402" s="101"/>
      <c r="M3402" s="98" t="s">
        <v>8941</v>
      </c>
      <c r="N3402" s="99" t="s">
        <v>3855</v>
      </c>
      <c r="O3402" s="101">
        <v>29</v>
      </c>
    </row>
    <row r="3403" spans="1:15" ht="12.75" customHeight="1">
      <c r="A3403" s="104" t="s">
        <v>3862</v>
      </c>
      <c r="B3403" s="104" t="s">
        <v>3863</v>
      </c>
      <c r="C3403" s="104">
        <v>3</v>
      </c>
      <c r="D3403" s="105" t="s">
        <v>12971</v>
      </c>
      <c r="E3403" s="105"/>
      <c r="I3403" s="99"/>
      <c r="J3403" s="101"/>
      <c r="M3403" s="98" t="s">
        <v>8942</v>
      </c>
      <c r="N3403" s="99" t="s">
        <v>3863</v>
      </c>
      <c r="O3403" s="101">
        <v>3</v>
      </c>
    </row>
    <row r="3404" spans="1:15" ht="12.75" customHeight="1">
      <c r="A3404" s="104" t="s">
        <v>3864</v>
      </c>
      <c r="B3404" s="104" t="s">
        <v>3863</v>
      </c>
      <c r="C3404" s="104">
        <v>4</v>
      </c>
      <c r="D3404" s="105" t="s">
        <v>12971</v>
      </c>
      <c r="E3404" s="105"/>
      <c r="I3404" s="99"/>
      <c r="J3404" s="101"/>
      <c r="M3404" s="98" t="s">
        <v>8943</v>
      </c>
      <c r="N3404" s="99" t="s">
        <v>3863</v>
      </c>
      <c r="O3404" s="101">
        <v>4</v>
      </c>
    </row>
    <row r="3405" spans="1:15" ht="12.75" customHeight="1">
      <c r="A3405" s="104" t="s">
        <v>3865</v>
      </c>
      <c r="B3405" s="104" t="s">
        <v>3863</v>
      </c>
      <c r="C3405" s="104">
        <v>6</v>
      </c>
      <c r="D3405" s="105" t="s">
        <v>12971</v>
      </c>
      <c r="E3405" s="105"/>
      <c r="I3405" s="99"/>
      <c r="J3405" s="101"/>
      <c r="M3405" s="98" t="s">
        <v>8944</v>
      </c>
      <c r="N3405" s="99" t="s">
        <v>3863</v>
      </c>
      <c r="O3405" s="101">
        <v>6</v>
      </c>
    </row>
    <row r="3406" spans="1:15" ht="12.75" customHeight="1">
      <c r="A3406" s="104" t="s">
        <v>3866</v>
      </c>
      <c r="B3406" s="104" t="s">
        <v>3863</v>
      </c>
      <c r="C3406" s="104">
        <v>1</v>
      </c>
      <c r="D3406" s="105" t="s">
        <v>12971</v>
      </c>
      <c r="E3406" s="105"/>
      <c r="I3406" s="99"/>
      <c r="J3406" s="101"/>
      <c r="M3406" s="98" t="s">
        <v>8945</v>
      </c>
      <c r="N3406" s="99" t="s">
        <v>3863</v>
      </c>
      <c r="O3406" s="101">
        <v>1</v>
      </c>
    </row>
    <row r="3407" spans="1:15" ht="12.75" customHeight="1">
      <c r="A3407" s="104" t="s">
        <v>3867</v>
      </c>
      <c r="B3407" s="104" t="s">
        <v>3863</v>
      </c>
      <c r="C3407" s="104">
        <v>1</v>
      </c>
      <c r="D3407" s="105" t="s">
        <v>12971</v>
      </c>
      <c r="E3407" s="105"/>
      <c r="I3407" s="99"/>
      <c r="J3407" s="101"/>
      <c r="M3407" s="98" t="s">
        <v>8946</v>
      </c>
      <c r="N3407" s="99" t="s">
        <v>3863</v>
      </c>
      <c r="O3407" s="101">
        <v>1</v>
      </c>
    </row>
    <row r="3408" spans="1:15" ht="12.75" customHeight="1">
      <c r="A3408" s="104" t="s">
        <v>3868</v>
      </c>
      <c r="B3408" s="104" t="s">
        <v>3863</v>
      </c>
      <c r="C3408" s="104">
        <v>1</v>
      </c>
      <c r="D3408" s="105" t="s">
        <v>12971</v>
      </c>
      <c r="E3408" s="105"/>
      <c r="I3408" s="99"/>
      <c r="J3408" s="101"/>
      <c r="M3408" s="98" t="s">
        <v>8947</v>
      </c>
      <c r="N3408" s="99" t="s">
        <v>3863</v>
      </c>
      <c r="O3408" s="101">
        <v>1</v>
      </c>
    </row>
    <row r="3409" spans="1:15" ht="12.75" customHeight="1">
      <c r="A3409" s="104" t="s">
        <v>3869</v>
      </c>
      <c r="B3409" s="104" t="s">
        <v>3863</v>
      </c>
      <c r="C3409" s="104">
        <v>1</v>
      </c>
      <c r="D3409" s="105" t="s">
        <v>12971</v>
      </c>
      <c r="E3409" s="105"/>
      <c r="I3409" s="99"/>
      <c r="J3409" s="101"/>
      <c r="M3409" s="98" t="s">
        <v>8948</v>
      </c>
      <c r="N3409" s="99" t="s">
        <v>3863</v>
      </c>
      <c r="O3409" s="101">
        <v>1</v>
      </c>
    </row>
    <row r="3410" spans="1:15" ht="12.75" customHeight="1">
      <c r="A3410" s="104" t="s">
        <v>3870</v>
      </c>
      <c r="B3410" s="104" t="s">
        <v>3863</v>
      </c>
      <c r="C3410" s="104">
        <v>1</v>
      </c>
      <c r="D3410" s="105" t="s">
        <v>12971</v>
      </c>
      <c r="E3410" s="105"/>
      <c r="I3410" s="99"/>
      <c r="J3410" s="101"/>
      <c r="M3410" s="98" t="s">
        <v>8949</v>
      </c>
      <c r="N3410" s="99" t="s">
        <v>3863</v>
      </c>
      <c r="O3410" s="101">
        <v>1</v>
      </c>
    </row>
    <row r="3411" spans="1:15" ht="12.75" customHeight="1">
      <c r="A3411" s="104" t="s">
        <v>3871</v>
      </c>
      <c r="B3411" s="104" t="s">
        <v>3863</v>
      </c>
      <c r="C3411" s="104">
        <v>1</v>
      </c>
      <c r="D3411" s="105" t="s">
        <v>12971</v>
      </c>
      <c r="E3411" s="105"/>
      <c r="I3411" s="99"/>
      <c r="J3411" s="101"/>
      <c r="M3411" s="98" t="s">
        <v>8950</v>
      </c>
      <c r="N3411" s="99" t="s">
        <v>3863</v>
      </c>
      <c r="O3411" s="101">
        <v>1</v>
      </c>
    </row>
    <row r="3412" spans="1:15" ht="12.75" customHeight="1">
      <c r="A3412" s="104" t="s">
        <v>3872</v>
      </c>
      <c r="B3412" s="104" t="s">
        <v>3863</v>
      </c>
      <c r="C3412" s="104">
        <v>1</v>
      </c>
      <c r="D3412" s="105" t="s">
        <v>12971</v>
      </c>
      <c r="E3412" s="105"/>
      <c r="I3412" s="99"/>
      <c r="J3412" s="101"/>
      <c r="M3412" s="98" t="s">
        <v>8951</v>
      </c>
      <c r="N3412" s="99" t="s">
        <v>3863</v>
      </c>
      <c r="O3412" s="101">
        <v>1</v>
      </c>
    </row>
    <row r="3413" spans="1:15" ht="12.75" customHeight="1">
      <c r="A3413" s="104" t="s">
        <v>3873</v>
      </c>
      <c r="B3413" s="104" t="s">
        <v>3863</v>
      </c>
      <c r="C3413" s="104">
        <v>1</v>
      </c>
      <c r="D3413" s="105" t="s">
        <v>12971</v>
      </c>
      <c r="E3413" s="105"/>
      <c r="I3413" s="99"/>
      <c r="J3413" s="101"/>
      <c r="M3413" s="98" t="s">
        <v>8952</v>
      </c>
      <c r="N3413" s="99" t="s">
        <v>3863</v>
      </c>
      <c r="O3413" s="101">
        <v>1</v>
      </c>
    </row>
    <row r="3414" spans="1:15" ht="12.75" customHeight="1">
      <c r="A3414" s="104" t="s">
        <v>3874</v>
      </c>
      <c r="B3414" s="104" t="s">
        <v>3863</v>
      </c>
      <c r="C3414" s="104">
        <v>1</v>
      </c>
      <c r="D3414" s="105" t="s">
        <v>12971</v>
      </c>
      <c r="E3414" s="105"/>
      <c r="I3414" s="99"/>
      <c r="J3414" s="101"/>
      <c r="M3414" s="98" t="s">
        <v>8953</v>
      </c>
      <c r="N3414" s="99" t="s">
        <v>3863</v>
      </c>
      <c r="O3414" s="101">
        <v>1</v>
      </c>
    </row>
    <row r="3415" spans="1:15" ht="12.75" customHeight="1">
      <c r="A3415" s="104" t="s">
        <v>3875</v>
      </c>
      <c r="B3415" s="104" t="s">
        <v>3863</v>
      </c>
      <c r="C3415" s="104">
        <v>1</v>
      </c>
      <c r="D3415" s="105" t="s">
        <v>12971</v>
      </c>
      <c r="E3415" s="105"/>
      <c r="I3415" s="99"/>
      <c r="J3415" s="101"/>
      <c r="M3415" s="98" t="s">
        <v>8954</v>
      </c>
      <c r="N3415" s="99" t="s">
        <v>3863</v>
      </c>
      <c r="O3415" s="101">
        <v>1</v>
      </c>
    </row>
    <row r="3416" spans="1:15" ht="12.75" customHeight="1">
      <c r="A3416" s="104" t="s">
        <v>3876</v>
      </c>
      <c r="B3416" s="104" t="s">
        <v>3863</v>
      </c>
      <c r="C3416" s="104">
        <v>1</v>
      </c>
      <c r="D3416" s="105" t="s">
        <v>12971</v>
      </c>
      <c r="E3416" s="105"/>
      <c r="I3416" s="99"/>
      <c r="J3416" s="101"/>
      <c r="M3416" s="98" t="s">
        <v>8955</v>
      </c>
      <c r="N3416" s="99" t="s">
        <v>3863</v>
      </c>
      <c r="O3416" s="101">
        <v>1</v>
      </c>
    </row>
    <row r="3417" spans="1:15" ht="12.75" customHeight="1">
      <c r="A3417" s="104" t="s">
        <v>3877</v>
      </c>
      <c r="B3417" s="104" t="s">
        <v>3863</v>
      </c>
      <c r="C3417" s="104">
        <v>18</v>
      </c>
      <c r="D3417" s="105" t="s">
        <v>12971</v>
      </c>
      <c r="E3417" s="105"/>
      <c r="I3417" s="99"/>
      <c r="J3417" s="101"/>
      <c r="M3417" s="98" t="s">
        <v>8956</v>
      </c>
      <c r="N3417" s="99" t="s">
        <v>3863</v>
      </c>
      <c r="O3417" s="101">
        <v>18</v>
      </c>
    </row>
    <row r="3418" spans="1:15" ht="12.75" customHeight="1">
      <c r="A3418" s="104" t="s">
        <v>3878</v>
      </c>
      <c r="B3418" s="104" t="s">
        <v>3863</v>
      </c>
      <c r="C3418" s="104">
        <v>28</v>
      </c>
      <c r="D3418" s="105" t="s">
        <v>12971</v>
      </c>
      <c r="E3418" s="105"/>
      <c r="I3418" s="99"/>
      <c r="J3418" s="101"/>
      <c r="M3418" s="98" t="s">
        <v>8957</v>
      </c>
      <c r="N3418" s="99" t="s">
        <v>3863</v>
      </c>
      <c r="O3418" s="101">
        <v>28</v>
      </c>
    </row>
    <row r="3419" spans="1:15" ht="12.75" customHeight="1">
      <c r="A3419" s="104" t="s">
        <v>3879</v>
      </c>
      <c r="B3419" s="104" t="s">
        <v>3863</v>
      </c>
      <c r="C3419" s="104">
        <v>27</v>
      </c>
      <c r="D3419" s="105" t="s">
        <v>12971</v>
      </c>
      <c r="E3419" s="105"/>
      <c r="I3419" s="99"/>
      <c r="J3419" s="101"/>
      <c r="M3419" s="98" t="s">
        <v>8958</v>
      </c>
      <c r="N3419" s="99" t="s">
        <v>3863</v>
      </c>
      <c r="O3419" s="101">
        <v>27</v>
      </c>
    </row>
    <row r="3420" spans="1:15" ht="12.75" customHeight="1">
      <c r="A3420" s="104" t="s">
        <v>3880</v>
      </c>
      <c r="B3420" s="104" t="s">
        <v>3863</v>
      </c>
      <c r="C3420" s="104">
        <v>23</v>
      </c>
      <c r="D3420" s="105" t="s">
        <v>12971</v>
      </c>
      <c r="E3420" s="105"/>
      <c r="I3420" s="99"/>
      <c r="J3420" s="101"/>
      <c r="M3420" s="98" t="s">
        <v>8959</v>
      </c>
      <c r="N3420" s="99" t="s">
        <v>3863</v>
      </c>
      <c r="O3420" s="101">
        <v>23</v>
      </c>
    </row>
    <row r="3421" spans="1:15" ht="12.75" customHeight="1">
      <c r="A3421" s="104" t="s">
        <v>3881</v>
      </c>
      <c r="B3421" s="104" t="s">
        <v>3882</v>
      </c>
      <c r="C3421" s="104">
        <v>17</v>
      </c>
      <c r="D3421" s="105" t="s">
        <v>12971</v>
      </c>
      <c r="E3421" s="105"/>
      <c r="I3421" s="99"/>
      <c r="J3421" s="101"/>
      <c r="M3421" s="98" t="s">
        <v>8960</v>
      </c>
      <c r="N3421" s="99" t="s">
        <v>3882</v>
      </c>
      <c r="O3421" s="101">
        <v>17</v>
      </c>
    </row>
    <row r="3422" spans="1:15" ht="12.75" customHeight="1">
      <c r="A3422" s="104" t="s">
        <v>3883</v>
      </c>
      <c r="B3422" s="104" t="s">
        <v>3882</v>
      </c>
      <c r="C3422" s="104">
        <v>17</v>
      </c>
      <c r="D3422" s="105" t="s">
        <v>12971</v>
      </c>
      <c r="E3422" s="105"/>
      <c r="I3422" s="99"/>
      <c r="J3422" s="101"/>
      <c r="M3422" s="98" t="s">
        <v>8961</v>
      </c>
      <c r="N3422" s="99" t="s">
        <v>3882</v>
      </c>
      <c r="O3422" s="101">
        <v>17</v>
      </c>
    </row>
    <row r="3423" spans="1:15" ht="12.75" customHeight="1">
      <c r="A3423" s="104" t="s">
        <v>3884</v>
      </c>
      <c r="B3423" s="104" t="s">
        <v>3882</v>
      </c>
      <c r="C3423" s="104">
        <v>9</v>
      </c>
      <c r="D3423" s="105" t="s">
        <v>12971</v>
      </c>
      <c r="E3423" s="105"/>
      <c r="I3423" s="99"/>
      <c r="J3423" s="101"/>
      <c r="M3423" s="98" t="s">
        <v>8962</v>
      </c>
      <c r="N3423" s="99" t="s">
        <v>3882</v>
      </c>
      <c r="O3423" s="101">
        <v>9</v>
      </c>
    </row>
    <row r="3424" spans="1:15" ht="12.75" customHeight="1">
      <c r="A3424" s="104" t="s">
        <v>3885</v>
      </c>
      <c r="B3424" s="104" t="s">
        <v>3882</v>
      </c>
      <c r="C3424" s="104">
        <v>5</v>
      </c>
      <c r="D3424" s="105" t="s">
        <v>12971</v>
      </c>
      <c r="E3424" s="105"/>
      <c r="I3424" s="99"/>
      <c r="J3424" s="101"/>
      <c r="M3424" s="98" t="s">
        <v>8963</v>
      </c>
      <c r="N3424" s="99" t="s">
        <v>3882</v>
      </c>
      <c r="O3424" s="101">
        <v>5</v>
      </c>
    </row>
    <row r="3425" spans="1:15" ht="12.75" customHeight="1">
      <c r="A3425" s="104" t="s">
        <v>3886</v>
      </c>
      <c r="B3425" s="104" t="s">
        <v>3882</v>
      </c>
      <c r="C3425" s="104">
        <v>18</v>
      </c>
      <c r="D3425" s="105" t="s">
        <v>12971</v>
      </c>
      <c r="E3425" s="105"/>
      <c r="I3425" s="99"/>
      <c r="J3425" s="101"/>
      <c r="M3425" s="98" t="s">
        <v>8964</v>
      </c>
      <c r="N3425" s="99" t="s">
        <v>3882</v>
      </c>
      <c r="O3425" s="101">
        <v>19</v>
      </c>
    </row>
    <row r="3426" spans="1:15" ht="12.75" customHeight="1">
      <c r="A3426" s="104" t="s">
        <v>3887</v>
      </c>
      <c r="B3426" s="104" t="s">
        <v>3882</v>
      </c>
      <c r="C3426" s="104">
        <v>16</v>
      </c>
      <c r="D3426" s="105" t="s">
        <v>12971</v>
      </c>
      <c r="E3426" s="105"/>
      <c r="I3426" s="99"/>
      <c r="J3426" s="101"/>
      <c r="M3426" s="98" t="s">
        <v>8965</v>
      </c>
      <c r="N3426" s="99" t="s">
        <v>3882</v>
      </c>
      <c r="O3426" s="101">
        <v>17</v>
      </c>
    </row>
    <row r="3427" spans="1:15" ht="12.75" customHeight="1">
      <c r="A3427" s="104" t="s">
        <v>3888</v>
      </c>
      <c r="B3427" s="104" t="s">
        <v>3882</v>
      </c>
      <c r="C3427" s="104">
        <v>22</v>
      </c>
      <c r="D3427" s="105" t="s">
        <v>12971</v>
      </c>
      <c r="E3427" s="105"/>
      <c r="I3427" s="99"/>
      <c r="J3427" s="101"/>
      <c r="M3427" s="98" t="s">
        <v>8966</v>
      </c>
      <c r="N3427" s="99" t="s">
        <v>3882</v>
      </c>
      <c r="O3427" s="101">
        <v>23</v>
      </c>
    </row>
    <row r="3428" spans="1:15" ht="12.75" customHeight="1">
      <c r="A3428" s="104" t="s">
        <v>3889</v>
      </c>
      <c r="B3428" s="104" t="s">
        <v>3882</v>
      </c>
      <c r="C3428" s="104">
        <v>28</v>
      </c>
      <c r="D3428" s="105" t="s">
        <v>12971</v>
      </c>
      <c r="E3428" s="105"/>
      <c r="I3428" s="99"/>
      <c r="J3428" s="101"/>
      <c r="M3428" s="98" t="s">
        <v>8967</v>
      </c>
      <c r="N3428" s="99" t="s">
        <v>3882</v>
      </c>
      <c r="O3428" s="101">
        <v>29</v>
      </c>
    </row>
    <row r="3429" spans="1:15" ht="12.75" customHeight="1">
      <c r="A3429" s="104" t="s">
        <v>3890</v>
      </c>
      <c r="B3429" s="104" t="s">
        <v>3882</v>
      </c>
      <c r="C3429" s="104">
        <v>1</v>
      </c>
      <c r="D3429" s="105" t="s">
        <v>12971</v>
      </c>
      <c r="E3429" s="105"/>
      <c r="I3429" s="99"/>
      <c r="J3429" s="101"/>
      <c r="M3429" s="98" t="s">
        <v>8968</v>
      </c>
      <c r="N3429" s="99" t="s">
        <v>3882</v>
      </c>
      <c r="O3429" s="101">
        <v>1</v>
      </c>
    </row>
    <row r="3430" spans="1:15" ht="12.75" customHeight="1">
      <c r="A3430" s="104" t="s">
        <v>3891</v>
      </c>
      <c r="B3430" s="104" t="s">
        <v>3882</v>
      </c>
      <c r="C3430" s="104">
        <v>1</v>
      </c>
      <c r="D3430" s="105" t="s">
        <v>12971</v>
      </c>
      <c r="E3430" s="105"/>
      <c r="I3430" s="99"/>
      <c r="J3430" s="101"/>
      <c r="M3430" s="98" t="s">
        <v>8969</v>
      </c>
      <c r="N3430" s="99" t="s">
        <v>3882</v>
      </c>
      <c r="O3430" s="101">
        <v>1</v>
      </c>
    </row>
    <row r="3431" spans="1:15" ht="12.75" customHeight="1">
      <c r="A3431" s="104" t="s">
        <v>3892</v>
      </c>
      <c r="B3431" s="104" t="s">
        <v>3882</v>
      </c>
      <c r="C3431" s="104">
        <v>1</v>
      </c>
      <c r="D3431" s="105" t="s">
        <v>12971</v>
      </c>
      <c r="E3431" s="105"/>
      <c r="I3431" s="99"/>
      <c r="J3431" s="101"/>
      <c r="M3431" s="98" t="s">
        <v>8970</v>
      </c>
      <c r="N3431" s="99" t="s">
        <v>3882</v>
      </c>
      <c r="O3431" s="101">
        <v>1</v>
      </c>
    </row>
    <row r="3432" spans="1:15" ht="12.75" customHeight="1">
      <c r="A3432" s="104" t="s">
        <v>3893</v>
      </c>
      <c r="B3432" s="104" t="s">
        <v>3882</v>
      </c>
      <c r="C3432" s="104">
        <v>1</v>
      </c>
      <c r="D3432" s="105" t="s">
        <v>12971</v>
      </c>
      <c r="E3432" s="105"/>
      <c r="I3432" s="99"/>
      <c r="J3432" s="101"/>
      <c r="M3432" s="98" t="s">
        <v>8971</v>
      </c>
      <c r="N3432" s="99" t="s">
        <v>3882</v>
      </c>
      <c r="O3432" s="101">
        <v>1</v>
      </c>
    </row>
    <row r="3433" spans="1:15" ht="12.75" customHeight="1">
      <c r="A3433" s="104" t="s">
        <v>3894</v>
      </c>
      <c r="B3433" s="104" t="s">
        <v>3882</v>
      </c>
      <c r="C3433" s="104">
        <v>1</v>
      </c>
      <c r="D3433" s="105" t="s">
        <v>13248</v>
      </c>
      <c r="E3433" s="105"/>
      <c r="I3433" s="99"/>
      <c r="J3433" s="101"/>
      <c r="M3433" s="98" t="s">
        <v>8972</v>
      </c>
      <c r="N3433" s="99" t="s">
        <v>3882</v>
      </c>
      <c r="O3433" s="101">
        <v>1</v>
      </c>
    </row>
    <row r="3434" spans="1:15" ht="12.75" customHeight="1">
      <c r="A3434" s="104" t="s">
        <v>3895</v>
      </c>
      <c r="B3434" s="104" t="s">
        <v>3882</v>
      </c>
      <c r="C3434" s="104">
        <v>1</v>
      </c>
      <c r="D3434" s="105" t="s">
        <v>13248</v>
      </c>
      <c r="E3434" s="105"/>
      <c r="I3434" s="99"/>
      <c r="J3434" s="101"/>
      <c r="M3434" s="98" t="s">
        <v>8973</v>
      </c>
      <c r="N3434" s="99" t="s">
        <v>3882</v>
      </c>
      <c r="O3434" s="101">
        <v>1</v>
      </c>
    </row>
    <row r="3435" spans="1:15" ht="12.75" customHeight="1">
      <c r="A3435" s="104" t="s">
        <v>3896</v>
      </c>
      <c r="B3435" s="104" t="s">
        <v>3882</v>
      </c>
      <c r="C3435" s="104">
        <v>1</v>
      </c>
      <c r="D3435" s="105" t="s">
        <v>13248</v>
      </c>
      <c r="E3435" s="105"/>
      <c r="I3435" s="99"/>
      <c r="J3435" s="101"/>
      <c r="M3435" s="98" t="s">
        <v>8974</v>
      </c>
      <c r="N3435" s="99" t="s">
        <v>3882</v>
      </c>
      <c r="O3435" s="101">
        <v>1</v>
      </c>
    </row>
    <row r="3436" spans="1:15" ht="12.75" customHeight="1">
      <c r="A3436" s="104" t="s">
        <v>3897</v>
      </c>
      <c r="B3436" s="104" t="s">
        <v>3882</v>
      </c>
      <c r="C3436" s="104">
        <v>1</v>
      </c>
      <c r="D3436" s="105" t="s">
        <v>13248</v>
      </c>
      <c r="E3436" s="105"/>
      <c r="I3436" s="99"/>
      <c r="J3436" s="101"/>
      <c r="M3436" s="98" t="s">
        <v>8975</v>
      </c>
      <c r="N3436" s="99" t="s">
        <v>3882</v>
      </c>
      <c r="O3436" s="101">
        <v>1</v>
      </c>
    </row>
    <row r="3437" spans="1:15" ht="12.75" customHeight="1">
      <c r="A3437" s="104" t="s">
        <v>3898</v>
      </c>
      <c r="B3437" s="104" t="s">
        <v>3170</v>
      </c>
      <c r="C3437" s="104">
        <v>2</v>
      </c>
      <c r="D3437" s="105" t="s">
        <v>13248</v>
      </c>
      <c r="E3437" s="105" t="s">
        <v>13249</v>
      </c>
      <c r="I3437" s="99"/>
      <c r="J3437" s="101"/>
      <c r="M3437" s="98" t="s">
        <v>8976</v>
      </c>
      <c r="N3437" s="99" t="s">
        <v>3170</v>
      </c>
      <c r="O3437" s="101">
        <v>2</v>
      </c>
    </row>
    <row r="3438" spans="1:15" ht="12.75" customHeight="1">
      <c r="A3438" s="104" t="s">
        <v>3899</v>
      </c>
      <c r="B3438" s="104" t="s">
        <v>3900</v>
      </c>
      <c r="C3438" s="104">
        <v>0</v>
      </c>
      <c r="D3438" s="105"/>
      <c r="E3438" s="105"/>
      <c r="I3438" s="99"/>
      <c r="J3438" s="101"/>
      <c r="M3438" s="98" t="s">
        <v>8977</v>
      </c>
      <c r="N3438" s="99" t="s">
        <v>3900</v>
      </c>
      <c r="O3438" s="101">
        <v>2</v>
      </c>
    </row>
    <row r="3439" spans="1:15" ht="12.75" customHeight="1">
      <c r="A3439" s="104" t="s">
        <v>3901</v>
      </c>
      <c r="B3439" s="104" t="s">
        <v>3900</v>
      </c>
      <c r="C3439" s="104">
        <v>1</v>
      </c>
      <c r="D3439" s="105" t="s">
        <v>13250</v>
      </c>
      <c r="E3439" s="105" t="s">
        <v>13251</v>
      </c>
      <c r="I3439" s="99"/>
      <c r="J3439" s="101"/>
      <c r="M3439" s="98" t="s">
        <v>8978</v>
      </c>
      <c r="N3439" s="99" t="s">
        <v>3900</v>
      </c>
      <c r="O3439" s="101">
        <v>2</v>
      </c>
    </row>
    <row r="3440" spans="1:15" ht="12.75" customHeight="1">
      <c r="A3440" s="104" t="s">
        <v>3902</v>
      </c>
      <c r="B3440" s="104" t="s">
        <v>3900</v>
      </c>
      <c r="C3440" s="104">
        <v>1</v>
      </c>
      <c r="D3440" s="105" t="s">
        <v>13250</v>
      </c>
      <c r="E3440" s="105" t="s">
        <v>13252</v>
      </c>
      <c r="I3440" s="99"/>
      <c r="J3440" s="101"/>
      <c r="M3440" s="98" t="s">
        <v>8979</v>
      </c>
      <c r="N3440" s="99" t="s">
        <v>3900</v>
      </c>
      <c r="O3440" s="101">
        <v>2</v>
      </c>
    </row>
    <row r="3441" spans="1:15" ht="12.75" customHeight="1">
      <c r="A3441" s="104" t="s">
        <v>3903</v>
      </c>
      <c r="B3441" s="104" t="s">
        <v>3900</v>
      </c>
      <c r="C3441" s="104">
        <v>2</v>
      </c>
      <c r="D3441" s="105" t="s">
        <v>13250</v>
      </c>
      <c r="E3441" s="105" t="s">
        <v>13253</v>
      </c>
      <c r="I3441" s="99"/>
      <c r="J3441" s="101"/>
      <c r="M3441" s="98" t="s">
        <v>8980</v>
      </c>
      <c r="N3441" s="99" t="s">
        <v>3900</v>
      </c>
      <c r="O3441" s="101">
        <v>3</v>
      </c>
    </row>
    <row r="3442" spans="1:15" ht="12.75" customHeight="1">
      <c r="A3442" s="104" t="s">
        <v>3904</v>
      </c>
      <c r="B3442" s="104" t="s">
        <v>590</v>
      </c>
      <c r="C3442" s="104">
        <v>1</v>
      </c>
      <c r="D3442" s="105" t="s">
        <v>13250</v>
      </c>
      <c r="E3442" s="105" t="s">
        <v>13254</v>
      </c>
      <c r="I3442" s="99"/>
      <c r="J3442" s="101"/>
      <c r="M3442" s="98" t="s">
        <v>8981</v>
      </c>
      <c r="N3442" s="99" t="s">
        <v>590</v>
      </c>
      <c r="O3442" s="101">
        <v>1</v>
      </c>
    </row>
    <row r="3443" spans="1:15" ht="12.75" customHeight="1">
      <c r="A3443" s="104" t="s">
        <v>3905</v>
      </c>
      <c r="B3443" s="104" t="s">
        <v>3422</v>
      </c>
      <c r="C3443" s="104">
        <v>1</v>
      </c>
      <c r="D3443" s="105" t="s">
        <v>13255</v>
      </c>
      <c r="E3443" s="105" t="s">
        <v>13256</v>
      </c>
      <c r="I3443" s="99"/>
      <c r="J3443" s="101"/>
      <c r="M3443" s="98" t="s">
        <v>8982</v>
      </c>
      <c r="N3443" s="99" t="s">
        <v>3422</v>
      </c>
      <c r="O3443" s="101">
        <v>1</v>
      </c>
    </row>
    <row r="3444" spans="1:15" ht="12.75" customHeight="1">
      <c r="A3444" s="104" t="s">
        <v>3906</v>
      </c>
      <c r="B3444" s="104" t="s">
        <v>3422</v>
      </c>
      <c r="C3444" s="104">
        <v>1</v>
      </c>
      <c r="D3444" s="105" t="s">
        <v>13255</v>
      </c>
      <c r="E3444" s="105" t="s">
        <v>13257</v>
      </c>
      <c r="I3444" s="99"/>
      <c r="J3444" s="101"/>
      <c r="M3444" s="98" t="s">
        <v>8983</v>
      </c>
      <c r="N3444" s="99" t="s">
        <v>3422</v>
      </c>
      <c r="O3444" s="101">
        <v>1</v>
      </c>
    </row>
    <row r="3445" spans="1:15" ht="12.75" customHeight="1">
      <c r="A3445" s="104" t="s">
        <v>3907</v>
      </c>
      <c r="B3445" s="104" t="s">
        <v>3908</v>
      </c>
      <c r="C3445" s="104">
        <v>1</v>
      </c>
      <c r="D3445" s="105" t="s">
        <v>13255</v>
      </c>
      <c r="E3445" s="105" t="s">
        <v>13258</v>
      </c>
      <c r="I3445" s="99"/>
      <c r="J3445" s="101"/>
      <c r="M3445" s="98" t="s">
        <v>8984</v>
      </c>
      <c r="N3445" s="99" t="s">
        <v>3908</v>
      </c>
      <c r="O3445" s="101">
        <v>1</v>
      </c>
    </row>
    <row r="3446" spans="1:15" ht="12.75" customHeight="1">
      <c r="A3446" s="104" t="s">
        <v>3909</v>
      </c>
      <c r="B3446" s="104" t="s">
        <v>2916</v>
      </c>
      <c r="C3446" s="104">
        <v>1</v>
      </c>
      <c r="D3446" s="105" t="s">
        <v>13255</v>
      </c>
      <c r="E3446" s="105" t="s">
        <v>13256</v>
      </c>
      <c r="I3446" s="99"/>
      <c r="J3446" s="101"/>
      <c r="M3446" s="98" t="s">
        <v>8985</v>
      </c>
      <c r="N3446" s="99" t="s">
        <v>2916</v>
      </c>
      <c r="O3446" s="101">
        <v>1</v>
      </c>
    </row>
    <row r="3447" spans="1:15" ht="12.75" customHeight="1">
      <c r="A3447" s="104" t="s">
        <v>3910</v>
      </c>
      <c r="B3447" s="104" t="s">
        <v>2916</v>
      </c>
      <c r="C3447" s="104">
        <v>1</v>
      </c>
      <c r="D3447" s="105" t="s">
        <v>13255</v>
      </c>
      <c r="E3447" s="105" t="s">
        <v>13257</v>
      </c>
      <c r="I3447" s="99"/>
      <c r="J3447" s="101"/>
      <c r="M3447" s="98" t="s">
        <v>8986</v>
      </c>
      <c r="N3447" s="99" t="s">
        <v>2916</v>
      </c>
      <c r="O3447" s="101">
        <v>1</v>
      </c>
    </row>
    <row r="3448" spans="1:15" ht="12.75" customHeight="1">
      <c r="A3448" s="104" t="s">
        <v>3911</v>
      </c>
      <c r="B3448" s="104" t="s">
        <v>2916</v>
      </c>
      <c r="C3448" s="104">
        <v>1</v>
      </c>
      <c r="D3448" s="105" t="s">
        <v>13255</v>
      </c>
      <c r="E3448" s="105" t="s">
        <v>13258</v>
      </c>
      <c r="I3448" s="99"/>
      <c r="J3448" s="101"/>
      <c r="M3448" s="98" t="s">
        <v>8987</v>
      </c>
      <c r="N3448" s="99" t="s">
        <v>2916</v>
      </c>
      <c r="O3448" s="101">
        <v>1</v>
      </c>
    </row>
    <row r="3449" spans="1:15" ht="12.75" customHeight="1">
      <c r="A3449" s="104" t="s">
        <v>3912</v>
      </c>
      <c r="B3449" s="104" t="s">
        <v>2916</v>
      </c>
      <c r="C3449" s="104">
        <v>1</v>
      </c>
      <c r="D3449" s="105" t="s">
        <v>13255</v>
      </c>
      <c r="E3449" s="105" t="s">
        <v>13259</v>
      </c>
      <c r="I3449" s="99"/>
      <c r="J3449" s="101"/>
      <c r="M3449" s="98" t="s">
        <v>8988</v>
      </c>
      <c r="N3449" s="99" t="s">
        <v>2916</v>
      </c>
      <c r="O3449" s="101">
        <v>1</v>
      </c>
    </row>
    <row r="3450" spans="1:15" ht="12.75" customHeight="1">
      <c r="A3450" s="104" t="s">
        <v>3913</v>
      </c>
      <c r="B3450" s="104" t="s">
        <v>3262</v>
      </c>
      <c r="C3450" s="104">
        <v>1</v>
      </c>
      <c r="D3450" s="105" t="s">
        <v>13255</v>
      </c>
      <c r="E3450" s="105" t="s">
        <v>13256</v>
      </c>
      <c r="I3450" s="99"/>
      <c r="J3450" s="101"/>
      <c r="M3450" s="98" t="s">
        <v>8989</v>
      </c>
      <c r="N3450" s="99" t="s">
        <v>3262</v>
      </c>
      <c r="O3450" s="101">
        <v>1</v>
      </c>
    </row>
    <row r="3451" spans="1:15" ht="12.75" customHeight="1">
      <c r="A3451" s="104" t="s">
        <v>3914</v>
      </c>
      <c r="B3451" s="104" t="s">
        <v>3262</v>
      </c>
      <c r="C3451" s="104">
        <v>1</v>
      </c>
      <c r="D3451" s="105" t="s">
        <v>13255</v>
      </c>
      <c r="E3451" s="105" t="s">
        <v>13257</v>
      </c>
      <c r="I3451" s="99"/>
      <c r="J3451" s="101"/>
      <c r="M3451" s="98" t="s">
        <v>8990</v>
      </c>
      <c r="N3451" s="99" t="s">
        <v>3262</v>
      </c>
      <c r="O3451" s="101">
        <v>1</v>
      </c>
    </row>
    <row r="3452" spans="1:15" ht="12.75" customHeight="1">
      <c r="A3452" s="104" t="s">
        <v>3915</v>
      </c>
      <c r="B3452" s="104" t="s">
        <v>3262</v>
      </c>
      <c r="C3452" s="104">
        <v>1</v>
      </c>
      <c r="D3452" s="105" t="s">
        <v>13255</v>
      </c>
      <c r="E3452" s="105" t="s">
        <v>13258</v>
      </c>
      <c r="I3452" s="99"/>
      <c r="J3452" s="101"/>
      <c r="M3452" s="98" t="s">
        <v>8991</v>
      </c>
      <c r="N3452" s="99" t="s">
        <v>3262</v>
      </c>
      <c r="O3452" s="101">
        <v>1</v>
      </c>
    </row>
    <row r="3453" spans="1:15" ht="12.75" customHeight="1">
      <c r="A3453" s="104" t="s">
        <v>3916</v>
      </c>
      <c r="B3453" s="104" t="s">
        <v>3262</v>
      </c>
      <c r="C3453" s="104">
        <v>1</v>
      </c>
      <c r="D3453" s="105" t="s">
        <v>13255</v>
      </c>
      <c r="E3453" s="105" t="s">
        <v>13259</v>
      </c>
      <c r="I3453" s="99"/>
      <c r="J3453" s="101"/>
      <c r="M3453" s="98" t="s">
        <v>8992</v>
      </c>
      <c r="N3453" s="99" t="s">
        <v>3262</v>
      </c>
      <c r="O3453" s="101">
        <v>1</v>
      </c>
    </row>
    <row r="3454" spans="1:15" ht="12.75" customHeight="1">
      <c r="A3454" s="104" t="s">
        <v>3917</v>
      </c>
      <c r="B3454" s="104" t="s">
        <v>3918</v>
      </c>
      <c r="C3454" s="104">
        <v>1</v>
      </c>
      <c r="D3454" s="105" t="s">
        <v>13260</v>
      </c>
      <c r="E3454" s="105" t="s">
        <v>13261</v>
      </c>
      <c r="I3454" s="99"/>
      <c r="J3454" s="101"/>
      <c r="M3454" s="98" t="s">
        <v>8993</v>
      </c>
      <c r="N3454" s="99" t="s">
        <v>3918</v>
      </c>
      <c r="O3454" s="101">
        <v>1</v>
      </c>
    </row>
    <row r="3455" spans="1:15" ht="12.75" customHeight="1">
      <c r="A3455" s="104" t="s">
        <v>3919</v>
      </c>
      <c r="B3455" s="104" t="s">
        <v>2916</v>
      </c>
      <c r="C3455" s="104">
        <v>1</v>
      </c>
      <c r="D3455" s="105" t="s">
        <v>13260</v>
      </c>
      <c r="E3455" s="105" t="s">
        <v>13262</v>
      </c>
      <c r="I3455" s="99"/>
      <c r="J3455" s="101"/>
      <c r="M3455" s="98" t="s">
        <v>8994</v>
      </c>
      <c r="N3455" s="99" t="s">
        <v>2916</v>
      </c>
      <c r="O3455" s="101">
        <v>1</v>
      </c>
    </row>
    <row r="3456" spans="1:15" ht="12.75" customHeight="1">
      <c r="A3456" s="104" t="s">
        <v>3920</v>
      </c>
      <c r="B3456" s="104" t="s">
        <v>2916</v>
      </c>
      <c r="C3456" s="104">
        <v>1</v>
      </c>
      <c r="D3456" s="105" t="s">
        <v>13260</v>
      </c>
      <c r="E3456" s="105" t="s">
        <v>13263</v>
      </c>
      <c r="I3456" s="99"/>
      <c r="J3456" s="101"/>
      <c r="M3456" s="98" t="s">
        <v>8995</v>
      </c>
      <c r="N3456" s="99" t="s">
        <v>2916</v>
      </c>
      <c r="O3456" s="101">
        <v>1</v>
      </c>
    </row>
    <row r="3457" spans="1:15" ht="12.75" customHeight="1">
      <c r="A3457" s="104" t="s">
        <v>3921</v>
      </c>
      <c r="B3457" s="104" t="s">
        <v>3262</v>
      </c>
      <c r="C3457" s="104">
        <v>1</v>
      </c>
      <c r="D3457" s="105" t="s">
        <v>13260</v>
      </c>
      <c r="E3457" s="105" t="s">
        <v>13262</v>
      </c>
      <c r="I3457" s="99"/>
      <c r="J3457" s="101"/>
      <c r="M3457" s="98" t="s">
        <v>8996</v>
      </c>
      <c r="N3457" s="99" t="s">
        <v>3262</v>
      </c>
      <c r="O3457" s="101">
        <v>1</v>
      </c>
    </row>
    <row r="3458" spans="1:15" ht="12.75" customHeight="1">
      <c r="A3458" s="104" t="s">
        <v>3922</v>
      </c>
      <c r="B3458" s="104" t="s">
        <v>3262</v>
      </c>
      <c r="C3458" s="104">
        <v>2</v>
      </c>
      <c r="D3458" s="105" t="s">
        <v>13260</v>
      </c>
      <c r="E3458" s="105" t="s">
        <v>13263</v>
      </c>
      <c r="I3458" s="99"/>
      <c r="J3458" s="101"/>
      <c r="M3458" s="98" t="s">
        <v>8997</v>
      </c>
      <c r="N3458" s="99" t="s">
        <v>3262</v>
      </c>
      <c r="O3458" s="101">
        <v>2</v>
      </c>
    </row>
    <row r="3459" spans="1:15" ht="12.75" customHeight="1">
      <c r="A3459" s="104" t="s">
        <v>13264</v>
      </c>
      <c r="B3459" s="104" t="s">
        <v>3924</v>
      </c>
      <c r="C3459" s="104">
        <v>26</v>
      </c>
      <c r="D3459" s="105" t="s">
        <v>12907</v>
      </c>
      <c r="E3459" s="105" t="s">
        <v>13265</v>
      </c>
      <c r="I3459" s="99"/>
      <c r="J3459" s="101"/>
      <c r="M3459" s="98" t="s">
        <v>8998</v>
      </c>
      <c r="N3459" s="99" t="s">
        <v>3924</v>
      </c>
      <c r="O3459" s="101">
        <v>26</v>
      </c>
    </row>
    <row r="3460" spans="1:15" ht="12.75" customHeight="1">
      <c r="A3460" s="104" t="s">
        <v>13266</v>
      </c>
      <c r="B3460" s="104" t="s">
        <v>3924</v>
      </c>
      <c r="C3460" s="104">
        <v>30</v>
      </c>
      <c r="D3460" s="105" t="s">
        <v>12907</v>
      </c>
      <c r="E3460" s="105" t="s">
        <v>13265</v>
      </c>
      <c r="I3460" s="99"/>
      <c r="J3460" s="101"/>
      <c r="M3460" s="98" t="s">
        <v>8999</v>
      </c>
      <c r="N3460" s="99" t="s">
        <v>3924</v>
      </c>
      <c r="O3460" s="101">
        <v>30</v>
      </c>
    </row>
    <row r="3461" spans="1:15" ht="12.75" customHeight="1">
      <c r="A3461" s="104" t="s">
        <v>13267</v>
      </c>
      <c r="B3461" s="104" t="s">
        <v>3924</v>
      </c>
      <c r="C3461" s="104">
        <v>28</v>
      </c>
      <c r="D3461" s="105" t="s">
        <v>12907</v>
      </c>
      <c r="E3461" s="105" t="s">
        <v>13265</v>
      </c>
      <c r="I3461" s="99"/>
      <c r="J3461" s="101"/>
      <c r="M3461" s="98" t="s">
        <v>9000</v>
      </c>
      <c r="N3461" s="99" t="s">
        <v>3924</v>
      </c>
      <c r="O3461" s="101">
        <v>28</v>
      </c>
    </row>
    <row r="3462" spans="1:15" ht="12.75" customHeight="1">
      <c r="A3462" s="104" t="s">
        <v>13268</v>
      </c>
      <c r="B3462" s="104" t="s">
        <v>3924</v>
      </c>
      <c r="C3462" s="104">
        <v>21</v>
      </c>
      <c r="D3462" s="105" t="s">
        <v>12907</v>
      </c>
      <c r="E3462" s="105" t="s">
        <v>13265</v>
      </c>
      <c r="I3462" s="99"/>
      <c r="J3462" s="101"/>
      <c r="M3462" s="98" t="s">
        <v>9001</v>
      </c>
      <c r="N3462" s="99" t="s">
        <v>3924</v>
      </c>
      <c r="O3462" s="101">
        <v>21</v>
      </c>
    </row>
    <row r="3463" spans="1:15" ht="12.75" customHeight="1">
      <c r="A3463" s="104" t="s">
        <v>3928</v>
      </c>
      <c r="B3463" s="104" t="s">
        <v>3929</v>
      </c>
      <c r="C3463" s="104">
        <v>20</v>
      </c>
      <c r="D3463" s="105" t="s">
        <v>13269</v>
      </c>
      <c r="E3463" s="105" t="s">
        <v>13270</v>
      </c>
      <c r="I3463" s="99"/>
      <c r="J3463" s="101"/>
      <c r="M3463" s="98" t="s">
        <v>9002</v>
      </c>
      <c r="N3463" s="99" t="s">
        <v>3929</v>
      </c>
      <c r="O3463" s="101">
        <v>20</v>
      </c>
    </row>
    <row r="3464" spans="1:15" ht="12.75" customHeight="1">
      <c r="A3464" s="104" t="s">
        <v>3930</v>
      </c>
      <c r="B3464" s="104" t="s">
        <v>3929</v>
      </c>
      <c r="C3464" s="104">
        <v>25</v>
      </c>
      <c r="D3464" s="105" t="s">
        <v>13269</v>
      </c>
      <c r="E3464" s="105" t="s">
        <v>13270</v>
      </c>
      <c r="I3464" s="99"/>
      <c r="J3464" s="101"/>
      <c r="M3464" s="98" t="s">
        <v>9003</v>
      </c>
      <c r="N3464" s="99" t="s">
        <v>3929</v>
      </c>
      <c r="O3464" s="101">
        <v>25</v>
      </c>
    </row>
    <row r="3465" spans="1:15" ht="12.75" customHeight="1">
      <c r="A3465" s="104" t="s">
        <v>3931</v>
      </c>
      <c r="B3465" s="104" t="s">
        <v>3929</v>
      </c>
      <c r="C3465" s="104">
        <v>20</v>
      </c>
      <c r="D3465" s="105" t="s">
        <v>13269</v>
      </c>
      <c r="E3465" s="105" t="s">
        <v>13270</v>
      </c>
      <c r="I3465" s="99"/>
      <c r="J3465" s="101"/>
      <c r="M3465" s="98" t="s">
        <v>9004</v>
      </c>
      <c r="N3465" s="99" t="s">
        <v>3929</v>
      </c>
      <c r="O3465" s="101">
        <v>19</v>
      </c>
    </row>
    <row r="3466" spans="1:15" ht="12.75" customHeight="1">
      <c r="A3466" s="104" t="s">
        <v>3932</v>
      </c>
      <c r="B3466" s="104" t="s">
        <v>3929</v>
      </c>
      <c r="C3466" s="104">
        <v>29</v>
      </c>
      <c r="D3466" s="105" t="s">
        <v>13269</v>
      </c>
      <c r="E3466" s="105" t="s">
        <v>13270</v>
      </c>
      <c r="I3466" s="99"/>
      <c r="J3466" s="101"/>
      <c r="M3466" s="98" t="s">
        <v>9005</v>
      </c>
      <c r="N3466" s="99" t="s">
        <v>3929</v>
      </c>
      <c r="O3466" s="101">
        <v>31</v>
      </c>
    </row>
    <row r="3467" spans="1:15" ht="12.75" customHeight="1">
      <c r="A3467" s="104" t="s">
        <v>3933</v>
      </c>
      <c r="B3467" s="104" t="s">
        <v>3934</v>
      </c>
      <c r="C3467" s="104">
        <v>29</v>
      </c>
      <c r="D3467" s="105" t="s">
        <v>13271</v>
      </c>
      <c r="E3467" s="105" t="s">
        <v>13272</v>
      </c>
      <c r="I3467" s="99"/>
      <c r="J3467" s="101"/>
      <c r="M3467" s="98" t="s">
        <v>9006</v>
      </c>
      <c r="N3467" s="99" t="s">
        <v>3934</v>
      </c>
      <c r="O3467" s="101">
        <v>29</v>
      </c>
    </row>
    <row r="3468" spans="1:15" ht="12.75" customHeight="1">
      <c r="A3468" s="104" t="s">
        <v>3935</v>
      </c>
      <c r="B3468" s="104" t="s">
        <v>3934</v>
      </c>
      <c r="C3468" s="104">
        <v>13</v>
      </c>
      <c r="D3468" s="105" t="s">
        <v>13271</v>
      </c>
      <c r="E3468" s="105" t="s">
        <v>13272</v>
      </c>
      <c r="I3468" s="99"/>
      <c r="J3468" s="101"/>
      <c r="M3468" s="98" t="s">
        <v>9007</v>
      </c>
      <c r="N3468" s="99" t="s">
        <v>3934</v>
      </c>
      <c r="O3468" s="101">
        <v>13</v>
      </c>
    </row>
    <row r="3469" spans="1:15" ht="12.75" customHeight="1">
      <c r="A3469" s="104" t="s">
        <v>3936</v>
      </c>
      <c r="B3469" s="104" t="s">
        <v>3934</v>
      </c>
      <c r="C3469" s="104">
        <v>34</v>
      </c>
      <c r="D3469" s="105" t="s">
        <v>13271</v>
      </c>
      <c r="E3469" s="105" t="s">
        <v>13272</v>
      </c>
      <c r="I3469" s="99"/>
      <c r="J3469" s="101"/>
      <c r="M3469" s="98" t="s">
        <v>9008</v>
      </c>
      <c r="N3469" s="99" t="s">
        <v>3934</v>
      </c>
      <c r="O3469" s="101">
        <v>33</v>
      </c>
    </row>
    <row r="3470" spans="1:15" ht="12.75" customHeight="1">
      <c r="A3470" s="104" t="s">
        <v>3937</v>
      </c>
      <c r="B3470" s="104" t="s">
        <v>3934</v>
      </c>
      <c r="C3470" s="104"/>
      <c r="D3470" s="105"/>
      <c r="E3470" s="105"/>
      <c r="I3470" s="99"/>
      <c r="J3470" s="101"/>
      <c r="M3470" s="98" t="s">
        <v>9009</v>
      </c>
      <c r="N3470" s="99" t="s">
        <v>3934</v>
      </c>
      <c r="O3470" s="101"/>
    </row>
    <row r="3471" spans="1:15" ht="12.75" customHeight="1">
      <c r="A3471" s="104" t="s">
        <v>3938</v>
      </c>
      <c r="B3471" s="104" t="s">
        <v>3939</v>
      </c>
      <c r="C3471" s="104">
        <v>42</v>
      </c>
      <c r="D3471" s="105" t="s">
        <v>13273</v>
      </c>
      <c r="E3471" s="105" t="s">
        <v>13274</v>
      </c>
      <c r="I3471" s="99"/>
      <c r="J3471" s="101"/>
      <c r="M3471" s="98" t="s">
        <v>9010</v>
      </c>
      <c r="N3471" s="99" t="s">
        <v>3939</v>
      </c>
      <c r="O3471" s="101">
        <v>42</v>
      </c>
    </row>
    <row r="3472" spans="1:15" ht="12.75" customHeight="1">
      <c r="A3472" s="104" t="s">
        <v>3940</v>
      </c>
      <c r="B3472" s="104" t="s">
        <v>3939</v>
      </c>
      <c r="C3472" s="104">
        <v>44</v>
      </c>
      <c r="D3472" s="105" t="s">
        <v>13273</v>
      </c>
      <c r="E3472" s="105" t="s">
        <v>13274</v>
      </c>
      <c r="I3472" s="99"/>
      <c r="J3472" s="101"/>
      <c r="M3472" s="98" t="s">
        <v>9011</v>
      </c>
      <c r="N3472" s="99" t="s">
        <v>3939</v>
      </c>
      <c r="O3472" s="101">
        <v>44</v>
      </c>
    </row>
    <row r="3473" spans="1:15" ht="12.75" customHeight="1">
      <c r="A3473" s="104" t="s">
        <v>3941</v>
      </c>
      <c r="B3473" s="104" t="s">
        <v>3942</v>
      </c>
      <c r="C3473" s="104">
        <v>40</v>
      </c>
      <c r="D3473" s="105"/>
      <c r="E3473" s="105"/>
      <c r="I3473" s="99"/>
      <c r="J3473" s="101"/>
      <c r="M3473" s="98" t="s">
        <v>9012</v>
      </c>
      <c r="N3473" s="99" t="s">
        <v>3942</v>
      </c>
      <c r="O3473" s="101">
        <v>40</v>
      </c>
    </row>
    <row r="3474" spans="1:15" ht="12.75" customHeight="1">
      <c r="A3474" s="104" t="s">
        <v>3943</v>
      </c>
      <c r="B3474" s="104" t="s">
        <v>3942</v>
      </c>
      <c r="C3474" s="104">
        <v>42</v>
      </c>
      <c r="D3474" s="105"/>
      <c r="E3474" s="105"/>
      <c r="I3474" s="99"/>
      <c r="J3474" s="101"/>
      <c r="M3474" s="98" t="s">
        <v>9013</v>
      </c>
      <c r="N3474" s="99" t="s">
        <v>3942</v>
      </c>
      <c r="O3474" s="101">
        <v>42</v>
      </c>
    </row>
    <row r="3475" spans="1:15" ht="12.75" customHeight="1">
      <c r="A3475" s="104" t="s">
        <v>3944</v>
      </c>
      <c r="B3475" s="104" t="s">
        <v>3942</v>
      </c>
      <c r="C3475" s="104">
        <v>27</v>
      </c>
      <c r="D3475" s="105"/>
      <c r="E3475" s="105"/>
      <c r="I3475" s="99"/>
      <c r="J3475" s="101"/>
      <c r="M3475" s="98" t="s">
        <v>9014</v>
      </c>
      <c r="N3475" s="99" t="s">
        <v>3942</v>
      </c>
      <c r="O3475" s="101">
        <v>27</v>
      </c>
    </row>
    <row r="3476" spans="1:15" ht="12.75" customHeight="1">
      <c r="A3476" s="104" t="s">
        <v>3945</v>
      </c>
      <c r="B3476" s="104" t="s">
        <v>3946</v>
      </c>
      <c r="C3476" s="104">
        <v>12</v>
      </c>
      <c r="D3476" s="105"/>
      <c r="E3476" s="105"/>
      <c r="I3476" s="99"/>
      <c r="J3476" s="101"/>
      <c r="M3476" s="98" t="s">
        <v>9015</v>
      </c>
      <c r="N3476" s="99" t="s">
        <v>3946</v>
      </c>
      <c r="O3476" s="101">
        <v>12</v>
      </c>
    </row>
    <row r="3477" spans="1:15" ht="12.75" customHeight="1">
      <c r="A3477" s="104" t="s">
        <v>3947</v>
      </c>
      <c r="B3477" s="104" t="s">
        <v>3942</v>
      </c>
      <c r="C3477" s="104">
        <v>3</v>
      </c>
      <c r="D3477" s="105"/>
      <c r="E3477" s="105"/>
      <c r="I3477" s="99"/>
      <c r="J3477" s="101"/>
      <c r="M3477" s="98" t="s">
        <v>9016</v>
      </c>
      <c r="N3477" s="99" t="s">
        <v>3942</v>
      </c>
      <c r="O3477" s="101">
        <v>3</v>
      </c>
    </row>
    <row r="3478" spans="1:15" ht="12.75" customHeight="1">
      <c r="A3478" s="104" t="s">
        <v>3948</v>
      </c>
      <c r="B3478" s="104" t="s">
        <v>3946</v>
      </c>
      <c r="C3478" s="104">
        <v>51</v>
      </c>
      <c r="D3478" s="105"/>
      <c r="E3478" s="105"/>
      <c r="I3478" s="99"/>
      <c r="J3478" s="101"/>
      <c r="M3478" s="98" t="s">
        <v>9017</v>
      </c>
      <c r="N3478" s="99" t="s">
        <v>3946</v>
      </c>
      <c r="O3478" s="101">
        <v>51</v>
      </c>
    </row>
    <row r="3479" spans="1:15" ht="12.75" customHeight="1">
      <c r="A3479" s="104" t="s">
        <v>3949</v>
      </c>
      <c r="B3479" s="104" t="s">
        <v>3946</v>
      </c>
      <c r="C3479" s="104">
        <v>37</v>
      </c>
      <c r="D3479" s="105"/>
      <c r="E3479" s="105"/>
      <c r="I3479" s="99"/>
      <c r="J3479" s="101"/>
      <c r="M3479" s="98" t="s">
        <v>9018</v>
      </c>
      <c r="N3479" s="99" t="s">
        <v>3946</v>
      </c>
      <c r="O3479" s="101">
        <v>37</v>
      </c>
    </row>
    <row r="3480" spans="1:15" ht="12.75" customHeight="1">
      <c r="A3480" s="104" t="s">
        <v>3950</v>
      </c>
      <c r="B3480" s="104" t="s">
        <v>3942</v>
      </c>
      <c r="C3480" s="104">
        <v>40</v>
      </c>
      <c r="D3480" s="105"/>
      <c r="E3480" s="105"/>
      <c r="I3480" s="99"/>
      <c r="J3480" s="101"/>
      <c r="M3480" s="98" t="s">
        <v>9019</v>
      </c>
      <c r="N3480" s="99" t="s">
        <v>3942</v>
      </c>
      <c r="O3480" s="101">
        <v>40</v>
      </c>
    </row>
    <row r="3481" spans="1:15" ht="12.75" customHeight="1">
      <c r="A3481" s="104" t="s">
        <v>3951</v>
      </c>
      <c r="B3481" s="104" t="s">
        <v>3946</v>
      </c>
      <c r="C3481" s="104">
        <v>19</v>
      </c>
      <c r="D3481" s="105"/>
      <c r="E3481" s="105"/>
      <c r="I3481" s="99"/>
      <c r="J3481" s="101"/>
      <c r="M3481" s="98" t="s">
        <v>9020</v>
      </c>
      <c r="N3481" s="99" t="s">
        <v>3946</v>
      </c>
      <c r="O3481" s="101">
        <v>19</v>
      </c>
    </row>
    <row r="3482" spans="1:15" ht="12.75" customHeight="1">
      <c r="A3482" s="104" t="s">
        <v>3952</v>
      </c>
      <c r="B3482" s="104" t="s">
        <v>3953</v>
      </c>
      <c r="C3482" s="104">
        <v>70</v>
      </c>
      <c r="D3482" s="105"/>
      <c r="E3482" s="105"/>
      <c r="I3482" s="99"/>
      <c r="J3482" s="101"/>
      <c r="M3482" s="98" t="s">
        <v>9021</v>
      </c>
      <c r="N3482" s="99" t="s">
        <v>3953</v>
      </c>
      <c r="O3482" s="101">
        <v>70</v>
      </c>
    </row>
    <row r="3483" spans="1:15" ht="12.75" customHeight="1">
      <c r="A3483" s="104" t="s">
        <v>3954</v>
      </c>
      <c r="B3483" s="104" t="s">
        <v>3953</v>
      </c>
      <c r="C3483" s="104">
        <v>70</v>
      </c>
      <c r="D3483" s="105"/>
      <c r="E3483" s="105"/>
      <c r="I3483" s="99"/>
      <c r="J3483" s="101"/>
      <c r="M3483" s="98" t="s">
        <v>9022</v>
      </c>
      <c r="N3483" s="99" t="s">
        <v>3953</v>
      </c>
      <c r="O3483" s="101">
        <v>70</v>
      </c>
    </row>
    <row r="3484" spans="1:15" ht="12.75" customHeight="1">
      <c r="A3484" s="104" t="s">
        <v>3955</v>
      </c>
      <c r="B3484" s="104" t="s">
        <v>3956</v>
      </c>
      <c r="C3484" s="104">
        <v>15</v>
      </c>
      <c r="D3484" s="105"/>
      <c r="E3484" s="105"/>
      <c r="I3484" s="99"/>
      <c r="J3484" s="101"/>
      <c r="M3484" s="98" t="s">
        <v>9023</v>
      </c>
      <c r="N3484" s="99" t="s">
        <v>3956</v>
      </c>
      <c r="O3484" s="101">
        <v>15</v>
      </c>
    </row>
    <row r="3485" spans="1:15" ht="12.75" customHeight="1">
      <c r="A3485" s="104" t="s">
        <v>3957</v>
      </c>
      <c r="B3485" s="104" t="s">
        <v>3956</v>
      </c>
      <c r="C3485" s="104">
        <v>37</v>
      </c>
      <c r="D3485" s="105"/>
      <c r="E3485" s="105"/>
      <c r="I3485" s="99"/>
      <c r="J3485" s="101"/>
      <c r="M3485" s="98" t="s">
        <v>9024</v>
      </c>
      <c r="N3485" s="99" t="s">
        <v>3956</v>
      </c>
      <c r="O3485" s="101">
        <v>37</v>
      </c>
    </row>
    <row r="3486" spans="1:15" ht="12.75" customHeight="1">
      <c r="A3486" s="104" t="s">
        <v>3958</v>
      </c>
      <c r="B3486" s="104" t="s">
        <v>3956</v>
      </c>
      <c r="C3486" s="104">
        <v>37</v>
      </c>
      <c r="D3486" s="105"/>
      <c r="E3486" s="105"/>
      <c r="I3486" s="99"/>
      <c r="J3486" s="101"/>
      <c r="M3486" s="98" t="s">
        <v>9025</v>
      </c>
      <c r="N3486" s="99" t="s">
        <v>3956</v>
      </c>
      <c r="O3486" s="101">
        <v>37</v>
      </c>
    </row>
    <row r="3487" spans="1:15" ht="12.75" customHeight="1">
      <c r="A3487" s="104" t="s">
        <v>3959</v>
      </c>
      <c r="B3487" s="104" t="s">
        <v>3956</v>
      </c>
      <c r="C3487" s="104">
        <v>16</v>
      </c>
      <c r="D3487" s="105"/>
      <c r="E3487" s="105"/>
      <c r="I3487" s="99"/>
      <c r="J3487" s="101"/>
      <c r="M3487" s="98" t="s">
        <v>9026</v>
      </c>
      <c r="N3487" s="99" t="s">
        <v>3956</v>
      </c>
      <c r="O3487" s="101">
        <v>16</v>
      </c>
    </row>
    <row r="3488" spans="1:15" ht="12.75" customHeight="1">
      <c r="A3488" s="104" t="s">
        <v>3960</v>
      </c>
      <c r="B3488" s="104" t="s">
        <v>3961</v>
      </c>
      <c r="C3488" s="104">
        <v>47</v>
      </c>
      <c r="D3488" s="105"/>
      <c r="E3488" s="105"/>
      <c r="I3488" s="99"/>
      <c r="J3488" s="101"/>
      <c r="M3488" s="98" t="s">
        <v>9027</v>
      </c>
      <c r="N3488" s="99" t="s">
        <v>3961</v>
      </c>
      <c r="O3488" s="101">
        <v>47</v>
      </c>
    </row>
    <row r="3489" spans="1:15" ht="12.75" customHeight="1">
      <c r="A3489" s="104" t="s">
        <v>3962</v>
      </c>
      <c r="B3489" s="104" t="s">
        <v>3961</v>
      </c>
      <c r="C3489" s="104">
        <v>23</v>
      </c>
      <c r="D3489" s="105"/>
      <c r="E3489" s="105"/>
      <c r="I3489" s="99"/>
      <c r="J3489" s="101"/>
      <c r="M3489" s="98" t="s">
        <v>9028</v>
      </c>
      <c r="N3489" s="99" t="s">
        <v>3961</v>
      </c>
      <c r="O3489" s="101">
        <v>24</v>
      </c>
    </row>
    <row r="3490" spans="1:15" ht="12.75" customHeight="1">
      <c r="A3490" s="104" t="s">
        <v>3963</v>
      </c>
      <c r="B3490" s="104" t="s">
        <v>3964</v>
      </c>
      <c r="C3490" s="104">
        <v>37</v>
      </c>
      <c r="D3490" s="105"/>
      <c r="E3490" s="105"/>
      <c r="I3490" s="99"/>
      <c r="J3490" s="101"/>
      <c r="M3490" s="98" t="s">
        <v>9029</v>
      </c>
      <c r="N3490" s="99" t="s">
        <v>3964</v>
      </c>
      <c r="O3490" s="101">
        <v>37</v>
      </c>
    </row>
    <row r="3491" spans="1:15" ht="12.75" customHeight="1">
      <c r="A3491" s="104" t="s">
        <v>3965</v>
      </c>
      <c r="B3491" s="104" t="s">
        <v>3151</v>
      </c>
      <c r="C3491" s="104">
        <v>1</v>
      </c>
      <c r="D3491" s="105" t="s">
        <v>13275</v>
      </c>
      <c r="E3491" s="105" t="s">
        <v>13276</v>
      </c>
      <c r="I3491" s="99"/>
      <c r="J3491" s="101"/>
      <c r="M3491" s="98" t="s">
        <v>9030</v>
      </c>
      <c r="N3491" s="99" t="s">
        <v>3151</v>
      </c>
      <c r="O3491" s="101">
        <v>1</v>
      </c>
    </row>
    <row r="3492" spans="1:15" ht="12.75" customHeight="1">
      <c r="A3492" s="104" t="s">
        <v>3966</v>
      </c>
      <c r="B3492" s="104" t="s">
        <v>3422</v>
      </c>
      <c r="C3492" s="104">
        <v>1</v>
      </c>
      <c r="D3492" s="105" t="s">
        <v>13275</v>
      </c>
      <c r="E3492" s="105" t="s">
        <v>13277</v>
      </c>
      <c r="I3492" s="99"/>
      <c r="J3492" s="101"/>
      <c r="M3492" s="98" t="s">
        <v>9031</v>
      </c>
      <c r="N3492" s="99" t="s">
        <v>3422</v>
      </c>
      <c r="O3492" s="101">
        <v>1</v>
      </c>
    </row>
    <row r="3493" spans="1:15" ht="12.75" customHeight="1">
      <c r="A3493" s="104" t="s">
        <v>3967</v>
      </c>
      <c r="B3493" s="104" t="s">
        <v>3422</v>
      </c>
      <c r="C3493" s="104">
        <v>1</v>
      </c>
      <c r="D3493" s="105" t="s">
        <v>13275</v>
      </c>
      <c r="E3493" s="105" t="s">
        <v>13278</v>
      </c>
      <c r="I3493" s="99"/>
      <c r="J3493" s="101"/>
      <c r="M3493" s="98" t="s">
        <v>9032</v>
      </c>
      <c r="N3493" s="99" t="s">
        <v>3422</v>
      </c>
      <c r="O3493" s="101">
        <v>1</v>
      </c>
    </row>
    <row r="3494" spans="1:15" ht="12.75" customHeight="1">
      <c r="A3494" s="104" t="s">
        <v>3968</v>
      </c>
      <c r="B3494" s="104" t="s">
        <v>3475</v>
      </c>
      <c r="C3494" s="104">
        <v>1</v>
      </c>
      <c r="D3494" s="105" t="s">
        <v>13275</v>
      </c>
      <c r="E3494" s="105" t="s">
        <v>13279</v>
      </c>
      <c r="I3494" s="99"/>
      <c r="J3494" s="101"/>
      <c r="M3494" s="98" t="s">
        <v>9033</v>
      </c>
      <c r="N3494" s="99" t="s">
        <v>3475</v>
      </c>
      <c r="O3494" s="101">
        <v>1</v>
      </c>
    </row>
    <row r="3495" spans="1:15" ht="12.75" customHeight="1">
      <c r="A3495" s="104" t="s">
        <v>3969</v>
      </c>
      <c r="B3495" s="104" t="s">
        <v>3446</v>
      </c>
      <c r="C3495" s="104">
        <v>9</v>
      </c>
      <c r="D3495" s="105" t="s">
        <v>13275</v>
      </c>
      <c r="E3495" s="105" t="s">
        <v>13280</v>
      </c>
      <c r="I3495" s="99"/>
      <c r="J3495" s="101"/>
      <c r="M3495" s="98" t="s">
        <v>9034</v>
      </c>
      <c r="N3495" s="99" t="s">
        <v>3446</v>
      </c>
      <c r="O3495" s="101">
        <v>9</v>
      </c>
    </row>
    <row r="3496" spans="1:15" ht="12.75" customHeight="1">
      <c r="A3496" s="104" t="s">
        <v>3970</v>
      </c>
      <c r="B3496" s="104" t="s">
        <v>3446</v>
      </c>
      <c r="C3496" s="104">
        <v>10</v>
      </c>
      <c r="D3496" s="105" t="s">
        <v>13275</v>
      </c>
      <c r="E3496" s="105" t="s">
        <v>13281</v>
      </c>
      <c r="I3496" s="99"/>
      <c r="J3496" s="101"/>
      <c r="M3496" s="98" t="s">
        <v>9035</v>
      </c>
      <c r="N3496" s="99" t="s">
        <v>3446</v>
      </c>
      <c r="O3496" s="101">
        <v>10</v>
      </c>
    </row>
    <row r="3497" spans="1:15" ht="12.75" customHeight="1">
      <c r="A3497" s="104" t="s">
        <v>3971</v>
      </c>
      <c r="B3497" s="104" t="s">
        <v>287</v>
      </c>
      <c r="C3497" s="104">
        <v>1</v>
      </c>
      <c r="D3497" s="105" t="s">
        <v>13275</v>
      </c>
      <c r="E3497" s="105" t="s">
        <v>13282</v>
      </c>
      <c r="I3497" s="99"/>
      <c r="J3497" s="101"/>
      <c r="M3497" s="98" t="s">
        <v>9036</v>
      </c>
      <c r="N3497" s="99" t="s">
        <v>287</v>
      </c>
      <c r="O3497" s="101">
        <v>1</v>
      </c>
    </row>
    <row r="3498" spans="1:15" ht="12.75" customHeight="1">
      <c r="A3498" s="104" t="s">
        <v>3972</v>
      </c>
      <c r="B3498" s="104" t="s">
        <v>2916</v>
      </c>
      <c r="C3498" s="104">
        <v>1</v>
      </c>
      <c r="D3498" s="105" t="s">
        <v>13275</v>
      </c>
      <c r="E3498" s="105" t="s">
        <v>13283</v>
      </c>
      <c r="I3498" s="99"/>
      <c r="J3498" s="101"/>
      <c r="M3498" s="98" t="s">
        <v>9037</v>
      </c>
      <c r="N3498" s="99" t="s">
        <v>2916</v>
      </c>
      <c r="O3498" s="101">
        <v>1</v>
      </c>
    </row>
    <row r="3499" spans="1:15" ht="12.75" customHeight="1">
      <c r="A3499" s="104" t="s">
        <v>3973</v>
      </c>
      <c r="B3499" s="104" t="s">
        <v>2916</v>
      </c>
      <c r="C3499" s="104">
        <v>1</v>
      </c>
      <c r="D3499" s="105" t="s">
        <v>13275</v>
      </c>
      <c r="E3499" s="105" t="s">
        <v>13284</v>
      </c>
      <c r="I3499" s="99"/>
      <c r="J3499" s="101"/>
      <c r="M3499" s="98" t="s">
        <v>9038</v>
      </c>
      <c r="N3499" s="99" t="s">
        <v>2916</v>
      </c>
      <c r="O3499" s="101">
        <v>1</v>
      </c>
    </row>
    <row r="3500" spans="1:15" ht="12.75" customHeight="1">
      <c r="A3500" s="104" t="s">
        <v>3974</v>
      </c>
      <c r="B3500" s="104" t="s">
        <v>3340</v>
      </c>
      <c r="C3500" s="104">
        <v>1</v>
      </c>
      <c r="D3500" s="105" t="s">
        <v>13275</v>
      </c>
      <c r="E3500" s="105" t="s">
        <v>13277</v>
      </c>
      <c r="I3500" s="99"/>
      <c r="J3500" s="101"/>
      <c r="M3500" s="98" t="s">
        <v>9039</v>
      </c>
      <c r="N3500" s="99" t="s">
        <v>3340</v>
      </c>
      <c r="O3500" s="101">
        <v>1</v>
      </c>
    </row>
    <row r="3501" spans="1:15" ht="12.75" customHeight="1">
      <c r="A3501" s="104" t="s">
        <v>3975</v>
      </c>
      <c r="B3501" s="104" t="s">
        <v>3340</v>
      </c>
      <c r="C3501" s="104">
        <v>1</v>
      </c>
      <c r="D3501" s="105" t="s">
        <v>13275</v>
      </c>
      <c r="E3501" s="105" t="s">
        <v>13278</v>
      </c>
      <c r="I3501" s="99"/>
      <c r="J3501" s="101"/>
      <c r="M3501" s="98" t="s">
        <v>9040</v>
      </c>
      <c r="N3501" s="99" t="s">
        <v>3340</v>
      </c>
      <c r="O3501" s="101">
        <v>1</v>
      </c>
    </row>
    <row r="3502" spans="1:15" ht="12.75" customHeight="1">
      <c r="A3502" s="104" t="s">
        <v>3976</v>
      </c>
      <c r="B3502" s="104" t="s">
        <v>1412</v>
      </c>
      <c r="C3502" s="104">
        <v>1</v>
      </c>
      <c r="D3502" s="105" t="s">
        <v>13275</v>
      </c>
      <c r="E3502" s="105" t="s">
        <v>13285</v>
      </c>
      <c r="I3502" s="99"/>
      <c r="J3502" s="101"/>
      <c r="M3502" s="98" t="s">
        <v>9041</v>
      </c>
      <c r="N3502" s="99" t="s">
        <v>1412</v>
      </c>
      <c r="O3502" s="101">
        <v>1</v>
      </c>
    </row>
    <row r="3503" spans="1:15" ht="12.75" customHeight="1">
      <c r="A3503" s="104" t="s">
        <v>3977</v>
      </c>
      <c r="B3503" s="104" t="s">
        <v>1412</v>
      </c>
      <c r="C3503" s="104">
        <v>1</v>
      </c>
      <c r="D3503" s="105" t="s">
        <v>13275</v>
      </c>
      <c r="E3503" s="105" t="s">
        <v>13286</v>
      </c>
      <c r="I3503" s="99"/>
      <c r="J3503" s="101"/>
      <c r="M3503" s="98" t="s">
        <v>9042</v>
      </c>
      <c r="N3503" s="99" t="s">
        <v>1412</v>
      </c>
      <c r="O3503" s="101">
        <v>1</v>
      </c>
    </row>
    <row r="3504" spans="1:15" ht="12.75" customHeight="1">
      <c r="A3504" s="104" t="s">
        <v>3978</v>
      </c>
      <c r="B3504" s="104" t="s">
        <v>1412</v>
      </c>
      <c r="C3504" s="104">
        <v>1</v>
      </c>
      <c r="D3504" s="105" t="s">
        <v>13275</v>
      </c>
      <c r="E3504" s="105" t="s">
        <v>13287</v>
      </c>
      <c r="I3504" s="99"/>
      <c r="J3504" s="101"/>
      <c r="M3504" s="98" t="s">
        <v>9043</v>
      </c>
      <c r="N3504" s="99" t="s">
        <v>1412</v>
      </c>
      <c r="O3504" s="101">
        <v>1</v>
      </c>
    </row>
    <row r="3505" spans="1:15" ht="12.75" customHeight="1">
      <c r="A3505" s="104" t="s">
        <v>3979</v>
      </c>
      <c r="B3505" s="104" t="s">
        <v>1412</v>
      </c>
      <c r="C3505" s="104">
        <v>1</v>
      </c>
      <c r="D3505" s="105" t="s">
        <v>13275</v>
      </c>
      <c r="E3505" s="105" t="s">
        <v>13288</v>
      </c>
      <c r="I3505" s="99"/>
      <c r="J3505" s="101"/>
      <c r="M3505" s="98" t="s">
        <v>9044</v>
      </c>
      <c r="N3505" s="99" t="s">
        <v>1412</v>
      </c>
      <c r="O3505" s="101">
        <v>1</v>
      </c>
    </row>
    <row r="3506" spans="1:15" ht="12.75" customHeight="1">
      <c r="A3506" s="104" t="s">
        <v>3980</v>
      </c>
      <c r="B3506" s="104" t="s">
        <v>1412</v>
      </c>
      <c r="C3506" s="104">
        <v>1</v>
      </c>
      <c r="D3506" s="105" t="s">
        <v>13275</v>
      </c>
      <c r="E3506" s="105" t="s">
        <v>13282</v>
      </c>
      <c r="I3506" s="99"/>
      <c r="J3506" s="101"/>
      <c r="M3506" s="98" t="s">
        <v>9045</v>
      </c>
      <c r="N3506" s="99" t="s">
        <v>1412</v>
      </c>
      <c r="O3506" s="101">
        <v>1</v>
      </c>
    </row>
    <row r="3507" spans="1:15" ht="12.75" customHeight="1">
      <c r="A3507" s="104" t="s">
        <v>3981</v>
      </c>
      <c r="B3507" s="104" t="s">
        <v>3422</v>
      </c>
      <c r="C3507" s="104">
        <v>1</v>
      </c>
      <c r="D3507" s="105" t="s">
        <v>13289</v>
      </c>
      <c r="E3507" s="105" t="s">
        <v>13290</v>
      </c>
      <c r="I3507" s="99"/>
      <c r="J3507" s="101"/>
      <c r="M3507" s="98" t="s">
        <v>9046</v>
      </c>
      <c r="N3507" s="99" t="s">
        <v>3422</v>
      </c>
      <c r="O3507" s="101">
        <v>1</v>
      </c>
    </row>
    <row r="3508" spans="1:15" ht="12.75" customHeight="1">
      <c r="A3508" s="104" t="s">
        <v>3982</v>
      </c>
      <c r="B3508" s="104" t="s">
        <v>3422</v>
      </c>
      <c r="C3508" s="104">
        <v>1</v>
      </c>
      <c r="D3508" s="105" t="s">
        <v>13289</v>
      </c>
      <c r="E3508" s="105" t="s">
        <v>13291</v>
      </c>
      <c r="I3508" s="99"/>
      <c r="J3508" s="101"/>
      <c r="M3508" s="98" t="s">
        <v>9047</v>
      </c>
      <c r="N3508" s="99" t="s">
        <v>3422</v>
      </c>
      <c r="O3508" s="101">
        <v>1</v>
      </c>
    </row>
    <row r="3509" spans="1:15" ht="12.75" customHeight="1">
      <c r="A3509" s="104" t="s">
        <v>3983</v>
      </c>
      <c r="B3509" s="104" t="s">
        <v>1312</v>
      </c>
      <c r="C3509" s="104">
        <v>2</v>
      </c>
      <c r="D3509" s="105" t="s">
        <v>13289</v>
      </c>
      <c r="E3509" s="105" t="s">
        <v>13292</v>
      </c>
      <c r="I3509" s="99"/>
      <c r="J3509" s="101"/>
      <c r="M3509" s="98" t="s">
        <v>9048</v>
      </c>
      <c r="N3509" s="99" t="s">
        <v>1312</v>
      </c>
      <c r="O3509" s="101">
        <v>2</v>
      </c>
    </row>
    <row r="3510" spans="1:15" ht="12.75" customHeight="1">
      <c r="A3510" s="104" t="s">
        <v>3984</v>
      </c>
      <c r="B3510" s="104" t="s">
        <v>1312</v>
      </c>
      <c r="C3510" s="104">
        <v>2</v>
      </c>
      <c r="D3510" s="105" t="s">
        <v>13289</v>
      </c>
      <c r="E3510" s="105" t="s">
        <v>13293</v>
      </c>
      <c r="I3510" s="99"/>
      <c r="J3510" s="101"/>
      <c r="M3510" s="98" t="s">
        <v>9049</v>
      </c>
      <c r="N3510" s="99" t="s">
        <v>1312</v>
      </c>
      <c r="O3510" s="101">
        <v>2</v>
      </c>
    </row>
    <row r="3511" spans="1:15" ht="12.75" customHeight="1">
      <c r="A3511" s="104" t="s">
        <v>3985</v>
      </c>
      <c r="B3511" s="104" t="s">
        <v>1312</v>
      </c>
      <c r="C3511" s="104">
        <v>2</v>
      </c>
      <c r="D3511" s="105" t="s">
        <v>13289</v>
      </c>
      <c r="E3511" s="105" t="s">
        <v>13294</v>
      </c>
      <c r="I3511" s="99"/>
      <c r="J3511" s="101"/>
      <c r="M3511" s="98" t="s">
        <v>9050</v>
      </c>
      <c r="N3511" s="99" t="s">
        <v>1312</v>
      </c>
      <c r="O3511" s="101">
        <v>2</v>
      </c>
    </row>
    <row r="3512" spans="1:15" ht="12.75" customHeight="1">
      <c r="A3512" s="104" t="s">
        <v>3986</v>
      </c>
      <c r="B3512" s="104" t="s">
        <v>2916</v>
      </c>
      <c r="C3512" s="104">
        <v>1</v>
      </c>
      <c r="D3512" s="105" t="s">
        <v>13295</v>
      </c>
      <c r="E3512" s="105" t="s">
        <v>13296</v>
      </c>
      <c r="I3512" s="99"/>
      <c r="J3512" s="101"/>
      <c r="M3512" s="98" t="s">
        <v>9051</v>
      </c>
      <c r="N3512" s="99" t="s">
        <v>2916</v>
      </c>
      <c r="O3512" s="101">
        <v>1</v>
      </c>
    </row>
    <row r="3513" spans="1:15" ht="12.75" customHeight="1">
      <c r="A3513" s="104" t="s">
        <v>3987</v>
      </c>
      <c r="B3513" s="104" t="s">
        <v>2916</v>
      </c>
      <c r="C3513" s="104">
        <v>1</v>
      </c>
      <c r="D3513" s="105" t="s">
        <v>13295</v>
      </c>
      <c r="E3513" s="105" t="s">
        <v>13297</v>
      </c>
      <c r="I3513" s="99"/>
      <c r="J3513" s="101"/>
      <c r="M3513" s="98" t="s">
        <v>9052</v>
      </c>
      <c r="N3513" s="99" t="s">
        <v>2916</v>
      </c>
      <c r="O3513" s="101">
        <v>1</v>
      </c>
    </row>
    <row r="3514" spans="1:15" ht="12.75" customHeight="1">
      <c r="A3514" s="104" t="s">
        <v>3988</v>
      </c>
      <c r="B3514" s="104" t="s">
        <v>3908</v>
      </c>
      <c r="C3514" s="104">
        <v>1</v>
      </c>
      <c r="D3514" s="105" t="s">
        <v>13295</v>
      </c>
      <c r="E3514" s="105" t="s">
        <v>13298</v>
      </c>
      <c r="I3514" s="99"/>
      <c r="J3514" s="101"/>
      <c r="M3514" s="98" t="s">
        <v>9053</v>
      </c>
      <c r="N3514" s="99" t="s">
        <v>3908</v>
      </c>
      <c r="O3514" s="101">
        <v>1</v>
      </c>
    </row>
    <row r="3515" spans="1:15" ht="12.75" customHeight="1">
      <c r="A3515" s="104" t="s">
        <v>3989</v>
      </c>
      <c r="B3515" s="104" t="s">
        <v>2916</v>
      </c>
      <c r="C3515" s="104">
        <v>1</v>
      </c>
      <c r="D3515" s="105" t="s">
        <v>13295</v>
      </c>
      <c r="E3515" s="105" t="s">
        <v>13299</v>
      </c>
      <c r="I3515" s="99"/>
      <c r="J3515" s="101"/>
      <c r="M3515" s="98" t="s">
        <v>9054</v>
      </c>
      <c r="N3515" s="99" t="s">
        <v>2916</v>
      </c>
      <c r="O3515" s="101">
        <v>1</v>
      </c>
    </row>
    <row r="3516" spans="1:15" ht="12.75" customHeight="1">
      <c r="A3516" s="104" t="s">
        <v>3990</v>
      </c>
      <c r="B3516" s="104" t="s">
        <v>2916</v>
      </c>
      <c r="C3516" s="104">
        <v>1</v>
      </c>
      <c r="D3516" s="105"/>
      <c r="E3516" s="105"/>
      <c r="I3516" s="99"/>
      <c r="J3516" s="101"/>
      <c r="M3516" s="98" t="s">
        <v>9055</v>
      </c>
      <c r="N3516" s="99" t="s">
        <v>2916</v>
      </c>
      <c r="O3516" s="101">
        <v>1</v>
      </c>
    </row>
    <row r="3517" spans="1:15" ht="12.75" customHeight="1">
      <c r="A3517" s="104" t="s">
        <v>3990</v>
      </c>
      <c r="B3517" s="104" t="s">
        <v>3908</v>
      </c>
      <c r="C3517" s="104">
        <v>1</v>
      </c>
      <c r="D3517" s="105" t="s">
        <v>13295</v>
      </c>
      <c r="E3517" s="105" t="s">
        <v>13300</v>
      </c>
      <c r="I3517" s="99"/>
      <c r="J3517" s="101"/>
      <c r="M3517" s="98" t="s">
        <v>9055</v>
      </c>
      <c r="N3517" s="99" t="s">
        <v>3908</v>
      </c>
      <c r="O3517" s="101">
        <v>1</v>
      </c>
    </row>
    <row r="3518" spans="1:15" ht="12.75" customHeight="1">
      <c r="A3518" s="104" t="s">
        <v>3991</v>
      </c>
      <c r="B3518" s="104" t="s">
        <v>2916</v>
      </c>
      <c r="C3518" s="104">
        <v>1</v>
      </c>
      <c r="D3518" s="105"/>
      <c r="E3518" s="105"/>
      <c r="I3518" s="99"/>
      <c r="J3518" s="101"/>
      <c r="M3518" s="98" t="s">
        <v>9056</v>
      </c>
      <c r="N3518" s="99" t="s">
        <v>2916</v>
      </c>
      <c r="O3518" s="101">
        <v>1</v>
      </c>
    </row>
    <row r="3519" spans="1:15" ht="12.75" customHeight="1">
      <c r="A3519" s="104" t="s">
        <v>3991</v>
      </c>
      <c r="B3519" s="104" t="s">
        <v>3908</v>
      </c>
      <c r="C3519" s="104">
        <v>1</v>
      </c>
      <c r="D3519" s="105" t="s">
        <v>13295</v>
      </c>
      <c r="E3519" s="105" t="s">
        <v>13301</v>
      </c>
      <c r="I3519" s="99"/>
      <c r="J3519" s="101"/>
      <c r="M3519" s="98" t="s">
        <v>9056</v>
      </c>
      <c r="N3519" s="99" t="s">
        <v>3908</v>
      </c>
      <c r="O3519" s="101">
        <v>1</v>
      </c>
    </row>
    <row r="3520" spans="1:15" ht="12.75" customHeight="1">
      <c r="A3520" s="104" t="s">
        <v>3992</v>
      </c>
      <c r="B3520" s="104" t="s">
        <v>2916</v>
      </c>
      <c r="C3520" s="104">
        <v>1</v>
      </c>
      <c r="D3520" s="105" t="s">
        <v>13295</v>
      </c>
      <c r="E3520" s="105" t="s">
        <v>13302</v>
      </c>
      <c r="I3520" s="99"/>
      <c r="J3520" s="101"/>
      <c r="M3520" s="98" t="s">
        <v>9057</v>
      </c>
      <c r="N3520" s="99" t="s">
        <v>2916</v>
      </c>
      <c r="O3520" s="101">
        <v>1</v>
      </c>
    </row>
    <row r="3521" spans="1:15" ht="12.75" customHeight="1">
      <c r="A3521" s="104" t="s">
        <v>3993</v>
      </c>
      <c r="B3521" s="104" t="s">
        <v>2916</v>
      </c>
      <c r="C3521" s="104">
        <v>1</v>
      </c>
      <c r="D3521" s="105"/>
      <c r="E3521" s="105"/>
      <c r="I3521" s="99"/>
      <c r="J3521" s="101"/>
      <c r="M3521" s="98" t="s">
        <v>9058</v>
      </c>
      <c r="N3521" s="99" t="s">
        <v>2916</v>
      </c>
      <c r="O3521" s="101">
        <v>1</v>
      </c>
    </row>
    <row r="3522" spans="1:15" ht="12.75" customHeight="1">
      <c r="A3522" s="104" t="s">
        <v>3994</v>
      </c>
      <c r="B3522" s="104" t="s">
        <v>2916</v>
      </c>
      <c r="C3522" s="104">
        <v>1</v>
      </c>
      <c r="D3522" s="105"/>
      <c r="E3522" s="105"/>
      <c r="I3522" s="99"/>
      <c r="J3522" s="101"/>
      <c r="M3522" s="98" t="s">
        <v>9059</v>
      </c>
      <c r="N3522" s="99" t="s">
        <v>2916</v>
      </c>
      <c r="O3522" s="101">
        <v>1</v>
      </c>
    </row>
    <row r="3523" spans="1:15" ht="12.75" customHeight="1">
      <c r="A3523" s="104" t="s">
        <v>3995</v>
      </c>
      <c r="B3523" s="104" t="s">
        <v>3908</v>
      </c>
      <c r="C3523" s="104">
        <v>1</v>
      </c>
      <c r="D3523" s="105" t="s">
        <v>13303</v>
      </c>
      <c r="E3523" s="105" t="s">
        <v>13304</v>
      </c>
      <c r="I3523" s="99"/>
      <c r="J3523" s="101"/>
      <c r="M3523" s="98" t="s">
        <v>9060</v>
      </c>
      <c r="N3523" s="99" t="s">
        <v>3908</v>
      </c>
      <c r="O3523" s="101">
        <v>1</v>
      </c>
    </row>
    <row r="3524" spans="1:15" ht="12.75" customHeight="1">
      <c r="A3524" s="104" t="s">
        <v>3996</v>
      </c>
      <c r="B3524" s="104" t="s">
        <v>3908</v>
      </c>
      <c r="C3524" s="104">
        <v>1</v>
      </c>
      <c r="D3524" s="105" t="s">
        <v>13303</v>
      </c>
      <c r="E3524" s="105" t="s">
        <v>13305</v>
      </c>
      <c r="I3524" s="99"/>
      <c r="J3524" s="101"/>
      <c r="M3524" s="98" t="s">
        <v>9061</v>
      </c>
      <c r="N3524" s="99" t="s">
        <v>3908</v>
      </c>
      <c r="O3524" s="101">
        <v>1</v>
      </c>
    </row>
    <row r="3525" spans="1:15" ht="12.75" customHeight="1">
      <c r="A3525" s="104" t="s">
        <v>3997</v>
      </c>
      <c r="B3525" s="104" t="s">
        <v>3151</v>
      </c>
      <c r="C3525" s="104">
        <v>7</v>
      </c>
      <c r="D3525" s="105" t="s">
        <v>13303</v>
      </c>
      <c r="E3525" s="105" t="s">
        <v>13306</v>
      </c>
      <c r="I3525" s="99"/>
      <c r="J3525" s="101"/>
      <c r="M3525" s="98" t="s">
        <v>9062</v>
      </c>
      <c r="N3525" s="99" t="s">
        <v>3151</v>
      </c>
      <c r="O3525" s="101">
        <v>7</v>
      </c>
    </row>
    <row r="3526" spans="1:15" ht="12.75" customHeight="1">
      <c r="A3526" s="104" t="s">
        <v>3998</v>
      </c>
      <c r="B3526" s="104" t="s">
        <v>3151</v>
      </c>
      <c r="C3526" s="104">
        <v>6</v>
      </c>
      <c r="D3526" s="105" t="s">
        <v>13303</v>
      </c>
      <c r="E3526" s="105" t="s">
        <v>13307</v>
      </c>
      <c r="I3526" s="99"/>
      <c r="J3526" s="101"/>
      <c r="M3526" s="98" t="s">
        <v>9063</v>
      </c>
      <c r="N3526" s="99" t="s">
        <v>3151</v>
      </c>
      <c r="O3526" s="101">
        <v>6</v>
      </c>
    </row>
    <row r="3527" spans="1:15" ht="12.75" customHeight="1">
      <c r="A3527" s="104" t="s">
        <v>3999</v>
      </c>
      <c r="B3527" s="104" t="s">
        <v>166</v>
      </c>
      <c r="C3527" s="104">
        <v>2</v>
      </c>
      <c r="D3527" s="105"/>
      <c r="E3527" s="105"/>
      <c r="I3527" s="99"/>
      <c r="J3527" s="101"/>
      <c r="M3527" s="98" t="s">
        <v>9064</v>
      </c>
      <c r="N3527" s="99" t="s">
        <v>166</v>
      </c>
      <c r="O3527" s="101">
        <v>2</v>
      </c>
    </row>
    <row r="3528" spans="1:15" ht="12.75" customHeight="1">
      <c r="A3528" s="104" t="s">
        <v>3999</v>
      </c>
      <c r="B3528" s="104" t="s">
        <v>166</v>
      </c>
      <c r="C3528" s="104">
        <v>2</v>
      </c>
      <c r="D3528" s="105"/>
      <c r="E3528" s="105"/>
      <c r="I3528" s="99"/>
      <c r="J3528" s="101"/>
      <c r="M3528" s="98" t="s">
        <v>9064</v>
      </c>
      <c r="N3528" s="99" t="s">
        <v>166</v>
      </c>
      <c r="O3528" s="101">
        <v>2</v>
      </c>
    </row>
    <row r="3529" spans="1:15" ht="12.75" customHeight="1">
      <c r="A3529" s="104" t="s">
        <v>4000</v>
      </c>
      <c r="B3529" s="104" t="s">
        <v>2131</v>
      </c>
      <c r="C3529" s="104">
        <v>1</v>
      </c>
      <c r="D3529" s="105" t="s">
        <v>13308</v>
      </c>
      <c r="E3529" s="105" t="s">
        <v>13309</v>
      </c>
      <c r="I3529" s="99"/>
      <c r="J3529" s="101"/>
      <c r="M3529" s="98" t="s">
        <v>9065</v>
      </c>
      <c r="N3529" s="99" t="s">
        <v>2131</v>
      </c>
      <c r="O3529" s="101">
        <v>1</v>
      </c>
    </row>
    <row r="3530" spans="1:15" ht="12.75" customHeight="1">
      <c r="A3530" s="104" t="s">
        <v>4001</v>
      </c>
      <c r="B3530" s="104" t="s">
        <v>2131</v>
      </c>
      <c r="C3530" s="104">
        <v>2</v>
      </c>
      <c r="D3530" s="105" t="s">
        <v>13308</v>
      </c>
      <c r="E3530" s="105" t="s">
        <v>13310</v>
      </c>
      <c r="I3530" s="99"/>
      <c r="J3530" s="101"/>
      <c r="M3530" s="98" t="s">
        <v>9066</v>
      </c>
      <c r="N3530" s="99" t="s">
        <v>2131</v>
      </c>
      <c r="O3530" s="101">
        <v>2</v>
      </c>
    </row>
    <row r="3531" spans="1:15" ht="12.75" customHeight="1">
      <c r="A3531" s="104" t="s">
        <v>4002</v>
      </c>
      <c r="B3531" s="104" t="s">
        <v>1144</v>
      </c>
      <c r="C3531" s="104">
        <v>3</v>
      </c>
      <c r="D3531" s="105" t="s">
        <v>13308</v>
      </c>
      <c r="E3531" s="105" t="s">
        <v>13311</v>
      </c>
      <c r="I3531" s="99"/>
      <c r="J3531" s="101"/>
      <c r="M3531" s="98" t="s">
        <v>9067</v>
      </c>
      <c r="N3531" s="99" t="s">
        <v>1144</v>
      </c>
      <c r="O3531" s="101">
        <v>3</v>
      </c>
    </row>
    <row r="3532" spans="1:15" ht="12.75" customHeight="1">
      <c r="A3532" s="104" t="s">
        <v>4003</v>
      </c>
      <c r="B3532" s="104" t="s">
        <v>1144</v>
      </c>
      <c r="C3532" s="104">
        <v>3</v>
      </c>
      <c r="D3532" s="105" t="s">
        <v>13308</v>
      </c>
      <c r="E3532" s="105" t="s">
        <v>13312</v>
      </c>
      <c r="I3532" s="99"/>
      <c r="J3532" s="101"/>
      <c r="M3532" s="98" t="s">
        <v>9068</v>
      </c>
      <c r="N3532" s="99" t="s">
        <v>1144</v>
      </c>
      <c r="O3532" s="101">
        <v>3</v>
      </c>
    </row>
    <row r="3533" spans="1:15" ht="12.75" customHeight="1">
      <c r="A3533" s="104" t="s">
        <v>4004</v>
      </c>
      <c r="B3533" s="104" t="s">
        <v>1144</v>
      </c>
      <c r="C3533" s="104">
        <v>3</v>
      </c>
      <c r="D3533" s="105" t="s">
        <v>13308</v>
      </c>
      <c r="E3533" s="105" t="s">
        <v>13313</v>
      </c>
      <c r="I3533" s="99"/>
      <c r="J3533" s="101"/>
      <c r="M3533" s="98" t="s">
        <v>9069</v>
      </c>
      <c r="N3533" s="99" t="s">
        <v>1144</v>
      </c>
      <c r="O3533" s="101">
        <v>3</v>
      </c>
    </row>
    <row r="3534" spans="1:15" ht="12.75" customHeight="1">
      <c r="A3534" s="104" t="s">
        <v>4005</v>
      </c>
      <c r="B3534" s="104" t="s">
        <v>2124</v>
      </c>
      <c r="C3534" s="104">
        <v>1</v>
      </c>
      <c r="D3534" s="105" t="s">
        <v>13308</v>
      </c>
      <c r="E3534" s="105" t="s">
        <v>13314</v>
      </c>
      <c r="I3534" s="99"/>
      <c r="J3534" s="101"/>
      <c r="M3534" s="98" t="s">
        <v>9070</v>
      </c>
      <c r="N3534" s="99" t="s">
        <v>2124</v>
      </c>
      <c r="O3534" s="101">
        <v>3</v>
      </c>
    </row>
    <row r="3535" spans="1:15" ht="12.75" customHeight="1">
      <c r="A3535" s="104" t="s">
        <v>4006</v>
      </c>
      <c r="B3535" s="104" t="s">
        <v>2124</v>
      </c>
      <c r="C3535" s="104">
        <v>3</v>
      </c>
      <c r="D3535" s="105" t="s">
        <v>13308</v>
      </c>
      <c r="E3535" s="105" t="s">
        <v>13315</v>
      </c>
      <c r="I3535" s="99"/>
      <c r="J3535" s="101"/>
      <c r="M3535" s="98" t="s">
        <v>9071</v>
      </c>
      <c r="N3535" s="99" t="s">
        <v>2124</v>
      </c>
      <c r="O3535" s="101">
        <v>3</v>
      </c>
    </row>
    <row r="3536" spans="1:15" ht="12.75" customHeight="1">
      <c r="A3536" s="104" t="s">
        <v>4007</v>
      </c>
      <c r="B3536" s="104" t="s">
        <v>2124</v>
      </c>
      <c r="C3536" s="104">
        <v>2</v>
      </c>
      <c r="D3536" s="105" t="s">
        <v>13308</v>
      </c>
      <c r="E3536" s="105" t="s">
        <v>13316</v>
      </c>
      <c r="I3536" s="99"/>
      <c r="J3536" s="101"/>
      <c r="M3536" s="98" t="s">
        <v>9072</v>
      </c>
      <c r="N3536" s="99" t="s">
        <v>2124</v>
      </c>
      <c r="O3536" s="101">
        <v>2</v>
      </c>
    </row>
    <row r="3537" spans="1:15" ht="12.75" customHeight="1">
      <c r="A3537" s="104" t="s">
        <v>4008</v>
      </c>
      <c r="B3537" s="104" t="s">
        <v>2124</v>
      </c>
      <c r="C3537" s="106" t="s">
        <v>580</v>
      </c>
      <c r="D3537" s="105"/>
      <c r="E3537" s="105"/>
      <c r="I3537" s="99"/>
      <c r="J3537" s="102"/>
      <c r="M3537" s="98" t="s">
        <v>9073</v>
      </c>
      <c r="N3537" s="99" t="s">
        <v>2124</v>
      </c>
      <c r="O3537" s="102" t="s">
        <v>580</v>
      </c>
    </row>
    <row r="3538" spans="1:15" ht="12.75" customHeight="1">
      <c r="A3538" s="104" t="s">
        <v>4009</v>
      </c>
      <c r="B3538" s="104" t="s">
        <v>166</v>
      </c>
      <c r="C3538" s="104">
        <v>2</v>
      </c>
      <c r="D3538" s="105" t="s">
        <v>13308</v>
      </c>
      <c r="E3538" s="105" t="s">
        <v>13317</v>
      </c>
      <c r="I3538" s="99"/>
      <c r="J3538" s="101"/>
      <c r="M3538" s="98" t="s">
        <v>9074</v>
      </c>
      <c r="N3538" s="99" t="s">
        <v>213</v>
      </c>
      <c r="O3538" s="101">
        <v>2</v>
      </c>
    </row>
    <row r="3539" spans="1:15" ht="12.75" customHeight="1">
      <c r="A3539" s="104" t="s">
        <v>4010</v>
      </c>
      <c r="B3539" s="104" t="s">
        <v>166</v>
      </c>
      <c r="C3539" s="104">
        <v>2</v>
      </c>
      <c r="D3539" s="105" t="s">
        <v>13308</v>
      </c>
      <c r="E3539" s="105" t="s">
        <v>11178</v>
      </c>
      <c r="I3539" s="99"/>
      <c r="J3539" s="101"/>
      <c r="M3539" s="98" t="s">
        <v>9075</v>
      </c>
      <c r="N3539" s="99" t="s">
        <v>213</v>
      </c>
      <c r="O3539" s="101">
        <v>2</v>
      </c>
    </row>
    <row r="3540" spans="1:15" ht="12.75" customHeight="1">
      <c r="A3540" s="104" t="s">
        <v>4011</v>
      </c>
      <c r="B3540" s="104" t="s">
        <v>725</v>
      </c>
      <c r="C3540" s="104">
        <v>4</v>
      </c>
      <c r="D3540" s="105" t="s">
        <v>13308</v>
      </c>
      <c r="E3540" s="105" t="s">
        <v>13318</v>
      </c>
      <c r="I3540" s="99"/>
      <c r="J3540" s="101"/>
      <c r="M3540" s="98" t="s">
        <v>9076</v>
      </c>
      <c r="N3540" s="99" t="s">
        <v>725</v>
      </c>
      <c r="O3540" s="101">
        <v>4</v>
      </c>
    </row>
    <row r="3541" spans="1:15" ht="12.75" customHeight="1">
      <c r="A3541" s="104" t="s">
        <v>4012</v>
      </c>
      <c r="B3541" s="104" t="s">
        <v>213</v>
      </c>
      <c r="C3541" s="104">
        <v>1</v>
      </c>
      <c r="D3541" s="105" t="s">
        <v>13308</v>
      </c>
      <c r="E3541" s="105" t="s">
        <v>13319</v>
      </c>
      <c r="I3541" s="99"/>
      <c r="J3541" s="101"/>
      <c r="M3541" s="98" t="s">
        <v>9077</v>
      </c>
      <c r="N3541" s="99" t="s">
        <v>213</v>
      </c>
      <c r="O3541" s="101">
        <v>1</v>
      </c>
    </row>
    <row r="3542" spans="1:15" ht="12.75" customHeight="1">
      <c r="A3542" s="104" t="s">
        <v>4013</v>
      </c>
      <c r="B3542" s="104" t="s">
        <v>213</v>
      </c>
      <c r="C3542" s="104">
        <v>1</v>
      </c>
      <c r="D3542" s="105" t="s">
        <v>13308</v>
      </c>
      <c r="E3542" s="105" t="s">
        <v>13320</v>
      </c>
      <c r="I3542" s="99"/>
      <c r="J3542" s="101"/>
      <c r="M3542" s="98" t="s">
        <v>9078</v>
      </c>
      <c r="N3542" s="99" t="s">
        <v>213</v>
      </c>
      <c r="O3542" s="101">
        <v>1</v>
      </c>
    </row>
    <row r="3543" spans="1:15" ht="12.75" customHeight="1">
      <c r="A3543" s="104" t="s">
        <v>4014</v>
      </c>
      <c r="B3543" s="104" t="s">
        <v>1789</v>
      </c>
      <c r="C3543" s="104">
        <v>4</v>
      </c>
      <c r="D3543" s="105" t="s">
        <v>13308</v>
      </c>
      <c r="E3543" s="105" t="s">
        <v>13321</v>
      </c>
      <c r="I3543" s="99"/>
      <c r="J3543" s="101"/>
      <c r="M3543" s="98" t="s">
        <v>9079</v>
      </c>
      <c r="N3543" s="99" t="s">
        <v>1789</v>
      </c>
      <c r="O3543" s="101">
        <v>4</v>
      </c>
    </row>
    <row r="3544" spans="1:15" ht="12.75" customHeight="1">
      <c r="A3544" s="104" t="s">
        <v>4015</v>
      </c>
      <c r="B3544" s="104" t="s">
        <v>2174</v>
      </c>
      <c r="C3544" s="104">
        <v>1</v>
      </c>
      <c r="D3544" s="105" t="s">
        <v>13322</v>
      </c>
      <c r="E3544" s="105" t="s">
        <v>13323</v>
      </c>
      <c r="I3544" s="99"/>
      <c r="J3544" s="101"/>
      <c r="M3544" s="98" t="s">
        <v>9080</v>
      </c>
      <c r="N3544" s="99" t="s">
        <v>2174</v>
      </c>
      <c r="O3544" s="101">
        <v>1</v>
      </c>
    </row>
    <row r="3545" spans="1:15" ht="12.75" customHeight="1">
      <c r="A3545" s="104" t="s">
        <v>4016</v>
      </c>
      <c r="B3545" s="104" t="s">
        <v>2174</v>
      </c>
      <c r="C3545" s="104">
        <v>1</v>
      </c>
      <c r="D3545" s="105" t="s">
        <v>13322</v>
      </c>
      <c r="E3545" s="105" t="s">
        <v>13324</v>
      </c>
      <c r="I3545" s="99"/>
      <c r="J3545" s="101"/>
      <c r="M3545" s="98" t="s">
        <v>9081</v>
      </c>
      <c r="N3545" s="99" t="s">
        <v>2174</v>
      </c>
      <c r="O3545" s="101">
        <v>1</v>
      </c>
    </row>
    <row r="3546" spans="1:15" ht="12.75" customHeight="1">
      <c r="A3546" s="104" t="s">
        <v>4017</v>
      </c>
      <c r="B3546" s="104" t="s">
        <v>4018</v>
      </c>
      <c r="C3546" s="104">
        <v>4</v>
      </c>
      <c r="D3546" s="105" t="s">
        <v>13322</v>
      </c>
      <c r="E3546" s="105" t="s">
        <v>13325</v>
      </c>
      <c r="I3546" s="99"/>
      <c r="J3546" s="101"/>
      <c r="M3546" s="98" t="s">
        <v>9082</v>
      </c>
      <c r="N3546" s="99" t="s">
        <v>4018</v>
      </c>
      <c r="O3546" s="101">
        <v>5</v>
      </c>
    </row>
    <row r="3547" spans="1:15" ht="12.75" customHeight="1">
      <c r="A3547" s="104" t="s">
        <v>4019</v>
      </c>
      <c r="B3547" s="104" t="s">
        <v>4018</v>
      </c>
      <c r="C3547" s="104">
        <v>3</v>
      </c>
      <c r="D3547" s="105" t="s">
        <v>13322</v>
      </c>
      <c r="E3547" s="105" t="s">
        <v>13326</v>
      </c>
      <c r="I3547" s="99"/>
      <c r="J3547" s="101"/>
      <c r="M3547" s="98" t="s">
        <v>9083</v>
      </c>
      <c r="N3547" s="99" t="s">
        <v>4018</v>
      </c>
      <c r="O3547" s="101">
        <v>3</v>
      </c>
    </row>
    <row r="3548" spans="1:15" ht="12.75" customHeight="1">
      <c r="A3548" s="104" t="s">
        <v>4020</v>
      </c>
      <c r="B3548" s="104" t="s">
        <v>4021</v>
      </c>
      <c r="C3548" s="104">
        <v>7</v>
      </c>
      <c r="D3548" s="105" t="s">
        <v>13322</v>
      </c>
      <c r="E3548" s="105" t="s">
        <v>13327</v>
      </c>
      <c r="I3548" s="99"/>
      <c r="J3548" s="101"/>
      <c r="M3548" s="98" t="s">
        <v>9084</v>
      </c>
      <c r="N3548" s="99" t="s">
        <v>4021</v>
      </c>
      <c r="O3548" s="101">
        <v>7</v>
      </c>
    </row>
    <row r="3549" spans="1:15" ht="12.75" customHeight="1">
      <c r="A3549" s="104" t="s">
        <v>4022</v>
      </c>
      <c r="B3549" s="104" t="s">
        <v>1800</v>
      </c>
      <c r="C3549" s="104">
        <v>8</v>
      </c>
      <c r="D3549" s="105" t="s">
        <v>13322</v>
      </c>
      <c r="E3549" s="105" t="s">
        <v>13328</v>
      </c>
      <c r="I3549" s="99"/>
      <c r="J3549" s="101"/>
      <c r="M3549" s="98" t="s">
        <v>9085</v>
      </c>
      <c r="N3549" s="99" t="s">
        <v>1800</v>
      </c>
      <c r="O3549" s="101">
        <v>8</v>
      </c>
    </row>
    <row r="3550" spans="1:15" ht="12.75" customHeight="1">
      <c r="A3550" s="104" t="s">
        <v>4023</v>
      </c>
      <c r="B3550" s="104" t="s">
        <v>4021</v>
      </c>
      <c r="C3550" s="104">
        <v>8</v>
      </c>
      <c r="D3550" s="105" t="s">
        <v>13322</v>
      </c>
      <c r="E3550" s="105" t="s">
        <v>13329</v>
      </c>
      <c r="I3550" s="99"/>
      <c r="J3550" s="101"/>
      <c r="M3550" s="98" t="s">
        <v>9086</v>
      </c>
      <c r="N3550" s="99" t="s">
        <v>4021</v>
      </c>
      <c r="O3550" s="101">
        <v>8</v>
      </c>
    </row>
    <row r="3551" spans="1:15" ht="12.75" customHeight="1">
      <c r="A3551" s="104" t="s">
        <v>4024</v>
      </c>
      <c r="B3551" s="104" t="s">
        <v>4021</v>
      </c>
      <c r="C3551" s="104">
        <v>4</v>
      </c>
      <c r="D3551" s="105" t="s">
        <v>13322</v>
      </c>
      <c r="E3551" s="105" t="s">
        <v>13330</v>
      </c>
      <c r="I3551" s="99"/>
      <c r="J3551" s="101"/>
      <c r="M3551" s="98" t="s">
        <v>9087</v>
      </c>
      <c r="N3551" s="99" t="s">
        <v>4021</v>
      </c>
      <c r="O3551" s="101">
        <v>4</v>
      </c>
    </row>
    <row r="3552" spans="1:15" ht="12.75" customHeight="1">
      <c r="A3552" s="104" t="s">
        <v>4025</v>
      </c>
      <c r="B3552" s="104" t="s">
        <v>1800</v>
      </c>
      <c r="C3552" s="104">
        <v>4</v>
      </c>
      <c r="D3552" s="105" t="s">
        <v>13322</v>
      </c>
      <c r="E3552" s="105" t="s">
        <v>13331</v>
      </c>
      <c r="I3552" s="99"/>
      <c r="J3552" s="101"/>
      <c r="M3552" s="98" t="s">
        <v>9088</v>
      </c>
      <c r="N3552" s="99" t="s">
        <v>1800</v>
      </c>
      <c r="O3552" s="101">
        <v>4</v>
      </c>
    </row>
    <row r="3553" spans="1:15" ht="12.75" customHeight="1">
      <c r="A3553" s="104" t="s">
        <v>4026</v>
      </c>
      <c r="B3553" s="104" t="s">
        <v>4021</v>
      </c>
      <c r="C3553" s="104">
        <v>4</v>
      </c>
      <c r="D3553" s="105" t="s">
        <v>13322</v>
      </c>
      <c r="E3553" s="105" t="s">
        <v>13332</v>
      </c>
      <c r="I3553" s="99"/>
      <c r="J3553" s="101"/>
      <c r="M3553" s="98" t="s">
        <v>9089</v>
      </c>
      <c r="N3553" s="99" t="s">
        <v>4021</v>
      </c>
      <c r="O3553" s="101">
        <v>4</v>
      </c>
    </row>
    <row r="3554" spans="1:15" ht="12.75" customHeight="1">
      <c r="A3554" s="104" t="s">
        <v>4027</v>
      </c>
      <c r="B3554" s="104" t="s">
        <v>1268</v>
      </c>
      <c r="C3554" s="104">
        <v>1</v>
      </c>
      <c r="D3554" s="105" t="s">
        <v>13322</v>
      </c>
      <c r="E3554" s="105" t="s">
        <v>13333</v>
      </c>
      <c r="I3554" s="99"/>
      <c r="J3554" s="101"/>
      <c r="M3554" s="98" t="s">
        <v>9090</v>
      </c>
      <c r="N3554" s="99" t="s">
        <v>1268</v>
      </c>
      <c r="O3554" s="101">
        <v>1</v>
      </c>
    </row>
    <row r="3555" spans="1:15" ht="12.75" customHeight="1">
      <c r="A3555" s="104" t="s">
        <v>4028</v>
      </c>
      <c r="B3555" s="104" t="s">
        <v>177</v>
      </c>
      <c r="C3555" s="104">
        <v>7</v>
      </c>
      <c r="D3555" s="105" t="s">
        <v>13334</v>
      </c>
      <c r="E3555" s="105" t="s">
        <v>13335</v>
      </c>
      <c r="I3555" s="99"/>
      <c r="J3555" s="101"/>
      <c r="M3555" s="98" t="s">
        <v>9091</v>
      </c>
      <c r="N3555" s="99" t="s">
        <v>177</v>
      </c>
      <c r="O3555" s="101">
        <v>7</v>
      </c>
    </row>
    <row r="3556" spans="1:15" ht="12.75" customHeight="1">
      <c r="A3556" s="104" t="s">
        <v>4029</v>
      </c>
      <c r="B3556" s="104" t="s">
        <v>4030</v>
      </c>
      <c r="C3556" s="104">
        <v>7</v>
      </c>
      <c r="D3556" s="105" t="s">
        <v>13336</v>
      </c>
      <c r="E3556" s="105" t="s">
        <v>13337</v>
      </c>
      <c r="I3556" s="99"/>
      <c r="J3556" s="101"/>
      <c r="M3556" s="98" t="s">
        <v>9092</v>
      </c>
      <c r="N3556" s="99" t="s">
        <v>4030</v>
      </c>
      <c r="O3556" s="101">
        <v>7</v>
      </c>
    </row>
    <row r="3557" spans="1:15" ht="12.75" customHeight="1">
      <c r="A3557" s="104" t="s">
        <v>4031</v>
      </c>
      <c r="B3557" s="104" t="s">
        <v>4030</v>
      </c>
      <c r="C3557" s="104">
        <v>10</v>
      </c>
      <c r="D3557" s="105" t="s">
        <v>13336</v>
      </c>
      <c r="E3557" s="105" t="s">
        <v>13338</v>
      </c>
      <c r="I3557" s="99"/>
      <c r="J3557" s="101"/>
      <c r="M3557" s="98" t="s">
        <v>9093</v>
      </c>
      <c r="N3557" s="99" t="s">
        <v>4030</v>
      </c>
      <c r="O3557" s="101">
        <v>11</v>
      </c>
    </row>
    <row r="3558" spans="1:15" ht="12.75" customHeight="1">
      <c r="A3558" s="104" t="s">
        <v>4032</v>
      </c>
      <c r="B3558" s="104" t="s">
        <v>4030</v>
      </c>
      <c r="C3558" s="104">
        <v>18</v>
      </c>
      <c r="D3558" s="105" t="s">
        <v>13339</v>
      </c>
      <c r="E3558" s="105" t="s">
        <v>13340</v>
      </c>
      <c r="I3558" s="99"/>
      <c r="J3558" s="101"/>
      <c r="M3558" s="98" t="s">
        <v>9094</v>
      </c>
      <c r="N3558" s="99" t="s">
        <v>4030</v>
      </c>
      <c r="O3558" s="101">
        <v>21</v>
      </c>
    </row>
    <row r="3559" spans="1:15" ht="12.75" customHeight="1">
      <c r="A3559" s="104" t="s">
        <v>4033</v>
      </c>
      <c r="B3559" s="104" t="s">
        <v>1817</v>
      </c>
      <c r="C3559" s="104">
        <v>2</v>
      </c>
      <c r="D3559" s="105"/>
      <c r="E3559" s="105"/>
      <c r="I3559" s="99"/>
      <c r="J3559" s="101"/>
      <c r="M3559" s="98" t="s">
        <v>9095</v>
      </c>
      <c r="N3559" s="99" t="s">
        <v>1817</v>
      </c>
      <c r="O3559" s="101">
        <v>2</v>
      </c>
    </row>
    <row r="3560" spans="1:15" ht="12.75" customHeight="1">
      <c r="A3560" s="104" t="s">
        <v>4034</v>
      </c>
      <c r="B3560" s="104" t="s">
        <v>590</v>
      </c>
      <c r="C3560" s="104">
        <v>1</v>
      </c>
      <c r="D3560" s="105"/>
      <c r="E3560" s="105"/>
      <c r="I3560" s="99"/>
      <c r="J3560" s="101"/>
      <c r="M3560" s="98" t="s">
        <v>9096</v>
      </c>
      <c r="N3560" s="99" t="s">
        <v>590</v>
      </c>
      <c r="O3560" s="101">
        <v>1</v>
      </c>
    </row>
    <row r="3561" spans="1:15" ht="12.75" customHeight="1">
      <c r="A3561" s="104" t="s">
        <v>4035</v>
      </c>
      <c r="B3561" s="104" t="s">
        <v>4036</v>
      </c>
      <c r="C3561" s="104">
        <v>12</v>
      </c>
      <c r="D3561" s="105"/>
      <c r="E3561" s="105"/>
      <c r="I3561" s="99"/>
      <c r="J3561" s="101"/>
      <c r="M3561" s="98" t="s">
        <v>9097</v>
      </c>
      <c r="N3561" s="99" t="s">
        <v>4036</v>
      </c>
      <c r="O3561" s="101">
        <v>12</v>
      </c>
    </row>
    <row r="3562" spans="1:15" ht="12.75" customHeight="1">
      <c r="A3562" s="104" t="s">
        <v>4037</v>
      </c>
      <c r="B3562" s="104" t="s">
        <v>4038</v>
      </c>
      <c r="C3562" s="104">
        <v>14</v>
      </c>
      <c r="D3562" s="105"/>
      <c r="E3562" s="105"/>
      <c r="I3562" s="99"/>
      <c r="J3562" s="101"/>
      <c r="M3562" s="98" t="s">
        <v>9098</v>
      </c>
      <c r="N3562" s="99" t="s">
        <v>4038</v>
      </c>
      <c r="O3562" s="101">
        <v>14</v>
      </c>
    </row>
    <row r="3563" spans="1:15" ht="12.75" customHeight="1">
      <c r="A3563" s="104" t="s">
        <v>4039</v>
      </c>
      <c r="B3563" s="104" t="s">
        <v>4040</v>
      </c>
      <c r="C3563" s="104">
        <v>10</v>
      </c>
      <c r="D3563" s="105"/>
      <c r="E3563" s="105"/>
      <c r="I3563" s="99"/>
      <c r="J3563" s="101"/>
      <c r="M3563" s="98" t="s">
        <v>9099</v>
      </c>
      <c r="N3563" s="99" t="s">
        <v>4040</v>
      </c>
      <c r="O3563" s="101">
        <v>10</v>
      </c>
    </row>
    <row r="3564" spans="1:15" ht="12.75" customHeight="1">
      <c r="A3564" s="104" t="s">
        <v>4041</v>
      </c>
      <c r="B3564" s="104" t="s">
        <v>4042</v>
      </c>
      <c r="C3564" s="104">
        <v>21</v>
      </c>
      <c r="D3564" s="105"/>
      <c r="E3564" s="105"/>
      <c r="I3564" s="99"/>
      <c r="J3564" s="101"/>
      <c r="M3564" s="98" t="s">
        <v>9100</v>
      </c>
      <c r="N3564" s="99" t="s">
        <v>4042</v>
      </c>
      <c r="O3564" s="101">
        <v>21</v>
      </c>
    </row>
    <row r="3565" spans="1:15" ht="12.75" customHeight="1">
      <c r="A3565" s="104" t="s">
        <v>4043</v>
      </c>
      <c r="B3565" s="104" t="s">
        <v>4044</v>
      </c>
      <c r="C3565" s="104">
        <v>5</v>
      </c>
      <c r="D3565" s="105"/>
      <c r="E3565" s="105"/>
      <c r="I3565" s="99"/>
      <c r="J3565" s="101"/>
      <c r="M3565" s="98" t="s">
        <v>9101</v>
      </c>
      <c r="N3565" s="99" t="s">
        <v>4044</v>
      </c>
      <c r="O3565" s="101">
        <v>5</v>
      </c>
    </row>
    <row r="3566" spans="1:15" ht="12.75" customHeight="1">
      <c r="A3566" s="104" t="s">
        <v>4045</v>
      </c>
      <c r="B3566" s="104" t="s">
        <v>4046</v>
      </c>
      <c r="C3566" s="104">
        <v>12</v>
      </c>
      <c r="D3566" s="105"/>
      <c r="E3566" s="105"/>
      <c r="I3566" s="99"/>
      <c r="J3566" s="101"/>
      <c r="M3566" s="98" t="s">
        <v>9102</v>
      </c>
      <c r="N3566" s="99" t="s">
        <v>4046</v>
      </c>
      <c r="O3566" s="101">
        <v>12</v>
      </c>
    </row>
    <row r="3567" spans="1:15" ht="12.75" customHeight="1">
      <c r="A3567" s="104" t="s">
        <v>4047</v>
      </c>
      <c r="B3567" s="104" t="s">
        <v>4038</v>
      </c>
      <c r="C3567" s="104">
        <v>48</v>
      </c>
      <c r="D3567" s="105"/>
      <c r="E3567" s="105"/>
      <c r="I3567" s="99"/>
      <c r="J3567" s="101"/>
      <c r="M3567" s="98" t="s">
        <v>9103</v>
      </c>
      <c r="N3567" s="99" t="s">
        <v>4038</v>
      </c>
      <c r="O3567" s="101">
        <v>48</v>
      </c>
    </row>
    <row r="3568" spans="1:15" ht="12.75" customHeight="1">
      <c r="A3568" s="104" t="s">
        <v>4048</v>
      </c>
      <c r="B3568" s="104" t="s">
        <v>4038</v>
      </c>
      <c r="C3568" s="104">
        <v>45</v>
      </c>
      <c r="D3568" s="105"/>
      <c r="E3568" s="105"/>
      <c r="I3568" s="99"/>
      <c r="J3568" s="101"/>
      <c r="M3568" s="98" t="s">
        <v>9104</v>
      </c>
      <c r="N3568" s="99" t="s">
        <v>4038</v>
      </c>
      <c r="O3568" s="101">
        <v>45</v>
      </c>
    </row>
    <row r="3569" spans="1:15" ht="12.75" customHeight="1">
      <c r="A3569" s="104" t="s">
        <v>4049</v>
      </c>
      <c r="B3569" s="104" t="s">
        <v>4050</v>
      </c>
      <c r="C3569" s="104">
        <v>33</v>
      </c>
      <c r="D3569" s="105"/>
      <c r="E3569" s="105"/>
      <c r="I3569" s="99"/>
      <c r="J3569" s="101"/>
      <c r="M3569" s="98" t="s">
        <v>9105</v>
      </c>
      <c r="N3569" s="99" t="s">
        <v>4050</v>
      </c>
      <c r="O3569" s="101">
        <v>33</v>
      </c>
    </row>
    <row r="3570" spans="1:15" ht="12.75" customHeight="1">
      <c r="A3570" s="104" t="s">
        <v>4051</v>
      </c>
      <c r="B3570" s="104" t="s">
        <v>4040</v>
      </c>
      <c r="C3570" s="104">
        <v>41</v>
      </c>
      <c r="D3570" s="105"/>
      <c r="E3570" s="105"/>
      <c r="I3570" s="99"/>
      <c r="J3570" s="101"/>
      <c r="M3570" s="98" t="s">
        <v>9106</v>
      </c>
      <c r="N3570" s="99" t="s">
        <v>4040</v>
      </c>
      <c r="O3570" s="101">
        <v>41</v>
      </c>
    </row>
    <row r="3571" spans="1:15" ht="12.75" customHeight="1">
      <c r="A3571" s="104" t="s">
        <v>4052</v>
      </c>
      <c r="B3571" s="104" t="s">
        <v>4040</v>
      </c>
      <c r="C3571" s="104">
        <v>34</v>
      </c>
      <c r="D3571" s="105"/>
      <c r="E3571" s="105"/>
      <c r="I3571" s="99"/>
      <c r="J3571" s="101"/>
      <c r="M3571" s="98" t="s">
        <v>9107</v>
      </c>
      <c r="N3571" s="99" t="s">
        <v>4040</v>
      </c>
      <c r="O3571" s="101">
        <v>34</v>
      </c>
    </row>
    <row r="3572" spans="1:15" ht="12.75" customHeight="1">
      <c r="A3572" s="104" t="s">
        <v>4053</v>
      </c>
      <c r="B3572" s="104" t="s">
        <v>4050</v>
      </c>
      <c r="C3572" s="104">
        <v>6</v>
      </c>
      <c r="D3572" s="105"/>
      <c r="E3572" s="105"/>
      <c r="I3572" s="99"/>
      <c r="J3572" s="101"/>
      <c r="M3572" s="98" t="s">
        <v>9108</v>
      </c>
      <c r="N3572" s="99" t="s">
        <v>4050</v>
      </c>
      <c r="O3572" s="101">
        <v>6</v>
      </c>
    </row>
    <row r="3573" spans="1:15" ht="12.75" customHeight="1">
      <c r="A3573" s="104" t="s">
        <v>4054</v>
      </c>
      <c r="B3573" s="104" t="s">
        <v>4040</v>
      </c>
      <c r="C3573" s="104">
        <v>11</v>
      </c>
      <c r="D3573" s="105"/>
      <c r="E3573" s="105"/>
      <c r="I3573" s="99"/>
      <c r="J3573" s="101"/>
      <c r="M3573" s="98" t="s">
        <v>9109</v>
      </c>
      <c r="N3573" s="99" t="s">
        <v>4040</v>
      </c>
      <c r="O3573" s="101">
        <v>11</v>
      </c>
    </row>
    <row r="3574" spans="1:15" ht="12.75" customHeight="1">
      <c r="A3574" s="104" t="s">
        <v>4055</v>
      </c>
      <c r="B3574" s="104" t="s">
        <v>4042</v>
      </c>
      <c r="C3574" s="104">
        <v>40</v>
      </c>
      <c r="D3574" s="105"/>
      <c r="E3574" s="105"/>
      <c r="I3574" s="99"/>
      <c r="J3574" s="101"/>
      <c r="M3574" s="98" t="s">
        <v>9110</v>
      </c>
      <c r="N3574" s="99" t="s">
        <v>4042</v>
      </c>
      <c r="O3574" s="101">
        <v>40</v>
      </c>
    </row>
    <row r="3575" spans="1:15" ht="12.75" customHeight="1">
      <c r="A3575" s="104" t="s">
        <v>4056</v>
      </c>
      <c r="B3575" s="104" t="s">
        <v>4042</v>
      </c>
      <c r="C3575" s="104">
        <v>16</v>
      </c>
      <c r="D3575" s="105"/>
      <c r="E3575" s="105"/>
      <c r="I3575" s="99"/>
      <c r="J3575" s="101"/>
      <c r="M3575" s="98" t="s">
        <v>9111</v>
      </c>
      <c r="N3575" s="99" t="s">
        <v>4042</v>
      </c>
      <c r="O3575" s="101">
        <v>16</v>
      </c>
    </row>
    <row r="3576" spans="1:15" ht="12.75" customHeight="1">
      <c r="A3576" s="104" t="s">
        <v>4057</v>
      </c>
      <c r="B3576" s="104" t="s">
        <v>4042</v>
      </c>
      <c r="C3576" s="104">
        <v>30</v>
      </c>
      <c r="D3576" s="105"/>
      <c r="E3576" s="105"/>
      <c r="I3576" s="99"/>
      <c r="J3576" s="101"/>
      <c r="M3576" s="98" t="s">
        <v>9112</v>
      </c>
      <c r="N3576" s="99" t="s">
        <v>4042</v>
      </c>
      <c r="O3576" s="101">
        <v>30</v>
      </c>
    </row>
    <row r="3577" spans="1:15" ht="12.75" customHeight="1">
      <c r="A3577" s="104" t="s">
        <v>4058</v>
      </c>
      <c r="B3577" s="104" t="s">
        <v>4042</v>
      </c>
      <c r="C3577" s="104">
        <v>14</v>
      </c>
      <c r="D3577" s="105"/>
      <c r="E3577" s="105"/>
      <c r="I3577" s="99"/>
      <c r="J3577" s="101"/>
      <c r="M3577" s="98" t="s">
        <v>9113</v>
      </c>
      <c r="N3577" s="99" t="s">
        <v>4042</v>
      </c>
      <c r="O3577" s="101">
        <v>14</v>
      </c>
    </row>
    <row r="3578" spans="1:15" ht="12.75" customHeight="1">
      <c r="A3578" s="104" t="s">
        <v>4059</v>
      </c>
      <c r="B3578" s="104" t="s">
        <v>4044</v>
      </c>
      <c r="C3578" s="104">
        <v>25</v>
      </c>
      <c r="D3578" s="105"/>
      <c r="E3578" s="105"/>
      <c r="I3578" s="99"/>
      <c r="J3578" s="101"/>
      <c r="M3578" s="98" t="s">
        <v>9114</v>
      </c>
      <c r="N3578" s="99" t="s">
        <v>4044</v>
      </c>
      <c r="O3578" s="101">
        <v>25</v>
      </c>
    </row>
    <row r="3579" spans="1:15" ht="12.75" customHeight="1">
      <c r="A3579" s="104" t="s">
        <v>4060</v>
      </c>
      <c r="B3579" s="104" t="s">
        <v>4044</v>
      </c>
      <c r="C3579" s="104">
        <v>31</v>
      </c>
      <c r="D3579" s="105"/>
      <c r="E3579" s="105"/>
      <c r="I3579" s="99"/>
      <c r="J3579" s="101"/>
      <c r="M3579" s="98" t="s">
        <v>9115</v>
      </c>
      <c r="N3579" s="99" t="s">
        <v>4044</v>
      </c>
      <c r="O3579" s="101">
        <v>31</v>
      </c>
    </row>
    <row r="3580" spans="1:15" ht="12.75" customHeight="1">
      <c r="A3580" s="104" t="s">
        <v>4061</v>
      </c>
      <c r="B3580" s="104" t="s">
        <v>4044</v>
      </c>
      <c r="C3580" s="104">
        <v>20</v>
      </c>
      <c r="D3580" s="105"/>
      <c r="E3580" s="105"/>
      <c r="I3580" s="99"/>
      <c r="J3580" s="101"/>
      <c r="M3580" s="98" t="s">
        <v>9116</v>
      </c>
      <c r="N3580" s="99" t="s">
        <v>4044</v>
      </c>
      <c r="O3580" s="101">
        <v>20</v>
      </c>
    </row>
    <row r="3581" spans="1:15" ht="12.75" customHeight="1">
      <c r="A3581" s="104" t="s">
        <v>4062</v>
      </c>
      <c r="B3581" s="104" t="s">
        <v>4044</v>
      </c>
      <c r="C3581" s="104">
        <v>29</v>
      </c>
      <c r="D3581" s="105"/>
      <c r="E3581" s="105"/>
      <c r="I3581" s="99"/>
      <c r="J3581" s="101"/>
      <c r="M3581" s="98" t="s">
        <v>9117</v>
      </c>
      <c r="N3581" s="99" t="s">
        <v>4044</v>
      </c>
      <c r="O3581" s="101">
        <v>29</v>
      </c>
    </row>
    <row r="3582" spans="1:15" ht="12.75" customHeight="1">
      <c r="A3582" s="104" t="s">
        <v>4063</v>
      </c>
      <c r="B3582" s="104" t="s">
        <v>4046</v>
      </c>
      <c r="C3582" s="104">
        <v>37</v>
      </c>
      <c r="D3582" s="105"/>
      <c r="E3582" s="105"/>
      <c r="I3582" s="99"/>
      <c r="J3582" s="101"/>
      <c r="M3582" s="98" t="s">
        <v>9118</v>
      </c>
      <c r="N3582" s="99" t="s">
        <v>4046</v>
      </c>
      <c r="O3582" s="101">
        <v>37</v>
      </c>
    </row>
    <row r="3583" spans="1:15" ht="12.75" customHeight="1">
      <c r="A3583" s="104" t="s">
        <v>4064</v>
      </c>
      <c r="B3583" s="104" t="s">
        <v>4046</v>
      </c>
      <c r="C3583" s="104">
        <v>35</v>
      </c>
      <c r="D3583" s="105"/>
      <c r="E3583" s="105"/>
      <c r="I3583" s="99"/>
      <c r="J3583" s="101"/>
      <c r="M3583" s="98" t="s">
        <v>9119</v>
      </c>
      <c r="N3583" s="99" t="s">
        <v>4046</v>
      </c>
      <c r="O3583" s="101">
        <v>35</v>
      </c>
    </row>
    <row r="3584" spans="1:15" ht="12.75" customHeight="1">
      <c r="A3584" s="104" t="s">
        <v>4065</v>
      </c>
      <c r="B3584" s="104" t="s">
        <v>4046</v>
      </c>
      <c r="C3584" s="104">
        <v>47</v>
      </c>
      <c r="D3584" s="105"/>
      <c r="E3584" s="105"/>
      <c r="I3584" s="99"/>
      <c r="J3584" s="101"/>
      <c r="M3584" s="98" t="s">
        <v>9120</v>
      </c>
      <c r="N3584" s="99" t="s">
        <v>4046</v>
      </c>
      <c r="O3584" s="101">
        <v>47</v>
      </c>
    </row>
    <row r="3585" spans="1:15" ht="12.75" customHeight="1">
      <c r="A3585" s="104" t="s">
        <v>4066</v>
      </c>
      <c r="B3585" s="104" t="s">
        <v>4067</v>
      </c>
      <c r="C3585" s="104">
        <v>80</v>
      </c>
      <c r="D3585" s="105"/>
      <c r="E3585" s="105"/>
      <c r="I3585" s="99"/>
      <c r="J3585" s="101"/>
      <c r="M3585" s="98" t="s">
        <v>9121</v>
      </c>
      <c r="N3585" s="99" t="s">
        <v>4067</v>
      </c>
      <c r="O3585" s="101">
        <v>80</v>
      </c>
    </row>
    <row r="3586" spans="1:15" ht="12.75" customHeight="1">
      <c r="A3586" s="104" t="s">
        <v>4068</v>
      </c>
      <c r="B3586" s="104" t="s">
        <v>4067</v>
      </c>
      <c r="C3586" s="104">
        <v>77</v>
      </c>
      <c r="D3586" s="105"/>
      <c r="E3586" s="105"/>
      <c r="I3586" s="99"/>
      <c r="J3586" s="101"/>
      <c r="M3586" s="98" t="s">
        <v>9122</v>
      </c>
      <c r="N3586" s="99" t="s">
        <v>4067</v>
      </c>
      <c r="O3586" s="101">
        <v>77</v>
      </c>
    </row>
    <row r="3587" spans="1:15" ht="12.75" customHeight="1">
      <c r="A3587" s="104" t="s">
        <v>4069</v>
      </c>
      <c r="B3587" s="104" t="s">
        <v>4050</v>
      </c>
      <c r="C3587" s="104">
        <v>6</v>
      </c>
      <c r="D3587" s="105"/>
      <c r="E3587" s="105"/>
      <c r="I3587" s="99"/>
      <c r="J3587" s="101"/>
      <c r="M3587" s="98" t="s">
        <v>9123</v>
      </c>
      <c r="N3587" s="99" t="s">
        <v>4050</v>
      </c>
      <c r="O3587" s="101">
        <v>6</v>
      </c>
    </row>
    <row r="3588" spans="1:15" ht="12.75" customHeight="1">
      <c r="A3588" s="104" t="s">
        <v>4070</v>
      </c>
      <c r="B3588" s="104" t="s">
        <v>4071</v>
      </c>
      <c r="C3588" s="104">
        <v>24</v>
      </c>
      <c r="D3588" s="105"/>
      <c r="E3588" s="105"/>
      <c r="I3588" s="99"/>
      <c r="J3588" s="101"/>
      <c r="M3588" s="98" t="s">
        <v>9124</v>
      </c>
      <c r="N3588" s="99" t="s">
        <v>4071</v>
      </c>
      <c r="O3588" s="101">
        <v>24</v>
      </c>
    </row>
    <row r="3589" spans="1:15" ht="12.75" customHeight="1">
      <c r="A3589" s="104" t="s">
        <v>4072</v>
      </c>
      <c r="B3589" s="104" t="s">
        <v>4071</v>
      </c>
      <c r="C3589" s="104">
        <v>26</v>
      </c>
      <c r="D3589" s="105"/>
      <c r="E3589" s="105"/>
      <c r="I3589" s="99"/>
      <c r="J3589" s="101"/>
      <c r="M3589" s="98" t="s">
        <v>9125</v>
      </c>
      <c r="N3589" s="99" t="s">
        <v>4071</v>
      </c>
      <c r="O3589" s="101">
        <v>26</v>
      </c>
    </row>
    <row r="3590" spans="1:15" ht="12.75" customHeight="1">
      <c r="A3590" s="104" t="s">
        <v>4073</v>
      </c>
      <c r="B3590" s="104" t="s">
        <v>4071</v>
      </c>
      <c r="C3590" s="104">
        <v>25</v>
      </c>
      <c r="D3590" s="105"/>
      <c r="E3590" s="105"/>
      <c r="I3590" s="99"/>
      <c r="J3590" s="101"/>
      <c r="M3590" s="98" t="s">
        <v>9126</v>
      </c>
      <c r="N3590" s="99" t="s">
        <v>4071</v>
      </c>
      <c r="O3590" s="101">
        <v>25</v>
      </c>
    </row>
    <row r="3591" spans="1:15" ht="12.75" customHeight="1">
      <c r="A3591" s="104" t="s">
        <v>4074</v>
      </c>
      <c r="B3591" s="104" t="s">
        <v>4071</v>
      </c>
      <c r="C3591" s="104">
        <v>26</v>
      </c>
      <c r="D3591" s="105"/>
      <c r="E3591" s="105"/>
      <c r="I3591" s="99"/>
      <c r="J3591" s="101"/>
      <c r="M3591" s="98" t="s">
        <v>9127</v>
      </c>
      <c r="N3591" s="99" t="s">
        <v>4071</v>
      </c>
      <c r="O3591" s="101">
        <v>26</v>
      </c>
    </row>
    <row r="3592" spans="1:15" ht="12.75" customHeight="1">
      <c r="A3592" s="104" t="s">
        <v>4075</v>
      </c>
      <c r="B3592" s="104" t="s">
        <v>4071</v>
      </c>
      <c r="C3592" s="104">
        <v>27</v>
      </c>
      <c r="D3592" s="105"/>
      <c r="E3592" s="105"/>
      <c r="I3592" s="99"/>
      <c r="J3592" s="101"/>
      <c r="M3592" s="98" t="s">
        <v>9128</v>
      </c>
      <c r="N3592" s="99" t="s">
        <v>4071</v>
      </c>
      <c r="O3592" s="101">
        <v>27</v>
      </c>
    </row>
    <row r="3593" spans="1:15" ht="12.75" customHeight="1">
      <c r="A3593" s="104" t="s">
        <v>4076</v>
      </c>
      <c r="B3593" s="104" t="s">
        <v>4050</v>
      </c>
      <c r="C3593" s="104">
        <v>30</v>
      </c>
      <c r="D3593" s="105"/>
      <c r="E3593" s="105"/>
      <c r="I3593" s="99"/>
      <c r="J3593" s="101"/>
      <c r="M3593" s="98" t="s">
        <v>9129</v>
      </c>
      <c r="N3593" s="99" t="s">
        <v>4050</v>
      </c>
      <c r="O3593" s="101">
        <v>30</v>
      </c>
    </row>
    <row r="3594" spans="1:15" ht="12.75" customHeight="1">
      <c r="A3594" s="104" t="s">
        <v>4077</v>
      </c>
      <c r="B3594" s="104" t="s">
        <v>4078</v>
      </c>
      <c r="C3594" s="104">
        <v>45</v>
      </c>
      <c r="D3594" s="105"/>
      <c r="E3594" s="105"/>
      <c r="I3594" s="99"/>
      <c r="J3594" s="101"/>
      <c r="M3594" s="98" t="s">
        <v>9130</v>
      </c>
      <c r="N3594" s="99" t="s">
        <v>4078</v>
      </c>
      <c r="O3594" s="101">
        <v>45</v>
      </c>
    </row>
    <row r="3595" spans="1:15" ht="12.75" customHeight="1">
      <c r="A3595" s="104" t="s">
        <v>4079</v>
      </c>
      <c r="B3595" s="104" t="s">
        <v>4050</v>
      </c>
      <c r="C3595" s="104">
        <v>7</v>
      </c>
      <c r="D3595" s="105"/>
      <c r="E3595" s="105"/>
      <c r="I3595" s="99"/>
      <c r="J3595" s="101"/>
      <c r="M3595" s="98" t="s">
        <v>9131</v>
      </c>
      <c r="N3595" s="99" t="s">
        <v>4050</v>
      </c>
      <c r="O3595" s="101">
        <v>7</v>
      </c>
    </row>
    <row r="3596" spans="1:15" ht="12.75" customHeight="1">
      <c r="A3596" s="104" t="s">
        <v>4080</v>
      </c>
      <c r="B3596" s="104" t="s">
        <v>4078</v>
      </c>
      <c r="C3596" s="104">
        <v>26</v>
      </c>
      <c r="D3596" s="105"/>
      <c r="E3596" s="105"/>
      <c r="I3596" s="99"/>
      <c r="J3596" s="101"/>
      <c r="M3596" s="98" t="s">
        <v>9132</v>
      </c>
      <c r="N3596" s="99" t="s">
        <v>4078</v>
      </c>
      <c r="O3596" s="101">
        <v>26</v>
      </c>
    </row>
    <row r="3597" spans="1:15" ht="12.75" customHeight="1">
      <c r="A3597" s="104" t="s">
        <v>4081</v>
      </c>
      <c r="B3597" s="104" t="s">
        <v>4082</v>
      </c>
      <c r="C3597" s="104">
        <v>1</v>
      </c>
      <c r="D3597" s="105"/>
      <c r="E3597" s="105"/>
      <c r="I3597" s="99"/>
      <c r="J3597" s="101"/>
      <c r="M3597" s="98" t="s">
        <v>9133</v>
      </c>
      <c r="N3597" s="99" t="s">
        <v>4082</v>
      </c>
      <c r="O3597" s="101">
        <v>1</v>
      </c>
    </row>
    <row r="3598" spans="1:15" ht="12.75" customHeight="1">
      <c r="A3598" s="104" t="s">
        <v>4083</v>
      </c>
      <c r="B3598" s="104" t="s">
        <v>4078</v>
      </c>
      <c r="C3598" s="104">
        <v>18</v>
      </c>
      <c r="D3598" s="105"/>
      <c r="E3598" s="105"/>
      <c r="I3598" s="99"/>
      <c r="J3598" s="101"/>
      <c r="M3598" s="98" t="s">
        <v>9134</v>
      </c>
      <c r="N3598" s="99" t="s">
        <v>4078</v>
      </c>
      <c r="O3598" s="101">
        <v>18</v>
      </c>
    </row>
    <row r="3599" spans="1:15" ht="12.75" customHeight="1">
      <c r="A3599" s="104" t="s">
        <v>4084</v>
      </c>
      <c r="B3599" s="104" t="s">
        <v>4078</v>
      </c>
      <c r="C3599" s="104">
        <v>11</v>
      </c>
      <c r="D3599" s="105"/>
      <c r="E3599" s="105"/>
      <c r="I3599" s="99"/>
      <c r="J3599" s="101"/>
      <c r="M3599" s="98" t="s">
        <v>9135</v>
      </c>
      <c r="N3599" s="99" t="s">
        <v>4078</v>
      </c>
      <c r="O3599" s="101">
        <v>11</v>
      </c>
    </row>
    <row r="3600" spans="1:15" ht="12.75" customHeight="1">
      <c r="A3600" s="104" t="s">
        <v>4085</v>
      </c>
      <c r="B3600" s="104" t="s">
        <v>4078</v>
      </c>
      <c r="C3600" s="104">
        <v>26</v>
      </c>
      <c r="D3600" s="105"/>
      <c r="E3600" s="105"/>
      <c r="I3600" s="99"/>
      <c r="J3600" s="101"/>
      <c r="M3600" s="98" t="s">
        <v>9136</v>
      </c>
      <c r="N3600" s="99" t="s">
        <v>4078</v>
      </c>
      <c r="O3600" s="101">
        <v>26</v>
      </c>
    </row>
    <row r="3601" spans="1:15" ht="12.75" customHeight="1">
      <c r="A3601" s="104" t="s">
        <v>4086</v>
      </c>
      <c r="B3601" s="104" t="s">
        <v>4087</v>
      </c>
      <c r="C3601" s="104">
        <v>29</v>
      </c>
      <c r="D3601" s="105"/>
      <c r="E3601" s="105"/>
      <c r="I3601" s="99"/>
      <c r="J3601" s="101"/>
      <c r="M3601" s="98" t="s">
        <v>9137</v>
      </c>
      <c r="N3601" s="99" t="s">
        <v>4087</v>
      </c>
      <c r="O3601" s="101">
        <v>29</v>
      </c>
    </row>
    <row r="3602" spans="1:15" ht="12.75" customHeight="1">
      <c r="A3602" s="104" t="s">
        <v>4088</v>
      </c>
      <c r="B3602" s="104" t="s">
        <v>4087</v>
      </c>
      <c r="C3602" s="104">
        <v>53</v>
      </c>
      <c r="D3602" s="105"/>
      <c r="E3602" s="105"/>
      <c r="I3602" s="99"/>
      <c r="J3602" s="101"/>
      <c r="M3602" s="98" t="s">
        <v>9138</v>
      </c>
      <c r="N3602" s="99" t="s">
        <v>4087</v>
      </c>
      <c r="O3602" s="101">
        <v>53</v>
      </c>
    </row>
    <row r="3603" spans="1:15" ht="12.75" customHeight="1">
      <c r="A3603" s="104" t="s">
        <v>4089</v>
      </c>
      <c r="B3603" s="104" t="s">
        <v>4087</v>
      </c>
      <c r="C3603" s="104">
        <v>59</v>
      </c>
      <c r="D3603" s="105"/>
      <c r="E3603" s="105"/>
      <c r="I3603" s="99"/>
      <c r="J3603" s="101"/>
      <c r="M3603" s="98" t="s">
        <v>9139</v>
      </c>
      <c r="N3603" s="99" t="s">
        <v>4087</v>
      </c>
      <c r="O3603" s="101">
        <v>59</v>
      </c>
    </row>
    <row r="3604" spans="1:15" ht="12.75" customHeight="1">
      <c r="A3604" s="104" t="s">
        <v>4090</v>
      </c>
      <c r="B3604" s="104" t="s">
        <v>4091</v>
      </c>
      <c r="C3604" s="104">
        <v>13</v>
      </c>
      <c r="D3604" s="105"/>
      <c r="E3604" s="105"/>
      <c r="I3604" s="99"/>
      <c r="J3604" s="101"/>
      <c r="M3604" s="98" t="s">
        <v>9140</v>
      </c>
      <c r="N3604" s="99" t="s">
        <v>4091</v>
      </c>
      <c r="O3604" s="101">
        <v>13</v>
      </c>
    </row>
    <row r="3605" spans="1:15" ht="12.75" customHeight="1">
      <c r="A3605" s="104" t="s">
        <v>4092</v>
      </c>
      <c r="B3605" s="104" t="s">
        <v>4093</v>
      </c>
      <c r="C3605" s="104">
        <v>9</v>
      </c>
      <c r="D3605" s="105" t="s">
        <v>13341</v>
      </c>
      <c r="E3605" s="105" t="s">
        <v>13342</v>
      </c>
      <c r="I3605" s="99"/>
      <c r="J3605" s="101"/>
      <c r="M3605" s="98" t="s">
        <v>9141</v>
      </c>
      <c r="N3605" s="99" t="s">
        <v>4093</v>
      </c>
      <c r="O3605" s="101">
        <v>9</v>
      </c>
    </row>
    <row r="3606" spans="1:15" ht="12.75" customHeight="1">
      <c r="A3606" s="104" t="s">
        <v>4094</v>
      </c>
      <c r="B3606" s="104" t="s">
        <v>4091</v>
      </c>
      <c r="C3606" s="104">
        <v>14</v>
      </c>
      <c r="D3606" s="105"/>
      <c r="E3606" s="105"/>
      <c r="I3606" s="99"/>
      <c r="J3606" s="101"/>
      <c r="M3606" s="98" t="s">
        <v>9142</v>
      </c>
      <c r="N3606" s="99" t="s">
        <v>4091</v>
      </c>
      <c r="O3606" s="101">
        <v>14</v>
      </c>
    </row>
    <row r="3607" spans="1:15" ht="12.75" customHeight="1">
      <c r="A3607" s="104" t="s">
        <v>4095</v>
      </c>
      <c r="B3607" s="104" t="s">
        <v>4050</v>
      </c>
      <c r="C3607" s="104">
        <v>22</v>
      </c>
      <c r="D3607" s="105"/>
      <c r="E3607" s="105"/>
      <c r="I3607" s="99"/>
      <c r="J3607" s="101"/>
      <c r="M3607" s="98" t="s">
        <v>9143</v>
      </c>
      <c r="N3607" s="99" t="s">
        <v>4050</v>
      </c>
      <c r="O3607" s="101">
        <v>22</v>
      </c>
    </row>
    <row r="3608" spans="1:15" ht="12.75" customHeight="1">
      <c r="A3608" s="104" t="s">
        <v>4096</v>
      </c>
      <c r="B3608" s="104" t="s">
        <v>4091</v>
      </c>
      <c r="C3608" s="104">
        <v>12</v>
      </c>
      <c r="D3608" s="105"/>
      <c r="E3608" s="105"/>
      <c r="I3608" s="99"/>
      <c r="J3608" s="101"/>
      <c r="M3608" s="98" t="s">
        <v>9144</v>
      </c>
      <c r="N3608" s="99" t="s">
        <v>4091</v>
      </c>
      <c r="O3608" s="101">
        <v>12</v>
      </c>
    </row>
    <row r="3609" spans="1:15" ht="12.75" customHeight="1">
      <c r="A3609" s="104" t="s">
        <v>4097</v>
      </c>
      <c r="B3609" s="104" t="s">
        <v>4093</v>
      </c>
      <c r="C3609" s="104">
        <v>1</v>
      </c>
      <c r="D3609" s="105" t="s">
        <v>13343</v>
      </c>
      <c r="E3609" s="105" t="s">
        <v>13342</v>
      </c>
      <c r="I3609" s="99"/>
      <c r="J3609" s="101"/>
      <c r="M3609" s="98" t="s">
        <v>9145</v>
      </c>
      <c r="N3609" s="99" t="s">
        <v>4093</v>
      </c>
      <c r="O3609" s="101">
        <v>1</v>
      </c>
    </row>
    <row r="3610" spans="1:15" ht="12.75" customHeight="1">
      <c r="A3610" s="104" t="s">
        <v>4098</v>
      </c>
      <c r="B3610" s="104" t="s">
        <v>4091</v>
      </c>
      <c r="C3610" s="104">
        <v>24</v>
      </c>
      <c r="D3610" s="105"/>
      <c r="E3610" s="105"/>
      <c r="I3610" s="99"/>
      <c r="J3610" s="101"/>
      <c r="M3610" s="98" t="s">
        <v>9146</v>
      </c>
      <c r="N3610" s="99" t="s">
        <v>4091</v>
      </c>
      <c r="O3610" s="101">
        <v>24</v>
      </c>
    </row>
    <row r="3611" spans="1:15" ht="12.75" customHeight="1">
      <c r="A3611" s="104" t="s">
        <v>4099</v>
      </c>
      <c r="B3611" s="104" t="s">
        <v>4093</v>
      </c>
      <c r="C3611" s="104">
        <v>15</v>
      </c>
      <c r="D3611" s="105" t="s">
        <v>13344</v>
      </c>
      <c r="E3611" s="105" t="s">
        <v>13342</v>
      </c>
      <c r="I3611" s="99"/>
      <c r="J3611" s="101"/>
      <c r="M3611" s="98" t="s">
        <v>9147</v>
      </c>
      <c r="N3611" s="99" t="s">
        <v>4093</v>
      </c>
      <c r="O3611" s="101">
        <v>15</v>
      </c>
    </row>
    <row r="3612" spans="1:15" ht="12.75" customHeight="1">
      <c r="A3612" s="104" t="s">
        <v>4100</v>
      </c>
      <c r="B3612" s="104" t="s">
        <v>4093</v>
      </c>
      <c r="C3612" s="104">
        <v>14</v>
      </c>
      <c r="D3612" s="105" t="s">
        <v>13345</v>
      </c>
      <c r="E3612" s="105" t="s">
        <v>10415</v>
      </c>
      <c r="I3612" s="99"/>
      <c r="J3612" s="101"/>
      <c r="M3612" s="98" t="s">
        <v>9148</v>
      </c>
      <c r="N3612" s="99" t="s">
        <v>4093</v>
      </c>
      <c r="O3612" s="101">
        <v>14</v>
      </c>
    </row>
    <row r="3613" spans="1:15" ht="12.75" customHeight="1">
      <c r="A3613" s="104" t="s">
        <v>4101</v>
      </c>
      <c r="B3613" s="104" t="s">
        <v>4091</v>
      </c>
      <c r="C3613" s="104">
        <v>19</v>
      </c>
      <c r="D3613" s="105"/>
      <c r="E3613" s="105"/>
      <c r="I3613" s="99"/>
      <c r="J3613" s="101"/>
      <c r="M3613" s="98" t="s">
        <v>9149</v>
      </c>
      <c r="N3613" s="99" t="s">
        <v>4091</v>
      </c>
      <c r="O3613" s="101">
        <v>19</v>
      </c>
    </row>
    <row r="3614" spans="1:15" ht="12.75" customHeight="1">
      <c r="A3614" s="104" t="s">
        <v>4102</v>
      </c>
      <c r="B3614" s="104" t="s">
        <v>4103</v>
      </c>
      <c r="C3614" s="104">
        <v>17</v>
      </c>
      <c r="D3614" s="105"/>
      <c r="E3614" s="105"/>
      <c r="I3614" s="99"/>
      <c r="J3614" s="101"/>
      <c r="M3614" s="98" t="s">
        <v>9150</v>
      </c>
      <c r="N3614" s="99" t="s">
        <v>4103</v>
      </c>
      <c r="O3614" s="101">
        <v>17</v>
      </c>
    </row>
    <row r="3615" spans="1:15" ht="12.75" customHeight="1">
      <c r="A3615" s="104" t="s">
        <v>4104</v>
      </c>
      <c r="B3615" s="104" t="s">
        <v>4050</v>
      </c>
      <c r="C3615" s="104">
        <v>5</v>
      </c>
      <c r="D3615" s="105"/>
      <c r="E3615" s="105"/>
      <c r="I3615" s="99"/>
      <c r="J3615" s="101"/>
      <c r="M3615" s="98" t="s">
        <v>9151</v>
      </c>
      <c r="N3615" s="99" t="s">
        <v>4050</v>
      </c>
      <c r="O3615" s="101">
        <v>5</v>
      </c>
    </row>
    <row r="3616" spans="1:15" ht="12.75" customHeight="1">
      <c r="A3616" s="104" t="s">
        <v>4105</v>
      </c>
      <c r="B3616" s="104" t="s">
        <v>4093</v>
      </c>
      <c r="C3616" s="104">
        <v>1</v>
      </c>
      <c r="D3616" s="105"/>
      <c r="E3616" s="105"/>
      <c r="I3616" s="99"/>
      <c r="J3616" s="101"/>
      <c r="M3616" s="98" t="s">
        <v>9152</v>
      </c>
      <c r="N3616" s="99" t="s">
        <v>4093</v>
      </c>
      <c r="O3616" s="101">
        <v>1</v>
      </c>
    </row>
    <row r="3617" spans="1:15" ht="12.75" customHeight="1">
      <c r="A3617" s="104" t="s">
        <v>4106</v>
      </c>
      <c r="B3617" s="104" t="s">
        <v>4103</v>
      </c>
      <c r="C3617" s="104">
        <v>24</v>
      </c>
      <c r="D3617" s="105"/>
      <c r="E3617" s="105"/>
      <c r="I3617" s="99"/>
      <c r="J3617" s="101"/>
      <c r="M3617" s="98" t="s">
        <v>9153</v>
      </c>
      <c r="N3617" s="99" t="s">
        <v>4103</v>
      </c>
      <c r="O3617" s="101">
        <v>24</v>
      </c>
    </row>
    <row r="3618" spans="1:15" ht="12.75" customHeight="1">
      <c r="A3618" s="104" t="s">
        <v>4107</v>
      </c>
      <c r="B3618" s="104" t="s">
        <v>4050</v>
      </c>
      <c r="C3618" s="104">
        <v>30</v>
      </c>
      <c r="D3618" s="105"/>
      <c r="E3618" s="105"/>
      <c r="I3618" s="99"/>
      <c r="J3618" s="101"/>
      <c r="M3618" s="98" t="s">
        <v>9154</v>
      </c>
      <c r="N3618" s="99" t="s">
        <v>4050</v>
      </c>
      <c r="O3618" s="101">
        <v>30</v>
      </c>
    </row>
    <row r="3619" spans="1:15" ht="12.75" customHeight="1">
      <c r="A3619" s="104" t="s">
        <v>4108</v>
      </c>
      <c r="B3619" s="104" t="s">
        <v>4093</v>
      </c>
      <c r="C3619" s="104">
        <v>4</v>
      </c>
      <c r="D3619" s="105" t="s">
        <v>13341</v>
      </c>
      <c r="E3619" s="105" t="s">
        <v>13342</v>
      </c>
      <c r="I3619" s="99"/>
      <c r="J3619" s="101"/>
      <c r="M3619" s="98" t="s">
        <v>9155</v>
      </c>
      <c r="N3619" s="99" t="s">
        <v>4093</v>
      </c>
      <c r="O3619" s="101">
        <v>4</v>
      </c>
    </row>
    <row r="3620" spans="1:15" ht="12.75" customHeight="1">
      <c r="A3620" s="104" t="s">
        <v>4109</v>
      </c>
      <c r="B3620" s="104" t="s">
        <v>4103</v>
      </c>
      <c r="C3620" s="104">
        <v>25</v>
      </c>
      <c r="D3620" s="105"/>
      <c r="E3620" s="105"/>
      <c r="I3620" s="99"/>
      <c r="J3620" s="101"/>
      <c r="M3620" s="98" t="s">
        <v>9156</v>
      </c>
      <c r="N3620" s="99" t="s">
        <v>4103</v>
      </c>
      <c r="O3620" s="101">
        <v>25</v>
      </c>
    </row>
    <row r="3621" spans="1:15" ht="12.75" customHeight="1">
      <c r="A3621" s="104" t="s">
        <v>4110</v>
      </c>
      <c r="B3621" s="104" t="s">
        <v>4082</v>
      </c>
      <c r="C3621" s="104">
        <v>27</v>
      </c>
      <c r="D3621" s="105"/>
      <c r="E3621" s="105"/>
      <c r="I3621" s="99"/>
      <c r="J3621" s="101"/>
      <c r="M3621" s="98" t="s">
        <v>9157</v>
      </c>
      <c r="N3621" s="99" t="s">
        <v>4082</v>
      </c>
      <c r="O3621" s="101">
        <v>27</v>
      </c>
    </row>
    <row r="3622" spans="1:15" ht="12.75" customHeight="1">
      <c r="A3622" s="104" t="s">
        <v>4111</v>
      </c>
      <c r="B3622" s="104" t="s">
        <v>4103</v>
      </c>
      <c r="C3622" s="104">
        <v>45</v>
      </c>
      <c r="D3622" s="105"/>
      <c r="E3622" s="105"/>
      <c r="I3622" s="99"/>
      <c r="J3622" s="101"/>
      <c r="M3622" s="98" t="s">
        <v>9158</v>
      </c>
      <c r="N3622" s="99" t="s">
        <v>4103</v>
      </c>
      <c r="O3622" s="101">
        <v>45</v>
      </c>
    </row>
    <row r="3623" spans="1:15" ht="12.75" customHeight="1">
      <c r="A3623" s="104" t="s">
        <v>4112</v>
      </c>
      <c r="B3623" s="104" t="s">
        <v>4082</v>
      </c>
      <c r="C3623" s="104">
        <v>29</v>
      </c>
      <c r="D3623" s="105"/>
      <c r="E3623" s="105"/>
      <c r="I3623" s="99"/>
      <c r="J3623" s="101"/>
      <c r="M3623" s="98" t="s">
        <v>9159</v>
      </c>
      <c r="N3623" s="99" t="s">
        <v>4082</v>
      </c>
      <c r="O3623" s="101">
        <v>29</v>
      </c>
    </row>
    <row r="3624" spans="1:15" ht="12.75" customHeight="1">
      <c r="A3624" s="104" t="s">
        <v>4113</v>
      </c>
      <c r="B3624" s="104" t="s">
        <v>4114</v>
      </c>
      <c r="C3624" s="104">
        <v>10</v>
      </c>
      <c r="D3624" s="105"/>
      <c r="E3624" s="105"/>
      <c r="I3624" s="99"/>
      <c r="J3624" s="101"/>
      <c r="M3624" s="98" t="s">
        <v>9160</v>
      </c>
      <c r="N3624" s="99" t="s">
        <v>4114</v>
      </c>
      <c r="O3624" s="101">
        <v>10</v>
      </c>
    </row>
    <row r="3625" spans="1:15" ht="12.75" customHeight="1">
      <c r="A3625" s="104" t="s">
        <v>4115</v>
      </c>
      <c r="B3625" s="104" t="s">
        <v>4082</v>
      </c>
      <c r="C3625" s="104">
        <v>48</v>
      </c>
      <c r="D3625" s="105"/>
      <c r="E3625" s="105"/>
      <c r="I3625" s="99"/>
      <c r="J3625" s="101"/>
      <c r="M3625" s="98" t="s">
        <v>9161</v>
      </c>
      <c r="N3625" s="99" t="s">
        <v>4082</v>
      </c>
      <c r="O3625" s="101">
        <v>48</v>
      </c>
    </row>
    <row r="3626" spans="1:15" ht="12.75" customHeight="1">
      <c r="A3626" s="104" t="s">
        <v>4116</v>
      </c>
      <c r="B3626" s="104" t="s">
        <v>4114</v>
      </c>
      <c r="C3626" s="104">
        <v>33</v>
      </c>
      <c r="D3626" s="105"/>
      <c r="E3626" s="105"/>
      <c r="I3626" s="99"/>
      <c r="J3626" s="101"/>
      <c r="M3626" s="98" t="s">
        <v>9162</v>
      </c>
      <c r="N3626" s="99" t="s">
        <v>4114</v>
      </c>
      <c r="O3626" s="101">
        <v>33</v>
      </c>
    </row>
    <row r="3627" spans="1:15" ht="12.75" customHeight="1">
      <c r="A3627" s="104" t="s">
        <v>4117</v>
      </c>
      <c r="B3627" s="104" t="s">
        <v>4082</v>
      </c>
      <c r="C3627" s="104">
        <v>1</v>
      </c>
      <c r="D3627" s="105"/>
      <c r="E3627" s="105"/>
      <c r="I3627" s="99"/>
      <c r="J3627" s="101"/>
      <c r="M3627" s="98" t="s">
        <v>9163</v>
      </c>
      <c r="N3627" s="99" t="s">
        <v>4082</v>
      </c>
      <c r="O3627" s="101">
        <v>1</v>
      </c>
    </row>
    <row r="3628" spans="1:15" ht="12.75" customHeight="1">
      <c r="A3628" s="104" t="s">
        <v>4118</v>
      </c>
      <c r="B3628" s="104" t="s">
        <v>4093</v>
      </c>
      <c r="C3628" s="104">
        <v>4</v>
      </c>
      <c r="D3628" s="105" t="s">
        <v>13122</v>
      </c>
      <c r="E3628" s="105" t="s">
        <v>13342</v>
      </c>
      <c r="I3628" s="99"/>
      <c r="J3628" s="101"/>
      <c r="M3628" s="98" t="s">
        <v>9164</v>
      </c>
      <c r="N3628" s="99" t="s">
        <v>4093</v>
      </c>
      <c r="O3628" s="101">
        <v>4</v>
      </c>
    </row>
    <row r="3629" spans="1:15" ht="12.75" customHeight="1">
      <c r="A3629" s="104" t="s">
        <v>4119</v>
      </c>
      <c r="B3629" s="104" t="s">
        <v>4103</v>
      </c>
      <c r="C3629" s="104">
        <v>7</v>
      </c>
      <c r="D3629" s="105"/>
      <c r="E3629" s="105"/>
      <c r="I3629" s="99"/>
      <c r="J3629" s="101"/>
      <c r="M3629" s="98" t="s">
        <v>9165</v>
      </c>
      <c r="N3629" s="99" t="s">
        <v>4103</v>
      </c>
      <c r="O3629" s="101">
        <v>7</v>
      </c>
    </row>
    <row r="3630" spans="1:15" ht="12.75" customHeight="1">
      <c r="A3630" s="104" t="s">
        <v>4120</v>
      </c>
      <c r="B3630" s="104" t="s">
        <v>4114</v>
      </c>
      <c r="C3630" s="104">
        <v>20</v>
      </c>
      <c r="D3630" s="105"/>
      <c r="E3630" s="105"/>
      <c r="I3630" s="99"/>
      <c r="J3630" s="101"/>
      <c r="M3630" s="98" t="s">
        <v>9166</v>
      </c>
      <c r="N3630" s="99" t="s">
        <v>4114</v>
      </c>
      <c r="O3630" s="101">
        <v>20</v>
      </c>
    </row>
    <row r="3631" spans="1:15" ht="12.75" customHeight="1">
      <c r="A3631" s="104" t="s">
        <v>4121</v>
      </c>
      <c r="B3631" s="104" t="s">
        <v>4122</v>
      </c>
      <c r="C3631" s="104">
        <v>44</v>
      </c>
      <c r="D3631" s="105"/>
      <c r="E3631" s="105"/>
      <c r="I3631" s="99"/>
      <c r="J3631" s="101"/>
      <c r="M3631" s="98" t="s">
        <v>9167</v>
      </c>
      <c r="N3631" s="99" t="s">
        <v>4122</v>
      </c>
      <c r="O3631" s="101">
        <v>44</v>
      </c>
    </row>
    <row r="3632" spans="1:15" ht="12.75" customHeight="1">
      <c r="A3632" s="104" t="s">
        <v>4123</v>
      </c>
      <c r="B3632" s="104" t="s">
        <v>4082</v>
      </c>
      <c r="C3632" s="104">
        <v>1</v>
      </c>
      <c r="D3632" s="105"/>
      <c r="E3632" s="105"/>
      <c r="I3632" s="99"/>
      <c r="J3632" s="101"/>
      <c r="M3632" s="98" t="s">
        <v>9168</v>
      </c>
      <c r="N3632" s="99" t="s">
        <v>4082</v>
      </c>
      <c r="O3632" s="101">
        <v>1</v>
      </c>
    </row>
    <row r="3633" spans="1:15" ht="12.75" customHeight="1">
      <c r="A3633" s="104" t="s">
        <v>4124</v>
      </c>
      <c r="B3633" s="104" t="s">
        <v>4114</v>
      </c>
      <c r="C3633" s="104">
        <v>14</v>
      </c>
      <c r="D3633" s="105"/>
      <c r="E3633" s="105"/>
      <c r="I3633" s="99"/>
      <c r="J3633" s="101"/>
      <c r="M3633" s="98" t="s">
        <v>9169</v>
      </c>
      <c r="N3633" s="99" t="s">
        <v>4114</v>
      </c>
      <c r="O3633" s="101">
        <v>14</v>
      </c>
    </row>
    <row r="3634" spans="1:15" ht="12.75" customHeight="1">
      <c r="A3634" s="104" t="s">
        <v>4125</v>
      </c>
      <c r="B3634" s="104" t="s">
        <v>3422</v>
      </c>
      <c r="C3634" s="104">
        <v>1</v>
      </c>
      <c r="D3634" s="105" t="s">
        <v>13346</v>
      </c>
      <c r="E3634" s="105" t="s">
        <v>13347</v>
      </c>
      <c r="I3634" s="99"/>
      <c r="J3634" s="101"/>
      <c r="M3634" s="98" t="s">
        <v>9170</v>
      </c>
      <c r="N3634" s="99" t="s">
        <v>3422</v>
      </c>
      <c r="O3634" s="101">
        <v>1</v>
      </c>
    </row>
    <row r="3635" spans="1:15" ht="12.75" customHeight="1">
      <c r="A3635" s="104" t="s">
        <v>4126</v>
      </c>
      <c r="B3635" s="104" t="s">
        <v>3422</v>
      </c>
      <c r="C3635" s="104">
        <v>1</v>
      </c>
      <c r="D3635" s="105" t="s">
        <v>13346</v>
      </c>
      <c r="E3635" s="105" t="s">
        <v>13348</v>
      </c>
      <c r="I3635" s="99"/>
      <c r="J3635" s="101"/>
      <c r="M3635" s="98" t="s">
        <v>9171</v>
      </c>
      <c r="N3635" s="99" t="s">
        <v>3422</v>
      </c>
      <c r="O3635" s="101">
        <v>1</v>
      </c>
    </row>
    <row r="3636" spans="1:15" ht="12.75" customHeight="1">
      <c r="A3636" s="104" t="s">
        <v>4127</v>
      </c>
      <c r="B3636" s="104" t="s">
        <v>3340</v>
      </c>
      <c r="C3636" s="104">
        <v>1</v>
      </c>
      <c r="D3636" s="105" t="s">
        <v>13346</v>
      </c>
      <c r="E3636" s="105" t="s">
        <v>13349</v>
      </c>
      <c r="I3636" s="99"/>
      <c r="J3636" s="101"/>
      <c r="M3636" s="98" t="s">
        <v>9172</v>
      </c>
      <c r="N3636" s="99" t="s">
        <v>3340</v>
      </c>
      <c r="O3636" s="101">
        <v>1</v>
      </c>
    </row>
    <row r="3637" spans="1:15" ht="12.75" customHeight="1">
      <c r="A3637" s="104" t="s">
        <v>4128</v>
      </c>
      <c r="B3637" s="104" t="s">
        <v>3340</v>
      </c>
      <c r="C3637" s="104">
        <v>1</v>
      </c>
      <c r="D3637" s="105" t="s">
        <v>13346</v>
      </c>
      <c r="E3637" s="105" t="s">
        <v>13350</v>
      </c>
      <c r="I3637" s="99"/>
      <c r="J3637" s="101"/>
      <c r="M3637" s="98" t="s">
        <v>9173</v>
      </c>
      <c r="N3637" s="99" t="s">
        <v>3340</v>
      </c>
      <c r="O3637" s="101">
        <v>1</v>
      </c>
    </row>
    <row r="3638" spans="1:15" ht="12.75" customHeight="1">
      <c r="A3638" s="104" t="s">
        <v>4129</v>
      </c>
      <c r="B3638" s="104" t="s">
        <v>3340</v>
      </c>
      <c r="C3638" s="104">
        <v>1</v>
      </c>
      <c r="D3638" s="105" t="s">
        <v>13346</v>
      </c>
      <c r="E3638" s="105" t="s">
        <v>13249</v>
      </c>
      <c r="I3638" s="99"/>
      <c r="J3638" s="101"/>
      <c r="M3638" s="98" t="s">
        <v>9174</v>
      </c>
      <c r="N3638" s="99" t="s">
        <v>3340</v>
      </c>
      <c r="O3638" s="101">
        <v>1</v>
      </c>
    </row>
    <row r="3639" spans="1:15" ht="12.75" customHeight="1">
      <c r="A3639" s="104" t="s">
        <v>4130</v>
      </c>
      <c r="B3639" s="104" t="s">
        <v>3340</v>
      </c>
      <c r="C3639" s="104">
        <v>1</v>
      </c>
      <c r="D3639" s="105" t="s">
        <v>13346</v>
      </c>
      <c r="E3639" s="105" t="s">
        <v>13351</v>
      </c>
      <c r="I3639" s="99"/>
      <c r="J3639" s="101"/>
      <c r="M3639" s="98" t="s">
        <v>9175</v>
      </c>
      <c r="N3639" s="99" t="s">
        <v>3340</v>
      </c>
      <c r="O3639" s="101">
        <v>1</v>
      </c>
    </row>
    <row r="3640" spans="1:15" ht="12.75" customHeight="1">
      <c r="A3640" s="104" t="s">
        <v>4131</v>
      </c>
      <c r="B3640" s="104" t="s">
        <v>3479</v>
      </c>
      <c r="C3640" s="104">
        <v>1</v>
      </c>
      <c r="D3640" s="105" t="s">
        <v>13346</v>
      </c>
      <c r="E3640" s="105" t="s">
        <v>13352</v>
      </c>
      <c r="I3640" s="99"/>
      <c r="J3640" s="101"/>
      <c r="M3640" s="98" t="s">
        <v>9176</v>
      </c>
      <c r="N3640" s="99" t="s">
        <v>3479</v>
      </c>
      <c r="O3640" s="101">
        <v>1</v>
      </c>
    </row>
    <row r="3641" spans="1:15" ht="12.75" customHeight="1">
      <c r="A3641" s="104" t="s">
        <v>4132</v>
      </c>
      <c r="B3641" s="104" t="s">
        <v>3170</v>
      </c>
      <c r="C3641" s="104">
        <v>1</v>
      </c>
      <c r="D3641" s="105" t="s">
        <v>13346</v>
      </c>
      <c r="E3641" s="105" t="s">
        <v>13353</v>
      </c>
      <c r="I3641" s="99"/>
      <c r="J3641" s="101"/>
      <c r="M3641" s="98" t="s">
        <v>9177</v>
      </c>
      <c r="N3641" s="99" t="s">
        <v>3170</v>
      </c>
      <c r="O3641" s="101">
        <v>1</v>
      </c>
    </row>
    <row r="3642" spans="1:15" ht="12.75" customHeight="1">
      <c r="A3642" s="104" t="s">
        <v>4133</v>
      </c>
      <c r="B3642" s="104" t="s">
        <v>3170</v>
      </c>
      <c r="C3642" s="104">
        <v>1</v>
      </c>
      <c r="D3642" s="105" t="s">
        <v>13346</v>
      </c>
      <c r="E3642" s="105" t="s">
        <v>13354</v>
      </c>
      <c r="I3642" s="99"/>
      <c r="J3642" s="101"/>
      <c r="M3642" s="98" t="s">
        <v>9178</v>
      </c>
      <c r="N3642" s="99" t="s">
        <v>3170</v>
      </c>
      <c r="O3642" s="101">
        <v>1</v>
      </c>
    </row>
    <row r="3643" spans="1:15" ht="12.75" customHeight="1">
      <c r="A3643" s="104" t="s">
        <v>4134</v>
      </c>
      <c r="B3643" s="104" t="s">
        <v>3300</v>
      </c>
      <c r="C3643" s="104">
        <v>1</v>
      </c>
      <c r="D3643" s="105" t="s">
        <v>13355</v>
      </c>
      <c r="E3643" s="105" t="s">
        <v>13356</v>
      </c>
      <c r="I3643" s="99"/>
      <c r="J3643" s="101"/>
      <c r="M3643" s="98" t="s">
        <v>9179</v>
      </c>
      <c r="N3643" s="99" t="s">
        <v>3300</v>
      </c>
      <c r="O3643" s="101">
        <v>1</v>
      </c>
    </row>
    <row r="3644" spans="1:15" ht="12.75" customHeight="1">
      <c r="A3644" s="104" t="s">
        <v>4135</v>
      </c>
      <c r="B3644" s="104" t="s">
        <v>3340</v>
      </c>
      <c r="C3644" s="104">
        <v>1</v>
      </c>
      <c r="D3644" s="105" t="s">
        <v>13355</v>
      </c>
      <c r="E3644" s="105" t="s">
        <v>13357</v>
      </c>
      <c r="I3644" s="99"/>
      <c r="J3644" s="101"/>
      <c r="M3644" s="98" t="s">
        <v>9180</v>
      </c>
      <c r="N3644" s="99" t="s">
        <v>3340</v>
      </c>
      <c r="O3644" s="101">
        <v>1</v>
      </c>
    </row>
    <row r="3645" spans="1:15" ht="12.75" customHeight="1">
      <c r="A3645" s="104" t="s">
        <v>4136</v>
      </c>
      <c r="B3645" s="104" t="s">
        <v>3340</v>
      </c>
      <c r="C3645" s="104">
        <v>1</v>
      </c>
      <c r="D3645" s="105" t="s">
        <v>13355</v>
      </c>
      <c r="E3645" s="105" t="s">
        <v>13356</v>
      </c>
      <c r="I3645" s="99"/>
      <c r="J3645" s="101"/>
      <c r="M3645" s="98" t="s">
        <v>9181</v>
      </c>
      <c r="N3645" s="99" t="s">
        <v>3340</v>
      </c>
      <c r="O3645" s="101">
        <v>1</v>
      </c>
    </row>
    <row r="3646" spans="1:15" ht="12.75" customHeight="1">
      <c r="A3646" s="104" t="s">
        <v>4137</v>
      </c>
      <c r="B3646" s="104" t="s">
        <v>2916</v>
      </c>
      <c r="C3646" s="104">
        <v>1</v>
      </c>
      <c r="D3646" s="105" t="s">
        <v>13355</v>
      </c>
      <c r="E3646" s="105" t="s">
        <v>13358</v>
      </c>
      <c r="I3646" s="99"/>
      <c r="J3646" s="101"/>
      <c r="M3646" s="98" t="s">
        <v>9182</v>
      </c>
      <c r="N3646" s="99" t="s">
        <v>2916</v>
      </c>
      <c r="O3646" s="101">
        <v>1</v>
      </c>
    </row>
    <row r="3647" spans="1:15" ht="12.75" customHeight="1">
      <c r="A3647" s="104" t="s">
        <v>4138</v>
      </c>
      <c r="B3647" s="104" t="s">
        <v>2916</v>
      </c>
      <c r="C3647" s="104">
        <v>1</v>
      </c>
      <c r="D3647" s="105" t="s">
        <v>13355</v>
      </c>
      <c r="E3647" s="105" t="s">
        <v>10897</v>
      </c>
      <c r="I3647" s="99"/>
      <c r="J3647" s="101"/>
      <c r="M3647" s="98" t="s">
        <v>9183</v>
      </c>
      <c r="N3647" s="99" t="s">
        <v>2916</v>
      </c>
      <c r="O3647" s="101">
        <v>1</v>
      </c>
    </row>
    <row r="3648" spans="1:15" ht="12.75" customHeight="1">
      <c r="A3648" s="104" t="s">
        <v>4139</v>
      </c>
      <c r="B3648" s="104" t="s">
        <v>2605</v>
      </c>
      <c r="C3648" s="104">
        <v>6</v>
      </c>
      <c r="D3648" s="105" t="s">
        <v>11030</v>
      </c>
      <c r="E3648" s="105" t="s">
        <v>13359</v>
      </c>
      <c r="I3648" s="99"/>
      <c r="J3648" s="101"/>
      <c r="M3648" s="98" t="s">
        <v>9184</v>
      </c>
      <c r="N3648" s="99" t="s">
        <v>2605</v>
      </c>
      <c r="O3648" s="101">
        <v>6</v>
      </c>
    </row>
    <row r="3649" spans="1:15" ht="12.75" customHeight="1">
      <c r="A3649" s="104" t="s">
        <v>4140</v>
      </c>
      <c r="B3649" s="104" t="s">
        <v>2605</v>
      </c>
      <c r="C3649" s="104">
        <v>17</v>
      </c>
      <c r="D3649" s="105" t="s">
        <v>11030</v>
      </c>
      <c r="E3649" s="105" t="s">
        <v>13360</v>
      </c>
      <c r="I3649" s="99"/>
      <c r="J3649" s="101"/>
      <c r="M3649" s="98" t="s">
        <v>9185</v>
      </c>
      <c r="N3649" s="99" t="s">
        <v>2605</v>
      </c>
      <c r="O3649" s="101">
        <v>17</v>
      </c>
    </row>
    <row r="3650" spans="1:15" ht="12.75" customHeight="1">
      <c r="A3650" s="104" t="s">
        <v>4141</v>
      </c>
      <c r="B3650" s="104" t="s">
        <v>169</v>
      </c>
      <c r="C3650" s="104">
        <v>11</v>
      </c>
      <c r="D3650" s="105" t="s">
        <v>13361</v>
      </c>
      <c r="E3650" s="105" t="s">
        <v>13362</v>
      </c>
      <c r="I3650" s="99"/>
      <c r="J3650" s="101"/>
      <c r="M3650" s="98" t="s">
        <v>9186</v>
      </c>
      <c r="N3650" s="99" t="s">
        <v>169</v>
      </c>
      <c r="O3650" s="101">
        <v>11</v>
      </c>
    </row>
    <row r="3651" spans="1:15" ht="12.75" customHeight="1">
      <c r="A3651" s="104" t="s">
        <v>4142</v>
      </c>
      <c r="B3651" s="104" t="s">
        <v>4143</v>
      </c>
      <c r="C3651" s="104">
        <v>1</v>
      </c>
      <c r="D3651" s="105" t="s">
        <v>13363</v>
      </c>
      <c r="E3651" s="105" t="s">
        <v>13364</v>
      </c>
      <c r="I3651" s="99"/>
      <c r="J3651" s="101"/>
      <c r="M3651" s="98" t="s">
        <v>9187</v>
      </c>
      <c r="N3651" s="99" t="s">
        <v>4143</v>
      </c>
      <c r="O3651" s="101">
        <v>1</v>
      </c>
    </row>
    <row r="3652" spans="1:15" ht="12.75" customHeight="1">
      <c r="A3652" s="104" t="s">
        <v>4144</v>
      </c>
      <c r="B3652" s="104" t="s">
        <v>4143</v>
      </c>
      <c r="C3652" s="104">
        <v>1</v>
      </c>
      <c r="D3652" s="105" t="s">
        <v>13363</v>
      </c>
      <c r="E3652" s="105" t="s">
        <v>13365</v>
      </c>
      <c r="I3652" s="99"/>
      <c r="J3652" s="101"/>
      <c r="M3652" s="98" t="s">
        <v>9188</v>
      </c>
      <c r="N3652" s="99" t="s">
        <v>4143</v>
      </c>
      <c r="O3652" s="101">
        <v>1</v>
      </c>
    </row>
    <row r="3653" spans="1:15" ht="12.75" customHeight="1">
      <c r="A3653" s="104" t="s">
        <v>4145</v>
      </c>
      <c r="B3653" s="104" t="s">
        <v>3422</v>
      </c>
      <c r="C3653" s="104">
        <v>1</v>
      </c>
      <c r="D3653" s="105" t="s">
        <v>13363</v>
      </c>
      <c r="E3653" s="105" t="s">
        <v>13366</v>
      </c>
      <c r="I3653" s="99"/>
      <c r="J3653" s="101"/>
      <c r="M3653" s="98" t="s">
        <v>9189</v>
      </c>
      <c r="N3653" s="99" t="s">
        <v>3422</v>
      </c>
      <c r="O3653" s="101">
        <v>1</v>
      </c>
    </row>
    <row r="3654" spans="1:15" ht="12.75" customHeight="1">
      <c r="A3654" s="104" t="s">
        <v>4146</v>
      </c>
      <c r="B3654" s="104" t="s">
        <v>3340</v>
      </c>
      <c r="C3654" s="104">
        <v>1</v>
      </c>
      <c r="D3654" s="105" t="s">
        <v>13363</v>
      </c>
      <c r="E3654" s="105" t="s">
        <v>13367</v>
      </c>
      <c r="I3654" s="99"/>
      <c r="J3654" s="101"/>
      <c r="M3654" s="98" t="s">
        <v>9190</v>
      </c>
      <c r="N3654" s="99" t="s">
        <v>3340</v>
      </c>
      <c r="O3654" s="101">
        <v>1</v>
      </c>
    </row>
    <row r="3655" spans="1:15" ht="12.75" customHeight="1">
      <c r="A3655" s="104" t="s">
        <v>4147</v>
      </c>
      <c r="B3655" s="104" t="s">
        <v>3340</v>
      </c>
      <c r="C3655" s="104">
        <v>1</v>
      </c>
      <c r="D3655" s="105" t="s">
        <v>13363</v>
      </c>
      <c r="E3655" s="105" t="s">
        <v>13366</v>
      </c>
      <c r="I3655" s="99"/>
      <c r="J3655" s="101"/>
      <c r="M3655" s="98" t="s">
        <v>9191</v>
      </c>
      <c r="N3655" s="99" t="s">
        <v>3340</v>
      </c>
      <c r="O3655" s="101">
        <v>1</v>
      </c>
    </row>
    <row r="3656" spans="1:15" ht="12.75" customHeight="1">
      <c r="A3656" s="104" t="s">
        <v>4148</v>
      </c>
      <c r="B3656" s="104" t="s">
        <v>3482</v>
      </c>
      <c r="C3656" s="104">
        <v>1</v>
      </c>
      <c r="D3656" s="105" t="s">
        <v>13363</v>
      </c>
      <c r="E3656" s="105" t="s">
        <v>13368</v>
      </c>
      <c r="I3656" s="99"/>
      <c r="J3656" s="101"/>
      <c r="M3656" s="98" t="s">
        <v>9192</v>
      </c>
      <c r="N3656" s="99" t="s">
        <v>3482</v>
      </c>
      <c r="O3656" s="101">
        <v>1</v>
      </c>
    </row>
    <row r="3657" spans="1:15" ht="12.75" customHeight="1">
      <c r="A3657" s="104" t="s">
        <v>4149</v>
      </c>
      <c r="B3657" s="104" t="s">
        <v>3482</v>
      </c>
      <c r="C3657" s="104">
        <v>1</v>
      </c>
      <c r="D3657" s="105" t="s">
        <v>13363</v>
      </c>
      <c r="E3657" s="105" t="s">
        <v>13369</v>
      </c>
      <c r="I3657" s="99"/>
      <c r="J3657" s="101"/>
      <c r="M3657" s="98" t="s">
        <v>9193</v>
      </c>
      <c r="N3657" s="99" t="s">
        <v>3482</v>
      </c>
      <c r="O3657" s="101">
        <v>1</v>
      </c>
    </row>
    <row r="3658" spans="1:15" ht="12.75" customHeight="1">
      <c r="A3658" s="104" t="s">
        <v>4150</v>
      </c>
      <c r="B3658" s="104" t="s">
        <v>4151</v>
      </c>
      <c r="C3658" s="104">
        <v>72</v>
      </c>
      <c r="D3658" s="105"/>
      <c r="E3658" s="105"/>
      <c r="I3658" s="99"/>
      <c r="J3658" s="101"/>
      <c r="M3658" s="98" t="s">
        <v>9194</v>
      </c>
      <c r="N3658" s="99" t="s">
        <v>4151</v>
      </c>
      <c r="O3658" s="101">
        <v>72</v>
      </c>
    </row>
    <row r="3659" spans="1:15" ht="12.75" customHeight="1">
      <c r="A3659" s="104" t="s">
        <v>4152</v>
      </c>
      <c r="B3659" s="104" t="s">
        <v>4151</v>
      </c>
      <c r="C3659" s="104">
        <v>68</v>
      </c>
      <c r="D3659" s="105"/>
      <c r="E3659" s="105"/>
      <c r="I3659" s="99"/>
      <c r="J3659" s="101"/>
      <c r="M3659" s="98" t="s">
        <v>9195</v>
      </c>
      <c r="N3659" s="99" t="s">
        <v>4151</v>
      </c>
      <c r="O3659" s="101">
        <v>68</v>
      </c>
    </row>
    <row r="3660" spans="1:15" ht="12.75" customHeight="1">
      <c r="A3660" s="104" t="s">
        <v>4153</v>
      </c>
      <c r="B3660" s="104" t="s">
        <v>4154</v>
      </c>
      <c r="C3660" s="104">
        <v>61</v>
      </c>
      <c r="D3660" s="105"/>
      <c r="E3660" s="105"/>
      <c r="I3660" s="99"/>
      <c r="J3660" s="101"/>
      <c r="M3660" s="98" t="s">
        <v>9196</v>
      </c>
      <c r="N3660" s="99" t="s">
        <v>4154</v>
      </c>
      <c r="O3660" s="101">
        <v>61</v>
      </c>
    </row>
    <row r="3661" spans="1:15" ht="12.75" customHeight="1">
      <c r="A3661" s="104" t="s">
        <v>4155</v>
      </c>
      <c r="B3661" s="104" t="s">
        <v>4154</v>
      </c>
      <c r="C3661" s="104">
        <v>26</v>
      </c>
      <c r="D3661" s="105"/>
      <c r="E3661" s="105"/>
      <c r="I3661" s="99"/>
      <c r="J3661" s="101"/>
      <c r="M3661" s="98" t="s">
        <v>9197</v>
      </c>
      <c r="N3661" s="99" t="s">
        <v>4154</v>
      </c>
      <c r="O3661" s="101">
        <v>26</v>
      </c>
    </row>
    <row r="3662" spans="1:15" ht="12.75" customHeight="1">
      <c r="A3662" s="104" t="s">
        <v>4156</v>
      </c>
      <c r="B3662" s="104" t="s">
        <v>4154</v>
      </c>
      <c r="C3662" s="104">
        <v>26</v>
      </c>
      <c r="D3662" s="105"/>
      <c r="E3662" s="105"/>
      <c r="I3662" s="99"/>
      <c r="J3662" s="101"/>
      <c r="M3662" s="98" t="s">
        <v>9198</v>
      </c>
      <c r="N3662" s="99" t="s">
        <v>4154</v>
      </c>
      <c r="O3662" s="101">
        <v>26</v>
      </c>
    </row>
    <row r="3663" spans="1:15" ht="12.75" customHeight="1">
      <c r="A3663" s="104" t="s">
        <v>4157</v>
      </c>
      <c r="B3663" s="104" t="s">
        <v>4154</v>
      </c>
      <c r="C3663" s="104">
        <v>16</v>
      </c>
      <c r="D3663" s="105"/>
      <c r="E3663" s="105"/>
      <c r="I3663" s="99"/>
      <c r="J3663" s="101"/>
      <c r="M3663" s="98" t="s">
        <v>9199</v>
      </c>
      <c r="N3663" s="99" t="s">
        <v>4154</v>
      </c>
      <c r="O3663" s="101">
        <v>16</v>
      </c>
    </row>
    <row r="3664" spans="1:15" ht="12.75" customHeight="1">
      <c r="A3664" s="104" t="s">
        <v>4158</v>
      </c>
      <c r="B3664" s="104" t="s">
        <v>4159</v>
      </c>
      <c r="C3664" s="104">
        <v>1</v>
      </c>
      <c r="D3664" s="105" t="s">
        <v>13370</v>
      </c>
      <c r="E3664" s="105" t="s">
        <v>13371</v>
      </c>
      <c r="I3664" s="99"/>
      <c r="J3664" s="101"/>
      <c r="M3664" s="98" t="s">
        <v>9200</v>
      </c>
      <c r="N3664" s="99" t="s">
        <v>4159</v>
      </c>
      <c r="O3664" s="101">
        <v>1</v>
      </c>
    </row>
    <row r="3665" spans="1:15" ht="12.75" customHeight="1">
      <c r="A3665" s="104" t="s">
        <v>4160</v>
      </c>
      <c r="B3665" s="104" t="s">
        <v>4159</v>
      </c>
      <c r="C3665" s="104">
        <v>1</v>
      </c>
      <c r="D3665" s="105" t="s">
        <v>13370</v>
      </c>
      <c r="E3665" s="105" t="s">
        <v>13372</v>
      </c>
      <c r="I3665" s="99"/>
      <c r="J3665" s="101"/>
      <c r="M3665" s="98" t="s">
        <v>9201</v>
      </c>
      <c r="N3665" s="99" t="s">
        <v>4159</v>
      </c>
      <c r="O3665" s="101">
        <v>1</v>
      </c>
    </row>
    <row r="3666" spans="1:15" ht="12.75" customHeight="1">
      <c r="A3666" s="104" t="s">
        <v>4161</v>
      </c>
      <c r="B3666" s="104" t="s">
        <v>4159</v>
      </c>
      <c r="C3666" s="104">
        <v>1</v>
      </c>
      <c r="D3666" s="105" t="s">
        <v>13370</v>
      </c>
      <c r="E3666" s="105" t="s">
        <v>13373</v>
      </c>
      <c r="I3666" s="99"/>
      <c r="J3666" s="101"/>
      <c r="M3666" s="98" t="s">
        <v>9202</v>
      </c>
      <c r="N3666" s="99" t="s">
        <v>4159</v>
      </c>
      <c r="O3666" s="101">
        <v>1</v>
      </c>
    </row>
    <row r="3667" spans="1:15" ht="12.75" customHeight="1">
      <c r="A3667" s="104" t="s">
        <v>4162</v>
      </c>
      <c r="B3667" s="104" t="s">
        <v>3422</v>
      </c>
      <c r="C3667" s="104">
        <v>1</v>
      </c>
      <c r="D3667" s="105" t="s">
        <v>13374</v>
      </c>
      <c r="E3667" s="105" t="s">
        <v>13375</v>
      </c>
      <c r="I3667" s="99"/>
      <c r="J3667" s="101"/>
      <c r="M3667" s="98" t="s">
        <v>9203</v>
      </c>
      <c r="N3667" s="99" t="s">
        <v>3422</v>
      </c>
      <c r="O3667" s="101">
        <v>1</v>
      </c>
    </row>
    <row r="3668" spans="1:15" ht="12.75" customHeight="1">
      <c r="A3668" s="104" t="s">
        <v>4163</v>
      </c>
      <c r="B3668" s="104" t="s">
        <v>3422</v>
      </c>
      <c r="C3668" s="104">
        <v>1</v>
      </c>
      <c r="D3668" s="105" t="s">
        <v>13374</v>
      </c>
      <c r="E3668" s="105" t="s">
        <v>13376</v>
      </c>
      <c r="I3668" s="99"/>
      <c r="J3668" s="101"/>
      <c r="M3668" s="98" t="s">
        <v>9204</v>
      </c>
      <c r="N3668" s="99" t="s">
        <v>3422</v>
      </c>
      <c r="O3668" s="101">
        <v>1</v>
      </c>
    </row>
    <row r="3669" spans="1:15" ht="12.75" customHeight="1">
      <c r="A3669" s="104" t="s">
        <v>4164</v>
      </c>
      <c r="B3669" s="104" t="s">
        <v>3422</v>
      </c>
      <c r="C3669" s="104">
        <v>1</v>
      </c>
      <c r="D3669" s="105" t="s">
        <v>13374</v>
      </c>
      <c r="E3669" s="105" t="s">
        <v>13377</v>
      </c>
      <c r="I3669" s="99"/>
      <c r="J3669" s="101"/>
      <c r="M3669" s="98" t="s">
        <v>9205</v>
      </c>
      <c r="N3669" s="99" t="s">
        <v>3422</v>
      </c>
      <c r="O3669" s="101">
        <v>1</v>
      </c>
    </row>
    <row r="3670" spans="1:15" ht="12.75" customHeight="1">
      <c r="A3670" s="104" t="s">
        <v>4165</v>
      </c>
      <c r="B3670" s="104" t="s">
        <v>3422</v>
      </c>
      <c r="C3670" s="104">
        <v>1</v>
      </c>
      <c r="D3670" s="105" t="s">
        <v>13374</v>
      </c>
      <c r="E3670" s="105" t="s">
        <v>10945</v>
      </c>
      <c r="I3670" s="99"/>
      <c r="J3670" s="101"/>
      <c r="M3670" s="98" t="s">
        <v>9206</v>
      </c>
      <c r="N3670" s="99" t="s">
        <v>3422</v>
      </c>
      <c r="O3670" s="101">
        <v>1</v>
      </c>
    </row>
    <row r="3671" spans="1:15" ht="12.75" customHeight="1">
      <c r="A3671" s="104" t="s">
        <v>4166</v>
      </c>
      <c r="B3671" s="104" t="s">
        <v>3422</v>
      </c>
      <c r="C3671" s="104">
        <v>1</v>
      </c>
      <c r="D3671" s="105" t="s">
        <v>13374</v>
      </c>
      <c r="E3671" s="105" t="s">
        <v>10997</v>
      </c>
      <c r="I3671" s="99"/>
      <c r="J3671" s="101"/>
      <c r="M3671" s="98" t="s">
        <v>9207</v>
      </c>
      <c r="N3671" s="99" t="s">
        <v>3422</v>
      </c>
      <c r="O3671" s="101">
        <v>1</v>
      </c>
    </row>
    <row r="3672" spans="1:15" ht="12.75" customHeight="1">
      <c r="A3672" s="104" t="s">
        <v>4167</v>
      </c>
      <c r="B3672" s="104" t="s">
        <v>4168</v>
      </c>
      <c r="C3672" s="104">
        <v>1</v>
      </c>
      <c r="D3672" s="105" t="s">
        <v>13374</v>
      </c>
      <c r="E3672" s="105" t="s">
        <v>13378</v>
      </c>
      <c r="I3672" s="99"/>
      <c r="J3672" s="101"/>
      <c r="M3672" s="98" t="s">
        <v>9208</v>
      </c>
      <c r="N3672" s="99" t="s">
        <v>4168</v>
      </c>
      <c r="O3672" s="101">
        <v>1</v>
      </c>
    </row>
    <row r="3673" spans="1:15" ht="12.75" customHeight="1">
      <c r="A3673" s="104" t="s">
        <v>4169</v>
      </c>
      <c r="B3673" s="104" t="s">
        <v>4168</v>
      </c>
      <c r="C3673" s="104">
        <v>1</v>
      </c>
      <c r="D3673" s="105" t="s">
        <v>13374</v>
      </c>
      <c r="E3673" s="105" t="s">
        <v>13379</v>
      </c>
      <c r="I3673" s="99"/>
      <c r="J3673" s="101"/>
      <c r="M3673" s="98" t="s">
        <v>9209</v>
      </c>
      <c r="N3673" s="99" t="s">
        <v>4168</v>
      </c>
      <c r="O3673" s="101">
        <v>1</v>
      </c>
    </row>
    <row r="3674" spans="1:15" ht="12.75" customHeight="1">
      <c r="A3674" s="104" t="s">
        <v>4170</v>
      </c>
      <c r="B3674" s="104" t="s">
        <v>4168</v>
      </c>
      <c r="C3674" s="104">
        <v>1</v>
      </c>
      <c r="D3674" s="105" t="s">
        <v>13374</v>
      </c>
      <c r="E3674" s="105" t="s">
        <v>13380</v>
      </c>
      <c r="I3674" s="99"/>
      <c r="J3674" s="101"/>
      <c r="M3674" s="98" t="s">
        <v>9210</v>
      </c>
      <c r="N3674" s="99" t="s">
        <v>4168</v>
      </c>
      <c r="O3674" s="101">
        <v>1</v>
      </c>
    </row>
    <row r="3675" spans="1:15" ht="12.75" customHeight="1">
      <c r="A3675" s="104" t="s">
        <v>4171</v>
      </c>
      <c r="B3675" s="104" t="s">
        <v>4168</v>
      </c>
      <c r="C3675" s="104">
        <v>1</v>
      </c>
      <c r="D3675" s="105" t="s">
        <v>13374</v>
      </c>
      <c r="E3675" s="105" t="s">
        <v>13381</v>
      </c>
      <c r="I3675" s="99"/>
      <c r="J3675" s="101"/>
      <c r="M3675" s="98" t="s">
        <v>9211</v>
      </c>
      <c r="N3675" s="99" t="s">
        <v>4168</v>
      </c>
      <c r="O3675" s="101">
        <v>1</v>
      </c>
    </row>
    <row r="3676" spans="1:15" ht="12.75" customHeight="1">
      <c r="A3676" s="104" t="s">
        <v>4172</v>
      </c>
      <c r="B3676" s="104" t="s">
        <v>4159</v>
      </c>
      <c r="C3676" s="104">
        <v>1</v>
      </c>
      <c r="D3676" s="105" t="s">
        <v>13374</v>
      </c>
      <c r="E3676" s="105" t="s">
        <v>13382</v>
      </c>
      <c r="I3676" s="99"/>
      <c r="J3676" s="101"/>
      <c r="M3676" s="98" t="s">
        <v>9212</v>
      </c>
      <c r="N3676" s="99" t="s">
        <v>4159</v>
      </c>
      <c r="O3676" s="101">
        <v>1</v>
      </c>
    </row>
    <row r="3677" spans="1:15" ht="12.75" customHeight="1">
      <c r="A3677" s="104" t="s">
        <v>4173</v>
      </c>
      <c r="B3677" s="104" t="s">
        <v>4159</v>
      </c>
      <c r="C3677" s="104">
        <v>1</v>
      </c>
      <c r="D3677" s="105" t="s">
        <v>13374</v>
      </c>
      <c r="E3677" s="105" t="s">
        <v>13383</v>
      </c>
      <c r="I3677" s="99"/>
      <c r="J3677" s="101"/>
      <c r="M3677" s="98" t="s">
        <v>9213</v>
      </c>
      <c r="N3677" s="99" t="s">
        <v>4159</v>
      </c>
      <c r="O3677" s="101">
        <v>1</v>
      </c>
    </row>
    <row r="3678" spans="1:15" ht="12.75" customHeight="1">
      <c r="A3678" s="104" t="s">
        <v>4174</v>
      </c>
      <c r="B3678" s="104" t="s">
        <v>4159</v>
      </c>
      <c r="C3678" s="104">
        <v>1</v>
      </c>
      <c r="D3678" s="105" t="s">
        <v>13374</v>
      </c>
      <c r="E3678" s="105" t="s">
        <v>13384</v>
      </c>
      <c r="I3678" s="99"/>
      <c r="J3678" s="101"/>
      <c r="M3678" s="98" t="s">
        <v>9214</v>
      </c>
      <c r="N3678" s="99" t="s">
        <v>4159</v>
      </c>
      <c r="O3678" s="101">
        <v>1</v>
      </c>
    </row>
    <row r="3679" spans="1:15" ht="12.75" customHeight="1">
      <c r="A3679" s="104" t="s">
        <v>4175</v>
      </c>
      <c r="B3679" s="104" t="s">
        <v>3340</v>
      </c>
      <c r="C3679" s="104">
        <v>1</v>
      </c>
      <c r="D3679" s="105" t="s">
        <v>13374</v>
      </c>
      <c r="E3679" s="105" t="s">
        <v>13385</v>
      </c>
      <c r="I3679" s="99"/>
      <c r="J3679" s="101"/>
      <c r="M3679" s="98" t="s">
        <v>9215</v>
      </c>
      <c r="N3679" s="99" t="s">
        <v>3340</v>
      </c>
      <c r="O3679" s="101">
        <v>1</v>
      </c>
    </row>
    <row r="3680" spans="1:15" ht="12.75" customHeight="1">
      <c r="A3680" s="104" t="s">
        <v>4176</v>
      </c>
      <c r="B3680" s="104" t="s">
        <v>3340</v>
      </c>
      <c r="C3680" s="104">
        <v>1</v>
      </c>
      <c r="D3680" s="105" t="s">
        <v>13374</v>
      </c>
      <c r="E3680" s="105" t="s">
        <v>13375</v>
      </c>
      <c r="I3680" s="99"/>
      <c r="J3680" s="101"/>
      <c r="M3680" s="98" t="s">
        <v>9216</v>
      </c>
      <c r="N3680" s="99" t="s">
        <v>3340</v>
      </c>
      <c r="O3680" s="101">
        <v>1</v>
      </c>
    </row>
    <row r="3681" spans="1:15" ht="12.75" customHeight="1">
      <c r="A3681" s="104" t="s">
        <v>4177</v>
      </c>
      <c r="B3681" s="104" t="s">
        <v>3340</v>
      </c>
      <c r="C3681" s="104">
        <v>1</v>
      </c>
      <c r="D3681" s="105" t="s">
        <v>13374</v>
      </c>
      <c r="E3681" s="105" t="s">
        <v>11222</v>
      </c>
      <c r="I3681" s="99"/>
      <c r="J3681" s="101"/>
      <c r="M3681" s="98" t="s">
        <v>9217</v>
      </c>
      <c r="N3681" s="99" t="s">
        <v>3340</v>
      </c>
      <c r="O3681" s="101">
        <v>1</v>
      </c>
    </row>
    <row r="3682" spans="1:15" ht="12.75" customHeight="1">
      <c r="A3682" s="104" t="s">
        <v>4178</v>
      </c>
      <c r="B3682" s="104" t="s">
        <v>3340</v>
      </c>
      <c r="C3682" s="104">
        <v>1</v>
      </c>
      <c r="D3682" s="105" t="s">
        <v>13374</v>
      </c>
      <c r="E3682" s="105" t="s">
        <v>13386</v>
      </c>
      <c r="I3682" s="99"/>
      <c r="J3682" s="101"/>
      <c r="M3682" s="98" t="s">
        <v>9218</v>
      </c>
      <c r="N3682" s="99" t="s">
        <v>3340</v>
      </c>
      <c r="O3682" s="101">
        <v>1</v>
      </c>
    </row>
    <row r="3683" spans="1:15" ht="12.75" customHeight="1">
      <c r="A3683" s="104" t="s">
        <v>4179</v>
      </c>
      <c r="B3683" s="104" t="s">
        <v>3170</v>
      </c>
      <c r="C3683" s="104">
        <v>1</v>
      </c>
      <c r="D3683" s="105" t="s">
        <v>13374</v>
      </c>
      <c r="E3683" s="105" t="s">
        <v>10945</v>
      </c>
      <c r="I3683" s="99"/>
      <c r="J3683" s="101"/>
      <c r="M3683" s="98" t="s">
        <v>9219</v>
      </c>
      <c r="N3683" s="99" t="s">
        <v>3170</v>
      </c>
      <c r="O3683" s="101">
        <v>1</v>
      </c>
    </row>
    <row r="3684" spans="1:15" ht="12.75" customHeight="1">
      <c r="A3684" s="104" t="s">
        <v>4180</v>
      </c>
      <c r="B3684" s="104" t="s">
        <v>3170</v>
      </c>
      <c r="C3684" s="104">
        <v>1</v>
      </c>
      <c r="D3684" s="105" t="s">
        <v>13374</v>
      </c>
      <c r="E3684" s="105" t="s">
        <v>10997</v>
      </c>
      <c r="I3684" s="99"/>
      <c r="J3684" s="101"/>
      <c r="M3684" s="98" t="s">
        <v>9220</v>
      </c>
      <c r="N3684" s="99" t="s">
        <v>3170</v>
      </c>
      <c r="O3684" s="101">
        <v>1</v>
      </c>
    </row>
    <row r="3685" spans="1:15" ht="12.75" customHeight="1">
      <c r="A3685" s="104" t="s">
        <v>4181</v>
      </c>
      <c r="B3685" s="104" t="s">
        <v>3262</v>
      </c>
      <c r="C3685" s="104">
        <v>1</v>
      </c>
      <c r="D3685" s="105" t="s">
        <v>13374</v>
      </c>
      <c r="E3685" s="105" t="s">
        <v>13378</v>
      </c>
      <c r="I3685" s="99"/>
      <c r="J3685" s="101"/>
      <c r="M3685" s="98" t="s">
        <v>9221</v>
      </c>
      <c r="N3685" s="99" t="s">
        <v>3262</v>
      </c>
      <c r="O3685" s="101">
        <v>1</v>
      </c>
    </row>
    <row r="3686" spans="1:15" ht="12.75" customHeight="1">
      <c r="A3686" s="104" t="s">
        <v>4182</v>
      </c>
      <c r="B3686" s="104" t="s">
        <v>3262</v>
      </c>
      <c r="C3686" s="104">
        <v>1</v>
      </c>
      <c r="D3686" s="105" t="s">
        <v>13374</v>
      </c>
      <c r="E3686" s="105" t="s">
        <v>13379</v>
      </c>
      <c r="I3686" s="99"/>
      <c r="J3686" s="101"/>
      <c r="M3686" s="98" t="s">
        <v>9222</v>
      </c>
      <c r="N3686" s="99" t="s">
        <v>3262</v>
      </c>
      <c r="O3686" s="101">
        <v>1</v>
      </c>
    </row>
    <row r="3687" spans="1:15" ht="12.75" customHeight="1">
      <c r="A3687" s="104" t="s">
        <v>4183</v>
      </c>
      <c r="B3687" s="104" t="s">
        <v>3262</v>
      </c>
      <c r="C3687" s="104">
        <v>1</v>
      </c>
      <c r="D3687" s="105" t="s">
        <v>13374</v>
      </c>
      <c r="E3687" s="105" t="s">
        <v>13380</v>
      </c>
      <c r="I3687" s="99"/>
      <c r="J3687" s="101"/>
      <c r="M3687" s="98" t="s">
        <v>9223</v>
      </c>
      <c r="N3687" s="99" t="s">
        <v>3262</v>
      </c>
      <c r="O3687" s="101">
        <v>1</v>
      </c>
    </row>
    <row r="3688" spans="1:15" ht="12.75" customHeight="1">
      <c r="A3688" s="104" t="s">
        <v>4184</v>
      </c>
      <c r="B3688" s="104" t="s">
        <v>3262</v>
      </c>
      <c r="C3688" s="104">
        <v>1</v>
      </c>
      <c r="D3688" s="105" t="s">
        <v>13374</v>
      </c>
      <c r="E3688" s="105" t="s">
        <v>13381</v>
      </c>
      <c r="I3688" s="99"/>
      <c r="J3688" s="101"/>
      <c r="M3688" s="98" t="s">
        <v>9224</v>
      </c>
      <c r="N3688" s="99" t="s">
        <v>3262</v>
      </c>
      <c r="O3688" s="101">
        <v>1</v>
      </c>
    </row>
    <row r="3689" spans="1:15" ht="12.75" customHeight="1">
      <c r="A3689" s="104" t="s">
        <v>4185</v>
      </c>
      <c r="B3689" s="104" t="s">
        <v>3482</v>
      </c>
      <c r="C3689" s="104">
        <v>1</v>
      </c>
      <c r="D3689" s="105" t="s">
        <v>13374</v>
      </c>
      <c r="E3689" s="105" t="s">
        <v>13382</v>
      </c>
      <c r="I3689" s="99"/>
      <c r="J3689" s="101"/>
      <c r="M3689" s="98" t="s">
        <v>9225</v>
      </c>
      <c r="N3689" s="99" t="s">
        <v>3482</v>
      </c>
      <c r="O3689" s="101">
        <v>1</v>
      </c>
    </row>
    <row r="3690" spans="1:15" ht="12.75" customHeight="1">
      <c r="A3690" s="104" t="s">
        <v>4186</v>
      </c>
      <c r="B3690" s="104" t="s">
        <v>3482</v>
      </c>
      <c r="C3690" s="104">
        <v>1</v>
      </c>
      <c r="D3690" s="105" t="s">
        <v>13374</v>
      </c>
      <c r="E3690" s="105" t="s">
        <v>13387</v>
      </c>
      <c r="I3690" s="99"/>
      <c r="J3690" s="101"/>
      <c r="M3690" s="98" t="s">
        <v>9226</v>
      </c>
      <c r="N3690" s="99" t="s">
        <v>3482</v>
      </c>
      <c r="O3690" s="101">
        <v>1</v>
      </c>
    </row>
    <row r="3691" spans="1:15" ht="12.75" customHeight="1">
      <c r="A3691" s="104" t="s">
        <v>4187</v>
      </c>
      <c r="B3691" s="104" t="s">
        <v>3482</v>
      </c>
      <c r="C3691" s="104">
        <v>1</v>
      </c>
      <c r="D3691" s="105" t="s">
        <v>13374</v>
      </c>
      <c r="E3691" s="105" t="s">
        <v>13388</v>
      </c>
      <c r="I3691" s="99"/>
      <c r="J3691" s="101"/>
      <c r="M3691" s="98" t="s">
        <v>9227</v>
      </c>
      <c r="N3691" s="99" t="s">
        <v>3482</v>
      </c>
      <c r="O3691" s="101">
        <v>1</v>
      </c>
    </row>
    <row r="3692" spans="1:15" ht="12.75" customHeight="1">
      <c r="A3692" s="104" t="s">
        <v>4188</v>
      </c>
      <c r="B3692" s="104" t="s">
        <v>4189</v>
      </c>
      <c r="C3692" s="104">
        <v>1</v>
      </c>
      <c r="D3692" s="105" t="s">
        <v>13389</v>
      </c>
      <c r="E3692" s="105" t="s">
        <v>13390</v>
      </c>
      <c r="I3692" s="99"/>
      <c r="J3692" s="101"/>
      <c r="M3692" s="98" t="s">
        <v>9228</v>
      </c>
      <c r="N3692" s="99" t="s">
        <v>4189</v>
      </c>
      <c r="O3692" s="101">
        <v>1</v>
      </c>
    </row>
    <row r="3693" spans="1:15" ht="12.75" customHeight="1">
      <c r="A3693" s="104" t="s">
        <v>4190</v>
      </c>
      <c r="B3693" s="104" t="s">
        <v>4189</v>
      </c>
      <c r="C3693" s="104">
        <v>1</v>
      </c>
      <c r="D3693" s="105" t="s">
        <v>13389</v>
      </c>
      <c r="E3693" s="105" t="s">
        <v>13391</v>
      </c>
      <c r="I3693" s="99"/>
      <c r="J3693" s="101"/>
      <c r="M3693" s="98" t="s">
        <v>9229</v>
      </c>
      <c r="N3693" s="99" t="s">
        <v>4189</v>
      </c>
      <c r="O3693" s="101">
        <v>1</v>
      </c>
    </row>
    <row r="3694" spans="1:15" ht="12.75" customHeight="1">
      <c r="A3694" s="104" t="s">
        <v>4191</v>
      </c>
      <c r="B3694" s="104" t="s">
        <v>3908</v>
      </c>
      <c r="C3694" s="104">
        <v>1</v>
      </c>
      <c r="D3694" s="105" t="s">
        <v>13392</v>
      </c>
      <c r="E3694" s="105" t="s">
        <v>13393</v>
      </c>
      <c r="I3694" s="99"/>
      <c r="J3694" s="101"/>
      <c r="M3694" s="98" t="s">
        <v>9230</v>
      </c>
      <c r="N3694" s="99" t="s">
        <v>3908</v>
      </c>
      <c r="O3694" s="101">
        <v>1</v>
      </c>
    </row>
    <row r="3695" spans="1:15" ht="12.75" customHeight="1">
      <c r="A3695" s="104" t="s">
        <v>4192</v>
      </c>
      <c r="B3695" s="104" t="s">
        <v>3908</v>
      </c>
      <c r="C3695" s="104">
        <v>2</v>
      </c>
      <c r="D3695" s="105" t="s">
        <v>13392</v>
      </c>
      <c r="E3695" s="105" t="s">
        <v>13394</v>
      </c>
      <c r="I3695" s="99"/>
      <c r="J3695" s="101"/>
      <c r="M3695" s="98" t="s">
        <v>9231</v>
      </c>
      <c r="N3695" s="99" t="s">
        <v>3908</v>
      </c>
      <c r="O3695" s="101">
        <v>2</v>
      </c>
    </row>
    <row r="3696" spans="1:15" ht="12.75" customHeight="1">
      <c r="A3696" s="104" t="s">
        <v>4193</v>
      </c>
      <c r="B3696" s="104" t="s">
        <v>4018</v>
      </c>
      <c r="C3696" s="104">
        <v>6</v>
      </c>
      <c r="D3696" s="105" t="s">
        <v>13395</v>
      </c>
      <c r="E3696" s="105" t="s">
        <v>13396</v>
      </c>
      <c r="I3696" s="99"/>
      <c r="J3696" s="101"/>
      <c r="M3696" s="98" t="s">
        <v>9232</v>
      </c>
      <c r="N3696" s="99" t="s">
        <v>4018</v>
      </c>
      <c r="O3696" s="101">
        <v>6</v>
      </c>
    </row>
    <row r="3697" spans="1:15" ht="12.75" customHeight="1">
      <c r="A3697" s="104" t="s">
        <v>4194</v>
      </c>
      <c r="B3697" s="104" t="s">
        <v>4018</v>
      </c>
      <c r="C3697" s="104">
        <v>6</v>
      </c>
      <c r="D3697" s="105" t="s">
        <v>13395</v>
      </c>
      <c r="E3697" s="105" t="s">
        <v>13397</v>
      </c>
      <c r="I3697" s="99"/>
      <c r="J3697" s="101"/>
      <c r="M3697" s="98" t="s">
        <v>9233</v>
      </c>
      <c r="N3697" s="99" t="s">
        <v>4018</v>
      </c>
      <c r="O3697" s="101">
        <v>6</v>
      </c>
    </row>
    <row r="3698" spans="1:15" ht="12.75" customHeight="1">
      <c r="A3698" s="104" t="s">
        <v>4195</v>
      </c>
      <c r="B3698" s="104" t="s">
        <v>4021</v>
      </c>
      <c r="C3698" s="104">
        <v>11</v>
      </c>
      <c r="D3698" s="105" t="s">
        <v>13398</v>
      </c>
      <c r="E3698" s="105" t="s">
        <v>13399</v>
      </c>
      <c r="I3698" s="99"/>
      <c r="J3698" s="101"/>
      <c r="M3698" s="98" t="s">
        <v>9234</v>
      </c>
      <c r="N3698" s="99" t="s">
        <v>4021</v>
      </c>
      <c r="O3698" s="101">
        <v>11</v>
      </c>
    </row>
    <row r="3699" spans="1:15" ht="12.75" customHeight="1">
      <c r="A3699" s="104" t="s">
        <v>4196</v>
      </c>
      <c r="B3699" s="104" t="s">
        <v>4021</v>
      </c>
      <c r="C3699" s="104">
        <v>13</v>
      </c>
      <c r="D3699" s="105" t="s">
        <v>13398</v>
      </c>
      <c r="E3699" s="105" t="s">
        <v>13400</v>
      </c>
      <c r="I3699" s="99"/>
      <c r="J3699" s="101"/>
      <c r="M3699" s="98" t="s">
        <v>9235</v>
      </c>
      <c r="N3699" s="99" t="s">
        <v>4021</v>
      </c>
      <c r="O3699" s="101">
        <v>13</v>
      </c>
    </row>
    <row r="3700" spans="1:15" ht="12.75" customHeight="1">
      <c r="A3700" s="104" t="s">
        <v>4197</v>
      </c>
      <c r="B3700" s="104" t="s">
        <v>4021</v>
      </c>
      <c r="C3700" s="104">
        <v>2</v>
      </c>
      <c r="D3700" s="105" t="s">
        <v>13398</v>
      </c>
      <c r="E3700" s="105" t="s">
        <v>13401</v>
      </c>
      <c r="I3700" s="99"/>
      <c r="J3700" s="101"/>
      <c r="M3700" s="98" t="s">
        <v>9236</v>
      </c>
      <c r="N3700" s="99" t="s">
        <v>4021</v>
      </c>
      <c r="O3700" s="101">
        <v>2</v>
      </c>
    </row>
    <row r="3701" spans="1:15" ht="12.75" customHeight="1">
      <c r="A3701" s="104" t="s">
        <v>4198</v>
      </c>
      <c r="B3701" s="104" t="s">
        <v>4021</v>
      </c>
      <c r="C3701" s="104">
        <v>4</v>
      </c>
      <c r="D3701" s="105" t="s">
        <v>13398</v>
      </c>
      <c r="E3701" s="105" t="s">
        <v>13402</v>
      </c>
      <c r="I3701" s="99"/>
      <c r="J3701" s="101"/>
      <c r="M3701" s="98" t="s">
        <v>9237</v>
      </c>
      <c r="N3701" s="99" t="s">
        <v>4021</v>
      </c>
      <c r="O3701" s="101">
        <v>4</v>
      </c>
    </row>
    <row r="3702" spans="1:15" ht="12.75" customHeight="1">
      <c r="A3702" s="104" t="s">
        <v>4199</v>
      </c>
      <c r="B3702" s="104" t="s">
        <v>2045</v>
      </c>
      <c r="C3702" s="104">
        <v>4</v>
      </c>
      <c r="D3702" s="105" t="s">
        <v>13361</v>
      </c>
      <c r="E3702" s="105" t="s">
        <v>13403</v>
      </c>
      <c r="I3702" s="99"/>
      <c r="J3702" s="101"/>
      <c r="M3702" s="98" t="s">
        <v>9238</v>
      </c>
      <c r="N3702" s="99" t="s">
        <v>2045</v>
      </c>
      <c r="O3702" s="101">
        <v>4</v>
      </c>
    </row>
    <row r="3703" spans="1:15" ht="12.75" customHeight="1">
      <c r="A3703" s="104" t="s">
        <v>4200</v>
      </c>
      <c r="B3703" s="104" t="s">
        <v>2045</v>
      </c>
      <c r="C3703" s="104">
        <v>6</v>
      </c>
      <c r="D3703" s="105" t="s">
        <v>13361</v>
      </c>
      <c r="E3703" s="105" t="s">
        <v>13404</v>
      </c>
      <c r="I3703" s="99"/>
      <c r="J3703" s="101"/>
      <c r="M3703" s="98" t="s">
        <v>9239</v>
      </c>
      <c r="N3703" s="99" t="s">
        <v>2045</v>
      </c>
      <c r="O3703" s="101">
        <v>6</v>
      </c>
    </row>
    <row r="3704" spans="1:15" ht="12.75" customHeight="1">
      <c r="A3704" s="104" t="s">
        <v>4201</v>
      </c>
      <c r="B3704" s="104" t="s">
        <v>4202</v>
      </c>
      <c r="C3704" s="104">
        <v>0</v>
      </c>
      <c r="D3704" s="105"/>
      <c r="E3704" s="105"/>
      <c r="I3704" s="99"/>
      <c r="J3704" s="101"/>
      <c r="M3704" s="98" t="s">
        <v>9240</v>
      </c>
      <c r="N3704" s="99" t="s">
        <v>4202</v>
      </c>
      <c r="O3704" s="101">
        <v>0</v>
      </c>
    </row>
    <row r="3705" spans="1:15" ht="12.75" customHeight="1">
      <c r="A3705" s="104" t="s">
        <v>4203</v>
      </c>
      <c r="B3705" s="104" t="s">
        <v>1794</v>
      </c>
      <c r="C3705" s="104">
        <v>2</v>
      </c>
      <c r="D3705" s="105" t="s">
        <v>13405</v>
      </c>
      <c r="E3705" s="105" t="s">
        <v>13406</v>
      </c>
      <c r="I3705" s="99"/>
      <c r="J3705" s="101"/>
      <c r="M3705" s="98" t="s">
        <v>9241</v>
      </c>
      <c r="N3705" s="99" t="s">
        <v>1794</v>
      </c>
      <c r="O3705" s="101">
        <v>2</v>
      </c>
    </row>
    <row r="3706" spans="1:15" ht="12.75" customHeight="1">
      <c r="A3706" s="104" t="s">
        <v>4204</v>
      </c>
      <c r="B3706" s="104" t="s">
        <v>1794</v>
      </c>
      <c r="C3706" s="104">
        <v>2</v>
      </c>
      <c r="D3706" s="105" t="s">
        <v>13405</v>
      </c>
      <c r="E3706" s="105" t="s">
        <v>13407</v>
      </c>
      <c r="I3706" s="99"/>
      <c r="J3706" s="101"/>
      <c r="M3706" s="98" t="s">
        <v>9242</v>
      </c>
      <c r="N3706" s="99" t="s">
        <v>1794</v>
      </c>
      <c r="O3706" s="101">
        <v>2</v>
      </c>
    </row>
    <row r="3707" spans="1:15" ht="12.75" customHeight="1">
      <c r="A3707" s="104" t="s">
        <v>4205</v>
      </c>
      <c r="B3707" s="104" t="s">
        <v>277</v>
      </c>
      <c r="C3707" s="104">
        <v>22</v>
      </c>
      <c r="D3707" s="105" t="s">
        <v>13408</v>
      </c>
      <c r="E3707" s="105" t="s">
        <v>13409</v>
      </c>
      <c r="I3707" s="99"/>
      <c r="J3707" s="101"/>
      <c r="M3707" s="98" t="s">
        <v>9243</v>
      </c>
      <c r="N3707" s="99" t="s">
        <v>277</v>
      </c>
      <c r="O3707" s="101">
        <v>22</v>
      </c>
    </row>
    <row r="3708" spans="1:15" ht="12.75" customHeight="1">
      <c r="A3708" s="104" t="s">
        <v>4206</v>
      </c>
      <c r="B3708" s="104" t="s">
        <v>277</v>
      </c>
      <c r="C3708" s="104">
        <v>10</v>
      </c>
      <c r="D3708" s="105" t="s">
        <v>13408</v>
      </c>
      <c r="E3708" s="105" t="s">
        <v>13410</v>
      </c>
      <c r="I3708" s="99"/>
      <c r="J3708" s="101"/>
      <c r="M3708" s="98" t="s">
        <v>9244</v>
      </c>
      <c r="N3708" s="99" t="s">
        <v>277</v>
      </c>
      <c r="O3708" s="101">
        <v>10</v>
      </c>
    </row>
    <row r="3709" spans="1:15" ht="12.75" customHeight="1">
      <c r="A3709" s="104" t="s">
        <v>4207</v>
      </c>
      <c r="B3709" s="104" t="s">
        <v>277</v>
      </c>
      <c r="C3709" s="104">
        <v>2</v>
      </c>
      <c r="D3709" s="105"/>
      <c r="E3709" s="105"/>
      <c r="I3709" s="99"/>
      <c r="J3709" s="101"/>
      <c r="M3709" s="98" t="s">
        <v>9245</v>
      </c>
      <c r="N3709" s="99" t="s">
        <v>277</v>
      </c>
      <c r="O3709" s="101">
        <v>2</v>
      </c>
    </row>
    <row r="3710" spans="1:15" ht="12.75" customHeight="1">
      <c r="A3710" s="104" t="s">
        <v>4208</v>
      </c>
      <c r="B3710" s="104" t="s">
        <v>4143</v>
      </c>
      <c r="C3710" s="104">
        <v>2</v>
      </c>
      <c r="D3710" s="105" t="s">
        <v>13411</v>
      </c>
      <c r="E3710" s="105" t="s">
        <v>13412</v>
      </c>
      <c r="I3710" s="99"/>
      <c r="J3710" s="101"/>
      <c r="M3710" s="98" t="s">
        <v>9246</v>
      </c>
      <c r="N3710" s="99" t="s">
        <v>4143</v>
      </c>
      <c r="O3710" s="101">
        <v>3</v>
      </c>
    </row>
    <row r="3711" spans="1:15" ht="12.75" customHeight="1">
      <c r="A3711" s="104" t="s">
        <v>4209</v>
      </c>
      <c r="B3711" s="104" t="s">
        <v>3908</v>
      </c>
      <c r="C3711" s="104">
        <v>2</v>
      </c>
      <c r="D3711" s="105" t="s">
        <v>13411</v>
      </c>
      <c r="E3711" s="105" t="s">
        <v>13413</v>
      </c>
      <c r="I3711" s="99"/>
      <c r="J3711" s="101"/>
      <c r="M3711" s="98" t="s">
        <v>9247</v>
      </c>
      <c r="N3711" s="99" t="s">
        <v>3908</v>
      </c>
      <c r="O3711" s="101">
        <v>2</v>
      </c>
    </row>
    <row r="3712" spans="1:15" ht="12.75" customHeight="1">
      <c r="A3712" s="104" t="s">
        <v>4210</v>
      </c>
      <c r="B3712" s="104" t="s">
        <v>3908</v>
      </c>
      <c r="C3712" s="104">
        <v>2</v>
      </c>
      <c r="D3712" s="105" t="s">
        <v>13411</v>
      </c>
      <c r="E3712" s="105" t="s">
        <v>13414</v>
      </c>
      <c r="I3712" s="99"/>
      <c r="J3712" s="101"/>
      <c r="M3712" s="98" t="s">
        <v>9248</v>
      </c>
      <c r="N3712" s="99" t="s">
        <v>3908</v>
      </c>
      <c r="O3712" s="101">
        <v>2</v>
      </c>
    </row>
    <row r="3713" spans="1:15" ht="12.75" customHeight="1">
      <c r="A3713" s="104" t="s">
        <v>4211</v>
      </c>
      <c r="B3713" s="104" t="s">
        <v>3446</v>
      </c>
      <c r="C3713" s="104">
        <v>0</v>
      </c>
      <c r="D3713" s="105"/>
      <c r="E3713" s="105"/>
      <c r="I3713" s="99"/>
      <c r="J3713" s="101"/>
      <c r="M3713" s="98" t="s">
        <v>9249</v>
      </c>
      <c r="N3713" s="99" t="s">
        <v>3446</v>
      </c>
      <c r="O3713" s="101">
        <v>0</v>
      </c>
    </row>
    <row r="3714" spans="1:15" ht="12.75" customHeight="1">
      <c r="A3714" s="104" t="s">
        <v>4212</v>
      </c>
      <c r="B3714" s="104" t="s">
        <v>4143</v>
      </c>
      <c r="C3714" s="104">
        <v>2</v>
      </c>
      <c r="D3714" s="105" t="s">
        <v>13411</v>
      </c>
      <c r="E3714" s="105" t="s">
        <v>13415</v>
      </c>
      <c r="I3714" s="99"/>
      <c r="J3714" s="101"/>
      <c r="M3714" s="98" t="s">
        <v>9250</v>
      </c>
      <c r="N3714" s="99" t="s">
        <v>4143</v>
      </c>
      <c r="O3714" s="101">
        <v>3</v>
      </c>
    </row>
    <row r="3715" spans="1:15" ht="12.75" customHeight="1">
      <c r="A3715" s="104" t="s">
        <v>4213</v>
      </c>
      <c r="B3715" s="104" t="s">
        <v>4143</v>
      </c>
      <c r="C3715" s="104">
        <v>3</v>
      </c>
      <c r="D3715" s="105" t="s">
        <v>13411</v>
      </c>
      <c r="E3715" s="105" t="s">
        <v>13416</v>
      </c>
      <c r="I3715" s="99"/>
      <c r="J3715" s="101"/>
      <c r="M3715" s="98" t="s">
        <v>9251</v>
      </c>
      <c r="N3715" s="99" t="s">
        <v>4143</v>
      </c>
      <c r="O3715" s="101">
        <v>4</v>
      </c>
    </row>
    <row r="3716" spans="1:15" ht="12.75" customHeight="1">
      <c r="A3716" s="104" t="s">
        <v>4214</v>
      </c>
      <c r="B3716" s="104" t="s">
        <v>4168</v>
      </c>
      <c r="C3716" s="104">
        <v>1</v>
      </c>
      <c r="D3716" s="105" t="s">
        <v>13411</v>
      </c>
      <c r="E3716" s="105" t="s">
        <v>13417</v>
      </c>
      <c r="I3716" s="99"/>
      <c r="J3716" s="101"/>
      <c r="M3716" s="98" t="s">
        <v>9252</v>
      </c>
      <c r="N3716" s="99" t="s">
        <v>4168</v>
      </c>
      <c r="O3716" s="101">
        <v>1</v>
      </c>
    </row>
    <row r="3717" spans="1:15" ht="12.75" customHeight="1">
      <c r="A3717" s="104" t="s">
        <v>4215</v>
      </c>
      <c r="B3717" s="104" t="s">
        <v>4168</v>
      </c>
      <c r="C3717" s="104">
        <v>1</v>
      </c>
      <c r="D3717" s="105" t="s">
        <v>13411</v>
      </c>
      <c r="E3717" s="105" t="s">
        <v>13418</v>
      </c>
      <c r="I3717" s="99"/>
      <c r="J3717" s="101"/>
      <c r="M3717" s="98" t="s">
        <v>9253</v>
      </c>
      <c r="N3717" s="99" t="s">
        <v>4168</v>
      </c>
      <c r="O3717" s="101">
        <v>1</v>
      </c>
    </row>
    <row r="3718" spans="1:15" ht="12.75" customHeight="1">
      <c r="A3718" s="104" t="s">
        <v>4216</v>
      </c>
      <c r="B3718" s="104" t="s">
        <v>3422</v>
      </c>
      <c r="C3718" s="104">
        <v>1</v>
      </c>
      <c r="D3718" s="105" t="s">
        <v>13419</v>
      </c>
      <c r="E3718" s="105" t="s">
        <v>13420</v>
      </c>
      <c r="I3718" s="99"/>
      <c r="J3718" s="101"/>
      <c r="M3718" s="98" t="s">
        <v>9254</v>
      </c>
      <c r="N3718" s="99" t="s">
        <v>3422</v>
      </c>
      <c r="O3718" s="101">
        <v>1</v>
      </c>
    </row>
    <row r="3719" spans="1:15" ht="12.75" customHeight="1">
      <c r="A3719" s="104" t="s">
        <v>4217</v>
      </c>
      <c r="B3719" s="104" t="s">
        <v>3422</v>
      </c>
      <c r="C3719" s="104">
        <v>1</v>
      </c>
      <c r="D3719" s="105" t="s">
        <v>13419</v>
      </c>
      <c r="E3719" s="105" t="s">
        <v>13421</v>
      </c>
      <c r="I3719" s="99"/>
      <c r="J3719" s="101"/>
      <c r="M3719" s="98" t="s">
        <v>9255</v>
      </c>
      <c r="N3719" s="99" t="s">
        <v>3422</v>
      </c>
      <c r="O3719" s="101">
        <v>1</v>
      </c>
    </row>
    <row r="3720" spans="1:15" ht="12.75" customHeight="1">
      <c r="A3720" s="104" t="s">
        <v>4218</v>
      </c>
      <c r="B3720" s="104" t="s">
        <v>3446</v>
      </c>
      <c r="C3720" s="104">
        <v>1</v>
      </c>
      <c r="D3720" s="105" t="s">
        <v>13419</v>
      </c>
      <c r="E3720" s="105" t="s">
        <v>13422</v>
      </c>
      <c r="I3720" s="99"/>
      <c r="J3720" s="101"/>
      <c r="M3720" s="98" t="s">
        <v>9256</v>
      </c>
      <c r="N3720" s="99" t="s">
        <v>3446</v>
      </c>
      <c r="O3720" s="101">
        <v>1</v>
      </c>
    </row>
    <row r="3721" spans="1:15" ht="12.75" customHeight="1">
      <c r="A3721" s="104" t="s">
        <v>4219</v>
      </c>
      <c r="B3721" s="104" t="s">
        <v>3446</v>
      </c>
      <c r="C3721" s="104">
        <v>1</v>
      </c>
      <c r="D3721" s="105" t="s">
        <v>13419</v>
      </c>
      <c r="E3721" s="105" t="s">
        <v>13423</v>
      </c>
      <c r="I3721" s="99"/>
      <c r="J3721" s="101"/>
      <c r="M3721" s="98" t="s">
        <v>9257</v>
      </c>
      <c r="N3721" s="99" t="s">
        <v>3446</v>
      </c>
      <c r="O3721" s="101">
        <v>1</v>
      </c>
    </row>
    <row r="3722" spans="1:15" ht="12.75" customHeight="1">
      <c r="A3722" s="104" t="s">
        <v>4220</v>
      </c>
      <c r="B3722" s="104" t="s">
        <v>3340</v>
      </c>
      <c r="C3722" s="104">
        <v>1</v>
      </c>
      <c r="D3722" s="105" t="s">
        <v>13419</v>
      </c>
      <c r="E3722" s="105" t="s">
        <v>13420</v>
      </c>
      <c r="I3722" s="99"/>
      <c r="J3722" s="101"/>
      <c r="M3722" s="98" t="s">
        <v>9258</v>
      </c>
      <c r="N3722" s="99" t="s">
        <v>3340</v>
      </c>
      <c r="O3722" s="101">
        <v>1</v>
      </c>
    </row>
    <row r="3723" spans="1:15" ht="12.75" customHeight="1">
      <c r="A3723" s="104" t="s">
        <v>4221</v>
      </c>
      <c r="B3723" s="104" t="s">
        <v>3340</v>
      </c>
      <c r="C3723" s="104">
        <v>1</v>
      </c>
      <c r="D3723" s="105" t="s">
        <v>13419</v>
      </c>
      <c r="E3723" s="105" t="s">
        <v>13421</v>
      </c>
      <c r="I3723" s="99"/>
      <c r="J3723" s="101"/>
      <c r="M3723" s="98" t="s">
        <v>9259</v>
      </c>
      <c r="N3723" s="99" t="s">
        <v>3340</v>
      </c>
      <c r="O3723" s="101">
        <v>1</v>
      </c>
    </row>
    <row r="3724" spans="1:15" ht="12.75" customHeight="1">
      <c r="A3724" s="104" t="s">
        <v>4222</v>
      </c>
      <c r="B3724" s="104" t="s">
        <v>3340</v>
      </c>
      <c r="C3724" s="104">
        <v>2</v>
      </c>
      <c r="D3724" s="105" t="s">
        <v>13419</v>
      </c>
      <c r="E3724" s="105" t="s">
        <v>13424</v>
      </c>
      <c r="I3724" s="99"/>
      <c r="J3724" s="101"/>
      <c r="M3724" s="98" t="s">
        <v>9260</v>
      </c>
      <c r="N3724" s="99" t="s">
        <v>3340</v>
      </c>
      <c r="O3724" s="101">
        <v>2</v>
      </c>
    </row>
    <row r="3725" spans="1:15" ht="12.75" customHeight="1">
      <c r="A3725" s="104" t="s">
        <v>4223</v>
      </c>
      <c r="B3725" s="104" t="s">
        <v>3340</v>
      </c>
      <c r="C3725" s="104">
        <v>2</v>
      </c>
      <c r="D3725" s="105" t="s">
        <v>13419</v>
      </c>
      <c r="E3725" s="105" t="s">
        <v>13425</v>
      </c>
      <c r="I3725" s="99"/>
      <c r="J3725" s="101"/>
      <c r="M3725" s="98" t="s">
        <v>9261</v>
      </c>
      <c r="N3725" s="99" t="s">
        <v>3340</v>
      </c>
      <c r="O3725" s="101">
        <v>2</v>
      </c>
    </row>
    <row r="3726" spans="1:15" ht="12.75" customHeight="1">
      <c r="A3726" s="104" t="s">
        <v>4224</v>
      </c>
      <c r="B3726" s="104" t="s">
        <v>3340</v>
      </c>
      <c r="C3726" s="104">
        <v>1</v>
      </c>
      <c r="D3726" s="105" t="s">
        <v>13419</v>
      </c>
      <c r="E3726" s="105" t="s">
        <v>13426</v>
      </c>
      <c r="I3726" s="99"/>
      <c r="J3726" s="101"/>
      <c r="M3726" s="98" t="s">
        <v>9262</v>
      </c>
      <c r="N3726" s="99" t="s">
        <v>3340</v>
      </c>
      <c r="O3726" s="101">
        <v>1</v>
      </c>
    </row>
    <row r="3727" spans="1:15" ht="12.75" customHeight="1">
      <c r="A3727" s="104" t="s">
        <v>4225</v>
      </c>
      <c r="B3727" s="104" t="s">
        <v>3340</v>
      </c>
      <c r="C3727" s="104">
        <v>1</v>
      </c>
      <c r="D3727" s="105" t="s">
        <v>13419</v>
      </c>
      <c r="E3727" s="105" t="s">
        <v>13427</v>
      </c>
      <c r="I3727" s="99"/>
      <c r="J3727" s="101"/>
      <c r="M3727" s="98" t="s">
        <v>9263</v>
      </c>
      <c r="N3727" s="99" t="s">
        <v>3340</v>
      </c>
      <c r="O3727" s="101">
        <v>1</v>
      </c>
    </row>
    <row r="3728" spans="1:15" ht="12.75" customHeight="1">
      <c r="A3728" s="104" t="s">
        <v>4226</v>
      </c>
      <c r="B3728" s="104" t="s">
        <v>590</v>
      </c>
      <c r="C3728" s="104">
        <v>2</v>
      </c>
      <c r="D3728" s="105" t="s">
        <v>13428</v>
      </c>
      <c r="E3728" s="105" t="s">
        <v>13429</v>
      </c>
      <c r="I3728" s="99"/>
      <c r="J3728" s="101"/>
      <c r="M3728" s="98" t="s">
        <v>9264</v>
      </c>
      <c r="N3728" s="99" t="s">
        <v>590</v>
      </c>
      <c r="O3728" s="101">
        <v>2</v>
      </c>
    </row>
    <row r="3729" spans="1:15" ht="12.75" customHeight="1">
      <c r="A3729" s="104" t="s">
        <v>4227</v>
      </c>
      <c r="B3729" s="104" t="s">
        <v>590</v>
      </c>
      <c r="C3729" s="104">
        <v>1</v>
      </c>
      <c r="D3729" s="105" t="s">
        <v>13428</v>
      </c>
      <c r="E3729" s="105" t="s">
        <v>13430</v>
      </c>
      <c r="I3729" s="99"/>
      <c r="J3729" s="101"/>
      <c r="M3729" s="98" t="s">
        <v>9265</v>
      </c>
      <c r="N3729" s="99" t="s">
        <v>590</v>
      </c>
      <c r="O3729" s="101">
        <v>1</v>
      </c>
    </row>
    <row r="3730" spans="1:15" ht="12.75" customHeight="1">
      <c r="A3730" s="104" t="s">
        <v>4228</v>
      </c>
      <c r="B3730" s="104" t="s">
        <v>590</v>
      </c>
      <c r="C3730" s="104">
        <v>1</v>
      </c>
      <c r="D3730" s="105" t="s">
        <v>13428</v>
      </c>
      <c r="E3730" s="105" t="s">
        <v>13431</v>
      </c>
      <c r="I3730" s="99"/>
      <c r="J3730" s="101"/>
      <c r="M3730" s="98" t="s">
        <v>9266</v>
      </c>
      <c r="N3730" s="99" t="s">
        <v>590</v>
      </c>
      <c r="O3730" s="101">
        <v>1</v>
      </c>
    </row>
    <row r="3731" spans="1:15" ht="12.75" customHeight="1">
      <c r="A3731" s="104" t="s">
        <v>4229</v>
      </c>
      <c r="B3731" s="104" t="s">
        <v>590</v>
      </c>
      <c r="C3731" s="104">
        <v>2</v>
      </c>
      <c r="D3731" s="105" t="s">
        <v>13428</v>
      </c>
      <c r="E3731" s="105" t="s">
        <v>13432</v>
      </c>
      <c r="I3731" s="99"/>
      <c r="J3731" s="101"/>
      <c r="M3731" s="98" t="s">
        <v>9267</v>
      </c>
      <c r="N3731" s="99" t="s">
        <v>590</v>
      </c>
      <c r="O3731" s="101">
        <v>2</v>
      </c>
    </row>
    <row r="3732" spans="1:15" ht="12.75" customHeight="1">
      <c r="A3732" s="104" t="s">
        <v>4230</v>
      </c>
      <c r="B3732" s="104" t="s">
        <v>590</v>
      </c>
      <c r="C3732" s="104">
        <v>1</v>
      </c>
      <c r="D3732" s="105" t="s">
        <v>13428</v>
      </c>
      <c r="E3732" s="105" t="s">
        <v>13433</v>
      </c>
      <c r="I3732" s="99"/>
      <c r="J3732" s="101"/>
      <c r="M3732" s="98" t="s">
        <v>9268</v>
      </c>
      <c r="N3732" s="99" t="s">
        <v>590</v>
      </c>
      <c r="O3732" s="101">
        <v>1</v>
      </c>
    </row>
    <row r="3733" spans="1:15" ht="12.75" customHeight="1">
      <c r="A3733" s="104" t="s">
        <v>4231</v>
      </c>
      <c r="B3733" s="104" t="s">
        <v>590</v>
      </c>
      <c r="C3733" s="104">
        <v>1</v>
      </c>
      <c r="D3733" s="105" t="s">
        <v>13428</v>
      </c>
      <c r="E3733" s="105" t="s">
        <v>13434</v>
      </c>
      <c r="I3733" s="99"/>
      <c r="J3733" s="101"/>
      <c r="M3733" s="98" t="s">
        <v>9269</v>
      </c>
      <c r="N3733" s="99" t="s">
        <v>590</v>
      </c>
      <c r="O3733" s="101">
        <v>1</v>
      </c>
    </row>
    <row r="3734" spans="1:15" ht="12.75" customHeight="1">
      <c r="A3734" s="104" t="s">
        <v>4232</v>
      </c>
      <c r="B3734" s="104" t="s">
        <v>1228</v>
      </c>
      <c r="C3734" s="104">
        <v>1</v>
      </c>
      <c r="D3734" s="105"/>
      <c r="E3734" s="105"/>
      <c r="I3734" s="99"/>
      <c r="J3734" s="101"/>
      <c r="M3734" s="98" t="s">
        <v>9270</v>
      </c>
      <c r="N3734" s="99" t="s">
        <v>1228</v>
      </c>
      <c r="O3734" s="101">
        <v>1</v>
      </c>
    </row>
    <row r="3735" spans="1:15" ht="12.75" customHeight="1">
      <c r="A3735" s="104" t="s">
        <v>4233</v>
      </c>
      <c r="B3735" s="104" t="s">
        <v>2131</v>
      </c>
      <c r="C3735" s="104">
        <v>8</v>
      </c>
      <c r="D3735" s="105" t="s">
        <v>13435</v>
      </c>
      <c r="E3735" s="105" t="s">
        <v>13436</v>
      </c>
      <c r="I3735" s="99"/>
      <c r="J3735" s="101"/>
      <c r="M3735" s="98" t="s">
        <v>9271</v>
      </c>
      <c r="N3735" s="99" t="s">
        <v>2131</v>
      </c>
      <c r="O3735" s="101">
        <v>8</v>
      </c>
    </row>
    <row r="3736" spans="1:15" ht="12.75" customHeight="1">
      <c r="A3736" s="104" t="s">
        <v>4234</v>
      </c>
      <c r="B3736" s="104" t="s">
        <v>715</v>
      </c>
      <c r="C3736" s="104">
        <v>1</v>
      </c>
      <c r="D3736" s="105" t="s">
        <v>13435</v>
      </c>
      <c r="E3736" s="105" t="s">
        <v>11022</v>
      </c>
      <c r="I3736" s="99"/>
      <c r="J3736" s="101"/>
      <c r="M3736" s="98" t="s">
        <v>9272</v>
      </c>
      <c r="N3736" s="99" t="s">
        <v>715</v>
      </c>
      <c r="O3736" s="101">
        <v>1</v>
      </c>
    </row>
    <row r="3737" spans="1:15" ht="12.75" customHeight="1">
      <c r="A3737" s="104" t="s">
        <v>4235</v>
      </c>
      <c r="B3737" s="104" t="s">
        <v>715</v>
      </c>
      <c r="C3737" s="104">
        <v>1</v>
      </c>
      <c r="D3737" s="105" t="s">
        <v>13435</v>
      </c>
      <c r="E3737" s="105" t="s">
        <v>13437</v>
      </c>
      <c r="I3737" s="99"/>
      <c r="J3737" s="101"/>
      <c r="M3737" s="98" t="s">
        <v>9273</v>
      </c>
      <c r="N3737" s="99" t="s">
        <v>715</v>
      </c>
      <c r="O3737" s="101">
        <v>1</v>
      </c>
    </row>
    <row r="3738" spans="1:15" ht="12.75" customHeight="1">
      <c r="A3738" s="104" t="s">
        <v>4236</v>
      </c>
      <c r="B3738" s="104" t="s">
        <v>1240</v>
      </c>
      <c r="C3738" s="104">
        <v>2</v>
      </c>
      <c r="D3738" s="105"/>
      <c r="E3738" s="105"/>
      <c r="I3738" s="99"/>
      <c r="J3738" s="101"/>
      <c r="M3738" s="98" t="s">
        <v>9274</v>
      </c>
      <c r="N3738" s="99" t="s">
        <v>1240</v>
      </c>
      <c r="O3738" s="101">
        <v>2</v>
      </c>
    </row>
    <row r="3739" spans="1:15" ht="12.75" customHeight="1">
      <c r="A3739" s="104" t="s">
        <v>4237</v>
      </c>
      <c r="B3739" s="104" t="s">
        <v>1875</v>
      </c>
      <c r="C3739" s="104">
        <v>4</v>
      </c>
      <c r="D3739" s="105" t="s">
        <v>13438</v>
      </c>
      <c r="E3739" s="105" t="s">
        <v>13439</v>
      </c>
      <c r="I3739" s="99"/>
      <c r="J3739" s="101"/>
      <c r="M3739" s="98" t="s">
        <v>9275</v>
      </c>
      <c r="N3739" s="99" t="s">
        <v>1875</v>
      </c>
      <c r="O3739" s="101">
        <v>4</v>
      </c>
    </row>
    <row r="3740" spans="1:15" ht="12.75" customHeight="1">
      <c r="A3740" s="104" t="s">
        <v>4238</v>
      </c>
      <c r="B3740" s="104" t="s">
        <v>1875</v>
      </c>
      <c r="C3740" s="104">
        <v>3</v>
      </c>
      <c r="D3740" s="105" t="s">
        <v>13438</v>
      </c>
      <c r="E3740" s="105" t="s">
        <v>13440</v>
      </c>
      <c r="I3740" s="99"/>
      <c r="J3740" s="101"/>
      <c r="M3740" s="98" t="s">
        <v>9276</v>
      </c>
      <c r="N3740" s="99" t="s">
        <v>1875</v>
      </c>
      <c r="O3740" s="101">
        <v>3</v>
      </c>
    </row>
    <row r="3741" spans="1:15" ht="12.75" customHeight="1">
      <c r="A3741" s="104" t="s">
        <v>4239</v>
      </c>
      <c r="B3741" s="104" t="s">
        <v>762</v>
      </c>
      <c r="C3741" s="104">
        <v>2</v>
      </c>
      <c r="D3741" s="105" t="s">
        <v>13441</v>
      </c>
      <c r="E3741" s="105" t="s">
        <v>13442</v>
      </c>
      <c r="I3741" s="99"/>
      <c r="J3741" s="101"/>
      <c r="M3741" s="98" t="s">
        <v>9277</v>
      </c>
      <c r="N3741" s="99" t="s">
        <v>762</v>
      </c>
      <c r="O3741" s="101">
        <v>2</v>
      </c>
    </row>
    <row r="3742" spans="1:15" ht="12.75" customHeight="1">
      <c r="A3742" s="104" t="s">
        <v>4240</v>
      </c>
      <c r="B3742" s="104" t="s">
        <v>762</v>
      </c>
      <c r="C3742" s="104">
        <v>3</v>
      </c>
      <c r="D3742" s="105" t="s">
        <v>13441</v>
      </c>
      <c r="E3742" s="105" t="s">
        <v>13443</v>
      </c>
      <c r="I3742" s="99"/>
      <c r="J3742" s="101"/>
      <c r="M3742" s="98" t="s">
        <v>9278</v>
      </c>
      <c r="N3742" s="99" t="s">
        <v>762</v>
      </c>
      <c r="O3742" s="101">
        <v>3</v>
      </c>
    </row>
    <row r="3743" spans="1:15" ht="12.75" customHeight="1">
      <c r="A3743" s="104" t="s">
        <v>4241</v>
      </c>
      <c r="B3743" s="104" t="s">
        <v>715</v>
      </c>
      <c r="C3743" s="104">
        <v>1</v>
      </c>
      <c r="D3743" s="105" t="s">
        <v>13444</v>
      </c>
      <c r="E3743" s="105" t="s">
        <v>13445</v>
      </c>
      <c r="I3743" s="99"/>
      <c r="J3743" s="101"/>
      <c r="M3743" s="98" t="s">
        <v>9279</v>
      </c>
      <c r="N3743" s="99" t="s">
        <v>715</v>
      </c>
      <c r="O3743" s="101">
        <v>1</v>
      </c>
    </row>
    <row r="3744" spans="1:15" ht="12.75" customHeight="1">
      <c r="A3744" s="104" t="s">
        <v>4242</v>
      </c>
      <c r="B3744" s="104" t="s">
        <v>715</v>
      </c>
      <c r="C3744" s="104">
        <v>2</v>
      </c>
      <c r="D3744" s="105" t="s">
        <v>13444</v>
      </c>
      <c r="E3744" s="105" t="s">
        <v>13446</v>
      </c>
      <c r="I3744" s="99"/>
      <c r="J3744" s="101"/>
      <c r="M3744" s="98" t="s">
        <v>9280</v>
      </c>
      <c r="N3744" s="99" t="s">
        <v>715</v>
      </c>
      <c r="O3744" s="101">
        <v>2</v>
      </c>
    </row>
    <row r="3745" spans="1:15" ht="12.75" customHeight="1">
      <c r="A3745" s="104" t="s">
        <v>4243</v>
      </c>
      <c r="B3745" s="104" t="s">
        <v>590</v>
      </c>
      <c r="C3745" s="104">
        <v>1</v>
      </c>
      <c r="D3745" s="105" t="s">
        <v>13447</v>
      </c>
      <c r="E3745" s="105" t="s">
        <v>13448</v>
      </c>
      <c r="I3745" s="99"/>
      <c r="J3745" s="101"/>
      <c r="M3745" s="98" t="s">
        <v>9281</v>
      </c>
      <c r="N3745" s="99" t="s">
        <v>590</v>
      </c>
      <c r="O3745" s="101">
        <v>1</v>
      </c>
    </row>
    <row r="3746" spans="1:15" ht="12.75" customHeight="1">
      <c r="A3746" s="104" t="s">
        <v>4244</v>
      </c>
      <c r="B3746" s="104" t="s">
        <v>590</v>
      </c>
      <c r="C3746" s="104">
        <v>1</v>
      </c>
      <c r="D3746" s="105" t="s">
        <v>13447</v>
      </c>
      <c r="E3746" s="105" t="s">
        <v>13449</v>
      </c>
      <c r="I3746" s="99"/>
      <c r="J3746" s="101"/>
      <c r="M3746" s="98" t="s">
        <v>9282</v>
      </c>
      <c r="N3746" s="99" t="s">
        <v>590</v>
      </c>
      <c r="O3746" s="101">
        <v>1</v>
      </c>
    </row>
    <row r="3747" spans="1:15" ht="12.75" customHeight="1">
      <c r="A3747" s="104" t="s">
        <v>4245</v>
      </c>
      <c r="B3747" s="104" t="s">
        <v>4246</v>
      </c>
      <c r="C3747" s="104">
        <v>15</v>
      </c>
      <c r="D3747" s="105" t="s">
        <v>13450</v>
      </c>
      <c r="E3747" s="105" t="s">
        <v>13451</v>
      </c>
      <c r="I3747" s="99"/>
      <c r="J3747" s="101"/>
      <c r="M3747" s="98" t="s">
        <v>9283</v>
      </c>
      <c r="N3747" s="99" t="s">
        <v>4246</v>
      </c>
      <c r="O3747" s="101">
        <v>14</v>
      </c>
    </row>
    <row r="3748" spans="1:15" ht="12.75" customHeight="1">
      <c r="A3748" s="104" t="s">
        <v>4247</v>
      </c>
      <c r="B3748" s="104" t="s">
        <v>4246</v>
      </c>
      <c r="C3748" s="104">
        <v>6</v>
      </c>
      <c r="D3748" s="105" t="s">
        <v>13450</v>
      </c>
      <c r="E3748" s="105" t="s">
        <v>13452</v>
      </c>
      <c r="I3748" s="99"/>
      <c r="J3748" s="101"/>
      <c r="M3748" s="98" t="s">
        <v>9284</v>
      </c>
      <c r="N3748" s="99" t="s">
        <v>4246</v>
      </c>
      <c r="O3748" s="101">
        <v>5</v>
      </c>
    </row>
    <row r="3749" spans="1:15" ht="12.75" customHeight="1">
      <c r="A3749" s="104" t="s">
        <v>4248</v>
      </c>
      <c r="B3749" s="104" t="s">
        <v>10865</v>
      </c>
      <c r="C3749" s="104">
        <v>1</v>
      </c>
      <c r="D3749" s="105" t="s">
        <v>13450</v>
      </c>
      <c r="E3749" s="105" t="s">
        <v>13453</v>
      </c>
      <c r="I3749" s="99"/>
      <c r="J3749" s="101"/>
      <c r="M3749" s="98" t="s">
        <v>9285</v>
      </c>
      <c r="N3749" s="99" t="s">
        <v>3422</v>
      </c>
      <c r="O3749" s="101">
        <v>1</v>
      </c>
    </row>
    <row r="3750" spans="1:15" ht="12.75" customHeight="1">
      <c r="A3750" s="104" t="s">
        <v>4249</v>
      </c>
      <c r="B3750" s="104" t="s">
        <v>3422</v>
      </c>
      <c r="C3750" s="104">
        <v>1</v>
      </c>
      <c r="D3750" s="105" t="s">
        <v>13450</v>
      </c>
      <c r="E3750" s="105" t="s">
        <v>13454</v>
      </c>
      <c r="I3750" s="99"/>
      <c r="J3750" s="101"/>
      <c r="M3750" s="98" t="s">
        <v>9286</v>
      </c>
      <c r="N3750" s="99" t="s">
        <v>3422</v>
      </c>
      <c r="O3750" s="101">
        <v>1</v>
      </c>
    </row>
    <row r="3751" spans="1:15" ht="12.75" customHeight="1">
      <c r="A3751" s="104" t="s">
        <v>4250</v>
      </c>
      <c r="B3751" s="104" t="s">
        <v>3908</v>
      </c>
      <c r="C3751" s="104">
        <v>4</v>
      </c>
      <c r="D3751" s="105" t="s">
        <v>13450</v>
      </c>
      <c r="E3751" s="105" t="s">
        <v>13455</v>
      </c>
      <c r="I3751" s="99"/>
      <c r="J3751" s="101"/>
      <c r="M3751" s="98" t="s">
        <v>9287</v>
      </c>
      <c r="N3751" s="99" t="s">
        <v>3908</v>
      </c>
      <c r="O3751" s="101">
        <v>4</v>
      </c>
    </row>
    <row r="3752" spans="1:15" ht="12.75" customHeight="1">
      <c r="A3752" s="104" t="s">
        <v>4251</v>
      </c>
      <c r="B3752" s="104" t="s">
        <v>3422</v>
      </c>
      <c r="C3752" s="104">
        <v>1</v>
      </c>
      <c r="D3752" s="105" t="s">
        <v>13450</v>
      </c>
      <c r="E3752" s="105" t="s">
        <v>13456</v>
      </c>
      <c r="I3752" s="99"/>
      <c r="J3752" s="101"/>
      <c r="M3752" s="98" t="s">
        <v>9288</v>
      </c>
      <c r="N3752" s="99" t="s">
        <v>3422</v>
      </c>
      <c r="O3752" s="101">
        <v>1</v>
      </c>
    </row>
    <row r="3753" spans="1:15" ht="12.75" customHeight="1">
      <c r="A3753" s="104" t="s">
        <v>4252</v>
      </c>
      <c r="B3753" s="104" t="s">
        <v>3918</v>
      </c>
      <c r="C3753" s="104">
        <v>3</v>
      </c>
      <c r="D3753" s="105" t="s">
        <v>13450</v>
      </c>
      <c r="E3753" s="105" t="s">
        <v>13457</v>
      </c>
      <c r="I3753" s="99"/>
      <c r="J3753" s="101"/>
      <c r="M3753" s="98" t="s">
        <v>9289</v>
      </c>
      <c r="N3753" s="99" t="s">
        <v>3918</v>
      </c>
      <c r="O3753" s="101">
        <v>4</v>
      </c>
    </row>
    <row r="3754" spans="1:15" ht="12.75" customHeight="1">
      <c r="A3754" s="104" t="s">
        <v>4253</v>
      </c>
      <c r="B3754" s="104" t="s">
        <v>3918</v>
      </c>
      <c r="C3754" s="104">
        <v>1</v>
      </c>
      <c r="D3754" s="105" t="s">
        <v>13450</v>
      </c>
      <c r="E3754" s="105" t="s">
        <v>13458</v>
      </c>
      <c r="I3754" s="99"/>
      <c r="J3754" s="101"/>
      <c r="M3754" s="98" t="s">
        <v>9290</v>
      </c>
      <c r="N3754" s="99" t="s">
        <v>3918</v>
      </c>
      <c r="O3754" s="101">
        <v>4</v>
      </c>
    </row>
    <row r="3755" spans="1:15" ht="12.75" customHeight="1">
      <c r="A3755" s="104" t="s">
        <v>4254</v>
      </c>
      <c r="B3755" s="104" t="s">
        <v>336</v>
      </c>
      <c r="C3755" s="104">
        <v>10</v>
      </c>
      <c r="D3755" s="105" t="s">
        <v>13459</v>
      </c>
      <c r="E3755" s="105" t="s">
        <v>13460</v>
      </c>
      <c r="I3755" s="99"/>
      <c r="J3755" s="101"/>
      <c r="M3755" s="98" t="s">
        <v>9291</v>
      </c>
      <c r="N3755" s="99" t="s">
        <v>336</v>
      </c>
      <c r="O3755" s="101">
        <v>10</v>
      </c>
    </row>
    <row r="3756" spans="1:15" ht="12.75" customHeight="1">
      <c r="A3756" s="104" t="s">
        <v>4255</v>
      </c>
      <c r="B3756" s="104" t="s">
        <v>336</v>
      </c>
      <c r="C3756" s="104">
        <v>3</v>
      </c>
      <c r="D3756" s="105" t="s">
        <v>13459</v>
      </c>
      <c r="E3756" s="105" t="s">
        <v>13461</v>
      </c>
      <c r="I3756" s="99"/>
      <c r="J3756" s="101"/>
      <c r="M3756" s="98" t="s">
        <v>9292</v>
      </c>
      <c r="N3756" s="99" t="s">
        <v>336</v>
      </c>
      <c r="O3756" s="101">
        <v>3</v>
      </c>
    </row>
    <row r="3757" spans="1:15" ht="12.75" customHeight="1">
      <c r="A3757" s="104" t="s">
        <v>4256</v>
      </c>
      <c r="B3757" s="104"/>
      <c r="C3757" s="104">
        <v>1</v>
      </c>
      <c r="D3757" s="105"/>
      <c r="E3757" s="105"/>
      <c r="I3757" s="99"/>
      <c r="J3757" s="101"/>
      <c r="M3757" s="98" t="s">
        <v>4256</v>
      </c>
      <c r="N3757" s="99"/>
      <c r="O3757" s="101">
        <v>1</v>
      </c>
    </row>
    <row r="3758" spans="1:15" ht="12.75" customHeight="1">
      <c r="A3758" s="104" t="s">
        <v>4257</v>
      </c>
      <c r="B3758" s="104"/>
      <c r="C3758" s="104">
        <v>1</v>
      </c>
      <c r="D3758" s="105"/>
      <c r="E3758" s="105"/>
      <c r="I3758" s="99"/>
      <c r="J3758" s="101"/>
      <c r="M3758" s="98" t="s">
        <v>4257</v>
      </c>
      <c r="N3758" s="99"/>
      <c r="O3758" s="101">
        <v>1</v>
      </c>
    </row>
    <row r="3759" spans="1:15" ht="12.75" customHeight="1">
      <c r="A3759" s="104" t="s">
        <v>4258</v>
      </c>
      <c r="B3759" s="104" t="s">
        <v>1219</v>
      </c>
      <c r="C3759" s="104">
        <v>1</v>
      </c>
      <c r="D3759" s="105" t="s">
        <v>13462</v>
      </c>
      <c r="E3759" s="105" t="s">
        <v>13463</v>
      </c>
      <c r="I3759" s="99"/>
      <c r="J3759" s="101"/>
      <c r="M3759" s="98" t="s">
        <v>9293</v>
      </c>
      <c r="N3759" s="99" t="s">
        <v>1219</v>
      </c>
      <c r="O3759" s="101">
        <v>1</v>
      </c>
    </row>
    <row r="3760" spans="1:15" ht="12.75" customHeight="1">
      <c r="A3760" s="104" t="s">
        <v>4259</v>
      </c>
      <c r="B3760" s="104" t="s">
        <v>1219</v>
      </c>
      <c r="C3760" s="104">
        <v>1</v>
      </c>
      <c r="D3760" s="105" t="s">
        <v>13462</v>
      </c>
      <c r="E3760" s="105" t="s">
        <v>13464</v>
      </c>
      <c r="I3760" s="99"/>
      <c r="J3760" s="101"/>
      <c r="M3760" s="98" t="s">
        <v>9294</v>
      </c>
      <c r="N3760" s="99" t="s">
        <v>1219</v>
      </c>
      <c r="O3760" s="101">
        <v>1</v>
      </c>
    </row>
    <row r="3761" spans="1:15" ht="12.75" customHeight="1">
      <c r="A3761" s="104" t="s">
        <v>4260</v>
      </c>
      <c r="B3761" s="104" t="s">
        <v>1875</v>
      </c>
      <c r="C3761" s="104">
        <v>1</v>
      </c>
      <c r="D3761" s="105" t="s">
        <v>13462</v>
      </c>
      <c r="E3761" s="105" t="s">
        <v>13465</v>
      </c>
      <c r="I3761" s="99"/>
      <c r="J3761" s="101"/>
      <c r="M3761" s="98" t="s">
        <v>9295</v>
      </c>
      <c r="N3761" s="99" t="s">
        <v>1875</v>
      </c>
      <c r="O3761" s="101">
        <v>1</v>
      </c>
    </row>
    <row r="3762" spans="1:15" ht="12.75" customHeight="1">
      <c r="A3762" s="104" t="s">
        <v>4261</v>
      </c>
      <c r="B3762" s="104" t="s">
        <v>1875</v>
      </c>
      <c r="C3762" s="104">
        <v>1</v>
      </c>
      <c r="D3762" s="105" t="s">
        <v>13462</v>
      </c>
      <c r="E3762" s="105" t="s">
        <v>13466</v>
      </c>
      <c r="I3762" s="99"/>
      <c r="J3762" s="101"/>
      <c r="M3762" s="98" t="s">
        <v>9296</v>
      </c>
      <c r="N3762" s="99" t="s">
        <v>1875</v>
      </c>
      <c r="O3762" s="101">
        <v>1</v>
      </c>
    </row>
    <row r="3763" spans="1:15" ht="12.75" customHeight="1">
      <c r="A3763" s="104" t="s">
        <v>4262</v>
      </c>
      <c r="B3763" s="104" t="s">
        <v>1875</v>
      </c>
      <c r="C3763" s="104">
        <v>1</v>
      </c>
      <c r="D3763" s="105" t="s">
        <v>13462</v>
      </c>
      <c r="E3763" s="105" t="s">
        <v>13467</v>
      </c>
      <c r="I3763" s="99"/>
      <c r="J3763" s="101"/>
      <c r="M3763" s="98" t="s">
        <v>9297</v>
      </c>
      <c r="N3763" s="99" t="s">
        <v>1875</v>
      </c>
      <c r="O3763" s="101">
        <v>1</v>
      </c>
    </row>
    <row r="3764" spans="1:15" ht="12.75" customHeight="1">
      <c r="A3764" s="104" t="s">
        <v>4263</v>
      </c>
      <c r="B3764" s="104" t="s">
        <v>1875</v>
      </c>
      <c r="C3764" s="104">
        <v>1</v>
      </c>
      <c r="D3764" s="105" t="s">
        <v>13462</v>
      </c>
      <c r="E3764" s="105" t="s">
        <v>13468</v>
      </c>
      <c r="I3764" s="99"/>
      <c r="J3764" s="101"/>
      <c r="M3764" s="98" t="s">
        <v>9298</v>
      </c>
      <c r="N3764" s="99" t="s">
        <v>1875</v>
      </c>
      <c r="O3764" s="101">
        <v>1</v>
      </c>
    </row>
    <row r="3765" spans="1:15" ht="12.75" customHeight="1">
      <c r="A3765" s="104" t="s">
        <v>4264</v>
      </c>
      <c r="B3765" s="104" t="s">
        <v>1643</v>
      </c>
      <c r="C3765" s="104">
        <v>4</v>
      </c>
      <c r="D3765" s="105" t="s">
        <v>13469</v>
      </c>
      <c r="E3765" s="105" t="s">
        <v>13470</v>
      </c>
      <c r="I3765" s="99"/>
      <c r="J3765" s="101"/>
      <c r="M3765" s="98" t="s">
        <v>9299</v>
      </c>
      <c r="N3765" s="99" t="s">
        <v>1643</v>
      </c>
      <c r="O3765" s="101">
        <v>4</v>
      </c>
    </row>
    <row r="3766" spans="1:15" ht="12.75" customHeight="1">
      <c r="A3766" s="104" t="s">
        <v>4265</v>
      </c>
      <c r="B3766" s="104" t="s">
        <v>720</v>
      </c>
      <c r="C3766" s="104">
        <v>3</v>
      </c>
      <c r="D3766" s="105" t="s">
        <v>13469</v>
      </c>
      <c r="E3766" s="105" t="s">
        <v>13471</v>
      </c>
      <c r="I3766" s="99"/>
      <c r="J3766" s="101"/>
      <c r="M3766" s="98" t="s">
        <v>9300</v>
      </c>
      <c r="N3766" s="99" t="s">
        <v>720</v>
      </c>
      <c r="O3766" s="101">
        <v>3</v>
      </c>
    </row>
    <row r="3767" spans="1:15" ht="12.75" customHeight="1">
      <c r="A3767" s="104" t="s">
        <v>4265</v>
      </c>
      <c r="B3767" s="104" t="s">
        <v>720</v>
      </c>
      <c r="C3767" s="104">
        <v>4</v>
      </c>
      <c r="D3767" s="105" t="s">
        <v>13469</v>
      </c>
      <c r="E3767" s="105" t="s">
        <v>13472</v>
      </c>
      <c r="I3767" s="99"/>
      <c r="J3767" s="101"/>
      <c r="M3767" s="98" t="s">
        <v>9301</v>
      </c>
      <c r="N3767" s="99" t="s">
        <v>720</v>
      </c>
      <c r="O3767" s="101">
        <v>4</v>
      </c>
    </row>
    <row r="3768" spans="1:15" ht="12.75" customHeight="1">
      <c r="A3768" s="104" t="s">
        <v>4267</v>
      </c>
      <c r="B3768" s="104" t="s">
        <v>1643</v>
      </c>
      <c r="C3768" s="104">
        <v>1</v>
      </c>
      <c r="D3768" s="105"/>
      <c r="E3768" s="105"/>
      <c r="I3768" s="99"/>
      <c r="J3768" s="101"/>
      <c r="M3768" s="98" t="s">
        <v>9302</v>
      </c>
      <c r="N3768" s="99" t="s">
        <v>1643</v>
      </c>
      <c r="O3768" s="101">
        <v>1</v>
      </c>
    </row>
    <row r="3769" spans="1:15" ht="12.75" customHeight="1">
      <c r="A3769" s="104" t="s">
        <v>4268</v>
      </c>
      <c r="B3769" s="104" t="s">
        <v>4018</v>
      </c>
      <c r="C3769" s="104">
        <v>1</v>
      </c>
      <c r="D3769" s="105" t="s">
        <v>13469</v>
      </c>
      <c r="E3769" s="105" t="s">
        <v>13473</v>
      </c>
      <c r="I3769" s="99"/>
      <c r="J3769" s="101"/>
      <c r="M3769" s="98" t="s">
        <v>9303</v>
      </c>
      <c r="N3769" s="99" t="s">
        <v>4018</v>
      </c>
      <c r="O3769" s="101">
        <v>2</v>
      </c>
    </row>
    <row r="3770" spans="1:15" ht="12.75" customHeight="1">
      <c r="A3770" s="104" t="s">
        <v>4269</v>
      </c>
      <c r="B3770" s="104" t="s">
        <v>4018</v>
      </c>
      <c r="C3770" s="104">
        <v>4</v>
      </c>
      <c r="D3770" s="105" t="s">
        <v>13469</v>
      </c>
      <c r="E3770" s="105" t="s">
        <v>13474</v>
      </c>
      <c r="I3770" s="99"/>
      <c r="J3770" s="101"/>
      <c r="M3770" s="98" t="s">
        <v>9304</v>
      </c>
      <c r="N3770" s="99" t="s">
        <v>4018</v>
      </c>
      <c r="O3770" s="101">
        <v>5</v>
      </c>
    </row>
    <row r="3771" spans="1:15" ht="12.75" customHeight="1">
      <c r="A3771" s="104" t="s">
        <v>4270</v>
      </c>
      <c r="B3771" s="104" t="s">
        <v>1228</v>
      </c>
      <c r="C3771" s="104">
        <v>5</v>
      </c>
      <c r="D3771" s="105" t="s">
        <v>13469</v>
      </c>
      <c r="E3771" s="105" t="s">
        <v>13473</v>
      </c>
      <c r="I3771" s="99"/>
      <c r="J3771" s="101"/>
      <c r="M3771" s="98" t="s">
        <v>9305</v>
      </c>
      <c r="N3771" s="99" t="s">
        <v>1228</v>
      </c>
      <c r="O3771" s="101">
        <v>5</v>
      </c>
    </row>
    <row r="3772" spans="1:15" ht="12.75" customHeight="1">
      <c r="A3772" s="104" t="s">
        <v>4271</v>
      </c>
      <c r="B3772" s="104" t="s">
        <v>1228</v>
      </c>
      <c r="C3772" s="104">
        <v>4</v>
      </c>
      <c r="D3772" s="105" t="s">
        <v>13469</v>
      </c>
      <c r="E3772" s="105" t="s">
        <v>13474</v>
      </c>
      <c r="I3772" s="99"/>
      <c r="J3772" s="101"/>
      <c r="M3772" s="98" t="s">
        <v>9306</v>
      </c>
      <c r="N3772" s="99" t="s">
        <v>1228</v>
      </c>
      <c r="O3772" s="101">
        <v>4</v>
      </c>
    </row>
    <row r="3773" spans="1:15" ht="12.75" customHeight="1">
      <c r="A3773" s="104" t="s">
        <v>4272</v>
      </c>
      <c r="B3773" s="104" t="s">
        <v>1214</v>
      </c>
      <c r="C3773" s="104">
        <v>6</v>
      </c>
      <c r="D3773" s="105" t="s">
        <v>13469</v>
      </c>
      <c r="E3773" s="105" t="s">
        <v>12191</v>
      </c>
      <c r="I3773" s="99"/>
      <c r="J3773" s="101"/>
      <c r="M3773" s="98" t="s">
        <v>9307</v>
      </c>
      <c r="N3773" s="99" t="s">
        <v>1214</v>
      </c>
      <c r="O3773" s="101">
        <v>6</v>
      </c>
    </row>
    <row r="3774" spans="1:15" ht="12.75" customHeight="1">
      <c r="A3774" s="104" t="s">
        <v>4273</v>
      </c>
      <c r="B3774" s="104" t="s">
        <v>1214</v>
      </c>
      <c r="C3774" s="104">
        <v>3</v>
      </c>
      <c r="D3774" s="105" t="s">
        <v>13469</v>
      </c>
      <c r="E3774" s="105" t="s">
        <v>13475</v>
      </c>
      <c r="I3774" s="99"/>
      <c r="J3774" s="101"/>
      <c r="M3774" s="98" t="s">
        <v>9308</v>
      </c>
      <c r="N3774" s="99" t="s">
        <v>1214</v>
      </c>
      <c r="O3774" s="101">
        <v>3</v>
      </c>
    </row>
    <row r="3775" spans="1:15" ht="12.75" customHeight="1">
      <c r="A3775" s="104" t="s">
        <v>4274</v>
      </c>
      <c r="B3775" s="104" t="s">
        <v>1643</v>
      </c>
      <c r="C3775" s="104">
        <v>3</v>
      </c>
      <c r="D3775" s="105" t="s">
        <v>13469</v>
      </c>
      <c r="E3775" s="105" t="s">
        <v>13476</v>
      </c>
      <c r="I3775" s="99"/>
      <c r="J3775" s="101"/>
      <c r="M3775" s="98" t="s">
        <v>9309</v>
      </c>
      <c r="N3775" s="99" t="s">
        <v>1643</v>
      </c>
      <c r="O3775" s="101">
        <v>3</v>
      </c>
    </row>
    <row r="3776" spans="1:15" ht="12.75" customHeight="1">
      <c r="A3776" s="104" t="s">
        <v>4275</v>
      </c>
      <c r="B3776" s="104" t="s">
        <v>259</v>
      </c>
      <c r="C3776" s="104">
        <v>5</v>
      </c>
      <c r="D3776" s="105" t="s">
        <v>13469</v>
      </c>
      <c r="E3776" s="105" t="s">
        <v>13477</v>
      </c>
      <c r="I3776" s="99"/>
      <c r="J3776" s="101"/>
      <c r="M3776" s="98" t="s">
        <v>9310</v>
      </c>
      <c r="N3776" s="99" t="s">
        <v>259</v>
      </c>
      <c r="O3776" s="101">
        <v>5</v>
      </c>
    </row>
    <row r="3777" spans="1:15" ht="12.75" customHeight="1">
      <c r="A3777" s="104" t="s">
        <v>4276</v>
      </c>
      <c r="B3777" s="104" t="s">
        <v>1214</v>
      </c>
      <c r="C3777" s="104">
        <v>2</v>
      </c>
      <c r="D3777" s="105" t="s">
        <v>13469</v>
      </c>
      <c r="E3777" s="105" t="s">
        <v>13478</v>
      </c>
      <c r="I3777" s="99"/>
      <c r="J3777" s="101"/>
      <c r="M3777" s="98" t="s">
        <v>9311</v>
      </c>
      <c r="N3777" s="99" t="s">
        <v>1214</v>
      </c>
      <c r="O3777" s="101">
        <v>2</v>
      </c>
    </row>
    <row r="3778" spans="1:15" ht="12.75" customHeight="1">
      <c r="A3778" s="104" t="s">
        <v>4277</v>
      </c>
      <c r="B3778" s="104" t="s">
        <v>1214</v>
      </c>
      <c r="C3778" s="104">
        <v>2</v>
      </c>
      <c r="D3778" s="105"/>
      <c r="E3778" s="105"/>
      <c r="I3778" s="99"/>
      <c r="J3778" s="101"/>
      <c r="M3778" s="98" t="s">
        <v>9312</v>
      </c>
      <c r="N3778" s="99" t="s">
        <v>1214</v>
      </c>
      <c r="O3778" s="101">
        <v>2</v>
      </c>
    </row>
    <row r="3779" spans="1:15" ht="12.75" customHeight="1">
      <c r="A3779" s="104" t="s">
        <v>4278</v>
      </c>
      <c r="B3779" s="104"/>
      <c r="C3779" s="104">
        <v>2</v>
      </c>
      <c r="D3779" s="105"/>
      <c r="E3779" s="105"/>
      <c r="I3779" s="99"/>
      <c r="J3779" s="101"/>
      <c r="M3779" s="98" t="s">
        <v>9313</v>
      </c>
      <c r="N3779" s="99"/>
      <c r="O3779" s="101">
        <v>2</v>
      </c>
    </row>
    <row r="3780" spans="1:15" ht="12.75" customHeight="1">
      <c r="A3780" s="104" t="s">
        <v>4279</v>
      </c>
      <c r="B3780" s="104" t="s">
        <v>1214</v>
      </c>
      <c r="C3780" s="104">
        <v>2</v>
      </c>
      <c r="D3780" s="105"/>
      <c r="E3780" s="105"/>
      <c r="I3780" s="99"/>
      <c r="J3780" s="101"/>
      <c r="M3780" s="98" t="s">
        <v>9314</v>
      </c>
      <c r="N3780" s="99" t="s">
        <v>1214</v>
      </c>
      <c r="O3780" s="101">
        <v>2</v>
      </c>
    </row>
    <row r="3781" spans="1:15" ht="12.75" customHeight="1">
      <c r="A3781" s="104" t="s">
        <v>4280</v>
      </c>
      <c r="B3781" s="104" t="s">
        <v>1214</v>
      </c>
      <c r="C3781" s="104">
        <v>2</v>
      </c>
      <c r="D3781" s="105" t="s">
        <v>13469</v>
      </c>
      <c r="E3781" s="105" t="s">
        <v>13479</v>
      </c>
      <c r="I3781" s="99"/>
      <c r="J3781" s="101"/>
      <c r="M3781" s="98" t="s">
        <v>9315</v>
      </c>
      <c r="N3781" s="99" t="s">
        <v>1214</v>
      </c>
      <c r="O3781" s="101">
        <v>2</v>
      </c>
    </row>
    <row r="3782" spans="1:15" ht="12.75" customHeight="1">
      <c r="A3782" s="104" t="s">
        <v>4281</v>
      </c>
      <c r="B3782" s="104" t="s">
        <v>725</v>
      </c>
      <c r="C3782" s="104">
        <v>2</v>
      </c>
      <c r="D3782" s="105" t="s">
        <v>13469</v>
      </c>
      <c r="E3782" s="105" t="s">
        <v>13480</v>
      </c>
      <c r="I3782" s="99"/>
      <c r="J3782" s="101"/>
      <c r="M3782" s="98" t="s">
        <v>9316</v>
      </c>
      <c r="N3782" s="99" t="s">
        <v>725</v>
      </c>
      <c r="O3782" s="101">
        <v>2</v>
      </c>
    </row>
    <row r="3783" spans="1:15" ht="12.75" customHeight="1">
      <c r="A3783" s="104" t="s">
        <v>4282</v>
      </c>
      <c r="B3783" s="104" t="s">
        <v>725</v>
      </c>
      <c r="C3783" s="104">
        <v>2</v>
      </c>
      <c r="D3783" s="105" t="s">
        <v>13469</v>
      </c>
      <c r="E3783" s="105" t="s">
        <v>13481</v>
      </c>
      <c r="I3783" s="99"/>
      <c r="J3783" s="101"/>
      <c r="M3783" s="98" t="s">
        <v>9317</v>
      </c>
      <c r="N3783" s="99" t="s">
        <v>725</v>
      </c>
      <c r="O3783" s="101">
        <v>3</v>
      </c>
    </row>
    <row r="3784" spans="1:15" ht="12.75" customHeight="1">
      <c r="A3784" s="104" t="s">
        <v>4283</v>
      </c>
      <c r="B3784" s="104" t="s">
        <v>1268</v>
      </c>
      <c r="C3784" s="104">
        <v>4</v>
      </c>
      <c r="D3784" s="105"/>
      <c r="E3784" s="105"/>
      <c r="I3784" s="99"/>
      <c r="J3784" s="101"/>
      <c r="M3784" s="98" t="s">
        <v>9318</v>
      </c>
      <c r="N3784" s="99" t="s">
        <v>1268</v>
      </c>
      <c r="O3784" s="101">
        <v>4</v>
      </c>
    </row>
    <row r="3785" spans="1:15" ht="12.75" customHeight="1">
      <c r="A3785" s="104" t="s">
        <v>4284</v>
      </c>
      <c r="B3785" s="104" t="s">
        <v>1268</v>
      </c>
      <c r="C3785" s="104">
        <v>4</v>
      </c>
      <c r="D3785" s="105" t="s">
        <v>13469</v>
      </c>
      <c r="E3785" s="105" t="s">
        <v>13482</v>
      </c>
      <c r="I3785" s="99"/>
      <c r="J3785" s="101"/>
      <c r="M3785" s="98" t="s">
        <v>9319</v>
      </c>
      <c r="N3785" s="99" t="s">
        <v>1268</v>
      </c>
      <c r="O3785" s="101">
        <v>5</v>
      </c>
    </row>
    <row r="3786" spans="1:15" ht="12.75" customHeight="1">
      <c r="A3786" s="104" t="s">
        <v>4285</v>
      </c>
      <c r="B3786" s="104" t="s">
        <v>1643</v>
      </c>
      <c r="C3786" s="104">
        <v>1</v>
      </c>
      <c r="D3786" s="105" t="s">
        <v>13469</v>
      </c>
      <c r="E3786" s="105" t="s">
        <v>13483</v>
      </c>
      <c r="I3786" s="99"/>
      <c r="J3786" s="101"/>
      <c r="M3786" s="98" t="s">
        <v>9320</v>
      </c>
      <c r="N3786" s="99" t="s">
        <v>1643</v>
      </c>
      <c r="O3786" s="101">
        <v>1</v>
      </c>
    </row>
    <row r="3787" spans="1:15" ht="12.75" customHeight="1">
      <c r="A3787" s="104" t="s">
        <v>4285</v>
      </c>
      <c r="B3787" s="104" t="s">
        <v>1643</v>
      </c>
      <c r="C3787" s="104">
        <v>1</v>
      </c>
      <c r="D3787" s="105" t="s">
        <v>13469</v>
      </c>
      <c r="E3787" s="105"/>
      <c r="I3787" s="99"/>
      <c r="J3787" s="101"/>
      <c r="M3787" s="98" t="s">
        <v>9320</v>
      </c>
      <c r="N3787" s="99" t="s">
        <v>1643</v>
      </c>
      <c r="O3787" s="101">
        <v>1</v>
      </c>
    </row>
    <row r="3788" spans="1:15" ht="12.75" customHeight="1">
      <c r="A3788" s="104" t="s">
        <v>4286</v>
      </c>
      <c r="B3788" s="104" t="s">
        <v>1643</v>
      </c>
      <c r="C3788" s="104">
        <v>0</v>
      </c>
      <c r="D3788" s="105" t="s">
        <v>13469</v>
      </c>
      <c r="E3788" s="105"/>
      <c r="I3788" s="99"/>
      <c r="J3788" s="101"/>
      <c r="M3788" s="98" t="s">
        <v>9321</v>
      </c>
      <c r="N3788" s="99" t="s">
        <v>1643</v>
      </c>
      <c r="O3788" s="101">
        <v>0</v>
      </c>
    </row>
    <row r="3789" spans="1:15" ht="12.75" customHeight="1">
      <c r="A3789" s="104" t="s">
        <v>4287</v>
      </c>
      <c r="B3789" s="104" t="s">
        <v>341</v>
      </c>
      <c r="C3789" s="104">
        <v>2</v>
      </c>
      <c r="D3789" s="105" t="s">
        <v>13469</v>
      </c>
      <c r="E3789" s="105" t="s">
        <v>13484</v>
      </c>
      <c r="I3789" s="99"/>
      <c r="J3789" s="101"/>
      <c r="M3789" s="98" t="s">
        <v>9322</v>
      </c>
      <c r="N3789" s="99" t="s">
        <v>341</v>
      </c>
      <c r="O3789" s="101">
        <v>2</v>
      </c>
    </row>
    <row r="3790" spans="1:15" ht="12.75" customHeight="1">
      <c r="A3790" s="104" t="s">
        <v>4288</v>
      </c>
      <c r="B3790" s="104" t="s">
        <v>341</v>
      </c>
      <c r="C3790" s="104">
        <v>2</v>
      </c>
      <c r="D3790" s="105" t="s">
        <v>13469</v>
      </c>
      <c r="E3790" s="105" t="s">
        <v>13485</v>
      </c>
      <c r="I3790" s="99"/>
      <c r="J3790" s="101"/>
      <c r="M3790" s="98" t="s">
        <v>9323</v>
      </c>
      <c r="N3790" s="99" t="s">
        <v>341</v>
      </c>
      <c r="O3790" s="101">
        <v>2</v>
      </c>
    </row>
    <row r="3791" spans="1:15" ht="12.75" customHeight="1">
      <c r="A3791" s="104" t="s">
        <v>4289</v>
      </c>
      <c r="B3791" s="104" t="s">
        <v>1214</v>
      </c>
      <c r="C3791" s="104">
        <v>2</v>
      </c>
      <c r="D3791" s="105" t="s">
        <v>13469</v>
      </c>
      <c r="E3791" s="105" t="s">
        <v>13486</v>
      </c>
      <c r="I3791" s="99"/>
      <c r="J3791" s="101"/>
      <c r="M3791" s="98" t="s">
        <v>9324</v>
      </c>
      <c r="N3791" s="99" t="s">
        <v>1214</v>
      </c>
      <c r="O3791" s="101">
        <v>2</v>
      </c>
    </row>
    <row r="3792" spans="1:15" ht="12.75" customHeight="1">
      <c r="A3792" s="104" t="s">
        <v>4290</v>
      </c>
      <c r="B3792" s="104" t="s">
        <v>1214</v>
      </c>
      <c r="C3792" s="104">
        <v>2</v>
      </c>
      <c r="D3792" s="105" t="s">
        <v>13469</v>
      </c>
      <c r="E3792" s="105" t="s">
        <v>13487</v>
      </c>
      <c r="I3792" s="99"/>
      <c r="J3792" s="101"/>
      <c r="M3792" s="98" t="s">
        <v>9325</v>
      </c>
      <c r="N3792" s="99" t="s">
        <v>1214</v>
      </c>
      <c r="O3792" s="101">
        <v>2</v>
      </c>
    </row>
    <row r="3793" spans="1:15" ht="12.75" customHeight="1">
      <c r="A3793" s="104" t="s">
        <v>4291</v>
      </c>
      <c r="B3793" s="104" t="s">
        <v>3422</v>
      </c>
      <c r="C3793" s="104">
        <v>1</v>
      </c>
      <c r="D3793" s="105" t="s">
        <v>13488</v>
      </c>
      <c r="E3793" s="105" t="s">
        <v>13489</v>
      </c>
      <c r="I3793" s="99"/>
      <c r="J3793" s="101"/>
      <c r="M3793" s="98" t="s">
        <v>9326</v>
      </c>
      <c r="N3793" s="99" t="s">
        <v>3422</v>
      </c>
      <c r="O3793" s="101">
        <v>1</v>
      </c>
    </row>
    <row r="3794" spans="1:15" ht="12.75" customHeight="1">
      <c r="A3794" s="104" t="s">
        <v>4292</v>
      </c>
      <c r="B3794" s="104" t="s">
        <v>3479</v>
      </c>
      <c r="C3794" s="104">
        <v>1</v>
      </c>
      <c r="D3794" s="105" t="s">
        <v>13488</v>
      </c>
      <c r="E3794" s="105" t="s">
        <v>10800</v>
      </c>
      <c r="I3794" s="99"/>
      <c r="J3794" s="101"/>
      <c r="M3794" s="98" t="s">
        <v>9327</v>
      </c>
      <c r="N3794" s="99" t="s">
        <v>3479</v>
      </c>
      <c r="O3794" s="101">
        <v>1</v>
      </c>
    </row>
    <row r="3795" spans="1:15" ht="12.75" customHeight="1">
      <c r="A3795" s="104" t="s">
        <v>4293</v>
      </c>
      <c r="B3795" s="104" t="s">
        <v>3479</v>
      </c>
      <c r="C3795" s="104">
        <v>1</v>
      </c>
      <c r="D3795" s="105" t="s">
        <v>13488</v>
      </c>
      <c r="E3795" s="105" t="s">
        <v>13490</v>
      </c>
      <c r="I3795" s="99"/>
      <c r="J3795" s="101"/>
      <c r="M3795" s="98" t="s">
        <v>9328</v>
      </c>
      <c r="N3795" s="99" t="s">
        <v>3479</v>
      </c>
      <c r="O3795" s="101">
        <v>1</v>
      </c>
    </row>
    <row r="3796" spans="1:15" ht="12.75" customHeight="1">
      <c r="A3796" s="104" t="s">
        <v>4294</v>
      </c>
      <c r="B3796" s="104" t="s">
        <v>3479</v>
      </c>
      <c r="C3796" s="104">
        <v>1</v>
      </c>
      <c r="D3796" s="105" t="s">
        <v>13488</v>
      </c>
      <c r="E3796" s="105" t="s">
        <v>12270</v>
      </c>
      <c r="I3796" s="99"/>
      <c r="J3796" s="101"/>
      <c r="M3796" s="98" t="s">
        <v>9329</v>
      </c>
      <c r="N3796" s="99" t="s">
        <v>3479</v>
      </c>
      <c r="O3796" s="101">
        <v>1</v>
      </c>
    </row>
    <row r="3797" spans="1:15" ht="12.75" customHeight="1">
      <c r="A3797" s="104" t="s">
        <v>4295</v>
      </c>
      <c r="B3797" s="104" t="s">
        <v>3479</v>
      </c>
      <c r="C3797" s="104">
        <v>1</v>
      </c>
      <c r="D3797" s="105" t="s">
        <v>13488</v>
      </c>
      <c r="E3797" s="105" t="s">
        <v>13491</v>
      </c>
      <c r="I3797" s="99"/>
      <c r="J3797" s="101"/>
      <c r="M3797" s="98" t="s">
        <v>9330</v>
      </c>
      <c r="N3797" s="99" t="s">
        <v>3479</v>
      </c>
      <c r="O3797" s="101">
        <v>1</v>
      </c>
    </row>
    <row r="3798" spans="1:15" ht="12.75" customHeight="1">
      <c r="A3798" s="104" t="s">
        <v>4296</v>
      </c>
      <c r="B3798" s="104" t="s">
        <v>3479</v>
      </c>
      <c r="C3798" s="104">
        <v>1</v>
      </c>
      <c r="D3798" s="105" t="s">
        <v>13488</v>
      </c>
      <c r="E3798" s="105" t="s">
        <v>13492</v>
      </c>
      <c r="I3798" s="99"/>
      <c r="J3798" s="101"/>
      <c r="M3798" s="98" t="s">
        <v>9331</v>
      </c>
      <c r="N3798" s="99" t="s">
        <v>3479</v>
      </c>
      <c r="O3798" s="101">
        <v>1</v>
      </c>
    </row>
    <row r="3799" spans="1:15" ht="12.75" customHeight="1">
      <c r="A3799" s="104" t="s">
        <v>4297</v>
      </c>
      <c r="B3799" s="104" t="s">
        <v>3479</v>
      </c>
      <c r="C3799" s="104">
        <v>1</v>
      </c>
      <c r="D3799" s="105" t="s">
        <v>13488</v>
      </c>
      <c r="E3799" s="105" t="s">
        <v>13493</v>
      </c>
      <c r="I3799" s="99"/>
      <c r="J3799" s="101"/>
      <c r="M3799" s="98" t="s">
        <v>9332</v>
      </c>
      <c r="N3799" s="99" t="s">
        <v>3479</v>
      </c>
      <c r="O3799" s="101">
        <v>1</v>
      </c>
    </row>
    <row r="3800" spans="1:15" ht="12.75" customHeight="1">
      <c r="A3800" s="104" t="s">
        <v>4298</v>
      </c>
      <c r="B3800" s="104" t="s">
        <v>3479</v>
      </c>
      <c r="C3800" s="104">
        <v>1</v>
      </c>
      <c r="D3800" s="105" t="s">
        <v>13488</v>
      </c>
      <c r="E3800" s="105" t="s">
        <v>13494</v>
      </c>
      <c r="I3800" s="99"/>
      <c r="J3800" s="101"/>
      <c r="M3800" s="98" t="s">
        <v>9333</v>
      </c>
      <c r="N3800" s="99" t="s">
        <v>3479</v>
      </c>
      <c r="O3800" s="101">
        <v>1</v>
      </c>
    </row>
    <row r="3801" spans="1:15" ht="12.75" customHeight="1">
      <c r="A3801" s="104" t="s">
        <v>4299</v>
      </c>
      <c r="B3801" s="104" t="s">
        <v>3479</v>
      </c>
      <c r="C3801" s="104">
        <v>1</v>
      </c>
      <c r="D3801" s="105" t="s">
        <v>13488</v>
      </c>
      <c r="E3801" s="105" t="s">
        <v>13495</v>
      </c>
      <c r="I3801" s="99"/>
      <c r="J3801" s="101"/>
      <c r="M3801" s="98" t="s">
        <v>9334</v>
      </c>
      <c r="N3801" s="99" t="s">
        <v>3479</v>
      </c>
      <c r="O3801" s="101">
        <v>1</v>
      </c>
    </row>
    <row r="3802" spans="1:15" ht="12.75" customHeight="1">
      <c r="A3802" s="104" t="s">
        <v>4300</v>
      </c>
      <c r="B3802" s="104" t="s">
        <v>1794</v>
      </c>
      <c r="C3802" s="104">
        <v>1</v>
      </c>
      <c r="D3802" s="105" t="s">
        <v>13496</v>
      </c>
      <c r="E3802" s="105" t="s">
        <v>13497</v>
      </c>
      <c r="I3802" s="99"/>
      <c r="J3802" s="101"/>
      <c r="M3802" s="98" t="s">
        <v>9335</v>
      </c>
      <c r="N3802" s="99" t="s">
        <v>1794</v>
      </c>
      <c r="O3802" s="101">
        <v>3</v>
      </c>
    </row>
    <row r="3803" spans="1:15" ht="12.75" customHeight="1">
      <c r="A3803" s="104" t="s">
        <v>4301</v>
      </c>
      <c r="B3803" s="104" t="s">
        <v>1794</v>
      </c>
      <c r="C3803" s="104">
        <v>2</v>
      </c>
      <c r="D3803" s="105" t="s">
        <v>13496</v>
      </c>
      <c r="E3803" s="105" t="s">
        <v>13498</v>
      </c>
      <c r="I3803" s="99"/>
      <c r="J3803" s="101"/>
      <c r="M3803" s="98" t="s">
        <v>9336</v>
      </c>
      <c r="N3803" s="99" t="s">
        <v>1794</v>
      </c>
      <c r="O3803" s="101">
        <v>2</v>
      </c>
    </row>
    <row r="3804" spans="1:15" ht="12.75" customHeight="1">
      <c r="A3804" s="104" t="s">
        <v>4302</v>
      </c>
      <c r="B3804" s="104" t="s">
        <v>1794</v>
      </c>
      <c r="C3804" s="104">
        <v>9</v>
      </c>
      <c r="D3804" s="105" t="s">
        <v>13496</v>
      </c>
      <c r="E3804" s="105" t="s">
        <v>13499</v>
      </c>
      <c r="I3804" s="99"/>
      <c r="J3804" s="101"/>
      <c r="M3804" s="98" t="s">
        <v>9337</v>
      </c>
      <c r="N3804" s="99" t="s">
        <v>1794</v>
      </c>
      <c r="O3804" s="101">
        <v>8</v>
      </c>
    </row>
    <row r="3805" spans="1:15" ht="12.75" customHeight="1">
      <c r="A3805" s="104" t="s">
        <v>4303</v>
      </c>
      <c r="B3805" s="104" t="s">
        <v>1794</v>
      </c>
      <c r="C3805" s="104">
        <v>11</v>
      </c>
      <c r="D3805" s="105" t="s">
        <v>13496</v>
      </c>
      <c r="E3805" s="105" t="s">
        <v>13500</v>
      </c>
      <c r="I3805" s="99"/>
      <c r="J3805" s="101"/>
      <c r="M3805" s="98" t="s">
        <v>9338</v>
      </c>
      <c r="N3805" s="99" t="s">
        <v>1794</v>
      </c>
      <c r="O3805" s="101">
        <v>10</v>
      </c>
    </row>
    <row r="3806" spans="1:15" ht="12.75" customHeight="1">
      <c r="A3806" s="104" t="s">
        <v>4304</v>
      </c>
      <c r="B3806" s="104" t="s">
        <v>4305</v>
      </c>
      <c r="C3806" s="104">
        <v>3</v>
      </c>
      <c r="D3806" s="105" t="s">
        <v>13496</v>
      </c>
      <c r="E3806" s="105" t="s">
        <v>13497</v>
      </c>
      <c r="I3806" s="99"/>
      <c r="J3806" s="101"/>
      <c r="M3806" s="98" t="s">
        <v>9339</v>
      </c>
      <c r="N3806" s="99" t="s">
        <v>4305</v>
      </c>
      <c r="O3806" s="101">
        <v>3</v>
      </c>
    </row>
    <row r="3807" spans="1:15" ht="12.75" customHeight="1">
      <c r="A3807" s="104" t="s">
        <v>4306</v>
      </c>
      <c r="B3807" s="104" t="s">
        <v>4305</v>
      </c>
      <c r="C3807" s="104">
        <v>4</v>
      </c>
      <c r="D3807" s="105" t="s">
        <v>13496</v>
      </c>
      <c r="E3807" s="105" t="s">
        <v>13498</v>
      </c>
      <c r="I3807" s="99"/>
      <c r="J3807" s="101"/>
      <c r="M3807" s="98" t="s">
        <v>9340</v>
      </c>
      <c r="N3807" s="99" t="s">
        <v>4305</v>
      </c>
      <c r="O3807" s="101">
        <v>4</v>
      </c>
    </row>
    <row r="3808" spans="1:15" ht="12.75" customHeight="1">
      <c r="A3808" s="104" t="s">
        <v>4307</v>
      </c>
      <c r="B3808" s="104" t="s">
        <v>4305</v>
      </c>
      <c r="C3808" s="104">
        <v>4</v>
      </c>
      <c r="D3808" s="105" t="s">
        <v>13496</v>
      </c>
      <c r="E3808" s="105" t="s">
        <v>13499</v>
      </c>
      <c r="I3808" s="99"/>
      <c r="J3808" s="101"/>
      <c r="M3808" s="98" t="s">
        <v>9341</v>
      </c>
      <c r="N3808" s="99" t="s">
        <v>4305</v>
      </c>
      <c r="O3808" s="101">
        <v>4</v>
      </c>
    </row>
    <row r="3809" spans="1:15" ht="12.75" customHeight="1">
      <c r="A3809" s="104" t="s">
        <v>4308</v>
      </c>
      <c r="B3809" s="104" t="s">
        <v>4305</v>
      </c>
      <c r="C3809" s="104">
        <v>8</v>
      </c>
      <c r="D3809" s="105" t="s">
        <v>13496</v>
      </c>
      <c r="E3809" s="105" t="s">
        <v>13500</v>
      </c>
      <c r="I3809" s="99"/>
      <c r="J3809" s="101"/>
      <c r="M3809" s="98" t="s">
        <v>9342</v>
      </c>
      <c r="N3809" s="99" t="s">
        <v>4305</v>
      </c>
      <c r="O3809" s="101">
        <v>8</v>
      </c>
    </row>
    <row r="3810" spans="1:15" ht="12.75" customHeight="1">
      <c r="A3810" s="104" t="s">
        <v>4309</v>
      </c>
      <c r="B3810" s="104" t="s">
        <v>4018</v>
      </c>
      <c r="C3810" s="104">
        <v>1</v>
      </c>
      <c r="D3810" s="105"/>
      <c r="E3810" s="105"/>
      <c r="I3810" s="99"/>
      <c r="J3810" s="101"/>
      <c r="M3810" s="98" t="s">
        <v>9343</v>
      </c>
      <c r="N3810" s="99" t="s">
        <v>4018</v>
      </c>
      <c r="O3810" s="101">
        <v>1</v>
      </c>
    </row>
    <row r="3811" spans="1:15" ht="12.75" customHeight="1">
      <c r="A3811" s="104" t="s">
        <v>4310</v>
      </c>
      <c r="B3811" s="104" t="s">
        <v>4018</v>
      </c>
      <c r="C3811" s="104">
        <v>4</v>
      </c>
      <c r="D3811" s="105" t="s">
        <v>13496</v>
      </c>
      <c r="E3811" s="105" t="s">
        <v>13501</v>
      </c>
      <c r="I3811" s="99"/>
      <c r="J3811" s="101"/>
      <c r="M3811" s="98" t="s">
        <v>9344</v>
      </c>
      <c r="N3811" s="99" t="s">
        <v>4018</v>
      </c>
      <c r="O3811" s="101">
        <v>4</v>
      </c>
    </row>
    <row r="3812" spans="1:15" ht="12.75" customHeight="1">
      <c r="A3812" s="104" t="s">
        <v>4311</v>
      </c>
      <c r="B3812" s="104" t="s">
        <v>755</v>
      </c>
      <c r="C3812" s="104">
        <v>12</v>
      </c>
      <c r="D3812" s="105" t="s">
        <v>13496</v>
      </c>
      <c r="E3812" s="105" t="s">
        <v>13502</v>
      </c>
      <c r="I3812" s="99"/>
      <c r="J3812" s="101"/>
      <c r="M3812" s="98" t="s">
        <v>9345</v>
      </c>
      <c r="N3812" s="99" t="s">
        <v>755</v>
      </c>
      <c r="O3812" s="101">
        <v>12</v>
      </c>
    </row>
    <row r="3813" spans="1:15" ht="12.75" customHeight="1">
      <c r="A3813" s="104" t="s">
        <v>4312</v>
      </c>
      <c r="B3813" s="104" t="s">
        <v>755</v>
      </c>
      <c r="C3813" s="104">
        <v>6</v>
      </c>
      <c r="D3813" s="105" t="s">
        <v>13496</v>
      </c>
      <c r="E3813" s="105" t="s">
        <v>13501</v>
      </c>
      <c r="I3813" s="99"/>
      <c r="J3813" s="101"/>
      <c r="M3813" s="98" t="s">
        <v>9346</v>
      </c>
      <c r="N3813" s="99" t="s">
        <v>755</v>
      </c>
      <c r="O3813" s="101">
        <v>6</v>
      </c>
    </row>
    <row r="3814" spans="1:15" ht="12.75" customHeight="1">
      <c r="A3814" s="104" t="s">
        <v>4313</v>
      </c>
      <c r="B3814" s="104" t="s">
        <v>1268</v>
      </c>
      <c r="C3814" s="104">
        <v>1</v>
      </c>
      <c r="D3814" s="105" t="s">
        <v>13496</v>
      </c>
      <c r="E3814" s="105" t="s">
        <v>13503</v>
      </c>
      <c r="I3814" s="99"/>
      <c r="J3814" s="101"/>
      <c r="M3814" s="98" t="s">
        <v>9347</v>
      </c>
      <c r="N3814" s="99" t="s">
        <v>1268</v>
      </c>
      <c r="O3814" s="101">
        <v>1</v>
      </c>
    </row>
    <row r="3815" spans="1:15" ht="12.75" customHeight="1">
      <c r="A3815" s="104" t="s">
        <v>4314</v>
      </c>
      <c r="B3815" s="104" t="s">
        <v>1268</v>
      </c>
      <c r="C3815" s="104">
        <v>1</v>
      </c>
      <c r="D3815" s="105" t="s">
        <v>13496</v>
      </c>
      <c r="E3815" s="105" t="s">
        <v>13504</v>
      </c>
      <c r="I3815" s="99"/>
      <c r="J3815" s="101"/>
      <c r="M3815" s="98" t="s">
        <v>9348</v>
      </c>
      <c r="N3815" s="99" t="s">
        <v>1268</v>
      </c>
      <c r="O3815" s="101">
        <v>2</v>
      </c>
    </row>
    <row r="3816" spans="1:15" ht="12.75" customHeight="1">
      <c r="A3816" s="104" t="s">
        <v>4315</v>
      </c>
      <c r="B3816" s="104" t="s">
        <v>1268</v>
      </c>
      <c r="C3816" s="104">
        <v>1</v>
      </c>
      <c r="D3816" s="105" t="s">
        <v>13496</v>
      </c>
      <c r="E3816" s="105" t="s">
        <v>13505</v>
      </c>
      <c r="I3816" s="99"/>
      <c r="J3816" s="101"/>
      <c r="M3816" s="98" t="s">
        <v>9349</v>
      </c>
      <c r="N3816" s="99" t="s">
        <v>1268</v>
      </c>
      <c r="O3816" s="101">
        <v>1</v>
      </c>
    </row>
    <row r="3817" spans="1:15" ht="12.75" customHeight="1">
      <c r="A3817" s="104" t="s">
        <v>4316</v>
      </c>
      <c r="B3817" s="104" t="s">
        <v>1268</v>
      </c>
      <c r="C3817" s="104">
        <v>1</v>
      </c>
      <c r="D3817" s="105" t="s">
        <v>13496</v>
      </c>
      <c r="E3817" s="105" t="s">
        <v>13506</v>
      </c>
      <c r="I3817" s="99"/>
      <c r="J3817" s="101"/>
      <c r="M3817" s="98" t="s">
        <v>9350</v>
      </c>
      <c r="N3817" s="99" t="s">
        <v>1268</v>
      </c>
      <c r="O3817" s="101">
        <v>1</v>
      </c>
    </row>
    <row r="3818" spans="1:15" ht="12.75" customHeight="1">
      <c r="A3818" s="104" t="s">
        <v>4317</v>
      </c>
      <c r="B3818" s="104" t="s">
        <v>720</v>
      </c>
      <c r="C3818" s="104">
        <v>3</v>
      </c>
      <c r="D3818" s="105" t="s">
        <v>13496</v>
      </c>
      <c r="E3818" s="105" t="s">
        <v>13507</v>
      </c>
      <c r="I3818" s="99"/>
      <c r="J3818" s="101"/>
      <c r="M3818" s="98" t="s">
        <v>9351</v>
      </c>
      <c r="N3818" s="99" t="s">
        <v>720</v>
      </c>
      <c r="O3818" s="101">
        <v>2</v>
      </c>
    </row>
    <row r="3819" spans="1:15" ht="12.75" customHeight="1">
      <c r="A3819" s="104" t="s">
        <v>4318</v>
      </c>
      <c r="B3819" s="104" t="s">
        <v>720</v>
      </c>
      <c r="C3819" s="104">
        <v>2</v>
      </c>
      <c r="D3819" s="105" t="s">
        <v>13496</v>
      </c>
      <c r="E3819" s="105" t="s">
        <v>13508</v>
      </c>
      <c r="I3819" s="99"/>
      <c r="J3819" s="101"/>
      <c r="M3819" s="98" t="s">
        <v>9352</v>
      </c>
      <c r="N3819" s="99" t="s">
        <v>720</v>
      </c>
      <c r="O3819" s="101">
        <v>2</v>
      </c>
    </row>
    <row r="3820" spans="1:15" ht="12.75" customHeight="1">
      <c r="A3820" s="104" t="s">
        <v>4319</v>
      </c>
      <c r="B3820" s="104" t="s">
        <v>720</v>
      </c>
      <c r="C3820" s="104">
        <v>20</v>
      </c>
      <c r="D3820" s="105" t="s">
        <v>13496</v>
      </c>
      <c r="E3820" s="105" t="s">
        <v>13509</v>
      </c>
      <c r="I3820" s="99"/>
      <c r="J3820" s="101"/>
      <c r="M3820" s="98" t="s">
        <v>9353</v>
      </c>
      <c r="N3820" s="99" t="s">
        <v>720</v>
      </c>
      <c r="O3820" s="101">
        <v>20</v>
      </c>
    </row>
    <row r="3821" spans="1:15" ht="12.75" customHeight="1">
      <c r="A3821" s="104" t="s">
        <v>4320</v>
      </c>
      <c r="B3821" s="104" t="s">
        <v>720</v>
      </c>
      <c r="C3821" s="104">
        <v>2</v>
      </c>
      <c r="D3821" s="105" t="s">
        <v>13496</v>
      </c>
      <c r="E3821" s="105" t="s">
        <v>13510</v>
      </c>
      <c r="I3821" s="99"/>
      <c r="J3821" s="101"/>
      <c r="M3821" s="98" t="s">
        <v>9354</v>
      </c>
      <c r="N3821" s="99" t="s">
        <v>720</v>
      </c>
      <c r="O3821" s="101">
        <v>1</v>
      </c>
    </row>
    <row r="3822" spans="1:15" ht="12.75" customHeight="1">
      <c r="A3822" s="104" t="s">
        <v>4321</v>
      </c>
      <c r="B3822" s="104" t="s">
        <v>1473</v>
      </c>
      <c r="C3822" s="104">
        <v>10</v>
      </c>
      <c r="D3822" s="105" t="s">
        <v>13496</v>
      </c>
      <c r="E3822" s="105" t="s">
        <v>13511</v>
      </c>
      <c r="I3822" s="99"/>
      <c r="J3822" s="101"/>
      <c r="M3822" s="98" t="s">
        <v>9355</v>
      </c>
      <c r="N3822" s="99" t="s">
        <v>1473</v>
      </c>
      <c r="O3822" s="101">
        <v>10</v>
      </c>
    </row>
    <row r="3823" spans="1:15" ht="12.75" customHeight="1">
      <c r="A3823" s="104" t="s">
        <v>4322</v>
      </c>
      <c r="B3823" s="104" t="s">
        <v>1473</v>
      </c>
      <c r="C3823" s="104">
        <v>3</v>
      </c>
      <c r="D3823" s="105" t="s">
        <v>13496</v>
      </c>
      <c r="E3823" s="105" t="s">
        <v>13512</v>
      </c>
      <c r="I3823" s="99"/>
      <c r="J3823" s="101"/>
      <c r="M3823" s="98" t="s">
        <v>9356</v>
      </c>
      <c r="N3823" s="99" t="s">
        <v>1473</v>
      </c>
      <c r="O3823" s="101">
        <v>3</v>
      </c>
    </row>
    <row r="3824" spans="1:15" ht="12.75" customHeight="1">
      <c r="A3824" s="104" t="s">
        <v>4323</v>
      </c>
      <c r="B3824" s="104" t="s">
        <v>4018</v>
      </c>
      <c r="C3824" s="104">
        <v>2</v>
      </c>
      <c r="D3824" s="105" t="s">
        <v>13496</v>
      </c>
      <c r="E3824" s="105" t="s">
        <v>13513</v>
      </c>
      <c r="I3824" s="99"/>
      <c r="J3824" s="101"/>
      <c r="M3824" s="98" t="s">
        <v>9357</v>
      </c>
      <c r="N3824" s="99" t="s">
        <v>4018</v>
      </c>
      <c r="O3824" s="101">
        <v>2</v>
      </c>
    </row>
    <row r="3825" spans="1:15" ht="12.75" customHeight="1">
      <c r="A3825" s="104" t="s">
        <v>4324</v>
      </c>
      <c r="B3825" s="104" t="s">
        <v>4305</v>
      </c>
      <c r="C3825" s="104">
        <v>1</v>
      </c>
      <c r="D3825" s="105" t="s">
        <v>13496</v>
      </c>
      <c r="E3825" s="105" t="s">
        <v>13514</v>
      </c>
      <c r="I3825" s="99"/>
      <c r="J3825" s="101"/>
      <c r="M3825" s="98" t="s">
        <v>9358</v>
      </c>
      <c r="N3825" s="99" t="s">
        <v>4305</v>
      </c>
      <c r="O3825" s="101">
        <v>1</v>
      </c>
    </row>
    <row r="3826" spans="1:15" ht="12.75" customHeight="1">
      <c r="A3826" s="104" t="s">
        <v>4325</v>
      </c>
      <c r="B3826" s="104" t="s">
        <v>590</v>
      </c>
      <c r="C3826" s="104">
        <v>4</v>
      </c>
      <c r="D3826" s="105" t="s">
        <v>13496</v>
      </c>
      <c r="E3826" s="105" t="s">
        <v>13515</v>
      </c>
      <c r="I3826" s="99"/>
      <c r="J3826" s="101"/>
      <c r="M3826" s="98" t="s">
        <v>9359</v>
      </c>
      <c r="N3826" s="99" t="s">
        <v>590</v>
      </c>
      <c r="O3826" s="101">
        <v>4</v>
      </c>
    </row>
    <row r="3827" spans="1:15" ht="12.75" customHeight="1">
      <c r="A3827" s="104" t="s">
        <v>4326</v>
      </c>
      <c r="B3827" s="104" t="s">
        <v>3422</v>
      </c>
      <c r="C3827" s="104">
        <v>1</v>
      </c>
      <c r="D3827" s="105" t="s">
        <v>13516</v>
      </c>
      <c r="E3827" s="105" t="s">
        <v>13517</v>
      </c>
      <c r="I3827" s="99"/>
      <c r="J3827" s="101"/>
      <c r="M3827" s="98" t="s">
        <v>9360</v>
      </c>
      <c r="N3827" s="99" t="s">
        <v>3422</v>
      </c>
      <c r="O3827" s="101">
        <v>1</v>
      </c>
    </row>
    <row r="3828" spans="1:15" ht="12.75" customHeight="1">
      <c r="A3828" s="104" t="s">
        <v>4327</v>
      </c>
      <c r="B3828" s="104" t="s">
        <v>3422</v>
      </c>
      <c r="C3828" s="104">
        <v>1</v>
      </c>
      <c r="D3828" s="105" t="s">
        <v>13516</v>
      </c>
      <c r="E3828" s="105" t="s">
        <v>13518</v>
      </c>
      <c r="I3828" s="99"/>
      <c r="J3828" s="101"/>
      <c r="M3828" s="98" t="s">
        <v>9361</v>
      </c>
      <c r="N3828" s="99" t="s">
        <v>3422</v>
      </c>
      <c r="O3828" s="101">
        <v>1</v>
      </c>
    </row>
    <row r="3829" spans="1:15" ht="12.75" customHeight="1">
      <c r="A3829" s="104" t="s">
        <v>4328</v>
      </c>
      <c r="B3829" s="104" t="s">
        <v>3300</v>
      </c>
      <c r="C3829" s="104">
        <v>1</v>
      </c>
      <c r="D3829" s="105" t="s">
        <v>13516</v>
      </c>
      <c r="E3829" s="105" t="s">
        <v>13519</v>
      </c>
      <c r="I3829" s="99"/>
      <c r="J3829" s="101"/>
      <c r="M3829" s="98" t="s">
        <v>9362</v>
      </c>
      <c r="N3829" s="99" t="s">
        <v>3300</v>
      </c>
      <c r="O3829" s="101">
        <v>1</v>
      </c>
    </row>
    <row r="3830" spans="1:15" ht="12.75" customHeight="1">
      <c r="A3830" s="104" t="s">
        <v>4329</v>
      </c>
      <c r="B3830" s="104" t="s">
        <v>1240</v>
      </c>
      <c r="C3830" s="104" t="s">
        <v>4330</v>
      </c>
      <c r="D3830" s="105"/>
      <c r="E3830" s="105"/>
      <c r="I3830" s="99"/>
      <c r="J3830" s="101"/>
      <c r="M3830" s="98" t="s">
        <v>9363</v>
      </c>
      <c r="N3830" s="99" t="s">
        <v>1240</v>
      </c>
      <c r="O3830" s="101" t="s">
        <v>4330</v>
      </c>
    </row>
    <row r="3831" spans="1:15" ht="12.75" customHeight="1">
      <c r="A3831" s="104" t="s">
        <v>4331</v>
      </c>
      <c r="B3831" s="104" t="s">
        <v>1240</v>
      </c>
      <c r="C3831" s="104">
        <v>3</v>
      </c>
      <c r="D3831" s="105" t="s">
        <v>13520</v>
      </c>
      <c r="E3831" s="105" t="s">
        <v>13521</v>
      </c>
      <c r="I3831" s="99"/>
      <c r="J3831" s="101"/>
      <c r="M3831" s="98" t="s">
        <v>9364</v>
      </c>
      <c r="N3831" s="99" t="s">
        <v>1240</v>
      </c>
      <c r="O3831" s="101">
        <v>3</v>
      </c>
    </row>
    <row r="3832" spans="1:15" ht="12.75" customHeight="1">
      <c r="A3832" s="104" t="s">
        <v>4332</v>
      </c>
      <c r="B3832" s="104" t="s">
        <v>3134</v>
      </c>
      <c r="C3832" s="104">
        <v>3</v>
      </c>
      <c r="D3832" s="105" t="s">
        <v>13520</v>
      </c>
      <c r="E3832" s="105" t="s">
        <v>13522</v>
      </c>
      <c r="I3832" s="99"/>
      <c r="J3832" s="101"/>
      <c r="M3832" s="98" t="s">
        <v>9365</v>
      </c>
      <c r="N3832" s="99" t="s">
        <v>3134</v>
      </c>
      <c r="O3832" s="101">
        <v>1</v>
      </c>
    </row>
    <row r="3833" spans="1:15" ht="12.75" customHeight="1">
      <c r="A3833" s="104" t="s">
        <v>4333</v>
      </c>
      <c r="B3833" s="104" t="s">
        <v>3134</v>
      </c>
      <c r="C3833" s="104">
        <v>3</v>
      </c>
      <c r="D3833" s="105" t="s">
        <v>13520</v>
      </c>
      <c r="E3833" s="105" t="s">
        <v>13523</v>
      </c>
      <c r="I3833" s="99"/>
      <c r="J3833" s="101"/>
      <c r="M3833" s="98" t="s">
        <v>9366</v>
      </c>
      <c r="N3833" s="99" t="s">
        <v>3134</v>
      </c>
      <c r="O3833" s="101">
        <v>3</v>
      </c>
    </row>
    <row r="3834" spans="1:15" ht="12.75" customHeight="1">
      <c r="A3834" s="104" t="s">
        <v>4334</v>
      </c>
      <c r="B3834" s="104" t="s">
        <v>3134</v>
      </c>
      <c r="C3834" s="104">
        <v>6</v>
      </c>
      <c r="D3834" s="105" t="s">
        <v>13520</v>
      </c>
      <c r="E3834" s="105" t="s">
        <v>13524</v>
      </c>
      <c r="I3834" s="99"/>
      <c r="J3834" s="101"/>
      <c r="M3834" s="98" t="s">
        <v>9367</v>
      </c>
      <c r="N3834" s="99" t="s">
        <v>3134</v>
      </c>
      <c r="O3834" s="101">
        <v>5</v>
      </c>
    </row>
    <row r="3835" spans="1:15" ht="12.75" customHeight="1">
      <c r="A3835" s="104" t="s">
        <v>4335</v>
      </c>
      <c r="B3835" s="104" t="s">
        <v>3918</v>
      </c>
      <c r="C3835" s="104">
        <v>8</v>
      </c>
      <c r="D3835" s="105" t="s">
        <v>13525</v>
      </c>
      <c r="E3835" s="105" t="s">
        <v>13526</v>
      </c>
      <c r="I3835" s="99"/>
      <c r="J3835" s="101"/>
      <c r="M3835" s="98" t="s">
        <v>9368</v>
      </c>
      <c r="N3835" s="99" t="s">
        <v>3918</v>
      </c>
      <c r="O3835" s="101">
        <v>11</v>
      </c>
    </row>
    <row r="3836" spans="1:15" ht="12.75" customHeight="1">
      <c r="A3836" s="104" t="s">
        <v>4336</v>
      </c>
      <c r="B3836" s="104" t="s">
        <v>3918</v>
      </c>
      <c r="C3836" s="104">
        <v>7</v>
      </c>
      <c r="D3836" s="105" t="s">
        <v>13525</v>
      </c>
      <c r="E3836" s="105" t="s">
        <v>13527</v>
      </c>
      <c r="I3836" s="99"/>
      <c r="J3836" s="101"/>
      <c r="M3836" s="98" t="s">
        <v>9369</v>
      </c>
      <c r="N3836" s="99" t="s">
        <v>3918</v>
      </c>
      <c r="O3836" s="101">
        <v>8</v>
      </c>
    </row>
    <row r="3837" spans="1:15" ht="12.75" customHeight="1">
      <c r="A3837" s="104" t="s">
        <v>4337</v>
      </c>
      <c r="B3837" s="104" t="s">
        <v>3918</v>
      </c>
      <c r="C3837" s="104">
        <v>11</v>
      </c>
      <c r="D3837" s="105" t="s">
        <v>13525</v>
      </c>
      <c r="E3837" s="105" t="s">
        <v>13528</v>
      </c>
      <c r="I3837" s="99"/>
      <c r="J3837" s="101"/>
      <c r="M3837" s="98" t="s">
        <v>9370</v>
      </c>
      <c r="N3837" s="99" t="s">
        <v>3918</v>
      </c>
      <c r="O3837" s="101">
        <v>11</v>
      </c>
    </row>
    <row r="3838" spans="1:15" ht="12.75" customHeight="1">
      <c r="A3838" s="104" t="s">
        <v>4338</v>
      </c>
      <c r="B3838" s="104" t="s">
        <v>3918</v>
      </c>
      <c r="C3838" s="104">
        <v>12</v>
      </c>
      <c r="D3838" s="105" t="s">
        <v>13525</v>
      </c>
      <c r="E3838" s="105" t="s">
        <v>13529</v>
      </c>
      <c r="I3838" s="99"/>
      <c r="J3838" s="101"/>
      <c r="M3838" s="98" t="s">
        <v>9371</v>
      </c>
      <c r="N3838" s="99" t="s">
        <v>3918</v>
      </c>
      <c r="O3838" s="101">
        <v>11</v>
      </c>
    </row>
    <row r="3839" spans="1:15" ht="12.75" customHeight="1">
      <c r="A3839" s="104" t="s">
        <v>4339</v>
      </c>
      <c r="B3839" s="104" t="s">
        <v>3422</v>
      </c>
      <c r="C3839" s="104">
        <v>1</v>
      </c>
      <c r="D3839" s="105" t="s">
        <v>13525</v>
      </c>
      <c r="E3839" s="105" t="s">
        <v>13530</v>
      </c>
      <c r="I3839" s="99"/>
      <c r="J3839" s="101"/>
      <c r="M3839" s="98" t="s">
        <v>9372</v>
      </c>
      <c r="N3839" s="99" t="s">
        <v>3422</v>
      </c>
      <c r="O3839" s="101">
        <v>1</v>
      </c>
    </row>
    <row r="3840" spans="1:15" ht="12.75" customHeight="1">
      <c r="A3840" s="104" t="s">
        <v>4340</v>
      </c>
      <c r="B3840" s="104" t="s">
        <v>3422</v>
      </c>
      <c r="C3840" s="104">
        <v>1</v>
      </c>
      <c r="D3840" s="105" t="s">
        <v>13525</v>
      </c>
      <c r="E3840" s="105" t="s">
        <v>13531</v>
      </c>
      <c r="I3840" s="99"/>
      <c r="J3840" s="101"/>
      <c r="M3840" s="98" t="s">
        <v>9373</v>
      </c>
      <c r="N3840" s="99" t="s">
        <v>3422</v>
      </c>
      <c r="O3840" s="101">
        <v>1</v>
      </c>
    </row>
    <row r="3841" spans="1:15" ht="12.75" customHeight="1">
      <c r="A3841" s="104" t="s">
        <v>4341</v>
      </c>
      <c r="B3841" s="104" t="s">
        <v>3918</v>
      </c>
      <c r="C3841" s="104">
        <v>3</v>
      </c>
      <c r="D3841" s="105" t="s">
        <v>13525</v>
      </c>
      <c r="E3841" s="105" t="s">
        <v>13532</v>
      </c>
      <c r="I3841" s="99"/>
      <c r="J3841" s="101"/>
      <c r="M3841" s="98" t="s">
        <v>9374</v>
      </c>
      <c r="N3841" s="99" t="s">
        <v>3918</v>
      </c>
      <c r="O3841" s="101">
        <v>3</v>
      </c>
    </row>
    <row r="3842" spans="1:15" ht="12.75" customHeight="1">
      <c r="A3842" s="104" t="s">
        <v>4342</v>
      </c>
      <c r="B3842" s="104" t="s">
        <v>3908</v>
      </c>
      <c r="C3842" s="104">
        <v>1</v>
      </c>
      <c r="D3842" s="105" t="s">
        <v>13525</v>
      </c>
      <c r="E3842" s="105" t="s">
        <v>13533</v>
      </c>
      <c r="I3842" s="99"/>
      <c r="J3842" s="101"/>
      <c r="M3842" s="98" t="s">
        <v>9375</v>
      </c>
      <c r="N3842" s="99" t="s">
        <v>3908</v>
      </c>
      <c r="O3842" s="101">
        <v>1</v>
      </c>
    </row>
    <row r="3843" spans="1:15" ht="12.75" customHeight="1">
      <c r="A3843" s="104" t="s">
        <v>4343</v>
      </c>
      <c r="B3843" s="104" t="s">
        <v>2852</v>
      </c>
      <c r="C3843" s="104">
        <v>1</v>
      </c>
      <c r="D3843" s="105" t="s">
        <v>13525</v>
      </c>
      <c r="E3843" s="105" t="s">
        <v>13534</v>
      </c>
      <c r="I3843" s="99"/>
      <c r="J3843" s="101"/>
      <c r="M3843" s="98" t="s">
        <v>9376</v>
      </c>
      <c r="N3843" s="99" t="s">
        <v>2852</v>
      </c>
      <c r="O3843" s="101">
        <v>1</v>
      </c>
    </row>
    <row r="3844" spans="1:15" ht="12.75" customHeight="1">
      <c r="A3844" s="104" t="s">
        <v>4344</v>
      </c>
      <c r="B3844" s="104" t="s">
        <v>3918</v>
      </c>
      <c r="C3844" s="104">
        <v>1</v>
      </c>
      <c r="D3844" s="105" t="s">
        <v>13525</v>
      </c>
      <c r="E3844" s="105" t="s">
        <v>13535</v>
      </c>
      <c r="I3844" s="99"/>
      <c r="J3844" s="101"/>
      <c r="M3844" s="98" t="s">
        <v>9377</v>
      </c>
      <c r="N3844" s="99" t="s">
        <v>3918</v>
      </c>
      <c r="O3844" s="101">
        <v>1</v>
      </c>
    </row>
    <row r="3845" spans="1:15" ht="12.75" customHeight="1">
      <c r="A3845" s="104" t="s">
        <v>4345</v>
      </c>
      <c r="B3845" s="104" t="s">
        <v>3170</v>
      </c>
      <c r="C3845" s="104">
        <v>1</v>
      </c>
      <c r="D3845" s="105" t="s">
        <v>13525</v>
      </c>
      <c r="E3845" s="105" t="s">
        <v>13536</v>
      </c>
      <c r="I3845" s="99"/>
      <c r="J3845" s="101"/>
      <c r="M3845" s="98" t="s">
        <v>9378</v>
      </c>
      <c r="N3845" s="99" t="s">
        <v>3170</v>
      </c>
      <c r="O3845" s="101">
        <v>1</v>
      </c>
    </row>
    <row r="3846" spans="1:15" ht="12.75" customHeight="1">
      <c r="A3846" s="104" t="s">
        <v>4346</v>
      </c>
      <c r="B3846" s="104" t="s">
        <v>3170</v>
      </c>
      <c r="C3846" s="104">
        <v>1</v>
      </c>
      <c r="D3846" s="105" t="s">
        <v>13525</v>
      </c>
      <c r="E3846" s="105" t="s">
        <v>13537</v>
      </c>
      <c r="I3846" s="99"/>
      <c r="J3846" s="101"/>
      <c r="M3846" s="98" t="s">
        <v>9379</v>
      </c>
      <c r="N3846" s="99" t="s">
        <v>3170</v>
      </c>
      <c r="O3846" s="101">
        <v>1</v>
      </c>
    </row>
    <row r="3847" spans="1:15" ht="12.75" customHeight="1">
      <c r="A3847" s="104" t="s">
        <v>4347</v>
      </c>
      <c r="B3847" s="104" t="s">
        <v>3170</v>
      </c>
      <c r="C3847" s="104">
        <v>1</v>
      </c>
      <c r="D3847" s="105" t="s">
        <v>13525</v>
      </c>
      <c r="E3847" s="105" t="s">
        <v>13538</v>
      </c>
      <c r="I3847" s="99"/>
      <c r="J3847" s="101"/>
      <c r="M3847" s="98" t="s">
        <v>9380</v>
      </c>
      <c r="N3847" s="99" t="s">
        <v>3170</v>
      </c>
      <c r="O3847" s="101">
        <v>1</v>
      </c>
    </row>
    <row r="3848" spans="1:15" ht="12.75" customHeight="1">
      <c r="A3848" s="104" t="s">
        <v>4348</v>
      </c>
      <c r="B3848" s="104" t="s">
        <v>3340</v>
      </c>
      <c r="C3848" s="104">
        <v>1</v>
      </c>
      <c r="D3848" s="105" t="s">
        <v>13525</v>
      </c>
      <c r="E3848" s="105" t="s">
        <v>13531</v>
      </c>
      <c r="I3848" s="99"/>
      <c r="J3848" s="101"/>
      <c r="M3848" s="98" t="s">
        <v>9381</v>
      </c>
      <c r="N3848" s="99" t="s">
        <v>3340</v>
      </c>
      <c r="O3848" s="101">
        <v>1</v>
      </c>
    </row>
    <row r="3849" spans="1:15" ht="12.75" customHeight="1">
      <c r="A3849" s="104" t="s">
        <v>4349</v>
      </c>
      <c r="B3849" s="104" t="s">
        <v>4168</v>
      </c>
      <c r="C3849" s="104">
        <v>1</v>
      </c>
      <c r="D3849" s="105" t="s">
        <v>13525</v>
      </c>
      <c r="E3849" s="105" t="s">
        <v>13539</v>
      </c>
      <c r="I3849" s="99"/>
      <c r="J3849" s="101"/>
      <c r="M3849" s="98" t="s">
        <v>9382</v>
      </c>
      <c r="N3849" s="99" t="s">
        <v>4168</v>
      </c>
      <c r="O3849" s="101">
        <v>1</v>
      </c>
    </row>
    <row r="3850" spans="1:15" ht="12.75" customHeight="1">
      <c r="A3850" s="104" t="s">
        <v>4350</v>
      </c>
      <c r="B3850" s="104" t="s">
        <v>3170</v>
      </c>
      <c r="C3850" s="104">
        <v>1</v>
      </c>
      <c r="D3850" s="105" t="s">
        <v>13525</v>
      </c>
      <c r="E3850" s="105" t="s">
        <v>13540</v>
      </c>
      <c r="I3850" s="99"/>
      <c r="J3850" s="101"/>
      <c r="M3850" s="98" t="s">
        <v>9383</v>
      </c>
      <c r="N3850" s="99" t="s">
        <v>3170</v>
      </c>
      <c r="O3850" s="101">
        <v>1</v>
      </c>
    </row>
    <row r="3851" spans="1:15" ht="12.75" customHeight="1">
      <c r="A3851" s="104" t="s">
        <v>4351</v>
      </c>
      <c r="B3851" s="104" t="s">
        <v>3170</v>
      </c>
      <c r="C3851" s="104">
        <v>1</v>
      </c>
      <c r="D3851" s="105" t="s">
        <v>13525</v>
      </c>
      <c r="E3851" s="105" t="s">
        <v>13541</v>
      </c>
      <c r="I3851" s="99"/>
      <c r="J3851" s="101"/>
      <c r="M3851" s="98" t="s">
        <v>9384</v>
      </c>
      <c r="N3851" s="99" t="s">
        <v>3170</v>
      </c>
      <c r="O3851" s="101">
        <v>1</v>
      </c>
    </row>
    <row r="3852" spans="1:15" ht="12.75" customHeight="1">
      <c r="A3852" s="104" t="s">
        <v>4352</v>
      </c>
      <c r="B3852" s="104" t="s">
        <v>3545</v>
      </c>
      <c r="C3852" s="104">
        <v>15</v>
      </c>
      <c r="D3852" s="105" t="s">
        <v>12004</v>
      </c>
      <c r="E3852" s="105" t="s">
        <v>13542</v>
      </c>
      <c r="I3852" s="99"/>
      <c r="J3852" s="101"/>
      <c r="M3852" s="98" t="s">
        <v>9385</v>
      </c>
      <c r="N3852" s="99" t="s">
        <v>3545</v>
      </c>
      <c r="O3852" s="101">
        <v>15</v>
      </c>
    </row>
    <row r="3853" spans="1:15" ht="12.75" customHeight="1">
      <c r="A3853" s="104" t="s">
        <v>4353</v>
      </c>
      <c r="B3853" s="104" t="s">
        <v>3545</v>
      </c>
      <c r="C3853" s="104">
        <v>15</v>
      </c>
      <c r="D3853" s="105" t="s">
        <v>12004</v>
      </c>
      <c r="E3853" s="105" t="s">
        <v>13543</v>
      </c>
      <c r="I3853" s="99"/>
      <c r="J3853" s="101"/>
      <c r="M3853" s="98" t="s">
        <v>9386</v>
      </c>
      <c r="N3853" s="99" t="s">
        <v>3545</v>
      </c>
      <c r="O3853" s="101">
        <v>15</v>
      </c>
    </row>
    <row r="3854" spans="1:15" ht="12.75" customHeight="1">
      <c r="A3854" s="104" t="s">
        <v>4354</v>
      </c>
      <c r="B3854" s="104" t="s">
        <v>3908</v>
      </c>
      <c r="C3854" s="104">
        <v>1</v>
      </c>
      <c r="D3854" s="105" t="s">
        <v>13544</v>
      </c>
      <c r="E3854" s="105" t="s">
        <v>13545</v>
      </c>
      <c r="I3854" s="99"/>
      <c r="J3854" s="101"/>
      <c r="M3854" s="98" t="s">
        <v>9387</v>
      </c>
      <c r="N3854" s="99" t="s">
        <v>3908</v>
      </c>
      <c r="O3854" s="101">
        <v>1</v>
      </c>
    </row>
    <row r="3855" spans="1:15" ht="12.75" customHeight="1">
      <c r="A3855" s="104" t="s">
        <v>4355</v>
      </c>
      <c r="B3855" s="104" t="s">
        <v>3908</v>
      </c>
      <c r="C3855" s="104">
        <v>1</v>
      </c>
      <c r="D3855" s="105" t="s">
        <v>13544</v>
      </c>
      <c r="E3855" s="105" t="s">
        <v>13546</v>
      </c>
      <c r="I3855" s="99"/>
      <c r="J3855" s="101"/>
      <c r="M3855" s="98" t="s">
        <v>9388</v>
      </c>
      <c r="N3855" s="99" t="s">
        <v>3908</v>
      </c>
      <c r="O3855" s="101">
        <v>1</v>
      </c>
    </row>
    <row r="3856" spans="1:15" ht="12.75" customHeight="1">
      <c r="A3856" s="104" t="s">
        <v>4356</v>
      </c>
      <c r="B3856" s="104" t="s">
        <v>4143</v>
      </c>
      <c r="C3856" s="104">
        <v>1</v>
      </c>
      <c r="D3856" s="105" t="s">
        <v>13544</v>
      </c>
      <c r="E3856" s="105" t="s">
        <v>13547</v>
      </c>
      <c r="I3856" s="99"/>
      <c r="J3856" s="101"/>
      <c r="M3856" s="98" t="s">
        <v>9389</v>
      </c>
      <c r="N3856" s="99" t="s">
        <v>4143</v>
      </c>
      <c r="O3856" s="101">
        <v>1</v>
      </c>
    </row>
    <row r="3857" spans="1:15" ht="12.75" customHeight="1">
      <c r="A3857" s="104" t="s">
        <v>4357</v>
      </c>
      <c r="B3857" s="104" t="s">
        <v>4143</v>
      </c>
      <c r="C3857" s="104">
        <v>1</v>
      </c>
      <c r="D3857" s="105" t="s">
        <v>13544</v>
      </c>
      <c r="E3857" s="105" t="s">
        <v>13548</v>
      </c>
      <c r="I3857" s="99"/>
      <c r="J3857" s="101"/>
      <c r="M3857" s="98" t="s">
        <v>9390</v>
      </c>
      <c r="N3857" s="99" t="s">
        <v>4143</v>
      </c>
      <c r="O3857" s="101">
        <v>1</v>
      </c>
    </row>
    <row r="3858" spans="1:15" ht="12.75" customHeight="1">
      <c r="A3858" s="104" t="s">
        <v>4358</v>
      </c>
      <c r="B3858" s="104" t="s">
        <v>3918</v>
      </c>
      <c r="C3858" s="104">
        <v>1</v>
      </c>
      <c r="D3858" s="105" t="s">
        <v>13544</v>
      </c>
      <c r="E3858" s="105" t="s">
        <v>13549</v>
      </c>
      <c r="I3858" s="99"/>
      <c r="J3858" s="101"/>
      <c r="M3858" s="98" t="s">
        <v>9391</v>
      </c>
      <c r="N3858" s="99" t="s">
        <v>3918</v>
      </c>
      <c r="O3858" s="101">
        <v>1</v>
      </c>
    </row>
    <row r="3859" spans="1:15" ht="12.75" customHeight="1">
      <c r="A3859" s="104" t="s">
        <v>4359</v>
      </c>
      <c r="B3859" s="104" t="s">
        <v>3422</v>
      </c>
      <c r="C3859" s="104">
        <v>1</v>
      </c>
      <c r="D3859" s="105" t="s">
        <v>13550</v>
      </c>
      <c r="E3859" s="105" t="s">
        <v>13551</v>
      </c>
      <c r="I3859" s="99"/>
      <c r="J3859" s="101"/>
      <c r="M3859" s="98" t="s">
        <v>9392</v>
      </c>
      <c r="N3859" s="99" t="s">
        <v>3422</v>
      </c>
      <c r="O3859" s="101">
        <v>1</v>
      </c>
    </row>
    <row r="3860" spans="1:15" ht="12.75" customHeight="1">
      <c r="A3860" s="104" t="s">
        <v>4360</v>
      </c>
      <c r="B3860" s="104" t="s">
        <v>3422</v>
      </c>
      <c r="C3860" s="104">
        <v>1</v>
      </c>
      <c r="D3860" s="105" t="s">
        <v>13550</v>
      </c>
      <c r="E3860" s="105" t="s">
        <v>13552</v>
      </c>
      <c r="I3860" s="99"/>
      <c r="J3860" s="101"/>
      <c r="M3860" s="98" t="s">
        <v>9393</v>
      </c>
      <c r="N3860" s="99" t="s">
        <v>3422</v>
      </c>
      <c r="O3860" s="101">
        <v>1</v>
      </c>
    </row>
    <row r="3861" spans="1:15" ht="12.75" customHeight="1">
      <c r="A3861" s="104" t="s">
        <v>4361</v>
      </c>
      <c r="B3861" s="104" t="s">
        <v>4159</v>
      </c>
      <c r="C3861" s="104">
        <v>3</v>
      </c>
      <c r="D3861" s="105" t="s">
        <v>13550</v>
      </c>
      <c r="E3861" s="105" t="s">
        <v>13553</v>
      </c>
      <c r="I3861" s="99"/>
      <c r="J3861" s="101"/>
      <c r="M3861" s="98" t="s">
        <v>9394</v>
      </c>
      <c r="N3861" s="99" t="s">
        <v>4159</v>
      </c>
      <c r="O3861" s="101">
        <v>3</v>
      </c>
    </row>
    <row r="3862" spans="1:15" ht="12.75" customHeight="1">
      <c r="A3862" s="104" t="s">
        <v>4362</v>
      </c>
      <c r="B3862" s="104" t="s">
        <v>4159</v>
      </c>
      <c r="C3862" s="104">
        <v>3</v>
      </c>
      <c r="D3862" s="105" t="s">
        <v>13550</v>
      </c>
      <c r="E3862" s="105" t="s">
        <v>13554</v>
      </c>
      <c r="I3862" s="99"/>
      <c r="J3862" s="101"/>
      <c r="M3862" s="98" t="s">
        <v>9395</v>
      </c>
      <c r="N3862" s="99" t="s">
        <v>4159</v>
      </c>
      <c r="O3862" s="101">
        <v>3</v>
      </c>
    </row>
    <row r="3863" spans="1:15" ht="12.75" customHeight="1">
      <c r="A3863" s="104" t="s">
        <v>4363</v>
      </c>
      <c r="B3863" s="104" t="s">
        <v>4159</v>
      </c>
      <c r="C3863" s="104">
        <v>3</v>
      </c>
      <c r="D3863" s="105" t="s">
        <v>13550</v>
      </c>
      <c r="E3863" s="105" t="s">
        <v>13555</v>
      </c>
      <c r="I3863" s="99"/>
      <c r="J3863" s="101"/>
      <c r="M3863" s="98" t="s">
        <v>9396</v>
      </c>
      <c r="N3863" s="99" t="s">
        <v>4159</v>
      </c>
      <c r="O3863" s="101">
        <v>3</v>
      </c>
    </row>
    <row r="3864" spans="1:15" ht="12.75" customHeight="1">
      <c r="A3864" s="104" t="s">
        <v>4364</v>
      </c>
      <c r="B3864" s="104" t="s">
        <v>4189</v>
      </c>
      <c r="C3864" s="104">
        <v>1</v>
      </c>
      <c r="D3864" s="105" t="s">
        <v>13550</v>
      </c>
      <c r="E3864" s="105" t="s">
        <v>13556</v>
      </c>
      <c r="I3864" s="99"/>
      <c r="J3864" s="101"/>
      <c r="M3864" s="98" t="s">
        <v>9397</v>
      </c>
      <c r="N3864" s="99" t="s">
        <v>4189</v>
      </c>
      <c r="O3864" s="101">
        <v>1</v>
      </c>
    </row>
    <row r="3865" spans="1:15" ht="12.75" customHeight="1">
      <c r="A3865" s="104" t="s">
        <v>4365</v>
      </c>
      <c r="B3865" s="104" t="s">
        <v>4189</v>
      </c>
      <c r="C3865" s="104">
        <v>1</v>
      </c>
      <c r="D3865" s="105" t="s">
        <v>13550</v>
      </c>
      <c r="E3865" s="105" t="s">
        <v>13557</v>
      </c>
      <c r="I3865" s="99"/>
      <c r="J3865" s="101"/>
      <c r="M3865" s="98" t="s">
        <v>9398</v>
      </c>
      <c r="N3865" s="99" t="s">
        <v>4189</v>
      </c>
      <c r="O3865" s="101">
        <v>1</v>
      </c>
    </row>
    <row r="3866" spans="1:15" ht="12.75" customHeight="1">
      <c r="A3866" s="104" t="s">
        <v>4366</v>
      </c>
      <c r="B3866" s="104" t="s">
        <v>4189</v>
      </c>
      <c r="C3866" s="104">
        <v>1</v>
      </c>
      <c r="D3866" s="105" t="s">
        <v>13550</v>
      </c>
      <c r="E3866" s="105" t="s">
        <v>13558</v>
      </c>
      <c r="I3866" s="99"/>
      <c r="J3866" s="101"/>
      <c r="M3866" s="98" t="s">
        <v>9399</v>
      </c>
      <c r="N3866" s="99" t="s">
        <v>4189</v>
      </c>
      <c r="O3866" s="101">
        <v>1</v>
      </c>
    </row>
    <row r="3867" spans="1:15" ht="12.75" customHeight="1">
      <c r="A3867" s="104" t="s">
        <v>4367</v>
      </c>
      <c r="B3867" s="104" t="s">
        <v>4189</v>
      </c>
      <c r="C3867" s="104">
        <v>1</v>
      </c>
      <c r="D3867" s="105" t="s">
        <v>13550</v>
      </c>
      <c r="E3867" s="105" t="s">
        <v>13559</v>
      </c>
      <c r="I3867" s="99"/>
      <c r="J3867" s="101"/>
      <c r="M3867" s="98" t="s">
        <v>9400</v>
      </c>
      <c r="N3867" s="99" t="s">
        <v>4189</v>
      </c>
      <c r="O3867" s="101">
        <v>1</v>
      </c>
    </row>
    <row r="3868" spans="1:15" ht="12.75" customHeight="1">
      <c r="A3868" s="104" t="s">
        <v>4368</v>
      </c>
      <c r="B3868" s="104" t="s">
        <v>4189</v>
      </c>
      <c r="C3868" s="104">
        <v>1</v>
      </c>
      <c r="D3868" s="105" t="s">
        <v>13550</v>
      </c>
      <c r="E3868" s="105" t="s">
        <v>10522</v>
      </c>
      <c r="I3868" s="99"/>
      <c r="J3868" s="101"/>
      <c r="M3868" s="98" t="s">
        <v>9401</v>
      </c>
      <c r="N3868" s="99" t="s">
        <v>4189</v>
      </c>
      <c r="O3868" s="101">
        <v>1</v>
      </c>
    </row>
    <row r="3869" spans="1:15" ht="12.75" customHeight="1">
      <c r="A3869" s="104" t="s">
        <v>4369</v>
      </c>
      <c r="B3869" s="104" t="s">
        <v>4189</v>
      </c>
      <c r="C3869" s="104">
        <v>1</v>
      </c>
      <c r="D3869" s="105" t="s">
        <v>13550</v>
      </c>
      <c r="E3869" s="105" t="s">
        <v>13560</v>
      </c>
      <c r="I3869" s="99"/>
      <c r="J3869" s="101"/>
      <c r="M3869" s="98" t="s">
        <v>9402</v>
      </c>
      <c r="N3869" s="99" t="s">
        <v>4189</v>
      </c>
      <c r="O3869" s="101">
        <v>1</v>
      </c>
    </row>
    <row r="3870" spans="1:15" ht="12.75" customHeight="1">
      <c r="A3870" s="104" t="s">
        <v>4370</v>
      </c>
      <c r="B3870" s="104" t="s">
        <v>3918</v>
      </c>
      <c r="C3870" s="104">
        <v>4</v>
      </c>
      <c r="D3870" s="105" t="s">
        <v>13550</v>
      </c>
      <c r="E3870" s="105" t="s">
        <v>13561</v>
      </c>
      <c r="I3870" s="99"/>
      <c r="J3870" s="101"/>
      <c r="M3870" s="98" t="s">
        <v>9403</v>
      </c>
      <c r="N3870" s="99" t="s">
        <v>3918</v>
      </c>
      <c r="O3870" s="101">
        <v>4</v>
      </c>
    </row>
    <row r="3871" spans="1:15" ht="12.75" customHeight="1">
      <c r="A3871" s="104" t="s">
        <v>4371</v>
      </c>
      <c r="B3871" s="104" t="s">
        <v>3918</v>
      </c>
      <c r="C3871" s="104">
        <v>4</v>
      </c>
      <c r="D3871" s="105" t="s">
        <v>13550</v>
      </c>
      <c r="E3871" s="105" t="s">
        <v>13562</v>
      </c>
      <c r="I3871" s="99"/>
      <c r="J3871" s="101"/>
      <c r="M3871" s="98" t="s">
        <v>9404</v>
      </c>
      <c r="N3871" s="99" t="s">
        <v>3918</v>
      </c>
      <c r="O3871" s="101">
        <v>4</v>
      </c>
    </row>
    <row r="3872" spans="1:15" ht="12.75" customHeight="1">
      <c r="A3872" s="104" t="s">
        <v>4372</v>
      </c>
      <c r="B3872" s="104" t="s">
        <v>4189</v>
      </c>
      <c r="C3872" s="104">
        <v>5</v>
      </c>
      <c r="D3872" s="105" t="s">
        <v>13550</v>
      </c>
      <c r="E3872" s="105" t="s">
        <v>13563</v>
      </c>
      <c r="I3872" s="99"/>
      <c r="J3872" s="101"/>
      <c r="M3872" s="98" t="s">
        <v>9405</v>
      </c>
      <c r="N3872" s="99" t="s">
        <v>4189</v>
      </c>
      <c r="O3872" s="101">
        <v>5</v>
      </c>
    </row>
    <row r="3873" spans="1:15" ht="12.75" customHeight="1">
      <c r="A3873" s="104" t="s">
        <v>4373</v>
      </c>
      <c r="B3873" s="104" t="s">
        <v>4189</v>
      </c>
      <c r="C3873" s="104">
        <v>5</v>
      </c>
      <c r="D3873" s="105" t="s">
        <v>13550</v>
      </c>
      <c r="E3873" s="105" t="s">
        <v>13564</v>
      </c>
      <c r="I3873" s="99"/>
      <c r="J3873" s="101"/>
      <c r="M3873" s="98" t="s">
        <v>9406</v>
      </c>
      <c r="N3873" s="99" t="s">
        <v>4189</v>
      </c>
      <c r="O3873" s="101">
        <v>5</v>
      </c>
    </row>
    <row r="3874" spans="1:15" ht="12.75" customHeight="1">
      <c r="A3874" s="104" t="s">
        <v>4374</v>
      </c>
      <c r="B3874" s="104" t="s">
        <v>3908</v>
      </c>
      <c r="C3874" s="104">
        <v>1</v>
      </c>
      <c r="D3874" s="105" t="s">
        <v>13550</v>
      </c>
      <c r="E3874" s="105" t="s">
        <v>10732</v>
      </c>
      <c r="I3874" s="99"/>
      <c r="J3874" s="101"/>
      <c r="M3874" s="98" t="s">
        <v>9407</v>
      </c>
      <c r="N3874" s="99" t="s">
        <v>3908</v>
      </c>
      <c r="O3874" s="101">
        <v>1</v>
      </c>
    </row>
    <row r="3875" spans="1:15" ht="12.75" customHeight="1">
      <c r="A3875" s="104" t="s">
        <v>4375</v>
      </c>
      <c r="B3875" s="104" t="s">
        <v>3908</v>
      </c>
      <c r="C3875" s="104">
        <v>2</v>
      </c>
      <c r="D3875" s="105" t="s">
        <v>13550</v>
      </c>
      <c r="E3875" s="105" t="s">
        <v>13565</v>
      </c>
      <c r="I3875" s="99"/>
      <c r="J3875" s="101"/>
      <c r="M3875" s="98" t="s">
        <v>9408</v>
      </c>
      <c r="N3875" s="99" t="s">
        <v>3908</v>
      </c>
      <c r="O3875" s="101">
        <v>2</v>
      </c>
    </row>
    <row r="3876" spans="1:15" ht="12.75" customHeight="1">
      <c r="A3876" s="104" t="s">
        <v>4376</v>
      </c>
      <c r="B3876" s="104" t="s">
        <v>3908</v>
      </c>
      <c r="C3876" s="104">
        <v>1</v>
      </c>
      <c r="D3876" s="105" t="s">
        <v>13550</v>
      </c>
      <c r="E3876" s="105" t="s">
        <v>13566</v>
      </c>
      <c r="I3876" s="99"/>
      <c r="J3876" s="101"/>
      <c r="M3876" s="98" t="s">
        <v>9409</v>
      </c>
      <c r="N3876" s="99" t="s">
        <v>3908</v>
      </c>
      <c r="O3876" s="101">
        <v>1</v>
      </c>
    </row>
    <row r="3877" spans="1:15" ht="12.75" customHeight="1">
      <c r="A3877" s="104" t="s">
        <v>4377</v>
      </c>
      <c r="B3877" s="104" t="s">
        <v>3908</v>
      </c>
      <c r="C3877" s="104">
        <v>1</v>
      </c>
      <c r="D3877" s="105" t="s">
        <v>13550</v>
      </c>
      <c r="E3877" s="105" t="s">
        <v>13567</v>
      </c>
      <c r="I3877" s="99"/>
      <c r="J3877" s="101"/>
      <c r="M3877" s="98" t="s">
        <v>9410</v>
      </c>
      <c r="N3877" s="99" t="s">
        <v>3908</v>
      </c>
      <c r="O3877" s="101">
        <v>1</v>
      </c>
    </row>
    <row r="3878" spans="1:15" ht="12.75" customHeight="1">
      <c r="A3878" s="104" t="s">
        <v>4378</v>
      </c>
      <c r="B3878" s="104" t="s">
        <v>1786</v>
      </c>
      <c r="C3878" s="104">
        <v>1</v>
      </c>
      <c r="D3878" s="105" t="s">
        <v>13550</v>
      </c>
      <c r="E3878" s="105" t="s">
        <v>13568</v>
      </c>
      <c r="I3878" s="99"/>
      <c r="J3878" s="101"/>
      <c r="M3878" s="98" t="s">
        <v>9411</v>
      </c>
      <c r="N3878" s="99" t="s">
        <v>1786</v>
      </c>
      <c r="O3878" s="101">
        <v>1</v>
      </c>
    </row>
    <row r="3879" spans="1:15" ht="12.75" customHeight="1">
      <c r="A3879" s="104" t="s">
        <v>4379</v>
      </c>
      <c r="B3879" s="104" t="s">
        <v>1786</v>
      </c>
      <c r="C3879" s="104">
        <v>1</v>
      </c>
      <c r="D3879" s="105" t="s">
        <v>13550</v>
      </c>
      <c r="E3879" s="105" t="s">
        <v>13569</v>
      </c>
      <c r="I3879" s="99"/>
      <c r="J3879" s="101"/>
      <c r="M3879" s="98" t="s">
        <v>9412</v>
      </c>
      <c r="N3879" s="99" t="s">
        <v>1786</v>
      </c>
      <c r="O3879" s="101">
        <v>1</v>
      </c>
    </row>
    <row r="3880" spans="1:15" ht="12.75" customHeight="1">
      <c r="A3880" s="104" t="s">
        <v>4380</v>
      </c>
      <c r="B3880" s="104" t="s">
        <v>3340</v>
      </c>
      <c r="C3880" s="104">
        <v>1</v>
      </c>
      <c r="D3880" s="105" t="s">
        <v>13550</v>
      </c>
      <c r="E3880" s="105" t="s">
        <v>13570</v>
      </c>
      <c r="I3880" s="99"/>
      <c r="J3880" s="101"/>
      <c r="M3880" s="98" t="s">
        <v>9413</v>
      </c>
      <c r="N3880" s="99" t="s">
        <v>3340</v>
      </c>
      <c r="O3880" s="101">
        <v>1</v>
      </c>
    </row>
    <row r="3881" spans="1:15" ht="12.75" customHeight="1">
      <c r="A3881" s="104" t="s">
        <v>4381</v>
      </c>
      <c r="B3881" s="104" t="s">
        <v>3340</v>
      </c>
      <c r="C3881" s="104">
        <v>1</v>
      </c>
      <c r="D3881" s="105" t="s">
        <v>13550</v>
      </c>
      <c r="E3881" s="105" t="s">
        <v>13571</v>
      </c>
      <c r="I3881" s="99"/>
      <c r="J3881" s="101"/>
      <c r="M3881" s="98" t="s">
        <v>9414</v>
      </c>
      <c r="N3881" s="99" t="s">
        <v>3340</v>
      </c>
      <c r="O3881" s="101">
        <v>1</v>
      </c>
    </row>
    <row r="3882" spans="1:15" ht="12.75" customHeight="1">
      <c r="A3882" s="104" t="s">
        <v>4382</v>
      </c>
      <c r="B3882" s="104" t="s">
        <v>3340</v>
      </c>
      <c r="C3882" s="104">
        <v>1</v>
      </c>
      <c r="D3882" s="105" t="s">
        <v>13550</v>
      </c>
      <c r="E3882" s="105" t="s">
        <v>13572</v>
      </c>
      <c r="I3882" s="99"/>
      <c r="J3882" s="101"/>
      <c r="M3882" s="98" t="s">
        <v>9415</v>
      </c>
      <c r="N3882" s="99" t="s">
        <v>3340</v>
      </c>
      <c r="O3882" s="101">
        <v>1</v>
      </c>
    </row>
    <row r="3883" spans="1:15" ht="12.75" customHeight="1">
      <c r="A3883" s="104" t="s">
        <v>4383</v>
      </c>
      <c r="B3883" s="104" t="s">
        <v>3340</v>
      </c>
      <c r="C3883" s="104">
        <v>1</v>
      </c>
      <c r="D3883" s="105" t="s">
        <v>13550</v>
      </c>
      <c r="E3883" s="105" t="s">
        <v>13573</v>
      </c>
      <c r="I3883" s="99"/>
      <c r="J3883" s="101"/>
      <c r="M3883" s="98" t="s">
        <v>9416</v>
      </c>
      <c r="N3883" s="99" t="s">
        <v>3340</v>
      </c>
      <c r="O3883" s="101">
        <v>1</v>
      </c>
    </row>
    <row r="3884" spans="1:15" ht="12.75" customHeight="1">
      <c r="A3884" s="104" t="s">
        <v>4384</v>
      </c>
      <c r="B3884" s="104" t="s">
        <v>3340</v>
      </c>
      <c r="C3884" s="104">
        <v>1</v>
      </c>
      <c r="D3884" s="105" t="s">
        <v>13550</v>
      </c>
      <c r="E3884" s="105" t="s">
        <v>13551</v>
      </c>
      <c r="I3884" s="99"/>
      <c r="J3884" s="101"/>
      <c r="M3884" s="98" t="s">
        <v>9417</v>
      </c>
      <c r="N3884" s="99" t="s">
        <v>3340</v>
      </c>
      <c r="O3884" s="101">
        <v>1</v>
      </c>
    </row>
    <row r="3885" spans="1:15" ht="12.75" customHeight="1">
      <c r="A3885" s="104" t="s">
        <v>4385</v>
      </c>
      <c r="B3885" s="104" t="s">
        <v>3340</v>
      </c>
      <c r="C3885" s="104">
        <v>1</v>
      </c>
      <c r="D3885" s="105" t="s">
        <v>13550</v>
      </c>
      <c r="E3885" s="105" t="s">
        <v>13574</v>
      </c>
      <c r="I3885" s="99"/>
      <c r="J3885" s="101"/>
      <c r="M3885" s="98" t="s">
        <v>9418</v>
      </c>
      <c r="N3885" s="99" t="s">
        <v>3340</v>
      </c>
      <c r="O3885" s="101">
        <v>1</v>
      </c>
    </row>
    <row r="3886" spans="1:15" ht="12.75" customHeight="1">
      <c r="A3886" s="104" t="s">
        <v>4386</v>
      </c>
      <c r="B3886" s="104" t="s">
        <v>3482</v>
      </c>
      <c r="C3886" s="104">
        <v>1</v>
      </c>
      <c r="D3886" s="105" t="s">
        <v>13550</v>
      </c>
      <c r="E3886" s="105" t="s">
        <v>13553</v>
      </c>
      <c r="I3886" s="99"/>
      <c r="J3886" s="101"/>
      <c r="M3886" s="98" t="s">
        <v>9419</v>
      </c>
      <c r="N3886" s="99" t="s">
        <v>3482</v>
      </c>
      <c r="O3886" s="101">
        <v>1</v>
      </c>
    </row>
    <row r="3887" spans="1:15" ht="12.75" customHeight="1">
      <c r="A3887" s="104" t="s">
        <v>4387</v>
      </c>
      <c r="B3887" s="104" t="s">
        <v>3482</v>
      </c>
      <c r="C3887" s="104">
        <v>1</v>
      </c>
      <c r="D3887" s="105" t="s">
        <v>13550</v>
      </c>
      <c r="E3887" s="105" t="s">
        <v>13575</v>
      </c>
      <c r="I3887" s="99"/>
      <c r="J3887" s="101"/>
      <c r="M3887" s="98" t="s">
        <v>9420</v>
      </c>
      <c r="N3887" s="99" t="s">
        <v>3482</v>
      </c>
      <c r="O3887" s="101">
        <v>1</v>
      </c>
    </row>
    <row r="3888" spans="1:15" ht="12.75" customHeight="1">
      <c r="A3888" s="104" t="s">
        <v>4388</v>
      </c>
      <c r="B3888" s="104" t="s">
        <v>3482</v>
      </c>
      <c r="C3888" s="104">
        <v>1</v>
      </c>
      <c r="D3888" s="105" t="s">
        <v>13550</v>
      </c>
      <c r="E3888" s="105" t="s">
        <v>13555</v>
      </c>
      <c r="I3888" s="99"/>
      <c r="J3888" s="101"/>
      <c r="M3888" s="98" t="s">
        <v>9421</v>
      </c>
      <c r="N3888" s="99" t="s">
        <v>3482</v>
      </c>
      <c r="O3888" s="101">
        <v>1</v>
      </c>
    </row>
    <row r="3889" spans="1:15" ht="12.75" customHeight="1">
      <c r="A3889" s="104" t="s">
        <v>4389</v>
      </c>
      <c r="B3889" s="104" t="s">
        <v>3479</v>
      </c>
      <c r="C3889" s="104">
        <v>1</v>
      </c>
      <c r="D3889" s="105" t="s">
        <v>13550</v>
      </c>
      <c r="E3889" s="105" t="s">
        <v>13556</v>
      </c>
      <c r="I3889" s="99"/>
      <c r="J3889" s="101"/>
      <c r="M3889" s="98" t="s">
        <v>9422</v>
      </c>
      <c r="N3889" s="99" t="s">
        <v>3479</v>
      </c>
      <c r="O3889" s="101">
        <v>1</v>
      </c>
    </row>
    <row r="3890" spans="1:15" ht="12.75" customHeight="1">
      <c r="A3890" s="104" t="s">
        <v>4390</v>
      </c>
      <c r="B3890" s="104" t="s">
        <v>3479</v>
      </c>
      <c r="C3890" s="104">
        <v>1</v>
      </c>
      <c r="D3890" s="105" t="s">
        <v>13550</v>
      </c>
      <c r="E3890" s="105" t="s">
        <v>13557</v>
      </c>
      <c r="I3890" s="99"/>
      <c r="J3890" s="101"/>
      <c r="M3890" s="98" t="s">
        <v>9423</v>
      </c>
      <c r="N3890" s="99" t="s">
        <v>3479</v>
      </c>
      <c r="O3890" s="101">
        <v>1</v>
      </c>
    </row>
    <row r="3891" spans="1:15" ht="12.75" customHeight="1">
      <c r="A3891" s="104" t="s">
        <v>4391</v>
      </c>
      <c r="B3891" s="104" t="s">
        <v>3479</v>
      </c>
      <c r="C3891" s="104">
        <v>1</v>
      </c>
      <c r="D3891" s="105" t="s">
        <v>13550</v>
      </c>
      <c r="E3891" s="105" t="s">
        <v>13558</v>
      </c>
      <c r="I3891" s="99"/>
      <c r="J3891" s="101"/>
      <c r="M3891" s="98" t="s">
        <v>9424</v>
      </c>
      <c r="N3891" s="99" t="s">
        <v>3479</v>
      </c>
      <c r="O3891" s="101">
        <v>1</v>
      </c>
    </row>
    <row r="3892" spans="1:15" ht="12.75" customHeight="1">
      <c r="A3892" s="104" t="s">
        <v>4392</v>
      </c>
      <c r="B3892" s="104" t="s">
        <v>3479</v>
      </c>
      <c r="C3892" s="104">
        <v>1</v>
      </c>
      <c r="D3892" s="105" t="s">
        <v>13550</v>
      </c>
      <c r="E3892" s="105" t="s">
        <v>13559</v>
      </c>
      <c r="I3892" s="99"/>
      <c r="J3892" s="101"/>
      <c r="M3892" s="98" t="s">
        <v>9425</v>
      </c>
      <c r="N3892" s="99" t="s">
        <v>3479</v>
      </c>
      <c r="O3892" s="101">
        <v>1</v>
      </c>
    </row>
    <row r="3893" spans="1:15" ht="12.75" customHeight="1">
      <c r="A3893" s="104" t="s">
        <v>4393</v>
      </c>
      <c r="B3893" s="104" t="s">
        <v>3479</v>
      </c>
      <c r="C3893" s="104">
        <v>1</v>
      </c>
      <c r="D3893" s="105" t="s">
        <v>13550</v>
      </c>
      <c r="E3893" s="105" t="s">
        <v>10522</v>
      </c>
      <c r="I3893" s="99"/>
      <c r="J3893" s="101"/>
      <c r="M3893" s="98" t="s">
        <v>9426</v>
      </c>
      <c r="N3893" s="99" t="s">
        <v>3479</v>
      </c>
      <c r="O3893" s="101">
        <v>1</v>
      </c>
    </row>
    <row r="3894" spans="1:15" ht="12.75" customHeight="1">
      <c r="A3894" s="104" t="s">
        <v>4394</v>
      </c>
      <c r="B3894" s="104" t="s">
        <v>3479</v>
      </c>
      <c r="C3894" s="104">
        <v>1</v>
      </c>
      <c r="D3894" s="105" t="s">
        <v>13550</v>
      </c>
      <c r="E3894" s="105" t="s">
        <v>13560</v>
      </c>
      <c r="I3894" s="99"/>
      <c r="J3894" s="101"/>
      <c r="M3894" s="98" t="s">
        <v>9427</v>
      </c>
      <c r="N3894" s="99" t="s">
        <v>3479</v>
      </c>
      <c r="O3894" s="101">
        <v>1</v>
      </c>
    </row>
    <row r="3895" spans="1:15" ht="12.75" customHeight="1">
      <c r="A3895" s="104" t="s">
        <v>4395</v>
      </c>
      <c r="B3895" s="104" t="s">
        <v>4189</v>
      </c>
      <c r="C3895" s="104">
        <v>5</v>
      </c>
      <c r="D3895" s="105" t="s">
        <v>13550</v>
      </c>
      <c r="E3895" s="105" t="s">
        <v>13561</v>
      </c>
      <c r="I3895" s="99"/>
      <c r="J3895" s="101"/>
      <c r="M3895" s="98" t="s">
        <v>9428</v>
      </c>
      <c r="N3895" s="99" t="s">
        <v>4189</v>
      </c>
      <c r="O3895" s="101">
        <v>5</v>
      </c>
    </row>
    <row r="3896" spans="1:15" ht="12.75" customHeight="1">
      <c r="A3896" s="104" t="s">
        <v>4396</v>
      </c>
      <c r="B3896" s="104" t="s">
        <v>4189</v>
      </c>
      <c r="C3896" s="104">
        <v>4</v>
      </c>
      <c r="D3896" s="105" t="s">
        <v>13550</v>
      </c>
      <c r="E3896" s="105" t="s">
        <v>13576</v>
      </c>
      <c r="I3896" s="99"/>
      <c r="J3896" s="101"/>
      <c r="M3896" s="98" t="s">
        <v>9429</v>
      </c>
      <c r="N3896" s="99" t="s">
        <v>4189</v>
      </c>
      <c r="O3896" s="101">
        <v>5</v>
      </c>
    </row>
    <row r="3897" spans="1:15" ht="12.75" customHeight="1">
      <c r="A3897" s="104" t="s">
        <v>4397</v>
      </c>
      <c r="B3897" s="104" t="s">
        <v>3479</v>
      </c>
      <c r="C3897" s="104">
        <v>1</v>
      </c>
      <c r="D3897" s="105" t="s">
        <v>13550</v>
      </c>
      <c r="E3897" s="105" t="s">
        <v>13563</v>
      </c>
      <c r="I3897" s="99"/>
      <c r="J3897" s="101"/>
      <c r="M3897" s="98" t="s">
        <v>9430</v>
      </c>
      <c r="N3897" s="99" t="s">
        <v>3479</v>
      </c>
      <c r="O3897" s="101">
        <v>1</v>
      </c>
    </row>
    <row r="3898" spans="1:15" ht="12.75" customHeight="1">
      <c r="A3898" s="104" t="s">
        <v>4398</v>
      </c>
      <c r="B3898" s="104" t="s">
        <v>3479</v>
      </c>
      <c r="C3898" s="104">
        <v>1</v>
      </c>
      <c r="D3898" s="105" t="s">
        <v>13550</v>
      </c>
      <c r="E3898" s="105" t="s">
        <v>13564</v>
      </c>
      <c r="I3898" s="99"/>
      <c r="J3898" s="101"/>
      <c r="M3898" s="98" t="s">
        <v>9431</v>
      </c>
      <c r="N3898" s="99" t="s">
        <v>3479</v>
      </c>
      <c r="O3898" s="101">
        <v>1</v>
      </c>
    </row>
    <row r="3899" spans="1:15" ht="12.75" customHeight="1">
      <c r="A3899" s="104" t="s">
        <v>4399</v>
      </c>
      <c r="B3899" s="104" t="s">
        <v>3482</v>
      </c>
      <c r="C3899" s="104">
        <v>1</v>
      </c>
      <c r="D3899" s="105" t="s">
        <v>13550</v>
      </c>
      <c r="E3899" s="105" t="s">
        <v>13577</v>
      </c>
      <c r="I3899" s="99"/>
      <c r="J3899" s="101"/>
      <c r="M3899" s="98" t="s">
        <v>9432</v>
      </c>
      <c r="N3899" s="99" t="s">
        <v>3482</v>
      </c>
      <c r="O3899" s="101">
        <v>1</v>
      </c>
    </row>
    <row r="3900" spans="1:15" ht="12.75" customHeight="1">
      <c r="A3900" s="104" t="s">
        <v>4400</v>
      </c>
      <c r="B3900" s="104" t="s">
        <v>3482</v>
      </c>
      <c r="C3900" s="104">
        <v>1</v>
      </c>
      <c r="D3900" s="105" t="s">
        <v>13550</v>
      </c>
      <c r="E3900" s="105" t="s">
        <v>13578</v>
      </c>
      <c r="I3900" s="99"/>
      <c r="J3900" s="101"/>
      <c r="M3900" s="98" t="s">
        <v>9433</v>
      </c>
      <c r="N3900" s="99" t="s">
        <v>3482</v>
      </c>
      <c r="O3900" s="101">
        <v>1</v>
      </c>
    </row>
    <row r="3901" spans="1:15" ht="12.75" customHeight="1">
      <c r="A3901" s="104" t="s">
        <v>4401</v>
      </c>
      <c r="B3901" s="104" t="s">
        <v>3482</v>
      </c>
      <c r="C3901" s="104">
        <v>1</v>
      </c>
      <c r="D3901" s="105" t="s">
        <v>13550</v>
      </c>
      <c r="E3901" s="105" t="s">
        <v>13579</v>
      </c>
      <c r="I3901" s="99"/>
      <c r="J3901" s="101"/>
      <c r="M3901" s="98" t="s">
        <v>9434</v>
      </c>
      <c r="N3901" s="99" t="s">
        <v>3482</v>
      </c>
      <c r="O3901" s="101">
        <v>1</v>
      </c>
    </row>
    <row r="3902" spans="1:15" ht="12.75" customHeight="1">
      <c r="A3902" s="104" t="s">
        <v>4402</v>
      </c>
      <c r="B3902" s="104" t="s">
        <v>3479</v>
      </c>
      <c r="C3902" s="104">
        <v>5</v>
      </c>
      <c r="D3902" s="105" t="s">
        <v>13550</v>
      </c>
      <c r="E3902" s="105" t="s">
        <v>13570</v>
      </c>
      <c r="I3902" s="99"/>
      <c r="J3902" s="101"/>
      <c r="M3902" s="98" t="s">
        <v>9435</v>
      </c>
      <c r="N3902" s="99" t="s">
        <v>3479</v>
      </c>
      <c r="O3902" s="101">
        <v>5</v>
      </c>
    </row>
    <row r="3903" spans="1:15" ht="12.75" customHeight="1">
      <c r="A3903" s="104" t="s">
        <v>4403</v>
      </c>
      <c r="B3903" s="104" t="s">
        <v>3479</v>
      </c>
      <c r="C3903" s="104">
        <v>5</v>
      </c>
      <c r="D3903" s="105" t="s">
        <v>13550</v>
      </c>
      <c r="E3903" s="105" t="s">
        <v>13580</v>
      </c>
      <c r="I3903" s="99"/>
      <c r="J3903" s="101"/>
      <c r="M3903" s="98" t="s">
        <v>9436</v>
      </c>
      <c r="N3903" s="99" t="s">
        <v>3479</v>
      </c>
      <c r="O3903" s="101">
        <v>5</v>
      </c>
    </row>
    <row r="3904" spans="1:15" ht="12.75" customHeight="1">
      <c r="A3904" s="104" t="s">
        <v>4404</v>
      </c>
      <c r="B3904" s="104" t="s">
        <v>3479</v>
      </c>
      <c r="C3904" s="104">
        <v>1</v>
      </c>
      <c r="D3904" s="105" t="s">
        <v>13550</v>
      </c>
      <c r="E3904" s="105" t="s">
        <v>13581</v>
      </c>
      <c r="I3904" s="99"/>
      <c r="J3904" s="101"/>
      <c r="M3904" s="98" t="s">
        <v>9437</v>
      </c>
      <c r="N3904" s="99" t="s">
        <v>3479</v>
      </c>
      <c r="O3904" s="101">
        <v>1</v>
      </c>
    </row>
    <row r="3905" spans="1:15" ht="12.75" customHeight="1">
      <c r="A3905" s="104" t="s">
        <v>4405</v>
      </c>
      <c r="B3905" s="104" t="s">
        <v>3479</v>
      </c>
      <c r="C3905" s="104">
        <v>5</v>
      </c>
      <c r="D3905" s="105" t="s">
        <v>13550</v>
      </c>
      <c r="E3905" s="105" t="s">
        <v>13551</v>
      </c>
      <c r="I3905" s="99"/>
      <c r="J3905" s="101"/>
      <c r="M3905" s="98" t="s">
        <v>9438</v>
      </c>
      <c r="N3905" s="99" t="s">
        <v>3479</v>
      </c>
      <c r="O3905" s="101">
        <v>5</v>
      </c>
    </row>
    <row r="3906" spans="1:15" ht="12.75" customHeight="1">
      <c r="A3906" s="104" t="s">
        <v>4406</v>
      </c>
      <c r="B3906" s="104" t="s">
        <v>3479</v>
      </c>
      <c r="C3906" s="104">
        <v>4</v>
      </c>
      <c r="D3906" s="105" t="s">
        <v>13550</v>
      </c>
      <c r="E3906" s="105" t="s">
        <v>13552</v>
      </c>
      <c r="I3906" s="99"/>
      <c r="J3906" s="101"/>
      <c r="M3906" s="98" t="s">
        <v>9439</v>
      </c>
      <c r="N3906" s="99" t="s">
        <v>3479</v>
      </c>
      <c r="O3906" s="101">
        <v>4</v>
      </c>
    </row>
    <row r="3907" spans="1:15" ht="12.75" customHeight="1">
      <c r="A3907" s="104" t="s">
        <v>4407</v>
      </c>
      <c r="B3907" s="104" t="s">
        <v>3479</v>
      </c>
      <c r="C3907" s="104">
        <v>1</v>
      </c>
      <c r="D3907" s="105" t="s">
        <v>13550</v>
      </c>
      <c r="E3907" s="105" t="s">
        <v>13561</v>
      </c>
      <c r="I3907" s="99"/>
      <c r="J3907" s="101"/>
      <c r="M3907" s="98" t="s">
        <v>9440</v>
      </c>
      <c r="N3907" s="99" t="s">
        <v>3479</v>
      </c>
      <c r="O3907" s="101">
        <v>1</v>
      </c>
    </row>
    <row r="3908" spans="1:15" ht="12.75" customHeight="1">
      <c r="A3908" s="104" t="s">
        <v>4408</v>
      </c>
      <c r="B3908" s="104" t="s">
        <v>3479</v>
      </c>
      <c r="C3908" s="104">
        <v>1</v>
      </c>
      <c r="D3908" s="105" t="s">
        <v>13550</v>
      </c>
      <c r="E3908" s="105" t="s">
        <v>13576</v>
      </c>
      <c r="I3908" s="99"/>
      <c r="J3908" s="101"/>
      <c r="M3908" s="98" t="s">
        <v>9441</v>
      </c>
      <c r="N3908" s="99" t="s">
        <v>3479</v>
      </c>
      <c r="O3908" s="101">
        <v>1</v>
      </c>
    </row>
    <row r="3909" spans="1:15" ht="12.75" customHeight="1">
      <c r="A3909" s="104" t="s">
        <v>4409</v>
      </c>
      <c r="B3909" s="104" t="s">
        <v>3340</v>
      </c>
      <c r="C3909" s="104">
        <v>1</v>
      </c>
      <c r="D3909" s="105" t="s">
        <v>13582</v>
      </c>
      <c r="E3909" s="105" t="s">
        <v>13583</v>
      </c>
      <c r="I3909" s="99"/>
      <c r="J3909" s="101"/>
      <c r="M3909" s="98" t="s">
        <v>9442</v>
      </c>
      <c r="N3909" s="99" t="s">
        <v>3340</v>
      </c>
      <c r="O3909" s="101">
        <v>1</v>
      </c>
    </row>
    <row r="3910" spans="1:15" ht="12.75" customHeight="1">
      <c r="A3910" s="104" t="s">
        <v>4410</v>
      </c>
      <c r="B3910" s="104" t="s">
        <v>3479</v>
      </c>
      <c r="C3910" s="104">
        <v>2</v>
      </c>
      <c r="D3910" s="105" t="s">
        <v>13582</v>
      </c>
      <c r="E3910" s="105" t="s">
        <v>13584</v>
      </c>
      <c r="I3910" s="99"/>
      <c r="J3910" s="101"/>
      <c r="M3910" s="98" t="s">
        <v>9443</v>
      </c>
      <c r="N3910" s="99" t="s">
        <v>4411</v>
      </c>
      <c r="O3910" s="101">
        <v>3</v>
      </c>
    </row>
    <row r="3911" spans="1:15" ht="12.75" customHeight="1">
      <c r="A3911" s="104" t="s">
        <v>4412</v>
      </c>
      <c r="B3911" s="104" t="s">
        <v>3479</v>
      </c>
      <c r="C3911" s="104">
        <v>1</v>
      </c>
      <c r="D3911" s="105" t="s">
        <v>13582</v>
      </c>
      <c r="E3911" s="105" t="s">
        <v>13585</v>
      </c>
      <c r="I3911" s="99"/>
      <c r="J3911" s="101"/>
      <c r="M3911" s="98" t="s">
        <v>9444</v>
      </c>
      <c r="N3911" s="99" t="s">
        <v>4411</v>
      </c>
      <c r="O3911" s="101">
        <v>2</v>
      </c>
    </row>
    <row r="3912" spans="1:15" ht="12.75" customHeight="1">
      <c r="A3912" s="104" t="s">
        <v>4413</v>
      </c>
      <c r="B3912" s="104" t="s">
        <v>3422</v>
      </c>
      <c r="C3912" s="104">
        <v>1</v>
      </c>
      <c r="D3912" s="105" t="s">
        <v>13586</v>
      </c>
      <c r="E3912" s="105" t="s">
        <v>13587</v>
      </c>
      <c r="I3912" s="99"/>
      <c r="J3912" s="101"/>
      <c r="M3912" s="98" t="s">
        <v>9445</v>
      </c>
      <c r="N3912" s="99" t="s">
        <v>3422</v>
      </c>
      <c r="O3912" s="101">
        <v>1</v>
      </c>
    </row>
    <row r="3913" spans="1:15" ht="12.75" customHeight="1">
      <c r="A3913" s="104" t="s">
        <v>4414</v>
      </c>
      <c r="B3913" s="104" t="s">
        <v>4246</v>
      </c>
      <c r="C3913" s="104">
        <v>1</v>
      </c>
      <c r="D3913" s="105" t="s">
        <v>13586</v>
      </c>
      <c r="E3913" s="105" t="s">
        <v>13588</v>
      </c>
      <c r="I3913" s="99"/>
      <c r="J3913" s="101"/>
      <c r="M3913" s="98" t="s">
        <v>9446</v>
      </c>
      <c r="N3913" s="99" t="s">
        <v>4246</v>
      </c>
      <c r="O3913" s="101">
        <v>1</v>
      </c>
    </row>
    <row r="3914" spans="1:15" ht="12.75" customHeight="1">
      <c r="A3914" s="104" t="s">
        <v>4415</v>
      </c>
      <c r="B3914" s="104" t="s">
        <v>3422</v>
      </c>
      <c r="C3914" s="104">
        <v>1</v>
      </c>
      <c r="D3914" s="105" t="s">
        <v>13586</v>
      </c>
      <c r="E3914" s="105" t="s">
        <v>13589</v>
      </c>
      <c r="I3914" s="99"/>
      <c r="J3914" s="101"/>
      <c r="M3914" s="98" t="s">
        <v>9447</v>
      </c>
      <c r="N3914" s="99" t="s">
        <v>3422</v>
      </c>
      <c r="O3914" s="101">
        <v>1</v>
      </c>
    </row>
    <row r="3915" spans="1:15" ht="12.75" customHeight="1">
      <c r="A3915" s="104" t="s">
        <v>4416</v>
      </c>
      <c r="B3915" s="104" t="s">
        <v>3422</v>
      </c>
      <c r="C3915" s="104">
        <v>1</v>
      </c>
      <c r="D3915" s="105" t="s">
        <v>13586</v>
      </c>
      <c r="E3915" s="105" t="s">
        <v>13590</v>
      </c>
      <c r="I3915" s="99"/>
      <c r="J3915" s="101"/>
      <c r="M3915" s="98" t="s">
        <v>9448</v>
      </c>
      <c r="N3915" s="99" t="s">
        <v>3422</v>
      </c>
      <c r="O3915" s="101">
        <v>1</v>
      </c>
    </row>
    <row r="3916" spans="1:15" ht="12.75" customHeight="1">
      <c r="A3916" s="104" t="s">
        <v>4417</v>
      </c>
      <c r="B3916" s="104" t="s">
        <v>3908</v>
      </c>
      <c r="C3916" s="104">
        <v>2</v>
      </c>
      <c r="D3916" s="105" t="s">
        <v>13591</v>
      </c>
      <c r="E3916" s="105" t="s">
        <v>13592</v>
      </c>
      <c r="I3916" s="99"/>
      <c r="J3916" s="101"/>
      <c r="M3916" s="98" t="s">
        <v>9449</v>
      </c>
      <c r="N3916" s="99" t="s">
        <v>3908</v>
      </c>
      <c r="O3916" s="101">
        <v>2</v>
      </c>
    </row>
    <row r="3917" spans="1:15" ht="12.75" customHeight="1">
      <c r="A3917" s="104" t="s">
        <v>4418</v>
      </c>
      <c r="B3917" s="104" t="s">
        <v>3908</v>
      </c>
      <c r="C3917" s="104">
        <v>3</v>
      </c>
      <c r="D3917" s="105" t="s">
        <v>13591</v>
      </c>
      <c r="E3917" s="105" t="s">
        <v>13593</v>
      </c>
      <c r="I3917" s="99"/>
      <c r="J3917" s="101"/>
      <c r="M3917" s="98" t="s">
        <v>9450</v>
      </c>
      <c r="N3917" s="99" t="s">
        <v>3908</v>
      </c>
      <c r="O3917" s="101">
        <v>3</v>
      </c>
    </row>
    <row r="3918" spans="1:15" ht="12.75" customHeight="1">
      <c r="A3918" s="104" t="s">
        <v>4419</v>
      </c>
      <c r="B3918" s="104" t="s">
        <v>3908</v>
      </c>
      <c r="C3918" s="104">
        <v>1</v>
      </c>
      <c r="D3918" s="105" t="s">
        <v>13591</v>
      </c>
      <c r="E3918" s="105" t="s">
        <v>13594</v>
      </c>
      <c r="I3918" s="99"/>
      <c r="J3918" s="101"/>
      <c r="M3918" s="98" t="s">
        <v>9451</v>
      </c>
      <c r="N3918" s="99" t="s">
        <v>3908</v>
      </c>
      <c r="O3918" s="101">
        <v>1</v>
      </c>
    </row>
    <row r="3919" spans="1:15" ht="12.75" customHeight="1">
      <c r="A3919" s="104" t="s">
        <v>4420</v>
      </c>
      <c r="B3919" s="104" t="s">
        <v>3908</v>
      </c>
      <c r="C3919" s="104">
        <v>1</v>
      </c>
      <c r="D3919" s="105" t="s">
        <v>13591</v>
      </c>
      <c r="E3919" s="105" t="s">
        <v>13595</v>
      </c>
      <c r="I3919" s="99"/>
      <c r="J3919" s="101"/>
      <c r="M3919" s="98" t="s">
        <v>9452</v>
      </c>
      <c r="N3919" s="99" t="s">
        <v>3908</v>
      </c>
      <c r="O3919" s="101">
        <v>1</v>
      </c>
    </row>
    <row r="3920" spans="1:15" ht="12.75" customHeight="1">
      <c r="A3920" s="104" t="s">
        <v>4421</v>
      </c>
      <c r="B3920" s="104" t="s">
        <v>4168</v>
      </c>
      <c r="C3920" s="104">
        <v>7</v>
      </c>
      <c r="D3920" s="105" t="s">
        <v>13591</v>
      </c>
      <c r="E3920" s="105" t="s">
        <v>13592</v>
      </c>
      <c r="I3920" s="99"/>
      <c r="J3920" s="101"/>
      <c r="M3920" s="98" t="s">
        <v>9453</v>
      </c>
      <c r="N3920" s="99" t="s">
        <v>4168</v>
      </c>
      <c r="O3920" s="101">
        <v>7</v>
      </c>
    </row>
    <row r="3921" spans="1:15" ht="12.75" customHeight="1">
      <c r="A3921" s="104" t="s">
        <v>4422</v>
      </c>
      <c r="B3921" s="104" t="s">
        <v>4168</v>
      </c>
      <c r="C3921" s="104">
        <v>5</v>
      </c>
      <c r="D3921" s="105" t="s">
        <v>13591</v>
      </c>
      <c r="E3921" s="105" t="s">
        <v>13593</v>
      </c>
      <c r="I3921" s="99"/>
      <c r="J3921" s="101"/>
      <c r="M3921" s="98" t="s">
        <v>9454</v>
      </c>
      <c r="N3921" s="99" t="s">
        <v>4168</v>
      </c>
      <c r="O3921" s="101">
        <v>5</v>
      </c>
    </row>
    <row r="3922" spans="1:15" ht="12.75" customHeight="1">
      <c r="A3922" s="104" t="s">
        <v>4423</v>
      </c>
      <c r="B3922" s="104" t="s">
        <v>4168</v>
      </c>
      <c r="C3922" s="104">
        <v>1</v>
      </c>
      <c r="D3922" s="105" t="s">
        <v>13591</v>
      </c>
      <c r="E3922" s="105" t="s">
        <v>13594</v>
      </c>
      <c r="I3922" s="99"/>
      <c r="J3922" s="101"/>
      <c r="M3922" s="98" t="s">
        <v>9455</v>
      </c>
      <c r="N3922" s="99" t="s">
        <v>4168</v>
      </c>
      <c r="O3922" s="101">
        <v>1</v>
      </c>
    </row>
    <row r="3923" spans="1:15" ht="12.75" customHeight="1">
      <c r="A3923" s="104" t="s">
        <v>4424</v>
      </c>
      <c r="B3923" s="104" t="s">
        <v>4168</v>
      </c>
      <c r="C3923" s="104">
        <v>1</v>
      </c>
      <c r="D3923" s="105" t="s">
        <v>13591</v>
      </c>
      <c r="E3923" s="105" t="s">
        <v>13596</v>
      </c>
      <c r="I3923" s="99"/>
      <c r="J3923" s="101"/>
      <c r="M3923" s="98" t="s">
        <v>9456</v>
      </c>
      <c r="N3923" s="99" t="s">
        <v>4168</v>
      </c>
      <c r="O3923" s="101">
        <v>1</v>
      </c>
    </row>
    <row r="3924" spans="1:15" ht="12.75" customHeight="1">
      <c r="A3924" s="104" t="s">
        <v>4425</v>
      </c>
      <c r="B3924" s="104" t="s">
        <v>1643</v>
      </c>
      <c r="C3924" s="104">
        <v>2</v>
      </c>
      <c r="D3924" s="105"/>
      <c r="E3924" s="105"/>
      <c r="I3924" s="99"/>
      <c r="J3924" s="101"/>
      <c r="M3924" s="98" t="s">
        <v>9457</v>
      </c>
      <c r="N3924" s="99" t="s">
        <v>1643</v>
      </c>
      <c r="O3924" s="101">
        <v>2</v>
      </c>
    </row>
    <row r="3925" spans="1:15" ht="12.75" customHeight="1">
      <c r="A3925" s="104" t="s">
        <v>4426</v>
      </c>
      <c r="B3925" s="104" t="s">
        <v>1240</v>
      </c>
      <c r="C3925" s="104">
        <v>1</v>
      </c>
      <c r="D3925" s="105"/>
      <c r="E3925" s="105"/>
      <c r="I3925" s="99"/>
      <c r="J3925" s="101"/>
      <c r="M3925" s="98" t="s">
        <v>9458</v>
      </c>
      <c r="N3925" s="99" t="s">
        <v>1240</v>
      </c>
      <c r="O3925" s="101">
        <v>1</v>
      </c>
    </row>
    <row r="3926" spans="1:15" ht="12.75" customHeight="1">
      <c r="A3926" s="104" t="s">
        <v>4427</v>
      </c>
      <c r="B3926" s="104" t="s">
        <v>4159</v>
      </c>
      <c r="C3926" s="104">
        <v>1</v>
      </c>
      <c r="D3926" s="105" t="s">
        <v>13597</v>
      </c>
      <c r="E3926" s="105" t="s">
        <v>13598</v>
      </c>
      <c r="I3926" s="99"/>
      <c r="J3926" s="101"/>
      <c r="M3926" s="98" t="s">
        <v>9459</v>
      </c>
      <c r="N3926" s="99" t="s">
        <v>4159</v>
      </c>
      <c r="O3926" s="101">
        <v>1</v>
      </c>
    </row>
    <row r="3927" spans="1:15" ht="12.75" customHeight="1">
      <c r="A3927" s="104" t="s">
        <v>4428</v>
      </c>
      <c r="B3927" s="104" t="s">
        <v>4159</v>
      </c>
      <c r="C3927" s="104">
        <v>1</v>
      </c>
      <c r="D3927" s="105" t="s">
        <v>13597</v>
      </c>
      <c r="E3927" s="105" t="s">
        <v>13599</v>
      </c>
      <c r="I3927" s="99"/>
      <c r="J3927" s="101"/>
      <c r="M3927" s="98" t="s">
        <v>9460</v>
      </c>
      <c r="N3927" s="99" t="s">
        <v>4159</v>
      </c>
      <c r="O3927" s="101">
        <v>1</v>
      </c>
    </row>
    <row r="3928" spans="1:15" ht="12.75" customHeight="1">
      <c r="A3928" s="104" t="s">
        <v>4429</v>
      </c>
      <c r="B3928" s="104" t="s">
        <v>4189</v>
      </c>
      <c r="C3928" s="104">
        <v>1</v>
      </c>
      <c r="D3928" s="105" t="s">
        <v>13597</v>
      </c>
      <c r="E3928" s="105" t="s">
        <v>13600</v>
      </c>
      <c r="I3928" s="99"/>
      <c r="J3928" s="101"/>
      <c r="M3928" s="98" t="s">
        <v>9461</v>
      </c>
      <c r="N3928" s="99" t="s">
        <v>4189</v>
      </c>
      <c r="O3928" s="101">
        <v>1</v>
      </c>
    </row>
    <row r="3929" spans="1:15" ht="12.75" customHeight="1">
      <c r="A3929" s="104" t="s">
        <v>4430</v>
      </c>
      <c r="B3929" s="104" t="s">
        <v>4189</v>
      </c>
      <c r="C3929" s="104">
        <v>1</v>
      </c>
      <c r="D3929" s="105" t="s">
        <v>13597</v>
      </c>
      <c r="E3929" s="105" t="s">
        <v>13601</v>
      </c>
      <c r="I3929" s="99"/>
      <c r="J3929" s="101"/>
      <c r="M3929" s="98" t="s">
        <v>9462</v>
      </c>
      <c r="N3929" s="99" t="s">
        <v>4189</v>
      </c>
      <c r="O3929" s="101">
        <v>1</v>
      </c>
    </row>
    <row r="3930" spans="1:15" ht="12.75" customHeight="1">
      <c r="A3930" s="104" t="s">
        <v>4431</v>
      </c>
      <c r="B3930" s="104" t="s">
        <v>3170</v>
      </c>
      <c r="C3930" s="104">
        <v>1</v>
      </c>
      <c r="D3930" s="105" t="s">
        <v>13597</v>
      </c>
      <c r="E3930" s="105" t="s">
        <v>13602</v>
      </c>
      <c r="I3930" s="99"/>
      <c r="J3930" s="101"/>
      <c r="M3930" s="98" t="s">
        <v>9463</v>
      </c>
      <c r="N3930" s="99" t="s">
        <v>3170</v>
      </c>
      <c r="O3930" s="101">
        <v>1</v>
      </c>
    </row>
    <row r="3931" spans="1:15" ht="12.75" customHeight="1">
      <c r="A3931" s="104" t="s">
        <v>4432</v>
      </c>
      <c r="B3931" s="104" t="s">
        <v>3170</v>
      </c>
      <c r="C3931" s="104">
        <v>1</v>
      </c>
      <c r="D3931" s="105" t="s">
        <v>13597</v>
      </c>
      <c r="E3931" s="105" t="s">
        <v>13603</v>
      </c>
      <c r="I3931" s="99"/>
      <c r="J3931" s="101"/>
      <c r="M3931" s="98" t="s">
        <v>9464</v>
      </c>
      <c r="N3931" s="99" t="s">
        <v>3170</v>
      </c>
      <c r="O3931" s="101">
        <v>1</v>
      </c>
    </row>
    <row r="3932" spans="1:15" ht="12.75" customHeight="1">
      <c r="A3932" s="104" t="s">
        <v>4433</v>
      </c>
      <c r="B3932" s="104" t="s">
        <v>3170</v>
      </c>
      <c r="C3932" s="104">
        <v>1</v>
      </c>
      <c r="D3932" s="105" t="s">
        <v>13597</v>
      </c>
      <c r="E3932" s="105" t="s">
        <v>11508</v>
      </c>
      <c r="I3932" s="99"/>
      <c r="J3932" s="101"/>
      <c r="M3932" s="98" t="s">
        <v>9465</v>
      </c>
      <c r="N3932" s="99" t="s">
        <v>3170</v>
      </c>
      <c r="O3932" s="101">
        <v>1</v>
      </c>
    </row>
    <row r="3933" spans="1:15" ht="12.75" customHeight="1">
      <c r="A3933" s="104" t="s">
        <v>4434</v>
      </c>
      <c r="B3933" s="104" t="s">
        <v>548</v>
      </c>
      <c r="C3933" s="104">
        <v>1</v>
      </c>
      <c r="D3933" s="105" t="s">
        <v>13597</v>
      </c>
      <c r="E3933" s="105" t="s">
        <v>13604</v>
      </c>
      <c r="I3933" s="99"/>
      <c r="J3933" s="101"/>
      <c r="M3933" s="98" t="s">
        <v>9466</v>
      </c>
      <c r="N3933" s="99" t="s">
        <v>548</v>
      </c>
      <c r="O3933" s="101">
        <v>1</v>
      </c>
    </row>
    <row r="3934" spans="1:15" ht="12.75" customHeight="1">
      <c r="A3934" s="104" t="s">
        <v>4435</v>
      </c>
      <c r="B3934" s="104" t="s">
        <v>4189</v>
      </c>
      <c r="C3934" s="104">
        <v>1</v>
      </c>
      <c r="D3934" s="105" t="s">
        <v>13597</v>
      </c>
      <c r="E3934" s="105" t="s">
        <v>13605</v>
      </c>
      <c r="I3934" s="99"/>
      <c r="J3934" s="101"/>
      <c r="M3934" s="98" t="s">
        <v>9467</v>
      </c>
      <c r="N3934" s="99" t="s">
        <v>4189</v>
      </c>
      <c r="O3934" s="101">
        <v>1</v>
      </c>
    </row>
    <row r="3935" spans="1:15" ht="12.75" customHeight="1">
      <c r="A3935" s="104" t="s">
        <v>4436</v>
      </c>
      <c r="B3935" s="104" t="s">
        <v>3170</v>
      </c>
      <c r="C3935" s="104">
        <v>1</v>
      </c>
      <c r="D3935" s="105" t="s">
        <v>13597</v>
      </c>
      <c r="E3935" s="105" t="s">
        <v>13606</v>
      </c>
      <c r="I3935" s="99"/>
      <c r="J3935" s="101"/>
      <c r="M3935" s="98" t="s">
        <v>9468</v>
      </c>
      <c r="N3935" s="99" t="s">
        <v>3170</v>
      </c>
      <c r="O3935" s="101">
        <v>1</v>
      </c>
    </row>
    <row r="3936" spans="1:15" ht="12.75" customHeight="1">
      <c r="A3936" s="104" t="s">
        <v>4437</v>
      </c>
      <c r="B3936" s="104" t="s">
        <v>3170</v>
      </c>
      <c r="C3936" s="104">
        <v>1</v>
      </c>
      <c r="D3936" s="105" t="s">
        <v>13597</v>
      </c>
      <c r="E3936" s="105" t="s">
        <v>13607</v>
      </c>
      <c r="I3936" s="99"/>
      <c r="J3936" s="101"/>
      <c r="M3936" s="98" t="s">
        <v>9469</v>
      </c>
      <c r="N3936" s="99" t="s">
        <v>3170</v>
      </c>
      <c r="O3936" s="101">
        <v>1</v>
      </c>
    </row>
    <row r="3937" spans="1:15" ht="12.75" customHeight="1">
      <c r="A3937" s="104" t="s">
        <v>4438</v>
      </c>
      <c r="B3937" s="104" t="s">
        <v>3170</v>
      </c>
      <c r="C3937" s="104">
        <v>1</v>
      </c>
      <c r="D3937" s="105" t="s">
        <v>13597</v>
      </c>
      <c r="E3937" s="105" t="s">
        <v>13608</v>
      </c>
      <c r="I3937" s="99"/>
      <c r="J3937" s="101"/>
      <c r="M3937" s="98" t="s">
        <v>9470</v>
      </c>
      <c r="N3937" s="99" t="s">
        <v>3170</v>
      </c>
      <c r="O3937" s="101">
        <v>1</v>
      </c>
    </row>
    <row r="3938" spans="1:15" ht="12.75" customHeight="1">
      <c r="A3938" s="104" t="s">
        <v>4439</v>
      </c>
      <c r="B3938" s="104" t="s">
        <v>3170</v>
      </c>
      <c r="C3938" s="104">
        <v>1</v>
      </c>
      <c r="D3938" s="105" t="s">
        <v>13597</v>
      </c>
      <c r="E3938" s="105" t="s">
        <v>13609</v>
      </c>
      <c r="I3938" s="99"/>
      <c r="J3938" s="101"/>
      <c r="M3938" s="98" t="s">
        <v>9471</v>
      </c>
      <c r="N3938" s="99" t="s">
        <v>3170</v>
      </c>
      <c r="O3938" s="101">
        <v>1</v>
      </c>
    </row>
    <row r="3939" spans="1:15" ht="12.75" customHeight="1">
      <c r="A3939" s="104" t="s">
        <v>4440</v>
      </c>
      <c r="B3939" s="104" t="s">
        <v>3422</v>
      </c>
      <c r="C3939" s="104">
        <v>1</v>
      </c>
      <c r="D3939" s="105" t="s">
        <v>13597</v>
      </c>
      <c r="E3939" s="105" t="s">
        <v>13610</v>
      </c>
      <c r="I3939" s="99"/>
      <c r="J3939" s="101"/>
      <c r="M3939" s="98" t="s">
        <v>9472</v>
      </c>
      <c r="N3939" s="99" t="s">
        <v>3422</v>
      </c>
      <c r="O3939" s="101">
        <v>1</v>
      </c>
    </row>
    <row r="3940" spans="1:15" ht="12.75" customHeight="1">
      <c r="A3940" s="104" t="s">
        <v>4441</v>
      </c>
      <c r="B3940" s="104" t="s">
        <v>3918</v>
      </c>
      <c r="C3940" s="104">
        <v>1</v>
      </c>
      <c r="D3940" s="105" t="s">
        <v>13597</v>
      </c>
      <c r="E3940" s="105" t="s">
        <v>13611</v>
      </c>
      <c r="I3940" s="99"/>
      <c r="J3940" s="101"/>
      <c r="M3940" s="98" t="s">
        <v>9473</v>
      </c>
      <c r="N3940" s="99" t="s">
        <v>3918</v>
      </c>
      <c r="O3940" s="101">
        <v>1</v>
      </c>
    </row>
    <row r="3941" spans="1:15" ht="12.75" customHeight="1">
      <c r="A3941" s="104" t="s">
        <v>4442</v>
      </c>
      <c r="B3941" s="104" t="s">
        <v>3422</v>
      </c>
      <c r="C3941" s="104">
        <v>1</v>
      </c>
      <c r="D3941" s="105" t="s">
        <v>13597</v>
      </c>
      <c r="E3941" s="105" t="s">
        <v>13612</v>
      </c>
      <c r="I3941" s="99"/>
      <c r="J3941" s="101"/>
      <c r="M3941" s="98" t="s">
        <v>9474</v>
      </c>
      <c r="N3941" s="99" t="s">
        <v>3422</v>
      </c>
      <c r="O3941" s="101">
        <v>1</v>
      </c>
    </row>
    <row r="3942" spans="1:15" ht="12.75" customHeight="1">
      <c r="A3942" s="104" t="s">
        <v>4443</v>
      </c>
      <c r="B3942" s="104" t="s">
        <v>4189</v>
      </c>
      <c r="C3942" s="104">
        <v>1</v>
      </c>
      <c r="D3942" s="105" t="s">
        <v>13597</v>
      </c>
      <c r="E3942" s="105" t="s">
        <v>13613</v>
      </c>
      <c r="I3942" s="99"/>
      <c r="J3942" s="101"/>
      <c r="M3942" s="98" t="s">
        <v>9475</v>
      </c>
      <c r="N3942" s="99" t="s">
        <v>4189</v>
      </c>
      <c r="O3942" s="101">
        <v>1</v>
      </c>
    </row>
    <row r="3943" spans="1:15" ht="12.75" customHeight="1">
      <c r="A3943" s="104" t="s">
        <v>4444</v>
      </c>
      <c r="B3943" s="104" t="s">
        <v>3422</v>
      </c>
      <c r="C3943" s="104">
        <v>1</v>
      </c>
      <c r="D3943" s="105" t="s">
        <v>13597</v>
      </c>
      <c r="E3943" s="105" t="s">
        <v>13614</v>
      </c>
      <c r="I3943" s="99"/>
      <c r="J3943" s="101"/>
      <c r="M3943" s="98" t="s">
        <v>9476</v>
      </c>
      <c r="N3943" s="99" t="s">
        <v>3422</v>
      </c>
      <c r="O3943" s="101">
        <v>1</v>
      </c>
    </row>
    <row r="3944" spans="1:15" ht="12.75" customHeight="1">
      <c r="A3944" s="104" t="s">
        <v>4445</v>
      </c>
      <c r="B3944" s="104" t="s">
        <v>4189</v>
      </c>
      <c r="C3944" s="104">
        <v>1</v>
      </c>
      <c r="D3944" s="105" t="s">
        <v>13597</v>
      </c>
      <c r="E3944" s="105" t="s">
        <v>13615</v>
      </c>
      <c r="I3944" s="99"/>
      <c r="J3944" s="101"/>
      <c r="M3944" s="98" t="s">
        <v>9477</v>
      </c>
      <c r="N3944" s="99" t="s">
        <v>4189</v>
      </c>
      <c r="O3944" s="101">
        <v>1</v>
      </c>
    </row>
    <row r="3945" spans="1:15" ht="12.75" customHeight="1">
      <c r="A3945" s="104" t="s">
        <v>4446</v>
      </c>
      <c r="B3945" s="104" t="s">
        <v>3918</v>
      </c>
      <c r="C3945" s="104">
        <v>1</v>
      </c>
      <c r="D3945" s="105" t="s">
        <v>13597</v>
      </c>
      <c r="E3945" s="105" t="s">
        <v>13616</v>
      </c>
      <c r="I3945" s="99"/>
      <c r="J3945" s="101"/>
      <c r="M3945" s="98" t="s">
        <v>9478</v>
      </c>
      <c r="N3945" s="99" t="s">
        <v>3918</v>
      </c>
      <c r="O3945" s="101">
        <v>1</v>
      </c>
    </row>
    <row r="3946" spans="1:15" ht="12.75" customHeight="1">
      <c r="A3946" s="104" t="s">
        <v>4447</v>
      </c>
      <c r="B3946" s="104" t="s">
        <v>4189</v>
      </c>
      <c r="C3946" s="104">
        <v>1</v>
      </c>
      <c r="D3946" s="105" t="s">
        <v>13597</v>
      </c>
      <c r="E3946" s="105" t="s">
        <v>13617</v>
      </c>
      <c r="I3946" s="99"/>
      <c r="J3946" s="101"/>
      <c r="M3946" s="98" t="s">
        <v>9479</v>
      </c>
      <c r="N3946" s="99" t="s">
        <v>4189</v>
      </c>
      <c r="O3946" s="101">
        <v>1</v>
      </c>
    </row>
    <row r="3947" spans="1:15" ht="12.75" customHeight="1">
      <c r="A3947" s="104" t="s">
        <v>4448</v>
      </c>
      <c r="B3947" s="104" t="s">
        <v>3918</v>
      </c>
      <c r="C3947" s="104">
        <v>1</v>
      </c>
      <c r="D3947" s="105" t="s">
        <v>13597</v>
      </c>
      <c r="E3947" s="105" t="s">
        <v>13618</v>
      </c>
      <c r="I3947" s="99"/>
      <c r="J3947" s="101"/>
      <c r="M3947" s="98" t="s">
        <v>9480</v>
      </c>
      <c r="N3947" s="99" t="s">
        <v>3918</v>
      </c>
      <c r="O3947" s="101">
        <v>1</v>
      </c>
    </row>
    <row r="3948" spans="1:15" ht="12.75" customHeight="1">
      <c r="A3948" s="104" t="s">
        <v>4449</v>
      </c>
      <c r="B3948" s="104" t="s">
        <v>4189</v>
      </c>
      <c r="C3948" s="104">
        <v>1</v>
      </c>
      <c r="D3948" s="105" t="s">
        <v>13597</v>
      </c>
      <c r="E3948" s="105" t="s">
        <v>13619</v>
      </c>
      <c r="I3948" s="99"/>
      <c r="J3948" s="101"/>
      <c r="M3948" s="98" t="s">
        <v>9481</v>
      </c>
      <c r="N3948" s="99" t="s">
        <v>4189</v>
      </c>
      <c r="O3948" s="101">
        <v>1</v>
      </c>
    </row>
    <row r="3949" spans="1:15" ht="12.75" customHeight="1">
      <c r="A3949" s="104" t="s">
        <v>4450</v>
      </c>
      <c r="B3949" s="104" t="s">
        <v>3422</v>
      </c>
      <c r="C3949" s="104">
        <v>1</v>
      </c>
      <c r="D3949" s="105" t="s">
        <v>13597</v>
      </c>
      <c r="E3949" s="105" t="s">
        <v>13620</v>
      </c>
      <c r="I3949" s="99"/>
      <c r="J3949" s="101"/>
      <c r="M3949" s="98" t="s">
        <v>9482</v>
      </c>
      <c r="N3949" s="99" t="s">
        <v>3422</v>
      </c>
      <c r="O3949" s="101">
        <v>1</v>
      </c>
    </row>
    <row r="3950" spans="1:15" ht="12.75" customHeight="1">
      <c r="A3950" s="104" t="s">
        <v>4451</v>
      </c>
      <c r="B3950" s="104" t="s">
        <v>3918</v>
      </c>
      <c r="C3950" s="104">
        <v>1</v>
      </c>
      <c r="D3950" s="105" t="s">
        <v>13597</v>
      </c>
      <c r="E3950" s="105" t="s">
        <v>13621</v>
      </c>
      <c r="I3950" s="99"/>
      <c r="J3950" s="101"/>
      <c r="M3950" s="98" t="s">
        <v>9483</v>
      </c>
      <c r="N3950" s="99" t="s">
        <v>3918</v>
      </c>
      <c r="O3950" s="101">
        <v>1</v>
      </c>
    </row>
    <row r="3951" spans="1:15" ht="12.75" customHeight="1">
      <c r="A3951" s="104" t="s">
        <v>4452</v>
      </c>
      <c r="B3951" s="104" t="s">
        <v>3422</v>
      </c>
      <c r="C3951" s="104">
        <v>1</v>
      </c>
      <c r="D3951" s="105" t="s">
        <v>13597</v>
      </c>
      <c r="E3951" s="105" t="s">
        <v>13622</v>
      </c>
      <c r="I3951" s="99"/>
      <c r="J3951" s="101"/>
      <c r="M3951" s="98" t="s">
        <v>9484</v>
      </c>
      <c r="N3951" s="99" t="s">
        <v>3422</v>
      </c>
      <c r="O3951" s="101">
        <v>1</v>
      </c>
    </row>
    <row r="3952" spans="1:15" ht="12.75" customHeight="1">
      <c r="A3952" s="104" t="s">
        <v>4453</v>
      </c>
      <c r="B3952" s="104" t="s">
        <v>3422</v>
      </c>
      <c r="C3952" s="104">
        <v>1</v>
      </c>
      <c r="D3952" s="105" t="s">
        <v>13597</v>
      </c>
      <c r="E3952" s="105" t="s">
        <v>13623</v>
      </c>
      <c r="I3952" s="99"/>
      <c r="J3952" s="101"/>
      <c r="M3952" s="98" t="s">
        <v>9485</v>
      </c>
      <c r="N3952" s="99" t="s">
        <v>3422</v>
      </c>
      <c r="O3952" s="101">
        <v>1</v>
      </c>
    </row>
    <row r="3953" spans="1:15" ht="12.75" customHeight="1">
      <c r="A3953" s="104" t="s">
        <v>4454</v>
      </c>
      <c r="B3953" s="104" t="s">
        <v>4189</v>
      </c>
      <c r="C3953" s="104">
        <v>1</v>
      </c>
      <c r="D3953" s="105" t="s">
        <v>13597</v>
      </c>
      <c r="E3953" s="105" t="s">
        <v>13624</v>
      </c>
      <c r="I3953" s="99"/>
      <c r="J3953" s="101"/>
      <c r="M3953" s="98" t="s">
        <v>9486</v>
      </c>
      <c r="N3953" s="99" t="s">
        <v>4189</v>
      </c>
      <c r="O3953" s="101">
        <v>1</v>
      </c>
    </row>
    <row r="3954" spans="1:15" ht="12.75" customHeight="1">
      <c r="A3954" s="104" t="s">
        <v>4455</v>
      </c>
      <c r="B3954" s="104" t="s">
        <v>4189</v>
      </c>
      <c r="C3954" s="104">
        <v>1</v>
      </c>
      <c r="D3954" s="105" t="s">
        <v>13597</v>
      </c>
      <c r="E3954" s="105" t="s">
        <v>13625</v>
      </c>
      <c r="I3954" s="99"/>
      <c r="J3954" s="101"/>
      <c r="M3954" s="98" t="s">
        <v>9487</v>
      </c>
      <c r="N3954" s="99" t="s">
        <v>4189</v>
      </c>
      <c r="O3954" s="101">
        <v>1</v>
      </c>
    </row>
    <row r="3955" spans="1:15" ht="12.75" customHeight="1">
      <c r="A3955" s="104" t="s">
        <v>4456</v>
      </c>
      <c r="B3955" s="104" t="s">
        <v>4189</v>
      </c>
      <c r="C3955" s="104">
        <v>1</v>
      </c>
      <c r="D3955" s="105" t="s">
        <v>13597</v>
      </c>
      <c r="E3955" s="105" t="s">
        <v>13626</v>
      </c>
      <c r="I3955" s="99"/>
      <c r="J3955" s="101"/>
      <c r="M3955" s="98" t="s">
        <v>9488</v>
      </c>
      <c r="N3955" s="99" t="s">
        <v>4189</v>
      </c>
      <c r="O3955" s="101">
        <v>1</v>
      </c>
    </row>
    <row r="3956" spans="1:15" ht="12.75" customHeight="1">
      <c r="A3956" s="104" t="s">
        <v>4457</v>
      </c>
      <c r="B3956" s="104" t="s">
        <v>4189</v>
      </c>
      <c r="C3956" s="104">
        <v>1</v>
      </c>
      <c r="D3956" s="105" t="s">
        <v>13597</v>
      </c>
      <c r="E3956" s="105" t="s">
        <v>13627</v>
      </c>
      <c r="I3956" s="99"/>
      <c r="J3956" s="101"/>
      <c r="M3956" s="98" t="s">
        <v>9489</v>
      </c>
      <c r="N3956" s="99" t="s">
        <v>4189</v>
      </c>
      <c r="O3956" s="101">
        <v>1</v>
      </c>
    </row>
    <row r="3957" spans="1:15" ht="12.75" customHeight="1">
      <c r="A3957" s="104" t="s">
        <v>4458</v>
      </c>
      <c r="B3957" s="104" t="s">
        <v>3422</v>
      </c>
      <c r="C3957" s="104">
        <v>1</v>
      </c>
      <c r="D3957" s="105" t="s">
        <v>13597</v>
      </c>
      <c r="E3957" s="105" t="s">
        <v>13628</v>
      </c>
      <c r="I3957" s="99"/>
      <c r="J3957" s="101"/>
      <c r="M3957" s="98" t="s">
        <v>9490</v>
      </c>
      <c r="N3957" s="99" t="s">
        <v>3422</v>
      </c>
      <c r="O3957" s="101">
        <v>1</v>
      </c>
    </row>
    <row r="3958" spans="1:15" ht="12.75" customHeight="1">
      <c r="A3958" s="104" t="s">
        <v>4459</v>
      </c>
      <c r="B3958" s="104" t="s">
        <v>4189</v>
      </c>
      <c r="C3958" s="104">
        <v>1</v>
      </c>
      <c r="D3958" s="105" t="s">
        <v>13597</v>
      </c>
      <c r="E3958" s="105" t="s">
        <v>13629</v>
      </c>
      <c r="I3958" s="99"/>
      <c r="J3958" s="101"/>
      <c r="M3958" s="98" t="s">
        <v>9491</v>
      </c>
      <c r="N3958" s="99" t="s">
        <v>4189</v>
      </c>
      <c r="O3958" s="101">
        <v>1</v>
      </c>
    </row>
    <row r="3959" spans="1:15" ht="12.75" customHeight="1">
      <c r="A3959" s="104" t="s">
        <v>4460</v>
      </c>
      <c r="B3959" s="104" t="s">
        <v>4189</v>
      </c>
      <c r="C3959" s="104">
        <v>1</v>
      </c>
      <c r="D3959" s="105" t="s">
        <v>13597</v>
      </c>
      <c r="E3959" s="105" t="s">
        <v>13630</v>
      </c>
      <c r="I3959" s="99"/>
      <c r="J3959" s="101"/>
      <c r="M3959" s="98" t="s">
        <v>9492</v>
      </c>
      <c r="N3959" s="99" t="s">
        <v>4189</v>
      </c>
      <c r="O3959" s="101">
        <v>1</v>
      </c>
    </row>
    <row r="3960" spans="1:15" ht="12.75" customHeight="1">
      <c r="A3960" s="104" t="s">
        <v>4461</v>
      </c>
      <c r="B3960" s="104" t="s">
        <v>4143</v>
      </c>
      <c r="C3960" s="104">
        <v>1</v>
      </c>
      <c r="D3960" s="105"/>
      <c r="E3960" s="105"/>
      <c r="I3960" s="99"/>
      <c r="J3960" s="101"/>
      <c r="M3960" s="98" t="s">
        <v>9493</v>
      </c>
      <c r="N3960" s="99" t="s">
        <v>4143</v>
      </c>
      <c r="O3960" s="101">
        <v>1</v>
      </c>
    </row>
    <row r="3961" spans="1:15" ht="12.75" customHeight="1">
      <c r="A3961" s="104" t="s">
        <v>4462</v>
      </c>
      <c r="B3961" s="104" t="s">
        <v>3482</v>
      </c>
      <c r="C3961" s="104">
        <v>1</v>
      </c>
      <c r="D3961" s="105" t="s">
        <v>13597</v>
      </c>
      <c r="E3961" s="105" t="s">
        <v>13631</v>
      </c>
      <c r="I3961" s="99"/>
      <c r="J3961" s="101"/>
      <c r="M3961" s="98" t="s">
        <v>9494</v>
      </c>
      <c r="N3961" s="99" t="s">
        <v>3482</v>
      </c>
      <c r="O3961" s="101">
        <v>1</v>
      </c>
    </row>
    <row r="3962" spans="1:15" ht="12.75" customHeight="1">
      <c r="A3962" s="104" t="s">
        <v>4463</v>
      </c>
      <c r="B3962" s="104" t="s">
        <v>4189</v>
      </c>
      <c r="C3962" s="104">
        <v>1</v>
      </c>
      <c r="D3962" s="105" t="s">
        <v>13597</v>
      </c>
      <c r="E3962" s="105" t="s">
        <v>13632</v>
      </c>
      <c r="I3962" s="99"/>
      <c r="J3962" s="101"/>
      <c r="M3962" s="98" t="s">
        <v>9495</v>
      </c>
      <c r="N3962" s="99" t="s">
        <v>4189</v>
      </c>
      <c r="O3962" s="101">
        <v>1</v>
      </c>
    </row>
    <row r="3963" spans="1:15" ht="12.75" customHeight="1">
      <c r="A3963" s="104" t="s">
        <v>4464</v>
      </c>
      <c r="B3963" s="104" t="s">
        <v>548</v>
      </c>
      <c r="C3963" s="104">
        <v>1</v>
      </c>
      <c r="D3963" s="105" t="s">
        <v>13597</v>
      </c>
      <c r="E3963" s="105" t="s">
        <v>13633</v>
      </c>
      <c r="I3963" s="99"/>
      <c r="J3963" s="101"/>
      <c r="M3963" s="98" t="s">
        <v>9496</v>
      </c>
      <c r="N3963" s="99" t="s">
        <v>548</v>
      </c>
      <c r="O3963" s="101">
        <v>1</v>
      </c>
    </row>
    <row r="3964" spans="1:15" ht="12.75" customHeight="1">
      <c r="A3964" s="104" t="s">
        <v>4465</v>
      </c>
      <c r="B3964" s="104" t="s">
        <v>4189</v>
      </c>
      <c r="C3964" s="104">
        <v>1</v>
      </c>
      <c r="D3964" s="105" t="s">
        <v>13597</v>
      </c>
      <c r="E3964" s="105" t="s">
        <v>13634</v>
      </c>
      <c r="I3964" s="99"/>
      <c r="J3964" s="101"/>
      <c r="M3964" s="98" t="s">
        <v>9497</v>
      </c>
      <c r="N3964" s="99" t="s">
        <v>4189</v>
      </c>
      <c r="O3964" s="101">
        <v>1</v>
      </c>
    </row>
    <row r="3965" spans="1:15" ht="12.75" customHeight="1">
      <c r="A3965" s="104" t="s">
        <v>4466</v>
      </c>
      <c r="B3965" s="104" t="s">
        <v>3340</v>
      </c>
      <c r="C3965" s="104">
        <v>1</v>
      </c>
      <c r="D3965" s="105" t="s">
        <v>13597</v>
      </c>
      <c r="E3965" s="105" t="s">
        <v>13635</v>
      </c>
      <c r="I3965" s="99"/>
      <c r="J3965" s="101"/>
      <c r="M3965" s="98" t="s">
        <v>9498</v>
      </c>
      <c r="N3965" s="99" t="s">
        <v>3340</v>
      </c>
      <c r="O3965" s="101">
        <v>1</v>
      </c>
    </row>
    <row r="3966" spans="1:15" ht="12.75" customHeight="1">
      <c r="A3966" s="104" t="s">
        <v>4467</v>
      </c>
      <c r="B3966" s="104" t="s">
        <v>4189</v>
      </c>
      <c r="C3966" s="104">
        <v>1</v>
      </c>
      <c r="D3966" s="105" t="s">
        <v>13597</v>
      </c>
      <c r="E3966" s="105" t="s">
        <v>13636</v>
      </c>
      <c r="I3966" s="99"/>
      <c r="J3966" s="101"/>
      <c r="M3966" s="98" t="s">
        <v>9499</v>
      </c>
      <c r="N3966" s="99" t="s">
        <v>4189</v>
      </c>
      <c r="O3966" s="101">
        <v>1</v>
      </c>
    </row>
    <row r="3967" spans="1:15" ht="12.75" customHeight="1">
      <c r="A3967" s="104" t="s">
        <v>4468</v>
      </c>
      <c r="B3967" s="104" t="s">
        <v>4189</v>
      </c>
      <c r="C3967" s="104">
        <v>1</v>
      </c>
      <c r="D3967" s="105" t="s">
        <v>13597</v>
      </c>
      <c r="E3967" s="105" t="s">
        <v>13637</v>
      </c>
      <c r="I3967" s="99"/>
      <c r="J3967" s="101"/>
      <c r="M3967" s="98" t="s">
        <v>9500</v>
      </c>
      <c r="N3967" s="99" t="s">
        <v>4189</v>
      </c>
      <c r="O3967" s="101">
        <v>1</v>
      </c>
    </row>
    <row r="3968" spans="1:15" ht="12.75" customHeight="1">
      <c r="A3968" s="104" t="s">
        <v>4469</v>
      </c>
      <c r="B3968" s="104" t="s">
        <v>4189</v>
      </c>
      <c r="C3968" s="104">
        <v>1</v>
      </c>
      <c r="D3968" s="105" t="s">
        <v>13597</v>
      </c>
      <c r="E3968" s="105" t="s">
        <v>13638</v>
      </c>
      <c r="I3968" s="99"/>
      <c r="J3968" s="101"/>
      <c r="M3968" s="98" t="s">
        <v>9501</v>
      </c>
      <c r="N3968" s="99" t="s">
        <v>4189</v>
      </c>
      <c r="O3968" s="101">
        <v>1</v>
      </c>
    </row>
    <row r="3969" spans="1:15" ht="12.75" customHeight="1">
      <c r="A3969" s="104" t="s">
        <v>4470</v>
      </c>
      <c r="B3969" s="104" t="s">
        <v>3340</v>
      </c>
      <c r="C3969" s="104">
        <v>1</v>
      </c>
      <c r="D3969" s="105" t="s">
        <v>13597</v>
      </c>
      <c r="E3969" s="105" t="s">
        <v>13639</v>
      </c>
      <c r="I3969" s="99"/>
      <c r="J3969" s="101"/>
      <c r="M3969" s="98" t="s">
        <v>9502</v>
      </c>
      <c r="N3969" s="99" t="s">
        <v>3340</v>
      </c>
      <c r="O3969" s="101">
        <v>1</v>
      </c>
    </row>
    <row r="3970" spans="1:15" ht="12.75" customHeight="1">
      <c r="A3970" s="104" t="s">
        <v>4471</v>
      </c>
      <c r="B3970" s="104" t="s">
        <v>4189</v>
      </c>
      <c r="C3970" s="104">
        <v>1</v>
      </c>
      <c r="D3970" s="105" t="s">
        <v>13597</v>
      </c>
      <c r="E3970" s="105" t="s">
        <v>13640</v>
      </c>
      <c r="I3970" s="99"/>
      <c r="J3970" s="101"/>
      <c r="M3970" s="98" t="s">
        <v>9503</v>
      </c>
      <c r="N3970" s="99" t="s">
        <v>4189</v>
      </c>
      <c r="O3970" s="101">
        <v>1</v>
      </c>
    </row>
    <row r="3971" spans="1:15" ht="12.75" customHeight="1">
      <c r="A3971" s="104" t="s">
        <v>4472</v>
      </c>
      <c r="B3971" s="104" t="s">
        <v>3340</v>
      </c>
      <c r="C3971" s="104">
        <v>1</v>
      </c>
      <c r="D3971" s="105" t="s">
        <v>13597</v>
      </c>
      <c r="E3971" s="105" t="s">
        <v>13620</v>
      </c>
      <c r="I3971" s="99"/>
      <c r="J3971" s="101"/>
      <c r="M3971" s="98" t="s">
        <v>9504</v>
      </c>
      <c r="N3971" s="99" t="s">
        <v>3340</v>
      </c>
      <c r="O3971" s="101">
        <v>1</v>
      </c>
    </row>
    <row r="3972" spans="1:15" ht="12.75" customHeight="1">
      <c r="A3972" s="104" t="s">
        <v>4473</v>
      </c>
      <c r="B3972" s="104" t="s">
        <v>4189</v>
      </c>
      <c r="C3972" s="104">
        <v>1</v>
      </c>
      <c r="D3972" s="105" t="s">
        <v>13597</v>
      </c>
      <c r="E3972" s="105" t="s">
        <v>13621</v>
      </c>
      <c r="I3972" s="99"/>
      <c r="J3972" s="101"/>
      <c r="M3972" s="98" t="s">
        <v>9505</v>
      </c>
      <c r="N3972" s="99" t="s">
        <v>4189</v>
      </c>
      <c r="O3972" s="101">
        <v>1</v>
      </c>
    </row>
    <row r="3973" spans="1:15" ht="12.75" customHeight="1">
      <c r="A3973" s="104" t="s">
        <v>4474</v>
      </c>
      <c r="B3973" s="104" t="s">
        <v>4189</v>
      </c>
      <c r="C3973" s="104">
        <v>1</v>
      </c>
      <c r="D3973" s="105" t="s">
        <v>13597</v>
      </c>
      <c r="E3973" s="105" t="s">
        <v>13622</v>
      </c>
      <c r="I3973" s="99"/>
      <c r="J3973" s="101"/>
      <c r="M3973" s="98" t="s">
        <v>9506</v>
      </c>
      <c r="N3973" s="99" t="s">
        <v>4189</v>
      </c>
      <c r="O3973" s="101">
        <v>1</v>
      </c>
    </row>
    <row r="3974" spans="1:15" ht="12.75" customHeight="1">
      <c r="A3974" s="104" t="s">
        <v>4475</v>
      </c>
      <c r="B3974" s="104" t="s">
        <v>3170</v>
      </c>
      <c r="C3974" s="104">
        <v>1</v>
      </c>
      <c r="D3974" s="105" t="s">
        <v>13597</v>
      </c>
      <c r="E3974" s="105" t="s">
        <v>13629</v>
      </c>
      <c r="I3974" s="99"/>
      <c r="J3974" s="101"/>
      <c r="M3974" s="98" t="s">
        <v>9507</v>
      </c>
      <c r="N3974" s="99" t="s">
        <v>3170</v>
      </c>
      <c r="O3974" s="101">
        <v>1</v>
      </c>
    </row>
    <row r="3975" spans="1:15" ht="12.75" customHeight="1">
      <c r="A3975" s="104" t="s">
        <v>4476</v>
      </c>
      <c r="B3975" s="104" t="s">
        <v>3170</v>
      </c>
      <c r="C3975" s="104">
        <v>1</v>
      </c>
      <c r="D3975" s="105" t="s">
        <v>13597</v>
      </c>
      <c r="E3975" s="105" t="s">
        <v>13630</v>
      </c>
      <c r="I3975" s="99"/>
      <c r="J3975" s="101"/>
      <c r="M3975" s="98" t="s">
        <v>9508</v>
      </c>
      <c r="N3975" s="99" t="s">
        <v>3170</v>
      </c>
      <c r="O3975" s="101">
        <v>1</v>
      </c>
    </row>
    <row r="3976" spans="1:15" ht="12.75" customHeight="1">
      <c r="A3976" s="104" t="s">
        <v>4477</v>
      </c>
      <c r="B3976" s="104" t="s">
        <v>3170</v>
      </c>
      <c r="C3976" s="104">
        <v>1</v>
      </c>
      <c r="D3976" s="105" t="s">
        <v>13597</v>
      </c>
      <c r="E3976" s="105" t="s">
        <v>13610</v>
      </c>
      <c r="I3976" s="99"/>
      <c r="J3976" s="101"/>
      <c r="M3976" s="98" t="s">
        <v>9509</v>
      </c>
      <c r="N3976" s="99" t="s">
        <v>3170</v>
      </c>
      <c r="O3976" s="101">
        <v>1</v>
      </c>
    </row>
    <row r="3977" spans="1:15" ht="12.75" customHeight="1">
      <c r="A3977" s="104" t="s">
        <v>4478</v>
      </c>
      <c r="B3977" s="104" t="s">
        <v>3340</v>
      </c>
      <c r="C3977" s="104">
        <v>1</v>
      </c>
      <c r="D3977" s="105" t="s">
        <v>13597</v>
      </c>
      <c r="E3977" s="105" t="s">
        <v>13611</v>
      </c>
      <c r="I3977" s="99"/>
      <c r="J3977" s="101"/>
      <c r="M3977" s="98" t="s">
        <v>9510</v>
      </c>
      <c r="N3977" s="99" t="s">
        <v>3340</v>
      </c>
      <c r="O3977" s="101">
        <v>1</v>
      </c>
    </row>
    <row r="3978" spans="1:15" ht="12.75" customHeight="1">
      <c r="A3978" s="104" t="s">
        <v>4479</v>
      </c>
      <c r="B3978" s="104" t="s">
        <v>3170</v>
      </c>
      <c r="C3978" s="104">
        <v>1</v>
      </c>
      <c r="D3978" s="105" t="s">
        <v>13597</v>
      </c>
      <c r="E3978" s="105" t="s">
        <v>13638</v>
      </c>
      <c r="I3978" s="99"/>
      <c r="J3978" s="101"/>
      <c r="M3978" s="98" t="s">
        <v>9511</v>
      </c>
      <c r="N3978" s="99" t="s">
        <v>3170</v>
      </c>
      <c r="O3978" s="101">
        <v>1</v>
      </c>
    </row>
    <row r="3979" spans="1:15" ht="12.75" customHeight="1">
      <c r="A3979" s="104" t="s">
        <v>4480</v>
      </c>
      <c r="B3979" s="104" t="s">
        <v>3262</v>
      </c>
      <c r="C3979" s="104">
        <v>1</v>
      </c>
      <c r="D3979" s="105" t="s">
        <v>13597</v>
      </c>
      <c r="E3979" s="105" t="s">
        <v>13641</v>
      </c>
      <c r="I3979" s="99"/>
      <c r="J3979" s="101"/>
      <c r="M3979" s="98" t="s">
        <v>9512</v>
      </c>
      <c r="N3979" s="99" t="s">
        <v>3262</v>
      </c>
      <c r="O3979" s="101">
        <v>1</v>
      </c>
    </row>
    <row r="3980" spans="1:15" ht="12.75" customHeight="1">
      <c r="A3980" s="104" t="s">
        <v>4481</v>
      </c>
      <c r="B3980" s="104" t="s">
        <v>4143</v>
      </c>
      <c r="C3980" s="104">
        <v>1</v>
      </c>
      <c r="D3980" s="105" t="s">
        <v>13597</v>
      </c>
      <c r="E3980" s="105" t="s">
        <v>13642</v>
      </c>
      <c r="I3980" s="99"/>
      <c r="J3980" s="101"/>
      <c r="M3980" s="98" t="s">
        <v>9513</v>
      </c>
      <c r="N3980" s="99" t="s">
        <v>4143</v>
      </c>
      <c r="O3980" s="101">
        <v>1</v>
      </c>
    </row>
    <row r="3981" spans="1:15" ht="12.75" customHeight="1">
      <c r="A3981" s="104" t="s">
        <v>4482</v>
      </c>
      <c r="B3981" s="104" t="s">
        <v>4143</v>
      </c>
      <c r="C3981" s="104">
        <v>2</v>
      </c>
      <c r="D3981" s="105" t="s">
        <v>13597</v>
      </c>
      <c r="E3981" s="105" t="s">
        <v>13643</v>
      </c>
      <c r="I3981" s="99"/>
      <c r="J3981" s="101"/>
      <c r="M3981" s="98" t="s">
        <v>9514</v>
      </c>
      <c r="N3981" s="99" t="s">
        <v>4143</v>
      </c>
      <c r="O3981" s="101">
        <v>2</v>
      </c>
    </row>
    <row r="3982" spans="1:15" ht="12.75" customHeight="1">
      <c r="A3982" s="104" t="s">
        <v>4483</v>
      </c>
      <c r="B3982" s="104" t="s">
        <v>548</v>
      </c>
      <c r="C3982" s="104">
        <v>1</v>
      </c>
      <c r="D3982" s="105" t="s">
        <v>13597</v>
      </c>
      <c r="E3982" s="105" t="s">
        <v>13644</v>
      </c>
      <c r="I3982" s="99"/>
      <c r="J3982" s="101"/>
      <c r="M3982" s="98" t="s">
        <v>9515</v>
      </c>
      <c r="N3982" s="99" t="s">
        <v>548</v>
      </c>
      <c r="O3982" s="101">
        <v>1</v>
      </c>
    </row>
    <row r="3983" spans="1:15" ht="12.75" customHeight="1">
      <c r="A3983" s="104" t="s">
        <v>4484</v>
      </c>
      <c r="B3983" s="104" t="s">
        <v>4189</v>
      </c>
      <c r="C3983" s="104">
        <v>1</v>
      </c>
      <c r="D3983" s="105" t="s">
        <v>13597</v>
      </c>
      <c r="E3983" s="105" t="s">
        <v>13645</v>
      </c>
      <c r="I3983" s="99"/>
      <c r="J3983" s="101"/>
      <c r="M3983" s="98" t="s">
        <v>9516</v>
      </c>
      <c r="N3983" s="99" t="s">
        <v>4189</v>
      </c>
      <c r="O3983" s="101">
        <v>1</v>
      </c>
    </row>
    <row r="3984" spans="1:15" ht="12.75" customHeight="1">
      <c r="A3984" s="104" t="s">
        <v>4485</v>
      </c>
      <c r="B3984" s="104" t="s">
        <v>4189</v>
      </c>
      <c r="C3984" s="104">
        <v>1</v>
      </c>
      <c r="D3984" s="105" t="s">
        <v>13597</v>
      </c>
      <c r="E3984" s="105" t="s">
        <v>13646</v>
      </c>
      <c r="I3984" s="99"/>
      <c r="J3984" s="101"/>
      <c r="M3984" s="98" t="s">
        <v>9517</v>
      </c>
      <c r="N3984" s="99" t="s">
        <v>4189</v>
      </c>
      <c r="O3984" s="101">
        <v>1</v>
      </c>
    </row>
    <row r="3985" spans="1:15" ht="12.75" customHeight="1">
      <c r="A3985" s="104" t="s">
        <v>4486</v>
      </c>
      <c r="B3985" s="104" t="s">
        <v>3422</v>
      </c>
      <c r="C3985" s="104">
        <v>1</v>
      </c>
      <c r="D3985" s="105" t="s">
        <v>13597</v>
      </c>
      <c r="E3985" s="105" t="s">
        <v>13647</v>
      </c>
      <c r="I3985" s="99"/>
      <c r="J3985" s="101"/>
      <c r="M3985" s="98" t="s">
        <v>9518</v>
      </c>
      <c r="N3985" s="99" t="s">
        <v>3422</v>
      </c>
      <c r="O3985" s="101">
        <v>1</v>
      </c>
    </row>
    <row r="3986" spans="1:15" ht="12.75" customHeight="1">
      <c r="A3986" s="104" t="s">
        <v>4487</v>
      </c>
      <c r="B3986" s="104" t="s">
        <v>3422</v>
      </c>
      <c r="C3986" s="104">
        <v>1</v>
      </c>
      <c r="D3986" s="105" t="s">
        <v>13597</v>
      </c>
      <c r="E3986" s="105" t="s">
        <v>13648</v>
      </c>
      <c r="I3986" s="99"/>
      <c r="J3986" s="101"/>
      <c r="M3986" s="98" t="s">
        <v>9519</v>
      </c>
      <c r="N3986" s="99" t="s">
        <v>3422</v>
      </c>
      <c r="O3986" s="101">
        <v>1</v>
      </c>
    </row>
    <row r="3987" spans="1:15" ht="12.75" customHeight="1">
      <c r="A3987" s="104" t="s">
        <v>4488</v>
      </c>
      <c r="B3987" s="104" t="s">
        <v>3422</v>
      </c>
      <c r="C3987" s="104">
        <v>1</v>
      </c>
      <c r="D3987" s="105" t="s">
        <v>13597</v>
      </c>
      <c r="E3987" s="105" t="s">
        <v>13649</v>
      </c>
      <c r="I3987" s="99"/>
      <c r="J3987" s="101"/>
      <c r="M3987" s="98" t="s">
        <v>9520</v>
      </c>
      <c r="N3987" s="99" t="s">
        <v>3422</v>
      </c>
      <c r="O3987" s="101">
        <v>1</v>
      </c>
    </row>
    <row r="3988" spans="1:15" ht="12.75" customHeight="1">
      <c r="A3988" s="104" t="s">
        <v>4489</v>
      </c>
      <c r="B3988" s="104" t="s">
        <v>4189</v>
      </c>
      <c r="C3988" s="104">
        <v>1</v>
      </c>
      <c r="D3988" s="105" t="s">
        <v>13597</v>
      </c>
      <c r="E3988" s="105" t="s">
        <v>13650</v>
      </c>
      <c r="I3988" s="99"/>
      <c r="J3988" s="101"/>
      <c r="M3988" s="98" t="s">
        <v>9521</v>
      </c>
      <c r="N3988" s="99" t="s">
        <v>4189</v>
      </c>
      <c r="O3988" s="101">
        <v>1</v>
      </c>
    </row>
    <row r="3989" spans="1:15" ht="12.75" customHeight="1">
      <c r="A3989" s="104" t="s">
        <v>4490</v>
      </c>
      <c r="B3989" s="104" t="s">
        <v>4189</v>
      </c>
      <c r="C3989" s="104">
        <v>1</v>
      </c>
      <c r="D3989" s="105"/>
      <c r="E3989" s="105"/>
      <c r="I3989" s="99"/>
      <c r="J3989" s="101"/>
      <c r="M3989" s="98" t="s">
        <v>9522</v>
      </c>
      <c r="N3989" s="99" t="s">
        <v>4189</v>
      </c>
      <c r="O3989" s="101">
        <v>1</v>
      </c>
    </row>
    <row r="3990" spans="1:15" ht="12.75" customHeight="1">
      <c r="A3990" s="104" t="s">
        <v>4491</v>
      </c>
      <c r="B3990" s="104" t="s">
        <v>4189</v>
      </c>
      <c r="C3990" s="104">
        <v>1</v>
      </c>
      <c r="D3990" s="105"/>
      <c r="E3990" s="105"/>
      <c r="I3990" s="99"/>
      <c r="J3990" s="101"/>
      <c r="M3990" s="98" t="s">
        <v>9523</v>
      </c>
      <c r="N3990" s="99" t="s">
        <v>4189</v>
      </c>
      <c r="O3990" s="101">
        <v>1</v>
      </c>
    </row>
    <row r="3991" spans="1:15" ht="12.75" customHeight="1">
      <c r="A3991" s="104" t="s">
        <v>4492</v>
      </c>
      <c r="B3991" s="104" t="s">
        <v>215</v>
      </c>
      <c r="C3991" s="104">
        <v>5</v>
      </c>
      <c r="D3991" s="105" t="s">
        <v>13651</v>
      </c>
      <c r="E3991" s="105" t="s">
        <v>13652</v>
      </c>
      <c r="I3991" s="99"/>
      <c r="J3991" s="101"/>
      <c r="M3991" s="98" t="s">
        <v>9524</v>
      </c>
      <c r="N3991" s="99" t="s">
        <v>215</v>
      </c>
      <c r="O3991" s="101">
        <v>5</v>
      </c>
    </row>
    <row r="3992" spans="1:15" ht="12.75" customHeight="1">
      <c r="A3992" s="104" t="s">
        <v>4493</v>
      </c>
      <c r="B3992" s="104" t="s">
        <v>215</v>
      </c>
      <c r="C3992" s="104">
        <v>6</v>
      </c>
      <c r="D3992" s="105" t="s">
        <v>13651</v>
      </c>
      <c r="E3992" s="105" t="s">
        <v>13653</v>
      </c>
      <c r="I3992" s="99"/>
      <c r="J3992" s="101"/>
      <c r="M3992" s="98" t="s">
        <v>9525</v>
      </c>
      <c r="N3992" s="99" t="s">
        <v>215</v>
      </c>
      <c r="O3992" s="101">
        <v>8</v>
      </c>
    </row>
    <row r="3993" spans="1:15" ht="12.75" customHeight="1">
      <c r="A3993" s="104" t="s">
        <v>4494</v>
      </c>
      <c r="B3993" s="104" t="s">
        <v>215</v>
      </c>
      <c r="C3993" s="104">
        <v>5</v>
      </c>
      <c r="D3993" s="105" t="s">
        <v>13651</v>
      </c>
      <c r="E3993" s="105" t="s">
        <v>13654</v>
      </c>
      <c r="I3993" s="99"/>
      <c r="J3993" s="101"/>
      <c r="M3993" s="98" t="s">
        <v>9526</v>
      </c>
      <c r="N3993" s="99" t="s">
        <v>215</v>
      </c>
      <c r="O3993" s="101">
        <v>5</v>
      </c>
    </row>
    <row r="3994" spans="1:15" ht="12.75" customHeight="1">
      <c r="A3994" s="104" t="s">
        <v>4495</v>
      </c>
      <c r="B3994" s="104" t="s">
        <v>215</v>
      </c>
      <c r="C3994" s="104">
        <v>6</v>
      </c>
      <c r="D3994" s="105" t="s">
        <v>13651</v>
      </c>
      <c r="E3994" s="105" t="s">
        <v>13655</v>
      </c>
      <c r="I3994" s="99"/>
      <c r="J3994" s="101"/>
      <c r="M3994" s="98" t="s">
        <v>9527</v>
      </c>
      <c r="N3994" s="99" t="s">
        <v>215</v>
      </c>
      <c r="O3994" s="101">
        <v>5</v>
      </c>
    </row>
    <row r="3995" spans="1:15" ht="12.75" customHeight="1">
      <c r="A3995" s="104" t="s">
        <v>4496</v>
      </c>
      <c r="B3995" s="104" t="s">
        <v>215</v>
      </c>
      <c r="C3995" s="104">
        <v>4</v>
      </c>
      <c r="D3995" s="105" t="s">
        <v>13651</v>
      </c>
      <c r="E3995" s="105" t="s">
        <v>13656</v>
      </c>
      <c r="I3995" s="99"/>
      <c r="J3995" s="101"/>
      <c r="M3995" s="98" t="s">
        <v>9528</v>
      </c>
      <c r="N3995" s="99" t="s">
        <v>215</v>
      </c>
      <c r="O3995" s="101">
        <v>4</v>
      </c>
    </row>
    <row r="3996" spans="1:15" ht="12.75" customHeight="1">
      <c r="A3996" s="104" t="s">
        <v>4497</v>
      </c>
      <c r="B3996" s="104" t="s">
        <v>215</v>
      </c>
      <c r="C3996" s="104">
        <v>8</v>
      </c>
      <c r="D3996" s="105" t="s">
        <v>13651</v>
      </c>
      <c r="E3996" s="105" t="s">
        <v>13657</v>
      </c>
      <c r="I3996" s="99"/>
      <c r="J3996" s="101"/>
      <c r="M3996" s="98" t="s">
        <v>9529</v>
      </c>
      <c r="N3996" s="99" t="s">
        <v>215</v>
      </c>
      <c r="O3996" s="101">
        <v>8</v>
      </c>
    </row>
    <row r="3997" spans="1:15" ht="12.75" customHeight="1">
      <c r="A3997" s="104" t="s">
        <v>4498</v>
      </c>
      <c r="B3997" s="104" t="s">
        <v>4499</v>
      </c>
      <c r="C3997" s="104">
        <v>1</v>
      </c>
      <c r="D3997" s="105" t="s">
        <v>13658</v>
      </c>
      <c r="E3997" s="105" t="s">
        <v>13659</v>
      </c>
      <c r="I3997" s="99"/>
      <c r="J3997" s="101"/>
      <c r="M3997" s="98" t="s">
        <v>9530</v>
      </c>
      <c r="N3997" s="99" t="s">
        <v>4499</v>
      </c>
      <c r="O3997" s="101">
        <v>1</v>
      </c>
    </row>
    <row r="3998" spans="1:15" ht="12.75" customHeight="1">
      <c r="A3998" s="104" t="s">
        <v>4500</v>
      </c>
      <c r="B3998" s="104" t="s">
        <v>4501</v>
      </c>
      <c r="C3998" s="104">
        <v>2</v>
      </c>
      <c r="D3998" s="105" t="s">
        <v>13660</v>
      </c>
      <c r="E3998" s="105" t="s">
        <v>13661</v>
      </c>
      <c r="I3998" s="99"/>
      <c r="J3998" s="101"/>
      <c r="M3998" s="98" t="s">
        <v>9531</v>
      </c>
      <c r="N3998" s="99" t="s">
        <v>4501</v>
      </c>
      <c r="O3998" s="101">
        <v>2</v>
      </c>
    </row>
    <row r="3999" spans="1:15" ht="12.75" customHeight="1">
      <c r="A3999" s="104" t="s">
        <v>4502</v>
      </c>
      <c r="B3999" s="104" t="s">
        <v>4501</v>
      </c>
      <c r="C3999" s="104">
        <v>1</v>
      </c>
      <c r="D3999" s="105" t="s">
        <v>13660</v>
      </c>
      <c r="E3999" s="105" t="s">
        <v>13662</v>
      </c>
      <c r="I3999" s="99"/>
      <c r="J3999" s="101"/>
      <c r="M3999" s="98" t="s">
        <v>9532</v>
      </c>
      <c r="N3999" s="99" t="s">
        <v>4501</v>
      </c>
      <c r="O3999" s="101">
        <v>1</v>
      </c>
    </row>
    <row r="4000" spans="1:15" ht="12.75" customHeight="1">
      <c r="A4000" s="104" t="s">
        <v>4503</v>
      </c>
      <c r="B4000" s="104" t="s">
        <v>4499</v>
      </c>
      <c r="C4000" s="104">
        <v>1</v>
      </c>
      <c r="D4000" s="105" t="s">
        <v>13660</v>
      </c>
      <c r="E4000" s="105" t="s">
        <v>13663</v>
      </c>
      <c r="I4000" s="99"/>
      <c r="J4000" s="101"/>
      <c r="M4000" s="98" t="s">
        <v>9533</v>
      </c>
      <c r="N4000" s="99" t="s">
        <v>4499</v>
      </c>
      <c r="O4000" s="101">
        <v>1</v>
      </c>
    </row>
    <row r="4001" spans="1:15" ht="12.75" customHeight="1">
      <c r="A4001" s="104" t="s">
        <v>4504</v>
      </c>
      <c r="B4001" s="104" t="s">
        <v>4499</v>
      </c>
      <c r="C4001" s="104">
        <v>1</v>
      </c>
      <c r="D4001" s="105" t="s">
        <v>13660</v>
      </c>
      <c r="E4001" s="105" t="s">
        <v>13664</v>
      </c>
      <c r="I4001" s="99"/>
      <c r="J4001" s="101"/>
      <c r="M4001" s="98" t="s">
        <v>9534</v>
      </c>
      <c r="N4001" s="99" t="s">
        <v>4499</v>
      </c>
      <c r="O4001" s="101">
        <v>1</v>
      </c>
    </row>
    <row r="4002" spans="1:15" ht="12.75" customHeight="1">
      <c r="A4002" s="104" t="s">
        <v>4505</v>
      </c>
      <c r="B4002" s="104" t="s">
        <v>4499</v>
      </c>
      <c r="C4002" s="104">
        <v>1</v>
      </c>
      <c r="D4002" s="105" t="s">
        <v>13660</v>
      </c>
      <c r="E4002" s="105" t="s">
        <v>13665</v>
      </c>
      <c r="I4002" s="99"/>
      <c r="J4002" s="101"/>
      <c r="M4002" s="98" t="s">
        <v>9535</v>
      </c>
      <c r="N4002" s="99" t="s">
        <v>4499</v>
      </c>
      <c r="O4002" s="101">
        <v>1</v>
      </c>
    </row>
    <row r="4003" spans="1:15" ht="12.75" customHeight="1">
      <c r="A4003" s="104" t="s">
        <v>4506</v>
      </c>
      <c r="B4003" s="104" t="s">
        <v>4499</v>
      </c>
      <c r="C4003" s="104">
        <v>1</v>
      </c>
      <c r="D4003" s="105" t="s">
        <v>13660</v>
      </c>
      <c r="E4003" s="105" t="s">
        <v>13666</v>
      </c>
      <c r="I4003" s="99"/>
      <c r="J4003" s="101"/>
      <c r="M4003" s="98" t="s">
        <v>9536</v>
      </c>
      <c r="N4003" s="99" t="s">
        <v>4499</v>
      </c>
      <c r="O4003" s="101">
        <v>1</v>
      </c>
    </row>
    <row r="4004" spans="1:15" ht="12.75" customHeight="1">
      <c r="A4004" s="104" t="s">
        <v>4507</v>
      </c>
      <c r="B4004" s="104" t="s">
        <v>4499</v>
      </c>
      <c r="C4004" s="104">
        <v>1</v>
      </c>
      <c r="D4004" s="105" t="s">
        <v>13660</v>
      </c>
      <c r="E4004" s="105" t="s">
        <v>13667</v>
      </c>
      <c r="I4004" s="99"/>
      <c r="J4004" s="101"/>
      <c r="M4004" s="98" t="s">
        <v>9537</v>
      </c>
      <c r="N4004" s="99" t="s">
        <v>4499</v>
      </c>
      <c r="O4004" s="101">
        <v>1</v>
      </c>
    </row>
    <row r="4005" spans="1:15" ht="12.75" customHeight="1">
      <c r="A4005" s="104" t="s">
        <v>4508</v>
      </c>
      <c r="B4005" s="104" t="s">
        <v>4499</v>
      </c>
      <c r="C4005" s="104">
        <v>1</v>
      </c>
      <c r="D4005" s="105" t="s">
        <v>13660</v>
      </c>
      <c r="E4005" s="105" t="s">
        <v>13668</v>
      </c>
      <c r="I4005" s="99"/>
      <c r="J4005" s="101"/>
      <c r="M4005" s="98" t="s">
        <v>9538</v>
      </c>
      <c r="N4005" s="99" t="s">
        <v>4499</v>
      </c>
      <c r="O4005" s="101">
        <v>1</v>
      </c>
    </row>
    <row r="4006" spans="1:15" ht="12.75" customHeight="1">
      <c r="A4006" s="104" t="s">
        <v>4509</v>
      </c>
      <c r="B4006" s="104" t="s">
        <v>3340</v>
      </c>
      <c r="C4006" s="104">
        <v>1</v>
      </c>
      <c r="D4006" s="105" t="s">
        <v>13660</v>
      </c>
      <c r="E4006" s="105" t="s">
        <v>13663</v>
      </c>
      <c r="I4006" s="99"/>
      <c r="J4006" s="101"/>
      <c r="M4006" s="98" t="s">
        <v>9539</v>
      </c>
      <c r="N4006" s="99" t="s">
        <v>3340</v>
      </c>
      <c r="O4006" s="101">
        <v>1</v>
      </c>
    </row>
    <row r="4007" spans="1:15" ht="12.75" customHeight="1">
      <c r="A4007" s="104" t="s">
        <v>4510</v>
      </c>
      <c r="B4007" s="104" t="s">
        <v>3530</v>
      </c>
      <c r="C4007" s="104">
        <v>2</v>
      </c>
      <c r="D4007" s="105" t="s">
        <v>13669</v>
      </c>
      <c r="E4007" s="105" t="s">
        <v>13670</v>
      </c>
      <c r="I4007" s="99"/>
      <c r="J4007" s="101"/>
      <c r="M4007" s="98" t="s">
        <v>9540</v>
      </c>
      <c r="N4007" s="99" t="s">
        <v>3530</v>
      </c>
      <c r="O4007" s="101">
        <v>3</v>
      </c>
    </row>
    <row r="4008" spans="1:15" ht="12.75" customHeight="1">
      <c r="A4008" s="104" t="s">
        <v>4511</v>
      </c>
      <c r="B4008" s="104" t="s">
        <v>3530</v>
      </c>
      <c r="C4008" s="104">
        <v>1</v>
      </c>
      <c r="D4008" s="105" t="s">
        <v>13669</v>
      </c>
      <c r="E4008" s="105" t="s">
        <v>13671</v>
      </c>
      <c r="I4008" s="99"/>
      <c r="J4008" s="101"/>
      <c r="M4008" s="98" t="s">
        <v>9541</v>
      </c>
      <c r="N4008" s="99" t="s">
        <v>3530</v>
      </c>
      <c r="O4008" s="101">
        <v>2</v>
      </c>
    </row>
    <row r="4009" spans="1:15" ht="12.75" customHeight="1">
      <c r="A4009" s="104" t="s">
        <v>4512</v>
      </c>
      <c r="B4009" s="104" t="s">
        <v>590</v>
      </c>
      <c r="C4009" s="104">
        <v>4</v>
      </c>
      <c r="D4009" s="105" t="s">
        <v>13669</v>
      </c>
      <c r="E4009" s="105" t="s">
        <v>13670</v>
      </c>
      <c r="I4009" s="99"/>
      <c r="J4009" s="101"/>
      <c r="M4009" s="98" t="s">
        <v>9542</v>
      </c>
      <c r="N4009" s="99" t="s">
        <v>590</v>
      </c>
      <c r="O4009" s="101">
        <v>4</v>
      </c>
    </row>
    <row r="4010" spans="1:15" ht="12.75" customHeight="1">
      <c r="A4010" s="104" t="s">
        <v>4513</v>
      </c>
      <c r="B4010" s="104" t="s">
        <v>590</v>
      </c>
      <c r="C4010" s="104">
        <v>4</v>
      </c>
      <c r="D4010" s="105" t="s">
        <v>13669</v>
      </c>
      <c r="E4010" s="105" t="s">
        <v>13671</v>
      </c>
      <c r="I4010" s="99"/>
      <c r="J4010" s="101"/>
      <c r="M4010" s="98" t="s">
        <v>9543</v>
      </c>
      <c r="N4010" s="99" t="s">
        <v>590</v>
      </c>
      <c r="O4010" s="101">
        <v>4</v>
      </c>
    </row>
    <row r="4011" spans="1:15" ht="12.75" customHeight="1">
      <c r="A4011" s="104" t="s">
        <v>4514</v>
      </c>
      <c r="B4011" s="104" t="s">
        <v>590</v>
      </c>
      <c r="C4011" s="104">
        <v>1</v>
      </c>
      <c r="D4011" s="105" t="s">
        <v>13669</v>
      </c>
      <c r="E4011" s="105" t="s">
        <v>13672</v>
      </c>
      <c r="I4011" s="99"/>
      <c r="J4011" s="101"/>
      <c r="M4011" s="98" t="s">
        <v>9544</v>
      </c>
      <c r="N4011" s="99" t="s">
        <v>590</v>
      </c>
      <c r="O4011" s="101">
        <v>1</v>
      </c>
    </row>
    <row r="4012" spans="1:15" ht="12.75" customHeight="1">
      <c r="A4012" s="104" t="s">
        <v>4515</v>
      </c>
      <c r="B4012" s="104" t="s">
        <v>590</v>
      </c>
      <c r="C4012" s="104">
        <v>1</v>
      </c>
      <c r="D4012" s="105" t="s">
        <v>13669</v>
      </c>
      <c r="E4012" s="105" t="s">
        <v>13673</v>
      </c>
      <c r="I4012" s="99"/>
      <c r="J4012" s="101"/>
      <c r="M4012" s="98" t="s">
        <v>9545</v>
      </c>
      <c r="N4012" s="99" t="s">
        <v>590</v>
      </c>
      <c r="O4012" s="101">
        <v>1</v>
      </c>
    </row>
    <row r="4013" spans="1:15" ht="12.75" customHeight="1">
      <c r="A4013" s="104" t="s">
        <v>4516</v>
      </c>
      <c r="B4013" s="104" t="s">
        <v>4168</v>
      </c>
      <c r="C4013" s="104">
        <v>3</v>
      </c>
      <c r="D4013" s="105"/>
      <c r="E4013" s="105"/>
      <c r="I4013" s="99"/>
      <c r="J4013" s="101"/>
      <c r="M4013" s="98" t="s">
        <v>9546</v>
      </c>
      <c r="N4013" s="99" t="s">
        <v>4168</v>
      </c>
      <c r="O4013" s="101">
        <v>3</v>
      </c>
    </row>
    <row r="4014" spans="1:15" ht="12.75" customHeight="1">
      <c r="A4014" s="104" t="s">
        <v>4517</v>
      </c>
      <c r="B4014" s="104" t="s">
        <v>4518</v>
      </c>
      <c r="C4014" s="104">
        <v>24</v>
      </c>
      <c r="D4014" s="105"/>
      <c r="E4014" s="105"/>
      <c r="I4014" s="99"/>
      <c r="J4014" s="101"/>
      <c r="M4014" s="98" t="s">
        <v>9547</v>
      </c>
      <c r="N4014" s="99" t="s">
        <v>4518</v>
      </c>
      <c r="O4014" s="101">
        <v>24</v>
      </c>
    </row>
    <row r="4015" spans="1:15" ht="12.75" customHeight="1">
      <c r="A4015" s="104" t="s">
        <v>4519</v>
      </c>
      <c r="B4015" s="104" t="s">
        <v>4518</v>
      </c>
      <c r="C4015" s="104">
        <v>16</v>
      </c>
      <c r="D4015" s="105"/>
      <c r="E4015" s="105"/>
      <c r="I4015" s="99"/>
      <c r="J4015" s="101"/>
      <c r="M4015" s="98" t="s">
        <v>9548</v>
      </c>
      <c r="N4015" s="99" t="s">
        <v>4518</v>
      </c>
      <c r="O4015" s="101">
        <v>16</v>
      </c>
    </row>
    <row r="4016" spans="1:15" ht="12.75" customHeight="1">
      <c r="A4016" s="104" t="s">
        <v>4520</v>
      </c>
      <c r="B4016" s="104" t="s">
        <v>4518</v>
      </c>
      <c r="C4016" s="104">
        <v>27</v>
      </c>
      <c r="D4016" s="105"/>
      <c r="E4016" s="105"/>
      <c r="I4016" s="99"/>
      <c r="J4016" s="101"/>
      <c r="M4016" s="98" t="s">
        <v>9549</v>
      </c>
      <c r="N4016" s="99" t="s">
        <v>4518</v>
      </c>
      <c r="O4016" s="101">
        <v>27</v>
      </c>
    </row>
    <row r="4017" spans="1:15" ht="12.75" customHeight="1">
      <c r="A4017" s="104" t="s">
        <v>4521</v>
      </c>
      <c r="B4017" s="104" t="s">
        <v>4159</v>
      </c>
      <c r="C4017" s="104">
        <v>1</v>
      </c>
      <c r="D4017" s="105" t="s">
        <v>13674</v>
      </c>
      <c r="E4017" s="105" t="s">
        <v>11445</v>
      </c>
      <c r="I4017" s="99"/>
      <c r="J4017" s="101"/>
      <c r="M4017" s="98" t="s">
        <v>9550</v>
      </c>
      <c r="N4017" s="99" t="s">
        <v>4159</v>
      </c>
      <c r="O4017" s="101">
        <v>1</v>
      </c>
    </row>
    <row r="4018" spans="1:15" ht="12.75" customHeight="1">
      <c r="A4018" s="104" t="s">
        <v>4522</v>
      </c>
      <c r="B4018" s="104" t="s">
        <v>4523</v>
      </c>
      <c r="C4018" s="104">
        <v>19</v>
      </c>
      <c r="D4018" s="105" t="s">
        <v>13674</v>
      </c>
      <c r="E4018" s="105" t="s">
        <v>13675</v>
      </c>
      <c r="I4018" s="99"/>
      <c r="J4018" s="101"/>
      <c r="M4018" s="98" t="s">
        <v>9551</v>
      </c>
      <c r="N4018" s="99" t="s">
        <v>4523</v>
      </c>
      <c r="O4018" s="101">
        <v>19</v>
      </c>
    </row>
    <row r="4019" spans="1:15" ht="12.75" customHeight="1">
      <c r="A4019" s="104" t="s">
        <v>4524</v>
      </c>
      <c r="B4019" s="104" t="s">
        <v>4523</v>
      </c>
      <c r="C4019" s="104">
        <v>1</v>
      </c>
      <c r="D4019" s="105" t="s">
        <v>13674</v>
      </c>
      <c r="E4019" s="105" t="s">
        <v>13676</v>
      </c>
      <c r="I4019" s="99"/>
      <c r="J4019" s="101"/>
      <c r="M4019" s="98" t="s">
        <v>9552</v>
      </c>
      <c r="N4019" s="99" t="s">
        <v>4523</v>
      </c>
      <c r="O4019" s="101">
        <v>1</v>
      </c>
    </row>
    <row r="4020" spans="1:15" ht="12.75" customHeight="1">
      <c r="A4020" s="104" t="s">
        <v>4525</v>
      </c>
      <c r="B4020" s="104" t="s">
        <v>4523</v>
      </c>
      <c r="C4020" s="104">
        <v>17</v>
      </c>
      <c r="D4020" s="105" t="s">
        <v>13674</v>
      </c>
      <c r="E4020" s="105" t="s">
        <v>13677</v>
      </c>
      <c r="I4020" s="99"/>
      <c r="J4020" s="101"/>
      <c r="M4020" s="98" t="s">
        <v>9553</v>
      </c>
      <c r="N4020" s="99" t="s">
        <v>4523</v>
      </c>
      <c r="O4020" s="101">
        <v>17</v>
      </c>
    </row>
    <row r="4021" spans="1:15" ht="12.75" customHeight="1">
      <c r="A4021" s="104" t="s">
        <v>4526</v>
      </c>
      <c r="B4021" s="104" t="s">
        <v>4499</v>
      </c>
      <c r="C4021" s="104">
        <v>1</v>
      </c>
      <c r="D4021" s="105" t="s">
        <v>13674</v>
      </c>
      <c r="E4021" s="105" t="s">
        <v>13678</v>
      </c>
      <c r="I4021" s="99"/>
      <c r="J4021" s="101"/>
      <c r="M4021" s="98" t="s">
        <v>9554</v>
      </c>
      <c r="N4021" s="99" t="s">
        <v>4499</v>
      </c>
      <c r="O4021" s="101">
        <v>1</v>
      </c>
    </row>
    <row r="4022" spans="1:15" ht="12.75" customHeight="1">
      <c r="A4022" s="104" t="s">
        <v>4527</v>
      </c>
      <c r="B4022" s="104" t="s">
        <v>4499</v>
      </c>
      <c r="C4022" s="104">
        <v>1</v>
      </c>
      <c r="D4022" s="105" t="s">
        <v>13674</v>
      </c>
      <c r="E4022" s="105" t="s">
        <v>13679</v>
      </c>
      <c r="I4022" s="99"/>
      <c r="J4022" s="101"/>
      <c r="M4022" s="98" t="s">
        <v>9555</v>
      </c>
      <c r="N4022" s="99" t="s">
        <v>4499</v>
      </c>
      <c r="O4022" s="101">
        <v>1</v>
      </c>
    </row>
    <row r="4023" spans="1:15" ht="12.75" customHeight="1">
      <c r="A4023" s="104" t="s">
        <v>4528</v>
      </c>
      <c r="B4023" s="104" t="s">
        <v>4499</v>
      </c>
      <c r="C4023" s="104">
        <v>1</v>
      </c>
      <c r="D4023" s="105" t="s">
        <v>13674</v>
      </c>
      <c r="E4023" s="105" t="s">
        <v>13680</v>
      </c>
      <c r="I4023" s="99"/>
      <c r="J4023" s="101"/>
      <c r="M4023" s="98" t="s">
        <v>9556</v>
      </c>
      <c r="N4023" s="99" t="s">
        <v>4499</v>
      </c>
      <c r="O4023" s="101">
        <v>1</v>
      </c>
    </row>
    <row r="4024" spans="1:15" ht="12.75" customHeight="1">
      <c r="A4024" s="104" t="s">
        <v>4529</v>
      </c>
      <c r="B4024" s="104" t="s">
        <v>4499</v>
      </c>
      <c r="C4024" s="104">
        <v>1</v>
      </c>
      <c r="D4024" s="105" t="s">
        <v>13674</v>
      </c>
      <c r="E4024" s="105" t="s">
        <v>13681</v>
      </c>
      <c r="I4024" s="99"/>
      <c r="J4024" s="101"/>
      <c r="M4024" s="98" t="s">
        <v>9557</v>
      </c>
      <c r="N4024" s="99" t="s">
        <v>4499</v>
      </c>
      <c r="O4024" s="101">
        <v>1</v>
      </c>
    </row>
    <row r="4025" spans="1:15" ht="12.75" customHeight="1">
      <c r="A4025" s="104" t="s">
        <v>4530</v>
      </c>
      <c r="B4025" s="104" t="s">
        <v>4501</v>
      </c>
      <c r="C4025" s="104">
        <v>1</v>
      </c>
      <c r="D4025" s="105" t="s">
        <v>13674</v>
      </c>
      <c r="E4025" s="105" t="s">
        <v>13682</v>
      </c>
      <c r="I4025" s="99"/>
      <c r="J4025" s="101"/>
      <c r="M4025" s="98" t="s">
        <v>9558</v>
      </c>
      <c r="N4025" s="99" t="s">
        <v>4501</v>
      </c>
      <c r="O4025" s="101">
        <v>1</v>
      </c>
    </row>
    <row r="4026" spans="1:15" ht="12.75" customHeight="1">
      <c r="A4026" s="104" t="s">
        <v>4531</v>
      </c>
      <c r="B4026" s="104" t="s">
        <v>3340</v>
      </c>
      <c r="C4026" s="104">
        <v>1</v>
      </c>
      <c r="D4026" s="105" t="s">
        <v>13674</v>
      </c>
      <c r="E4026" s="105" t="s">
        <v>13678</v>
      </c>
      <c r="I4026" s="99"/>
      <c r="J4026" s="101"/>
      <c r="M4026" s="98" t="s">
        <v>9559</v>
      </c>
      <c r="N4026" s="99" t="s">
        <v>3340</v>
      </c>
      <c r="O4026" s="101">
        <v>1</v>
      </c>
    </row>
    <row r="4027" spans="1:15" ht="12.75" customHeight="1">
      <c r="A4027" s="104" t="s">
        <v>4532</v>
      </c>
      <c r="B4027" s="104" t="s">
        <v>3340</v>
      </c>
      <c r="C4027" s="104">
        <v>1</v>
      </c>
      <c r="D4027" s="105" t="s">
        <v>13674</v>
      </c>
      <c r="E4027" s="105" t="s">
        <v>13679</v>
      </c>
      <c r="I4027" s="99"/>
      <c r="J4027" s="101"/>
      <c r="M4027" s="98" t="s">
        <v>9560</v>
      </c>
      <c r="N4027" s="99" t="s">
        <v>3340</v>
      </c>
      <c r="O4027" s="101">
        <v>1</v>
      </c>
    </row>
    <row r="4028" spans="1:15" ht="12.75" customHeight="1">
      <c r="A4028" s="104" t="s">
        <v>4533</v>
      </c>
      <c r="B4028" s="104" t="s">
        <v>3482</v>
      </c>
      <c r="C4028" s="104">
        <v>7</v>
      </c>
      <c r="D4028" s="105" t="s">
        <v>13674</v>
      </c>
      <c r="E4028" s="105" t="s">
        <v>13683</v>
      </c>
      <c r="I4028" s="99"/>
      <c r="J4028" s="101"/>
      <c r="M4028" s="98" t="s">
        <v>9561</v>
      </c>
      <c r="N4028" s="99" t="s">
        <v>3482</v>
      </c>
      <c r="O4028" s="101">
        <v>7</v>
      </c>
    </row>
    <row r="4029" spans="1:15" ht="12.75" customHeight="1">
      <c r="A4029" s="104" t="s">
        <v>4534</v>
      </c>
      <c r="B4029" s="104" t="s">
        <v>3482</v>
      </c>
      <c r="C4029" s="104">
        <v>6</v>
      </c>
      <c r="D4029" s="105" t="s">
        <v>13674</v>
      </c>
      <c r="E4029" s="105" t="s">
        <v>13684</v>
      </c>
      <c r="I4029" s="99"/>
      <c r="J4029" s="101"/>
      <c r="M4029" s="98" t="s">
        <v>9562</v>
      </c>
      <c r="N4029" s="99" t="s">
        <v>3482</v>
      </c>
      <c r="O4029" s="101">
        <v>6</v>
      </c>
    </row>
    <row r="4030" spans="1:15" ht="12.75" customHeight="1">
      <c r="A4030" s="104" t="s">
        <v>4535</v>
      </c>
      <c r="B4030" s="104" t="s">
        <v>3482</v>
      </c>
      <c r="C4030" s="104">
        <v>6</v>
      </c>
      <c r="D4030" s="105" t="s">
        <v>13674</v>
      </c>
      <c r="E4030" s="105" t="s">
        <v>13685</v>
      </c>
      <c r="I4030" s="99"/>
      <c r="J4030" s="101"/>
      <c r="M4030" s="98" t="s">
        <v>9563</v>
      </c>
      <c r="N4030" s="99" t="s">
        <v>3482</v>
      </c>
      <c r="O4030" s="101">
        <v>6</v>
      </c>
    </row>
    <row r="4031" spans="1:15" ht="12.75" customHeight="1">
      <c r="A4031" s="104" t="s">
        <v>4536</v>
      </c>
      <c r="B4031" s="104" t="s">
        <v>3482</v>
      </c>
      <c r="C4031" s="104">
        <v>6</v>
      </c>
      <c r="D4031" s="105"/>
      <c r="E4031" s="105"/>
      <c r="I4031" s="99"/>
      <c r="J4031" s="101"/>
      <c r="M4031" s="98" t="s">
        <v>9564</v>
      </c>
      <c r="N4031" s="99" t="s">
        <v>3482</v>
      </c>
      <c r="O4031" s="101">
        <v>6</v>
      </c>
    </row>
    <row r="4032" spans="1:15" ht="12.75" customHeight="1">
      <c r="A4032" s="104" t="s">
        <v>4537</v>
      </c>
      <c r="B4032" s="104" t="s">
        <v>3482</v>
      </c>
      <c r="C4032" s="104">
        <v>5</v>
      </c>
      <c r="D4032" s="105"/>
      <c r="E4032" s="105"/>
      <c r="I4032" s="99"/>
      <c r="J4032" s="101"/>
      <c r="M4032" s="98" t="s">
        <v>9565</v>
      </c>
      <c r="N4032" s="99" t="s">
        <v>3482</v>
      </c>
      <c r="O4032" s="101">
        <v>5</v>
      </c>
    </row>
    <row r="4033" spans="1:15" ht="12.75" customHeight="1">
      <c r="A4033" s="104" t="s">
        <v>4538</v>
      </c>
      <c r="B4033" s="104" t="s">
        <v>3482</v>
      </c>
      <c r="C4033" s="104">
        <v>7</v>
      </c>
      <c r="D4033" s="105"/>
      <c r="E4033" s="105"/>
      <c r="I4033" s="99"/>
      <c r="J4033" s="101"/>
      <c r="M4033" s="98" t="s">
        <v>9566</v>
      </c>
      <c r="N4033" s="99" t="s">
        <v>3482</v>
      </c>
      <c r="O4033" s="101">
        <v>7</v>
      </c>
    </row>
    <row r="4034" spans="1:15" ht="12.75" customHeight="1">
      <c r="A4034" s="104" t="s">
        <v>4539</v>
      </c>
      <c r="B4034" s="104" t="s">
        <v>3479</v>
      </c>
      <c r="C4034" s="104">
        <v>1</v>
      </c>
      <c r="D4034" s="105" t="s">
        <v>13686</v>
      </c>
      <c r="E4034" s="105" t="s">
        <v>13687</v>
      </c>
      <c r="I4034" s="99"/>
      <c r="J4034" s="101"/>
      <c r="M4034" s="98" t="s">
        <v>9567</v>
      </c>
      <c r="N4034" s="99" t="s">
        <v>3479</v>
      </c>
      <c r="O4034" s="101">
        <v>1</v>
      </c>
    </row>
    <row r="4035" spans="1:15" ht="12.75" customHeight="1">
      <c r="A4035" s="104" t="s">
        <v>4540</v>
      </c>
      <c r="B4035" s="104" t="s">
        <v>3479</v>
      </c>
      <c r="C4035" s="104">
        <v>1</v>
      </c>
      <c r="D4035" s="105" t="s">
        <v>13686</v>
      </c>
      <c r="E4035" s="105" t="s">
        <v>13688</v>
      </c>
      <c r="I4035" s="99"/>
      <c r="J4035" s="101"/>
      <c r="M4035" s="98" t="s">
        <v>9568</v>
      </c>
      <c r="N4035" s="99" t="s">
        <v>3479</v>
      </c>
      <c r="O4035" s="101">
        <v>1</v>
      </c>
    </row>
    <row r="4036" spans="1:15" ht="12.75" customHeight="1">
      <c r="A4036" s="104" t="s">
        <v>4541</v>
      </c>
      <c r="B4036" s="104" t="s">
        <v>3479</v>
      </c>
      <c r="C4036" s="104">
        <v>1</v>
      </c>
      <c r="D4036" s="105" t="s">
        <v>13686</v>
      </c>
      <c r="E4036" s="105" t="s">
        <v>13689</v>
      </c>
      <c r="I4036" s="99"/>
      <c r="J4036" s="101"/>
      <c r="M4036" s="98" t="s">
        <v>9569</v>
      </c>
      <c r="N4036" s="99" t="s">
        <v>3479</v>
      </c>
      <c r="O4036" s="101">
        <v>1</v>
      </c>
    </row>
    <row r="4037" spans="1:15" ht="12.75" customHeight="1">
      <c r="A4037" s="104" t="s">
        <v>4542</v>
      </c>
      <c r="B4037" s="104" t="s">
        <v>3479</v>
      </c>
      <c r="C4037" s="104">
        <v>1</v>
      </c>
      <c r="D4037" s="105" t="s">
        <v>13686</v>
      </c>
      <c r="E4037" s="105" t="s">
        <v>13690</v>
      </c>
      <c r="I4037" s="99"/>
      <c r="J4037" s="101"/>
      <c r="M4037" s="98" t="s">
        <v>9570</v>
      </c>
      <c r="N4037" s="99" t="s">
        <v>3479</v>
      </c>
      <c r="O4037" s="101">
        <v>1</v>
      </c>
    </row>
    <row r="4038" spans="1:15" ht="12.75" customHeight="1">
      <c r="A4038" s="104" t="s">
        <v>4543</v>
      </c>
      <c r="B4038" s="104" t="s">
        <v>3479</v>
      </c>
      <c r="C4038" s="104">
        <v>1</v>
      </c>
      <c r="D4038" s="105" t="s">
        <v>13686</v>
      </c>
      <c r="E4038" s="105" t="s">
        <v>13691</v>
      </c>
      <c r="I4038" s="99"/>
      <c r="J4038" s="101"/>
      <c r="M4038" s="98" t="s">
        <v>9571</v>
      </c>
      <c r="N4038" s="99" t="s">
        <v>3479</v>
      </c>
      <c r="O4038" s="101">
        <v>1</v>
      </c>
    </row>
    <row r="4039" spans="1:15" ht="12.75" customHeight="1">
      <c r="A4039" s="104" t="s">
        <v>4544</v>
      </c>
      <c r="B4039" s="104" t="s">
        <v>3479</v>
      </c>
      <c r="C4039" s="104">
        <v>1</v>
      </c>
      <c r="D4039" s="105" t="s">
        <v>13686</v>
      </c>
      <c r="E4039" s="105" t="s">
        <v>13692</v>
      </c>
      <c r="I4039" s="99"/>
      <c r="J4039" s="101"/>
      <c r="M4039" s="98" t="s">
        <v>9572</v>
      </c>
      <c r="N4039" s="99" t="s">
        <v>3479</v>
      </c>
      <c r="O4039" s="101">
        <v>1</v>
      </c>
    </row>
    <row r="4040" spans="1:15" ht="12.75" customHeight="1">
      <c r="A4040" s="104" t="s">
        <v>4545</v>
      </c>
      <c r="B4040" s="104" t="s">
        <v>3479</v>
      </c>
      <c r="C4040" s="104">
        <v>1</v>
      </c>
      <c r="D4040" s="105" t="s">
        <v>13686</v>
      </c>
      <c r="E4040" s="105" t="s">
        <v>13693</v>
      </c>
      <c r="I4040" s="99"/>
      <c r="J4040" s="101"/>
      <c r="M4040" s="98" t="s">
        <v>9573</v>
      </c>
      <c r="N4040" s="99" t="s">
        <v>3479</v>
      </c>
      <c r="O4040" s="101">
        <v>1</v>
      </c>
    </row>
    <row r="4041" spans="1:15" ht="12.75" customHeight="1">
      <c r="A4041" s="104" t="s">
        <v>4546</v>
      </c>
      <c r="B4041" s="104" t="s">
        <v>3479</v>
      </c>
      <c r="C4041" s="104">
        <v>1</v>
      </c>
      <c r="D4041" s="105" t="s">
        <v>13686</v>
      </c>
      <c r="E4041" s="105" t="s">
        <v>13694</v>
      </c>
      <c r="I4041" s="99"/>
      <c r="J4041" s="101"/>
      <c r="M4041" s="98" t="s">
        <v>9574</v>
      </c>
      <c r="N4041" s="99" t="s">
        <v>3479</v>
      </c>
      <c r="O4041" s="101">
        <v>1</v>
      </c>
    </row>
    <row r="4042" spans="1:15" ht="12.75" customHeight="1">
      <c r="A4042" s="104" t="s">
        <v>4547</v>
      </c>
      <c r="B4042" s="104" t="s">
        <v>3479</v>
      </c>
      <c r="C4042" s="104">
        <v>1</v>
      </c>
      <c r="D4042" s="105" t="s">
        <v>13686</v>
      </c>
      <c r="E4042" s="105" t="s">
        <v>13695</v>
      </c>
      <c r="I4042" s="99"/>
      <c r="J4042" s="101"/>
      <c r="M4042" s="98" t="s">
        <v>9575</v>
      </c>
      <c r="N4042" s="99" t="s">
        <v>3479</v>
      </c>
      <c r="O4042" s="101">
        <v>1</v>
      </c>
    </row>
    <row r="4043" spans="1:15" ht="12.75" customHeight="1">
      <c r="A4043" s="104" t="s">
        <v>4548</v>
      </c>
      <c r="B4043" s="104" t="s">
        <v>3479</v>
      </c>
      <c r="C4043" s="104">
        <v>1</v>
      </c>
      <c r="D4043" s="105" t="s">
        <v>13686</v>
      </c>
      <c r="E4043" s="105" t="s">
        <v>13696</v>
      </c>
      <c r="I4043" s="99"/>
      <c r="J4043" s="101"/>
      <c r="M4043" s="98" t="s">
        <v>9576</v>
      </c>
      <c r="N4043" s="99" t="s">
        <v>3479</v>
      </c>
      <c r="O4043" s="101">
        <v>1</v>
      </c>
    </row>
    <row r="4044" spans="1:15" ht="12.75" customHeight="1">
      <c r="A4044" s="104" t="s">
        <v>4549</v>
      </c>
      <c r="B4044" s="104" t="s">
        <v>3479</v>
      </c>
      <c r="C4044" s="104">
        <v>1</v>
      </c>
      <c r="D4044" s="105" t="s">
        <v>13686</v>
      </c>
      <c r="E4044" s="105" t="s">
        <v>11763</v>
      </c>
      <c r="I4044" s="99"/>
      <c r="J4044" s="101"/>
      <c r="M4044" s="98" t="s">
        <v>9577</v>
      </c>
      <c r="N4044" s="99" t="s">
        <v>3479</v>
      </c>
      <c r="O4044" s="101">
        <v>1</v>
      </c>
    </row>
    <row r="4045" spans="1:15" ht="12.75" customHeight="1">
      <c r="A4045" s="104" t="s">
        <v>4550</v>
      </c>
      <c r="B4045" s="104" t="s">
        <v>3479</v>
      </c>
      <c r="C4045" s="104">
        <v>1</v>
      </c>
      <c r="D4045" s="105" t="s">
        <v>13686</v>
      </c>
      <c r="E4045" s="105" t="s">
        <v>13697</v>
      </c>
      <c r="I4045" s="99"/>
      <c r="J4045" s="101"/>
      <c r="M4045" s="98" t="s">
        <v>9578</v>
      </c>
      <c r="N4045" s="99" t="s">
        <v>3479</v>
      </c>
      <c r="O4045" s="101">
        <v>1</v>
      </c>
    </row>
    <row r="4046" spans="1:15" ht="12.75" customHeight="1">
      <c r="A4046" s="104" t="s">
        <v>4551</v>
      </c>
      <c r="B4046" s="104" t="s">
        <v>3479</v>
      </c>
      <c r="C4046" s="104">
        <v>1</v>
      </c>
      <c r="D4046" s="105"/>
      <c r="E4046" s="105"/>
      <c r="I4046" s="99"/>
      <c r="J4046" s="101"/>
      <c r="M4046" s="98" t="s">
        <v>9579</v>
      </c>
      <c r="N4046" s="99" t="s">
        <v>3479</v>
      </c>
      <c r="O4046" s="101">
        <v>1</v>
      </c>
    </row>
    <row r="4047" spans="1:15" ht="12.75" customHeight="1">
      <c r="A4047" s="104" t="s">
        <v>4552</v>
      </c>
      <c r="B4047" s="104" t="s">
        <v>3479</v>
      </c>
      <c r="C4047" s="104">
        <v>1</v>
      </c>
      <c r="D4047" s="105"/>
      <c r="E4047" s="105"/>
      <c r="I4047" s="99"/>
      <c r="J4047" s="101"/>
      <c r="M4047" s="98" t="s">
        <v>9580</v>
      </c>
      <c r="N4047" s="99" t="s">
        <v>3479</v>
      </c>
      <c r="O4047" s="101">
        <v>1</v>
      </c>
    </row>
    <row r="4048" spans="1:15" ht="12.75" customHeight="1">
      <c r="A4048" s="104" t="s">
        <v>4553</v>
      </c>
      <c r="B4048" s="104" t="s">
        <v>3479</v>
      </c>
      <c r="C4048" s="104">
        <v>1</v>
      </c>
      <c r="D4048" s="105" t="s">
        <v>13686</v>
      </c>
      <c r="E4048" s="105" t="s">
        <v>13698</v>
      </c>
      <c r="I4048" s="99"/>
      <c r="J4048" s="101"/>
      <c r="M4048" s="98" t="s">
        <v>9581</v>
      </c>
      <c r="N4048" s="99" t="s">
        <v>3479</v>
      </c>
      <c r="O4048" s="101">
        <v>1</v>
      </c>
    </row>
    <row r="4049" spans="1:15" ht="12.75" customHeight="1">
      <c r="A4049" s="104" t="s">
        <v>4554</v>
      </c>
      <c r="B4049" s="104" t="s">
        <v>3170</v>
      </c>
      <c r="C4049" s="104">
        <v>1</v>
      </c>
      <c r="D4049" s="105" t="s">
        <v>13686</v>
      </c>
      <c r="E4049" s="105" t="s">
        <v>13699</v>
      </c>
      <c r="I4049" s="99"/>
      <c r="J4049" s="101"/>
      <c r="M4049" s="98" t="s">
        <v>9582</v>
      </c>
      <c r="N4049" s="99" t="s">
        <v>3170</v>
      </c>
      <c r="O4049" s="101">
        <v>1</v>
      </c>
    </row>
    <row r="4050" spans="1:15" ht="12.75" customHeight="1">
      <c r="A4050" s="104" t="s">
        <v>4555</v>
      </c>
      <c r="B4050" s="104" t="s">
        <v>3170</v>
      </c>
      <c r="C4050" s="104">
        <v>1</v>
      </c>
      <c r="D4050" s="105" t="s">
        <v>13686</v>
      </c>
      <c r="E4050" s="105" t="s">
        <v>13700</v>
      </c>
      <c r="I4050" s="99"/>
      <c r="J4050" s="101"/>
      <c r="M4050" s="98" t="s">
        <v>9583</v>
      </c>
      <c r="N4050" s="99" t="s">
        <v>3170</v>
      </c>
      <c r="O4050" s="101">
        <v>1</v>
      </c>
    </row>
    <row r="4051" spans="1:15" ht="12.75" customHeight="1">
      <c r="A4051" s="104" t="s">
        <v>4556</v>
      </c>
      <c r="B4051" s="104" t="s">
        <v>3170</v>
      </c>
      <c r="C4051" s="104">
        <v>1</v>
      </c>
      <c r="D4051" s="105" t="s">
        <v>13686</v>
      </c>
      <c r="E4051" s="105" t="s">
        <v>13701</v>
      </c>
      <c r="I4051" s="99"/>
      <c r="J4051" s="101"/>
      <c r="M4051" s="98" t="s">
        <v>9584</v>
      </c>
      <c r="N4051" s="99" t="s">
        <v>3170</v>
      </c>
      <c r="O4051" s="101">
        <v>1</v>
      </c>
    </row>
    <row r="4052" spans="1:15" ht="12.75" customHeight="1">
      <c r="A4052" s="104" t="s">
        <v>4557</v>
      </c>
      <c r="B4052" s="104" t="s">
        <v>3170</v>
      </c>
      <c r="C4052" s="104">
        <v>1</v>
      </c>
      <c r="D4052" s="105" t="s">
        <v>13686</v>
      </c>
      <c r="E4052" s="105" t="s">
        <v>13702</v>
      </c>
      <c r="I4052" s="99"/>
      <c r="J4052" s="101"/>
      <c r="M4052" s="98" t="s">
        <v>9585</v>
      </c>
      <c r="N4052" s="99" t="s">
        <v>3170</v>
      </c>
      <c r="O4052" s="101">
        <v>1</v>
      </c>
    </row>
    <row r="4053" spans="1:15" ht="12.75" customHeight="1">
      <c r="A4053" s="104" t="s">
        <v>4558</v>
      </c>
      <c r="B4053" s="104" t="s">
        <v>3170</v>
      </c>
      <c r="C4053" s="104">
        <v>1</v>
      </c>
      <c r="D4053" s="105" t="s">
        <v>13686</v>
      </c>
      <c r="E4053" s="105" t="s">
        <v>13703</v>
      </c>
      <c r="I4053" s="99"/>
      <c r="J4053" s="101"/>
      <c r="M4053" s="98" t="s">
        <v>9586</v>
      </c>
      <c r="N4053" s="99" t="s">
        <v>3170</v>
      </c>
      <c r="O4053" s="101">
        <v>1</v>
      </c>
    </row>
    <row r="4054" spans="1:15" ht="12.75" customHeight="1">
      <c r="A4054" s="104" t="s">
        <v>4559</v>
      </c>
      <c r="B4054" s="104" t="s">
        <v>3170</v>
      </c>
      <c r="C4054" s="104">
        <v>1</v>
      </c>
      <c r="D4054" s="105" t="s">
        <v>13686</v>
      </c>
      <c r="E4054" s="105" t="s">
        <v>13704</v>
      </c>
      <c r="I4054" s="99"/>
      <c r="J4054" s="101"/>
      <c r="M4054" s="98" t="s">
        <v>9587</v>
      </c>
      <c r="N4054" s="99" t="s">
        <v>3170</v>
      </c>
      <c r="O4054" s="101">
        <v>1</v>
      </c>
    </row>
    <row r="4055" spans="1:15" ht="12.75" customHeight="1">
      <c r="A4055" s="104" t="s">
        <v>4560</v>
      </c>
      <c r="B4055" s="104" t="s">
        <v>3170</v>
      </c>
      <c r="C4055" s="104">
        <v>1</v>
      </c>
      <c r="D4055" s="105" t="s">
        <v>13686</v>
      </c>
      <c r="E4055" s="105" t="s">
        <v>13705</v>
      </c>
      <c r="I4055" s="99"/>
      <c r="J4055" s="101"/>
      <c r="M4055" s="98" t="s">
        <v>9588</v>
      </c>
      <c r="N4055" s="99" t="s">
        <v>3170</v>
      </c>
      <c r="O4055" s="101">
        <v>1</v>
      </c>
    </row>
    <row r="4056" spans="1:15" ht="12.75" customHeight="1">
      <c r="A4056" s="104" t="s">
        <v>4561</v>
      </c>
      <c r="B4056" s="104" t="s">
        <v>3170</v>
      </c>
      <c r="C4056" s="104">
        <v>1</v>
      </c>
      <c r="D4056" s="105" t="s">
        <v>13686</v>
      </c>
      <c r="E4056" s="105" t="s">
        <v>13706</v>
      </c>
      <c r="I4056" s="99"/>
      <c r="J4056" s="101"/>
      <c r="M4056" s="98" t="s">
        <v>9589</v>
      </c>
      <c r="N4056" s="99" t="s">
        <v>3170</v>
      </c>
      <c r="O4056" s="101">
        <v>1</v>
      </c>
    </row>
    <row r="4057" spans="1:15" ht="12.75" customHeight="1">
      <c r="A4057" s="104" t="s">
        <v>4562</v>
      </c>
      <c r="B4057" s="104" t="s">
        <v>3170</v>
      </c>
      <c r="C4057" s="104">
        <v>1</v>
      </c>
      <c r="D4057" s="105" t="s">
        <v>13686</v>
      </c>
      <c r="E4057" s="105" t="s">
        <v>13707</v>
      </c>
      <c r="I4057" s="99"/>
      <c r="J4057" s="101"/>
      <c r="M4057" s="98" t="s">
        <v>9590</v>
      </c>
      <c r="N4057" s="99" t="s">
        <v>3170</v>
      </c>
      <c r="O4057" s="101">
        <v>1</v>
      </c>
    </row>
    <row r="4058" spans="1:15" ht="12.75" customHeight="1">
      <c r="A4058" s="104" t="s">
        <v>4563</v>
      </c>
      <c r="B4058" s="104" t="s">
        <v>3170</v>
      </c>
      <c r="C4058" s="104">
        <v>1</v>
      </c>
      <c r="D4058" s="105" t="s">
        <v>13686</v>
      </c>
      <c r="E4058" s="105" t="s">
        <v>13708</v>
      </c>
      <c r="I4058" s="99"/>
      <c r="J4058" s="101"/>
      <c r="M4058" s="98" t="s">
        <v>9591</v>
      </c>
      <c r="N4058" s="99" t="s">
        <v>3170</v>
      </c>
      <c r="O4058" s="101">
        <v>1</v>
      </c>
    </row>
    <row r="4059" spans="1:15" ht="12.75" customHeight="1">
      <c r="A4059" s="104" t="s">
        <v>4564</v>
      </c>
      <c r="B4059" s="104" t="s">
        <v>4501</v>
      </c>
      <c r="C4059" s="104">
        <v>1</v>
      </c>
      <c r="D4059" s="105" t="s">
        <v>13686</v>
      </c>
      <c r="E4059" s="105" t="s">
        <v>13709</v>
      </c>
      <c r="I4059" s="99"/>
      <c r="J4059" s="101"/>
      <c r="M4059" s="98" t="s">
        <v>9592</v>
      </c>
      <c r="N4059" s="99" t="s">
        <v>4501</v>
      </c>
      <c r="O4059" s="101">
        <v>1</v>
      </c>
    </row>
    <row r="4060" spans="1:15" ht="12.75" customHeight="1">
      <c r="A4060" s="104" t="s">
        <v>4565</v>
      </c>
      <c r="B4060" s="104" t="s">
        <v>4501</v>
      </c>
      <c r="C4060" s="104">
        <v>1</v>
      </c>
      <c r="D4060" s="105" t="s">
        <v>13686</v>
      </c>
      <c r="E4060" s="105" t="s">
        <v>13710</v>
      </c>
      <c r="I4060" s="99"/>
      <c r="J4060" s="101"/>
      <c r="M4060" s="98" t="s">
        <v>9593</v>
      </c>
      <c r="N4060" s="99" t="s">
        <v>4501</v>
      </c>
      <c r="O4060" s="101">
        <v>1</v>
      </c>
    </row>
    <row r="4061" spans="1:15" ht="12.75" customHeight="1">
      <c r="A4061" s="104" t="s">
        <v>4566</v>
      </c>
      <c r="B4061" s="104" t="s">
        <v>4501</v>
      </c>
      <c r="C4061" s="104">
        <v>1</v>
      </c>
      <c r="D4061" s="105" t="s">
        <v>13686</v>
      </c>
      <c r="E4061" s="105" t="s">
        <v>13711</v>
      </c>
      <c r="I4061" s="99"/>
      <c r="J4061" s="101"/>
      <c r="M4061" s="98" t="s">
        <v>9594</v>
      </c>
      <c r="N4061" s="99" t="s">
        <v>4501</v>
      </c>
      <c r="O4061" s="101">
        <v>1</v>
      </c>
    </row>
    <row r="4062" spans="1:15" ht="12.75" customHeight="1">
      <c r="A4062" s="104" t="s">
        <v>4567</v>
      </c>
      <c r="B4062" s="104" t="s">
        <v>4501</v>
      </c>
      <c r="C4062" s="104">
        <v>1</v>
      </c>
      <c r="D4062" s="105" t="s">
        <v>13686</v>
      </c>
      <c r="E4062" s="105" t="s">
        <v>13712</v>
      </c>
      <c r="I4062" s="99"/>
      <c r="J4062" s="101"/>
      <c r="M4062" s="98" t="s">
        <v>9595</v>
      </c>
      <c r="N4062" s="99" t="s">
        <v>4501</v>
      </c>
      <c r="O4062" s="101">
        <v>1</v>
      </c>
    </row>
    <row r="4063" spans="1:15" ht="12.75" customHeight="1">
      <c r="A4063" s="104" t="s">
        <v>4568</v>
      </c>
      <c r="B4063" s="104" t="s">
        <v>4501</v>
      </c>
      <c r="C4063" s="104">
        <v>1</v>
      </c>
      <c r="D4063" s="105" t="s">
        <v>13686</v>
      </c>
      <c r="E4063" s="105" t="s">
        <v>13713</v>
      </c>
      <c r="I4063" s="99"/>
      <c r="J4063" s="101"/>
      <c r="M4063" s="98" t="s">
        <v>9596</v>
      </c>
      <c r="N4063" s="99" t="s">
        <v>4501</v>
      </c>
      <c r="O4063" s="101">
        <v>1</v>
      </c>
    </row>
    <row r="4064" spans="1:15" ht="12.75" customHeight="1">
      <c r="A4064" s="104" t="s">
        <v>4569</v>
      </c>
      <c r="B4064" s="104" t="s">
        <v>4501</v>
      </c>
      <c r="C4064" s="104">
        <v>1</v>
      </c>
      <c r="D4064" s="105" t="s">
        <v>13686</v>
      </c>
      <c r="E4064" s="105" t="s">
        <v>13714</v>
      </c>
      <c r="I4064" s="99"/>
      <c r="J4064" s="101"/>
      <c r="M4064" s="98" t="s">
        <v>9597</v>
      </c>
      <c r="N4064" s="99" t="s">
        <v>4501</v>
      </c>
      <c r="O4064" s="101">
        <v>1</v>
      </c>
    </row>
    <row r="4065" spans="1:15" ht="12.75" customHeight="1">
      <c r="A4065" s="104" t="s">
        <v>4570</v>
      </c>
      <c r="B4065" s="104" t="s">
        <v>4501</v>
      </c>
      <c r="C4065" s="104">
        <v>1</v>
      </c>
      <c r="D4065" s="105" t="s">
        <v>13686</v>
      </c>
      <c r="E4065" s="105" t="s">
        <v>13715</v>
      </c>
      <c r="I4065" s="99"/>
      <c r="J4065" s="101"/>
      <c r="M4065" s="98" t="s">
        <v>9598</v>
      </c>
      <c r="N4065" s="99" t="s">
        <v>4501</v>
      </c>
      <c r="O4065" s="101">
        <v>1</v>
      </c>
    </row>
    <row r="4066" spans="1:15" ht="12.75" customHeight="1">
      <c r="A4066" s="104" t="s">
        <v>4571</v>
      </c>
      <c r="B4066" s="104" t="s">
        <v>4501</v>
      </c>
      <c r="C4066" s="104">
        <v>1</v>
      </c>
      <c r="D4066" s="105" t="s">
        <v>13686</v>
      </c>
      <c r="E4066" s="105" t="s">
        <v>13716</v>
      </c>
      <c r="I4066" s="99"/>
      <c r="J4066" s="101"/>
      <c r="M4066" s="98" t="s">
        <v>9599</v>
      </c>
      <c r="N4066" s="99" t="s">
        <v>4501</v>
      </c>
      <c r="O4066" s="101">
        <v>1</v>
      </c>
    </row>
    <row r="4067" spans="1:15" ht="12.75" customHeight="1">
      <c r="A4067" s="104" t="s">
        <v>4572</v>
      </c>
      <c r="B4067" s="104" t="s">
        <v>4501</v>
      </c>
      <c r="C4067" s="104">
        <v>1</v>
      </c>
      <c r="D4067" s="105" t="s">
        <v>13686</v>
      </c>
      <c r="E4067" s="105" t="s">
        <v>13717</v>
      </c>
      <c r="I4067" s="99"/>
      <c r="J4067" s="101"/>
      <c r="M4067" s="98" t="s">
        <v>9600</v>
      </c>
      <c r="N4067" s="99" t="s">
        <v>4501</v>
      </c>
      <c r="O4067" s="101">
        <v>1</v>
      </c>
    </row>
    <row r="4068" spans="1:15" ht="12.75" customHeight="1">
      <c r="A4068" s="104" t="s">
        <v>4573</v>
      </c>
      <c r="B4068" s="104" t="s">
        <v>4501</v>
      </c>
      <c r="C4068" s="104">
        <v>1</v>
      </c>
      <c r="D4068" s="105" t="s">
        <v>13686</v>
      </c>
      <c r="E4068" s="105" t="s">
        <v>13718</v>
      </c>
      <c r="I4068" s="99"/>
      <c r="J4068" s="101"/>
      <c r="M4068" s="98" t="s">
        <v>9601</v>
      </c>
      <c r="N4068" s="99" t="s">
        <v>4501</v>
      </c>
      <c r="O4068" s="101">
        <v>1</v>
      </c>
    </row>
    <row r="4069" spans="1:15" ht="12.75" customHeight="1">
      <c r="A4069" s="104" t="s">
        <v>4574</v>
      </c>
      <c r="B4069" s="104" t="s">
        <v>4501</v>
      </c>
      <c r="C4069" s="104">
        <v>1</v>
      </c>
      <c r="D4069" s="105" t="s">
        <v>13686</v>
      </c>
      <c r="E4069" s="105" t="s">
        <v>13719</v>
      </c>
      <c r="I4069" s="99"/>
      <c r="J4069" s="101"/>
      <c r="M4069" s="98" t="s">
        <v>9602</v>
      </c>
      <c r="N4069" s="99" t="s">
        <v>4501</v>
      </c>
      <c r="O4069" s="101">
        <v>1</v>
      </c>
    </row>
    <row r="4070" spans="1:15" ht="12.75" customHeight="1">
      <c r="A4070" s="104" t="s">
        <v>4575</v>
      </c>
      <c r="B4070" s="104" t="s">
        <v>4501</v>
      </c>
      <c r="C4070" s="104">
        <v>1</v>
      </c>
      <c r="D4070" s="105" t="s">
        <v>13686</v>
      </c>
      <c r="E4070" s="105" t="s">
        <v>13720</v>
      </c>
      <c r="I4070" s="99"/>
      <c r="J4070" s="101"/>
      <c r="M4070" s="98" t="s">
        <v>9603</v>
      </c>
      <c r="N4070" s="99" t="s">
        <v>4501</v>
      </c>
      <c r="O4070" s="101">
        <v>1</v>
      </c>
    </row>
    <row r="4071" spans="1:15" ht="12.75" customHeight="1">
      <c r="A4071" s="104" t="s">
        <v>4576</v>
      </c>
      <c r="B4071" s="104" t="s">
        <v>4501</v>
      </c>
      <c r="C4071" s="104">
        <v>1</v>
      </c>
      <c r="D4071" s="105" t="s">
        <v>13686</v>
      </c>
      <c r="E4071" s="105" t="s">
        <v>13721</v>
      </c>
      <c r="I4071" s="99"/>
      <c r="J4071" s="101"/>
      <c r="M4071" s="98" t="s">
        <v>9604</v>
      </c>
      <c r="N4071" s="99" t="s">
        <v>4501</v>
      </c>
      <c r="O4071" s="101">
        <v>1</v>
      </c>
    </row>
    <row r="4072" spans="1:15" ht="12.75" customHeight="1">
      <c r="A4072" s="104" t="s">
        <v>4577</v>
      </c>
      <c r="B4072" s="104" t="s">
        <v>4501</v>
      </c>
      <c r="C4072" s="104">
        <v>1</v>
      </c>
      <c r="D4072" s="105" t="s">
        <v>13686</v>
      </c>
      <c r="E4072" s="105" t="s">
        <v>13722</v>
      </c>
      <c r="I4072" s="99"/>
      <c r="J4072" s="101"/>
      <c r="M4072" s="98" t="s">
        <v>9605</v>
      </c>
      <c r="N4072" s="99" t="s">
        <v>4501</v>
      </c>
      <c r="O4072" s="101">
        <v>1</v>
      </c>
    </row>
    <row r="4073" spans="1:15" ht="12.75" customHeight="1">
      <c r="A4073" s="104" t="s">
        <v>4578</v>
      </c>
      <c r="B4073" s="104" t="s">
        <v>4501</v>
      </c>
      <c r="C4073" s="104">
        <v>1</v>
      </c>
      <c r="D4073" s="105"/>
      <c r="E4073" s="105"/>
      <c r="I4073" s="99"/>
      <c r="J4073" s="101"/>
      <c r="M4073" s="98" t="s">
        <v>9606</v>
      </c>
      <c r="N4073" s="99" t="s">
        <v>4501</v>
      </c>
      <c r="O4073" s="101">
        <v>1</v>
      </c>
    </row>
    <row r="4074" spans="1:15" ht="12.75" customHeight="1">
      <c r="A4074" s="104" t="s">
        <v>4579</v>
      </c>
      <c r="B4074" s="104" t="s">
        <v>4501</v>
      </c>
      <c r="C4074" s="104">
        <v>1</v>
      </c>
      <c r="D4074" s="105" t="s">
        <v>13686</v>
      </c>
      <c r="E4074" s="105" t="s">
        <v>13723</v>
      </c>
      <c r="I4074" s="99"/>
      <c r="J4074" s="101"/>
      <c r="M4074" s="98" t="s">
        <v>9607</v>
      </c>
      <c r="N4074" s="99" t="s">
        <v>4501</v>
      </c>
      <c r="O4074" s="101">
        <v>1</v>
      </c>
    </row>
    <row r="4075" spans="1:15" ht="12.75" customHeight="1">
      <c r="A4075" s="104" t="s">
        <v>4580</v>
      </c>
      <c r="B4075" s="104" t="s">
        <v>4501</v>
      </c>
      <c r="C4075" s="104">
        <v>1</v>
      </c>
      <c r="D4075" s="105" t="s">
        <v>13686</v>
      </c>
      <c r="E4075" s="105" t="s">
        <v>13724</v>
      </c>
      <c r="I4075" s="99"/>
      <c r="J4075" s="101"/>
      <c r="M4075" s="98" t="s">
        <v>9608</v>
      </c>
      <c r="N4075" s="99" t="s">
        <v>4501</v>
      </c>
      <c r="O4075" s="101">
        <v>1</v>
      </c>
    </row>
    <row r="4076" spans="1:15" ht="12.75" customHeight="1">
      <c r="A4076" s="104" t="s">
        <v>4581</v>
      </c>
      <c r="B4076" s="104" t="s">
        <v>4501</v>
      </c>
      <c r="C4076" s="104">
        <v>1</v>
      </c>
      <c r="D4076" s="105" t="s">
        <v>13686</v>
      </c>
      <c r="E4076" s="105" t="s">
        <v>13725</v>
      </c>
      <c r="I4076" s="99"/>
      <c r="J4076" s="101"/>
      <c r="M4076" s="98" t="s">
        <v>9609</v>
      </c>
      <c r="N4076" s="99" t="s">
        <v>4501</v>
      </c>
      <c r="O4076" s="101">
        <v>1</v>
      </c>
    </row>
    <row r="4077" spans="1:15" ht="12.75" customHeight="1">
      <c r="A4077" s="104" t="s">
        <v>4582</v>
      </c>
      <c r="B4077" s="104" t="s">
        <v>4501</v>
      </c>
      <c r="C4077" s="104">
        <v>1</v>
      </c>
      <c r="D4077" s="105" t="s">
        <v>13686</v>
      </c>
      <c r="E4077" s="105" t="s">
        <v>13726</v>
      </c>
      <c r="I4077" s="99"/>
      <c r="J4077" s="101"/>
      <c r="M4077" s="98" t="s">
        <v>9610</v>
      </c>
      <c r="N4077" s="99" t="s">
        <v>4501</v>
      </c>
      <c r="O4077" s="101">
        <v>1</v>
      </c>
    </row>
    <row r="4078" spans="1:15" ht="12.75" customHeight="1">
      <c r="A4078" s="104" t="s">
        <v>4583</v>
      </c>
      <c r="B4078" s="104" t="s">
        <v>1135</v>
      </c>
      <c r="C4078" s="104">
        <v>1</v>
      </c>
      <c r="D4078" s="105" t="s">
        <v>13686</v>
      </c>
      <c r="E4078" s="105" t="s">
        <v>13727</v>
      </c>
      <c r="I4078" s="99"/>
      <c r="J4078" s="101"/>
      <c r="M4078" s="98" t="s">
        <v>9611</v>
      </c>
      <c r="N4078" s="99" t="s">
        <v>1135</v>
      </c>
      <c r="O4078" s="101">
        <v>1</v>
      </c>
    </row>
    <row r="4079" spans="1:15" ht="12.75" customHeight="1">
      <c r="A4079" s="104" t="s">
        <v>4584</v>
      </c>
      <c r="B4079" s="104" t="s">
        <v>1135</v>
      </c>
      <c r="C4079" s="104">
        <v>1</v>
      </c>
      <c r="D4079" s="105" t="s">
        <v>13686</v>
      </c>
      <c r="E4079" s="105" t="s">
        <v>13728</v>
      </c>
      <c r="I4079" s="99"/>
      <c r="J4079" s="101"/>
      <c r="M4079" s="98" t="s">
        <v>9612</v>
      </c>
      <c r="N4079" s="99" t="s">
        <v>1135</v>
      </c>
      <c r="O4079" s="101">
        <v>1</v>
      </c>
    </row>
    <row r="4080" spans="1:15" ht="12.75" customHeight="1">
      <c r="A4080" s="104" t="s">
        <v>4585</v>
      </c>
      <c r="B4080" s="104" t="s">
        <v>1135</v>
      </c>
      <c r="C4080" s="104">
        <v>1</v>
      </c>
      <c r="D4080" s="105" t="s">
        <v>13686</v>
      </c>
      <c r="E4080" s="105" t="s">
        <v>13729</v>
      </c>
      <c r="I4080" s="99"/>
      <c r="J4080" s="101"/>
      <c r="M4080" s="98" t="s">
        <v>9613</v>
      </c>
      <c r="N4080" s="99" t="s">
        <v>1135</v>
      </c>
      <c r="O4080" s="101">
        <v>1</v>
      </c>
    </row>
    <row r="4081" spans="1:15" ht="12.75" customHeight="1">
      <c r="A4081" s="104" t="s">
        <v>4586</v>
      </c>
      <c r="B4081" s="104" t="s">
        <v>3170</v>
      </c>
      <c r="C4081" s="104">
        <v>1</v>
      </c>
      <c r="D4081" s="105" t="s">
        <v>13686</v>
      </c>
      <c r="E4081" s="105" t="s">
        <v>13730</v>
      </c>
      <c r="I4081" s="99"/>
      <c r="J4081" s="101"/>
      <c r="M4081" s="98" t="s">
        <v>9614</v>
      </c>
      <c r="N4081" s="99" t="s">
        <v>3170</v>
      </c>
      <c r="O4081" s="101">
        <v>1</v>
      </c>
    </row>
    <row r="4082" spans="1:15" ht="12.75" customHeight="1">
      <c r="A4082" s="104" t="s">
        <v>4587</v>
      </c>
      <c r="B4082" s="104" t="s">
        <v>3170</v>
      </c>
      <c r="C4082" s="104">
        <v>1</v>
      </c>
      <c r="D4082" s="105" t="s">
        <v>13686</v>
      </c>
      <c r="E4082" s="105" t="s">
        <v>13731</v>
      </c>
      <c r="I4082" s="99"/>
      <c r="J4082" s="101"/>
      <c r="M4082" s="98" t="s">
        <v>9615</v>
      </c>
      <c r="N4082" s="99" t="s">
        <v>3170</v>
      </c>
      <c r="O4082" s="101">
        <v>1</v>
      </c>
    </row>
    <row r="4083" spans="1:15" ht="12.75" customHeight="1">
      <c r="A4083" s="104" t="s">
        <v>4588</v>
      </c>
      <c r="B4083" s="104" t="s">
        <v>3170</v>
      </c>
      <c r="C4083" s="104">
        <v>1</v>
      </c>
      <c r="D4083" s="105" t="s">
        <v>13686</v>
      </c>
      <c r="E4083" s="105" t="s">
        <v>13732</v>
      </c>
      <c r="I4083" s="99"/>
      <c r="J4083" s="101"/>
      <c r="M4083" s="98" t="s">
        <v>9616</v>
      </c>
      <c r="N4083" s="99" t="s">
        <v>3170</v>
      </c>
      <c r="O4083" s="101">
        <v>1</v>
      </c>
    </row>
    <row r="4084" spans="1:15" ht="12.75" customHeight="1">
      <c r="A4084" s="104" t="s">
        <v>4589</v>
      </c>
      <c r="B4084" s="104" t="s">
        <v>4501</v>
      </c>
      <c r="C4084" s="104">
        <v>1</v>
      </c>
      <c r="D4084" s="105" t="s">
        <v>13686</v>
      </c>
      <c r="E4084" s="105" t="s">
        <v>13696</v>
      </c>
      <c r="I4084" s="99"/>
      <c r="J4084" s="101"/>
      <c r="M4084" s="98" t="s">
        <v>9617</v>
      </c>
      <c r="N4084" s="99" t="s">
        <v>4501</v>
      </c>
      <c r="O4084" s="101">
        <v>1</v>
      </c>
    </row>
    <row r="4085" spans="1:15" ht="12.75" customHeight="1">
      <c r="A4085" s="104" t="s">
        <v>4590</v>
      </c>
      <c r="B4085" s="104" t="s">
        <v>4501</v>
      </c>
      <c r="C4085" s="104">
        <v>1</v>
      </c>
      <c r="D4085" s="105" t="s">
        <v>13686</v>
      </c>
      <c r="E4085" s="105" t="s">
        <v>13700</v>
      </c>
      <c r="I4085" s="99"/>
      <c r="J4085" s="101"/>
      <c r="M4085" s="98" t="s">
        <v>9618</v>
      </c>
      <c r="N4085" s="99" t="s">
        <v>4501</v>
      </c>
      <c r="O4085" s="101">
        <v>1</v>
      </c>
    </row>
    <row r="4086" spans="1:15" ht="12.75" customHeight="1">
      <c r="A4086" s="104" t="s">
        <v>4591</v>
      </c>
      <c r="B4086" s="104" t="s">
        <v>4501</v>
      </c>
      <c r="C4086" s="104">
        <v>1</v>
      </c>
      <c r="D4086" s="105" t="s">
        <v>13686</v>
      </c>
      <c r="E4086" s="105" t="s">
        <v>13705</v>
      </c>
      <c r="I4086" s="99"/>
      <c r="J4086" s="101"/>
      <c r="M4086" s="98" t="s">
        <v>9619</v>
      </c>
      <c r="N4086" s="99" t="s">
        <v>4501</v>
      </c>
      <c r="O4086" s="101">
        <v>1</v>
      </c>
    </row>
    <row r="4087" spans="1:15" ht="12.75" customHeight="1">
      <c r="A4087" s="104" t="s">
        <v>4592</v>
      </c>
      <c r="B4087" s="104" t="s">
        <v>3170</v>
      </c>
      <c r="C4087" s="104">
        <v>1</v>
      </c>
      <c r="D4087" s="105" t="s">
        <v>13686</v>
      </c>
      <c r="E4087" s="105" t="s">
        <v>13733</v>
      </c>
      <c r="I4087" s="99"/>
      <c r="J4087" s="101"/>
      <c r="M4087" s="98" t="s">
        <v>9620</v>
      </c>
      <c r="N4087" s="99" t="s">
        <v>3170</v>
      </c>
      <c r="O4087" s="101">
        <v>1</v>
      </c>
    </row>
    <row r="4088" spans="1:15" ht="12.75" customHeight="1">
      <c r="A4088" s="104" t="s">
        <v>4593</v>
      </c>
      <c r="B4088" s="104" t="s">
        <v>3170</v>
      </c>
      <c r="C4088" s="104">
        <v>1</v>
      </c>
      <c r="D4088" s="105" t="s">
        <v>13686</v>
      </c>
      <c r="E4088" s="105" t="s">
        <v>13734</v>
      </c>
      <c r="I4088" s="99"/>
      <c r="J4088" s="101"/>
      <c r="M4088" s="98" t="s">
        <v>9621</v>
      </c>
      <c r="N4088" s="99" t="s">
        <v>3170</v>
      </c>
      <c r="O4088" s="101">
        <v>1</v>
      </c>
    </row>
    <row r="4089" spans="1:15" ht="12.75" customHeight="1">
      <c r="A4089" s="104" t="s">
        <v>4594</v>
      </c>
      <c r="B4089" s="104" t="s">
        <v>3170</v>
      </c>
      <c r="C4089" s="104">
        <v>1</v>
      </c>
      <c r="D4089" s="105" t="s">
        <v>13686</v>
      </c>
      <c r="E4089" s="105" t="s">
        <v>13735</v>
      </c>
      <c r="I4089" s="99"/>
      <c r="J4089" s="101"/>
      <c r="M4089" s="98" t="s">
        <v>9622</v>
      </c>
      <c r="N4089" s="99" t="s">
        <v>3170</v>
      </c>
      <c r="O4089" s="101">
        <v>1</v>
      </c>
    </row>
    <row r="4090" spans="1:15" ht="12.75" customHeight="1">
      <c r="A4090" s="104" t="s">
        <v>4595</v>
      </c>
      <c r="B4090" s="104" t="s">
        <v>3479</v>
      </c>
      <c r="C4090" s="104">
        <v>1</v>
      </c>
      <c r="D4090" s="105" t="s">
        <v>13686</v>
      </c>
      <c r="E4090" s="105" t="s">
        <v>13722</v>
      </c>
      <c r="I4090" s="99"/>
      <c r="J4090" s="101"/>
      <c r="M4090" s="98" t="s">
        <v>9623</v>
      </c>
      <c r="N4090" s="99" t="s">
        <v>3170</v>
      </c>
      <c r="O4090" s="101">
        <v>1</v>
      </c>
    </row>
    <row r="4091" spans="1:15" ht="12.75" customHeight="1">
      <c r="A4091" s="104" t="s">
        <v>4596</v>
      </c>
      <c r="B4091" s="104" t="s">
        <v>3170</v>
      </c>
      <c r="C4091" s="104">
        <v>1</v>
      </c>
      <c r="D4091" s="105" t="s">
        <v>13686</v>
      </c>
      <c r="E4091" s="105" t="s">
        <v>13736</v>
      </c>
      <c r="I4091" s="99"/>
      <c r="J4091" s="101"/>
      <c r="M4091" s="98" t="s">
        <v>9624</v>
      </c>
      <c r="N4091" s="99" t="s">
        <v>3170</v>
      </c>
      <c r="O4091" s="101">
        <v>1</v>
      </c>
    </row>
    <row r="4092" spans="1:15" ht="12.75" customHeight="1">
      <c r="A4092" s="104" t="s">
        <v>4597</v>
      </c>
      <c r="B4092" s="104" t="s">
        <v>3170</v>
      </c>
      <c r="C4092" s="104">
        <v>1</v>
      </c>
      <c r="D4092" s="105" t="s">
        <v>13686</v>
      </c>
      <c r="E4092" s="105" t="s">
        <v>13737</v>
      </c>
      <c r="I4092" s="99"/>
      <c r="J4092" s="101"/>
      <c r="M4092" s="98" t="s">
        <v>9625</v>
      </c>
      <c r="N4092" s="99" t="s">
        <v>3170</v>
      </c>
      <c r="O4092" s="101">
        <v>1</v>
      </c>
    </row>
    <row r="4093" spans="1:15" ht="12.75" customHeight="1">
      <c r="A4093" s="104" t="s">
        <v>4598</v>
      </c>
      <c r="B4093" s="104" t="s">
        <v>3479</v>
      </c>
      <c r="C4093" s="104">
        <v>1</v>
      </c>
      <c r="D4093" s="105" t="s">
        <v>13686</v>
      </c>
      <c r="E4093" s="105" t="s">
        <v>13717</v>
      </c>
      <c r="I4093" s="99"/>
      <c r="J4093" s="101"/>
      <c r="M4093" s="98" t="s">
        <v>9626</v>
      </c>
      <c r="N4093" s="99" t="s">
        <v>3479</v>
      </c>
      <c r="O4093" s="101">
        <v>1</v>
      </c>
    </row>
    <row r="4094" spans="1:15" ht="12.75" customHeight="1">
      <c r="A4094" s="104" t="s">
        <v>4599</v>
      </c>
      <c r="B4094" s="104" t="s">
        <v>3479</v>
      </c>
      <c r="C4094" s="104">
        <v>1</v>
      </c>
      <c r="D4094" s="105" t="s">
        <v>13686</v>
      </c>
      <c r="E4094" s="105" t="s">
        <v>13718</v>
      </c>
      <c r="I4094" s="99"/>
      <c r="J4094" s="101"/>
      <c r="M4094" s="98" t="s">
        <v>9627</v>
      </c>
      <c r="N4094" s="99" t="s">
        <v>3479</v>
      </c>
      <c r="O4094" s="101">
        <v>1</v>
      </c>
    </row>
    <row r="4095" spans="1:15" ht="12.75" customHeight="1">
      <c r="A4095" s="104" t="s">
        <v>4600</v>
      </c>
      <c r="B4095" s="104" t="s">
        <v>3479</v>
      </c>
      <c r="C4095" s="104">
        <v>1</v>
      </c>
      <c r="D4095" s="105" t="s">
        <v>13686</v>
      </c>
      <c r="E4095" s="105" t="s">
        <v>13719</v>
      </c>
      <c r="I4095" s="99"/>
      <c r="J4095" s="101"/>
      <c r="M4095" s="98" t="s">
        <v>9628</v>
      </c>
      <c r="N4095" s="99" t="s">
        <v>3479</v>
      </c>
      <c r="O4095" s="101">
        <v>1</v>
      </c>
    </row>
    <row r="4096" spans="1:15" ht="12.75" customHeight="1">
      <c r="A4096" s="104" t="s">
        <v>4601</v>
      </c>
      <c r="B4096" s="104" t="s">
        <v>3479</v>
      </c>
      <c r="C4096" s="104">
        <v>1</v>
      </c>
      <c r="D4096" s="105" t="s">
        <v>13686</v>
      </c>
      <c r="E4096" s="105" t="s">
        <v>13738</v>
      </c>
      <c r="I4096" s="99"/>
      <c r="J4096" s="101"/>
      <c r="M4096" s="98" t="s">
        <v>9629</v>
      </c>
      <c r="N4096" s="99" t="s">
        <v>3479</v>
      </c>
      <c r="O4096" s="101">
        <v>1</v>
      </c>
    </row>
    <row r="4097" spans="1:15" ht="12.75" customHeight="1">
      <c r="A4097" s="104" t="s">
        <v>4602</v>
      </c>
      <c r="B4097" s="104" t="s">
        <v>3479</v>
      </c>
      <c r="C4097" s="104">
        <v>1</v>
      </c>
      <c r="D4097" s="105" t="s">
        <v>13686</v>
      </c>
      <c r="E4097" s="105" t="s">
        <v>13739</v>
      </c>
      <c r="I4097" s="99"/>
      <c r="J4097" s="101"/>
      <c r="M4097" s="98" t="s">
        <v>9630</v>
      </c>
      <c r="N4097" s="99" t="s">
        <v>3479</v>
      </c>
      <c r="O4097" s="101">
        <v>1</v>
      </c>
    </row>
    <row r="4098" spans="1:15" ht="12.75" customHeight="1">
      <c r="A4098" s="104" t="s">
        <v>4603</v>
      </c>
      <c r="B4098" s="104" t="s">
        <v>3479</v>
      </c>
      <c r="C4098" s="104">
        <v>1</v>
      </c>
      <c r="D4098" s="105" t="s">
        <v>13686</v>
      </c>
      <c r="E4098" s="105" t="s">
        <v>13740</v>
      </c>
      <c r="I4098" s="99"/>
      <c r="J4098" s="101"/>
      <c r="M4098" s="98" t="s">
        <v>9631</v>
      </c>
      <c r="N4098" s="99" t="s">
        <v>3479</v>
      </c>
      <c r="O4098" s="101">
        <v>1</v>
      </c>
    </row>
    <row r="4099" spans="1:15" ht="12.75" customHeight="1">
      <c r="A4099" s="104" t="s">
        <v>4604</v>
      </c>
      <c r="B4099" s="104" t="s">
        <v>3479</v>
      </c>
      <c r="C4099" s="104">
        <v>1</v>
      </c>
      <c r="D4099" s="105" t="s">
        <v>13686</v>
      </c>
      <c r="E4099" s="105" t="s">
        <v>13741</v>
      </c>
      <c r="I4099" s="99"/>
      <c r="J4099" s="101"/>
      <c r="M4099" s="98" t="s">
        <v>9632</v>
      </c>
      <c r="N4099" s="99" t="s">
        <v>3479</v>
      </c>
      <c r="O4099" s="101">
        <v>1</v>
      </c>
    </row>
    <row r="4100" spans="1:15" ht="12.75" customHeight="1">
      <c r="A4100" s="104" t="s">
        <v>4605</v>
      </c>
      <c r="B4100" s="104" t="s">
        <v>3479</v>
      </c>
      <c r="C4100" s="104">
        <v>1</v>
      </c>
      <c r="D4100" s="105" t="s">
        <v>13686</v>
      </c>
      <c r="E4100" s="105" t="s">
        <v>13720</v>
      </c>
      <c r="I4100" s="99"/>
      <c r="J4100" s="101"/>
      <c r="M4100" s="98" t="s">
        <v>9633</v>
      </c>
      <c r="N4100" s="99" t="s">
        <v>3479</v>
      </c>
      <c r="O4100" s="101">
        <v>1</v>
      </c>
    </row>
    <row r="4101" spans="1:15" ht="12.75" customHeight="1">
      <c r="A4101" s="104" t="s">
        <v>4606</v>
      </c>
      <c r="B4101" s="104" t="s">
        <v>3479</v>
      </c>
      <c r="C4101" s="104">
        <v>1</v>
      </c>
      <c r="D4101" s="105" t="s">
        <v>13686</v>
      </c>
      <c r="E4101" s="105" t="s">
        <v>13721</v>
      </c>
      <c r="I4101" s="99"/>
      <c r="J4101" s="101"/>
      <c r="M4101" s="98" t="s">
        <v>9634</v>
      </c>
      <c r="N4101" s="99" t="s">
        <v>3479</v>
      </c>
      <c r="O4101" s="101">
        <v>1</v>
      </c>
    </row>
    <row r="4102" spans="1:15" ht="12.75" customHeight="1">
      <c r="A4102" s="104" t="s">
        <v>4607</v>
      </c>
      <c r="B4102" s="104" t="s">
        <v>3479</v>
      </c>
      <c r="C4102" s="104">
        <v>1</v>
      </c>
      <c r="D4102" s="105"/>
      <c r="E4102" s="105"/>
      <c r="I4102" s="99"/>
      <c r="J4102" s="101"/>
      <c r="M4102" s="98" t="s">
        <v>9635</v>
      </c>
      <c r="N4102" s="99" t="s">
        <v>3479</v>
      </c>
      <c r="O4102" s="101">
        <v>1</v>
      </c>
    </row>
    <row r="4103" spans="1:15" ht="12.75" customHeight="1">
      <c r="A4103" s="104" t="s">
        <v>4608</v>
      </c>
      <c r="B4103" s="104" t="s">
        <v>3479</v>
      </c>
      <c r="C4103" s="104">
        <v>1</v>
      </c>
      <c r="D4103" s="105"/>
      <c r="E4103" s="105"/>
      <c r="I4103" s="99"/>
      <c r="J4103" s="101"/>
      <c r="M4103" s="98" t="s">
        <v>9636</v>
      </c>
      <c r="N4103" s="99" t="s">
        <v>3479</v>
      </c>
      <c r="O4103" s="101">
        <v>1</v>
      </c>
    </row>
    <row r="4104" spans="1:15" ht="12.75" customHeight="1">
      <c r="A4104" s="104" t="s">
        <v>4609</v>
      </c>
      <c r="B4104" s="104" t="s">
        <v>3479</v>
      </c>
      <c r="C4104" s="104">
        <v>1</v>
      </c>
      <c r="D4104" s="105"/>
      <c r="E4104" s="105"/>
      <c r="I4104" s="99"/>
      <c r="J4104" s="101"/>
      <c r="M4104" s="98" t="s">
        <v>9637</v>
      </c>
      <c r="N4104" s="99" t="s">
        <v>3479</v>
      </c>
      <c r="O4104" s="101">
        <v>1</v>
      </c>
    </row>
    <row r="4105" spans="1:15" ht="12.75" customHeight="1">
      <c r="A4105" s="104" t="s">
        <v>4610</v>
      </c>
      <c r="B4105" s="104" t="s">
        <v>3479</v>
      </c>
      <c r="C4105" s="104">
        <v>1</v>
      </c>
      <c r="D4105" s="105" t="s">
        <v>13686</v>
      </c>
      <c r="E4105" s="105" t="s">
        <v>13727</v>
      </c>
      <c r="I4105" s="99"/>
      <c r="J4105" s="101"/>
      <c r="M4105" s="98" t="s">
        <v>9638</v>
      </c>
      <c r="N4105" s="99" t="s">
        <v>3479</v>
      </c>
      <c r="O4105" s="101">
        <v>1</v>
      </c>
    </row>
    <row r="4106" spans="1:15" ht="12.75" customHeight="1">
      <c r="A4106" s="104" t="s">
        <v>4611</v>
      </c>
      <c r="B4106" s="104" t="s">
        <v>3479</v>
      </c>
      <c r="C4106" s="104">
        <v>1</v>
      </c>
      <c r="D4106" s="105"/>
      <c r="E4106" s="105"/>
      <c r="I4106" s="99"/>
      <c r="J4106" s="101"/>
      <c r="M4106" s="98" t="s">
        <v>9639</v>
      </c>
      <c r="N4106" s="99" t="s">
        <v>3479</v>
      </c>
      <c r="O4106" s="101">
        <v>1</v>
      </c>
    </row>
    <row r="4107" spans="1:15" ht="12.75" customHeight="1">
      <c r="A4107" s="104" t="s">
        <v>4612</v>
      </c>
      <c r="B4107" s="104" t="s">
        <v>3479</v>
      </c>
      <c r="C4107" s="104">
        <v>1</v>
      </c>
      <c r="D4107" s="105" t="s">
        <v>13686</v>
      </c>
      <c r="E4107" s="105" t="s">
        <v>13742</v>
      </c>
      <c r="I4107" s="99"/>
      <c r="J4107" s="101"/>
      <c r="M4107" s="98" t="s">
        <v>9640</v>
      </c>
      <c r="N4107" s="99" t="s">
        <v>3479</v>
      </c>
      <c r="O4107" s="101">
        <v>1</v>
      </c>
    </row>
    <row r="4108" spans="1:15" ht="12.75" customHeight="1">
      <c r="A4108" s="104" t="s">
        <v>4613</v>
      </c>
      <c r="B4108" s="104" t="s">
        <v>3479</v>
      </c>
      <c r="C4108" s="104">
        <v>1</v>
      </c>
      <c r="D4108" s="105" t="s">
        <v>13686</v>
      </c>
      <c r="E4108" s="105" t="s">
        <v>13743</v>
      </c>
      <c r="I4108" s="99"/>
      <c r="J4108" s="101"/>
      <c r="M4108" s="98" t="s">
        <v>9641</v>
      </c>
      <c r="N4108" s="99" t="s">
        <v>3479</v>
      </c>
      <c r="O4108" s="101">
        <v>1</v>
      </c>
    </row>
    <row r="4109" spans="1:15" ht="12.75" customHeight="1">
      <c r="A4109" s="104" t="s">
        <v>4614</v>
      </c>
      <c r="B4109" s="104" t="s">
        <v>3479</v>
      </c>
      <c r="C4109" s="104">
        <v>1</v>
      </c>
      <c r="D4109" s="105" t="s">
        <v>13686</v>
      </c>
      <c r="E4109" s="105" t="s">
        <v>13744</v>
      </c>
      <c r="I4109" s="99"/>
      <c r="J4109" s="101"/>
      <c r="M4109" s="98" t="s">
        <v>9642</v>
      </c>
      <c r="N4109" s="99" t="s">
        <v>3479</v>
      </c>
      <c r="O4109" s="101">
        <v>1</v>
      </c>
    </row>
    <row r="4110" spans="1:15" ht="12.75" customHeight="1">
      <c r="A4110" s="104" t="s">
        <v>4615</v>
      </c>
      <c r="B4110" s="104" t="s">
        <v>548</v>
      </c>
      <c r="C4110" s="104">
        <v>9</v>
      </c>
      <c r="D4110" s="105" t="s">
        <v>13745</v>
      </c>
      <c r="E4110" s="105" t="s">
        <v>13746</v>
      </c>
      <c r="I4110" s="99"/>
      <c r="J4110" s="101"/>
      <c r="M4110" s="98" t="s">
        <v>9643</v>
      </c>
      <c r="N4110" s="99" t="s">
        <v>548</v>
      </c>
      <c r="O4110" s="101">
        <v>9</v>
      </c>
    </row>
    <row r="4111" spans="1:15" ht="12.75" customHeight="1">
      <c r="A4111" s="104" t="s">
        <v>4616</v>
      </c>
      <c r="B4111" s="104" t="s">
        <v>4523</v>
      </c>
      <c r="C4111" s="104">
        <v>2</v>
      </c>
      <c r="D4111" s="105" t="s">
        <v>13745</v>
      </c>
      <c r="E4111" s="105" t="s">
        <v>13747</v>
      </c>
      <c r="I4111" s="99"/>
      <c r="J4111" s="101"/>
      <c r="M4111" s="98" t="s">
        <v>9644</v>
      </c>
      <c r="N4111" s="99" t="s">
        <v>4523</v>
      </c>
      <c r="O4111" s="101">
        <v>2</v>
      </c>
    </row>
    <row r="4112" spans="1:15" ht="12.75" customHeight="1">
      <c r="A4112" s="104" t="s">
        <v>4617</v>
      </c>
      <c r="B4112" s="104" t="s">
        <v>4523</v>
      </c>
      <c r="C4112" s="104">
        <v>1</v>
      </c>
      <c r="D4112" s="105" t="s">
        <v>13745</v>
      </c>
      <c r="E4112" s="105" t="s">
        <v>13748</v>
      </c>
      <c r="I4112" s="99"/>
      <c r="J4112" s="101"/>
      <c r="M4112" s="98" t="s">
        <v>9645</v>
      </c>
      <c r="N4112" s="99" t="s">
        <v>4523</v>
      </c>
      <c r="O4112" s="101">
        <v>1</v>
      </c>
    </row>
    <row r="4113" spans="1:15" ht="12.75" customHeight="1">
      <c r="A4113" s="104" t="s">
        <v>4618</v>
      </c>
      <c r="B4113" s="104" t="s">
        <v>4523</v>
      </c>
      <c r="C4113" s="104">
        <v>1</v>
      </c>
      <c r="D4113" s="105" t="s">
        <v>13745</v>
      </c>
      <c r="E4113" s="105" t="s">
        <v>13749</v>
      </c>
      <c r="I4113" s="99"/>
      <c r="J4113" s="101"/>
      <c r="M4113" s="98" t="s">
        <v>9646</v>
      </c>
      <c r="N4113" s="99" t="s">
        <v>4523</v>
      </c>
      <c r="O4113" s="101">
        <v>1</v>
      </c>
    </row>
    <row r="4114" spans="1:15" ht="12.75" customHeight="1">
      <c r="A4114" s="104" t="s">
        <v>4619</v>
      </c>
      <c r="B4114" s="104" t="s">
        <v>4523</v>
      </c>
      <c r="C4114" s="104">
        <v>1</v>
      </c>
      <c r="D4114" s="105"/>
      <c r="E4114" s="105"/>
      <c r="I4114" s="99"/>
      <c r="J4114" s="101"/>
      <c r="M4114" s="98" t="s">
        <v>9647</v>
      </c>
      <c r="N4114" s="99" t="s">
        <v>4523</v>
      </c>
      <c r="O4114" s="101">
        <v>1</v>
      </c>
    </row>
    <row r="4115" spans="1:15" ht="12.75" customHeight="1">
      <c r="A4115" s="104" t="s">
        <v>4620</v>
      </c>
      <c r="B4115" s="104" t="s">
        <v>4501</v>
      </c>
      <c r="C4115" s="104">
        <v>1</v>
      </c>
      <c r="D4115" s="105" t="s">
        <v>13750</v>
      </c>
      <c r="E4115" s="105" t="s">
        <v>13751</v>
      </c>
      <c r="I4115" s="99"/>
      <c r="J4115" s="101"/>
      <c r="M4115" s="98" t="s">
        <v>9648</v>
      </c>
      <c r="N4115" s="99" t="s">
        <v>4501</v>
      </c>
      <c r="O4115" s="101">
        <v>1</v>
      </c>
    </row>
    <row r="4116" spans="1:15" ht="12.75" customHeight="1">
      <c r="A4116" s="104" t="s">
        <v>4621</v>
      </c>
      <c r="B4116" s="104" t="s">
        <v>4501</v>
      </c>
      <c r="C4116" s="104">
        <v>1</v>
      </c>
      <c r="D4116" s="105" t="s">
        <v>13750</v>
      </c>
      <c r="E4116" s="105" t="s">
        <v>13752</v>
      </c>
      <c r="I4116" s="99"/>
      <c r="J4116" s="101"/>
      <c r="M4116" s="98" t="s">
        <v>9649</v>
      </c>
      <c r="N4116" s="99" t="s">
        <v>4501</v>
      </c>
      <c r="O4116" s="101">
        <v>1</v>
      </c>
    </row>
    <row r="4117" spans="1:15" ht="12.75" customHeight="1">
      <c r="A4117" s="104" t="s">
        <v>4622</v>
      </c>
      <c r="B4117" s="104" t="s">
        <v>4501</v>
      </c>
      <c r="C4117" s="104">
        <v>1</v>
      </c>
      <c r="D4117" s="105" t="s">
        <v>13750</v>
      </c>
      <c r="E4117" s="105" t="s">
        <v>13753</v>
      </c>
      <c r="I4117" s="99"/>
      <c r="J4117" s="101"/>
      <c r="M4117" s="98" t="s">
        <v>9650</v>
      </c>
      <c r="N4117" s="99" t="s">
        <v>4501</v>
      </c>
      <c r="O4117" s="101">
        <v>1</v>
      </c>
    </row>
    <row r="4118" spans="1:15" ht="12.75" customHeight="1">
      <c r="A4118" s="104" t="s">
        <v>4623</v>
      </c>
      <c r="B4118" s="104" t="s">
        <v>4501</v>
      </c>
      <c r="C4118" s="104">
        <v>1</v>
      </c>
      <c r="D4118" s="105" t="s">
        <v>13750</v>
      </c>
      <c r="E4118" s="105" t="s">
        <v>13754</v>
      </c>
      <c r="I4118" s="99"/>
      <c r="J4118" s="101"/>
      <c r="M4118" s="98" t="s">
        <v>9651</v>
      </c>
      <c r="N4118" s="99" t="s">
        <v>4501</v>
      </c>
      <c r="O4118" s="101">
        <v>1</v>
      </c>
    </row>
    <row r="4119" spans="1:15" ht="12.75" customHeight="1">
      <c r="A4119" s="104" t="s">
        <v>4624</v>
      </c>
      <c r="B4119" s="104" t="s">
        <v>4501</v>
      </c>
      <c r="C4119" s="104">
        <v>1</v>
      </c>
      <c r="D4119" s="105" t="s">
        <v>13750</v>
      </c>
      <c r="E4119" s="105" t="s">
        <v>13755</v>
      </c>
      <c r="I4119" s="99"/>
      <c r="J4119" s="101"/>
      <c r="M4119" s="98" t="s">
        <v>9652</v>
      </c>
      <c r="N4119" s="99" t="s">
        <v>4501</v>
      </c>
      <c r="O4119" s="101">
        <v>1</v>
      </c>
    </row>
    <row r="4120" spans="1:15" ht="12.75" customHeight="1">
      <c r="A4120" s="104" t="s">
        <v>4625</v>
      </c>
      <c r="B4120" s="104" t="s">
        <v>4501</v>
      </c>
      <c r="C4120" s="104">
        <v>1</v>
      </c>
      <c r="D4120" s="105" t="s">
        <v>13750</v>
      </c>
      <c r="E4120" s="105" t="s">
        <v>13756</v>
      </c>
      <c r="I4120" s="99"/>
      <c r="J4120" s="101"/>
      <c r="M4120" s="98" t="s">
        <v>9653</v>
      </c>
      <c r="N4120" s="99" t="s">
        <v>4501</v>
      </c>
      <c r="O4120" s="101">
        <v>1</v>
      </c>
    </row>
    <row r="4121" spans="1:15" ht="12.75" customHeight="1">
      <c r="A4121" s="104" t="s">
        <v>4626</v>
      </c>
      <c r="B4121" s="104" t="s">
        <v>4501</v>
      </c>
      <c r="C4121" s="104">
        <v>1</v>
      </c>
      <c r="D4121" s="105" t="s">
        <v>13750</v>
      </c>
      <c r="E4121" s="105" t="s">
        <v>13757</v>
      </c>
      <c r="I4121" s="99"/>
      <c r="J4121" s="101"/>
      <c r="M4121" s="98" t="s">
        <v>9654</v>
      </c>
      <c r="N4121" s="99" t="s">
        <v>4501</v>
      </c>
      <c r="O4121" s="101">
        <v>1</v>
      </c>
    </row>
    <row r="4122" spans="1:15" ht="12.75" customHeight="1">
      <c r="A4122" s="104" t="s">
        <v>4627</v>
      </c>
      <c r="B4122" s="104" t="s">
        <v>4501</v>
      </c>
      <c r="C4122" s="104">
        <v>1</v>
      </c>
      <c r="D4122" s="105" t="s">
        <v>13750</v>
      </c>
      <c r="E4122" s="105" t="s">
        <v>13758</v>
      </c>
      <c r="I4122" s="99"/>
      <c r="J4122" s="101"/>
      <c r="M4122" s="98" t="s">
        <v>9655</v>
      </c>
      <c r="N4122" s="99" t="s">
        <v>4501</v>
      </c>
      <c r="O4122" s="101">
        <v>1</v>
      </c>
    </row>
    <row r="4123" spans="1:15" ht="12.75" customHeight="1">
      <c r="A4123" s="104" t="s">
        <v>4628</v>
      </c>
      <c r="B4123" s="104" t="s">
        <v>4501</v>
      </c>
      <c r="C4123" s="104">
        <v>1</v>
      </c>
      <c r="D4123" s="105" t="s">
        <v>13750</v>
      </c>
      <c r="E4123" s="105" t="s">
        <v>13759</v>
      </c>
      <c r="I4123" s="99"/>
      <c r="J4123" s="101"/>
      <c r="M4123" s="98" t="s">
        <v>9656</v>
      </c>
      <c r="N4123" s="99" t="s">
        <v>4501</v>
      </c>
      <c r="O4123" s="101">
        <v>1</v>
      </c>
    </row>
    <row r="4124" spans="1:15" ht="12.75" customHeight="1">
      <c r="A4124" s="104" t="s">
        <v>4629</v>
      </c>
      <c r="B4124" s="104" t="s">
        <v>4501</v>
      </c>
      <c r="C4124" s="104">
        <v>1</v>
      </c>
      <c r="D4124" s="105" t="s">
        <v>13750</v>
      </c>
      <c r="E4124" s="105" t="s">
        <v>13760</v>
      </c>
      <c r="I4124" s="99"/>
      <c r="J4124" s="101"/>
      <c r="M4124" s="98" t="s">
        <v>9657</v>
      </c>
      <c r="N4124" s="99" t="s">
        <v>4501</v>
      </c>
      <c r="O4124" s="101">
        <v>1</v>
      </c>
    </row>
    <row r="4125" spans="1:15" ht="12.75" customHeight="1">
      <c r="A4125" s="104" t="s">
        <v>4630</v>
      </c>
      <c r="B4125" s="104" t="s">
        <v>4501</v>
      </c>
      <c r="C4125" s="104">
        <v>1</v>
      </c>
      <c r="D4125" s="105" t="s">
        <v>13750</v>
      </c>
      <c r="E4125" s="105" t="s">
        <v>11012</v>
      </c>
      <c r="I4125" s="99"/>
      <c r="J4125" s="101"/>
      <c r="M4125" s="98" t="s">
        <v>9658</v>
      </c>
      <c r="N4125" s="99" t="s">
        <v>4501</v>
      </c>
      <c r="O4125" s="101">
        <v>1</v>
      </c>
    </row>
    <row r="4126" spans="1:15" ht="12.75" customHeight="1">
      <c r="A4126" s="104" t="s">
        <v>4631</v>
      </c>
      <c r="B4126" s="104" t="s">
        <v>4501</v>
      </c>
      <c r="C4126" s="104">
        <v>1</v>
      </c>
      <c r="D4126" s="105" t="s">
        <v>13750</v>
      </c>
      <c r="E4126" s="105" t="s">
        <v>13761</v>
      </c>
      <c r="I4126" s="99"/>
      <c r="J4126" s="101"/>
      <c r="M4126" s="98" t="s">
        <v>9659</v>
      </c>
      <c r="N4126" s="99" t="s">
        <v>4501</v>
      </c>
      <c r="O4126" s="101">
        <v>1</v>
      </c>
    </row>
    <row r="4127" spans="1:15" ht="12.75" customHeight="1">
      <c r="A4127" s="104" t="s">
        <v>4632</v>
      </c>
      <c r="B4127" s="104" t="s">
        <v>4501</v>
      </c>
      <c r="C4127" s="104">
        <v>1</v>
      </c>
      <c r="D4127" s="105" t="s">
        <v>13750</v>
      </c>
      <c r="E4127" s="105" t="s">
        <v>13762</v>
      </c>
      <c r="I4127" s="99"/>
      <c r="J4127" s="101"/>
      <c r="M4127" s="98" t="s">
        <v>9660</v>
      </c>
      <c r="N4127" s="99" t="s">
        <v>4501</v>
      </c>
      <c r="O4127" s="101">
        <v>1</v>
      </c>
    </row>
    <row r="4128" spans="1:15" ht="12.75" customHeight="1">
      <c r="A4128" s="104" t="s">
        <v>4633</v>
      </c>
      <c r="B4128" s="104" t="s">
        <v>4501</v>
      </c>
      <c r="C4128" s="104">
        <v>1</v>
      </c>
      <c r="D4128" s="105" t="s">
        <v>13750</v>
      </c>
      <c r="E4128" s="105" t="s">
        <v>13763</v>
      </c>
      <c r="I4128" s="99"/>
      <c r="J4128" s="101"/>
      <c r="M4128" s="98" t="s">
        <v>9661</v>
      </c>
      <c r="N4128" s="99" t="s">
        <v>4501</v>
      </c>
      <c r="O4128" s="101">
        <v>1</v>
      </c>
    </row>
    <row r="4129" spans="1:15" ht="12.75" customHeight="1">
      <c r="A4129" s="104" t="s">
        <v>4634</v>
      </c>
      <c r="B4129" s="104" t="s">
        <v>4501</v>
      </c>
      <c r="C4129" s="104">
        <v>1</v>
      </c>
      <c r="D4129" s="105" t="s">
        <v>13750</v>
      </c>
      <c r="E4129" s="105" t="s">
        <v>13764</v>
      </c>
      <c r="I4129" s="99"/>
      <c r="J4129" s="101"/>
      <c r="M4129" s="98" t="s">
        <v>9662</v>
      </c>
      <c r="N4129" s="99" t="s">
        <v>4501</v>
      </c>
      <c r="O4129" s="101">
        <v>1</v>
      </c>
    </row>
    <row r="4130" spans="1:15" ht="12.75" customHeight="1">
      <c r="A4130" s="104" t="s">
        <v>4635</v>
      </c>
      <c r="B4130" s="104" t="s">
        <v>4501</v>
      </c>
      <c r="C4130" s="104">
        <v>1</v>
      </c>
      <c r="D4130" s="105" t="s">
        <v>13750</v>
      </c>
      <c r="E4130" s="105" t="s">
        <v>13765</v>
      </c>
      <c r="I4130" s="99"/>
      <c r="J4130" s="101"/>
      <c r="M4130" s="98" t="s">
        <v>9663</v>
      </c>
      <c r="N4130" s="99" t="s">
        <v>4501</v>
      </c>
      <c r="O4130" s="101">
        <v>1</v>
      </c>
    </row>
    <row r="4131" spans="1:15" ht="12.75" customHeight="1">
      <c r="A4131" s="104" t="s">
        <v>4636</v>
      </c>
      <c r="B4131" s="104" t="s">
        <v>4168</v>
      </c>
      <c r="C4131" s="104">
        <v>1</v>
      </c>
      <c r="D4131" s="105" t="s">
        <v>13750</v>
      </c>
      <c r="E4131" s="105" t="s">
        <v>13766</v>
      </c>
      <c r="I4131" s="99"/>
      <c r="J4131" s="101"/>
      <c r="M4131" s="98" t="s">
        <v>9664</v>
      </c>
      <c r="N4131" s="99" t="s">
        <v>4168</v>
      </c>
      <c r="O4131" s="101">
        <v>1</v>
      </c>
    </row>
    <row r="4132" spans="1:15" ht="12.75" customHeight="1">
      <c r="A4132" s="104" t="s">
        <v>4637</v>
      </c>
      <c r="B4132" s="104" t="s">
        <v>4168</v>
      </c>
      <c r="C4132" s="104">
        <v>1</v>
      </c>
      <c r="D4132" s="105" t="s">
        <v>13750</v>
      </c>
      <c r="E4132" s="105" t="s">
        <v>13767</v>
      </c>
      <c r="I4132" s="99"/>
      <c r="J4132" s="101"/>
      <c r="M4132" s="98" t="s">
        <v>9665</v>
      </c>
      <c r="N4132" s="99" t="s">
        <v>4168</v>
      </c>
      <c r="O4132" s="101">
        <v>1</v>
      </c>
    </row>
    <row r="4133" spans="1:15" ht="12.75" customHeight="1">
      <c r="A4133" s="104" t="s">
        <v>4638</v>
      </c>
      <c r="B4133" s="104" t="s">
        <v>4501</v>
      </c>
      <c r="C4133" s="104">
        <v>1</v>
      </c>
      <c r="D4133" s="105" t="s">
        <v>13750</v>
      </c>
      <c r="E4133" s="105" t="s">
        <v>13768</v>
      </c>
      <c r="I4133" s="99"/>
      <c r="J4133" s="101"/>
      <c r="M4133" s="98" t="s">
        <v>9666</v>
      </c>
      <c r="N4133" s="99" t="s">
        <v>4501</v>
      </c>
      <c r="O4133" s="101">
        <v>1</v>
      </c>
    </row>
    <row r="4134" spans="1:15" ht="12.75" customHeight="1">
      <c r="A4134" s="104" t="s">
        <v>4639</v>
      </c>
      <c r="B4134" s="104" t="s">
        <v>4501</v>
      </c>
      <c r="C4134" s="104">
        <v>1</v>
      </c>
      <c r="D4134" s="105" t="s">
        <v>13750</v>
      </c>
      <c r="E4134" s="105" t="s">
        <v>13769</v>
      </c>
      <c r="I4134" s="99"/>
      <c r="J4134" s="101"/>
      <c r="M4134" s="98" t="s">
        <v>9667</v>
      </c>
      <c r="N4134" s="99" t="s">
        <v>4501</v>
      </c>
      <c r="O4134" s="101">
        <v>1</v>
      </c>
    </row>
    <row r="4135" spans="1:15" ht="12.75" customHeight="1">
      <c r="A4135" s="104" t="s">
        <v>4640</v>
      </c>
      <c r="B4135" s="104" t="s">
        <v>4499</v>
      </c>
      <c r="C4135" s="104">
        <v>1</v>
      </c>
      <c r="D4135" s="105" t="s">
        <v>13750</v>
      </c>
      <c r="E4135" s="105" t="s">
        <v>13770</v>
      </c>
      <c r="I4135" s="99"/>
      <c r="J4135" s="101"/>
      <c r="M4135" s="98" t="s">
        <v>9668</v>
      </c>
      <c r="N4135" s="99" t="s">
        <v>4499</v>
      </c>
      <c r="O4135" s="101">
        <v>1</v>
      </c>
    </row>
    <row r="4136" spans="1:15" ht="12.75" customHeight="1">
      <c r="A4136" s="104" t="s">
        <v>4641</v>
      </c>
      <c r="B4136" s="104" t="s">
        <v>4499</v>
      </c>
      <c r="C4136" s="104">
        <v>1</v>
      </c>
      <c r="D4136" s="105" t="s">
        <v>13750</v>
      </c>
      <c r="E4136" s="105" t="s">
        <v>13771</v>
      </c>
      <c r="I4136" s="99"/>
      <c r="J4136" s="101"/>
      <c r="M4136" s="98" t="s">
        <v>9669</v>
      </c>
      <c r="N4136" s="99" t="s">
        <v>4499</v>
      </c>
      <c r="O4136" s="101">
        <v>1</v>
      </c>
    </row>
    <row r="4137" spans="1:15" ht="12.75" customHeight="1">
      <c r="A4137" s="104" t="s">
        <v>4642</v>
      </c>
      <c r="B4137" s="104" t="s">
        <v>4501</v>
      </c>
      <c r="C4137" s="104">
        <v>1</v>
      </c>
      <c r="D4137" s="105" t="s">
        <v>13750</v>
      </c>
      <c r="E4137" s="105" t="s">
        <v>13772</v>
      </c>
      <c r="I4137" s="99"/>
      <c r="J4137" s="101"/>
      <c r="M4137" s="98" t="s">
        <v>9670</v>
      </c>
      <c r="N4137" s="99" t="s">
        <v>4501</v>
      </c>
      <c r="O4137" s="101">
        <v>1</v>
      </c>
    </row>
    <row r="4138" spans="1:15" ht="12.75" customHeight="1">
      <c r="A4138" s="104" t="s">
        <v>4643</v>
      </c>
      <c r="B4138" s="104" t="s">
        <v>4501</v>
      </c>
      <c r="C4138" s="104">
        <v>1</v>
      </c>
      <c r="D4138" s="105" t="s">
        <v>13750</v>
      </c>
      <c r="E4138" s="105" t="s">
        <v>13773</v>
      </c>
      <c r="I4138" s="99"/>
      <c r="J4138" s="101"/>
      <c r="M4138" s="98" t="s">
        <v>9671</v>
      </c>
      <c r="N4138" s="99" t="s">
        <v>4501</v>
      </c>
      <c r="O4138" s="101">
        <v>1</v>
      </c>
    </row>
    <row r="4139" spans="1:15" ht="12.75" customHeight="1">
      <c r="A4139" s="104" t="s">
        <v>4644</v>
      </c>
      <c r="B4139" s="104" t="s">
        <v>4501</v>
      </c>
      <c r="C4139" s="104">
        <v>1</v>
      </c>
      <c r="D4139" s="105" t="s">
        <v>13750</v>
      </c>
      <c r="E4139" s="105" t="s">
        <v>13774</v>
      </c>
      <c r="I4139" s="99"/>
      <c r="J4139" s="101"/>
      <c r="M4139" s="98" t="s">
        <v>9672</v>
      </c>
      <c r="N4139" s="99" t="s">
        <v>4501</v>
      </c>
      <c r="O4139" s="101">
        <v>1</v>
      </c>
    </row>
    <row r="4140" spans="1:15" ht="12.75" customHeight="1">
      <c r="A4140" s="104" t="s">
        <v>4645</v>
      </c>
      <c r="B4140" s="104" t="s">
        <v>4501</v>
      </c>
      <c r="C4140" s="104">
        <v>1</v>
      </c>
      <c r="D4140" s="105" t="s">
        <v>13750</v>
      </c>
      <c r="E4140" s="105" t="s">
        <v>13775</v>
      </c>
      <c r="I4140" s="99"/>
      <c r="J4140" s="101"/>
      <c r="M4140" s="98" t="s">
        <v>9673</v>
      </c>
      <c r="N4140" s="99" t="s">
        <v>4501</v>
      </c>
      <c r="O4140" s="101">
        <v>1</v>
      </c>
    </row>
    <row r="4141" spans="1:15" ht="12.75" customHeight="1">
      <c r="A4141" s="104" t="s">
        <v>4646</v>
      </c>
      <c r="B4141" s="104" t="s">
        <v>4523</v>
      </c>
      <c r="C4141" s="104">
        <v>1</v>
      </c>
      <c r="D4141" s="105" t="s">
        <v>13750</v>
      </c>
      <c r="E4141" s="105" t="s">
        <v>13776</v>
      </c>
      <c r="I4141" s="99"/>
      <c r="J4141" s="101"/>
      <c r="M4141" s="98" t="s">
        <v>9674</v>
      </c>
      <c r="N4141" s="99" t="s">
        <v>4523</v>
      </c>
      <c r="O4141" s="101">
        <v>1</v>
      </c>
    </row>
    <row r="4142" spans="1:15" ht="12.75" customHeight="1">
      <c r="A4142" s="104" t="s">
        <v>4647</v>
      </c>
      <c r="B4142" s="104" t="s">
        <v>4523</v>
      </c>
      <c r="C4142" s="104">
        <v>1</v>
      </c>
      <c r="D4142" s="105" t="s">
        <v>13750</v>
      </c>
      <c r="E4142" s="105" t="s">
        <v>13777</v>
      </c>
      <c r="I4142" s="99"/>
      <c r="J4142" s="101"/>
      <c r="M4142" s="98" t="s">
        <v>9675</v>
      </c>
      <c r="N4142" s="99" t="s">
        <v>4523</v>
      </c>
      <c r="O4142" s="101">
        <v>1</v>
      </c>
    </row>
    <row r="4143" spans="1:15" ht="12.75" customHeight="1">
      <c r="A4143" s="104" t="s">
        <v>4648</v>
      </c>
      <c r="B4143" s="104" t="s">
        <v>4501</v>
      </c>
      <c r="C4143" s="104">
        <v>1</v>
      </c>
      <c r="D4143" s="105" t="s">
        <v>13750</v>
      </c>
      <c r="E4143" s="105" t="s">
        <v>13778</v>
      </c>
      <c r="I4143" s="99"/>
      <c r="J4143" s="101"/>
      <c r="M4143" s="98" t="s">
        <v>9676</v>
      </c>
      <c r="N4143" s="99" t="s">
        <v>4501</v>
      </c>
      <c r="O4143" s="101">
        <v>1</v>
      </c>
    </row>
    <row r="4144" spans="1:15" ht="12.75" customHeight="1">
      <c r="A4144" s="104" t="s">
        <v>4649</v>
      </c>
      <c r="B4144" s="104" t="s">
        <v>4501</v>
      </c>
      <c r="C4144" s="104">
        <v>1</v>
      </c>
      <c r="D4144" s="105" t="s">
        <v>13750</v>
      </c>
      <c r="E4144" s="105" t="s">
        <v>13779</v>
      </c>
      <c r="I4144" s="99"/>
      <c r="J4144" s="101"/>
      <c r="M4144" s="98" t="s">
        <v>9677</v>
      </c>
      <c r="N4144" s="99" t="s">
        <v>4501</v>
      </c>
      <c r="O4144" s="101">
        <v>1</v>
      </c>
    </row>
    <row r="4145" spans="1:15" ht="12.75" customHeight="1">
      <c r="A4145" s="104" t="s">
        <v>4650</v>
      </c>
      <c r="B4145" s="104" t="s">
        <v>4501</v>
      </c>
      <c r="C4145" s="104">
        <v>1</v>
      </c>
      <c r="D4145" s="105" t="s">
        <v>13750</v>
      </c>
      <c r="E4145" s="105" t="s">
        <v>13780</v>
      </c>
      <c r="I4145" s="99"/>
      <c r="J4145" s="101"/>
      <c r="M4145" s="98" t="s">
        <v>9678</v>
      </c>
      <c r="N4145" s="99" t="s">
        <v>4501</v>
      </c>
      <c r="O4145" s="101">
        <v>1</v>
      </c>
    </row>
    <row r="4146" spans="1:15" ht="12.75" customHeight="1">
      <c r="A4146" s="104" t="s">
        <v>4651</v>
      </c>
      <c r="B4146" s="104" t="s">
        <v>4501</v>
      </c>
      <c r="C4146" s="104">
        <v>1</v>
      </c>
      <c r="D4146" s="105" t="s">
        <v>13750</v>
      </c>
      <c r="E4146" s="105" t="s">
        <v>13781</v>
      </c>
      <c r="I4146" s="99"/>
      <c r="J4146" s="101"/>
      <c r="M4146" s="98" t="s">
        <v>9679</v>
      </c>
      <c r="N4146" s="99" t="s">
        <v>4501</v>
      </c>
      <c r="O4146" s="101">
        <v>1</v>
      </c>
    </row>
    <row r="4147" spans="1:15" ht="12.75" customHeight="1">
      <c r="A4147" s="104" t="s">
        <v>4652</v>
      </c>
      <c r="B4147" s="104" t="s">
        <v>3479</v>
      </c>
      <c r="C4147" s="104">
        <v>1</v>
      </c>
      <c r="D4147" s="105" t="s">
        <v>13750</v>
      </c>
      <c r="E4147" s="105" t="s">
        <v>13782</v>
      </c>
      <c r="I4147" s="99"/>
      <c r="J4147" s="101"/>
      <c r="M4147" s="98" t="s">
        <v>9680</v>
      </c>
      <c r="N4147" s="99" t="s">
        <v>3170</v>
      </c>
      <c r="O4147" s="101">
        <v>1</v>
      </c>
    </row>
    <row r="4148" spans="1:15" ht="12.75" customHeight="1">
      <c r="A4148" s="104" t="s">
        <v>4653</v>
      </c>
      <c r="B4148" s="104" t="s">
        <v>3479</v>
      </c>
      <c r="C4148" s="104">
        <v>1</v>
      </c>
      <c r="D4148" s="105" t="s">
        <v>13750</v>
      </c>
      <c r="E4148" s="105" t="s">
        <v>13783</v>
      </c>
      <c r="I4148" s="99"/>
      <c r="J4148" s="101"/>
      <c r="M4148" s="98" t="s">
        <v>9681</v>
      </c>
      <c r="N4148" s="99" t="s">
        <v>3170</v>
      </c>
      <c r="O4148" s="101">
        <v>1</v>
      </c>
    </row>
    <row r="4149" spans="1:15" ht="12.75" customHeight="1">
      <c r="A4149" s="104" t="s">
        <v>4654</v>
      </c>
      <c r="B4149" s="104" t="s">
        <v>3479</v>
      </c>
      <c r="C4149" s="104">
        <v>1</v>
      </c>
      <c r="D4149" s="105" t="s">
        <v>13750</v>
      </c>
      <c r="E4149" s="105" t="s">
        <v>13784</v>
      </c>
      <c r="I4149" s="99"/>
      <c r="J4149" s="101"/>
      <c r="M4149" s="98" t="s">
        <v>9682</v>
      </c>
      <c r="N4149" s="99" t="s">
        <v>3170</v>
      </c>
      <c r="O4149" s="101">
        <v>1</v>
      </c>
    </row>
    <row r="4150" spans="1:15" ht="12.75" customHeight="1">
      <c r="A4150" s="104" t="s">
        <v>4655</v>
      </c>
      <c r="B4150" s="104" t="s">
        <v>3479</v>
      </c>
      <c r="C4150" s="104">
        <v>1</v>
      </c>
      <c r="D4150" s="105" t="s">
        <v>13750</v>
      </c>
      <c r="E4150" s="105" t="s">
        <v>13785</v>
      </c>
      <c r="I4150" s="99"/>
      <c r="J4150" s="101"/>
      <c r="M4150" s="98" t="s">
        <v>9683</v>
      </c>
      <c r="N4150" s="99" t="s">
        <v>3170</v>
      </c>
      <c r="O4150" s="101">
        <v>1</v>
      </c>
    </row>
    <row r="4151" spans="1:15" ht="12.75" customHeight="1">
      <c r="A4151" s="104" t="s">
        <v>4656</v>
      </c>
      <c r="B4151" s="104" t="s">
        <v>3479</v>
      </c>
      <c r="C4151" s="104">
        <v>1</v>
      </c>
      <c r="D4151" s="105" t="s">
        <v>13750</v>
      </c>
      <c r="E4151" s="105" t="s">
        <v>13786</v>
      </c>
      <c r="I4151" s="99"/>
      <c r="J4151" s="101"/>
      <c r="M4151" s="98" t="s">
        <v>9684</v>
      </c>
      <c r="N4151" s="99" t="s">
        <v>3170</v>
      </c>
      <c r="O4151" s="101">
        <v>1</v>
      </c>
    </row>
    <row r="4152" spans="1:15" ht="12.75" customHeight="1">
      <c r="A4152" s="104" t="s">
        <v>4657</v>
      </c>
      <c r="B4152" s="104" t="s">
        <v>3479</v>
      </c>
      <c r="C4152" s="104">
        <v>1</v>
      </c>
      <c r="D4152" s="105" t="s">
        <v>13750</v>
      </c>
      <c r="E4152" s="105" t="s">
        <v>13787</v>
      </c>
      <c r="I4152" s="99"/>
      <c r="J4152" s="101"/>
      <c r="M4152" s="98" t="s">
        <v>9685</v>
      </c>
      <c r="N4152" s="99" t="s">
        <v>3170</v>
      </c>
      <c r="O4152" s="101">
        <v>1</v>
      </c>
    </row>
    <row r="4153" spans="1:15" ht="12.75" customHeight="1">
      <c r="A4153" s="104" t="s">
        <v>4658</v>
      </c>
      <c r="B4153" s="104" t="s">
        <v>3479</v>
      </c>
      <c r="C4153" s="104">
        <v>1</v>
      </c>
      <c r="D4153" s="105" t="s">
        <v>13750</v>
      </c>
      <c r="E4153" s="105" t="s">
        <v>13788</v>
      </c>
      <c r="I4153" s="99"/>
      <c r="J4153" s="101"/>
      <c r="M4153" s="98" t="s">
        <v>9686</v>
      </c>
      <c r="N4153" s="99" t="s">
        <v>3170</v>
      </c>
      <c r="O4153" s="101">
        <v>1</v>
      </c>
    </row>
    <row r="4154" spans="1:15" ht="12.75" customHeight="1">
      <c r="A4154" s="104" t="s">
        <v>4659</v>
      </c>
      <c r="B4154" s="104" t="s">
        <v>3479</v>
      </c>
      <c r="C4154" s="104">
        <v>1</v>
      </c>
      <c r="D4154" s="105" t="s">
        <v>13750</v>
      </c>
      <c r="E4154" s="105" t="s">
        <v>13789</v>
      </c>
      <c r="I4154" s="99"/>
      <c r="J4154" s="101"/>
      <c r="M4154" s="98" t="s">
        <v>9687</v>
      </c>
      <c r="N4154" s="99" t="s">
        <v>3170</v>
      </c>
      <c r="O4154" s="101">
        <v>1</v>
      </c>
    </row>
    <row r="4155" spans="1:15" ht="12.75" customHeight="1">
      <c r="A4155" s="104" t="s">
        <v>4660</v>
      </c>
      <c r="B4155" s="104" t="s">
        <v>3479</v>
      </c>
      <c r="C4155" s="104">
        <v>1</v>
      </c>
      <c r="D4155" s="105" t="s">
        <v>13750</v>
      </c>
      <c r="E4155" s="105" t="s">
        <v>13790</v>
      </c>
      <c r="I4155" s="99"/>
      <c r="J4155" s="101"/>
      <c r="M4155" s="98" t="s">
        <v>9688</v>
      </c>
      <c r="N4155" s="99" t="s">
        <v>3479</v>
      </c>
      <c r="O4155" s="101">
        <v>1</v>
      </c>
    </row>
    <row r="4156" spans="1:15" ht="12.75" customHeight="1">
      <c r="A4156" s="104" t="s">
        <v>4661</v>
      </c>
      <c r="B4156" s="104" t="s">
        <v>3262</v>
      </c>
      <c r="C4156" s="104">
        <v>1</v>
      </c>
      <c r="D4156" s="105" t="s">
        <v>13750</v>
      </c>
      <c r="E4156" s="105" t="s">
        <v>13755</v>
      </c>
      <c r="I4156" s="99"/>
      <c r="J4156" s="101"/>
      <c r="M4156" s="98" t="s">
        <v>9689</v>
      </c>
      <c r="N4156" s="99" t="s">
        <v>3262</v>
      </c>
      <c r="O4156" s="101">
        <v>1</v>
      </c>
    </row>
    <row r="4157" spans="1:15" ht="12.75" customHeight="1">
      <c r="A4157" s="104" t="s">
        <v>4662</v>
      </c>
      <c r="B4157" s="104" t="s">
        <v>3262</v>
      </c>
      <c r="C4157" s="104">
        <v>1</v>
      </c>
      <c r="D4157" s="105" t="s">
        <v>13750</v>
      </c>
      <c r="E4157" s="105" t="s">
        <v>13791</v>
      </c>
      <c r="I4157" s="99"/>
      <c r="J4157" s="101"/>
      <c r="M4157" s="98" t="s">
        <v>9690</v>
      </c>
      <c r="N4157" s="99" t="s">
        <v>3262</v>
      </c>
      <c r="O4157" s="101">
        <v>1</v>
      </c>
    </row>
    <row r="4158" spans="1:15" ht="12.75" customHeight="1">
      <c r="A4158" s="104" t="s">
        <v>4663</v>
      </c>
      <c r="B4158" s="104" t="s">
        <v>3262</v>
      </c>
      <c r="C4158" s="104">
        <v>1</v>
      </c>
      <c r="D4158" s="105" t="s">
        <v>13750</v>
      </c>
      <c r="E4158" s="105" t="s">
        <v>13756</v>
      </c>
      <c r="I4158" s="99"/>
      <c r="J4158" s="101"/>
      <c r="M4158" s="98" t="s">
        <v>9691</v>
      </c>
      <c r="N4158" s="99" t="s">
        <v>3262</v>
      </c>
      <c r="O4158" s="101">
        <v>1</v>
      </c>
    </row>
    <row r="4159" spans="1:15" ht="12.75" customHeight="1">
      <c r="A4159" s="104" t="s">
        <v>4664</v>
      </c>
      <c r="B4159" s="104" t="s">
        <v>3262</v>
      </c>
      <c r="C4159" s="104">
        <v>1</v>
      </c>
      <c r="D4159" s="105" t="s">
        <v>13750</v>
      </c>
      <c r="E4159" s="105" t="s">
        <v>13792</v>
      </c>
      <c r="I4159" s="99"/>
      <c r="J4159" s="101"/>
      <c r="M4159" s="98" t="s">
        <v>9692</v>
      </c>
      <c r="N4159" s="99" t="s">
        <v>3262</v>
      </c>
      <c r="O4159" s="101">
        <v>1</v>
      </c>
    </row>
    <row r="4160" spans="1:15" ht="12.75" customHeight="1">
      <c r="A4160" s="104" t="s">
        <v>4665</v>
      </c>
      <c r="B4160" s="104" t="s">
        <v>3479</v>
      </c>
      <c r="C4160" s="104">
        <v>1</v>
      </c>
      <c r="D4160" s="105" t="s">
        <v>13750</v>
      </c>
      <c r="E4160" s="105" t="s">
        <v>13793</v>
      </c>
      <c r="I4160" s="99"/>
      <c r="J4160" s="101"/>
      <c r="M4160" s="98" t="s">
        <v>9693</v>
      </c>
      <c r="N4160" s="99" t="s">
        <v>3170</v>
      </c>
      <c r="O4160" s="101">
        <v>1</v>
      </c>
    </row>
    <row r="4161" spans="1:15" ht="12.75" customHeight="1">
      <c r="A4161" s="104" t="s">
        <v>4666</v>
      </c>
      <c r="B4161" s="104" t="s">
        <v>3479</v>
      </c>
      <c r="C4161" s="104">
        <v>1</v>
      </c>
      <c r="D4161" s="105" t="s">
        <v>13750</v>
      </c>
      <c r="E4161" s="105" t="s">
        <v>13794</v>
      </c>
      <c r="I4161" s="99"/>
      <c r="J4161" s="101"/>
      <c r="M4161" s="98" t="s">
        <v>9694</v>
      </c>
      <c r="N4161" s="99" t="s">
        <v>3170</v>
      </c>
      <c r="O4161" s="101">
        <v>1</v>
      </c>
    </row>
    <row r="4162" spans="1:15" ht="12.75" customHeight="1">
      <c r="A4162" s="104" t="s">
        <v>4667</v>
      </c>
      <c r="B4162" s="104" t="s">
        <v>3479</v>
      </c>
      <c r="C4162" s="104">
        <v>1</v>
      </c>
      <c r="D4162" s="105" t="s">
        <v>13750</v>
      </c>
      <c r="E4162" s="105" t="s">
        <v>13759</v>
      </c>
      <c r="I4162" s="99"/>
      <c r="J4162" s="101"/>
      <c r="M4162" s="98" t="s">
        <v>9695</v>
      </c>
      <c r="N4162" s="99" t="s">
        <v>3170</v>
      </c>
      <c r="O4162" s="101">
        <v>1</v>
      </c>
    </row>
    <row r="4163" spans="1:15" ht="12.75" customHeight="1">
      <c r="A4163" s="104" t="s">
        <v>4668</v>
      </c>
      <c r="B4163" s="104" t="s">
        <v>3479</v>
      </c>
      <c r="C4163" s="104">
        <v>1</v>
      </c>
      <c r="D4163" s="105" t="s">
        <v>13750</v>
      </c>
      <c r="E4163" s="105" t="s">
        <v>13760</v>
      </c>
      <c r="I4163" s="99"/>
      <c r="J4163" s="101"/>
      <c r="M4163" s="98" t="s">
        <v>9696</v>
      </c>
      <c r="N4163" s="99" t="s">
        <v>3170</v>
      </c>
      <c r="O4163" s="101">
        <v>1</v>
      </c>
    </row>
    <row r="4164" spans="1:15" ht="12.75" customHeight="1">
      <c r="A4164" s="104" t="s">
        <v>4669</v>
      </c>
      <c r="B4164" s="104" t="s">
        <v>3262</v>
      </c>
      <c r="C4164" s="104">
        <v>1</v>
      </c>
      <c r="D4164" s="105" t="s">
        <v>13750</v>
      </c>
      <c r="E4164" s="105" t="s">
        <v>13795</v>
      </c>
      <c r="I4164" s="99"/>
      <c r="J4164" s="101"/>
      <c r="M4164" s="98" t="s">
        <v>9697</v>
      </c>
      <c r="N4164" s="99" t="s">
        <v>3262</v>
      </c>
      <c r="O4164" s="101">
        <v>1</v>
      </c>
    </row>
    <row r="4165" spans="1:15" ht="12.75" customHeight="1">
      <c r="A4165" s="104" t="s">
        <v>4670</v>
      </c>
      <c r="B4165" s="104" t="s">
        <v>3262</v>
      </c>
      <c r="C4165" s="104">
        <v>1</v>
      </c>
      <c r="D4165" s="105" t="s">
        <v>13750</v>
      </c>
      <c r="E4165" s="105" t="s">
        <v>13796</v>
      </c>
      <c r="I4165" s="99"/>
      <c r="J4165" s="101"/>
      <c r="M4165" s="98" t="s">
        <v>9698</v>
      </c>
      <c r="N4165" s="99" t="s">
        <v>3262</v>
      </c>
      <c r="O4165" s="101">
        <v>1</v>
      </c>
    </row>
    <row r="4166" spans="1:15" ht="12.75" customHeight="1">
      <c r="A4166" s="104" t="s">
        <v>4671</v>
      </c>
      <c r="B4166" s="104" t="s">
        <v>3262</v>
      </c>
      <c r="C4166" s="104">
        <v>1</v>
      </c>
      <c r="D4166" s="105" t="s">
        <v>13750</v>
      </c>
      <c r="E4166" s="105" t="s">
        <v>11012</v>
      </c>
      <c r="I4166" s="99"/>
      <c r="J4166" s="101"/>
      <c r="M4166" s="98" t="s">
        <v>9699</v>
      </c>
      <c r="N4166" s="99" t="s">
        <v>3262</v>
      </c>
      <c r="O4166" s="101">
        <v>1</v>
      </c>
    </row>
    <row r="4167" spans="1:15" ht="12.75" customHeight="1">
      <c r="A4167" s="104" t="s">
        <v>4672</v>
      </c>
      <c r="B4167" s="104" t="s">
        <v>3262</v>
      </c>
      <c r="C4167" s="104">
        <v>1</v>
      </c>
      <c r="D4167" s="105" t="s">
        <v>13750</v>
      </c>
      <c r="E4167" s="105" t="s">
        <v>13761</v>
      </c>
      <c r="I4167" s="99"/>
      <c r="J4167" s="101"/>
      <c r="M4167" s="98" t="s">
        <v>9700</v>
      </c>
      <c r="N4167" s="99" t="s">
        <v>3262</v>
      </c>
      <c r="O4167" s="101">
        <v>1</v>
      </c>
    </row>
    <row r="4168" spans="1:15" ht="12.75" customHeight="1">
      <c r="A4168" s="104" t="s">
        <v>4673</v>
      </c>
      <c r="B4168" s="104" t="s">
        <v>3479</v>
      </c>
      <c r="C4168" s="104">
        <v>1</v>
      </c>
      <c r="D4168" s="105" t="s">
        <v>13750</v>
      </c>
      <c r="E4168" s="105" t="s">
        <v>13762</v>
      </c>
      <c r="I4168" s="99"/>
      <c r="J4168" s="101"/>
      <c r="M4168" s="98" t="s">
        <v>9701</v>
      </c>
      <c r="N4168" s="99" t="s">
        <v>3170</v>
      </c>
      <c r="O4168" s="101">
        <v>1</v>
      </c>
    </row>
    <row r="4169" spans="1:15" ht="12.75" customHeight="1">
      <c r="A4169" s="104" t="s">
        <v>4674</v>
      </c>
      <c r="B4169" s="104" t="s">
        <v>3479</v>
      </c>
      <c r="C4169" s="104">
        <v>1</v>
      </c>
      <c r="D4169" s="105" t="s">
        <v>13750</v>
      </c>
      <c r="E4169" s="105" t="s">
        <v>13797</v>
      </c>
      <c r="I4169" s="99"/>
      <c r="J4169" s="101"/>
      <c r="M4169" s="98" t="s">
        <v>9702</v>
      </c>
      <c r="N4169" s="99" t="s">
        <v>3170</v>
      </c>
      <c r="O4169" s="101">
        <v>1</v>
      </c>
    </row>
    <row r="4170" spans="1:15" ht="12.75" customHeight="1">
      <c r="A4170" s="104" t="s">
        <v>4675</v>
      </c>
      <c r="B4170" s="104" t="s">
        <v>3479</v>
      </c>
      <c r="C4170" s="104">
        <v>1</v>
      </c>
      <c r="D4170" s="105" t="s">
        <v>13750</v>
      </c>
      <c r="E4170" s="105" t="s">
        <v>13764</v>
      </c>
      <c r="I4170" s="99"/>
      <c r="J4170" s="101"/>
      <c r="M4170" s="98" t="s">
        <v>9703</v>
      </c>
      <c r="N4170" s="99" t="s">
        <v>3170</v>
      </c>
      <c r="O4170" s="101">
        <v>1</v>
      </c>
    </row>
    <row r="4171" spans="1:15" ht="12.75" customHeight="1">
      <c r="A4171" s="104" t="s">
        <v>4676</v>
      </c>
      <c r="B4171" s="104" t="s">
        <v>3479</v>
      </c>
      <c r="C4171" s="104">
        <v>1</v>
      </c>
      <c r="D4171" s="105" t="s">
        <v>13750</v>
      </c>
      <c r="E4171" s="105" t="s">
        <v>13798</v>
      </c>
      <c r="I4171" s="99"/>
      <c r="J4171" s="101"/>
      <c r="M4171" s="98" t="s">
        <v>9704</v>
      </c>
      <c r="N4171" s="99" t="s">
        <v>3170</v>
      </c>
      <c r="O4171" s="101">
        <v>1</v>
      </c>
    </row>
    <row r="4172" spans="1:15" ht="12.75" customHeight="1">
      <c r="A4172" s="104" t="s">
        <v>4677</v>
      </c>
      <c r="B4172" s="104" t="s">
        <v>3262</v>
      </c>
      <c r="C4172" s="104">
        <v>1</v>
      </c>
      <c r="D4172" s="105" t="s">
        <v>13750</v>
      </c>
      <c r="E4172" s="105" t="s">
        <v>13766</v>
      </c>
      <c r="I4172" s="99"/>
      <c r="J4172" s="101"/>
      <c r="M4172" s="98" t="s">
        <v>9705</v>
      </c>
      <c r="N4172" s="99" t="s">
        <v>3262</v>
      </c>
      <c r="O4172" s="101">
        <v>1</v>
      </c>
    </row>
    <row r="4173" spans="1:15" ht="12.75" customHeight="1">
      <c r="A4173" s="104" t="s">
        <v>4678</v>
      </c>
      <c r="B4173" s="104" t="s">
        <v>3262</v>
      </c>
      <c r="C4173" s="104">
        <v>1</v>
      </c>
      <c r="D4173" s="105" t="s">
        <v>13750</v>
      </c>
      <c r="E4173" s="105" t="s">
        <v>13767</v>
      </c>
      <c r="I4173" s="99"/>
      <c r="J4173" s="101"/>
      <c r="M4173" s="98" t="s">
        <v>9706</v>
      </c>
      <c r="N4173" s="99" t="s">
        <v>3262</v>
      </c>
      <c r="O4173" s="101">
        <v>1</v>
      </c>
    </row>
    <row r="4174" spans="1:15" ht="12.75" customHeight="1">
      <c r="A4174" s="104" t="s">
        <v>4679</v>
      </c>
      <c r="B4174" s="104" t="s">
        <v>3262</v>
      </c>
      <c r="C4174" s="104">
        <v>1</v>
      </c>
      <c r="D4174" s="105" t="s">
        <v>13750</v>
      </c>
      <c r="E4174" s="105" t="s">
        <v>13799</v>
      </c>
      <c r="I4174" s="99"/>
      <c r="J4174" s="101"/>
      <c r="M4174" s="98" t="s">
        <v>9707</v>
      </c>
      <c r="N4174" s="99" t="s">
        <v>3262</v>
      </c>
      <c r="O4174" s="101">
        <v>1</v>
      </c>
    </row>
    <row r="4175" spans="1:15" ht="12.75" customHeight="1">
      <c r="A4175" s="104" t="s">
        <v>4680</v>
      </c>
      <c r="B4175" s="104" t="s">
        <v>3262</v>
      </c>
      <c r="C4175" s="104">
        <v>1</v>
      </c>
      <c r="D4175" s="105" t="s">
        <v>13750</v>
      </c>
      <c r="E4175" s="105" t="s">
        <v>13800</v>
      </c>
      <c r="I4175" s="99"/>
      <c r="J4175" s="101"/>
      <c r="M4175" s="98" t="s">
        <v>9708</v>
      </c>
      <c r="N4175" s="99" t="s">
        <v>3262</v>
      </c>
      <c r="O4175" s="101">
        <v>1</v>
      </c>
    </row>
    <row r="4176" spans="1:15" ht="12.75" customHeight="1">
      <c r="A4176" s="104" t="s">
        <v>4681</v>
      </c>
      <c r="B4176" s="104" t="s">
        <v>3479</v>
      </c>
      <c r="C4176" s="104">
        <v>1</v>
      </c>
      <c r="D4176" s="105" t="s">
        <v>13750</v>
      </c>
      <c r="E4176" s="105" t="s">
        <v>13801</v>
      </c>
      <c r="I4176" s="99"/>
      <c r="J4176" s="101"/>
      <c r="M4176" s="98" t="s">
        <v>9709</v>
      </c>
      <c r="N4176" s="99" t="s">
        <v>3170</v>
      </c>
      <c r="O4176" s="101">
        <v>1</v>
      </c>
    </row>
    <row r="4177" spans="1:15" ht="12.75" customHeight="1">
      <c r="A4177" s="104" t="s">
        <v>4682</v>
      </c>
      <c r="B4177" s="104" t="s">
        <v>3479</v>
      </c>
      <c r="C4177" s="104">
        <v>1</v>
      </c>
      <c r="D4177" s="105" t="s">
        <v>13750</v>
      </c>
      <c r="E4177" s="105" t="s">
        <v>13802</v>
      </c>
      <c r="I4177" s="99"/>
      <c r="J4177" s="101"/>
      <c r="M4177" s="98" t="s">
        <v>9710</v>
      </c>
      <c r="N4177" s="99" t="s">
        <v>3479</v>
      </c>
      <c r="O4177" s="101">
        <v>1</v>
      </c>
    </row>
    <row r="4178" spans="1:15" ht="12.75" customHeight="1">
      <c r="A4178" s="104" t="s">
        <v>4683</v>
      </c>
      <c r="B4178" s="104" t="s">
        <v>3479</v>
      </c>
      <c r="C4178" s="104">
        <v>1</v>
      </c>
      <c r="D4178" s="105" t="s">
        <v>13750</v>
      </c>
      <c r="E4178" s="105" t="s">
        <v>13803</v>
      </c>
      <c r="I4178" s="99"/>
      <c r="J4178" s="101"/>
      <c r="M4178" s="98" t="s">
        <v>9711</v>
      </c>
      <c r="N4178" s="99" t="s">
        <v>3479</v>
      </c>
      <c r="O4178" s="101">
        <v>1</v>
      </c>
    </row>
    <row r="4179" spans="1:15" ht="12.75" customHeight="1">
      <c r="A4179" s="104" t="s">
        <v>4684</v>
      </c>
      <c r="B4179" s="104" t="s">
        <v>3479</v>
      </c>
      <c r="C4179" s="104">
        <v>1</v>
      </c>
      <c r="D4179" s="105" t="s">
        <v>13750</v>
      </c>
      <c r="E4179" s="105" t="s">
        <v>13804</v>
      </c>
      <c r="I4179" s="99"/>
      <c r="J4179" s="101"/>
      <c r="M4179" s="98" t="s">
        <v>9712</v>
      </c>
      <c r="N4179" s="99" t="s">
        <v>3479</v>
      </c>
      <c r="O4179" s="101">
        <v>1</v>
      </c>
    </row>
    <row r="4180" spans="1:15" ht="12.75" customHeight="1">
      <c r="A4180" s="104" t="s">
        <v>4685</v>
      </c>
      <c r="B4180" s="104" t="s">
        <v>3479</v>
      </c>
      <c r="C4180" s="104">
        <v>1</v>
      </c>
      <c r="D4180" s="105" t="s">
        <v>13750</v>
      </c>
      <c r="E4180" s="105" t="s">
        <v>13805</v>
      </c>
      <c r="I4180" s="99"/>
      <c r="J4180" s="101"/>
      <c r="M4180" s="98" t="s">
        <v>9713</v>
      </c>
      <c r="N4180" s="99" t="s">
        <v>3479</v>
      </c>
      <c r="O4180" s="101">
        <v>1</v>
      </c>
    </row>
    <row r="4181" spans="1:15" ht="12.75" customHeight="1">
      <c r="A4181" s="104" t="s">
        <v>4686</v>
      </c>
      <c r="B4181" s="104" t="s">
        <v>3479</v>
      </c>
      <c r="C4181" s="104">
        <v>1</v>
      </c>
      <c r="D4181" s="105" t="s">
        <v>13750</v>
      </c>
      <c r="E4181" s="105" t="s">
        <v>13806</v>
      </c>
      <c r="I4181" s="99"/>
      <c r="J4181" s="101"/>
      <c r="M4181" s="98" t="s">
        <v>9714</v>
      </c>
      <c r="N4181" s="99" t="s">
        <v>3479</v>
      </c>
      <c r="O4181" s="101">
        <v>1</v>
      </c>
    </row>
    <row r="4182" spans="1:15" ht="12.75" customHeight="1">
      <c r="A4182" s="104" t="s">
        <v>4687</v>
      </c>
      <c r="B4182" s="104" t="s">
        <v>3479</v>
      </c>
      <c r="C4182" s="104">
        <v>1</v>
      </c>
      <c r="D4182" s="105" t="s">
        <v>13750</v>
      </c>
      <c r="E4182" s="105" t="s">
        <v>13807</v>
      </c>
      <c r="I4182" s="99"/>
      <c r="J4182" s="101"/>
      <c r="M4182" s="98" t="s">
        <v>9715</v>
      </c>
      <c r="N4182" s="99" t="s">
        <v>3479</v>
      </c>
      <c r="O4182" s="101">
        <v>1</v>
      </c>
    </row>
    <row r="4183" spans="1:15" ht="12.75" customHeight="1">
      <c r="A4183" s="104" t="s">
        <v>4688</v>
      </c>
      <c r="B4183" s="104" t="s">
        <v>3479</v>
      </c>
      <c r="C4183" s="104">
        <v>1</v>
      </c>
      <c r="D4183" s="105" t="s">
        <v>13750</v>
      </c>
      <c r="E4183" s="105" t="s">
        <v>13808</v>
      </c>
      <c r="I4183" s="99"/>
      <c r="J4183" s="101"/>
      <c r="M4183" s="98" t="s">
        <v>9716</v>
      </c>
      <c r="N4183" s="99" t="s">
        <v>3479</v>
      </c>
      <c r="O4183" s="101">
        <v>1</v>
      </c>
    </row>
    <row r="4184" spans="1:15" ht="12.75" customHeight="1">
      <c r="A4184" s="104" t="s">
        <v>4689</v>
      </c>
      <c r="B4184" s="104" t="s">
        <v>3479</v>
      </c>
      <c r="C4184" s="104">
        <v>1</v>
      </c>
      <c r="D4184" s="105" t="s">
        <v>13750</v>
      </c>
      <c r="E4184" s="105" t="s">
        <v>13774</v>
      </c>
      <c r="I4184" s="99"/>
      <c r="J4184" s="101"/>
      <c r="M4184" s="98" t="s">
        <v>9717</v>
      </c>
      <c r="N4184" s="99" t="s">
        <v>3479</v>
      </c>
      <c r="O4184" s="101">
        <v>1</v>
      </c>
    </row>
    <row r="4185" spans="1:15" ht="12.75" customHeight="1">
      <c r="A4185" s="104" t="s">
        <v>4690</v>
      </c>
      <c r="B4185" s="104" t="s">
        <v>3479</v>
      </c>
      <c r="C4185" s="104">
        <v>1</v>
      </c>
      <c r="D4185" s="105" t="s">
        <v>13750</v>
      </c>
      <c r="E4185" s="105" t="s">
        <v>13809</v>
      </c>
      <c r="I4185" s="99"/>
      <c r="J4185" s="101"/>
      <c r="M4185" s="98" t="s">
        <v>9718</v>
      </c>
      <c r="N4185" s="99" t="s">
        <v>3170</v>
      </c>
      <c r="O4185" s="101">
        <v>1</v>
      </c>
    </row>
    <row r="4186" spans="1:15" ht="12.75" customHeight="1">
      <c r="A4186" s="104" t="s">
        <v>4691</v>
      </c>
      <c r="B4186" s="104" t="s">
        <v>3479</v>
      </c>
      <c r="C4186" s="104">
        <v>1</v>
      </c>
      <c r="D4186" s="105" t="s">
        <v>13750</v>
      </c>
      <c r="E4186" s="105" t="s">
        <v>13650</v>
      </c>
      <c r="I4186" s="99"/>
      <c r="J4186" s="101"/>
      <c r="M4186" s="98" t="s">
        <v>9719</v>
      </c>
      <c r="N4186" s="99" t="s">
        <v>3170</v>
      </c>
      <c r="O4186" s="101">
        <v>1</v>
      </c>
    </row>
    <row r="4187" spans="1:15" ht="12.75" customHeight="1">
      <c r="A4187" s="104" t="s">
        <v>4692</v>
      </c>
      <c r="B4187" s="104" t="s">
        <v>3479</v>
      </c>
      <c r="C4187" s="104">
        <v>1</v>
      </c>
      <c r="D4187" s="105" t="s">
        <v>13750</v>
      </c>
      <c r="E4187" s="105" t="s">
        <v>13775</v>
      </c>
      <c r="I4187" s="99"/>
      <c r="J4187" s="101"/>
      <c r="M4187" s="98" t="s">
        <v>9720</v>
      </c>
      <c r="N4187" s="99" t="s">
        <v>3170</v>
      </c>
      <c r="O4187" s="101">
        <v>1</v>
      </c>
    </row>
    <row r="4188" spans="1:15" ht="12.75" customHeight="1">
      <c r="A4188" s="104" t="s">
        <v>4693</v>
      </c>
      <c r="B4188" s="104" t="s">
        <v>4501</v>
      </c>
      <c r="C4188" s="104">
        <v>1</v>
      </c>
      <c r="D4188" s="105" t="s">
        <v>13750</v>
      </c>
      <c r="E4188" s="105" t="s">
        <v>13776</v>
      </c>
      <c r="I4188" s="99"/>
      <c r="J4188" s="101"/>
      <c r="M4188" s="98" t="s">
        <v>9721</v>
      </c>
      <c r="N4188" s="99" t="s">
        <v>4501</v>
      </c>
      <c r="O4188" s="101">
        <v>1</v>
      </c>
    </row>
    <row r="4189" spans="1:15" ht="12.75" customHeight="1">
      <c r="A4189" s="104" t="s">
        <v>4694</v>
      </c>
      <c r="B4189" s="104" t="s">
        <v>4501</v>
      </c>
      <c r="C4189" s="104">
        <v>1</v>
      </c>
      <c r="D4189" s="105" t="s">
        <v>13750</v>
      </c>
      <c r="E4189" s="105" t="s">
        <v>13810</v>
      </c>
      <c r="I4189" s="99"/>
      <c r="J4189" s="101"/>
      <c r="M4189" s="98" t="s">
        <v>9722</v>
      </c>
      <c r="N4189" s="99" t="s">
        <v>4501</v>
      </c>
      <c r="O4189" s="101">
        <v>1</v>
      </c>
    </row>
    <row r="4190" spans="1:15" ht="12.75" customHeight="1">
      <c r="A4190" s="104" t="s">
        <v>4695</v>
      </c>
      <c r="B4190" s="104" t="s">
        <v>3262</v>
      </c>
      <c r="C4190" s="104">
        <v>1</v>
      </c>
      <c r="D4190" s="105" t="s">
        <v>13750</v>
      </c>
      <c r="E4190" s="105" t="s">
        <v>13811</v>
      </c>
      <c r="I4190" s="99"/>
      <c r="J4190" s="101"/>
      <c r="M4190" s="98" t="s">
        <v>9723</v>
      </c>
      <c r="N4190" s="99" t="s">
        <v>3262</v>
      </c>
      <c r="O4190" s="101">
        <v>1</v>
      </c>
    </row>
    <row r="4191" spans="1:15" ht="12.75" customHeight="1">
      <c r="A4191" s="104" t="s">
        <v>4696</v>
      </c>
      <c r="B4191" s="104" t="s">
        <v>3262</v>
      </c>
      <c r="C4191" s="104">
        <v>1</v>
      </c>
      <c r="D4191" s="105" t="s">
        <v>13750</v>
      </c>
      <c r="E4191" s="105" t="s">
        <v>13812</v>
      </c>
      <c r="I4191" s="99"/>
      <c r="J4191" s="101"/>
      <c r="M4191" s="98" t="s">
        <v>9724</v>
      </c>
      <c r="N4191" s="99" t="s">
        <v>3262</v>
      </c>
      <c r="O4191" s="101">
        <v>1</v>
      </c>
    </row>
    <row r="4192" spans="1:15" ht="12.75" customHeight="1">
      <c r="A4192" s="104" t="s">
        <v>4697</v>
      </c>
      <c r="B4192" s="104" t="s">
        <v>3262</v>
      </c>
      <c r="C4192" s="104">
        <v>1</v>
      </c>
      <c r="D4192" s="105" t="s">
        <v>13750</v>
      </c>
      <c r="E4192" s="105" t="s">
        <v>13813</v>
      </c>
      <c r="I4192" s="99"/>
      <c r="J4192" s="101"/>
      <c r="M4192" s="98" t="s">
        <v>9725</v>
      </c>
      <c r="N4192" s="99" t="s">
        <v>3262</v>
      </c>
      <c r="O4192" s="101">
        <v>1</v>
      </c>
    </row>
    <row r="4193" spans="1:15" ht="12.75" customHeight="1">
      <c r="A4193" s="104" t="s">
        <v>4698</v>
      </c>
      <c r="B4193" s="104" t="s">
        <v>3262</v>
      </c>
      <c r="C4193" s="104">
        <v>1</v>
      </c>
      <c r="D4193" s="105" t="s">
        <v>13750</v>
      </c>
      <c r="E4193" s="105" t="s">
        <v>13814</v>
      </c>
      <c r="I4193" s="99"/>
      <c r="J4193" s="101"/>
      <c r="M4193" s="98" t="s">
        <v>9726</v>
      </c>
      <c r="N4193" s="99" t="s">
        <v>3262</v>
      </c>
      <c r="O4193" s="101">
        <v>1</v>
      </c>
    </row>
    <row r="4194" spans="1:15" ht="12.75" customHeight="1">
      <c r="A4194" s="104" t="s">
        <v>4699</v>
      </c>
      <c r="B4194" s="104" t="s">
        <v>3479</v>
      </c>
      <c r="C4194" s="104">
        <v>1</v>
      </c>
      <c r="D4194" s="105" t="s">
        <v>13750</v>
      </c>
      <c r="E4194" s="105" t="s">
        <v>13815</v>
      </c>
      <c r="I4194" s="99"/>
      <c r="J4194" s="101"/>
      <c r="M4194" s="98" t="s">
        <v>9727</v>
      </c>
      <c r="N4194" s="99" t="s">
        <v>3170</v>
      </c>
      <c r="O4194" s="101">
        <v>1</v>
      </c>
    </row>
    <row r="4195" spans="1:15" ht="12.75" customHeight="1">
      <c r="A4195" s="104" t="s">
        <v>4700</v>
      </c>
      <c r="B4195" s="104" t="s">
        <v>3479</v>
      </c>
      <c r="C4195" s="104">
        <v>1</v>
      </c>
      <c r="D4195" s="105" t="s">
        <v>13750</v>
      </c>
      <c r="E4195" s="105" t="s">
        <v>13816</v>
      </c>
      <c r="I4195" s="99"/>
      <c r="J4195" s="101"/>
      <c r="M4195" s="98" t="s">
        <v>9728</v>
      </c>
      <c r="N4195" s="99" t="s">
        <v>3170</v>
      </c>
      <c r="O4195" s="101">
        <v>1</v>
      </c>
    </row>
    <row r="4196" spans="1:15" ht="12.75" customHeight="1">
      <c r="A4196" s="104" t="s">
        <v>4701</v>
      </c>
      <c r="B4196" s="104" t="s">
        <v>3479</v>
      </c>
      <c r="C4196" s="104">
        <v>1</v>
      </c>
      <c r="D4196" s="105" t="s">
        <v>13750</v>
      </c>
      <c r="E4196" s="105" t="s">
        <v>13817</v>
      </c>
      <c r="I4196" s="99"/>
      <c r="J4196" s="101"/>
      <c r="M4196" s="98" t="s">
        <v>9729</v>
      </c>
      <c r="N4196" s="99" t="s">
        <v>3170</v>
      </c>
      <c r="O4196" s="101">
        <v>1</v>
      </c>
    </row>
    <row r="4197" spans="1:15" ht="12.75" customHeight="1">
      <c r="A4197" s="104" t="s">
        <v>4702</v>
      </c>
      <c r="B4197" s="104" t="s">
        <v>3170</v>
      </c>
      <c r="C4197" s="104">
        <v>1</v>
      </c>
      <c r="D4197" s="105"/>
      <c r="E4197" s="105"/>
      <c r="I4197" s="99"/>
      <c r="J4197" s="101"/>
      <c r="M4197" s="98" t="s">
        <v>9730</v>
      </c>
      <c r="N4197" s="99" t="s">
        <v>3170</v>
      </c>
      <c r="O4197" s="101">
        <v>1</v>
      </c>
    </row>
    <row r="4198" spans="1:15" ht="12.75" customHeight="1">
      <c r="A4198" s="104" t="s">
        <v>4702</v>
      </c>
      <c r="B4198" s="104" t="s">
        <v>3479</v>
      </c>
      <c r="C4198" s="104">
        <v>1</v>
      </c>
      <c r="D4198" s="105" t="s">
        <v>13750</v>
      </c>
      <c r="E4198" s="105" t="s">
        <v>13781</v>
      </c>
      <c r="I4198" s="99"/>
      <c r="J4198" s="101"/>
      <c r="M4198" s="98" t="s">
        <v>9730</v>
      </c>
      <c r="N4198" s="99" t="s">
        <v>3479</v>
      </c>
      <c r="O4198" s="101">
        <v>1</v>
      </c>
    </row>
    <row r="4199" spans="1:15" ht="12.75" customHeight="1">
      <c r="A4199" s="104" t="s">
        <v>4703</v>
      </c>
      <c r="B4199" s="104" t="s">
        <v>3262</v>
      </c>
      <c r="C4199" s="104">
        <v>1</v>
      </c>
      <c r="D4199" s="105" t="s">
        <v>13750</v>
      </c>
      <c r="E4199" s="105" t="s">
        <v>13818</v>
      </c>
      <c r="I4199" s="99"/>
      <c r="J4199" s="101"/>
      <c r="M4199" s="98" t="s">
        <v>9731</v>
      </c>
      <c r="N4199" s="99" t="s">
        <v>3262</v>
      </c>
      <c r="O4199" s="101">
        <v>1</v>
      </c>
    </row>
    <row r="4200" spans="1:15" ht="12.75" customHeight="1">
      <c r="A4200" s="104" t="s">
        <v>4704</v>
      </c>
      <c r="B4200" s="104" t="s">
        <v>3262</v>
      </c>
      <c r="C4200" s="104">
        <v>1</v>
      </c>
      <c r="D4200" s="105" t="s">
        <v>13750</v>
      </c>
      <c r="E4200" s="105" t="s">
        <v>13819</v>
      </c>
      <c r="I4200" s="99"/>
      <c r="J4200" s="101"/>
      <c r="M4200" s="98" t="s">
        <v>9732</v>
      </c>
      <c r="N4200" s="99" t="s">
        <v>3262</v>
      </c>
      <c r="O4200" s="101">
        <v>1</v>
      </c>
    </row>
    <row r="4201" spans="1:15" ht="12.75" customHeight="1">
      <c r="A4201" s="104" t="s">
        <v>4705</v>
      </c>
      <c r="B4201" s="104" t="s">
        <v>3262</v>
      </c>
      <c r="C4201" s="104">
        <v>1</v>
      </c>
      <c r="D4201" s="105" t="s">
        <v>13750</v>
      </c>
      <c r="E4201" s="105" t="s">
        <v>13820</v>
      </c>
      <c r="I4201" s="99"/>
      <c r="J4201" s="101"/>
      <c r="M4201" s="98" t="s">
        <v>9733</v>
      </c>
      <c r="N4201" s="99" t="s">
        <v>3262</v>
      </c>
      <c r="O4201" s="101">
        <v>1</v>
      </c>
    </row>
    <row r="4202" spans="1:15" ht="12.75" customHeight="1">
      <c r="A4202" s="104" t="s">
        <v>4706</v>
      </c>
      <c r="B4202" s="104" t="s">
        <v>3262</v>
      </c>
      <c r="C4202" s="104">
        <v>1</v>
      </c>
      <c r="D4202" s="105" t="s">
        <v>13750</v>
      </c>
      <c r="E4202" s="105" t="s">
        <v>13821</v>
      </c>
      <c r="I4202" s="99"/>
      <c r="J4202" s="101"/>
      <c r="M4202" s="98" t="s">
        <v>9734</v>
      </c>
      <c r="N4202" s="99" t="s">
        <v>3262</v>
      </c>
      <c r="O4202" s="101">
        <v>1</v>
      </c>
    </row>
    <row r="4203" spans="1:15" ht="12.75" customHeight="1">
      <c r="A4203" s="104" t="s">
        <v>4707</v>
      </c>
      <c r="B4203" s="104" t="s">
        <v>3482</v>
      </c>
      <c r="C4203" s="104">
        <v>1</v>
      </c>
      <c r="D4203" s="105" t="s">
        <v>13750</v>
      </c>
      <c r="E4203" s="105" t="s">
        <v>13822</v>
      </c>
      <c r="I4203" s="99"/>
      <c r="J4203" s="101"/>
      <c r="M4203" s="98" t="s">
        <v>9735</v>
      </c>
      <c r="N4203" s="99" t="s">
        <v>3482</v>
      </c>
      <c r="O4203" s="101">
        <v>1</v>
      </c>
    </row>
    <row r="4204" spans="1:15" ht="12.75" customHeight="1">
      <c r="A4204" s="104" t="s">
        <v>4708</v>
      </c>
      <c r="B4204" s="104" t="s">
        <v>4499</v>
      </c>
      <c r="C4204" s="104">
        <v>1</v>
      </c>
      <c r="D4204" s="105" t="s">
        <v>13823</v>
      </c>
      <c r="E4204" s="105" t="s">
        <v>13824</v>
      </c>
      <c r="I4204" s="99"/>
      <c r="J4204" s="101"/>
      <c r="M4204" s="98" t="s">
        <v>9736</v>
      </c>
      <c r="N4204" s="99" t="s">
        <v>4499</v>
      </c>
      <c r="O4204" s="101">
        <v>1</v>
      </c>
    </row>
    <row r="4205" spans="1:15" ht="12.75" customHeight="1">
      <c r="A4205" s="104" t="s">
        <v>4709</v>
      </c>
      <c r="B4205" s="104" t="s">
        <v>4499</v>
      </c>
      <c r="C4205" s="104">
        <v>1</v>
      </c>
      <c r="D4205" s="105" t="s">
        <v>13823</v>
      </c>
      <c r="E4205" s="105" t="s">
        <v>13825</v>
      </c>
      <c r="I4205" s="99"/>
      <c r="J4205" s="101"/>
      <c r="M4205" s="98" t="s">
        <v>9737</v>
      </c>
      <c r="N4205" s="99" t="s">
        <v>4499</v>
      </c>
      <c r="O4205" s="101">
        <v>1</v>
      </c>
    </row>
    <row r="4206" spans="1:15" ht="12.75" customHeight="1">
      <c r="A4206" s="104" t="s">
        <v>4710</v>
      </c>
      <c r="B4206" s="104" t="s">
        <v>4499</v>
      </c>
      <c r="C4206" s="104">
        <v>1</v>
      </c>
      <c r="D4206" s="105" t="s">
        <v>13823</v>
      </c>
      <c r="E4206" s="105" t="s">
        <v>13826</v>
      </c>
      <c r="I4206" s="99"/>
      <c r="J4206" s="101"/>
      <c r="M4206" s="98" t="s">
        <v>9738</v>
      </c>
      <c r="N4206" s="99" t="s">
        <v>4499</v>
      </c>
      <c r="O4206" s="101">
        <v>1</v>
      </c>
    </row>
    <row r="4207" spans="1:15" ht="12.75" customHeight="1">
      <c r="A4207" s="104" t="s">
        <v>4711</v>
      </c>
      <c r="B4207" s="104" t="s">
        <v>4499</v>
      </c>
      <c r="C4207" s="104">
        <v>1</v>
      </c>
      <c r="D4207" s="105" t="s">
        <v>13823</v>
      </c>
      <c r="E4207" s="105" t="s">
        <v>13827</v>
      </c>
      <c r="I4207" s="99"/>
      <c r="J4207" s="101"/>
      <c r="M4207" s="98" t="s">
        <v>9739</v>
      </c>
      <c r="N4207" s="99" t="s">
        <v>4499</v>
      </c>
      <c r="O4207" s="101">
        <v>1</v>
      </c>
    </row>
    <row r="4208" spans="1:15" ht="12.75" customHeight="1">
      <c r="A4208" s="104" t="s">
        <v>4712</v>
      </c>
      <c r="B4208" s="104" t="s">
        <v>4499</v>
      </c>
      <c r="C4208" s="104">
        <v>1</v>
      </c>
      <c r="D4208" s="105" t="s">
        <v>13823</v>
      </c>
      <c r="E4208" s="105" t="s">
        <v>13828</v>
      </c>
      <c r="I4208" s="99"/>
      <c r="J4208" s="101"/>
      <c r="M4208" s="98" t="s">
        <v>9740</v>
      </c>
      <c r="N4208" s="99" t="s">
        <v>4499</v>
      </c>
      <c r="O4208" s="101">
        <v>1</v>
      </c>
    </row>
    <row r="4209" spans="1:15" ht="12.75" customHeight="1">
      <c r="A4209" s="104" t="s">
        <v>4713</v>
      </c>
      <c r="B4209" s="104" t="s">
        <v>4499</v>
      </c>
      <c r="C4209" s="104">
        <v>1</v>
      </c>
      <c r="D4209" s="105" t="s">
        <v>13823</v>
      </c>
      <c r="E4209" s="105" t="s">
        <v>13829</v>
      </c>
      <c r="I4209" s="99"/>
      <c r="J4209" s="101"/>
      <c r="M4209" s="98" t="s">
        <v>9741</v>
      </c>
      <c r="N4209" s="99" t="s">
        <v>4499</v>
      </c>
      <c r="O4209" s="101">
        <v>1</v>
      </c>
    </row>
    <row r="4210" spans="1:15" ht="12.75" customHeight="1">
      <c r="A4210" s="104" t="s">
        <v>4714</v>
      </c>
      <c r="B4210" s="104" t="s">
        <v>4499</v>
      </c>
      <c r="C4210" s="104">
        <v>1</v>
      </c>
      <c r="D4210" s="105" t="s">
        <v>13823</v>
      </c>
      <c r="E4210" s="105" t="s">
        <v>13830</v>
      </c>
      <c r="I4210" s="99"/>
      <c r="J4210" s="101"/>
      <c r="M4210" s="98" t="s">
        <v>9742</v>
      </c>
      <c r="N4210" s="99" t="s">
        <v>4499</v>
      </c>
      <c r="O4210" s="101">
        <v>1</v>
      </c>
    </row>
    <row r="4211" spans="1:15" ht="12.75" customHeight="1">
      <c r="A4211" s="104" t="s">
        <v>4715</v>
      </c>
      <c r="B4211" s="104" t="s">
        <v>3340</v>
      </c>
      <c r="C4211" s="104">
        <v>1</v>
      </c>
      <c r="D4211" s="105" t="s">
        <v>13823</v>
      </c>
      <c r="E4211" s="105" t="s">
        <v>13831</v>
      </c>
      <c r="I4211" s="99"/>
      <c r="J4211" s="101"/>
      <c r="M4211" s="98" t="s">
        <v>9743</v>
      </c>
      <c r="N4211" s="99" t="s">
        <v>3340</v>
      </c>
      <c r="O4211" s="101">
        <v>1</v>
      </c>
    </row>
    <row r="4212" spans="1:15" ht="12.75" customHeight="1">
      <c r="A4212" s="104" t="s">
        <v>4716</v>
      </c>
      <c r="B4212" s="104" t="s">
        <v>3340</v>
      </c>
      <c r="C4212" s="104">
        <v>1</v>
      </c>
      <c r="D4212" s="105" t="s">
        <v>13823</v>
      </c>
      <c r="E4212" s="105" t="s">
        <v>13832</v>
      </c>
      <c r="I4212" s="99"/>
      <c r="J4212" s="101"/>
      <c r="M4212" s="98" t="s">
        <v>9744</v>
      </c>
      <c r="N4212" s="99" t="s">
        <v>3340</v>
      </c>
      <c r="O4212" s="101">
        <v>1</v>
      </c>
    </row>
    <row r="4213" spans="1:15" ht="12.75" customHeight="1">
      <c r="A4213" s="104" t="s">
        <v>4717</v>
      </c>
      <c r="B4213" s="104" t="s">
        <v>3340</v>
      </c>
      <c r="C4213" s="104">
        <v>1</v>
      </c>
      <c r="D4213" s="105" t="s">
        <v>13823</v>
      </c>
      <c r="E4213" s="105" t="s">
        <v>13826</v>
      </c>
      <c r="I4213" s="99"/>
      <c r="J4213" s="101"/>
      <c r="M4213" s="98" t="s">
        <v>9745</v>
      </c>
      <c r="N4213" s="99" t="s">
        <v>3340</v>
      </c>
      <c r="O4213" s="101">
        <v>1</v>
      </c>
    </row>
    <row r="4214" spans="1:15" ht="12.75" customHeight="1">
      <c r="A4214" s="104" t="s">
        <v>4718</v>
      </c>
      <c r="B4214" s="104" t="s">
        <v>3340</v>
      </c>
      <c r="C4214" s="104">
        <v>1</v>
      </c>
      <c r="D4214" s="105" t="s">
        <v>13823</v>
      </c>
      <c r="E4214" s="105" t="s">
        <v>13827</v>
      </c>
      <c r="I4214" s="99"/>
      <c r="J4214" s="101"/>
      <c r="M4214" s="98" t="s">
        <v>9746</v>
      </c>
      <c r="N4214" s="99" t="s">
        <v>3340</v>
      </c>
      <c r="O4214" s="101">
        <v>1</v>
      </c>
    </row>
    <row r="4215" spans="1:15" ht="12.75" customHeight="1">
      <c r="A4215" s="104" t="s">
        <v>4719</v>
      </c>
      <c r="B4215" s="104" t="s">
        <v>3340</v>
      </c>
      <c r="C4215" s="104">
        <v>1</v>
      </c>
      <c r="D4215" s="105" t="s">
        <v>13823</v>
      </c>
      <c r="E4215" s="105" t="s">
        <v>13828</v>
      </c>
      <c r="I4215" s="99"/>
      <c r="J4215" s="101"/>
      <c r="M4215" s="98" t="s">
        <v>9747</v>
      </c>
      <c r="N4215" s="99" t="s">
        <v>3340</v>
      </c>
      <c r="O4215" s="101">
        <v>1</v>
      </c>
    </row>
    <row r="4216" spans="1:15" ht="12.75" customHeight="1">
      <c r="A4216" s="104" t="s">
        <v>4720</v>
      </c>
      <c r="B4216" s="104" t="s">
        <v>3340</v>
      </c>
      <c r="C4216" s="104">
        <v>1</v>
      </c>
      <c r="D4216" s="105" t="s">
        <v>13823</v>
      </c>
      <c r="E4216" s="105" t="s">
        <v>13833</v>
      </c>
      <c r="I4216" s="99"/>
      <c r="J4216" s="101"/>
      <c r="M4216" s="98" t="s">
        <v>9748</v>
      </c>
      <c r="N4216" s="99" t="s">
        <v>3340</v>
      </c>
      <c r="O4216" s="101">
        <v>1</v>
      </c>
    </row>
    <row r="4217" spans="1:15" ht="12.75" customHeight="1">
      <c r="A4217" s="104" t="s">
        <v>4721</v>
      </c>
      <c r="B4217" s="104" t="s">
        <v>3340</v>
      </c>
      <c r="C4217" s="104">
        <v>1</v>
      </c>
      <c r="D4217" s="105" t="s">
        <v>13823</v>
      </c>
      <c r="E4217" s="105" t="s">
        <v>13829</v>
      </c>
      <c r="I4217" s="99"/>
      <c r="J4217" s="101"/>
      <c r="M4217" s="98" t="s">
        <v>9749</v>
      </c>
      <c r="N4217" s="99" t="s">
        <v>3340</v>
      </c>
      <c r="O4217" s="101">
        <v>1</v>
      </c>
    </row>
    <row r="4218" spans="1:15" ht="12.75" customHeight="1">
      <c r="A4218" s="104" t="s">
        <v>4722</v>
      </c>
      <c r="B4218" s="104" t="s">
        <v>3340</v>
      </c>
      <c r="C4218" s="104">
        <v>1</v>
      </c>
      <c r="D4218" s="105" t="s">
        <v>13823</v>
      </c>
      <c r="E4218" s="105" t="s">
        <v>13834</v>
      </c>
      <c r="I4218" s="99"/>
      <c r="J4218" s="101"/>
      <c r="M4218" s="98" t="s">
        <v>9750</v>
      </c>
      <c r="N4218" s="99" t="s">
        <v>3340</v>
      </c>
      <c r="O4218" s="101">
        <v>1</v>
      </c>
    </row>
    <row r="4219" spans="1:15" ht="12.75" customHeight="1">
      <c r="A4219" s="104" t="s">
        <v>4723</v>
      </c>
      <c r="B4219" s="104" t="s">
        <v>3514</v>
      </c>
      <c r="C4219" s="104">
        <v>1</v>
      </c>
      <c r="D4219" s="105" t="s">
        <v>13835</v>
      </c>
      <c r="E4219" s="105" t="s">
        <v>13836</v>
      </c>
      <c r="I4219" s="99"/>
      <c r="J4219" s="101"/>
      <c r="M4219" s="98" t="s">
        <v>9751</v>
      </c>
      <c r="N4219" s="99" t="s">
        <v>3514</v>
      </c>
      <c r="O4219" s="101">
        <v>1</v>
      </c>
    </row>
    <row r="4220" spans="1:15" ht="12.75" customHeight="1">
      <c r="A4220" s="104" t="s">
        <v>4724</v>
      </c>
      <c r="B4220" s="104" t="s">
        <v>3514</v>
      </c>
      <c r="C4220" s="104">
        <v>1</v>
      </c>
      <c r="D4220" s="105" t="s">
        <v>13835</v>
      </c>
      <c r="E4220" s="105" t="s">
        <v>13837</v>
      </c>
      <c r="I4220" s="99"/>
      <c r="J4220" s="101"/>
      <c r="M4220" s="98" t="s">
        <v>9752</v>
      </c>
      <c r="N4220" s="99" t="s">
        <v>3514</v>
      </c>
      <c r="O4220" s="101">
        <v>1</v>
      </c>
    </row>
    <row r="4221" spans="1:15" ht="12.75" customHeight="1">
      <c r="A4221" s="104" t="s">
        <v>4725</v>
      </c>
      <c r="B4221" s="104" t="s">
        <v>4159</v>
      </c>
      <c r="C4221" s="104">
        <v>2</v>
      </c>
      <c r="D4221" s="105" t="s">
        <v>13838</v>
      </c>
      <c r="E4221" s="105" t="s">
        <v>13839</v>
      </c>
      <c r="I4221" s="99"/>
      <c r="J4221" s="101"/>
      <c r="M4221" s="98" t="s">
        <v>9753</v>
      </c>
      <c r="N4221" s="99" t="s">
        <v>4159</v>
      </c>
      <c r="O4221" s="101">
        <v>2</v>
      </c>
    </row>
    <row r="4222" spans="1:15" ht="12.75" customHeight="1">
      <c r="A4222" s="104" t="s">
        <v>4726</v>
      </c>
      <c r="B4222" s="104" t="s">
        <v>4159</v>
      </c>
      <c r="C4222" s="104">
        <v>1</v>
      </c>
      <c r="D4222" s="105" t="s">
        <v>13838</v>
      </c>
      <c r="E4222" s="105" t="s">
        <v>13840</v>
      </c>
      <c r="I4222" s="99"/>
      <c r="J4222" s="101"/>
      <c r="M4222" s="98" t="s">
        <v>9754</v>
      </c>
      <c r="N4222" s="99" t="s">
        <v>4159</v>
      </c>
      <c r="O4222" s="101">
        <v>1</v>
      </c>
    </row>
    <row r="4223" spans="1:15" ht="12.75" customHeight="1">
      <c r="A4223" s="104" t="s">
        <v>4727</v>
      </c>
      <c r="B4223" s="104" t="s">
        <v>4159</v>
      </c>
      <c r="C4223" s="104">
        <v>1</v>
      </c>
      <c r="D4223" s="105" t="s">
        <v>13838</v>
      </c>
      <c r="E4223" s="105" t="s">
        <v>13841</v>
      </c>
      <c r="I4223" s="99"/>
      <c r="J4223" s="101"/>
      <c r="M4223" s="98" t="s">
        <v>9755</v>
      </c>
      <c r="N4223" s="99" t="s">
        <v>4159</v>
      </c>
      <c r="O4223" s="101">
        <v>1</v>
      </c>
    </row>
    <row r="4224" spans="1:15" ht="12.75" customHeight="1">
      <c r="A4224" s="104" t="s">
        <v>4728</v>
      </c>
      <c r="B4224" s="104" t="s">
        <v>1794</v>
      </c>
      <c r="C4224" s="104">
        <v>1</v>
      </c>
      <c r="D4224" s="105" t="s">
        <v>13842</v>
      </c>
      <c r="E4224" s="105" t="s">
        <v>13843</v>
      </c>
      <c r="I4224" s="99"/>
      <c r="J4224" s="101"/>
      <c r="M4224" s="98" t="s">
        <v>9756</v>
      </c>
      <c r="N4224" s="99" t="s">
        <v>1794</v>
      </c>
      <c r="O4224" s="101">
        <v>1</v>
      </c>
    </row>
    <row r="4225" spans="1:15" ht="12.75" customHeight="1">
      <c r="A4225" s="104" t="s">
        <v>4729</v>
      </c>
      <c r="B4225" s="104" t="s">
        <v>1794</v>
      </c>
      <c r="C4225" s="104">
        <v>1</v>
      </c>
      <c r="D4225" s="105" t="s">
        <v>13842</v>
      </c>
      <c r="E4225" s="105" t="s">
        <v>13844</v>
      </c>
      <c r="I4225" s="99"/>
      <c r="J4225" s="101"/>
      <c r="M4225" s="98" t="s">
        <v>9757</v>
      </c>
      <c r="N4225" s="99" t="s">
        <v>1794</v>
      </c>
      <c r="O4225" s="101">
        <v>1</v>
      </c>
    </row>
    <row r="4226" spans="1:15" ht="12.75" customHeight="1">
      <c r="A4226" s="104" t="s">
        <v>4730</v>
      </c>
      <c r="B4226" s="104" t="s">
        <v>259</v>
      </c>
      <c r="C4226" s="104">
        <v>1</v>
      </c>
      <c r="D4226" s="105" t="s">
        <v>13845</v>
      </c>
      <c r="E4226" s="105" t="s">
        <v>13846</v>
      </c>
      <c r="I4226" s="99"/>
      <c r="J4226" s="101"/>
      <c r="M4226" s="98" t="s">
        <v>9758</v>
      </c>
      <c r="N4226" s="99" t="s">
        <v>259</v>
      </c>
      <c r="O4226" s="101">
        <v>1</v>
      </c>
    </row>
    <row r="4227" spans="1:15" ht="12.75" customHeight="1">
      <c r="A4227" s="104" t="s">
        <v>4731</v>
      </c>
      <c r="B4227" s="104" t="s">
        <v>259</v>
      </c>
      <c r="C4227" s="104">
        <v>2</v>
      </c>
      <c r="D4227" s="105" t="s">
        <v>13845</v>
      </c>
      <c r="E4227" s="105" t="s">
        <v>13847</v>
      </c>
      <c r="I4227" s="99"/>
      <c r="J4227" s="101"/>
      <c r="M4227" s="98" t="s">
        <v>9759</v>
      </c>
      <c r="N4227" s="99" t="s">
        <v>259</v>
      </c>
      <c r="O4227" s="101">
        <v>2</v>
      </c>
    </row>
    <row r="4228" spans="1:15" ht="12.75" customHeight="1">
      <c r="A4228" s="104" t="s">
        <v>4732</v>
      </c>
      <c r="B4228" s="104" t="s">
        <v>259</v>
      </c>
      <c r="C4228" s="104">
        <v>1</v>
      </c>
      <c r="D4228" s="105"/>
      <c r="E4228" s="105"/>
      <c r="I4228" s="99"/>
      <c r="J4228" s="101"/>
      <c r="M4228" s="98" t="s">
        <v>9760</v>
      </c>
      <c r="N4228" s="99" t="s">
        <v>259</v>
      </c>
      <c r="O4228" s="101">
        <v>1</v>
      </c>
    </row>
    <row r="4229" spans="1:15" ht="12.75" customHeight="1">
      <c r="A4229" s="104" t="s">
        <v>4733</v>
      </c>
      <c r="B4229" s="104" t="s">
        <v>1517</v>
      </c>
      <c r="C4229" s="104">
        <v>2</v>
      </c>
      <c r="D4229" s="105" t="s">
        <v>13848</v>
      </c>
      <c r="E4229" s="105" t="s">
        <v>13849</v>
      </c>
      <c r="I4229" s="99"/>
      <c r="J4229" s="101"/>
      <c r="M4229" s="98" t="s">
        <v>9761</v>
      </c>
      <c r="N4229" s="99" t="s">
        <v>1517</v>
      </c>
      <c r="O4229" s="101">
        <v>2</v>
      </c>
    </row>
    <row r="4230" spans="1:15" ht="12.75" customHeight="1">
      <c r="A4230" s="104" t="s">
        <v>4734</v>
      </c>
      <c r="B4230" s="104" t="s">
        <v>1517</v>
      </c>
      <c r="C4230" s="104">
        <v>7</v>
      </c>
      <c r="D4230" s="105" t="s">
        <v>13848</v>
      </c>
      <c r="E4230" s="105" t="s">
        <v>13850</v>
      </c>
      <c r="I4230" s="99"/>
      <c r="J4230" s="101"/>
      <c r="M4230" s="98" t="s">
        <v>9762</v>
      </c>
      <c r="N4230" s="99" t="s">
        <v>1517</v>
      </c>
      <c r="O4230" s="101">
        <v>7</v>
      </c>
    </row>
    <row r="4231" spans="1:15" ht="12.75" customHeight="1">
      <c r="A4231" s="104" t="s">
        <v>4735</v>
      </c>
      <c r="B4231" s="104" t="s">
        <v>1875</v>
      </c>
      <c r="C4231" s="104">
        <v>3</v>
      </c>
      <c r="D4231" s="105" t="s">
        <v>13848</v>
      </c>
      <c r="E4231" s="105" t="s">
        <v>13851</v>
      </c>
      <c r="I4231" s="99"/>
      <c r="J4231" s="101"/>
      <c r="M4231" s="98" t="s">
        <v>9763</v>
      </c>
      <c r="N4231" s="99" t="s">
        <v>1875</v>
      </c>
      <c r="O4231" s="101">
        <v>4</v>
      </c>
    </row>
    <row r="4232" spans="1:15" ht="12.75" customHeight="1">
      <c r="A4232" s="104" t="s">
        <v>4736</v>
      </c>
      <c r="B4232" s="104" t="s">
        <v>1875</v>
      </c>
      <c r="C4232" s="104">
        <v>2</v>
      </c>
      <c r="D4232" s="105" t="s">
        <v>13848</v>
      </c>
      <c r="E4232" s="105" t="s">
        <v>13852</v>
      </c>
      <c r="I4232" s="99"/>
      <c r="J4232" s="101"/>
      <c r="M4232" s="98" t="s">
        <v>9764</v>
      </c>
      <c r="N4232" s="99" t="s">
        <v>1875</v>
      </c>
      <c r="O4232" s="101">
        <v>3</v>
      </c>
    </row>
    <row r="4233" spans="1:15" ht="12.75" customHeight="1">
      <c r="A4233" s="104" t="s">
        <v>4737</v>
      </c>
      <c r="B4233" s="104" t="s">
        <v>3908</v>
      </c>
      <c r="C4233" s="104">
        <v>1</v>
      </c>
      <c r="D4233" s="105" t="s">
        <v>13853</v>
      </c>
      <c r="E4233" s="105" t="s">
        <v>13854</v>
      </c>
      <c r="I4233" s="99"/>
      <c r="J4233" s="101"/>
      <c r="M4233" s="98" t="s">
        <v>9765</v>
      </c>
      <c r="N4233" s="99" t="s">
        <v>3908</v>
      </c>
      <c r="O4233" s="101">
        <v>1</v>
      </c>
    </row>
    <row r="4234" spans="1:15" ht="12.75" customHeight="1">
      <c r="A4234" s="104" t="s">
        <v>4738</v>
      </c>
      <c r="B4234" s="104" t="s">
        <v>3908</v>
      </c>
      <c r="C4234" s="104">
        <v>1</v>
      </c>
      <c r="D4234" s="105" t="s">
        <v>13853</v>
      </c>
      <c r="E4234" s="105" t="s">
        <v>13855</v>
      </c>
      <c r="I4234" s="99"/>
      <c r="J4234" s="101"/>
      <c r="M4234" s="98" t="s">
        <v>9766</v>
      </c>
      <c r="N4234" s="99" t="s">
        <v>3908</v>
      </c>
      <c r="O4234" s="101">
        <v>1</v>
      </c>
    </row>
    <row r="4235" spans="1:15" ht="12.75" customHeight="1">
      <c r="A4235" s="104" t="s">
        <v>4739</v>
      </c>
      <c r="B4235" s="104" t="s">
        <v>4740</v>
      </c>
      <c r="C4235" s="104">
        <v>47</v>
      </c>
      <c r="D4235" s="105"/>
      <c r="E4235" s="105"/>
      <c r="I4235" s="99"/>
      <c r="J4235" s="101"/>
      <c r="M4235" s="98" t="s">
        <v>9767</v>
      </c>
      <c r="N4235" s="99" t="s">
        <v>4740</v>
      </c>
      <c r="O4235" s="101">
        <v>47</v>
      </c>
    </row>
    <row r="4236" spans="1:15" ht="12.75" customHeight="1">
      <c r="A4236" s="104" t="s">
        <v>4741</v>
      </c>
      <c r="B4236" s="104" t="s">
        <v>4740</v>
      </c>
      <c r="C4236" s="104">
        <v>30</v>
      </c>
      <c r="D4236" s="105"/>
      <c r="E4236" s="105"/>
      <c r="I4236" s="99"/>
      <c r="J4236" s="101"/>
      <c r="M4236" s="98" t="s">
        <v>9768</v>
      </c>
      <c r="N4236" s="99" t="s">
        <v>4740</v>
      </c>
      <c r="O4236" s="101">
        <v>30</v>
      </c>
    </row>
    <row r="4237" spans="1:15" ht="12.75" customHeight="1">
      <c r="A4237" s="104" t="s">
        <v>4742</v>
      </c>
      <c r="B4237" s="104" t="s">
        <v>4740</v>
      </c>
      <c r="C4237" s="104">
        <v>93</v>
      </c>
      <c r="D4237" s="105"/>
      <c r="E4237" s="105"/>
      <c r="I4237" s="99"/>
      <c r="J4237" s="101"/>
      <c r="M4237" s="98" t="s">
        <v>9769</v>
      </c>
      <c r="N4237" s="99" t="s">
        <v>4740</v>
      </c>
      <c r="O4237" s="101">
        <v>93</v>
      </c>
    </row>
    <row r="4238" spans="1:15" ht="12.75" customHeight="1">
      <c r="A4238" s="104" t="s">
        <v>4743</v>
      </c>
      <c r="B4238" s="104" t="s">
        <v>4744</v>
      </c>
      <c r="C4238" s="104">
        <v>38</v>
      </c>
      <c r="D4238" s="105"/>
      <c r="E4238" s="105"/>
      <c r="I4238" s="99"/>
      <c r="J4238" s="101"/>
      <c r="M4238" s="98" t="s">
        <v>9770</v>
      </c>
      <c r="N4238" s="99" t="s">
        <v>4744</v>
      </c>
      <c r="O4238" s="101">
        <v>38</v>
      </c>
    </row>
    <row r="4239" spans="1:15" ht="12.75" customHeight="1">
      <c r="A4239" s="104" t="s">
        <v>4745</v>
      </c>
      <c r="B4239" s="104" t="s">
        <v>4746</v>
      </c>
      <c r="C4239" s="104">
        <v>10</v>
      </c>
      <c r="D4239" s="105"/>
      <c r="E4239" s="105"/>
      <c r="I4239" s="99"/>
      <c r="J4239" s="101"/>
      <c r="M4239" s="98" t="s">
        <v>9771</v>
      </c>
      <c r="N4239" s="99" t="s">
        <v>4746</v>
      </c>
      <c r="O4239" s="101">
        <v>13</v>
      </c>
    </row>
    <row r="4240" spans="1:15" ht="12.75" customHeight="1">
      <c r="A4240" s="104" t="s">
        <v>4747</v>
      </c>
      <c r="B4240" s="104" t="s">
        <v>4748</v>
      </c>
      <c r="C4240" s="104">
        <v>24</v>
      </c>
      <c r="D4240" s="105"/>
      <c r="E4240" s="105"/>
      <c r="I4240" s="99"/>
      <c r="J4240" s="101"/>
      <c r="M4240" s="98" t="s">
        <v>9772</v>
      </c>
      <c r="N4240" s="99" t="s">
        <v>4748</v>
      </c>
      <c r="O4240" s="101">
        <v>24</v>
      </c>
    </row>
    <row r="4241" spans="1:15" ht="12.75" customHeight="1">
      <c r="A4241" s="104" t="s">
        <v>4749</v>
      </c>
      <c r="B4241" s="104" t="s">
        <v>4748</v>
      </c>
      <c r="C4241" s="104">
        <v>34</v>
      </c>
      <c r="D4241" s="105"/>
      <c r="E4241" s="105"/>
      <c r="I4241" s="99"/>
      <c r="J4241" s="101"/>
      <c r="M4241" s="98" t="s">
        <v>9773</v>
      </c>
      <c r="N4241" s="99" t="s">
        <v>4748</v>
      </c>
      <c r="O4241" s="101">
        <v>34</v>
      </c>
    </row>
    <row r="4242" spans="1:15" ht="12.75" customHeight="1">
      <c r="A4242" s="104" t="s">
        <v>4750</v>
      </c>
      <c r="B4242" s="104" t="s">
        <v>4746</v>
      </c>
      <c r="C4242" s="104">
        <v>11</v>
      </c>
      <c r="D4242" s="105"/>
      <c r="E4242" s="105"/>
      <c r="I4242" s="99"/>
      <c r="J4242" s="101"/>
      <c r="M4242" s="98" t="s">
        <v>9774</v>
      </c>
      <c r="N4242" s="99" t="s">
        <v>4746</v>
      </c>
      <c r="O4242" s="101">
        <v>11</v>
      </c>
    </row>
    <row r="4243" spans="1:15" ht="12.75" customHeight="1">
      <c r="A4243" s="104" t="s">
        <v>4751</v>
      </c>
      <c r="B4243" s="104" t="s">
        <v>1620</v>
      </c>
      <c r="C4243" s="104">
        <v>1</v>
      </c>
      <c r="D4243" s="105" t="s">
        <v>13856</v>
      </c>
      <c r="E4243" s="105" t="s">
        <v>13857</v>
      </c>
      <c r="I4243" s="99"/>
      <c r="J4243" s="101"/>
      <c r="M4243" s="98" t="s">
        <v>9775</v>
      </c>
      <c r="N4243" s="99" t="s">
        <v>1620</v>
      </c>
      <c r="O4243" s="101">
        <v>1</v>
      </c>
    </row>
    <row r="4244" spans="1:15" ht="12.75" customHeight="1">
      <c r="A4244" s="104" t="s">
        <v>4752</v>
      </c>
      <c r="B4244" s="104" t="s">
        <v>1620</v>
      </c>
      <c r="C4244" s="104">
        <v>1</v>
      </c>
      <c r="D4244" s="105"/>
      <c r="E4244" s="105"/>
      <c r="I4244" s="99"/>
      <c r="J4244" s="101"/>
      <c r="M4244" s="98" t="s">
        <v>9776</v>
      </c>
      <c r="N4244" s="99" t="s">
        <v>1620</v>
      </c>
      <c r="O4244" s="101">
        <v>1</v>
      </c>
    </row>
    <row r="4245" spans="1:15" ht="12.75" customHeight="1">
      <c r="A4245" s="104" t="s">
        <v>4753</v>
      </c>
      <c r="B4245" s="104" t="s">
        <v>4754</v>
      </c>
      <c r="C4245" s="104">
        <v>24</v>
      </c>
      <c r="D4245" s="105"/>
      <c r="E4245" s="105"/>
      <c r="I4245" s="99"/>
      <c r="J4245" s="101"/>
      <c r="M4245" s="98" t="s">
        <v>9777</v>
      </c>
      <c r="N4245" s="99" t="s">
        <v>4754</v>
      </c>
      <c r="O4245" s="101">
        <v>24</v>
      </c>
    </row>
    <row r="4246" spans="1:15" ht="12.75" customHeight="1">
      <c r="A4246" s="104" t="s">
        <v>4755</v>
      </c>
      <c r="B4246" s="104" t="s">
        <v>4754</v>
      </c>
      <c r="C4246" s="104">
        <v>20</v>
      </c>
      <c r="D4246" s="105"/>
      <c r="E4246" s="105"/>
      <c r="I4246" s="99"/>
      <c r="J4246" s="101"/>
      <c r="M4246" s="98" t="s">
        <v>9778</v>
      </c>
      <c r="N4246" s="99" t="s">
        <v>4754</v>
      </c>
      <c r="O4246" s="101">
        <v>20</v>
      </c>
    </row>
    <row r="4247" spans="1:15" ht="12.75" customHeight="1">
      <c r="A4247" s="104" t="s">
        <v>4756</v>
      </c>
      <c r="B4247" s="104" t="s">
        <v>4757</v>
      </c>
      <c r="C4247" s="104">
        <v>35</v>
      </c>
      <c r="D4247" s="105" t="s">
        <v>13858</v>
      </c>
      <c r="E4247" s="105" t="s">
        <v>13859</v>
      </c>
      <c r="I4247" s="99"/>
      <c r="J4247" s="101"/>
      <c r="M4247" s="98" t="s">
        <v>9779</v>
      </c>
      <c r="N4247" s="99" t="s">
        <v>4757</v>
      </c>
      <c r="O4247" s="101">
        <v>35</v>
      </c>
    </row>
    <row r="4248" spans="1:15" ht="12.75" customHeight="1">
      <c r="A4248" s="104" t="s">
        <v>4758</v>
      </c>
      <c r="B4248" s="104" t="s">
        <v>4757</v>
      </c>
      <c r="C4248" s="104">
        <v>35</v>
      </c>
      <c r="D4248" s="105" t="s">
        <v>13860</v>
      </c>
      <c r="E4248" s="105" t="s">
        <v>13861</v>
      </c>
      <c r="I4248" s="99"/>
      <c r="J4248" s="101"/>
      <c r="M4248" s="98" t="s">
        <v>9780</v>
      </c>
      <c r="N4248" s="99" t="s">
        <v>4757</v>
      </c>
      <c r="O4248" s="101">
        <v>35</v>
      </c>
    </row>
    <row r="4249" spans="1:15" ht="12.75" customHeight="1">
      <c r="A4249" s="104" t="s">
        <v>4759</v>
      </c>
      <c r="B4249" s="104" t="s">
        <v>4757</v>
      </c>
      <c r="C4249" s="104">
        <v>35</v>
      </c>
      <c r="D4249" s="105" t="s">
        <v>13860</v>
      </c>
      <c r="E4249" s="105" t="s">
        <v>13862</v>
      </c>
      <c r="I4249" s="99"/>
      <c r="J4249" s="101"/>
      <c r="M4249" s="98" t="s">
        <v>9781</v>
      </c>
      <c r="N4249" s="99" t="s">
        <v>4757</v>
      </c>
      <c r="O4249" s="101">
        <v>35</v>
      </c>
    </row>
    <row r="4250" spans="1:15" ht="12.75" customHeight="1">
      <c r="A4250" s="104" t="s">
        <v>4760</v>
      </c>
      <c r="B4250" s="104" t="s">
        <v>4757</v>
      </c>
      <c r="C4250" s="104">
        <v>35</v>
      </c>
      <c r="D4250" s="105" t="s">
        <v>13860</v>
      </c>
      <c r="E4250" s="105" t="s">
        <v>13863</v>
      </c>
      <c r="I4250" s="99"/>
      <c r="J4250" s="101"/>
      <c r="M4250" s="98" t="s">
        <v>9782</v>
      </c>
      <c r="N4250" s="99" t="s">
        <v>4757</v>
      </c>
      <c r="O4250" s="101">
        <v>35</v>
      </c>
    </row>
    <row r="4251" spans="1:15" ht="12.75" customHeight="1">
      <c r="A4251" s="104" t="s">
        <v>4761</v>
      </c>
      <c r="B4251" s="104" t="s">
        <v>4757</v>
      </c>
      <c r="C4251" s="104">
        <v>35</v>
      </c>
      <c r="D4251" s="105" t="s">
        <v>13860</v>
      </c>
      <c r="E4251" s="105" t="s">
        <v>13864</v>
      </c>
      <c r="I4251" s="99"/>
      <c r="J4251" s="101"/>
      <c r="M4251" s="98" t="s">
        <v>9783</v>
      </c>
      <c r="N4251" s="99" t="s">
        <v>4757</v>
      </c>
      <c r="O4251" s="101">
        <v>35</v>
      </c>
    </row>
    <row r="4252" spans="1:15" ht="12.75" customHeight="1">
      <c r="A4252" s="104" t="s">
        <v>4762</v>
      </c>
      <c r="B4252" s="104" t="s">
        <v>4754</v>
      </c>
      <c r="C4252" s="104">
        <v>3</v>
      </c>
      <c r="D4252" s="105"/>
      <c r="E4252" s="105"/>
      <c r="I4252" s="99"/>
      <c r="J4252" s="101"/>
      <c r="M4252" s="98" t="s">
        <v>9784</v>
      </c>
      <c r="N4252" s="99" t="s">
        <v>4754</v>
      </c>
      <c r="O4252" s="101">
        <v>3</v>
      </c>
    </row>
    <row r="4253" spans="1:15" ht="12.75" customHeight="1">
      <c r="A4253" s="104" t="s">
        <v>4763</v>
      </c>
      <c r="B4253" s="104" t="s">
        <v>4764</v>
      </c>
      <c r="C4253" s="104">
        <v>12</v>
      </c>
      <c r="D4253" s="105"/>
      <c r="E4253" s="105"/>
      <c r="I4253" s="99"/>
      <c r="J4253" s="101"/>
      <c r="M4253" s="98" t="s">
        <v>9785</v>
      </c>
      <c r="N4253" s="99" t="s">
        <v>4764</v>
      </c>
      <c r="O4253" s="101">
        <v>12</v>
      </c>
    </row>
    <row r="4254" spans="1:15" ht="12.75" customHeight="1">
      <c r="A4254" s="104" t="s">
        <v>4765</v>
      </c>
      <c r="B4254" s="104" t="s">
        <v>4766</v>
      </c>
      <c r="C4254" s="104">
        <v>35</v>
      </c>
      <c r="D4254" s="105" t="s">
        <v>13865</v>
      </c>
      <c r="E4254" s="105"/>
      <c r="I4254" s="99"/>
      <c r="J4254" s="101"/>
      <c r="M4254" s="98" t="s">
        <v>9786</v>
      </c>
      <c r="N4254" s="99" t="s">
        <v>4766</v>
      </c>
      <c r="O4254" s="101">
        <v>35</v>
      </c>
    </row>
    <row r="4255" spans="1:15" ht="12.75" customHeight="1">
      <c r="A4255" s="104" t="s">
        <v>4767</v>
      </c>
      <c r="B4255" s="104" t="s">
        <v>4764</v>
      </c>
      <c r="C4255" s="104">
        <v>27</v>
      </c>
      <c r="D4255" s="105"/>
      <c r="E4255" s="105"/>
      <c r="I4255" s="99"/>
      <c r="J4255" s="101"/>
      <c r="M4255" s="98" t="s">
        <v>9787</v>
      </c>
      <c r="N4255" s="99" t="s">
        <v>4764</v>
      </c>
      <c r="O4255" s="101">
        <v>27</v>
      </c>
    </row>
    <row r="4256" spans="1:15" ht="12.75" customHeight="1">
      <c r="A4256" s="104" t="s">
        <v>4768</v>
      </c>
      <c r="B4256" s="104" t="s">
        <v>4766</v>
      </c>
      <c r="C4256" s="104">
        <v>38</v>
      </c>
      <c r="D4256" s="105" t="s">
        <v>13865</v>
      </c>
      <c r="E4256" s="105"/>
      <c r="I4256" s="99"/>
      <c r="J4256" s="101"/>
      <c r="M4256" s="98" t="s">
        <v>9788</v>
      </c>
      <c r="N4256" s="99" t="s">
        <v>4766</v>
      </c>
      <c r="O4256" s="101">
        <v>38</v>
      </c>
    </row>
    <row r="4257" spans="1:15" ht="12.75" customHeight="1">
      <c r="A4257" s="104" t="s">
        <v>4769</v>
      </c>
      <c r="B4257" s="104" t="s">
        <v>4764</v>
      </c>
      <c r="C4257" s="104">
        <v>12</v>
      </c>
      <c r="D4257" s="105"/>
      <c r="E4257" s="105"/>
      <c r="I4257" s="99"/>
      <c r="J4257" s="101"/>
      <c r="M4257" s="98" t="s">
        <v>9789</v>
      </c>
      <c r="N4257" s="99" t="s">
        <v>4764</v>
      </c>
      <c r="O4257" s="101">
        <v>12</v>
      </c>
    </row>
    <row r="4258" spans="1:15" ht="12.75" customHeight="1">
      <c r="A4258" s="104" t="s">
        <v>4770</v>
      </c>
      <c r="B4258" s="104" t="s">
        <v>4764</v>
      </c>
      <c r="C4258" s="104">
        <v>11</v>
      </c>
      <c r="D4258" s="105"/>
      <c r="E4258" s="105"/>
      <c r="I4258" s="99"/>
      <c r="J4258" s="101"/>
      <c r="M4258" s="98" t="s">
        <v>9790</v>
      </c>
      <c r="N4258" s="99" t="s">
        <v>4764</v>
      </c>
      <c r="O4258" s="101">
        <v>11</v>
      </c>
    </row>
    <row r="4259" spans="1:15" ht="12.75" customHeight="1">
      <c r="A4259" s="104" t="s">
        <v>4771</v>
      </c>
      <c r="B4259" s="104" t="s">
        <v>4772</v>
      </c>
      <c r="C4259" s="104">
        <v>15</v>
      </c>
      <c r="D4259" s="105"/>
      <c r="E4259" s="105"/>
      <c r="I4259" s="99"/>
      <c r="J4259" s="101"/>
      <c r="M4259" s="98" t="s">
        <v>9791</v>
      </c>
      <c r="N4259" s="99" t="s">
        <v>4772</v>
      </c>
      <c r="O4259" s="101">
        <v>15</v>
      </c>
    </row>
    <row r="4260" spans="1:15" ht="12.75" customHeight="1">
      <c r="A4260" s="104" t="s">
        <v>4773</v>
      </c>
      <c r="B4260" s="104" t="s">
        <v>4764</v>
      </c>
      <c r="C4260" s="104">
        <v>14</v>
      </c>
      <c r="D4260" s="105"/>
      <c r="E4260" s="105"/>
      <c r="I4260" s="99"/>
      <c r="J4260" s="101"/>
      <c r="M4260" s="98" t="s">
        <v>9792</v>
      </c>
      <c r="N4260" s="99" t="s">
        <v>4764</v>
      </c>
      <c r="O4260" s="101">
        <v>14</v>
      </c>
    </row>
    <row r="4261" spans="1:15" ht="12.75" customHeight="1">
      <c r="A4261" s="104" t="s">
        <v>4774</v>
      </c>
      <c r="B4261" s="104" t="s">
        <v>4772</v>
      </c>
      <c r="C4261" s="104">
        <v>19</v>
      </c>
      <c r="D4261" s="105"/>
      <c r="E4261" s="105"/>
      <c r="I4261" s="99"/>
      <c r="J4261" s="101"/>
      <c r="M4261" s="98" t="s">
        <v>9793</v>
      </c>
      <c r="N4261" s="99" t="s">
        <v>4772</v>
      </c>
      <c r="O4261" s="101">
        <v>19</v>
      </c>
    </row>
    <row r="4262" spans="1:15" ht="12.75" customHeight="1">
      <c r="A4262" s="104" t="s">
        <v>4775</v>
      </c>
      <c r="B4262" s="104" t="s">
        <v>4764</v>
      </c>
      <c r="C4262" s="104">
        <v>26</v>
      </c>
      <c r="D4262" s="105"/>
      <c r="E4262" s="105"/>
      <c r="I4262" s="99"/>
      <c r="J4262" s="101"/>
      <c r="M4262" s="98" t="s">
        <v>9794</v>
      </c>
      <c r="N4262" s="99" t="s">
        <v>4764</v>
      </c>
      <c r="O4262" s="101">
        <v>26</v>
      </c>
    </row>
    <row r="4263" spans="1:15" ht="12.75" customHeight="1">
      <c r="A4263" s="104" t="s">
        <v>4776</v>
      </c>
      <c r="B4263" s="104" t="s">
        <v>4748</v>
      </c>
      <c r="C4263" s="104">
        <v>4</v>
      </c>
      <c r="D4263" s="105"/>
      <c r="E4263" s="105"/>
      <c r="I4263" s="99"/>
      <c r="J4263" s="101"/>
      <c r="M4263" s="98" t="s">
        <v>9795</v>
      </c>
      <c r="N4263" s="99" t="s">
        <v>4748</v>
      </c>
      <c r="O4263" s="101">
        <v>4</v>
      </c>
    </row>
    <row r="4264" spans="1:15" ht="12.75" customHeight="1">
      <c r="A4264" s="104" t="s">
        <v>4777</v>
      </c>
      <c r="B4264" s="104" t="s">
        <v>4778</v>
      </c>
      <c r="C4264" s="104">
        <v>36</v>
      </c>
      <c r="D4264" s="105"/>
      <c r="E4264" s="105"/>
      <c r="I4264" s="99"/>
      <c r="J4264" s="101"/>
      <c r="M4264" s="98" t="s">
        <v>9796</v>
      </c>
      <c r="N4264" s="99" t="s">
        <v>4778</v>
      </c>
      <c r="O4264" s="101">
        <v>36</v>
      </c>
    </row>
    <row r="4265" spans="1:15" ht="12.75" customHeight="1">
      <c r="A4265" s="104" t="s">
        <v>4779</v>
      </c>
      <c r="B4265" s="104" t="s">
        <v>1620</v>
      </c>
      <c r="C4265" s="104">
        <v>34</v>
      </c>
      <c r="D4265" s="105"/>
      <c r="E4265" s="105"/>
      <c r="I4265" s="99"/>
      <c r="J4265" s="101"/>
      <c r="M4265" s="98" t="s">
        <v>9797</v>
      </c>
      <c r="N4265" s="99" t="s">
        <v>1620</v>
      </c>
      <c r="O4265" s="101">
        <v>34</v>
      </c>
    </row>
    <row r="4266" spans="1:15" ht="12.75" customHeight="1">
      <c r="A4266" s="104" t="s">
        <v>4780</v>
      </c>
      <c r="B4266" s="104" t="s">
        <v>4781</v>
      </c>
      <c r="C4266" s="104">
        <v>82</v>
      </c>
      <c r="D4266" s="105"/>
      <c r="E4266" s="105"/>
      <c r="I4266" s="99"/>
      <c r="J4266" s="101"/>
      <c r="M4266" s="98" t="s">
        <v>9798</v>
      </c>
      <c r="N4266" s="99" t="s">
        <v>4781</v>
      </c>
      <c r="O4266" s="101">
        <v>82</v>
      </c>
    </row>
    <row r="4267" spans="1:15" ht="12.75" customHeight="1">
      <c r="A4267" s="104" t="s">
        <v>4782</v>
      </c>
      <c r="B4267" s="104" t="s">
        <v>4778</v>
      </c>
      <c r="C4267" s="104">
        <v>31</v>
      </c>
      <c r="D4267" s="105"/>
      <c r="E4267" s="105"/>
      <c r="I4267" s="99"/>
      <c r="J4267" s="101"/>
      <c r="M4267" s="98" t="s">
        <v>9799</v>
      </c>
      <c r="N4267" s="99" t="s">
        <v>4778</v>
      </c>
      <c r="O4267" s="101">
        <v>31</v>
      </c>
    </row>
    <row r="4268" spans="1:15" ht="12.75" customHeight="1">
      <c r="A4268" s="104" t="s">
        <v>4783</v>
      </c>
      <c r="B4268" s="104" t="s">
        <v>1620</v>
      </c>
      <c r="C4268" s="104">
        <v>35</v>
      </c>
      <c r="D4268" s="105"/>
      <c r="E4268" s="105"/>
      <c r="I4268" s="99"/>
      <c r="J4268" s="101"/>
      <c r="M4268" s="98" t="s">
        <v>9800</v>
      </c>
      <c r="N4268" s="99" t="s">
        <v>1620</v>
      </c>
      <c r="O4268" s="101">
        <v>35</v>
      </c>
    </row>
    <row r="4269" spans="1:15" ht="12.75" customHeight="1">
      <c r="A4269" s="104" t="s">
        <v>4784</v>
      </c>
      <c r="B4269" s="104" t="s">
        <v>4781</v>
      </c>
      <c r="C4269" s="104">
        <v>79</v>
      </c>
      <c r="D4269" s="105"/>
      <c r="E4269" s="105"/>
      <c r="I4269" s="99"/>
      <c r="J4269" s="101"/>
      <c r="M4269" s="98" t="s">
        <v>9801</v>
      </c>
      <c r="N4269" s="99" t="s">
        <v>4781</v>
      </c>
      <c r="O4269" s="101">
        <v>79</v>
      </c>
    </row>
    <row r="4270" spans="1:15" ht="12.75" customHeight="1">
      <c r="A4270" s="104" t="s">
        <v>4785</v>
      </c>
      <c r="B4270" s="104" t="s">
        <v>576</v>
      </c>
      <c r="C4270" s="104">
        <v>2</v>
      </c>
      <c r="D4270" s="105"/>
      <c r="E4270" s="105"/>
      <c r="I4270" s="99"/>
      <c r="J4270" s="101"/>
      <c r="M4270" s="98" t="s">
        <v>9802</v>
      </c>
      <c r="N4270" s="99" t="s">
        <v>576</v>
      </c>
      <c r="O4270" s="101">
        <v>2</v>
      </c>
    </row>
    <row r="4271" spans="1:15" ht="12.75" customHeight="1">
      <c r="A4271" s="104" t="s">
        <v>4786</v>
      </c>
      <c r="B4271" s="104" t="s">
        <v>576</v>
      </c>
      <c r="C4271" s="104">
        <v>3</v>
      </c>
      <c r="D4271" s="105"/>
      <c r="E4271" s="105"/>
      <c r="I4271" s="99"/>
      <c r="J4271" s="101"/>
      <c r="M4271" s="98" t="s">
        <v>9803</v>
      </c>
      <c r="N4271" s="99" t="s">
        <v>576</v>
      </c>
      <c r="O4271" s="101">
        <v>3</v>
      </c>
    </row>
    <row r="4272" spans="1:15" ht="12.75" customHeight="1">
      <c r="A4272" s="104" t="s">
        <v>4787</v>
      </c>
      <c r="B4272" s="104" t="s">
        <v>1620</v>
      </c>
      <c r="C4272" s="104">
        <v>20</v>
      </c>
      <c r="D4272" s="105"/>
      <c r="E4272" s="105"/>
      <c r="I4272" s="99"/>
      <c r="J4272" s="101"/>
      <c r="M4272" s="98" t="s">
        <v>9804</v>
      </c>
      <c r="N4272" s="99" t="s">
        <v>1620</v>
      </c>
      <c r="O4272" s="101">
        <v>20</v>
      </c>
    </row>
    <row r="4273" spans="1:15" ht="12.75" customHeight="1">
      <c r="A4273" s="104" t="s">
        <v>4788</v>
      </c>
      <c r="B4273" s="104" t="s">
        <v>4789</v>
      </c>
      <c r="C4273" s="104">
        <v>21</v>
      </c>
      <c r="D4273" s="105"/>
      <c r="E4273" s="105"/>
      <c r="I4273" s="99"/>
      <c r="J4273" s="101"/>
      <c r="M4273" s="98" t="s">
        <v>9805</v>
      </c>
      <c r="N4273" s="99" t="s">
        <v>4789</v>
      </c>
      <c r="O4273" s="101">
        <v>21</v>
      </c>
    </row>
    <row r="4274" spans="1:15" ht="12.75" customHeight="1">
      <c r="A4274" s="104" t="s">
        <v>4790</v>
      </c>
      <c r="B4274" s="104" t="s">
        <v>1620</v>
      </c>
      <c r="C4274" s="104">
        <v>22</v>
      </c>
      <c r="D4274" s="105"/>
      <c r="E4274" s="105"/>
      <c r="I4274" s="99"/>
      <c r="J4274" s="101"/>
      <c r="M4274" s="98" t="s">
        <v>9806</v>
      </c>
      <c r="N4274" s="99" t="s">
        <v>1620</v>
      </c>
      <c r="O4274" s="101">
        <v>22</v>
      </c>
    </row>
    <row r="4275" spans="1:15" ht="12.75" customHeight="1">
      <c r="A4275" s="104" t="s">
        <v>4791</v>
      </c>
      <c r="B4275" s="104" t="s">
        <v>4789</v>
      </c>
      <c r="C4275" s="104">
        <v>19</v>
      </c>
      <c r="D4275" s="105"/>
      <c r="E4275" s="105"/>
      <c r="I4275" s="99"/>
      <c r="J4275" s="101"/>
      <c r="M4275" s="98" t="s">
        <v>9807</v>
      </c>
      <c r="N4275" s="99" t="s">
        <v>4789</v>
      </c>
      <c r="O4275" s="101">
        <v>19</v>
      </c>
    </row>
    <row r="4276" spans="1:15" ht="12.75" customHeight="1">
      <c r="A4276" s="104" t="s">
        <v>4792</v>
      </c>
      <c r="B4276" s="104" t="s">
        <v>1620</v>
      </c>
      <c r="C4276" s="104">
        <v>22</v>
      </c>
      <c r="D4276" s="105"/>
      <c r="E4276" s="105"/>
      <c r="I4276" s="99"/>
      <c r="J4276" s="101"/>
      <c r="M4276" s="98" t="s">
        <v>9808</v>
      </c>
      <c r="N4276" s="99" t="s">
        <v>1620</v>
      </c>
      <c r="O4276" s="101">
        <v>22</v>
      </c>
    </row>
    <row r="4277" spans="1:15" ht="12.75" customHeight="1">
      <c r="A4277" s="104" t="s">
        <v>4793</v>
      </c>
      <c r="B4277" s="104" t="s">
        <v>4789</v>
      </c>
      <c r="C4277" s="104">
        <v>16</v>
      </c>
      <c r="D4277" s="105"/>
      <c r="E4277" s="105"/>
      <c r="I4277" s="99"/>
      <c r="J4277" s="101"/>
      <c r="M4277" s="98" t="s">
        <v>9809</v>
      </c>
      <c r="N4277" s="99" t="s">
        <v>4789</v>
      </c>
      <c r="O4277" s="101">
        <v>16</v>
      </c>
    </row>
    <row r="4278" spans="1:15" ht="12.75" customHeight="1">
      <c r="A4278" s="104" t="s">
        <v>4794</v>
      </c>
      <c r="B4278" s="104" t="s">
        <v>1620</v>
      </c>
      <c r="C4278" s="104">
        <v>23</v>
      </c>
      <c r="D4278" s="105"/>
      <c r="E4278" s="105"/>
      <c r="I4278" s="99"/>
      <c r="J4278" s="101"/>
      <c r="M4278" s="98" t="s">
        <v>9810</v>
      </c>
      <c r="N4278" s="99" t="s">
        <v>1620</v>
      </c>
      <c r="O4278" s="101">
        <v>23</v>
      </c>
    </row>
    <row r="4279" spans="1:15" ht="12.75" customHeight="1">
      <c r="A4279" s="104" t="s">
        <v>4795</v>
      </c>
      <c r="B4279" s="104" t="s">
        <v>4789</v>
      </c>
      <c r="C4279" s="104">
        <v>17</v>
      </c>
      <c r="D4279" s="105"/>
      <c r="E4279" s="105"/>
      <c r="I4279" s="99"/>
      <c r="J4279" s="101"/>
      <c r="M4279" s="98" t="s">
        <v>9811</v>
      </c>
      <c r="N4279" s="99" t="s">
        <v>4789</v>
      </c>
      <c r="O4279" s="101">
        <v>17</v>
      </c>
    </row>
    <row r="4280" spans="1:15" ht="12.75" customHeight="1">
      <c r="A4280" s="104" t="s">
        <v>4796</v>
      </c>
      <c r="B4280" s="104" t="s">
        <v>1620</v>
      </c>
      <c r="C4280" s="104">
        <v>26</v>
      </c>
      <c r="D4280" s="105"/>
      <c r="E4280" s="105"/>
      <c r="I4280" s="99"/>
      <c r="J4280" s="101"/>
      <c r="M4280" s="98" t="s">
        <v>9812</v>
      </c>
      <c r="N4280" s="99" t="s">
        <v>1620</v>
      </c>
      <c r="O4280" s="101">
        <v>26</v>
      </c>
    </row>
    <row r="4281" spans="1:15" ht="12.75" customHeight="1">
      <c r="A4281" s="104" t="s">
        <v>4797</v>
      </c>
      <c r="B4281" s="104" t="s">
        <v>4798</v>
      </c>
      <c r="C4281" s="104">
        <v>79</v>
      </c>
      <c r="D4281" s="105"/>
      <c r="E4281" s="105"/>
      <c r="I4281" s="99"/>
      <c r="J4281" s="101"/>
      <c r="M4281" s="98" t="s">
        <v>9813</v>
      </c>
      <c r="N4281" s="99" t="s">
        <v>4798</v>
      </c>
      <c r="O4281" s="101">
        <v>79</v>
      </c>
    </row>
    <row r="4282" spans="1:15" ht="12.75" customHeight="1">
      <c r="A4282" s="104" t="s">
        <v>4799</v>
      </c>
      <c r="B4282" s="104" t="s">
        <v>1620</v>
      </c>
      <c r="C4282" s="104">
        <v>23</v>
      </c>
      <c r="D4282" s="105"/>
      <c r="E4282" s="105"/>
      <c r="I4282" s="99"/>
      <c r="J4282" s="101"/>
      <c r="M4282" s="98" t="s">
        <v>9814</v>
      </c>
      <c r="N4282" s="99" t="s">
        <v>1620</v>
      </c>
      <c r="O4282" s="101">
        <v>23</v>
      </c>
    </row>
    <row r="4283" spans="1:15" ht="12.75" customHeight="1">
      <c r="A4283" s="104" t="s">
        <v>4800</v>
      </c>
      <c r="B4283" s="104" t="s">
        <v>4798</v>
      </c>
      <c r="C4283" s="104">
        <v>59</v>
      </c>
      <c r="D4283" s="105"/>
      <c r="E4283" s="105"/>
      <c r="I4283" s="99"/>
      <c r="J4283" s="101"/>
      <c r="M4283" s="98" t="s">
        <v>9815</v>
      </c>
      <c r="N4283" s="99" t="s">
        <v>4798</v>
      </c>
      <c r="O4283" s="101">
        <v>59</v>
      </c>
    </row>
    <row r="4284" spans="1:15" ht="12.75" customHeight="1">
      <c r="A4284" s="104" t="s">
        <v>4801</v>
      </c>
      <c r="B4284" s="104" t="s">
        <v>1620</v>
      </c>
      <c r="C4284" s="104">
        <v>25</v>
      </c>
      <c r="D4284" s="105"/>
      <c r="E4284" s="105"/>
      <c r="I4284" s="99"/>
      <c r="J4284" s="101"/>
      <c r="M4284" s="98" t="s">
        <v>9816</v>
      </c>
      <c r="N4284" s="99" t="s">
        <v>1620</v>
      </c>
      <c r="O4284" s="101">
        <v>25</v>
      </c>
    </row>
    <row r="4285" spans="1:15" ht="12.75" customHeight="1">
      <c r="A4285" s="104" t="s">
        <v>4802</v>
      </c>
      <c r="B4285" s="104" t="s">
        <v>4803</v>
      </c>
      <c r="C4285" s="104">
        <v>57</v>
      </c>
      <c r="D4285" s="105"/>
      <c r="E4285" s="105"/>
      <c r="I4285" s="99"/>
      <c r="J4285" s="101"/>
      <c r="M4285" s="98" t="s">
        <v>9817</v>
      </c>
      <c r="N4285" s="99" t="s">
        <v>4803</v>
      </c>
      <c r="O4285" s="101">
        <v>57</v>
      </c>
    </row>
    <row r="4286" spans="1:15" ht="12.75" customHeight="1">
      <c r="A4286" s="104" t="s">
        <v>4804</v>
      </c>
      <c r="B4286" s="104" t="s">
        <v>1620</v>
      </c>
      <c r="C4286" s="104">
        <v>26</v>
      </c>
      <c r="D4286" s="105"/>
      <c r="E4286" s="105"/>
      <c r="I4286" s="99"/>
      <c r="J4286" s="101"/>
      <c r="M4286" s="98" t="s">
        <v>9818</v>
      </c>
      <c r="N4286" s="99" t="s">
        <v>1620</v>
      </c>
      <c r="O4286" s="101">
        <v>26</v>
      </c>
    </row>
    <row r="4287" spans="1:15" ht="12.75" customHeight="1">
      <c r="A4287" s="104" t="s">
        <v>4805</v>
      </c>
      <c r="B4287" s="104" t="s">
        <v>4803</v>
      </c>
      <c r="C4287" s="104">
        <v>66</v>
      </c>
      <c r="D4287" s="105"/>
      <c r="E4287" s="105"/>
      <c r="I4287" s="99"/>
      <c r="J4287" s="101"/>
      <c r="M4287" s="98" t="s">
        <v>9819</v>
      </c>
      <c r="N4287" s="99" t="s">
        <v>4803</v>
      </c>
      <c r="O4287" s="101">
        <v>66</v>
      </c>
    </row>
    <row r="4288" spans="1:15" ht="12.75" customHeight="1">
      <c r="A4288" s="104" t="s">
        <v>4806</v>
      </c>
      <c r="B4288" s="104" t="s">
        <v>4807</v>
      </c>
      <c r="C4288" s="104">
        <v>13</v>
      </c>
      <c r="D4288" s="105"/>
      <c r="E4288" s="105"/>
      <c r="I4288" s="99"/>
      <c r="J4288" s="101"/>
      <c r="M4288" s="98" t="s">
        <v>9820</v>
      </c>
      <c r="N4288" s="99" t="s">
        <v>4807</v>
      </c>
      <c r="O4288" s="101">
        <v>13</v>
      </c>
    </row>
    <row r="4289" spans="1:15" ht="12.75" customHeight="1">
      <c r="A4289" s="104" t="s">
        <v>4808</v>
      </c>
      <c r="B4289" s="104" t="s">
        <v>4807</v>
      </c>
      <c r="C4289" s="104">
        <v>20</v>
      </c>
      <c r="D4289" s="105"/>
      <c r="E4289" s="105"/>
      <c r="I4289" s="99"/>
      <c r="J4289" s="101"/>
      <c r="M4289" s="98" t="s">
        <v>9821</v>
      </c>
      <c r="N4289" s="99" t="s">
        <v>4807</v>
      </c>
      <c r="O4289" s="101">
        <v>20</v>
      </c>
    </row>
    <row r="4290" spans="1:15" ht="12.75" customHeight="1">
      <c r="A4290" s="104" t="s">
        <v>4809</v>
      </c>
      <c r="B4290" s="104" t="s">
        <v>4807</v>
      </c>
      <c r="C4290" s="104">
        <v>15</v>
      </c>
      <c r="D4290" s="105"/>
      <c r="E4290" s="105"/>
      <c r="I4290" s="99"/>
      <c r="J4290" s="101"/>
      <c r="M4290" s="98" t="s">
        <v>9822</v>
      </c>
      <c r="N4290" s="99" t="s">
        <v>4807</v>
      </c>
      <c r="O4290" s="101">
        <v>15</v>
      </c>
    </row>
    <row r="4291" spans="1:15" ht="12.75" customHeight="1">
      <c r="A4291" s="104" t="s">
        <v>4810</v>
      </c>
      <c r="B4291" s="104" t="s">
        <v>4807</v>
      </c>
      <c r="C4291" s="104">
        <v>7</v>
      </c>
      <c r="D4291" s="105"/>
      <c r="E4291" s="105"/>
      <c r="I4291" s="99"/>
      <c r="J4291" s="101"/>
      <c r="M4291" s="98" t="s">
        <v>9823</v>
      </c>
      <c r="N4291" s="99" t="s">
        <v>4807</v>
      </c>
      <c r="O4291" s="101">
        <v>7</v>
      </c>
    </row>
    <row r="4292" spans="1:15" ht="12.75" customHeight="1">
      <c r="A4292" s="104" t="s">
        <v>4811</v>
      </c>
      <c r="B4292" s="104" t="s">
        <v>4812</v>
      </c>
      <c r="C4292" s="104">
        <v>19</v>
      </c>
      <c r="D4292" s="105"/>
      <c r="E4292" s="105"/>
      <c r="I4292" s="99"/>
      <c r="J4292" s="101"/>
      <c r="M4292" s="98" t="s">
        <v>9824</v>
      </c>
      <c r="N4292" s="99" t="s">
        <v>4812</v>
      </c>
      <c r="O4292" s="101">
        <v>19</v>
      </c>
    </row>
    <row r="4293" spans="1:15" ht="12.75" customHeight="1">
      <c r="A4293" s="104" t="s">
        <v>4813</v>
      </c>
      <c r="B4293" s="104" t="s">
        <v>4812</v>
      </c>
      <c r="C4293" s="104">
        <v>14</v>
      </c>
      <c r="D4293" s="105"/>
      <c r="E4293" s="105"/>
      <c r="I4293" s="99"/>
      <c r="J4293" s="101"/>
      <c r="M4293" s="98" t="s">
        <v>9825</v>
      </c>
      <c r="N4293" s="99" t="s">
        <v>4812</v>
      </c>
      <c r="O4293" s="101">
        <v>14</v>
      </c>
    </row>
    <row r="4294" spans="1:15" ht="12.75" customHeight="1">
      <c r="A4294" s="104" t="s">
        <v>4814</v>
      </c>
      <c r="B4294" s="104" t="s">
        <v>4815</v>
      </c>
      <c r="C4294" s="104">
        <v>34</v>
      </c>
      <c r="D4294" s="105"/>
      <c r="E4294" s="105"/>
      <c r="I4294" s="99"/>
      <c r="J4294" s="101"/>
      <c r="M4294" s="98" t="s">
        <v>9826</v>
      </c>
      <c r="N4294" s="99" t="s">
        <v>4815</v>
      </c>
      <c r="O4294" s="101">
        <v>34</v>
      </c>
    </row>
    <row r="4295" spans="1:15" ht="12.75" customHeight="1">
      <c r="A4295" s="104" t="s">
        <v>4816</v>
      </c>
      <c r="B4295" s="104" t="s">
        <v>4815</v>
      </c>
      <c r="C4295" s="104">
        <v>34</v>
      </c>
      <c r="D4295" s="105"/>
      <c r="E4295" s="105"/>
      <c r="I4295" s="99"/>
      <c r="J4295" s="101"/>
      <c r="M4295" s="98" t="s">
        <v>9827</v>
      </c>
      <c r="N4295" s="99" t="s">
        <v>4815</v>
      </c>
      <c r="O4295" s="101">
        <v>34</v>
      </c>
    </row>
    <row r="4296" spans="1:15" ht="12.75" customHeight="1">
      <c r="A4296" s="104" t="s">
        <v>4817</v>
      </c>
      <c r="B4296" s="104" t="s">
        <v>4815</v>
      </c>
      <c r="C4296" s="104">
        <v>34</v>
      </c>
      <c r="D4296" s="105"/>
      <c r="E4296" s="105"/>
      <c r="I4296" s="99"/>
      <c r="J4296" s="101"/>
      <c r="M4296" s="98" t="s">
        <v>9828</v>
      </c>
      <c r="N4296" s="99" t="s">
        <v>4815</v>
      </c>
      <c r="O4296" s="101">
        <v>34</v>
      </c>
    </row>
    <row r="4297" spans="1:15" ht="12.75" customHeight="1">
      <c r="A4297" s="104" t="s">
        <v>4818</v>
      </c>
      <c r="B4297" s="104" t="s">
        <v>4815</v>
      </c>
      <c r="C4297" s="104">
        <v>34</v>
      </c>
      <c r="D4297" s="105"/>
      <c r="E4297" s="105"/>
      <c r="I4297" s="99"/>
      <c r="J4297" s="101"/>
      <c r="M4297" s="98" t="s">
        <v>9829</v>
      </c>
      <c r="N4297" s="99" t="s">
        <v>4815</v>
      </c>
      <c r="O4297" s="101">
        <v>34</v>
      </c>
    </row>
    <row r="4298" spans="1:15" ht="12.75" customHeight="1">
      <c r="A4298" s="104" t="s">
        <v>4819</v>
      </c>
      <c r="B4298" s="104" t="s">
        <v>1657</v>
      </c>
      <c r="C4298" s="104">
        <v>2</v>
      </c>
      <c r="D4298" s="105" t="s">
        <v>13161</v>
      </c>
      <c r="E4298" s="105" t="s">
        <v>13866</v>
      </c>
      <c r="I4298" s="99"/>
      <c r="J4298" s="101"/>
      <c r="M4298" s="98" t="s">
        <v>9830</v>
      </c>
      <c r="N4298" s="99" t="s">
        <v>1657</v>
      </c>
      <c r="O4298" s="101">
        <v>2</v>
      </c>
    </row>
    <row r="4299" spans="1:15" ht="12.75" customHeight="1">
      <c r="A4299" s="104" t="s">
        <v>4820</v>
      </c>
      <c r="B4299" s="104" t="s">
        <v>4821</v>
      </c>
      <c r="C4299" s="104">
        <v>1</v>
      </c>
      <c r="D4299" s="105" t="s">
        <v>13867</v>
      </c>
      <c r="E4299" s="105" t="s">
        <v>13868</v>
      </c>
      <c r="I4299" s="99"/>
      <c r="J4299" s="101"/>
      <c r="M4299" s="98" t="s">
        <v>9831</v>
      </c>
      <c r="N4299" s="99" t="s">
        <v>4821</v>
      </c>
      <c r="O4299" s="101">
        <v>1</v>
      </c>
    </row>
    <row r="4300" spans="1:15" ht="12.75" customHeight="1">
      <c r="A4300" s="104" t="s">
        <v>4822</v>
      </c>
      <c r="B4300" s="104" t="s">
        <v>1657</v>
      </c>
      <c r="C4300" s="104">
        <v>2</v>
      </c>
      <c r="D4300" s="105" t="s">
        <v>13869</v>
      </c>
      <c r="E4300" s="105" t="s">
        <v>13870</v>
      </c>
      <c r="I4300" s="99"/>
      <c r="J4300" s="101"/>
      <c r="M4300" s="98" t="s">
        <v>9832</v>
      </c>
      <c r="N4300" s="99" t="s">
        <v>1657</v>
      </c>
      <c r="O4300" s="101">
        <v>1</v>
      </c>
    </row>
    <row r="4301" spans="1:15" ht="12.75" customHeight="1">
      <c r="A4301" s="104" t="s">
        <v>4823</v>
      </c>
      <c r="B4301" s="104" t="s">
        <v>4821</v>
      </c>
      <c r="C4301" s="104">
        <v>11</v>
      </c>
      <c r="D4301" s="105"/>
      <c r="E4301" s="105"/>
      <c r="I4301" s="99"/>
      <c r="J4301" s="101"/>
      <c r="M4301" s="98" t="s">
        <v>9833</v>
      </c>
      <c r="N4301" s="99" t="s">
        <v>4821</v>
      </c>
      <c r="O4301" s="101">
        <v>11</v>
      </c>
    </row>
    <row r="4302" spans="1:15" ht="12.75" customHeight="1">
      <c r="A4302" s="104" t="s">
        <v>4824</v>
      </c>
      <c r="B4302" s="104" t="s">
        <v>4825</v>
      </c>
      <c r="C4302" s="104">
        <v>1</v>
      </c>
      <c r="D4302" s="105" t="s">
        <v>13871</v>
      </c>
      <c r="E4302" s="105" t="s">
        <v>13872</v>
      </c>
      <c r="I4302" s="99"/>
      <c r="J4302" s="101"/>
      <c r="M4302" s="98" t="s">
        <v>9834</v>
      </c>
      <c r="N4302" s="99" t="s">
        <v>4825</v>
      </c>
      <c r="O4302" s="101">
        <v>1</v>
      </c>
    </row>
    <row r="4303" spans="1:15" ht="12.75" customHeight="1">
      <c r="A4303" s="104" t="s">
        <v>4826</v>
      </c>
      <c r="B4303" s="104" t="s">
        <v>3398</v>
      </c>
      <c r="C4303" s="104">
        <v>8</v>
      </c>
      <c r="D4303" s="105" t="s">
        <v>13873</v>
      </c>
      <c r="E4303" s="105" t="s">
        <v>13874</v>
      </c>
      <c r="I4303" s="99"/>
      <c r="J4303" s="101"/>
      <c r="M4303" s="98" t="s">
        <v>9835</v>
      </c>
      <c r="N4303" s="99" t="s">
        <v>3398</v>
      </c>
      <c r="O4303" s="101">
        <v>8</v>
      </c>
    </row>
    <row r="4304" spans="1:15" ht="12.75" customHeight="1">
      <c r="A4304" s="104" t="s">
        <v>4827</v>
      </c>
      <c r="B4304" s="104" t="s">
        <v>4821</v>
      </c>
      <c r="C4304" s="104">
        <v>4</v>
      </c>
      <c r="D4304" s="105"/>
      <c r="E4304" s="105" t="s">
        <v>10414</v>
      </c>
      <c r="I4304" s="99"/>
      <c r="J4304" s="101"/>
      <c r="M4304" s="98" t="s">
        <v>9836</v>
      </c>
      <c r="N4304" s="99" t="s">
        <v>4821</v>
      </c>
      <c r="O4304" s="101">
        <v>4</v>
      </c>
    </row>
    <row r="4305" spans="1:15" ht="12.75" customHeight="1">
      <c r="A4305" s="104" t="s">
        <v>4828</v>
      </c>
      <c r="B4305" s="104" t="s">
        <v>1657</v>
      </c>
      <c r="C4305" s="104">
        <v>11</v>
      </c>
      <c r="D4305" s="105" t="s">
        <v>13867</v>
      </c>
      <c r="E4305" s="105" t="s">
        <v>13875</v>
      </c>
      <c r="I4305" s="99"/>
      <c r="J4305" s="101"/>
      <c r="M4305" s="98" t="s">
        <v>9837</v>
      </c>
      <c r="N4305" s="99" t="s">
        <v>1657</v>
      </c>
      <c r="O4305" s="101">
        <v>11</v>
      </c>
    </row>
    <row r="4306" spans="1:15" ht="12.75" customHeight="1">
      <c r="A4306" s="104" t="s">
        <v>4829</v>
      </c>
      <c r="B4306" s="104" t="s">
        <v>1657</v>
      </c>
      <c r="C4306" s="104">
        <v>11</v>
      </c>
      <c r="D4306" s="105" t="s">
        <v>13867</v>
      </c>
      <c r="E4306" s="105" t="s">
        <v>13876</v>
      </c>
      <c r="I4306" s="99"/>
      <c r="J4306" s="101"/>
      <c r="M4306" s="98" t="s">
        <v>9838</v>
      </c>
      <c r="N4306" s="99" t="s">
        <v>1657</v>
      </c>
      <c r="O4306" s="101">
        <v>11</v>
      </c>
    </row>
    <row r="4307" spans="1:15" ht="12.75" customHeight="1">
      <c r="A4307" s="104" t="s">
        <v>4830</v>
      </c>
      <c r="B4307" s="104" t="s">
        <v>4821</v>
      </c>
      <c r="C4307" s="104">
        <v>2</v>
      </c>
      <c r="D4307" s="105" t="s">
        <v>13877</v>
      </c>
      <c r="E4307" s="105" t="s">
        <v>13878</v>
      </c>
      <c r="I4307" s="99"/>
      <c r="J4307" s="101"/>
      <c r="M4307" s="98" t="s">
        <v>9839</v>
      </c>
      <c r="N4307" s="99" t="s">
        <v>4821</v>
      </c>
      <c r="O4307" s="101">
        <v>2</v>
      </c>
    </row>
    <row r="4308" spans="1:15" ht="12.75" customHeight="1">
      <c r="A4308" s="104" t="s">
        <v>4831</v>
      </c>
      <c r="B4308" s="104" t="s">
        <v>1732</v>
      </c>
      <c r="C4308" s="104">
        <v>1</v>
      </c>
      <c r="D4308" s="105"/>
      <c r="E4308" s="105"/>
      <c r="I4308" s="99"/>
      <c r="J4308" s="101"/>
      <c r="M4308" s="98" t="s">
        <v>9840</v>
      </c>
      <c r="N4308" s="99" t="s">
        <v>1732</v>
      </c>
      <c r="O4308" s="101">
        <v>1</v>
      </c>
    </row>
    <row r="4309" spans="1:15" ht="12.75" customHeight="1">
      <c r="A4309" s="104" t="s">
        <v>4832</v>
      </c>
      <c r="B4309" s="104" t="s">
        <v>4821</v>
      </c>
      <c r="C4309" s="104">
        <v>11</v>
      </c>
      <c r="D4309" s="105" t="s">
        <v>13879</v>
      </c>
      <c r="E4309" s="105" t="s">
        <v>13880</v>
      </c>
      <c r="I4309" s="99"/>
      <c r="J4309" s="101"/>
      <c r="M4309" s="98" t="s">
        <v>9841</v>
      </c>
      <c r="N4309" s="99" t="s">
        <v>4821</v>
      </c>
      <c r="O4309" s="101">
        <v>11</v>
      </c>
    </row>
    <row r="4310" spans="1:15" ht="12.75" customHeight="1">
      <c r="A4310" s="104" t="s">
        <v>4833</v>
      </c>
      <c r="B4310" s="104" t="s">
        <v>1473</v>
      </c>
      <c r="C4310" s="104">
        <v>2</v>
      </c>
      <c r="D4310" s="105" t="s">
        <v>13881</v>
      </c>
      <c r="E4310" s="105" t="s">
        <v>13882</v>
      </c>
      <c r="I4310" s="99"/>
      <c r="J4310" s="101"/>
      <c r="M4310" s="98" t="s">
        <v>9842</v>
      </c>
      <c r="N4310" s="99" t="s">
        <v>1473</v>
      </c>
      <c r="O4310" s="101">
        <v>2</v>
      </c>
    </row>
    <row r="4311" spans="1:15" ht="12.75" customHeight="1">
      <c r="A4311" s="104" t="s">
        <v>4834</v>
      </c>
      <c r="B4311" s="104" t="s">
        <v>1473</v>
      </c>
      <c r="C4311" s="104">
        <v>2</v>
      </c>
      <c r="D4311" s="105" t="s">
        <v>13881</v>
      </c>
      <c r="E4311" s="105" t="s">
        <v>13883</v>
      </c>
      <c r="I4311" s="99"/>
      <c r="J4311" s="101"/>
      <c r="M4311" s="98" t="s">
        <v>9843</v>
      </c>
      <c r="N4311" s="99" t="s">
        <v>1473</v>
      </c>
      <c r="O4311" s="101">
        <v>2</v>
      </c>
    </row>
    <row r="4312" spans="1:15" ht="12.75" customHeight="1">
      <c r="A4312" s="104" t="s">
        <v>4835</v>
      </c>
      <c r="B4312" s="104" t="s">
        <v>4523</v>
      </c>
      <c r="C4312" s="104">
        <v>1</v>
      </c>
      <c r="D4312" s="105" t="s">
        <v>13884</v>
      </c>
      <c r="E4312" s="105" t="s">
        <v>13885</v>
      </c>
      <c r="I4312" s="99"/>
      <c r="J4312" s="101"/>
      <c r="M4312" s="98" t="s">
        <v>9844</v>
      </c>
      <c r="N4312" s="99" t="s">
        <v>4523</v>
      </c>
      <c r="O4312" s="101">
        <v>1</v>
      </c>
    </row>
    <row r="4313" spans="1:15" ht="12.75" customHeight="1">
      <c r="A4313" s="104" t="s">
        <v>4836</v>
      </c>
      <c r="B4313" s="104" t="s">
        <v>4523</v>
      </c>
      <c r="C4313" s="104">
        <v>2</v>
      </c>
      <c r="D4313" s="105" t="s">
        <v>13884</v>
      </c>
      <c r="E4313" s="105" t="s">
        <v>13886</v>
      </c>
      <c r="I4313" s="99"/>
      <c r="J4313" s="101"/>
      <c r="M4313" s="98" t="s">
        <v>9845</v>
      </c>
      <c r="N4313" s="99" t="s">
        <v>4523</v>
      </c>
      <c r="O4313" s="101">
        <v>2</v>
      </c>
    </row>
    <row r="4314" spans="1:15" ht="12.75" customHeight="1">
      <c r="A4314" s="104" t="s">
        <v>4837</v>
      </c>
      <c r="B4314" s="104" t="s">
        <v>4143</v>
      </c>
      <c r="C4314" s="104">
        <v>1</v>
      </c>
      <c r="D4314" s="105" t="s">
        <v>13884</v>
      </c>
      <c r="E4314" s="105" t="s">
        <v>13887</v>
      </c>
      <c r="I4314" s="99"/>
      <c r="J4314" s="101"/>
      <c r="M4314" s="98" t="s">
        <v>9846</v>
      </c>
      <c r="N4314" s="99" t="s">
        <v>4143</v>
      </c>
      <c r="O4314" s="101">
        <v>1</v>
      </c>
    </row>
    <row r="4315" spans="1:15" ht="12.75" customHeight="1">
      <c r="A4315" s="104" t="s">
        <v>4838</v>
      </c>
      <c r="B4315" s="104" t="s">
        <v>4143</v>
      </c>
      <c r="C4315" s="104">
        <v>1</v>
      </c>
      <c r="D4315" s="105" t="s">
        <v>13884</v>
      </c>
      <c r="E4315" s="105" t="s">
        <v>13888</v>
      </c>
      <c r="I4315" s="99"/>
      <c r="J4315" s="101"/>
      <c r="M4315" s="98" t="s">
        <v>9847</v>
      </c>
      <c r="N4315" s="99" t="s">
        <v>4143</v>
      </c>
      <c r="O4315" s="101">
        <v>1</v>
      </c>
    </row>
    <row r="4316" spans="1:15" ht="12.75" customHeight="1">
      <c r="A4316" s="104" t="s">
        <v>4839</v>
      </c>
      <c r="B4316" s="104" t="s">
        <v>4501</v>
      </c>
      <c r="C4316" s="104">
        <v>1</v>
      </c>
      <c r="D4316" s="105" t="s">
        <v>13884</v>
      </c>
      <c r="E4316" s="105" t="s">
        <v>13885</v>
      </c>
      <c r="I4316" s="99"/>
      <c r="J4316" s="101"/>
      <c r="M4316" s="98" t="s">
        <v>9848</v>
      </c>
      <c r="N4316" s="99" t="s">
        <v>4501</v>
      </c>
      <c r="O4316" s="101">
        <v>1</v>
      </c>
    </row>
    <row r="4317" spans="1:15" ht="12.75" customHeight="1">
      <c r="A4317" s="104" t="s">
        <v>4840</v>
      </c>
      <c r="B4317" s="104" t="s">
        <v>4501</v>
      </c>
      <c r="C4317" s="104">
        <v>1</v>
      </c>
      <c r="D4317" s="105" t="s">
        <v>13884</v>
      </c>
      <c r="E4317" s="105" t="s">
        <v>13886</v>
      </c>
      <c r="I4317" s="99"/>
      <c r="J4317" s="101"/>
      <c r="M4317" s="98" t="s">
        <v>9849</v>
      </c>
      <c r="N4317" s="99" t="s">
        <v>4501</v>
      </c>
      <c r="O4317" s="101">
        <v>1</v>
      </c>
    </row>
    <row r="4318" spans="1:15" ht="12.75" customHeight="1">
      <c r="A4318" s="104" t="s">
        <v>4841</v>
      </c>
      <c r="B4318" s="104" t="s">
        <v>4501</v>
      </c>
      <c r="C4318" s="104">
        <v>1</v>
      </c>
      <c r="D4318" s="105" t="s">
        <v>13889</v>
      </c>
      <c r="E4318" s="105" t="s">
        <v>13890</v>
      </c>
      <c r="I4318" s="99"/>
      <c r="J4318" s="101"/>
      <c r="M4318" s="98" t="s">
        <v>9850</v>
      </c>
      <c r="N4318" s="99" t="s">
        <v>4501</v>
      </c>
      <c r="O4318" s="101">
        <v>1</v>
      </c>
    </row>
    <row r="4319" spans="1:15" ht="12.75" customHeight="1">
      <c r="A4319" s="104" t="s">
        <v>4842</v>
      </c>
      <c r="B4319" s="104" t="s">
        <v>4499</v>
      </c>
      <c r="C4319" s="104">
        <v>1</v>
      </c>
      <c r="D4319" s="105" t="s">
        <v>13889</v>
      </c>
      <c r="E4319" s="105" t="s">
        <v>13891</v>
      </c>
      <c r="I4319" s="99"/>
      <c r="J4319" s="101"/>
      <c r="M4319" s="98" t="s">
        <v>9851</v>
      </c>
      <c r="N4319" s="99" t="s">
        <v>4499</v>
      </c>
      <c r="O4319" s="101">
        <v>1</v>
      </c>
    </row>
    <row r="4320" spans="1:15" ht="12.75" customHeight="1">
      <c r="A4320" s="104" t="s">
        <v>4843</v>
      </c>
      <c r="B4320" s="104" t="s">
        <v>4499</v>
      </c>
      <c r="C4320" s="104">
        <v>1</v>
      </c>
      <c r="D4320" s="105" t="s">
        <v>13889</v>
      </c>
      <c r="E4320" s="105" t="s">
        <v>13892</v>
      </c>
      <c r="I4320" s="99"/>
      <c r="J4320" s="101"/>
      <c r="M4320" s="98" t="s">
        <v>9852</v>
      </c>
      <c r="N4320" s="99" t="s">
        <v>4499</v>
      </c>
      <c r="O4320" s="101">
        <v>1</v>
      </c>
    </row>
    <row r="4321" spans="1:15" ht="12.75" customHeight="1">
      <c r="A4321" s="104" t="s">
        <v>4844</v>
      </c>
      <c r="B4321" s="104" t="s">
        <v>4499</v>
      </c>
      <c r="C4321" s="104">
        <v>1</v>
      </c>
      <c r="D4321" s="105" t="s">
        <v>13889</v>
      </c>
      <c r="E4321" s="105" t="s">
        <v>13893</v>
      </c>
      <c r="I4321" s="99"/>
      <c r="J4321" s="101"/>
      <c r="M4321" s="98" t="s">
        <v>9853</v>
      </c>
      <c r="N4321" s="99" t="s">
        <v>4499</v>
      </c>
      <c r="O4321" s="101">
        <v>1</v>
      </c>
    </row>
    <row r="4322" spans="1:15" ht="12.75" customHeight="1">
      <c r="A4322" s="104" t="s">
        <v>4845</v>
      </c>
      <c r="B4322" s="104" t="s">
        <v>4499</v>
      </c>
      <c r="C4322" s="104">
        <v>1</v>
      </c>
      <c r="D4322" s="105" t="s">
        <v>13889</v>
      </c>
      <c r="E4322" s="105" t="s">
        <v>13894</v>
      </c>
      <c r="I4322" s="99"/>
      <c r="J4322" s="101"/>
      <c r="M4322" s="98" t="s">
        <v>9854</v>
      </c>
      <c r="N4322" s="99" t="s">
        <v>4499</v>
      </c>
      <c r="O4322" s="101">
        <v>1</v>
      </c>
    </row>
    <row r="4323" spans="1:15" ht="12.75" customHeight="1">
      <c r="A4323" s="104" t="s">
        <v>4846</v>
      </c>
      <c r="B4323" s="104" t="s">
        <v>4501</v>
      </c>
      <c r="C4323" s="104">
        <v>1</v>
      </c>
      <c r="D4323" s="105" t="s">
        <v>13889</v>
      </c>
      <c r="E4323" s="105" t="s">
        <v>13895</v>
      </c>
      <c r="I4323" s="99"/>
      <c r="J4323" s="101"/>
      <c r="M4323" s="98" t="s">
        <v>9855</v>
      </c>
      <c r="N4323" s="99" t="s">
        <v>4501</v>
      </c>
      <c r="O4323" s="101">
        <v>1</v>
      </c>
    </row>
    <row r="4324" spans="1:15" ht="12.75" customHeight="1">
      <c r="A4324" s="104" t="s">
        <v>4847</v>
      </c>
      <c r="B4324" s="104" t="s">
        <v>4501</v>
      </c>
      <c r="C4324" s="104">
        <v>1</v>
      </c>
      <c r="D4324" s="105" t="s">
        <v>13889</v>
      </c>
      <c r="E4324" s="105" t="s">
        <v>13896</v>
      </c>
      <c r="I4324" s="99"/>
      <c r="J4324" s="101"/>
      <c r="M4324" s="98" t="s">
        <v>9856</v>
      </c>
      <c r="N4324" s="99" t="s">
        <v>4501</v>
      </c>
      <c r="O4324" s="101">
        <v>1</v>
      </c>
    </row>
    <row r="4325" spans="1:15" ht="12.75" customHeight="1">
      <c r="A4325" s="104" t="s">
        <v>4848</v>
      </c>
      <c r="B4325" s="104" t="s">
        <v>3479</v>
      </c>
      <c r="C4325" s="104">
        <v>1</v>
      </c>
      <c r="D4325" s="105" t="s">
        <v>13889</v>
      </c>
      <c r="E4325" s="105" t="s">
        <v>13897</v>
      </c>
      <c r="I4325" s="99"/>
      <c r="J4325" s="101"/>
      <c r="M4325" s="98" t="s">
        <v>9857</v>
      </c>
      <c r="N4325" s="99" t="s">
        <v>3479</v>
      </c>
      <c r="O4325" s="101">
        <v>1</v>
      </c>
    </row>
    <row r="4326" spans="1:15" ht="12.75" customHeight="1">
      <c r="A4326" s="104" t="s">
        <v>4849</v>
      </c>
      <c r="B4326" s="104" t="s">
        <v>3479</v>
      </c>
      <c r="C4326" s="104">
        <v>1</v>
      </c>
      <c r="D4326" s="105" t="s">
        <v>13889</v>
      </c>
      <c r="E4326" s="105" t="s">
        <v>13898</v>
      </c>
      <c r="I4326" s="99"/>
      <c r="J4326" s="101"/>
      <c r="M4326" s="98" t="s">
        <v>9858</v>
      </c>
      <c r="N4326" s="99" t="s">
        <v>3479</v>
      </c>
      <c r="O4326" s="101">
        <v>1</v>
      </c>
    </row>
    <row r="4327" spans="1:15" ht="12.75" customHeight="1">
      <c r="A4327" s="104" t="s">
        <v>4850</v>
      </c>
      <c r="B4327" s="104" t="s">
        <v>3479</v>
      </c>
      <c r="C4327" s="104">
        <v>1</v>
      </c>
      <c r="D4327" s="105" t="s">
        <v>13889</v>
      </c>
      <c r="E4327" s="105" t="s">
        <v>13899</v>
      </c>
      <c r="I4327" s="99"/>
      <c r="J4327" s="101"/>
      <c r="M4327" s="98" t="s">
        <v>9859</v>
      </c>
      <c r="N4327" s="99" t="s">
        <v>3479</v>
      </c>
      <c r="O4327" s="101">
        <v>1</v>
      </c>
    </row>
    <row r="4328" spans="1:15" ht="12.75" customHeight="1">
      <c r="A4328" s="104" t="s">
        <v>4851</v>
      </c>
      <c r="B4328" s="104" t="s">
        <v>3479</v>
      </c>
      <c r="C4328" s="104">
        <v>1</v>
      </c>
      <c r="D4328" s="105" t="s">
        <v>13889</v>
      </c>
      <c r="E4328" s="105" t="s">
        <v>13896</v>
      </c>
      <c r="I4328" s="99"/>
      <c r="J4328" s="101"/>
      <c r="M4328" s="98" t="s">
        <v>9860</v>
      </c>
      <c r="N4328" s="99" t="s">
        <v>3479</v>
      </c>
      <c r="O4328" s="101">
        <v>1</v>
      </c>
    </row>
    <row r="4329" spans="1:15" ht="12.75" customHeight="1">
      <c r="A4329" s="104" t="s">
        <v>4852</v>
      </c>
      <c r="B4329" s="104" t="s">
        <v>4853</v>
      </c>
      <c r="C4329" s="104">
        <v>35</v>
      </c>
      <c r="D4329" s="105" t="s">
        <v>13900</v>
      </c>
      <c r="E4329" s="105" t="s">
        <v>13901</v>
      </c>
      <c r="I4329" s="99"/>
      <c r="J4329" s="101"/>
      <c r="M4329" s="98" t="s">
        <v>9861</v>
      </c>
      <c r="N4329" s="99" t="s">
        <v>4853</v>
      </c>
      <c r="O4329" s="101">
        <v>35</v>
      </c>
    </row>
    <row r="4330" spans="1:15" ht="12.75" customHeight="1">
      <c r="A4330" s="104" t="s">
        <v>4854</v>
      </c>
      <c r="B4330" s="104" t="s">
        <v>4853</v>
      </c>
      <c r="C4330" s="104">
        <v>35</v>
      </c>
      <c r="D4330" s="105" t="s">
        <v>13900</v>
      </c>
      <c r="E4330" s="105" t="s">
        <v>13902</v>
      </c>
      <c r="I4330" s="99"/>
      <c r="J4330" s="101"/>
      <c r="M4330" s="98" t="s">
        <v>9862</v>
      </c>
      <c r="N4330" s="99" t="s">
        <v>4853</v>
      </c>
      <c r="O4330" s="101">
        <v>35</v>
      </c>
    </row>
    <row r="4331" spans="1:15" ht="12.75" customHeight="1">
      <c r="A4331" s="104" t="s">
        <v>4855</v>
      </c>
      <c r="B4331" s="104" t="s">
        <v>1725</v>
      </c>
      <c r="C4331" s="104">
        <v>9</v>
      </c>
      <c r="D4331" s="105"/>
      <c r="E4331" s="105"/>
      <c r="I4331" s="99"/>
      <c r="J4331" s="101"/>
      <c r="M4331" s="98" t="s">
        <v>9863</v>
      </c>
      <c r="N4331" s="99" t="s">
        <v>1725</v>
      </c>
      <c r="O4331" s="101">
        <v>9</v>
      </c>
    </row>
    <row r="4332" spans="1:15" ht="12.75" customHeight="1">
      <c r="A4332" s="104" t="s">
        <v>4856</v>
      </c>
      <c r="B4332" s="104" t="s">
        <v>1992</v>
      </c>
      <c r="C4332" s="104">
        <v>1</v>
      </c>
      <c r="D4332" s="105" t="s">
        <v>13903</v>
      </c>
      <c r="E4332" s="105" t="s">
        <v>13904</v>
      </c>
      <c r="I4332" s="99"/>
      <c r="J4332" s="101"/>
      <c r="M4332" s="98" t="s">
        <v>9864</v>
      </c>
      <c r="N4332" s="99" t="s">
        <v>1992</v>
      </c>
      <c r="O4332" s="101">
        <v>1</v>
      </c>
    </row>
    <row r="4333" spans="1:15" ht="12.75" customHeight="1">
      <c r="A4333" s="104" t="s">
        <v>4857</v>
      </c>
      <c r="B4333" s="104" t="s">
        <v>4018</v>
      </c>
      <c r="C4333" s="104">
        <v>4</v>
      </c>
      <c r="D4333" s="105" t="s">
        <v>13905</v>
      </c>
      <c r="E4333" s="105" t="s">
        <v>13906</v>
      </c>
      <c r="I4333" s="99"/>
      <c r="J4333" s="101"/>
      <c r="M4333" s="98" t="s">
        <v>9865</v>
      </c>
      <c r="N4333" s="99" t="s">
        <v>4018</v>
      </c>
      <c r="O4333" s="101">
        <v>4</v>
      </c>
    </row>
    <row r="4334" spans="1:15" ht="12.75" customHeight="1">
      <c r="A4334" s="104" t="s">
        <v>4858</v>
      </c>
      <c r="B4334" s="104" t="s">
        <v>4499</v>
      </c>
      <c r="C4334" s="104">
        <v>1</v>
      </c>
      <c r="D4334" s="105" t="s">
        <v>13907</v>
      </c>
      <c r="E4334" s="105" t="s">
        <v>13908</v>
      </c>
      <c r="I4334" s="99"/>
      <c r="J4334" s="101"/>
      <c r="M4334" s="98" t="s">
        <v>9866</v>
      </c>
      <c r="N4334" s="99" t="s">
        <v>4499</v>
      </c>
      <c r="O4334" s="101">
        <v>1</v>
      </c>
    </row>
    <row r="4335" spans="1:15" ht="12.75" customHeight="1">
      <c r="A4335" s="104" t="s">
        <v>4859</v>
      </c>
      <c r="B4335" s="104" t="s">
        <v>4499</v>
      </c>
      <c r="C4335" s="104">
        <v>1</v>
      </c>
      <c r="D4335" s="105" t="s">
        <v>13907</v>
      </c>
      <c r="E4335" s="105" t="s">
        <v>13909</v>
      </c>
      <c r="I4335" s="99"/>
      <c r="J4335" s="101"/>
      <c r="M4335" s="98" t="s">
        <v>9867</v>
      </c>
      <c r="N4335" s="99" t="s">
        <v>4499</v>
      </c>
      <c r="O4335" s="101">
        <v>1</v>
      </c>
    </row>
    <row r="4336" spans="1:15" ht="12.75" customHeight="1">
      <c r="A4336" s="104" t="s">
        <v>4860</v>
      </c>
      <c r="B4336" s="104" t="s">
        <v>4499</v>
      </c>
      <c r="C4336" s="104">
        <v>1</v>
      </c>
      <c r="D4336" s="105" t="s">
        <v>13907</v>
      </c>
      <c r="E4336" s="105" t="s">
        <v>13910</v>
      </c>
      <c r="I4336" s="99"/>
      <c r="J4336" s="101"/>
      <c r="M4336" s="98" t="s">
        <v>9868</v>
      </c>
      <c r="N4336" s="99" t="s">
        <v>4499</v>
      </c>
      <c r="O4336" s="101">
        <v>1</v>
      </c>
    </row>
    <row r="4337" spans="1:15" ht="12.75" customHeight="1">
      <c r="A4337" s="104" t="s">
        <v>4861</v>
      </c>
      <c r="B4337" s="104" t="s">
        <v>4523</v>
      </c>
      <c r="C4337" s="104">
        <v>1</v>
      </c>
      <c r="D4337" s="105" t="s">
        <v>13907</v>
      </c>
      <c r="E4337" s="105" t="s">
        <v>13911</v>
      </c>
      <c r="I4337" s="99"/>
      <c r="J4337" s="101"/>
      <c r="M4337" s="98" t="s">
        <v>9869</v>
      </c>
      <c r="N4337" s="99" t="s">
        <v>4523</v>
      </c>
      <c r="O4337" s="101">
        <v>1</v>
      </c>
    </row>
    <row r="4338" spans="1:15" ht="12.75" customHeight="1">
      <c r="A4338" s="104" t="s">
        <v>4862</v>
      </c>
      <c r="B4338" s="104" t="s">
        <v>4523</v>
      </c>
      <c r="C4338" s="104">
        <v>1</v>
      </c>
      <c r="D4338" s="105" t="s">
        <v>13907</v>
      </c>
      <c r="E4338" s="105" t="s">
        <v>13912</v>
      </c>
      <c r="I4338" s="99"/>
      <c r="J4338" s="101"/>
      <c r="M4338" s="98" t="s">
        <v>9870</v>
      </c>
      <c r="N4338" s="99" t="s">
        <v>4523</v>
      </c>
      <c r="O4338" s="101">
        <v>1</v>
      </c>
    </row>
    <row r="4339" spans="1:15" ht="12.75" customHeight="1">
      <c r="A4339" s="104" t="s">
        <v>4863</v>
      </c>
      <c r="B4339" s="104" t="s">
        <v>3908</v>
      </c>
      <c r="C4339" s="104">
        <v>1</v>
      </c>
      <c r="D4339" s="105" t="s">
        <v>13907</v>
      </c>
      <c r="E4339" s="105" t="s">
        <v>13913</v>
      </c>
      <c r="I4339" s="99"/>
      <c r="J4339" s="101"/>
      <c r="M4339" s="98" t="s">
        <v>9871</v>
      </c>
      <c r="N4339" s="99" t="s">
        <v>3908</v>
      </c>
      <c r="O4339" s="101">
        <v>1</v>
      </c>
    </row>
    <row r="4340" spans="1:15" ht="12.75" customHeight="1">
      <c r="A4340" s="104" t="s">
        <v>4864</v>
      </c>
      <c r="B4340" s="104" t="s">
        <v>3908</v>
      </c>
      <c r="C4340" s="104">
        <v>1</v>
      </c>
      <c r="D4340" s="105" t="s">
        <v>13907</v>
      </c>
      <c r="E4340" s="105" t="s">
        <v>13914</v>
      </c>
      <c r="I4340" s="99"/>
      <c r="J4340" s="101"/>
      <c r="M4340" s="98" t="s">
        <v>9872</v>
      </c>
      <c r="N4340" s="99" t="s">
        <v>3908</v>
      </c>
      <c r="O4340" s="101">
        <v>1</v>
      </c>
    </row>
    <row r="4341" spans="1:15" ht="12.75" customHeight="1">
      <c r="A4341" s="104" t="s">
        <v>4865</v>
      </c>
      <c r="B4341" s="104" t="s">
        <v>4501</v>
      </c>
      <c r="C4341" s="104">
        <v>1</v>
      </c>
      <c r="D4341" s="105" t="s">
        <v>13907</v>
      </c>
      <c r="E4341" s="105" t="s">
        <v>13911</v>
      </c>
      <c r="I4341" s="99"/>
      <c r="J4341" s="101"/>
      <c r="M4341" s="98" t="s">
        <v>9873</v>
      </c>
      <c r="N4341" s="99" t="s">
        <v>4501</v>
      </c>
      <c r="O4341" s="101">
        <v>1</v>
      </c>
    </row>
    <row r="4342" spans="1:15" ht="12.75" customHeight="1">
      <c r="A4342" s="104" t="s">
        <v>4866</v>
      </c>
      <c r="B4342" s="104" t="s">
        <v>4501</v>
      </c>
      <c r="C4342" s="104">
        <v>1</v>
      </c>
      <c r="D4342" s="105" t="s">
        <v>13907</v>
      </c>
      <c r="E4342" s="105" t="s">
        <v>13915</v>
      </c>
      <c r="I4342" s="99"/>
      <c r="J4342" s="101"/>
      <c r="M4342" s="98" t="s">
        <v>9874</v>
      </c>
      <c r="N4342" s="99" t="s">
        <v>4501</v>
      </c>
      <c r="O4342" s="101">
        <v>1</v>
      </c>
    </row>
    <row r="4343" spans="1:15" ht="12.75" customHeight="1">
      <c r="A4343" s="104" t="s">
        <v>4867</v>
      </c>
      <c r="B4343" s="104" t="s">
        <v>4168</v>
      </c>
      <c r="C4343" s="104">
        <v>1</v>
      </c>
      <c r="D4343" s="105" t="s">
        <v>13907</v>
      </c>
      <c r="E4343" s="105" t="s">
        <v>13913</v>
      </c>
      <c r="I4343" s="99"/>
      <c r="J4343" s="101"/>
      <c r="M4343" s="98" t="s">
        <v>9875</v>
      </c>
      <c r="N4343" s="99" t="s">
        <v>4168</v>
      </c>
      <c r="O4343" s="101">
        <v>1</v>
      </c>
    </row>
    <row r="4344" spans="1:15" ht="12.75" customHeight="1">
      <c r="A4344" s="104" t="s">
        <v>4868</v>
      </c>
      <c r="B4344" s="104" t="s">
        <v>4168</v>
      </c>
      <c r="C4344" s="104">
        <v>1</v>
      </c>
      <c r="D4344" s="105" t="s">
        <v>13907</v>
      </c>
      <c r="E4344" s="105" t="s">
        <v>13914</v>
      </c>
      <c r="I4344" s="99"/>
      <c r="J4344" s="101"/>
      <c r="M4344" s="98" t="s">
        <v>9876</v>
      </c>
      <c r="N4344" s="99" t="s">
        <v>4168</v>
      </c>
      <c r="O4344" s="101">
        <v>1</v>
      </c>
    </row>
    <row r="4345" spans="1:15" ht="12.75" customHeight="1">
      <c r="A4345" s="104" t="s">
        <v>4869</v>
      </c>
      <c r="B4345" s="104" t="s">
        <v>3170</v>
      </c>
      <c r="C4345" s="104">
        <v>1</v>
      </c>
      <c r="D4345" s="105" t="s">
        <v>13907</v>
      </c>
      <c r="E4345" s="105" t="s">
        <v>13916</v>
      </c>
      <c r="I4345" s="99"/>
      <c r="J4345" s="101"/>
      <c r="M4345" s="98" t="s">
        <v>9877</v>
      </c>
      <c r="N4345" s="99" t="s">
        <v>3170</v>
      </c>
      <c r="O4345" s="101">
        <v>1</v>
      </c>
    </row>
    <row r="4346" spans="1:15" ht="12.75" customHeight="1">
      <c r="A4346" s="104" t="s">
        <v>4870</v>
      </c>
      <c r="B4346" s="104" t="s">
        <v>3170</v>
      </c>
      <c r="C4346" s="104">
        <v>1</v>
      </c>
      <c r="D4346" s="105" t="s">
        <v>13907</v>
      </c>
      <c r="E4346" s="105" t="s">
        <v>13917</v>
      </c>
      <c r="I4346" s="99"/>
      <c r="J4346" s="101"/>
      <c r="M4346" s="98" t="s">
        <v>9878</v>
      </c>
      <c r="N4346" s="99" t="s">
        <v>3170</v>
      </c>
      <c r="O4346" s="101">
        <v>1</v>
      </c>
    </row>
    <row r="4347" spans="1:15" ht="12.75" customHeight="1">
      <c r="A4347" s="104" t="s">
        <v>4871</v>
      </c>
      <c r="B4347" s="104" t="s">
        <v>3170</v>
      </c>
      <c r="C4347" s="104">
        <v>1</v>
      </c>
      <c r="D4347" s="105" t="s">
        <v>13907</v>
      </c>
      <c r="E4347" s="105" t="s">
        <v>13918</v>
      </c>
      <c r="I4347" s="99"/>
      <c r="J4347" s="101"/>
      <c r="M4347" s="98" t="s">
        <v>9879</v>
      </c>
      <c r="N4347" s="99" t="s">
        <v>3170</v>
      </c>
      <c r="O4347" s="101">
        <v>1</v>
      </c>
    </row>
    <row r="4348" spans="1:15" ht="12.75" customHeight="1">
      <c r="A4348" s="104" t="s">
        <v>4872</v>
      </c>
      <c r="B4348" s="104" t="s">
        <v>3170</v>
      </c>
      <c r="C4348" s="104">
        <v>1</v>
      </c>
      <c r="D4348" s="105" t="s">
        <v>13907</v>
      </c>
      <c r="E4348" s="105" t="s">
        <v>13919</v>
      </c>
      <c r="I4348" s="99"/>
      <c r="J4348" s="101"/>
      <c r="M4348" s="98" t="s">
        <v>9880</v>
      </c>
      <c r="N4348" s="99" t="s">
        <v>3170</v>
      </c>
      <c r="O4348" s="101">
        <v>1</v>
      </c>
    </row>
    <row r="4349" spans="1:15" ht="12.75" customHeight="1">
      <c r="A4349" s="104" t="s">
        <v>4873</v>
      </c>
      <c r="B4349" s="104" t="s">
        <v>2852</v>
      </c>
      <c r="C4349" s="104">
        <v>3</v>
      </c>
      <c r="D4349" s="105"/>
      <c r="E4349" s="105"/>
      <c r="I4349" s="99"/>
      <c r="J4349" s="101"/>
      <c r="M4349" s="98" t="s">
        <v>9881</v>
      </c>
      <c r="N4349" s="99" t="s">
        <v>2852</v>
      </c>
      <c r="O4349" s="101">
        <v>3</v>
      </c>
    </row>
    <row r="4350" spans="1:15" ht="12.75" customHeight="1">
      <c r="A4350" s="104" t="s">
        <v>4874</v>
      </c>
      <c r="B4350" s="104" t="s">
        <v>3514</v>
      </c>
      <c r="C4350" s="104">
        <v>6</v>
      </c>
      <c r="D4350" s="105" t="s">
        <v>10730</v>
      </c>
      <c r="E4350" s="105"/>
      <c r="I4350" s="99"/>
      <c r="J4350" s="101"/>
      <c r="M4350" s="98" t="s">
        <v>9882</v>
      </c>
      <c r="N4350" s="99" t="s">
        <v>3514</v>
      </c>
      <c r="O4350" s="101">
        <v>6</v>
      </c>
    </row>
    <row r="4351" spans="1:15" ht="12.75" customHeight="1">
      <c r="A4351" s="104" t="s">
        <v>4875</v>
      </c>
      <c r="B4351" s="104" t="s">
        <v>3514</v>
      </c>
      <c r="C4351" s="104">
        <v>8</v>
      </c>
      <c r="D4351" s="105" t="s">
        <v>10730</v>
      </c>
      <c r="E4351" s="105"/>
      <c r="I4351" s="99"/>
      <c r="J4351" s="101"/>
      <c r="M4351" s="98" t="s">
        <v>9883</v>
      </c>
      <c r="N4351" s="99" t="s">
        <v>3514</v>
      </c>
      <c r="O4351" s="101">
        <v>8</v>
      </c>
    </row>
    <row r="4352" spans="1:15" ht="12.75" customHeight="1">
      <c r="A4352" s="104" t="s">
        <v>4876</v>
      </c>
      <c r="B4352" s="104" t="s">
        <v>1836</v>
      </c>
      <c r="C4352" s="104">
        <v>3</v>
      </c>
      <c r="D4352" s="105" t="s">
        <v>13920</v>
      </c>
      <c r="E4352" s="105" t="s">
        <v>13921</v>
      </c>
      <c r="I4352" s="99"/>
      <c r="J4352" s="101"/>
      <c r="M4352" s="98" t="s">
        <v>9884</v>
      </c>
      <c r="N4352" s="99" t="s">
        <v>1836</v>
      </c>
      <c r="O4352" s="101">
        <v>3</v>
      </c>
    </row>
    <row r="4353" spans="1:15" ht="12.75" customHeight="1">
      <c r="A4353" s="104" t="s">
        <v>4877</v>
      </c>
      <c r="B4353" s="104" t="s">
        <v>4499</v>
      </c>
      <c r="C4353" s="104">
        <v>8</v>
      </c>
      <c r="D4353" s="105" t="s">
        <v>13920</v>
      </c>
      <c r="E4353" s="105" t="s">
        <v>13922</v>
      </c>
      <c r="I4353" s="99"/>
      <c r="J4353" s="101"/>
      <c r="M4353" s="98" t="s">
        <v>9885</v>
      </c>
      <c r="N4353" s="99" t="s">
        <v>4499</v>
      </c>
      <c r="O4353" s="101">
        <v>8</v>
      </c>
    </row>
    <row r="4354" spans="1:15" ht="12.75" customHeight="1">
      <c r="A4354" s="104" t="s">
        <v>4878</v>
      </c>
      <c r="B4354" s="104" t="s">
        <v>1836</v>
      </c>
      <c r="C4354" s="104">
        <v>4</v>
      </c>
      <c r="D4354" s="105" t="s">
        <v>13920</v>
      </c>
      <c r="E4354" s="105" t="s">
        <v>13923</v>
      </c>
      <c r="I4354" s="99"/>
      <c r="J4354" s="101"/>
      <c r="M4354" s="98" t="s">
        <v>9886</v>
      </c>
      <c r="N4354" s="99" t="s">
        <v>1836</v>
      </c>
      <c r="O4354" s="101">
        <v>4</v>
      </c>
    </row>
    <row r="4355" spans="1:15" ht="12.75" customHeight="1">
      <c r="A4355" s="104" t="s">
        <v>4879</v>
      </c>
      <c r="B4355" s="104" t="s">
        <v>1836</v>
      </c>
      <c r="C4355" s="104">
        <v>2</v>
      </c>
      <c r="D4355" s="105" t="s">
        <v>13920</v>
      </c>
      <c r="E4355" s="105" t="s">
        <v>13924</v>
      </c>
      <c r="I4355" s="99"/>
      <c r="J4355" s="101"/>
      <c r="M4355" s="98" t="s">
        <v>9887</v>
      </c>
      <c r="N4355" s="99" t="s">
        <v>1836</v>
      </c>
      <c r="O4355" s="101">
        <v>2</v>
      </c>
    </row>
    <row r="4356" spans="1:15" ht="12.75" customHeight="1">
      <c r="A4356" s="104" t="s">
        <v>4880</v>
      </c>
      <c r="B4356" s="104" t="s">
        <v>1836</v>
      </c>
      <c r="C4356" s="104">
        <v>1</v>
      </c>
      <c r="D4356" s="105" t="s">
        <v>13920</v>
      </c>
      <c r="E4356" s="105" t="s">
        <v>13925</v>
      </c>
      <c r="I4356" s="99"/>
      <c r="J4356" s="101"/>
      <c r="M4356" s="98" t="s">
        <v>9888</v>
      </c>
      <c r="N4356" s="99" t="s">
        <v>1836</v>
      </c>
      <c r="O4356" s="101">
        <v>2</v>
      </c>
    </row>
    <row r="4357" spans="1:15" ht="12.75" customHeight="1">
      <c r="A4357" s="104" t="s">
        <v>4881</v>
      </c>
      <c r="B4357" s="104" t="s">
        <v>4499</v>
      </c>
      <c r="C4357" s="104">
        <v>2</v>
      </c>
      <c r="D4357" s="105" t="s">
        <v>13920</v>
      </c>
      <c r="E4357" s="105" t="s">
        <v>13926</v>
      </c>
      <c r="I4357" s="99"/>
      <c r="J4357" s="101"/>
      <c r="M4357" s="98" t="s">
        <v>9889</v>
      </c>
      <c r="N4357" s="99" t="s">
        <v>4499</v>
      </c>
      <c r="O4357" s="101">
        <v>2</v>
      </c>
    </row>
    <row r="4358" spans="1:15" ht="12.75" customHeight="1">
      <c r="A4358" s="104" t="s">
        <v>4882</v>
      </c>
      <c r="B4358" s="104" t="s">
        <v>1836</v>
      </c>
      <c r="C4358" s="104">
        <v>2</v>
      </c>
      <c r="D4358" s="105" t="s">
        <v>13920</v>
      </c>
      <c r="E4358" s="105" t="s">
        <v>13927</v>
      </c>
      <c r="I4358" s="99"/>
      <c r="J4358" s="101"/>
      <c r="M4358" s="98" t="s">
        <v>9890</v>
      </c>
      <c r="N4358" s="99" t="s">
        <v>1836</v>
      </c>
      <c r="O4358" s="101">
        <v>2</v>
      </c>
    </row>
    <row r="4359" spans="1:15" ht="12.75" customHeight="1">
      <c r="A4359" s="104" t="s">
        <v>4883</v>
      </c>
      <c r="B4359" s="104" t="s">
        <v>1836</v>
      </c>
      <c r="C4359" s="104">
        <v>1</v>
      </c>
      <c r="D4359" s="105" t="s">
        <v>13920</v>
      </c>
      <c r="E4359" s="105" t="s">
        <v>13928</v>
      </c>
      <c r="I4359" s="99"/>
      <c r="J4359" s="101"/>
      <c r="M4359" s="98" t="s">
        <v>9891</v>
      </c>
      <c r="N4359" s="99" t="s">
        <v>1836</v>
      </c>
      <c r="O4359" s="101">
        <v>5</v>
      </c>
    </row>
    <row r="4360" spans="1:15" ht="12.75" customHeight="1">
      <c r="A4360" s="104" t="s">
        <v>4884</v>
      </c>
      <c r="B4360" s="104" t="s">
        <v>1475</v>
      </c>
      <c r="C4360" s="104">
        <v>2</v>
      </c>
      <c r="D4360" s="105" t="s">
        <v>13929</v>
      </c>
      <c r="E4360" s="105" t="s">
        <v>13347</v>
      </c>
      <c r="I4360" s="99"/>
      <c r="J4360" s="101"/>
      <c r="M4360" s="98" t="s">
        <v>9892</v>
      </c>
      <c r="N4360" s="99" t="s">
        <v>6754</v>
      </c>
      <c r="O4360" s="101">
        <v>2</v>
      </c>
    </row>
    <row r="4361" spans="1:15" ht="12.75" customHeight="1">
      <c r="A4361" s="104" t="s">
        <v>4885</v>
      </c>
      <c r="B4361" s="104" t="s">
        <v>1475</v>
      </c>
      <c r="C4361" s="104">
        <v>2</v>
      </c>
      <c r="D4361" s="105" t="s">
        <v>13929</v>
      </c>
      <c r="E4361" s="105" t="s">
        <v>13930</v>
      </c>
      <c r="I4361" s="99"/>
      <c r="J4361" s="101"/>
      <c r="M4361" s="98" t="s">
        <v>9893</v>
      </c>
      <c r="N4361" s="99" t="s">
        <v>6754</v>
      </c>
      <c r="O4361" s="101">
        <v>2</v>
      </c>
    </row>
    <row r="4362" spans="1:15" ht="12.75" customHeight="1">
      <c r="A4362" s="104" t="s">
        <v>4886</v>
      </c>
      <c r="B4362" s="104" t="s">
        <v>1475</v>
      </c>
      <c r="C4362" s="104">
        <v>2</v>
      </c>
      <c r="D4362" s="105" t="s">
        <v>13929</v>
      </c>
      <c r="E4362" s="105" t="s">
        <v>13376</v>
      </c>
      <c r="I4362" s="99"/>
      <c r="J4362" s="101"/>
      <c r="M4362" s="98" t="s">
        <v>9894</v>
      </c>
      <c r="N4362" s="99" t="s">
        <v>6754</v>
      </c>
      <c r="O4362" s="101">
        <v>2</v>
      </c>
    </row>
    <row r="4363" spans="1:15" ht="12.75" customHeight="1">
      <c r="A4363" s="104" t="s">
        <v>4887</v>
      </c>
      <c r="B4363" s="104" t="s">
        <v>1475</v>
      </c>
      <c r="C4363" s="104">
        <v>2</v>
      </c>
      <c r="D4363" s="105" t="s">
        <v>13929</v>
      </c>
      <c r="E4363" s="105" t="s">
        <v>13931</v>
      </c>
      <c r="I4363" s="99"/>
      <c r="J4363" s="101"/>
      <c r="M4363" s="98" t="s">
        <v>9895</v>
      </c>
      <c r="N4363" s="99" t="s">
        <v>6754</v>
      </c>
      <c r="O4363" s="101">
        <v>2</v>
      </c>
    </row>
    <row r="4364" spans="1:15" ht="12.75" customHeight="1">
      <c r="A4364" s="104" t="s">
        <v>4888</v>
      </c>
      <c r="B4364" s="104" t="s">
        <v>4889</v>
      </c>
      <c r="C4364" s="104">
        <v>2</v>
      </c>
      <c r="D4364" s="105"/>
      <c r="E4364" s="105"/>
      <c r="I4364" s="99"/>
      <c r="J4364" s="101"/>
      <c r="M4364" s="98" t="s">
        <v>9896</v>
      </c>
      <c r="N4364" s="99" t="s">
        <v>4889</v>
      </c>
      <c r="O4364" s="101">
        <v>2</v>
      </c>
    </row>
    <row r="4365" spans="1:15" ht="12.75" customHeight="1">
      <c r="A4365" s="104" t="s">
        <v>4890</v>
      </c>
      <c r="B4365" s="104" t="s">
        <v>4889</v>
      </c>
      <c r="C4365" s="104">
        <v>25</v>
      </c>
      <c r="D4365" s="105" t="s">
        <v>13932</v>
      </c>
      <c r="E4365" s="105" t="s">
        <v>13933</v>
      </c>
      <c r="I4365" s="99"/>
      <c r="J4365" s="101"/>
      <c r="M4365" s="98" t="s">
        <v>9897</v>
      </c>
      <c r="N4365" s="99" t="s">
        <v>4889</v>
      </c>
      <c r="O4365" s="101">
        <v>26</v>
      </c>
    </row>
    <row r="4366" spans="1:15" ht="12.75" customHeight="1">
      <c r="A4366" s="104" t="s">
        <v>4891</v>
      </c>
      <c r="B4366" s="104" t="s">
        <v>4889</v>
      </c>
      <c r="C4366" s="104">
        <v>31</v>
      </c>
      <c r="D4366" s="105" t="s">
        <v>13932</v>
      </c>
      <c r="E4366" s="105" t="s">
        <v>13934</v>
      </c>
      <c r="I4366" s="99"/>
      <c r="J4366" s="101"/>
      <c r="M4366" s="98" t="s">
        <v>9898</v>
      </c>
      <c r="N4366" s="99" t="s">
        <v>4889</v>
      </c>
      <c r="O4366" s="101">
        <v>30</v>
      </c>
    </row>
    <row r="4367" spans="1:15" ht="12.75" customHeight="1">
      <c r="A4367" s="104" t="s">
        <v>4892</v>
      </c>
      <c r="B4367" s="104" t="s">
        <v>4246</v>
      </c>
      <c r="C4367" s="104">
        <v>3</v>
      </c>
      <c r="D4367" s="105" t="s">
        <v>13932</v>
      </c>
      <c r="E4367" s="105" t="s">
        <v>13935</v>
      </c>
      <c r="I4367" s="99"/>
      <c r="J4367" s="101"/>
      <c r="M4367" s="98" t="s">
        <v>9899</v>
      </c>
      <c r="N4367" s="99" t="s">
        <v>4246</v>
      </c>
      <c r="O4367" s="101">
        <v>2</v>
      </c>
    </row>
    <row r="4368" spans="1:15" ht="12.75" customHeight="1">
      <c r="A4368" s="104" t="s">
        <v>4893</v>
      </c>
      <c r="B4368" s="104" t="s">
        <v>4246</v>
      </c>
      <c r="C4368" s="104">
        <v>8</v>
      </c>
      <c r="D4368" s="105" t="s">
        <v>13932</v>
      </c>
      <c r="E4368" s="105" t="s">
        <v>13936</v>
      </c>
      <c r="I4368" s="99"/>
      <c r="J4368" s="101"/>
      <c r="M4368" s="98" t="s">
        <v>9900</v>
      </c>
      <c r="N4368" s="99" t="s">
        <v>4246</v>
      </c>
      <c r="O4368" s="101">
        <v>5</v>
      </c>
    </row>
    <row r="4369" spans="1:15" ht="12.75" customHeight="1">
      <c r="A4369" s="104" t="s">
        <v>4894</v>
      </c>
      <c r="B4369" s="104" t="s">
        <v>4895</v>
      </c>
      <c r="C4369" s="104">
        <v>13</v>
      </c>
      <c r="D4369" s="105"/>
      <c r="E4369" s="105"/>
      <c r="I4369" s="99"/>
      <c r="J4369" s="101"/>
      <c r="M4369" s="98" t="s">
        <v>9901</v>
      </c>
      <c r="N4369" s="99" t="s">
        <v>4895</v>
      </c>
      <c r="O4369" s="101">
        <v>13</v>
      </c>
    </row>
    <row r="4370" spans="1:15" ht="12.75" customHeight="1">
      <c r="A4370" s="104" t="s">
        <v>4896</v>
      </c>
      <c r="B4370" s="104" t="s">
        <v>4897</v>
      </c>
      <c r="C4370" s="104">
        <v>15</v>
      </c>
      <c r="D4370" s="105" t="s">
        <v>13932</v>
      </c>
      <c r="E4370" s="105" t="s">
        <v>13937</v>
      </c>
      <c r="I4370" s="99"/>
      <c r="J4370" s="101"/>
      <c r="M4370" s="98" t="s">
        <v>9902</v>
      </c>
      <c r="N4370" s="99" t="s">
        <v>4897</v>
      </c>
      <c r="O4370" s="101">
        <v>15</v>
      </c>
    </row>
    <row r="4371" spans="1:15" ht="12.75" customHeight="1">
      <c r="A4371" s="104" t="s">
        <v>4898</v>
      </c>
      <c r="B4371" s="104" t="s">
        <v>4897</v>
      </c>
      <c r="C4371" s="104">
        <v>6</v>
      </c>
      <c r="D4371" s="105" t="s">
        <v>13932</v>
      </c>
      <c r="E4371" s="105" t="s">
        <v>13938</v>
      </c>
      <c r="I4371" s="99"/>
      <c r="J4371" s="101"/>
      <c r="M4371" s="98" t="s">
        <v>9903</v>
      </c>
      <c r="N4371" s="99" t="s">
        <v>4897</v>
      </c>
      <c r="O4371" s="101">
        <v>6</v>
      </c>
    </row>
    <row r="4372" spans="1:15" ht="12.75" customHeight="1">
      <c r="A4372" s="104" t="s">
        <v>4899</v>
      </c>
      <c r="B4372" s="104" t="s">
        <v>4900</v>
      </c>
      <c r="C4372" s="104">
        <v>1</v>
      </c>
      <c r="D4372" s="105"/>
      <c r="E4372" s="105"/>
      <c r="I4372" s="99"/>
      <c r="J4372" s="101"/>
      <c r="M4372" s="98" t="s">
        <v>9904</v>
      </c>
      <c r="N4372" s="99" t="s">
        <v>4900</v>
      </c>
      <c r="O4372" s="101">
        <v>1</v>
      </c>
    </row>
    <row r="4373" spans="1:15" ht="12.75" customHeight="1">
      <c r="A4373" s="104" t="s">
        <v>4901</v>
      </c>
      <c r="B4373" s="104" t="s">
        <v>4897</v>
      </c>
      <c r="C4373" s="104">
        <v>4</v>
      </c>
      <c r="D4373" s="105" t="s">
        <v>13932</v>
      </c>
      <c r="E4373" s="105" t="s">
        <v>13939</v>
      </c>
      <c r="I4373" s="99"/>
      <c r="J4373" s="101"/>
      <c r="M4373" s="98" t="s">
        <v>9905</v>
      </c>
      <c r="N4373" s="99" t="s">
        <v>4897</v>
      </c>
      <c r="O4373" s="101">
        <v>3</v>
      </c>
    </row>
    <row r="4374" spans="1:15" ht="12.75" customHeight="1">
      <c r="A4374" s="104" t="s">
        <v>4902</v>
      </c>
      <c r="B4374" s="104" t="s">
        <v>4897</v>
      </c>
      <c r="C4374" s="104">
        <v>2</v>
      </c>
      <c r="D4374" s="105" t="s">
        <v>13932</v>
      </c>
      <c r="E4374" s="105" t="s">
        <v>13940</v>
      </c>
      <c r="I4374" s="99"/>
      <c r="J4374" s="101"/>
      <c r="M4374" s="98" t="s">
        <v>9906</v>
      </c>
      <c r="N4374" s="99" t="s">
        <v>4897</v>
      </c>
      <c r="O4374" s="101">
        <v>2</v>
      </c>
    </row>
    <row r="4375" spans="1:15" ht="12.75" customHeight="1">
      <c r="A4375" s="104" t="s">
        <v>4903</v>
      </c>
      <c r="B4375" s="104" t="s">
        <v>4900</v>
      </c>
      <c r="C4375" s="108">
        <v>1</v>
      </c>
      <c r="D4375" s="105" t="s">
        <v>13932</v>
      </c>
      <c r="E4375" s="105" t="s">
        <v>13941</v>
      </c>
      <c r="I4375" s="99"/>
      <c r="J4375" s="102"/>
      <c r="M4375" s="98" t="s">
        <v>9907</v>
      </c>
      <c r="N4375" s="99" t="s">
        <v>4900</v>
      </c>
      <c r="O4375" s="102" t="s">
        <v>580</v>
      </c>
    </row>
    <row r="4376" spans="1:15" ht="12.75" customHeight="1">
      <c r="A4376" s="104" t="s">
        <v>4904</v>
      </c>
      <c r="B4376" s="104" t="s">
        <v>4905</v>
      </c>
      <c r="C4376" s="104">
        <v>2</v>
      </c>
      <c r="D4376" s="105"/>
      <c r="E4376" s="105"/>
      <c r="I4376" s="99"/>
      <c r="J4376" s="101"/>
      <c r="M4376" s="98" t="s">
        <v>9908</v>
      </c>
      <c r="N4376" s="99" t="s">
        <v>4905</v>
      </c>
      <c r="O4376" s="101">
        <v>2</v>
      </c>
    </row>
    <row r="4377" spans="1:15" ht="12.75" customHeight="1">
      <c r="A4377" s="104" t="s">
        <v>4906</v>
      </c>
      <c r="B4377" s="104" t="s">
        <v>4895</v>
      </c>
      <c r="C4377" s="104">
        <v>14</v>
      </c>
      <c r="D4377" s="105" t="s">
        <v>13932</v>
      </c>
      <c r="E4377" s="105" t="s">
        <v>13942</v>
      </c>
      <c r="I4377" s="99"/>
      <c r="J4377" s="101"/>
      <c r="M4377" s="98" t="s">
        <v>9909</v>
      </c>
      <c r="N4377" s="99" t="s">
        <v>4900</v>
      </c>
      <c r="O4377" s="101">
        <v>4</v>
      </c>
    </row>
    <row r="4378" spans="1:15" ht="12.75" customHeight="1">
      <c r="A4378" s="104" t="s">
        <v>4907</v>
      </c>
      <c r="B4378" s="104" t="s">
        <v>4895</v>
      </c>
      <c r="C4378" s="104">
        <v>3</v>
      </c>
      <c r="D4378" s="105" t="s">
        <v>13932</v>
      </c>
      <c r="E4378" s="105" t="s">
        <v>13943</v>
      </c>
      <c r="I4378" s="99"/>
      <c r="J4378" s="101"/>
      <c r="M4378" s="98" t="s">
        <v>9910</v>
      </c>
      <c r="N4378" s="99" t="s">
        <v>4895</v>
      </c>
      <c r="O4378" s="101">
        <v>3</v>
      </c>
    </row>
    <row r="4379" spans="1:15" ht="12.75" customHeight="1">
      <c r="A4379" s="104" t="s">
        <v>4908</v>
      </c>
      <c r="B4379" s="104" t="s">
        <v>4895</v>
      </c>
      <c r="C4379" s="104">
        <v>2</v>
      </c>
      <c r="D4379" s="105" t="s">
        <v>13932</v>
      </c>
      <c r="E4379" s="105" t="s">
        <v>13944</v>
      </c>
      <c r="I4379" s="99"/>
      <c r="J4379" s="101"/>
      <c r="M4379" s="98" t="s">
        <v>9911</v>
      </c>
      <c r="N4379" s="99" t="s">
        <v>4895</v>
      </c>
      <c r="O4379" s="101">
        <v>2</v>
      </c>
    </row>
    <row r="4380" spans="1:15" ht="12.75" customHeight="1">
      <c r="A4380" s="104" t="s">
        <v>4909</v>
      </c>
      <c r="B4380" s="104" t="s">
        <v>4897</v>
      </c>
      <c r="C4380" s="104">
        <v>2</v>
      </c>
      <c r="D4380" s="105" t="s">
        <v>13932</v>
      </c>
      <c r="E4380" s="105" t="s">
        <v>13945</v>
      </c>
      <c r="I4380" s="99"/>
      <c r="J4380" s="101"/>
      <c r="M4380" s="98" t="s">
        <v>9912</v>
      </c>
      <c r="N4380" s="99" t="s">
        <v>4897</v>
      </c>
      <c r="O4380" s="101">
        <v>2</v>
      </c>
    </row>
    <row r="4381" spans="1:15" ht="12.75" customHeight="1">
      <c r="A4381" s="104" t="s">
        <v>4910</v>
      </c>
      <c r="B4381" s="104" t="s">
        <v>4897</v>
      </c>
      <c r="C4381" s="104">
        <v>3</v>
      </c>
      <c r="D4381" s="105" t="s">
        <v>13932</v>
      </c>
      <c r="E4381" s="105" t="s">
        <v>13946</v>
      </c>
      <c r="I4381" s="99"/>
      <c r="J4381" s="101"/>
      <c r="M4381" s="98" t="s">
        <v>9913</v>
      </c>
      <c r="N4381" s="99" t="s">
        <v>4897</v>
      </c>
      <c r="O4381" s="101">
        <v>3</v>
      </c>
    </row>
    <row r="4382" spans="1:15" ht="12.75" customHeight="1">
      <c r="A4382" s="104" t="s">
        <v>4911</v>
      </c>
      <c r="B4382" s="104" t="s">
        <v>4897</v>
      </c>
      <c r="C4382" s="104">
        <v>3</v>
      </c>
      <c r="D4382" s="105" t="s">
        <v>13932</v>
      </c>
      <c r="E4382" s="105" t="s">
        <v>13947</v>
      </c>
      <c r="I4382" s="99"/>
      <c r="J4382" s="101"/>
      <c r="M4382" s="98" t="s">
        <v>9914</v>
      </c>
      <c r="N4382" s="99" t="s">
        <v>4897</v>
      </c>
      <c r="O4382" s="101">
        <v>3</v>
      </c>
    </row>
    <row r="4383" spans="1:15" ht="12.75" customHeight="1">
      <c r="A4383" s="104" t="s">
        <v>4912</v>
      </c>
      <c r="B4383" s="104" t="s">
        <v>4143</v>
      </c>
      <c r="C4383" s="104">
        <v>2</v>
      </c>
      <c r="D4383" s="105" t="s">
        <v>13932</v>
      </c>
      <c r="E4383" s="105" t="s">
        <v>13948</v>
      </c>
      <c r="I4383" s="99"/>
      <c r="J4383" s="101"/>
      <c r="M4383" s="98" t="s">
        <v>9915</v>
      </c>
      <c r="N4383" s="99" t="s">
        <v>4143</v>
      </c>
      <c r="O4383" s="101">
        <v>2</v>
      </c>
    </row>
    <row r="4384" spans="1:15" ht="12.75" customHeight="1">
      <c r="A4384" s="104" t="s">
        <v>4913</v>
      </c>
      <c r="B4384" s="104" t="s">
        <v>440</v>
      </c>
      <c r="C4384" s="104">
        <v>2</v>
      </c>
      <c r="D4384" s="105" t="s">
        <v>13932</v>
      </c>
      <c r="E4384" s="105" t="s">
        <v>13949</v>
      </c>
      <c r="I4384" s="99"/>
      <c r="J4384" s="101"/>
      <c r="M4384" s="98" t="s">
        <v>9916</v>
      </c>
      <c r="N4384" s="99" t="s">
        <v>440</v>
      </c>
      <c r="O4384" s="101">
        <v>2</v>
      </c>
    </row>
    <row r="4385" spans="1:15" ht="12.75" customHeight="1">
      <c r="A4385" s="104" t="s">
        <v>4914</v>
      </c>
      <c r="B4385" s="104" t="s">
        <v>440</v>
      </c>
      <c r="C4385" s="104">
        <v>1</v>
      </c>
      <c r="D4385" s="105" t="s">
        <v>13932</v>
      </c>
      <c r="E4385" s="105" t="s">
        <v>13950</v>
      </c>
      <c r="I4385" s="99"/>
      <c r="J4385" s="101"/>
      <c r="M4385" s="98" t="s">
        <v>9917</v>
      </c>
      <c r="N4385" s="99" t="s">
        <v>440</v>
      </c>
      <c r="O4385" s="101">
        <v>1</v>
      </c>
    </row>
    <row r="4386" spans="1:15" ht="12.75" customHeight="1">
      <c r="A4386" s="104" t="s">
        <v>4915</v>
      </c>
      <c r="B4386" s="104" t="s">
        <v>4143</v>
      </c>
      <c r="C4386" s="104">
        <v>1</v>
      </c>
      <c r="D4386" s="105" t="s">
        <v>13932</v>
      </c>
      <c r="E4386" s="105" t="s">
        <v>13951</v>
      </c>
      <c r="I4386" s="99"/>
      <c r="J4386" s="101"/>
      <c r="M4386" s="98" t="s">
        <v>9918</v>
      </c>
      <c r="N4386" s="99" t="s">
        <v>4143</v>
      </c>
      <c r="O4386" s="101">
        <v>1</v>
      </c>
    </row>
    <row r="4387" spans="1:15" ht="12.75" customHeight="1">
      <c r="A4387" s="104" t="s">
        <v>4916</v>
      </c>
      <c r="B4387" s="104" t="s">
        <v>4143</v>
      </c>
      <c r="C4387" s="104">
        <v>1</v>
      </c>
      <c r="D4387" s="105" t="s">
        <v>13932</v>
      </c>
      <c r="E4387" s="105" t="s">
        <v>13952</v>
      </c>
      <c r="I4387" s="99"/>
      <c r="J4387" s="101"/>
      <c r="M4387" s="98" t="s">
        <v>9919</v>
      </c>
      <c r="N4387" s="99" t="s">
        <v>4143</v>
      </c>
      <c r="O4387" s="101">
        <v>1</v>
      </c>
    </row>
    <row r="4388" spans="1:15" ht="12.75" customHeight="1">
      <c r="A4388" s="104" t="s">
        <v>4917</v>
      </c>
      <c r="B4388" s="104" t="s">
        <v>4499</v>
      </c>
      <c r="C4388" s="104">
        <v>1</v>
      </c>
      <c r="D4388" s="105" t="s">
        <v>13932</v>
      </c>
      <c r="E4388" s="105" t="s">
        <v>13953</v>
      </c>
      <c r="I4388" s="99"/>
      <c r="J4388" s="101"/>
      <c r="M4388" s="98" t="s">
        <v>9920</v>
      </c>
      <c r="N4388" s="99" t="s">
        <v>4499</v>
      </c>
      <c r="O4388" s="101">
        <v>1</v>
      </c>
    </row>
    <row r="4389" spans="1:15" ht="12.75" customHeight="1">
      <c r="A4389" s="104" t="s">
        <v>4918</v>
      </c>
      <c r="B4389" s="104" t="s">
        <v>4499</v>
      </c>
      <c r="C4389" s="104">
        <v>1</v>
      </c>
      <c r="D4389" s="105" t="s">
        <v>13932</v>
      </c>
      <c r="E4389" s="105" t="s">
        <v>13954</v>
      </c>
      <c r="I4389" s="99"/>
      <c r="J4389" s="101"/>
      <c r="M4389" s="98" t="s">
        <v>9921</v>
      </c>
      <c r="N4389" s="99" t="s">
        <v>4499</v>
      </c>
      <c r="O4389" s="101">
        <v>1</v>
      </c>
    </row>
    <row r="4390" spans="1:15" ht="12.75" customHeight="1">
      <c r="A4390" s="104" t="s">
        <v>4919</v>
      </c>
      <c r="B4390" s="104" t="s">
        <v>1902</v>
      </c>
      <c r="C4390" s="104">
        <v>5</v>
      </c>
      <c r="D4390" s="105" t="s">
        <v>13932</v>
      </c>
      <c r="E4390" s="105" t="s">
        <v>13955</v>
      </c>
      <c r="I4390" s="99"/>
      <c r="J4390" s="101"/>
      <c r="M4390" s="98" t="s">
        <v>9922</v>
      </c>
      <c r="N4390" s="99" t="s">
        <v>1902</v>
      </c>
      <c r="O4390" s="101">
        <v>5</v>
      </c>
    </row>
    <row r="4391" spans="1:15" ht="12.75" customHeight="1">
      <c r="A4391" s="104" t="s">
        <v>4920</v>
      </c>
      <c r="B4391" s="104" t="s">
        <v>4895</v>
      </c>
      <c r="C4391" s="104">
        <v>2</v>
      </c>
      <c r="D4391" s="105" t="s">
        <v>13932</v>
      </c>
      <c r="E4391" s="105" t="s">
        <v>13956</v>
      </c>
      <c r="I4391" s="99"/>
      <c r="J4391" s="101"/>
      <c r="M4391" s="98" t="s">
        <v>9923</v>
      </c>
      <c r="N4391" s="99" t="s">
        <v>4895</v>
      </c>
      <c r="O4391" s="101">
        <v>2</v>
      </c>
    </row>
    <row r="4392" spans="1:15" ht="12.75" customHeight="1">
      <c r="A4392" s="104" t="s">
        <v>4921</v>
      </c>
      <c r="B4392" s="104" t="s">
        <v>4897</v>
      </c>
      <c r="C4392" s="104">
        <v>3</v>
      </c>
      <c r="D4392" s="105" t="s">
        <v>13932</v>
      </c>
      <c r="E4392" s="105" t="s">
        <v>13957</v>
      </c>
      <c r="I4392" s="99"/>
      <c r="J4392" s="101"/>
      <c r="M4392" s="98" t="s">
        <v>9924</v>
      </c>
      <c r="N4392" s="99" t="s">
        <v>4897</v>
      </c>
      <c r="O4392" s="101">
        <v>3</v>
      </c>
    </row>
    <row r="4393" spans="1:15" ht="12.75" customHeight="1">
      <c r="A4393" s="104" t="s">
        <v>4922</v>
      </c>
      <c r="B4393" s="104" t="s">
        <v>4905</v>
      </c>
      <c r="C4393" s="104">
        <v>3</v>
      </c>
      <c r="D4393" s="105" t="s">
        <v>13932</v>
      </c>
      <c r="E4393" s="105" t="s">
        <v>13958</v>
      </c>
      <c r="I4393" s="99"/>
      <c r="J4393" s="101"/>
      <c r="M4393" s="98" t="s">
        <v>9925</v>
      </c>
      <c r="N4393" s="99" t="s">
        <v>4905</v>
      </c>
      <c r="O4393" s="101">
        <v>3</v>
      </c>
    </row>
    <row r="4394" spans="1:15" ht="12.75" customHeight="1">
      <c r="A4394" s="104" t="s">
        <v>4923</v>
      </c>
      <c r="B4394" s="104" t="s">
        <v>4499</v>
      </c>
      <c r="C4394" s="104">
        <v>1</v>
      </c>
      <c r="D4394" s="105" t="s">
        <v>13932</v>
      </c>
      <c r="E4394" s="105" t="s">
        <v>13959</v>
      </c>
      <c r="I4394" s="99"/>
      <c r="J4394" s="101"/>
      <c r="M4394" s="98" t="s">
        <v>9926</v>
      </c>
      <c r="N4394" s="99" t="s">
        <v>4499</v>
      </c>
      <c r="O4394" s="101">
        <v>1</v>
      </c>
    </row>
    <row r="4395" spans="1:15" ht="12.75" customHeight="1">
      <c r="A4395" s="104" t="s">
        <v>4924</v>
      </c>
      <c r="B4395" s="104" t="s">
        <v>4499</v>
      </c>
      <c r="C4395" s="104">
        <v>1</v>
      </c>
      <c r="D4395" s="105" t="s">
        <v>13932</v>
      </c>
      <c r="E4395" s="105" t="s">
        <v>13960</v>
      </c>
      <c r="I4395" s="99"/>
      <c r="J4395" s="101"/>
      <c r="M4395" s="98" t="s">
        <v>9927</v>
      </c>
      <c r="N4395" s="99" t="s">
        <v>4499</v>
      </c>
      <c r="O4395" s="101">
        <v>1</v>
      </c>
    </row>
    <row r="4396" spans="1:15" ht="12.75" customHeight="1">
      <c r="A4396" s="104" t="s">
        <v>4925</v>
      </c>
      <c r="B4396" s="104" t="s">
        <v>4905</v>
      </c>
      <c r="C4396" s="104">
        <v>2</v>
      </c>
      <c r="D4396" s="105" t="s">
        <v>13932</v>
      </c>
      <c r="E4396" s="105" t="s">
        <v>13961</v>
      </c>
      <c r="I4396" s="99"/>
      <c r="J4396" s="101"/>
      <c r="M4396" s="98" t="s">
        <v>9928</v>
      </c>
      <c r="N4396" s="99" t="s">
        <v>4905</v>
      </c>
      <c r="O4396" s="101">
        <v>2</v>
      </c>
    </row>
    <row r="4397" spans="1:15" ht="12.75" customHeight="1">
      <c r="A4397" s="104" t="s">
        <v>4926</v>
      </c>
      <c r="B4397" s="104" t="s">
        <v>4905</v>
      </c>
      <c r="C4397" s="104">
        <v>1</v>
      </c>
      <c r="D4397" s="105" t="s">
        <v>13932</v>
      </c>
      <c r="E4397" s="105" t="s">
        <v>13962</v>
      </c>
      <c r="I4397" s="99"/>
      <c r="J4397" s="101"/>
      <c r="M4397" s="98" t="s">
        <v>9929</v>
      </c>
      <c r="N4397" s="99" t="s">
        <v>4905</v>
      </c>
      <c r="O4397" s="101">
        <v>1</v>
      </c>
    </row>
    <row r="4398" spans="1:15" ht="12.75" customHeight="1">
      <c r="A4398" s="104" t="s">
        <v>4927</v>
      </c>
      <c r="B4398" s="104" t="s">
        <v>4905</v>
      </c>
      <c r="C4398" s="104">
        <v>1</v>
      </c>
      <c r="D4398" s="105" t="s">
        <v>13932</v>
      </c>
      <c r="E4398" s="105" t="s">
        <v>13963</v>
      </c>
      <c r="I4398" s="99"/>
      <c r="J4398" s="101"/>
      <c r="M4398" s="98" t="s">
        <v>9930</v>
      </c>
      <c r="N4398" s="99" t="s">
        <v>4905</v>
      </c>
      <c r="O4398" s="101">
        <v>1</v>
      </c>
    </row>
    <row r="4399" spans="1:15" ht="12.75" customHeight="1">
      <c r="A4399" s="104" t="s">
        <v>4928</v>
      </c>
      <c r="B4399" s="104" t="s">
        <v>4905</v>
      </c>
      <c r="C4399" s="104">
        <v>1</v>
      </c>
      <c r="D4399" s="105" t="s">
        <v>13932</v>
      </c>
      <c r="E4399" s="105" t="s">
        <v>13964</v>
      </c>
      <c r="I4399" s="99"/>
      <c r="J4399" s="101"/>
      <c r="M4399" s="98" t="s">
        <v>9931</v>
      </c>
      <c r="N4399" s="99" t="s">
        <v>4905</v>
      </c>
      <c r="O4399" s="101">
        <v>1</v>
      </c>
    </row>
    <row r="4400" spans="1:15" ht="12.75" customHeight="1">
      <c r="A4400" s="104" t="s">
        <v>4929</v>
      </c>
      <c r="B4400" s="104" t="s">
        <v>4895</v>
      </c>
      <c r="C4400" s="104">
        <v>5</v>
      </c>
      <c r="D4400" s="105" t="s">
        <v>13932</v>
      </c>
      <c r="E4400" s="105" t="s">
        <v>13965</v>
      </c>
      <c r="I4400" s="99"/>
      <c r="J4400" s="101"/>
      <c r="M4400" s="98" t="s">
        <v>9932</v>
      </c>
      <c r="N4400" s="99" t="s">
        <v>4895</v>
      </c>
      <c r="O4400" s="101">
        <v>5</v>
      </c>
    </row>
    <row r="4401" spans="1:15" ht="12.75" customHeight="1">
      <c r="A4401" s="104" t="s">
        <v>4930</v>
      </c>
      <c r="B4401" s="104" t="s">
        <v>4246</v>
      </c>
      <c r="C4401" s="104">
        <v>4</v>
      </c>
      <c r="D4401" s="105" t="s">
        <v>13932</v>
      </c>
      <c r="E4401" s="105" t="s">
        <v>13966</v>
      </c>
      <c r="I4401" s="99"/>
      <c r="J4401" s="101"/>
      <c r="M4401" s="98" t="s">
        <v>9933</v>
      </c>
      <c r="N4401" s="99" t="s">
        <v>4246</v>
      </c>
      <c r="O4401" s="101">
        <v>4</v>
      </c>
    </row>
    <row r="4402" spans="1:15" ht="12.75" customHeight="1">
      <c r="A4402" s="104" t="s">
        <v>4931</v>
      </c>
      <c r="B4402" s="104" t="s">
        <v>4932</v>
      </c>
      <c r="C4402" s="104">
        <v>2</v>
      </c>
      <c r="D4402" s="105" t="s">
        <v>13932</v>
      </c>
      <c r="E4402" s="105" t="s">
        <v>13938</v>
      </c>
      <c r="I4402" s="99"/>
      <c r="J4402" s="101"/>
      <c r="M4402" s="98" t="s">
        <v>9934</v>
      </c>
      <c r="N4402" s="99" t="s">
        <v>4932</v>
      </c>
      <c r="O4402" s="101">
        <v>2</v>
      </c>
    </row>
    <row r="4403" spans="1:15" ht="12.75" customHeight="1">
      <c r="A4403" s="104" t="s">
        <v>4933</v>
      </c>
      <c r="B4403" s="104" t="s">
        <v>1412</v>
      </c>
      <c r="C4403" s="104">
        <v>1</v>
      </c>
      <c r="D4403" s="105" t="s">
        <v>13932</v>
      </c>
      <c r="E4403" s="105" t="s">
        <v>13962</v>
      </c>
      <c r="I4403" s="99"/>
      <c r="J4403" s="101"/>
      <c r="M4403" s="98" t="s">
        <v>9935</v>
      </c>
      <c r="N4403" s="99" t="s">
        <v>1412</v>
      </c>
      <c r="O4403" s="101">
        <v>1</v>
      </c>
    </row>
    <row r="4404" spans="1:15" ht="12.75" customHeight="1">
      <c r="A4404" s="104" t="s">
        <v>4934</v>
      </c>
      <c r="B4404" s="104" t="s">
        <v>1412</v>
      </c>
      <c r="C4404" s="104">
        <v>1</v>
      </c>
      <c r="D4404" s="105" t="s">
        <v>13932</v>
      </c>
      <c r="E4404" s="105" t="s">
        <v>13967</v>
      </c>
      <c r="I4404" s="99"/>
      <c r="J4404" s="101"/>
      <c r="M4404" s="98" t="s">
        <v>9936</v>
      </c>
      <c r="N4404" s="99" t="s">
        <v>1412</v>
      </c>
      <c r="O4404" s="101">
        <v>1</v>
      </c>
    </row>
    <row r="4405" spans="1:15" ht="12.75" customHeight="1">
      <c r="A4405" s="104" t="s">
        <v>4935</v>
      </c>
      <c r="B4405" s="104" t="s">
        <v>1412</v>
      </c>
      <c r="C4405" s="104">
        <v>1</v>
      </c>
      <c r="D4405" s="105" t="s">
        <v>13932</v>
      </c>
      <c r="E4405" s="105" t="s">
        <v>13964</v>
      </c>
      <c r="I4405" s="99"/>
      <c r="J4405" s="101"/>
      <c r="M4405" s="98" t="s">
        <v>9937</v>
      </c>
      <c r="N4405" s="99" t="s">
        <v>1412</v>
      </c>
      <c r="O4405" s="101">
        <v>1</v>
      </c>
    </row>
    <row r="4406" spans="1:15" ht="12.75" customHeight="1">
      <c r="A4406" s="104" t="s">
        <v>4936</v>
      </c>
      <c r="B4406" s="104" t="s">
        <v>4499</v>
      </c>
      <c r="C4406" s="104">
        <v>11</v>
      </c>
      <c r="D4406" s="105" t="s">
        <v>13968</v>
      </c>
      <c r="E4406" s="105" t="s">
        <v>13969</v>
      </c>
      <c r="I4406" s="99"/>
      <c r="J4406" s="101"/>
      <c r="M4406" s="98" t="s">
        <v>9938</v>
      </c>
      <c r="N4406" s="99" t="s">
        <v>4499</v>
      </c>
      <c r="O4406" s="101">
        <v>11</v>
      </c>
    </row>
    <row r="4407" spans="1:15" ht="12.75" customHeight="1">
      <c r="A4407" s="104" t="s">
        <v>4937</v>
      </c>
      <c r="B4407" s="104" t="s">
        <v>4499</v>
      </c>
      <c r="C4407" s="104">
        <v>2</v>
      </c>
      <c r="D4407" s="105" t="s">
        <v>13968</v>
      </c>
      <c r="E4407" s="105" t="s">
        <v>13970</v>
      </c>
      <c r="I4407" s="99"/>
      <c r="J4407" s="101"/>
      <c r="M4407" s="98" t="s">
        <v>9939</v>
      </c>
      <c r="N4407" s="99" t="s">
        <v>4499</v>
      </c>
      <c r="O4407" s="101">
        <v>2</v>
      </c>
    </row>
    <row r="4408" spans="1:15" ht="12.75" customHeight="1">
      <c r="A4408" s="104" t="s">
        <v>4938</v>
      </c>
      <c r="B4408" s="104" t="s">
        <v>4499</v>
      </c>
      <c r="C4408" s="104">
        <v>11</v>
      </c>
      <c r="D4408" s="105" t="s">
        <v>13968</v>
      </c>
      <c r="E4408" s="105" t="s">
        <v>13971</v>
      </c>
      <c r="I4408" s="99"/>
      <c r="J4408" s="101"/>
      <c r="M4408" s="98" t="s">
        <v>9940</v>
      </c>
      <c r="N4408" s="99" t="s">
        <v>4499</v>
      </c>
      <c r="O4408" s="101">
        <v>11</v>
      </c>
    </row>
    <row r="4409" spans="1:15" ht="12.75" customHeight="1">
      <c r="A4409" s="104" t="s">
        <v>4939</v>
      </c>
      <c r="B4409" s="104" t="s">
        <v>4499</v>
      </c>
      <c r="C4409" s="104">
        <v>1</v>
      </c>
      <c r="D4409" s="105" t="s">
        <v>13968</v>
      </c>
      <c r="E4409" s="105" t="s">
        <v>13972</v>
      </c>
      <c r="I4409" s="99"/>
      <c r="J4409" s="101"/>
      <c r="M4409" s="98" t="s">
        <v>9941</v>
      </c>
      <c r="N4409" s="99" t="s">
        <v>4499</v>
      </c>
      <c r="O4409" s="101">
        <v>1</v>
      </c>
    </row>
    <row r="4410" spans="1:15" ht="12.75" customHeight="1">
      <c r="A4410" s="104" t="s">
        <v>4940</v>
      </c>
      <c r="B4410" s="104" t="s">
        <v>4499</v>
      </c>
      <c r="C4410" s="104">
        <v>1</v>
      </c>
      <c r="D4410" s="105" t="s">
        <v>13968</v>
      </c>
      <c r="E4410" s="105" t="s">
        <v>13973</v>
      </c>
      <c r="I4410" s="99"/>
      <c r="J4410" s="101"/>
      <c r="M4410" s="98" t="s">
        <v>9942</v>
      </c>
      <c r="N4410" s="99" t="s">
        <v>4499</v>
      </c>
      <c r="O4410" s="101">
        <v>1</v>
      </c>
    </row>
    <row r="4411" spans="1:15" ht="12.75" customHeight="1">
      <c r="A4411" s="104" t="s">
        <v>4941</v>
      </c>
      <c r="B4411" s="104" t="s">
        <v>4942</v>
      </c>
      <c r="C4411" s="104">
        <v>5</v>
      </c>
      <c r="D4411" s="105" t="s">
        <v>13968</v>
      </c>
      <c r="E4411" s="105" t="s">
        <v>13969</v>
      </c>
      <c r="I4411" s="99"/>
      <c r="J4411" s="101"/>
      <c r="M4411" s="98" t="s">
        <v>9943</v>
      </c>
      <c r="N4411" s="99" t="s">
        <v>4942</v>
      </c>
      <c r="O4411" s="101">
        <v>6</v>
      </c>
    </row>
    <row r="4412" spans="1:15" ht="12.75" customHeight="1">
      <c r="A4412" s="104" t="s">
        <v>4943</v>
      </c>
      <c r="B4412" s="104" t="s">
        <v>4942</v>
      </c>
      <c r="C4412" s="104">
        <v>7</v>
      </c>
      <c r="D4412" s="105" t="s">
        <v>13968</v>
      </c>
      <c r="E4412" s="105" t="s">
        <v>13974</v>
      </c>
      <c r="I4412" s="99"/>
      <c r="J4412" s="101"/>
      <c r="M4412" s="98" t="s">
        <v>9944</v>
      </c>
      <c r="N4412" s="99" t="s">
        <v>4942</v>
      </c>
      <c r="O4412" s="101">
        <v>7</v>
      </c>
    </row>
    <row r="4413" spans="1:15" ht="12.75" customHeight="1">
      <c r="A4413" s="104" t="s">
        <v>4944</v>
      </c>
      <c r="B4413" s="104" t="s">
        <v>4942</v>
      </c>
      <c r="C4413" s="104">
        <v>7</v>
      </c>
      <c r="D4413" s="105" t="s">
        <v>13968</v>
      </c>
      <c r="E4413" s="105" t="s">
        <v>13975</v>
      </c>
      <c r="I4413" s="99"/>
      <c r="J4413" s="101"/>
      <c r="M4413" s="98" t="s">
        <v>9945</v>
      </c>
      <c r="N4413" s="99" t="s">
        <v>4942</v>
      </c>
      <c r="O4413" s="101">
        <v>8</v>
      </c>
    </row>
    <row r="4414" spans="1:15" ht="12.75" customHeight="1">
      <c r="A4414" s="104" t="s">
        <v>4945</v>
      </c>
      <c r="B4414" s="104" t="s">
        <v>4942</v>
      </c>
      <c r="C4414" s="104">
        <v>8</v>
      </c>
      <c r="D4414" s="105" t="s">
        <v>13968</v>
      </c>
      <c r="E4414" s="105" t="s">
        <v>13976</v>
      </c>
      <c r="I4414" s="99"/>
      <c r="J4414" s="101"/>
      <c r="M4414" s="98" t="s">
        <v>9946</v>
      </c>
      <c r="N4414" s="99" t="s">
        <v>4942</v>
      </c>
      <c r="O4414" s="101">
        <v>8</v>
      </c>
    </row>
    <row r="4415" spans="1:15" ht="12.75" customHeight="1">
      <c r="A4415" s="104" t="s">
        <v>4946</v>
      </c>
      <c r="B4415" s="104" t="s">
        <v>3340</v>
      </c>
      <c r="C4415" s="104">
        <v>1</v>
      </c>
      <c r="D4415" s="105" t="s">
        <v>13968</v>
      </c>
      <c r="E4415" s="105" t="s">
        <v>13976</v>
      </c>
      <c r="I4415" s="99"/>
      <c r="J4415" s="101"/>
      <c r="M4415" s="98" t="s">
        <v>9947</v>
      </c>
      <c r="N4415" s="99" t="s">
        <v>3340</v>
      </c>
      <c r="O4415" s="101">
        <v>1</v>
      </c>
    </row>
    <row r="4416" spans="1:15" ht="12.75" customHeight="1">
      <c r="A4416" s="104" t="s">
        <v>4947</v>
      </c>
      <c r="B4416" s="104" t="s">
        <v>2131</v>
      </c>
      <c r="C4416" s="104">
        <v>1</v>
      </c>
      <c r="D4416" s="105" t="s">
        <v>13977</v>
      </c>
      <c r="E4416" s="105" t="s">
        <v>13978</v>
      </c>
      <c r="I4416" s="99"/>
      <c r="J4416" s="101"/>
      <c r="M4416" s="98" t="s">
        <v>9948</v>
      </c>
      <c r="N4416" s="99" t="s">
        <v>2131</v>
      </c>
      <c r="O4416" s="101">
        <v>1</v>
      </c>
    </row>
    <row r="4417" spans="1:15" ht="12.75" customHeight="1">
      <c r="A4417" s="104" t="s">
        <v>4948</v>
      </c>
      <c r="B4417" s="104" t="s">
        <v>2184</v>
      </c>
      <c r="C4417" s="104">
        <v>5</v>
      </c>
      <c r="D4417" s="105" t="s">
        <v>13979</v>
      </c>
      <c r="E4417" s="105" t="s">
        <v>13980</v>
      </c>
      <c r="I4417" s="99"/>
      <c r="J4417" s="101"/>
      <c r="M4417" s="98" t="s">
        <v>9949</v>
      </c>
      <c r="N4417" s="99" t="s">
        <v>2184</v>
      </c>
      <c r="O4417" s="101">
        <v>5</v>
      </c>
    </row>
    <row r="4418" spans="1:15" ht="12.75" customHeight="1">
      <c r="A4418" s="104" t="s">
        <v>4949</v>
      </c>
      <c r="B4418" s="104" t="s">
        <v>2184</v>
      </c>
      <c r="C4418" s="104">
        <v>0</v>
      </c>
      <c r="D4418" s="105"/>
      <c r="E4418" s="105"/>
      <c r="I4418" s="99"/>
      <c r="J4418" s="101"/>
      <c r="M4418" s="98" t="s">
        <v>9950</v>
      </c>
      <c r="N4418" s="99" t="s">
        <v>2184</v>
      </c>
      <c r="O4418" s="101">
        <v>1</v>
      </c>
    </row>
    <row r="4419" spans="1:15" ht="12.75" customHeight="1">
      <c r="A4419" s="104" t="s">
        <v>4950</v>
      </c>
      <c r="B4419" s="104" t="s">
        <v>2184</v>
      </c>
      <c r="C4419" s="104">
        <v>3</v>
      </c>
      <c r="D4419" s="105" t="s">
        <v>13979</v>
      </c>
      <c r="E4419" s="105" t="s">
        <v>13981</v>
      </c>
      <c r="I4419" s="99"/>
      <c r="J4419" s="101"/>
      <c r="M4419" s="98" t="s">
        <v>9951</v>
      </c>
      <c r="N4419" s="99" t="s">
        <v>2184</v>
      </c>
      <c r="O4419" s="101">
        <v>3</v>
      </c>
    </row>
    <row r="4420" spans="1:15" ht="12.75" customHeight="1">
      <c r="A4420" s="104" t="s">
        <v>4951</v>
      </c>
      <c r="B4420" s="104" t="s">
        <v>166</v>
      </c>
      <c r="C4420" s="104">
        <v>1</v>
      </c>
      <c r="D4420" s="105" t="s">
        <v>13982</v>
      </c>
      <c r="E4420" s="105" t="s">
        <v>13983</v>
      </c>
      <c r="I4420" s="99"/>
      <c r="J4420" s="101"/>
      <c r="M4420" s="98" t="s">
        <v>9952</v>
      </c>
      <c r="N4420" s="99" t="s">
        <v>166</v>
      </c>
      <c r="O4420" s="101">
        <v>1</v>
      </c>
    </row>
    <row r="4421" spans="1:15" ht="12.75" customHeight="1">
      <c r="A4421" s="104" t="s">
        <v>4952</v>
      </c>
      <c r="B4421" s="104" t="s">
        <v>166</v>
      </c>
      <c r="C4421" s="104">
        <v>1</v>
      </c>
      <c r="D4421" s="105" t="s">
        <v>13982</v>
      </c>
      <c r="E4421" s="105" t="s">
        <v>13984</v>
      </c>
      <c r="I4421" s="99"/>
      <c r="J4421" s="101"/>
      <c r="M4421" s="98" t="s">
        <v>9953</v>
      </c>
      <c r="N4421" s="99" t="s">
        <v>166</v>
      </c>
      <c r="O4421" s="101">
        <v>1</v>
      </c>
    </row>
    <row r="4422" spans="1:15" ht="12.75" customHeight="1">
      <c r="A4422" s="104" t="s">
        <v>4953</v>
      </c>
      <c r="B4422" s="104" t="s">
        <v>4499</v>
      </c>
      <c r="C4422" s="104">
        <v>1</v>
      </c>
      <c r="D4422" s="105" t="s">
        <v>13985</v>
      </c>
      <c r="E4422" s="105" t="s">
        <v>13986</v>
      </c>
      <c r="I4422" s="99"/>
      <c r="J4422" s="101"/>
      <c r="M4422" s="98" t="s">
        <v>9954</v>
      </c>
      <c r="N4422" s="99" t="s">
        <v>4499</v>
      </c>
      <c r="O4422" s="101">
        <v>1</v>
      </c>
    </row>
    <row r="4423" spans="1:15" ht="12.75" customHeight="1">
      <c r="A4423" s="104" t="s">
        <v>4954</v>
      </c>
      <c r="B4423" s="104" t="s">
        <v>4499</v>
      </c>
      <c r="C4423" s="104">
        <v>1</v>
      </c>
      <c r="D4423" s="105" t="s">
        <v>13985</v>
      </c>
      <c r="E4423" s="105" t="s">
        <v>13987</v>
      </c>
      <c r="I4423" s="99"/>
      <c r="J4423" s="101"/>
      <c r="M4423" s="98" t="s">
        <v>9955</v>
      </c>
      <c r="N4423" s="99" t="s">
        <v>4499</v>
      </c>
      <c r="O4423" s="101">
        <v>1</v>
      </c>
    </row>
    <row r="4424" spans="1:15" ht="12.75" customHeight="1">
      <c r="A4424" s="104" t="s">
        <v>4955</v>
      </c>
      <c r="B4424" s="104" t="s">
        <v>4900</v>
      </c>
      <c r="C4424" s="104">
        <v>1</v>
      </c>
      <c r="D4424" s="105" t="s">
        <v>13985</v>
      </c>
      <c r="E4424" s="105" t="s">
        <v>13988</v>
      </c>
      <c r="I4424" s="99"/>
      <c r="J4424" s="101"/>
      <c r="M4424" s="98" t="s">
        <v>9956</v>
      </c>
      <c r="N4424" s="99" t="s">
        <v>4900</v>
      </c>
      <c r="O4424" s="101">
        <v>1</v>
      </c>
    </row>
    <row r="4425" spans="1:15" ht="12.75" customHeight="1">
      <c r="A4425" s="104" t="s">
        <v>4956</v>
      </c>
      <c r="B4425" s="104" t="s">
        <v>4499</v>
      </c>
      <c r="C4425" s="104">
        <v>1</v>
      </c>
      <c r="D4425" s="105" t="s">
        <v>13985</v>
      </c>
      <c r="E4425" s="105" t="s">
        <v>13989</v>
      </c>
      <c r="I4425" s="99"/>
      <c r="J4425" s="101"/>
      <c r="M4425" s="98" t="s">
        <v>9957</v>
      </c>
      <c r="N4425" s="99" t="s">
        <v>4499</v>
      </c>
      <c r="O4425" s="101">
        <v>1</v>
      </c>
    </row>
    <row r="4426" spans="1:15" ht="12.75" customHeight="1">
      <c r="A4426" s="104" t="s">
        <v>4957</v>
      </c>
      <c r="B4426" s="104" t="s">
        <v>4499</v>
      </c>
      <c r="C4426" s="104">
        <v>1</v>
      </c>
      <c r="D4426" s="105" t="s">
        <v>13985</v>
      </c>
      <c r="E4426" s="105" t="s">
        <v>13990</v>
      </c>
      <c r="I4426" s="99"/>
      <c r="J4426" s="101"/>
      <c r="M4426" s="98" t="s">
        <v>9958</v>
      </c>
      <c r="N4426" s="99" t="s">
        <v>4499</v>
      </c>
      <c r="O4426" s="101">
        <v>1</v>
      </c>
    </row>
    <row r="4427" spans="1:15" ht="12.75" customHeight="1">
      <c r="A4427" s="104" t="s">
        <v>4958</v>
      </c>
      <c r="B4427" s="104" t="s">
        <v>4900</v>
      </c>
      <c r="C4427" s="104">
        <v>1</v>
      </c>
      <c r="D4427" s="105" t="s">
        <v>13985</v>
      </c>
      <c r="E4427" s="105" t="s">
        <v>13991</v>
      </c>
      <c r="I4427" s="99"/>
      <c r="J4427" s="101"/>
      <c r="M4427" s="98" t="s">
        <v>9959</v>
      </c>
      <c r="N4427" s="99" t="s">
        <v>4900</v>
      </c>
      <c r="O4427" s="101">
        <v>1</v>
      </c>
    </row>
    <row r="4428" spans="1:15" ht="12.75" customHeight="1">
      <c r="A4428" s="104" t="s">
        <v>4959</v>
      </c>
      <c r="B4428" s="104" t="s">
        <v>4499</v>
      </c>
      <c r="C4428" s="104">
        <v>2</v>
      </c>
      <c r="D4428" s="105" t="s">
        <v>13992</v>
      </c>
      <c r="E4428" s="105" t="s">
        <v>13993</v>
      </c>
      <c r="I4428" s="99"/>
      <c r="J4428" s="101"/>
      <c r="M4428" s="98" t="s">
        <v>9960</v>
      </c>
      <c r="N4428" s="99" t="s">
        <v>4499</v>
      </c>
      <c r="O4428" s="101">
        <v>1</v>
      </c>
    </row>
    <row r="4429" spans="1:15" ht="12.75" customHeight="1">
      <c r="A4429" s="104" t="s">
        <v>4960</v>
      </c>
      <c r="B4429" s="104" t="s">
        <v>4499</v>
      </c>
      <c r="C4429" s="104">
        <v>1</v>
      </c>
      <c r="D4429" s="105" t="s">
        <v>13992</v>
      </c>
      <c r="E4429" s="105" t="s">
        <v>13994</v>
      </c>
      <c r="I4429" s="99"/>
      <c r="J4429" s="101"/>
      <c r="M4429" s="98" t="s">
        <v>9961</v>
      </c>
      <c r="N4429" s="99" t="s">
        <v>4499</v>
      </c>
      <c r="O4429" s="101">
        <v>1</v>
      </c>
    </row>
    <row r="4430" spans="1:15" ht="12.75" customHeight="1">
      <c r="A4430" s="104" t="s">
        <v>4961</v>
      </c>
      <c r="B4430" s="104" t="s">
        <v>4962</v>
      </c>
      <c r="C4430" s="104">
        <v>48</v>
      </c>
      <c r="D4430" s="105" t="s">
        <v>13992</v>
      </c>
      <c r="E4430" s="105" t="s">
        <v>13995</v>
      </c>
      <c r="I4430" s="99"/>
      <c r="J4430" s="101"/>
      <c r="M4430" s="98" t="s">
        <v>9962</v>
      </c>
      <c r="N4430" s="99" t="s">
        <v>4962</v>
      </c>
      <c r="O4430" s="101">
        <v>47</v>
      </c>
    </row>
    <row r="4431" spans="1:15" ht="12.75" customHeight="1">
      <c r="A4431" s="104" t="s">
        <v>4963</v>
      </c>
      <c r="B4431" s="104" t="s">
        <v>4962</v>
      </c>
      <c r="C4431" s="104">
        <v>12</v>
      </c>
      <c r="D4431" s="105" t="s">
        <v>13992</v>
      </c>
      <c r="E4431" s="105" t="s">
        <v>13996</v>
      </c>
      <c r="I4431" s="99"/>
      <c r="J4431" s="101"/>
      <c r="M4431" s="98" t="s">
        <v>9963</v>
      </c>
      <c r="N4431" s="99" t="s">
        <v>4962</v>
      </c>
      <c r="O4431" s="101">
        <v>11</v>
      </c>
    </row>
    <row r="4432" spans="1:15" ht="12.75" customHeight="1">
      <c r="A4432" s="104" t="s">
        <v>4964</v>
      </c>
      <c r="B4432" s="104" t="s">
        <v>4499</v>
      </c>
      <c r="C4432" s="104">
        <v>1</v>
      </c>
      <c r="D4432" s="105" t="s">
        <v>13997</v>
      </c>
      <c r="E4432" s="105" t="s">
        <v>13998</v>
      </c>
      <c r="I4432" s="99"/>
      <c r="J4432" s="101"/>
      <c r="M4432" s="98" t="s">
        <v>9964</v>
      </c>
      <c r="N4432" s="99" t="s">
        <v>4499</v>
      </c>
      <c r="O4432" s="101">
        <v>1</v>
      </c>
    </row>
    <row r="4433" spans="1:15" ht="12.75" customHeight="1">
      <c r="A4433" s="104" t="s">
        <v>4965</v>
      </c>
      <c r="B4433" s="104" t="s">
        <v>4499</v>
      </c>
      <c r="C4433" s="104">
        <v>1</v>
      </c>
      <c r="D4433" s="105" t="s">
        <v>13997</v>
      </c>
      <c r="E4433" s="105" t="s">
        <v>13999</v>
      </c>
      <c r="I4433" s="99"/>
      <c r="J4433" s="101"/>
      <c r="M4433" s="98" t="s">
        <v>9965</v>
      </c>
      <c r="N4433" s="99" t="s">
        <v>4499</v>
      </c>
      <c r="O4433" s="101"/>
    </row>
    <row r="4434" spans="1:15" ht="12.75" customHeight="1">
      <c r="A4434" s="104" t="s">
        <v>4966</v>
      </c>
      <c r="B4434" s="104" t="s">
        <v>4143</v>
      </c>
      <c r="C4434" s="104">
        <v>1</v>
      </c>
      <c r="D4434" s="105" t="s">
        <v>13997</v>
      </c>
      <c r="E4434" s="105" t="s">
        <v>14000</v>
      </c>
      <c r="I4434" s="99"/>
      <c r="J4434" s="101"/>
      <c r="M4434" s="98" t="s">
        <v>9966</v>
      </c>
      <c r="N4434" s="99" t="s">
        <v>4143</v>
      </c>
      <c r="O4434" s="101">
        <v>1</v>
      </c>
    </row>
    <row r="4435" spans="1:15" ht="12.75" customHeight="1">
      <c r="A4435" s="104" t="s">
        <v>4967</v>
      </c>
      <c r="B4435" s="104" t="s">
        <v>4143</v>
      </c>
      <c r="C4435" s="104">
        <v>1</v>
      </c>
      <c r="D4435" s="105" t="s">
        <v>13997</v>
      </c>
      <c r="E4435" s="105" t="s">
        <v>14001</v>
      </c>
      <c r="I4435" s="99"/>
      <c r="J4435" s="101"/>
      <c r="M4435" s="98" t="s">
        <v>9967</v>
      </c>
      <c r="N4435" s="99" t="s">
        <v>4143</v>
      </c>
      <c r="O4435" s="101">
        <v>1</v>
      </c>
    </row>
    <row r="4436" spans="1:15" ht="12.75" customHeight="1">
      <c r="A4436" s="104" t="s">
        <v>4968</v>
      </c>
      <c r="B4436" s="104" t="s">
        <v>3340</v>
      </c>
      <c r="C4436" s="104">
        <v>1</v>
      </c>
      <c r="D4436" s="105"/>
      <c r="E4436" s="105"/>
      <c r="I4436" s="99"/>
      <c r="J4436" s="101"/>
      <c r="M4436" s="98" t="s">
        <v>9968</v>
      </c>
      <c r="N4436" s="99" t="s">
        <v>3340</v>
      </c>
      <c r="O4436" s="101">
        <v>1</v>
      </c>
    </row>
    <row r="4437" spans="1:15" ht="12.75" customHeight="1">
      <c r="A4437" s="104" t="s">
        <v>4969</v>
      </c>
      <c r="B4437" s="104" t="s">
        <v>3340</v>
      </c>
      <c r="C4437" s="104">
        <v>1</v>
      </c>
      <c r="D4437" s="105" t="s">
        <v>13997</v>
      </c>
      <c r="E4437" s="105" t="s">
        <v>14002</v>
      </c>
      <c r="I4437" s="99"/>
      <c r="J4437" s="101"/>
      <c r="M4437" s="98" t="s">
        <v>9969</v>
      </c>
      <c r="N4437" s="99" t="s">
        <v>3340</v>
      </c>
      <c r="O4437" s="101">
        <v>1</v>
      </c>
    </row>
    <row r="4438" spans="1:15" ht="12.75" customHeight="1">
      <c r="A4438" s="104" t="s">
        <v>4970</v>
      </c>
      <c r="B4438" s="104" t="s">
        <v>4932</v>
      </c>
      <c r="C4438" s="104">
        <v>1</v>
      </c>
      <c r="D4438" s="105"/>
      <c r="E4438" s="105"/>
      <c r="I4438" s="99"/>
      <c r="J4438" s="101"/>
      <c r="M4438" s="98" t="s">
        <v>9970</v>
      </c>
      <c r="N4438" s="99" t="s">
        <v>4932</v>
      </c>
      <c r="O4438" s="101">
        <v>1</v>
      </c>
    </row>
    <row r="4439" spans="1:15" ht="12.75" customHeight="1">
      <c r="A4439" s="104" t="s">
        <v>4971</v>
      </c>
      <c r="B4439" s="104" t="s">
        <v>4932</v>
      </c>
      <c r="C4439" s="104">
        <v>1</v>
      </c>
      <c r="D4439" s="105"/>
      <c r="E4439" s="105"/>
      <c r="I4439" s="99"/>
      <c r="J4439" s="101"/>
      <c r="M4439" s="98" t="s">
        <v>9971</v>
      </c>
      <c r="N4439" s="99" t="s">
        <v>4932</v>
      </c>
      <c r="O4439" s="101">
        <v>1</v>
      </c>
    </row>
    <row r="4440" spans="1:15" ht="12.75" customHeight="1">
      <c r="A4440" s="104" t="s">
        <v>4972</v>
      </c>
      <c r="B4440" s="104" t="s">
        <v>4973</v>
      </c>
      <c r="C4440" s="104">
        <v>24</v>
      </c>
      <c r="D4440" s="105" t="s">
        <v>10730</v>
      </c>
      <c r="E4440" s="105"/>
      <c r="I4440" s="99"/>
      <c r="J4440" s="101"/>
      <c r="M4440" s="98" t="s">
        <v>9972</v>
      </c>
      <c r="N4440" s="99" t="s">
        <v>4973</v>
      </c>
      <c r="O4440" s="101">
        <v>24</v>
      </c>
    </row>
    <row r="4441" spans="1:15" ht="12.75" customHeight="1">
      <c r="A4441" s="104" t="s">
        <v>4974</v>
      </c>
      <c r="B4441" s="104" t="s">
        <v>4973</v>
      </c>
      <c r="C4441" s="104">
        <v>25</v>
      </c>
      <c r="D4441" s="105" t="s">
        <v>10730</v>
      </c>
      <c r="E4441" s="105"/>
      <c r="I4441" s="99"/>
      <c r="J4441" s="101"/>
      <c r="M4441" s="98" t="s">
        <v>9973</v>
      </c>
      <c r="N4441" s="99" t="s">
        <v>4973</v>
      </c>
      <c r="O4441" s="101">
        <v>25</v>
      </c>
    </row>
    <row r="4442" spans="1:15" ht="12.75" customHeight="1">
      <c r="A4442" s="104" t="s">
        <v>4975</v>
      </c>
      <c r="B4442" s="104" t="s">
        <v>1643</v>
      </c>
      <c r="C4442" s="104">
        <v>7</v>
      </c>
      <c r="D4442" s="105" t="s">
        <v>14003</v>
      </c>
      <c r="E4442" s="105" t="s">
        <v>14004</v>
      </c>
      <c r="I4442" s="99"/>
      <c r="J4442" s="101"/>
      <c r="M4442" s="98" t="s">
        <v>9974</v>
      </c>
      <c r="N4442" s="99" t="s">
        <v>1643</v>
      </c>
      <c r="O4442" s="101">
        <v>7</v>
      </c>
    </row>
    <row r="4443" spans="1:15" ht="12.75" customHeight="1">
      <c r="A4443" s="104" t="s">
        <v>4976</v>
      </c>
      <c r="B4443" s="104" t="s">
        <v>1643</v>
      </c>
      <c r="C4443" s="104">
        <v>2</v>
      </c>
      <c r="D4443" s="105" t="s">
        <v>14003</v>
      </c>
      <c r="E4443" s="105" t="s">
        <v>14005</v>
      </c>
      <c r="I4443" s="99"/>
      <c r="J4443" s="101"/>
      <c r="M4443" s="98" t="s">
        <v>9975</v>
      </c>
      <c r="N4443" s="99" t="s">
        <v>1643</v>
      </c>
      <c r="O4443" s="101">
        <v>2</v>
      </c>
    </row>
    <row r="4444" spans="1:15" ht="12.75" customHeight="1">
      <c r="A4444" s="104" t="s">
        <v>4977</v>
      </c>
      <c r="B4444" s="104" t="s">
        <v>4978</v>
      </c>
      <c r="C4444" s="104">
        <v>5</v>
      </c>
      <c r="D4444" s="105"/>
      <c r="E4444" s="105"/>
      <c r="I4444" s="99"/>
      <c r="J4444" s="101"/>
      <c r="M4444" s="98" t="s">
        <v>9976</v>
      </c>
      <c r="N4444" s="99" t="s">
        <v>4978</v>
      </c>
      <c r="O4444" s="101">
        <v>5</v>
      </c>
    </row>
    <row r="4445" spans="1:15" ht="12.75" customHeight="1">
      <c r="A4445" s="104" t="s">
        <v>4979</v>
      </c>
      <c r="B4445" s="104" t="s">
        <v>336</v>
      </c>
      <c r="C4445" s="104">
        <v>1</v>
      </c>
      <c r="D4445" s="105" t="s">
        <v>14006</v>
      </c>
      <c r="E4445" s="105" t="s">
        <v>14007</v>
      </c>
      <c r="I4445" s="99"/>
      <c r="J4445" s="101"/>
      <c r="M4445" s="98" t="s">
        <v>9977</v>
      </c>
      <c r="N4445" s="99" t="s">
        <v>336</v>
      </c>
      <c r="O4445" s="101">
        <v>1</v>
      </c>
    </row>
    <row r="4446" spans="1:15" ht="12.75" customHeight="1">
      <c r="A4446" s="104" t="s">
        <v>4980</v>
      </c>
      <c r="B4446" s="104" t="s">
        <v>336</v>
      </c>
      <c r="C4446" s="104">
        <v>8</v>
      </c>
      <c r="D4446" s="105" t="s">
        <v>14006</v>
      </c>
      <c r="E4446" s="105" t="s">
        <v>14008</v>
      </c>
      <c r="I4446" s="99"/>
      <c r="J4446" s="101"/>
      <c r="M4446" s="98" t="s">
        <v>9978</v>
      </c>
      <c r="N4446" s="99" t="s">
        <v>336</v>
      </c>
      <c r="O4446" s="101">
        <v>8</v>
      </c>
    </row>
    <row r="4447" spans="1:15" ht="12.75" customHeight="1">
      <c r="A4447" s="104" t="s">
        <v>4981</v>
      </c>
      <c r="B4447" s="104" t="s">
        <v>2131</v>
      </c>
      <c r="C4447" s="104">
        <v>6</v>
      </c>
      <c r="D4447" s="105" t="s">
        <v>14006</v>
      </c>
      <c r="E4447" s="105" t="s">
        <v>14009</v>
      </c>
      <c r="I4447" s="99"/>
      <c r="J4447" s="101"/>
      <c r="M4447" s="98" t="s">
        <v>9979</v>
      </c>
      <c r="N4447" s="99" t="s">
        <v>2131</v>
      </c>
      <c r="O4447" s="101">
        <v>6</v>
      </c>
    </row>
    <row r="4448" spans="1:15" ht="12.75" customHeight="1">
      <c r="A4448" s="104" t="s">
        <v>4982</v>
      </c>
      <c r="B4448" s="104" t="s">
        <v>4143</v>
      </c>
      <c r="C4448" s="104">
        <v>1</v>
      </c>
      <c r="D4448" s="105" t="s">
        <v>14010</v>
      </c>
      <c r="E4448" s="105" t="s">
        <v>14011</v>
      </c>
      <c r="I4448" s="99"/>
      <c r="J4448" s="101"/>
      <c r="M4448" s="98" t="s">
        <v>9980</v>
      </c>
      <c r="N4448" s="99" t="s">
        <v>4143</v>
      </c>
      <c r="O4448" s="101">
        <v>1</v>
      </c>
    </row>
    <row r="4449" spans="1:15" ht="12.75" customHeight="1">
      <c r="A4449" s="104" t="s">
        <v>4983</v>
      </c>
      <c r="B4449" s="104" t="s">
        <v>270</v>
      </c>
      <c r="C4449" s="104">
        <v>4</v>
      </c>
      <c r="D4449" s="105"/>
      <c r="E4449" s="105"/>
      <c r="I4449" s="99"/>
      <c r="J4449" s="101"/>
      <c r="M4449" s="98" t="s">
        <v>9981</v>
      </c>
      <c r="N4449" s="99" t="s">
        <v>270</v>
      </c>
      <c r="O4449" s="101">
        <v>4</v>
      </c>
    </row>
    <row r="4450" spans="1:15" ht="12.75" customHeight="1">
      <c r="A4450" s="104" t="s">
        <v>4984</v>
      </c>
      <c r="B4450" s="104" t="s">
        <v>273</v>
      </c>
      <c r="C4450" s="104">
        <v>2</v>
      </c>
      <c r="D4450" s="105" t="s">
        <v>14012</v>
      </c>
      <c r="E4450" s="105" t="s">
        <v>14013</v>
      </c>
      <c r="I4450" s="99"/>
      <c r="J4450" s="101"/>
      <c r="M4450" s="98" t="s">
        <v>9982</v>
      </c>
      <c r="N4450" s="99" t="s">
        <v>273</v>
      </c>
      <c r="O4450" s="101">
        <v>2</v>
      </c>
    </row>
    <row r="4451" spans="1:15" ht="12.75" customHeight="1">
      <c r="A4451" s="104" t="s">
        <v>4985</v>
      </c>
      <c r="B4451" s="104" t="s">
        <v>270</v>
      </c>
      <c r="C4451" s="104">
        <v>2</v>
      </c>
      <c r="D4451" s="105" t="s">
        <v>14012</v>
      </c>
      <c r="E4451" s="105" t="s">
        <v>14014</v>
      </c>
      <c r="I4451" s="99"/>
      <c r="J4451" s="101"/>
      <c r="M4451" s="98" t="s">
        <v>9983</v>
      </c>
      <c r="N4451" s="99" t="s">
        <v>270</v>
      </c>
      <c r="O4451" s="101">
        <v>2</v>
      </c>
    </row>
    <row r="4452" spans="1:15" ht="12.75" customHeight="1">
      <c r="A4452" s="104" t="s">
        <v>4986</v>
      </c>
      <c r="B4452" s="104" t="s">
        <v>4499</v>
      </c>
      <c r="C4452" s="104">
        <v>1</v>
      </c>
      <c r="D4452" s="105" t="s">
        <v>14015</v>
      </c>
      <c r="E4452" s="105" t="s">
        <v>14016</v>
      </c>
      <c r="I4452" s="99"/>
      <c r="J4452" s="101"/>
      <c r="M4452" s="98" t="s">
        <v>9984</v>
      </c>
      <c r="N4452" s="99" t="s">
        <v>4499</v>
      </c>
      <c r="O4452" s="101">
        <v>1</v>
      </c>
    </row>
    <row r="4453" spans="1:15" ht="12.75" customHeight="1">
      <c r="A4453" s="104" t="s">
        <v>4987</v>
      </c>
      <c r="B4453" s="104" t="s">
        <v>1836</v>
      </c>
      <c r="C4453" s="104">
        <v>5</v>
      </c>
      <c r="D4453" s="105" t="s">
        <v>14017</v>
      </c>
      <c r="E4453" s="105" t="s">
        <v>14018</v>
      </c>
      <c r="I4453" s="99"/>
      <c r="J4453" s="101"/>
      <c r="M4453" s="98" t="s">
        <v>9985</v>
      </c>
      <c r="N4453" s="99" t="s">
        <v>1836</v>
      </c>
      <c r="O4453" s="101">
        <v>5</v>
      </c>
    </row>
    <row r="4454" spans="1:15" ht="12.75" customHeight="1">
      <c r="A4454" s="104" t="s">
        <v>4988</v>
      </c>
      <c r="B4454" s="104" t="s">
        <v>4989</v>
      </c>
      <c r="C4454" s="104">
        <v>48</v>
      </c>
      <c r="D4454" s="105" t="s">
        <v>14017</v>
      </c>
      <c r="E4454" s="105" t="s">
        <v>14019</v>
      </c>
      <c r="I4454" s="99"/>
      <c r="J4454" s="101"/>
      <c r="M4454" s="98" t="s">
        <v>9986</v>
      </c>
      <c r="N4454" s="99" t="s">
        <v>4989</v>
      </c>
      <c r="O4454" s="101">
        <v>48</v>
      </c>
    </row>
    <row r="4455" spans="1:15" ht="12.75" customHeight="1">
      <c r="A4455" s="104" t="s">
        <v>4990</v>
      </c>
      <c r="B4455" s="104" t="s">
        <v>1836</v>
      </c>
      <c r="C4455" s="104">
        <v>8</v>
      </c>
      <c r="D4455" s="105" t="s">
        <v>14017</v>
      </c>
      <c r="E4455" s="105" t="s">
        <v>14020</v>
      </c>
      <c r="I4455" s="99"/>
      <c r="J4455" s="101"/>
      <c r="M4455" s="98" t="s">
        <v>9987</v>
      </c>
      <c r="N4455" s="99" t="s">
        <v>1836</v>
      </c>
      <c r="O4455" s="101">
        <v>8</v>
      </c>
    </row>
    <row r="4456" spans="1:15" ht="12.75" customHeight="1">
      <c r="A4456" s="104" t="s">
        <v>4991</v>
      </c>
      <c r="B4456" s="104" t="s">
        <v>1836</v>
      </c>
      <c r="C4456" s="104">
        <v>15</v>
      </c>
      <c r="D4456" s="105" t="s">
        <v>14017</v>
      </c>
      <c r="E4456" s="105" t="s">
        <v>11028</v>
      </c>
      <c r="I4456" s="99"/>
      <c r="J4456" s="101"/>
      <c r="M4456" s="98" t="s">
        <v>9988</v>
      </c>
      <c r="N4456" s="99" t="s">
        <v>1836</v>
      </c>
      <c r="O4456" s="101">
        <v>15</v>
      </c>
    </row>
    <row r="4457" spans="1:15" ht="12.75" customHeight="1">
      <c r="A4457" s="104" t="s">
        <v>4992</v>
      </c>
      <c r="B4457" s="104" t="s">
        <v>1836</v>
      </c>
      <c r="C4457" s="104">
        <v>11</v>
      </c>
      <c r="D4457" s="105" t="s">
        <v>14017</v>
      </c>
      <c r="E4457" s="105" t="s">
        <v>14021</v>
      </c>
      <c r="I4457" s="99"/>
      <c r="J4457" s="101"/>
      <c r="M4457" s="98" t="s">
        <v>9989</v>
      </c>
      <c r="N4457" s="99" t="s">
        <v>1836</v>
      </c>
      <c r="O4457" s="101">
        <v>9</v>
      </c>
    </row>
    <row r="4458" spans="1:15" ht="12.75" customHeight="1">
      <c r="A4458" s="104" t="s">
        <v>4993</v>
      </c>
      <c r="B4458" s="104" t="s">
        <v>4989</v>
      </c>
      <c r="C4458" s="104">
        <v>42</v>
      </c>
      <c r="D4458" s="105" t="s">
        <v>14017</v>
      </c>
      <c r="E4458" s="105" t="s">
        <v>14022</v>
      </c>
      <c r="I4458" s="99"/>
      <c r="J4458" s="101"/>
      <c r="M4458" s="98" t="s">
        <v>9990</v>
      </c>
      <c r="N4458" s="99" t="s">
        <v>4989</v>
      </c>
      <c r="O4458" s="101">
        <v>42</v>
      </c>
    </row>
    <row r="4459" spans="1:15" ht="12.75" customHeight="1">
      <c r="A4459" s="104" t="s">
        <v>4994</v>
      </c>
      <c r="B4459" s="104" t="s">
        <v>4995</v>
      </c>
      <c r="C4459" s="104">
        <v>2</v>
      </c>
      <c r="D4459" s="105" t="s">
        <v>14017</v>
      </c>
      <c r="E4459" s="105" t="s">
        <v>14023</v>
      </c>
      <c r="I4459" s="99"/>
      <c r="J4459" s="101"/>
      <c r="M4459" s="98" t="s">
        <v>9991</v>
      </c>
      <c r="N4459" s="99" t="s">
        <v>4995</v>
      </c>
      <c r="O4459" s="101">
        <v>1</v>
      </c>
    </row>
    <row r="4460" spans="1:15" ht="12.75" customHeight="1">
      <c r="A4460" s="104" t="s">
        <v>4996</v>
      </c>
      <c r="B4460" s="104" t="s">
        <v>4995</v>
      </c>
      <c r="C4460" s="104">
        <v>16</v>
      </c>
      <c r="D4460" s="105" t="s">
        <v>14017</v>
      </c>
      <c r="E4460" s="105" t="s">
        <v>14024</v>
      </c>
      <c r="I4460" s="99"/>
      <c r="J4460" s="101"/>
      <c r="M4460" s="98" t="s">
        <v>9992</v>
      </c>
      <c r="N4460" s="99" t="s">
        <v>4995</v>
      </c>
      <c r="O4460" s="101">
        <v>17</v>
      </c>
    </row>
    <row r="4461" spans="1:15" ht="12.75" customHeight="1">
      <c r="A4461" s="104" t="s">
        <v>4997</v>
      </c>
      <c r="B4461" s="104" t="s">
        <v>1836</v>
      </c>
      <c r="C4461" s="104">
        <v>2</v>
      </c>
      <c r="D4461" s="105"/>
      <c r="E4461" s="105"/>
      <c r="I4461" s="99"/>
      <c r="J4461" s="101"/>
      <c r="M4461" s="98" t="s">
        <v>9993</v>
      </c>
      <c r="N4461" s="99" t="s">
        <v>1836</v>
      </c>
      <c r="O4461" s="101">
        <v>2</v>
      </c>
    </row>
    <row r="4462" spans="1:15" ht="12.75" customHeight="1">
      <c r="A4462" s="104" t="s">
        <v>4998</v>
      </c>
      <c r="B4462" s="104" t="s">
        <v>1836</v>
      </c>
      <c r="C4462" s="104">
        <v>1</v>
      </c>
      <c r="D4462" s="105"/>
      <c r="E4462" s="105"/>
      <c r="I4462" s="99"/>
      <c r="J4462" s="101"/>
      <c r="M4462" s="98" t="s">
        <v>9994</v>
      </c>
      <c r="N4462" s="99" t="s">
        <v>1836</v>
      </c>
      <c r="O4462" s="101">
        <v>1</v>
      </c>
    </row>
    <row r="4463" spans="1:15" ht="12.75" customHeight="1">
      <c r="A4463" s="104" t="s">
        <v>4999</v>
      </c>
      <c r="B4463" s="104" t="s">
        <v>1836</v>
      </c>
      <c r="C4463" s="104">
        <v>1</v>
      </c>
      <c r="D4463" s="105"/>
      <c r="E4463" s="105"/>
      <c r="I4463" s="99"/>
      <c r="J4463" s="101"/>
      <c r="M4463" s="98" t="s">
        <v>9995</v>
      </c>
      <c r="N4463" s="99" t="s">
        <v>1836</v>
      </c>
      <c r="O4463" s="101">
        <v>1</v>
      </c>
    </row>
    <row r="4464" spans="1:15" ht="12.75" customHeight="1">
      <c r="A4464" s="104" t="s">
        <v>5000</v>
      </c>
      <c r="B4464" s="104" t="s">
        <v>4995</v>
      </c>
      <c r="C4464" s="104">
        <v>16</v>
      </c>
      <c r="D4464" s="105" t="s">
        <v>14017</v>
      </c>
      <c r="E4464" s="105" t="s">
        <v>14025</v>
      </c>
      <c r="I4464" s="99"/>
      <c r="J4464" s="101"/>
      <c r="M4464" s="98" t="s">
        <v>9996</v>
      </c>
      <c r="N4464" s="99" t="s">
        <v>4995</v>
      </c>
      <c r="O4464" s="101">
        <v>16</v>
      </c>
    </row>
    <row r="4465" spans="1:15" ht="12.75" customHeight="1">
      <c r="A4465" s="104" t="s">
        <v>5001</v>
      </c>
      <c r="B4465" s="104" t="s">
        <v>4995</v>
      </c>
      <c r="C4465" s="104">
        <v>1</v>
      </c>
      <c r="D4465" s="105" t="s">
        <v>14017</v>
      </c>
      <c r="E4465" s="105" t="s">
        <v>14026</v>
      </c>
      <c r="I4465" s="99"/>
      <c r="J4465" s="101"/>
      <c r="M4465" s="98" t="s">
        <v>9997</v>
      </c>
      <c r="N4465" s="99" t="s">
        <v>4995</v>
      </c>
      <c r="O4465" s="101">
        <v>1</v>
      </c>
    </row>
    <row r="4466" spans="1:15" ht="12.75" customHeight="1">
      <c r="A4466" s="104" t="s">
        <v>5002</v>
      </c>
      <c r="B4466" s="104" t="s">
        <v>1836</v>
      </c>
      <c r="C4466" s="104">
        <v>3</v>
      </c>
      <c r="D4466" s="105" t="s">
        <v>14017</v>
      </c>
      <c r="E4466" s="105" t="s">
        <v>14027</v>
      </c>
      <c r="I4466" s="99"/>
      <c r="J4466" s="101"/>
      <c r="M4466" s="98" t="s">
        <v>9998</v>
      </c>
      <c r="N4466" s="99" t="s">
        <v>1836</v>
      </c>
      <c r="O4466" s="101">
        <v>3</v>
      </c>
    </row>
    <row r="4467" spans="1:15" ht="12.75" customHeight="1">
      <c r="A4467" s="104" t="s">
        <v>5003</v>
      </c>
      <c r="B4467" s="104" t="s">
        <v>1836</v>
      </c>
      <c r="C4467" s="104">
        <v>5</v>
      </c>
      <c r="D4467" s="105" t="s">
        <v>14017</v>
      </c>
      <c r="E4467" s="105" t="s">
        <v>14028</v>
      </c>
      <c r="I4467" s="99"/>
      <c r="J4467" s="101"/>
      <c r="M4467" s="98" t="s">
        <v>9999</v>
      </c>
      <c r="N4467" s="99" t="s">
        <v>1836</v>
      </c>
      <c r="O4467" s="101">
        <v>5</v>
      </c>
    </row>
    <row r="4468" spans="1:15" ht="12.75" customHeight="1">
      <c r="A4468" s="104" t="s">
        <v>5004</v>
      </c>
      <c r="B4468" s="104" t="s">
        <v>1836</v>
      </c>
      <c r="C4468" s="104">
        <v>4</v>
      </c>
      <c r="D4468" s="105" t="s">
        <v>14017</v>
      </c>
      <c r="E4468" s="105" t="s">
        <v>14029</v>
      </c>
      <c r="I4468" s="99"/>
      <c r="J4468" s="101"/>
      <c r="M4468" s="98" t="s">
        <v>10000</v>
      </c>
      <c r="N4468" s="99" t="s">
        <v>1836</v>
      </c>
      <c r="O4468" s="101">
        <v>4</v>
      </c>
    </row>
    <row r="4469" spans="1:15" ht="12.75" customHeight="1">
      <c r="A4469" s="104" t="s">
        <v>5005</v>
      </c>
      <c r="B4469" s="104" t="s">
        <v>1836</v>
      </c>
      <c r="C4469" s="104">
        <v>1</v>
      </c>
      <c r="D4469" s="105" t="s">
        <v>14017</v>
      </c>
      <c r="E4469" s="105" t="s">
        <v>14030</v>
      </c>
      <c r="I4469" s="99"/>
      <c r="J4469" s="101"/>
      <c r="M4469" s="98" t="s">
        <v>10001</v>
      </c>
      <c r="N4469" s="99" t="s">
        <v>1836</v>
      </c>
      <c r="O4469" s="101">
        <v>1</v>
      </c>
    </row>
    <row r="4470" spans="1:15" ht="12.75" customHeight="1">
      <c r="A4470" s="104" t="s">
        <v>5006</v>
      </c>
      <c r="B4470" s="104" t="s">
        <v>1836</v>
      </c>
      <c r="C4470" s="104">
        <v>1</v>
      </c>
      <c r="D4470" s="105" t="s">
        <v>14017</v>
      </c>
      <c r="E4470" s="105" t="s">
        <v>14031</v>
      </c>
      <c r="I4470" s="99"/>
      <c r="J4470" s="101"/>
      <c r="M4470" s="98" t="s">
        <v>10002</v>
      </c>
      <c r="N4470" s="99" t="s">
        <v>1836</v>
      </c>
      <c r="O4470" s="101">
        <v>1</v>
      </c>
    </row>
    <row r="4471" spans="1:15" ht="12.75" customHeight="1">
      <c r="A4471" s="104" t="s">
        <v>5007</v>
      </c>
      <c r="B4471" s="104" t="s">
        <v>1836</v>
      </c>
      <c r="C4471" s="104">
        <v>1</v>
      </c>
      <c r="D4471" s="105" t="s">
        <v>14017</v>
      </c>
      <c r="E4471" s="105" t="s">
        <v>14032</v>
      </c>
      <c r="I4471" s="99"/>
      <c r="J4471" s="101"/>
      <c r="M4471" s="98" t="s">
        <v>10003</v>
      </c>
      <c r="N4471" s="99" t="s">
        <v>1836</v>
      </c>
      <c r="O4471" s="101">
        <v>1</v>
      </c>
    </row>
    <row r="4472" spans="1:15" ht="12.75" customHeight="1">
      <c r="A4472" s="104" t="s">
        <v>5008</v>
      </c>
      <c r="B4472" s="104" t="s">
        <v>5009</v>
      </c>
      <c r="C4472" s="104">
        <v>7</v>
      </c>
      <c r="D4472" s="105" t="s">
        <v>14017</v>
      </c>
      <c r="E4472" s="105" t="s">
        <v>14033</v>
      </c>
      <c r="I4472" s="99"/>
      <c r="J4472" s="101"/>
      <c r="M4472" s="98" t="s">
        <v>10004</v>
      </c>
      <c r="N4472" s="99" t="s">
        <v>5009</v>
      </c>
      <c r="O4472" s="101">
        <v>7</v>
      </c>
    </row>
    <row r="4473" spans="1:15" ht="12.75" customHeight="1">
      <c r="A4473" s="104" t="s">
        <v>5010</v>
      </c>
      <c r="B4473" s="104" t="s">
        <v>5009</v>
      </c>
      <c r="C4473" s="104">
        <v>17</v>
      </c>
      <c r="D4473" s="105" t="s">
        <v>14017</v>
      </c>
      <c r="E4473" s="105" t="s">
        <v>14034</v>
      </c>
      <c r="I4473" s="99"/>
      <c r="J4473" s="101"/>
      <c r="M4473" s="98" t="s">
        <v>10005</v>
      </c>
      <c r="N4473" s="99" t="s">
        <v>5009</v>
      </c>
      <c r="O4473" s="101">
        <v>17</v>
      </c>
    </row>
    <row r="4474" spans="1:15" ht="12.75" customHeight="1">
      <c r="A4474" s="104" t="s">
        <v>5011</v>
      </c>
      <c r="B4474" s="104" t="s">
        <v>5009</v>
      </c>
      <c r="C4474" s="104">
        <v>29</v>
      </c>
      <c r="D4474" s="105" t="s">
        <v>14017</v>
      </c>
      <c r="E4474" s="105" t="s">
        <v>14035</v>
      </c>
      <c r="I4474" s="99"/>
      <c r="J4474" s="101"/>
      <c r="M4474" s="98" t="s">
        <v>10006</v>
      </c>
      <c r="N4474" s="99" t="s">
        <v>5009</v>
      </c>
      <c r="O4474" s="101">
        <v>29</v>
      </c>
    </row>
    <row r="4475" spans="1:15" ht="12.75" customHeight="1">
      <c r="A4475" s="104" t="s">
        <v>5012</v>
      </c>
      <c r="B4475" s="104" t="s">
        <v>5009</v>
      </c>
      <c r="C4475" s="104">
        <v>13</v>
      </c>
      <c r="D4475" s="105" t="s">
        <v>14017</v>
      </c>
      <c r="E4475" s="105" t="s">
        <v>14036</v>
      </c>
      <c r="I4475" s="99"/>
      <c r="J4475" s="101"/>
      <c r="M4475" s="98" t="s">
        <v>10007</v>
      </c>
      <c r="N4475" s="99" t="s">
        <v>5009</v>
      </c>
      <c r="O4475" s="101">
        <v>13</v>
      </c>
    </row>
    <row r="4476" spans="1:15" ht="12.75" customHeight="1">
      <c r="A4476" s="104" t="s">
        <v>5013</v>
      </c>
      <c r="B4476" s="104" t="s">
        <v>167</v>
      </c>
      <c r="C4476" s="104">
        <v>4</v>
      </c>
      <c r="D4476" s="105" t="s">
        <v>14017</v>
      </c>
      <c r="E4476" s="105" t="s">
        <v>14037</v>
      </c>
      <c r="I4476" s="99"/>
      <c r="J4476" s="101"/>
      <c r="M4476" s="98" t="s">
        <v>10008</v>
      </c>
      <c r="N4476" s="99" t="s">
        <v>167</v>
      </c>
      <c r="O4476" s="101">
        <v>4</v>
      </c>
    </row>
    <row r="4477" spans="1:15" ht="12.75" customHeight="1">
      <c r="A4477" s="104" t="s">
        <v>5014</v>
      </c>
      <c r="B4477" s="104" t="s">
        <v>167</v>
      </c>
      <c r="C4477" s="104">
        <v>7</v>
      </c>
      <c r="D4477" s="105" t="s">
        <v>14017</v>
      </c>
      <c r="E4477" s="105" t="s">
        <v>14038</v>
      </c>
      <c r="I4477" s="99"/>
      <c r="J4477" s="101"/>
      <c r="M4477" s="98" t="s">
        <v>10009</v>
      </c>
      <c r="N4477" s="99" t="s">
        <v>167</v>
      </c>
      <c r="O4477" s="101">
        <v>7</v>
      </c>
    </row>
    <row r="4478" spans="1:15" ht="12.75" customHeight="1">
      <c r="A4478" s="104" t="s">
        <v>5015</v>
      </c>
      <c r="B4478" s="104" t="s">
        <v>1836</v>
      </c>
      <c r="C4478" s="104">
        <v>6</v>
      </c>
      <c r="D4478" s="105" t="s">
        <v>14017</v>
      </c>
      <c r="E4478" s="105" t="s">
        <v>10898</v>
      </c>
      <c r="I4478" s="99"/>
      <c r="J4478" s="101"/>
      <c r="M4478" s="98" t="s">
        <v>10010</v>
      </c>
      <c r="N4478" s="99" t="s">
        <v>1836</v>
      </c>
      <c r="O4478" s="101">
        <v>6</v>
      </c>
    </row>
    <row r="4479" spans="1:15" ht="12.75" customHeight="1">
      <c r="A4479" s="104" t="s">
        <v>5016</v>
      </c>
      <c r="B4479" s="104" t="s">
        <v>1836</v>
      </c>
      <c r="C4479" s="104" t="s">
        <v>14039</v>
      </c>
      <c r="D4479" s="105" t="s">
        <v>14017</v>
      </c>
      <c r="E4479" s="105" t="s">
        <v>10899</v>
      </c>
      <c r="I4479" s="99"/>
      <c r="J4479" s="101"/>
      <c r="M4479" s="98" t="s">
        <v>10011</v>
      </c>
      <c r="N4479" s="99" t="s">
        <v>1836</v>
      </c>
      <c r="O4479" s="101" t="s">
        <v>10012</v>
      </c>
    </row>
    <row r="4480" spans="1:15" ht="12.75" customHeight="1">
      <c r="A4480" s="104" t="s">
        <v>5017</v>
      </c>
      <c r="B4480" s="104" t="s">
        <v>1836</v>
      </c>
      <c r="C4480" s="104">
        <v>1</v>
      </c>
      <c r="D4480" s="105" t="s">
        <v>14017</v>
      </c>
      <c r="E4480" s="105" t="s">
        <v>14040</v>
      </c>
      <c r="I4480" s="99"/>
      <c r="J4480" s="101"/>
      <c r="M4480" s="98" t="s">
        <v>10013</v>
      </c>
      <c r="N4480" s="99" t="s">
        <v>1836</v>
      </c>
      <c r="O4480" s="101">
        <v>3</v>
      </c>
    </row>
    <row r="4481" spans="1:15" ht="12.75" customHeight="1">
      <c r="A4481" s="104" t="s">
        <v>5018</v>
      </c>
      <c r="B4481" s="104" t="s">
        <v>1836</v>
      </c>
      <c r="C4481" s="104">
        <v>7</v>
      </c>
      <c r="D4481" s="105" t="s">
        <v>14017</v>
      </c>
      <c r="E4481" s="105" t="s">
        <v>10897</v>
      </c>
      <c r="I4481" s="99"/>
      <c r="J4481" s="101"/>
      <c r="M4481" s="98" t="s">
        <v>10014</v>
      </c>
      <c r="N4481" s="99" t="s">
        <v>1836</v>
      </c>
      <c r="O4481" s="101">
        <v>5</v>
      </c>
    </row>
    <row r="4482" spans="1:15" ht="12.75" customHeight="1">
      <c r="A4482" s="104" t="s">
        <v>5019</v>
      </c>
      <c r="B4482" s="104" t="s">
        <v>167</v>
      </c>
      <c r="C4482" s="104">
        <v>1</v>
      </c>
      <c r="D4482" s="105" t="s">
        <v>14017</v>
      </c>
      <c r="E4482" s="105" t="s">
        <v>14041</v>
      </c>
      <c r="I4482" s="99"/>
      <c r="J4482" s="101"/>
      <c r="M4482" s="98" t="s">
        <v>10015</v>
      </c>
      <c r="N4482" s="99" t="s">
        <v>167</v>
      </c>
      <c r="O4482" s="101">
        <v>2</v>
      </c>
    </row>
    <row r="4483" spans="1:15" ht="12.75" customHeight="1">
      <c r="A4483" s="104" t="s">
        <v>5020</v>
      </c>
      <c r="B4483" s="104" t="s">
        <v>4905</v>
      </c>
      <c r="C4483" s="104">
        <v>1</v>
      </c>
      <c r="D4483" s="105" t="s">
        <v>14017</v>
      </c>
      <c r="E4483" s="105" t="s">
        <v>14042</v>
      </c>
      <c r="I4483" s="99"/>
      <c r="J4483" s="101"/>
      <c r="M4483" s="98" t="s">
        <v>10016</v>
      </c>
      <c r="N4483" s="99" t="s">
        <v>4905</v>
      </c>
      <c r="O4483" s="101">
        <v>2</v>
      </c>
    </row>
    <row r="4484" spans="1:15" ht="12.75" customHeight="1">
      <c r="A4484" s="104" t="s">
        <v>5021</v>
      </c>
      <c r="B4484" s="104" t="s">
        <v>1836</v>
      </c>
      <c r="C4484" s="104">
        <v>1</v>
      </c>
      <c r="D4484" s="105" t="s">
        <v>14017</v>
      </c>
      <c r="E4484" s="105" t="s">
        <v>14043</v>
      </c>
      <c r="I4484" s="99"/>
      <c r="J4484" s="101"/>
      <c r="M4484" s="98" t="s">
        <v>10017</v>
      </c>
      <c r="N4484" s="99" t="s">
        <v>1836</v>
      </c>
      <c r="O4484" s="101">
        <v>1</v>
      </c>
    </row>
    <row r="4485" spans="1:15" ht="12.75" customHeight="1">
      <c r="A4485" s="104" t="s">
        <v>5022</v>
      </c>
      <c r="B4485" s="104" t="s">
        <v>167</v>
      </c>
      <c r="C4485" s="104">
        <v>2</v>
      </c>
      <c r="D4485" s="105" t="s">
        <v>14017</v>
      </c>
      <c r="E4485" s="105" t="s">
        <v>14044</v>
      </c>
      <c r="I4485" s="99"/>
      <c r="J4485" s="101"/>
      <c r="M4485" s="98" t="s">
        <v>10018</v>
      </c>
      <c r="N4485" s="99" t="s">
        <v>167</v>
      </c>
      <c r="O4485" s="101">
        <v>1</v>
      </c>
    </row>
    <row r="4486" spans="1:15" ht="12.75" customHeight="1">
      <c r="A4486" s="104" t="s">
        <v>5023</v>
      </c>
      <c r="B4486" s="104" t="s">
        <v>1836</v>
      </c>
      <c r="C4486" s="104">
        <v>3</v>
      </c>
      <c r="D4486" s="105" t="s">
        <v>14017</v>
      </c>
      <c r="E4486" s="105" t="s">
        <v>14045</v>
      </c>
      <c r="I4486" s="99"/>
      <c r="J4486" s="101"/>
      <c r="M4486" s="98" t="s">
        <v>10019</v>
      </c>
      <c r="N4486" s="99" t="s">
        <v>1836</v>
      </c>
      <c r="O4486" s="101">
        <v>3</v>
      </c>
    </row>
    <row r="4487" spans="1:15" ht="12.75" customHeight="1">
      <c r="A4487" s="104" t="s">
        <v>5024</v>
      </c>
      <c r="B4487" s="104" t="s">
        <v>1836</v>
      </c>
      <c r="C4487" s="104">
        <v>2</v>
      </c>
      <c r="D4487" s="105" t="s">
        <v>14017</v>
      </c>
      <c r="E4487" s="105"/>
      <c r="I4487" s="99"/>
      <c r="J4487" s="101"/>
      <c r="M4487" s="98" t="s">
        <v>10020</v>
      </c>
      <c r="N4487" s="99" t="s">
        <v>1836</v>
      </c>
      <c r="O4487" s="101">
        <v>2</v>
      </c>
    </row>
    <row r="4488" spans="1:15" ht="12.75" customHeight="1">
      <c r="A4488" s="104" t="s">
        <v>5025</v>
      </c>
      <c r="B4488" s="104" t="s">
        <v>1836</v>
      </c>
      <c r="C4488" s="104">
        <v>3</v>
      </c>
      <c r="D4488" s="105" t="s">
        <v>14017</v>
      </c>
      <c r="E4488" s="105" t="s">
        <v>14046</v>
      </c>
      <c r="I4488" s="99"/>
      <c r="J4488" s="101"/>
      <c r="M4488" s="98" t="s">
        <v>10021</v>
      </c>
      <c r="N4488" s="99" t="s">
        <v>1836</v>
      </c>
      <c r="O4488" s="101">
        <v>3</v>
      </c>
    </row>
    <row r="4489" spans="1:15" ht="12.75" customHeight="1">
      <c r="A4489" s="104" t="s">
        <v>5026</v>
      </c>
      <c r="B4489" s="104" t="s">
        <v>167</v>
      </c>
      <c r="C4489" s="104">
        <v>2</v>
      </c>
      <c r="D4489" s="105" t="s">
        <v>14017</v>
      </c>
      <c r="E4489" s="105" t="s">
        <v>14047</v>
      </c>
      <c r="I4489" s="99"/>
      <c r="J4489" s="101"/>
      <c r="M4489" s="98" t="s">
        <v>10022</v>
      </c>
      <c r="N4489" s="99" t="s">
        <v>167</v>
      </c>
      <c r="O4489" s="101">
        <v>2</v>
      </c>
    </row>
    <row r="4490" spans="1:15" ht="12.75" customHeight="1">
      <c r="A4490" s="104" t="s">
        <v>5027</v>
      </c>
      <c r="B4490" s="104" t="s">
        <v>167</v>
      </c>
      <c r="C4490" s="104">
        <v>1</v>
      </c>
      <c r="D4490" s="105" t="s">
        <v>14017</v>
      </c>
      <c r="E4490" s="105" t="s">
        <v>14048</v>
      </c>
      <c r="I4490" s="99"/>
      <c r="J4490" s="101"/>
      <c r="M4490" s="98" t="s">
        <v>10023</v>
      </c>
      <c r="N4490" s="99" t="s">
        <v>167</v>
      </c>
      <c r="O4490" s="101">
        <v>1</v>
      </c>
    </row>
    <row r="4491" spans="1:15" ht="12.75" customHeight="1">
      <c r="A4491" s="104" t="s">
        <v>5028</v>
      </c>
      <c r="B4491" s="104" t="s">
        <v>167</v>
      </c>
      <c r="C4491" s="104">
        <v>1</v>
      </c>
      <c r="D4491" s="105" t="s">
        <v>14017</v>
      </c>
      <c r="E4491" s="105" t="s">
        <v>14049</v>
      </c>
      <c r="I4491" s="99"/>
      <c r="J4491" s="101"/>
      <c r="M4491" s="98" t="s">
        <v>10024</v>
      </c>
      <c r="N4491" s="99" t="s">
        <v>167</v>
      </c>
      <c r="O4491" s="101">
        <v>1</v>
      </c>
    </row>
    <row r="4492" spans="1:15" ht="12.75" customHeight="1">
      <c r="A4492" s="104" t="s">
        <v>5029</v>
      </c>
      <c r="B4492" s="104" t="s">
        <v>4905</v>
      </c>
      <c r="C4492" s="104">
        <v>1</v>
      </c>
      <c r="D4492" s="105"/>
      <c r="E4492" s="105"/>
      <c r="I4492" s="99"/>
      <c r="J4492" s="101"/>
      <c r="M4492" s="98" t="s">
        <v>10025</v>
      </c>
      <c r="N4492" s="99" t="s">
        <v>4905</v>
      </c>
      <c r="O4492" s="101">
        <v>1</v>
      </c>
    </row>
    <row r="4493" spans="1:15" ht="12.75" customHeight="1">
      <c r="A4493" s="104" t="s">
        <v>5030</v>
      </c>
      <c r="B4493" s="104" t="s">
        <v>167</v>
      </c>
      <c r="C4493" s="104">
        <v>1</v>
      </c>
      <c r="D4493" s="105" t="s">
        <v>14017</v>
      </c>
      <c r="E4493" s="105" t="s">
        <v>14050</v>
      </c>
      <c r="I4493" s="99"/>
      <c r="J4493" s="101"/>
      <c r="M4493" s="98" t="s">
        <v>10026</v>
      </c>
      <c r="N4493" s="99" t="s">
        <v>167</v>
      </c>
      <c r="O4493" s="101">
        <v>1</v>
      </c>
    </row>
    <row r="4494" spans="1:15" ht="12.75" customHeight="1">
      <c r="A4494" s="104" t="s">
        <v>5031</v>
      </c>
      <c r="B4494" s="104" t="s">
        <v>167</v>
      </c>
      <c r="C4494" s="104">
        <v>1</v>
      </c>
      <c r="D4494" s="105" t="s">
        <v>14017</v>
      </c>
      <c r="E4494" s="105" t="s">
        <v>14051</v>
      </c>
      <c r="I4494" s="99"/>
      <c r="J4494" s="101"/>
      <c r="M4494" s="98" t="s">
        <v>10027</v>
      </c>
      <c r="N4494" s="99" t="s">
        <v>167</v>
      </c>
      <c r="O4494" s="101">
        <v>1</v>
      </c>
    </row>
    <row r="4495" spans="1:15" ht="12.75" customHeight="1">
      <c r="A4495" s="104" t="s">
        <v>5032</v>
      </c>
      <c r="B4495" s="104" t="s">
        <v>167</v>
      </c>
      <c r="C4495" s="104">
        <v>1</v>
      </c>
      <c r="D4495" s="105" t="s">
        <v>14017</v>
      </c>
      <c r="E4495" s="105" t="s">
        <v>14052</v>
      </c>
      <c r="I4495" s="99"/>
      <c r="J4495" s="101"/>
      <c r="M4495" s="98" t="s">
        <v>10028</v>
      </c>
      <c r="N4495" s="99" t="s">
        <v>167</v>
      </c>
      <c r="O4495" s="101">
        <v>1</v>
      </c>
    </row>
    <row r="4496" spans="1:15" ht="12.75" customHeight="1">
      <c r="A4496" s="104" t="s">
        <v>5033</v>
      </c>
      <c r="B4496" s="104" t="s">
        <v>167</v>
      </c>
      <c r="C4496" s="104">
        <v>2</v>
      </c>
      <c r="D4496" s="105" t="s">
        <v>14017</v>
      </c>
      <c r="E4496" s="105" t="s">
        <v>14053</v>
      </c>
      <c r="I4496" s="99"/>
      <c r="J4496" s="101"/>
      <c r="M4496" s="98" t="s">
        <v>10029</v>
      </c>
      <c r="N4496" s="99" t="s">
        <v>167</v>
      </c>
      <c r="O4496" s="101">
        <v>2</v>
      </c>
    </row>
    <row r="4497" spans="1:15" ht="12.75" customHeight="1">
      <c r="A4497" s="104" t="s">
        <v>5034</v>
      </c>
      <c r="B4497" s="104" t="s">
        <v>4905</v>
      </c>
      <c r="C4497" s="104">
        <v>1</v>
      </c>
      <c r="D4497" s="105" t="s">
        <v>14017</v>
      </c>
      <c r="E4497" s="105" t="s">
        <v>14054</v>
      </c>
      <c r="I4497" s="99"/>
      <c r="J4497" s="101"/>
      <c r="M4497" s="98" t="s">
        <v>10030</v>
      </c>
      <c r="N4497" s="99" t="s">
        <v>4905</v>
      </c>
      <c r="O4497" s="101">
        <v>1</v>
      </c>
    </row>
    <row r="4498" spans="1:15" ht="12.75" customHeight="1">
      <c r="A4498" s="104" t="s">
        <v>5035</v>
      </c>
      <c r="B4498" s="104" t="s">
        <v>167</v>
      </c>
      <c r="C4498" s="104">
        <v>5</v>
      </c>
      <c r="D4498" s="105" t="s">
        <v>14017</v>
      </c>
      <c r="E4498" s="105" t="s">
        <v>14055</v>
      </c>
      <c r="I4498" s="99"/>
      <c r="J4498" s="101"/>
      <c r="M4498" s="98" t="s">
        <v>10031</v>
      </c>
      <c r="N4498" s="99" t="s">
        <v>167</v>
      </c>
      <c r="O4498" s="101">
        <v>5</v>
      </c>
    </row>
    <row r="4499" spans="1:15" ht="12.75" customHeight="1">
      <c r="A4499" s="104" t="s">
        <v>5036</v>
      </c>
      <c r="B4499" s="104" t="s">
        <v>167</v>
      </c>
      <c r="C4499" s="104">
        <v>4</v>
      </c>
      <c r="D4499" s="105" t="s">
        <v>14017</v>
      </c>
      <c r="E4499" s="105" t="s">
        <v>14056</v>
      </c>
      <c r="I4499" s="99"/>
      <c r="J4499" s="101"/>
      <c r="M4499" s="98" t="s">
        <v>10032</v>
      </c>
      <c r="N4499" s="99" t="s">
        <v>167</v>
      </c>
      <c r="O4499" s="101">
        <v>4</v>
      </c>
    </row>
    <row r="4500" spans="1:15" ht="12.75" customHeight="1">
      <c r="A4500" s="104" t="s">
        <v>5037</v>
      </c>
      <c r="B4500" s="104" t="s">
        <v>167</v>
      </c>
      <c r="C4500" s="104">
        <v>2</v>
      </c>
      <c r="D4500" s="105" t="s">
        <v>14017</v>
      </c>
      <c r="E4500" s="105" t="s">
        <v>14057</v>
      </c>
      <c r="I4500" s="99"/>
      <c r="J4500" s="101"/>
      <c r="M4500" s="98" t="s">
        <v>10033</v>
      </c>
      <c r="N4500" s="99" t="s">
        <v>167</v>
      </c>
      <c r="O4500" s="101">
        <v>1</v>
      </c>
    </row>
    <row r="4501" spans="1:15" ht="12.75" customHeight="1">
      <c r="A4501" s="104" t="s">
        <v>5038</v>
      </c>
      <c r="B4501" s="104" t="s">
        <v>167</v>
      </c>
      <c r="C4501" s="104">
        <v>5</v>
      </c>
      <c r="D4501" s="105" t="s">
        <v>14017</v>
      </c>
      <c r="E4501" s="105" t="s">
        <v>14058</v>
      </c>
      <c r="I4501" s="99"/>
      <c r="J4501" s="101"/>
      <c r="M4501" s="98" t="s">
        <v>10034</v>
      </c>
      <c r="N4501" s="99" t="s">
        <v>167</v>
      </c>
      <c r="O4501" s="101">
        <v>5</v>
      </c>
    </row>
    <row r="4502" spans="1:15" ht="12.75" customHeight="1">
      <c r="A4502" s="104" t="s">
        <v>5039</v>
      </c>
      <c r="B4502" s="104" t="s">
        <v>167</v>
      </c>
      <c r="C4502" s="104">
        <v>5</v>
      </c>
      <c r="D4502" s="105" t="s">
        <v>14017</v>
      </c>
      <c r="E4502" s="105" t="s">
        <v>14059</v>
      </c>
      <c r="I4502" s="99"/>
      <c r="J4502" s="101"/>
      <c r="M4502" s="98" t="s">
        <v>10035</v>
      </c>
      <c r="N4502" s="99" t="s">
        <v>167</v>
      </c>
      <c r="O4502" s="101">
        <v>5</v>
      </c>
    </row>
    <row r="4503" spans="1:15" ht="12.75" customHeight="1">
      <c r="A4503" s="104" t="s">
        <v>5040</v>
      </c>
      <c r="B4503" s="104" t="s">
        <v>3482</v>
      </c>
      <c r="C4503" s="104">
        <v>3</v>
      </c>
      <c r="D4503" s="105" t="s">
        <v>14017</v>
      </c>
      <c r="E4503" s="105" t="s">
        <v>14060</v>
      </c>
      <c r="I4503" s="99"/>
      <c r="J4503" s="101"/>
      <c r="M4503" s="98" t="s">
        <v>10036</v>
      </c>
      <c r="N4503" s="99" t="s">
        <v>3482</v>
      </c>
      <c r="O4503" s="101">
        <v>3</v>
      </c>
    </row>
    <row r="4504" spans="1:15" ht="12.75" customHeight="1">
      <c r="A4504" s="104" t="s">
        <v>5041</v>
      </c>
      <c r="B4504" s="104" t="s">
        <v>3482</v>
      </c>
      <c r="C4504" s="104">
        <v>8</v>
      </c>
      <c r="D4504" s="105" t="s">
        <v>14017</v>
      </c>
      <c r="E4504" s="105" t="s">
        <v>14061</v>
      </c>
      <c r="I4504" s="99"/>
      <c r="J4504" s="101"/>
      <c r="M4504" s="98" t="s">
        <v>10037</v>
      </c>
      <c r="N4504" s="99" t="s">
        <v>3482</v>
      </c>
      <c r="O4504" s="101">
        <v>8</v>
      </c>
    </row>
    <row r="4505" spans="1:15" ht="12.75" customHeight="1">
      <c r="A4505" s="104" t="s">
        <v>5042</v>
      </c>
      <c r="B4505" s="104" t="s">
        <v>3482</v>
      </c>
      <c r="C4505" s="104">
        <v>4</v>
      </c>
      <c r="D4505" s="105" t="s">
        <v>14017</v>
      </c>
      <c r="E4505" s="105" t="s">
        <v>14062</v>
      </c>
      <c r="I4505" s="99"/>
      <c r="J4505" s="101"/>
      <c r="M4505" s="98" t="s">
        <v>10038</v>
      </c>
      <c r="N4505" s="99" t="s">
        <v>3482</v>
      </c>
      <c r="O4505" s="101">
        <v>4</v>
      </c>
    </row>
    <row r="4506" spans="1:15" ht="12.75" customHeight="1">
      <c r="A4506" s="104" t="s">
        <v>5043</v>
      </c>
      <c r="B4506" s="104" t="s">
        <v>4932</v>
      </c>
      <c r="C4506" s="104">
        <v>4</v>
      </c>
      <c r="D4506" s="105" t="s">
        <v>14017</v>
      </c>
      <c r="E4506" s="105" t="s">
        <v>14024</v>
      </c>
      <c r="I4506" s="99"/>
      <c r="J4506" s="101"/>
      <c r="M4506" s="98" t="s">
        <v>10039</v>
      </c>
      <c r="N4506" s="99" t="s">
        <v>4932</v>
      </c>
      <c r="O4506" s="101">
        <v>4</v>
      </c>
    </row>
    <row r="4507" spans="1:15" ht="12.75" customHeight="1">
      <c r="A4507" s="104" t="s">
        <v>5044</v>
      </c>
      <c r="B4507" s="104" t="s">
        <v>4932</v>
      </c>
      <c r="C4507" s="104">
        <v>4</v>
      </c>
      <c r="D4507" s="105" t="s">
        <v>14017</v>
      </c>
      <c r="E4507" s="105" t="s">
        <v>14063</v>
      </c>
      <c r="I4507" s="99"/>
      <c r="J4507" s="101"/>
      <c r="M4507" s="98" t="s">
        <v>10040</v>
      </c>
      <c r="N4507" s="99" t="s">
        <v>4932</v>
      </c>
      <c r="O4507" s="101">
        <v>4</v>
      </c>
    </row>
    <row r="4508" spans="1:15" ht="12.75" customHeight="1">
      <c r="A4508" s="104" t="s">
        <v>5045</v>
      </c>
      <c r="B4508" s="104" t="s">
        <v>4932</v>
      </c>
      <c r="C4508" s="104">
        <v>5</v>
      </c>
      <c r="D4508" s="105" t="s">
        <v>14017</v>
      </c>
      <c r="E4508" s="105" t="s">
        <v>14064</v>
      </c>
      <c r="I4508" s="99"/>
      <c r="J4508" s="101"/>
      <c r="M4508" s="98" t="s">
        <v>10041</v>
      </c>
      <c r="N4508" s="99" t="s">
        <v>4932</v>
      </c>
      <c r="O4508" s="101">
        <v>6</v>
      </c>
    </row>
    <row r="4509" spans="1:15" ht="12.75" customHeight="1">
      <c r="A4509" s="104" t="s">
        <v>5046</v>
      </c>
      <c r="B4509" s="104" t="s">
        <v>4932</v>
      </c>
      <c r="C4509" s="104">
        <v>1</v>
      </c>
      <c r="D4509" s="105" t="s">
        <v>14017</v>
      </c>
      <c r="E4509" s="105" t="s">
        <v>14065</v>
      </c>
      <c r="I4509" s="99"/>
      <c r="J4509" s="101"/>
      <c r="M4509" s="98" t="s">
        <v>10042</v>
      </c>
      <c r="N4509" s="99" t="s">
        <v>4932</v>
      </c>
      <c r="O4509" s="101">
        <v>17</v>
      </c>
    </row>
    <row r="4510" spans="1:15" ht="12.75" customHeight="1">
      <c r="A4510" s="104" t="s">
        <v>5047</v>
      </c>
      <c r="B4510" s="104" t="s">
        <v>3340</v>
      </c>
      <c r="C4510" s="104">
        <v>1</v>
      </c>
      <c r="D4510" s="105" t="s">
        <v>14017</v>
      </c>
      <c r="E4510" s="105" t="s">
        <v>14038</v>
      </c>
      <c r="I4510" s="99"/>
      <c r="J4510" s="101"/>
      <c r="M4510" s="98" t="s">
        <v>10043</v>
      </c>
      <c r="N4510" s="99" t="s">
        <v>3340</v>
      </c>
      <c r="O4510" s="101">
        <v>1</v>
      </c>
    </row>
    <row r="4511" spans="1:15" ht="12.75" customHeight="1">
      <c r="A4511" s="104" t="s">
        <v>5048</v>
      </c>
      <c r="B4511" s="104" t="s">
        <v>3340</v>
      </c>
      <c r="C4511" s="104">
        <v>1</v>
      </c>
      <c r="D4511" s="105" t="s">
        <v>14017</v>
      </c>
      <c r="E4511" s="105" t="s">
        <v>14048</v>
      </c>
      <c r="I4511" s="99"/>
      <c r="J4511" s="101"/>
      <c r="M4511" s="98" t="s">
        <v>10044</v>
      </c>
      <c r="N4511" s="99" t="s">
        <v>3340</v>
      </c>
      <c r="O4511" s="101">
        <v>1</v>
      </c>
    </row>
    <row r="4512" spans="1:15" ht="12.75" customHeight="1">
      <c r="A4512" s="104" t="s">
        <v>5049</v>
      </c>
      <c r="B4512" s="104" t="s">
        <v>3340</v>
      </c>
      <c r="C4512" s="104">
        <v>1</v>
      </c>
      <c r="D4512" s="105" t="s">
        <v>14017</v>
      </c>
      <c r="E4512" s="105" t="s">
        <v>14049</v>
      </c>
      <c r="I4512" s="99"/>
      <c r="J4512" s="101"/>
      <c r="M4512" s="98" t="s">
        <v>10045</v>
      </c>
      <c r="N4512" s="99" t="s">
        <v>3340</v>
      </c>
      <c r="O4512" s="101">
        <v>1</v>
      </c>
    </row>
    <row r="4513" spans="1:15" ht="12.75" customHeight="1">
      <c r="A4513" s="104" t="s">
        <v>5050</v>
      </c>
      <c r="B4513" s="104" t="s">
        <v>3340</v>
      </c>
      <c r="C4513" s="104">
        <v>1</v>
      </c>
      <c r="D4513" s="105" t="s">
        <v>14017</v>
      </c>
      <c r="E4513" s="105" t="s">
        <v>14050</v>
      </c>
      <c r="I4513" s="99"/>
      <c r="J4513" s="101"/>
      <c r="M4513" s="98" t="s">
        <v>10046</v>
      </c>
      <c r="N4513" s="99" t="s">
        <v>3340</v>
      </c>
      <c r="O4513" s="101">
        <v>1</v>
      </c>
    </row>
    <row r="4514" spans="1:15" ht="12.75" customHeight="1">
      <c r="A4514" s="104" t="s">
        <v>5051</v>
      </c>
      <c r="B4514" s="104" t="s">
        <v>3340</v>
      </c>
      <c r="C4514" s="104">
        <v>1</v>
      </c>
      <c r="D4514" s="105" t="s">
        <v>14017</v>
      </c>
      <c r="E4514" s="105" t="s">
        <v>14051</v>
      </c>
      <c r="I4514" s="99"/>
      <c r="J4514" s="101"/>
      <c r="M4514" s="98" t="s">
        <v>10047</v>
      </c>
      <c r="N4514" s="99" t="s">
        <v>3340</v>
      </c>
      <c r="O4514" s="101">
        <v>1</v>
      </c>
    </row>
    <row r="4515" spans="1:15" ht="12.75" customHeight="1">
      <c r="A4515" s="104" t="s">
        <v>5052</v>
      </c>
      <c r="B4515" s="104" t="s">
        <v>3340</v>
      </c>
      <c r="C4515" s="104">
        <v>1</v>
      </c>
      <c r="D4515" s="105" t="s">
        <v>14017</v>
      </c>
      <c r="E4515" s="105" t="s">
        <v>14066</v>
      </c>
      <c r="I4515" s="99"/>
      <c r="J4515" s="101"/>
      <c r="M4515" s="98" t="s">
        <v>10048</v>
      </c>
      <c r="N4515" s="99" t="s">
        <v>3340</v>
      </c>
      <c r="O4515" s="101">
        <v>1</v>
      </c>
    </row>
    <row r="4516" spans="1:15" ht="12.75" customHeight="1">
      <c r="A4516" s="104" t="s">
        <v>5053</v>
      </c>
      <c r="B4516" s="104" t="s">
        <v>3340</v>
      </c>
      <c r="C4516" s="104">
        <v>1</v>
      </c>
      <c r="D4516" s="105" t="s">
        <v>14017</v>
      </c>
      <c r="E4516" s="105" t="s">
        <v>14067</v>
      </c>
      <c r="I4516" s="99"/>
      <c r="J4516" s="101"/>
      <c r="M4516" s="98" t="s">
        <v>10049</v>
      </c>
      <c r="N4516" s="99" t="s">
        <v>3340</v>
      </c>
      <c r="O4516" s="101">
        <v>1</v>
      </c>
    </row>
    <row r="4517" spans="1:15" ht="12.75" customHeight="1">
      <c r="A4517" s="104" t="s">
        <v>5054</v>
      </c>
      <c r="B4517" s="104" t="s">
        <v>4942</v>
      </c>
      <c r="C4517" s="104">
        <v>2</v>
      </c>
      <c r="D4517" s="105" t="s">
        <v>14017</v>
      </c>
      <c r="E4517" s="105" t="s">
        <v>14064</v>
      </c>
      <c r="I4517" s="99"/>
      <c r="J4517" s="101"/>
      <c r="M4517" s="98" t="s">
        <v>10050</v>
      </c>
      <c r="N4517" s="99" t="s">
        <v>4942</v>
      </c>
      <c r="O4517" s="101">
        <v>2</v>
      </c>
    </row>
    <row r="4518" spans="1:15" ht="12.75" customHeight="1">
      <c r="A4518" s="104" t="s">
        <v>5055</v>
      </c>
      <c r="B4518" s="104" t="s">
        <v>4942</v>
      </c>
      <c r="C4518" s="104">
        <v>11</v>
      </c>
      <c r="D4518" s="105" t="s">
        <v>14017</v>
      </c>
      <c r="E4518" s="105" t="s">
        <v>14063</v>
      </c>
      <c r="I4518" s="99"/>
      <c r="J4518" s="101"/>
      <c r="M4518" s="98" t="s">
        <v>10051</v>
      </c>
      <c r="N4518" s="99" t="s">
        <v>4942</v>
      </c>
      <c r="O4518" s="101">
        <v>12</v>
      </c>
    </row>
    <row r="4519" spans="1:15" ht="12.75" customHeight="1">
      <c r="A4519" s="104" t="s">
        <v>5056</v>
      </c>
      <c r="B4519" s="104" t="s">
        <v>4942</v>
      </c>
      <c r="C4519" s="104">
        <v>2</v>
      </c>
      <c r="D4519" s="105" t="s">
        <v>14017</v>
      </c>
      <c r="E4519" s="105" t="s">
        <v>14068</v>
      </c>
      <c r="I4519" s="99"/>
      <c r="J4519" s="101"/>
      <c r="M4519" s="98" t="s">
        <v>10052</v>
      </c>
      <c r="N4519" s="99" t="s">
        <v>4942</v>
      </c>
      <c r="O4519" s="101">
        <v>2</v>
      </c>
    </row>
    <row r="4520" spans="1:15" ht="12.75" customHeight="1">
      <c r="A4520" s="104" t="s">
        <v>5057</v>
      </c>
      <c r="B4520" s="104" t="s">
        <v>4942</v>
      </c>
      <c r="C4520" s="104">
        <v>9</v>
      </c>
      <c r="D4520" s="105" t="s">
        <v>14017</v>
      </c>
      <c r="E4520" s="105" t="s">
        <v>14065</v>
      </c>
      <c r="I4520" s="99"/>
      <c r="J4520" s="101"/>
      <c r="M4520" s="98" t="s">
        <v>10053</v>
      </c>
      <c r="N4520" s="99" t="s">
        <v>4942</v>
      </c>
      <c r="O4520" s="101">
        <v>9</v>
      </c>
    </row>
    <row r="4521" spans="1:15" ht="12.75" customHeight="1">
      <c r="A4521" s="104" t="s">
        <v>5058</v>
      </c>
      <c r="B4521" s="104" t="s">
        <v>3514</v>
      </c>
      <c r="C4521" s="104">
        <v>1</v>
      </c>
      <c r="D4521" s="105" t="s">
        <v>14069</v>
      </c>
      <c r="E4521" s="105" t="s">
        <v>14070</v>
      </c>
      <c r="I4521" s="99"/>
      <c r="J4521" s="101"/>
      <c r="M4521" s="98" t="s">
        <v>10054</v>
      </c>
      <c r="N4521" s="99" t="s">
        <v>3514</v>
      </c>
      <c r="O4521" s="101">
        <v>1</v>
      </c>
    </row>
    <row r="4522" spans="1:15" ht="12.75" customHeight="1">
      <c r="A4522" s="104" t="s">
        <v>5059</v>
      </c>
      <c r="B4522" s="104" t="s">
        <v>3514</v>
      </c>
      <c r="C4522" s="104">
        <v>1</v>
      </c>
      <c r="D4522" s="105" t="s">
        <v>14069</v>
      </c>
      <c r="E4522" s="105" t="s">
        <v>14071</v>
      </c>
      <c r="I4522" s="99"/>
      <c r="J4522" s="101"/>
      <c r="M4522" s="98" t="s">
        <v>10055</v>
      </c>
      <c r="N4522" s="99" t="s">
        <v>3514</v>
      </c>
      <c r="O4522" s="101">
        <v>1</v>
      </c>
    </row>
    <row r="4523" spans="1:15" ht="12.75" customHeight="1">
      <c r="A4523" s="104" t="s">
        <v>5060</v>
      </c>
      <c r="B4523" s="104" t="s">
        <v>4168</v>
      </c>
      <c r="C4523" s="104">
        <v>1</v>
      </c>
      <c r="D4523" s="105" t="s">
        <v>14072</v>
      </c>
      <c r="E4523" s="105" t="s">
        <v>14073</v>
      </c>
      <c r="I4523" s="99"/>
      <c r="J4523" s="101"/>
      <c r="M4523" s="98" t="s">
        <v>10056</v>
      </c>
      <c r="N4523" s="99" t="s">
        <v>4168</v>
      </c>
      <c r="O4523" s="101">
        <v>1</v>
      </c>
    </row>
    <row r="4524" spans="1:15" ht="12.75" customHeight="1">
      <c r="A4524" s="104" t="s">
        <v>5061</v>
      </c>
      <c r="B4524" s="104" t="s">
        <v>3262</v>
      </c>
      <c r="C4524" s="104">
        <v>1</v>
      </c>
      <c r="D4524" s="105" t="s">
        <v>14072</v>
      </c>
      <c r="E4524" s="105" t="s">
        <v>14074</v>
      </c>
      <c r="I4524" s="99"/>
      <c r="J4524" s="101"/>
      <c r="M4524" s="98" t="s">
        <v>10057</v>
      </c>
      <c r="N4524" s="99" t="s">
        <v>3262</v>
      </c>
      <c r="O4524" s="101">
        <v>1</v>
      </c>
    </row>
    <row r="4525" spans="1:15" ht="12.75" customHeight="1">
      <c r="A4525" s="104" t="s">
        <v>5062</v>
      </c>
      <c r="B4525" s="104" t="s">
        <v>3262</v>
      </c>
      <c r="C4525" s="104">
        <v>1</v>
      </c>
      <c r="D4525" s="105" t="s">
        <v>14072</v>
      </c>
      <c r="E4525" s="105" t="s">
        <v>14075</v>
      </c>
      <c r="I4525" s="99"/>
      <c r="J4525" s="101"/>
      <c r="M4525" s="98" t="s">
        <v>10058</v>
      </c>
      <c r="N4525" s="99" t="s">
        <v>3262</v>
      </c>
      <c r="O4525" s="101">
        <v>1</v>
      </c>
    </row>
    <row r="4526" spans="1:15" ht="12.75" customHeight="1">
      <c r="A4526" s="104" t="s">
        <v>5063</v>
      </c>
      <c r="B4526" s="104" t="s">
        <v>3262</v>
      </c>
      <c r="C4526" s="104">
        <v>1</v>
      </c>
      <c r="D4526" s="105" t="s">
        <v>14072</v>
      </c>
      <c r="E4526" s="105" t="s">
        <v>14076</v>
      </c>
      <c r="I4526" s="99"/>
      <c r="J4526" s="101"/>
      <c r="M4526" s="98" t="s">
        <v>10059</v>
      </c>
      <c r="N4526" s="99" t="s">
        <v>3262</v>
      </c>
      <c r="O4526" s="101">
        <v>1</v>
      </c>
    </row>
    <row r="4527" spans="1:15" ht="12.75" customHeight="1">
      <c r="A4527" s="104" t="s">
        <v>5064</v>
      </c>
      <c r="B4527" s="104" t="s">
        <v>3262</v>
      </c>
      <c r="C4527" s="104">
        <v>1</v>
      </c>
      <c r="D4527" s="105" t="s">
        <v>14072</v>
      </c>
      <c r="E4527" s="105" t="s">
        <v>14077</v>
      </c>
      <c r="I4527" s="99"/>
      <c r="J4527" s="101"/>
      <c r="M4527" s="98" t="s">
        <v>10060</v>
      </c>
      <c r="N4527" s="99" t="s">
        <v>3262</v>
      </c>
      <c r="O4527" s="101">
        <v>1</v>
      </c>
    </row>
    <row r="4528" spans="1:15" ht="12.75" customHeight="1">
      <c r="A4528" s="104" t="s">
        <v>5065</v>
      </c>
      <c r="B4528" s="104" t="s">
        <v>762</v>
      </c>
      <c r="C4528" s="104">
        <v>3</v>
      </c>
      <c r="D4528" s="105" t="s">
        <v>14078</v>
      </c>
      <c r="E4528" s="105" t="s">
        <v>14079</v>
      </c>
      <c r="I4528" s="99"/>
      <c r="J4528" s="101"/>
      <c r="M4528" s="98" t="s">
        <v>10061</v>
      </c>
      <c r="N4528" s="99" t="s">
        <v>762</v>
      </c>
      <c r="O4528" s="101">
        <v>4</v>
      </c>
    </row>
    <row r="4529" spans="1:15" ht="12.75" customHeight="1">
      <c r="A4529" s="104" t="s">
        <v>5066</v>
      </c>
      <c r="B4529" s="104" t="s">
        <v>762</v>
      </c>
      <c r="C4529" s="104">
        <v>3</v>
      </c>
      <c r="D4529" s="105" t="s">
        <v>14078</v>
      </c>
      <c r="E4529" s="105" t="s">
        <v>14080</v>
      </c>
      <c r="I4529" s="99"/>
      <c r="J4529" s="101"/>
      <c r="M4529" s="98" t="s">
        <v>10062</v>
      </c>
      <c r="N4529" s="99" t="s">
        <v>762</v>
      </c>
      <c r="O4529" s="101">
        <v>4</v>
      </c>
    </row>
    <row r="4530" spans="1:15" ht="12.75" customHeight="1">
      <c r="A4530" s="104" t="s">
        <v>5067</v>
      </c>
      <c r="B4530" s="104" t="s">
        <v>159</v>
      </c>
      <c r="C4530" s="104">
        <v>1</v>
      </c>
      <c r="D4530" s="105" t="s">
        <v>14081</v>
      </c>
      <c r="E4530" s="105" t="s">
        <v>14082</v>
      </c>
      <c r="I4530" s="99"/>
      <c r="J4530" s="101"/>
      <c r="M4530" s="98" t="s">
        <v>10063</v>
      </c>
      <c r="N4530" s="99" t="s">
        <v>159</v>
      </c>
      <c r="O4530" s="101">
        <v>1</v>
      </c>
    </row>
    <row r="4531" spans="1:15" ht="12.75" customHeight="1">
      <c r="A4531" s="104" t="s">
        <v>5068</v>
      </c>
      <c r="B4531" s="104" t="s">
        <v>5069</v>
      </c>
      <c r="C4531" s="104">
        <v>1</v>
      </c>
      <c r="D4531" s="105" t="s">
        <v>14081</v>
      </c>
      <c r="E4531" s="105" t="s">
        <v>14083</v>
      </c>
      <c r="I4531" s="99"/>
      <c r="J4531" s="101"/>
      <c r="M4531" s="98" t="s">
        <v>10064</v>
      </c>
      <c r="N4531" s="99" t="s">
        <v>5069</v>
      </c>
      <c r="O4531" s="101">
        <v>1</v>
      </c>
    </row>
    <row r="4532" spans="1:15" ht="12.75" customHeight="1">
      <c r="A4532" s="104" t="s">
        <v>5070</v>
      </c>
      <c r="B4532" s="104" t="s">
        <v>5069</v>
      </c>
      <c r="C4532" s="104">
        <v>1</v>
      </c>
      <c r="D4532" s="105" t="s">
        <v>14081</v>
      </c>
      <c r="E4532" s="105" t="s">
        <v>14084</v>
      </c>
      <c r="I4532" s="99"/>
      <c r="J4532" s="101"/>
      <c r="M4532" s="98" t="s">
        <v>10065</v>
      </c>
      <c r="N4532" s="99" t="s">
        <v>5069</v>
      </c>
      <c r="O4532" s="101">
        <v>1</v>
      </c>
    </row>
    <row r="4533" spans="1:15" ht="12.75" customHeight="1">
      <c r="A4533" s="104" t="s">
        <v>5071</v>
      </c>
      <c r="B4533" s="104" t="s">
        <v>5072</v>
      </c>
      <c r="C4533" s="104">
        <v>2</v>
      </c>
      <c r="D4533" s="105" t="s">
        <v>14081</v>
      </c>
      <c r="E4533" s="105" t="s">
        <v>14085</v>
      </c>
      <c r="I4533" s="99"/>
      <c r="J4533" s="101"/>
      <c r="M4533" s="98" t="s">
        <v>10066</v>
      </c>
      <c r="N4533" s="99" t="s">
        <v>5072</v>
      </c>
      <c r="O4533" s="101">
        <v>2</v>
      </c>
    </row>
    <row r="4534" spans="1:15" ht="12.75" customHeight="1">
      <c r="A4534" s="104" t="s">
        <v>5073</v>
      </c>
      <c r="B4534" s="104" t="s">
        <v>5072</v>
      </c>
      <c r="C4534" s="104">
        <v>2</v>
      </c>
      <c r="D4534" s="105" t="s">
        <v>14081</v>
      </c>
      <c r="E4534" s="105" t="s">
        <v>14086</v>
      </c>
      <c r="I4534" s="99"/>
      <c r="J4534" s="101"/>
      <c r="M4534" s="98" t="s">
        <v>10067</v>
      </c>
      <c r="N4534" s="99" t="s">
        <v>5072</v>
      </c>
      <c r="O4534" s="101">
        <v>2</v>
      </c>
    </row>
    <row r="4535" spans="1:15" ht="12.75" customHeight="1">
      <c r="A4535" s="104" t="s">
        <v>5074</v>
      </c>
      <c r="B4535" s="104" t="s">
        <v>5072</v>
      </c>
      <c r="C4535" s="104">
        <v>2</v>
      </c>
      <c r="D4535" s="105" t="s">
        <v>14081</v>
      </c>
      <c r="E4535" s="105" t="s">
        <v>14087</v>
      </c>
      <c r="I4535" s="99"/>
      <c r="J4535" s="101"/>
      <c r="M4535" s="98" t="s">
        <v>10068</v>
      </c>
      <c r="N4535" s="99" t="s">
        <v>5072</v>
      </c>
      <c r="O4535" s="101">
        <v>2</v>
      </c>
    </row>
    <row r="4536" spans="1:15" ht="12.75" customHeight="1">
      <c r="A4536" s="104" t="s">
        <v>5075</v>
      </c>
      <c r="B4536" s="104" t="s">
        <v>2958</v>
      </c>
      <c r="C4536" s="104">
        <v>1</v>
      </c>
      <c r="D4536" s="105"/>
      <c r="E4536" s="105"/>
      <c r="I4536" s="99"/>
      <c r="J4536" s="101"/>
      <c r="M4536" s="98" t="s">
        <v>10069</v>
      </c>
      <c r="N4536" s="99" t="s">
        <v>2958</v>
      </c>
      <c r="O4536" s="101">
        <v>1</v>
      </c>
    </row>
    <row r="4537" spans="1:15" ht="12.75" customHeight="1">
      <c r="A4537" s="104" t="s">
        <v>5076</v>
      </c>
      <c r="B4537" s="104" t="s">
        <v>2958</v>
      </c>
      <c r="C4537" s="104">
        <v>1</v>
      </c>
      <c r="D4537" s="105"/>
      <c r="E4537" s="105"/>
      <c r="I4537" s="99"/>
      <c r="J4537" s="101"/>
      <c r="M4537" s="98" t="s">
        <v>10070</v>
      </c>
      <c r="N4537" s="99" t="s">
        <v>2958</v>
      </c>
      <c r="O4537" s="101">
        <v>1</v>
      </c>
    </row>
    <row r="4538" spans="1:15" ht="12.75" customHeight="1">
      <c r="A4538" s="104" t="s">
        <v>5077</v>
      </c>
      <c r="B4538" s="104" t="s">
        <v>5078</v>
      </c>
      <c r="C4538" s="104">
        <v>1</v>
      </c>
      <c r="D4538" s="105" t="s">
        <v>14081</v>
      </c>
      <c r="E4538" s="105" t="s">
        <v>14088</v>
      </c>
      <c r="I4538" s="99"/>
      <c r="J4538" s="101"/>
      <c r="M4538" s="98" t="s">
        <v>10071</v>
      </c>
      <c r="N4538" s="99" t="s">
        <v>5078</v>
      </c>
      <c r="O4538" s="101">
        <v>1</v>
      </c>
    </row>
    <row r="4539" spans="1:15" ht="12.75" customHeight="1">
      <c r="A4539" s="104" t="s">
        <v>5079</v>
      </c>
      <c r="B4539" s="104" t="s">
        <v>5078</v>
      </c>
      <c r="C4539" s="104">
        <v>10</v>
      </c>
      <c r="D4539" s="105" t="s">
        <v>14081</v>
      </c>
      <c r="E4539" s="105" t="s">
        <v>14089</v>
      </c>
      <c r="I4539" s="99"/>
      <c r="J4539" s="101"/>
      <c r="M4539" s="98" t="s">
        <v>10072</v>
      </c>
      <c r="N4539" s="99" t="s">
        <v>5078</v>
      </c>
      <c r="O4539" s="101">
        <v>10</v>
      </c>
    </row>
    <row r="4540" spans="1:15" ht="12.75" customHeight="1">
      <c r="A4540" s="104" t="s">
        <v>5080</v>
      </c>
      <c r="B4540" s="104" t="s">
        <v>1902</v>
      </c>
      <c r="C4540" s="104">
        <v>1</v>
      </c>
      <c r="D4540" s="105" t="s">
        <v>14081</v>
      </c>
      <c r="E4540" s="105" t="s">
        <v>14090</v>
      </c>
      <c r="I4540" s="99"/>
      <c r="J4540" s="101"/>
      <c r="M4540" s="98" t="s">
        <v>10073</v>
      </c>
      <c r="N4540" s="99" t="s">
        <v>1902</v>
      </c>
      <c r="O4540" s="101">
        <v>2</v>
      </c>
    </row>
    <row r="4541" spans="1:15" ht="12.75" customHeight="1">
      <c r="A4541" s="104" t="s">
        <v>5081</v>
      </c>
      <c r="B4541" s="104" t="s">
        <v>1902</v>
      </c>
      <c r="C4541" s="104">
        <v>4</v>
      </c>
      <c r="D4541" s="105" t="s">
        <v>14081</v>
      </c>
      <c r="E4541" s="105" t="s">
        <v>14091</v>
      </c>
      <c r="I4541" s="99"/>
      <c r="J4541" s="101"/>
      <c r="M4541" s="98" t="s">
        <v>10074</v>
      </c>
      <c r="N4541" s="99" t="s">
        <v>1902</v>
      </c>
      <c r="O4541" s="101">
        <v>4</v>
      </c>
    </row>
    <row r="4542" spans="1:15" ht="12.75" customHeight="1">
      <c r="A4542" s="104" t="s">
        <v>5082</v>
      </c>
      <c r="B4542" s="104" t="s">
        <v>1902</v>
      </c>
      <c r="C4542" s="104">
        <v>2</v>
      </c>
      <c r="D4542" s="105" t="s">
        <v>14081</v>
      </c>
      <c r="E4542" s="105" t="s">
        <v>14092</v>
      </c>
      <c r="I4542" s="99"/>
      <c r="J4542" s="101"/>
      <c r="M4542" s="98" t="s">
        <v>10075</v>
      </c>
      <c r="N4542" s="99" t="s">
        <v>1902</v>
      </c>
      <c r="O4542" s="101">
        <v>2</v>
      </c>
    </row>
    <row r="4543" spans="1:15" ht="12.75" customHeight="1">
      <c r="A4543" s="104" t="s">
        <v>5083</v>
      </c>
      <c r="B4543" s="104" t="s">
        <v>5078</v>
      </c>
      <c r="C4543" s="104">
        <v>1</v>
      </c>
      <c r="D4543" s="105" t="s">
        <v>14093</v>
      </c>
      <c r="E4543" s="105" t="s">
        <v>14094</v>
      </c>
      <c r="I4543" s="99"/>
      <c r="J4543" s="101"/>
      <c r="M4543" s="98" t="s">
        <v>10076</v>
      </c>
      <c r="N4543" s="99" t="s">
        <v>5078</v>
      </c>
      <c r="O4543" s="101">
        <v>1</v>
      </c>
    </row>
    <row r="4544" spans="1:15" ht="12.75" customHeight="1">
      <c r="A4544" s="104" t="s">
        <v>5084</v>
      </c>
      <c r="B4544" s="104" t="s">
        <v>5078</v>
      </c>
      <c r="C4544" s="104">
        <v>1</v>
      </c>
      <c r="D4544" s="105" t="s">
        <v>14093</v>
      </c>
      <c r="E4544" s="105" t="s">
        <v>14095</v>
      </c>
      <c r="I4544" s="99"/>
      <c r="J4544" s="101"/>
      <c r="M4544" s="98" t="s">
        <v>10077</v>
      </c>
      <c r="N4544" s="99" t="s">
        <v>5078</v>
      </c>
      <c r="O4544" s="101">
        <v>1</v>
      </c>
    </row>
    <row r="4545" spans="1:15" ht="12.75" customHeight="1">
      <c r="A4545" s="104" t="s">
        <v>5085</v>
      </c>
      <c r="B4545" s="104" t="s">
        <v>5078</v>
      </c>
      <c r="C4545" s="104">
        <v>1</v>
      </c>
      <c r="D4545" s="105" t="s">
        <v>14093</v>
      </c>
      <c r="E4545" s="105" t="s">
        <v>14096</v>
      </c>
      <c r="I4545" s="99"/>
      <c r="J4545" s="101"/>
      <c r="M4545" s="98" t="s">
        <v>10078</v>
      </c>
      <c r="N4545" s="99" t="s">
        <v>5078</v>
      </c>
      <c r="O4545" s="101">
        <v>1</v>
      </c>
    </row>
    <row r="4546" spans="1:15" ht="12.75" customHeight="1">
      <c r="A4546" s="104" t="s">
        <v>5086</v>
      </c>
      <c r="B4546" s="104" t="s">
        <v>5078</v>
      </c>
      <c r="C4546" s="104">
        <v>1</v>
      </c>
      <c r="D4546" s="105" t="s">
        <v>14093</v>
      </c>
      <c r="E4546" s="105" t="s">
        <v>14097</v>
      </c>
      <c r="I4546" s="99"/>
      <c r="J4546" s="101"/>
      <c r="M4546" s="98" t="s">
        <v>10079</v>
      </c>
      <c r="N4546" s="99" t="s">
        <v>5078</v>
      </c>
      <c r="O4546" s="101">
        <v>1</v>
      </c>
    </row>
    <row r="4547" spans="1:15" ht="12.75" customHeight="1">
      <c r="A4547" s="104" t="s">
        <v>5087</v>
      </c>
      <c r="B4547" s="104" t="s">
        <v>167</v>
      </c>
      <c r="C4547" s="104">
        <v>1</v>
      </c>
      <c r="D4547" s="105" t="s">
        <v>14093</v>
      </c>
      <c r="E4547" s="105" t="s">
        <v>14098</v>
      </c>
      <c r="I4547" s="99"/>
      <c r="J4547" s="101"/>
      <c r="M4547" s="98" t="s">
        <v>10080</v>
      </c>
      <c r="N4547" s="99" t="s">
        <v>167</v>
      </c>
      <c r="O4547" s="101">
        <v>1</v>
      </c>
    </row>
    <row r="4548" spans="1:15" ht="12.75" customHeight="1">
      <c r="A4548" s="104" t="s">
        <v>5088</v>
      </c>
      <c r="B4548" s="104" t="s">
        <v>167</v>
      </c>
      <c r="C4548" s="104">
        <v>1</v>
      </c>
      <c r="D4548" s="105" t="s">
        <v>14093</v>
      </c>
      <c r="E4548" s="105" t="s">
        <v>14099</v>
      </c>
      <c r="I4548" s="99"/>
      <c r="J4548" s="101"/>
      <c r="M4548" s="98" t="s">
        <v>10081</v>
      </c>
      <c r="N4548" s="99" t="s">
        <v>167</v>
      </c>
      <c r="O4548" s="101">
        <v>1</v>
      </c>
    </row>
    <row r="4549" spans="1:15" ht="12.75" customHeight="1">
      <c r="A4549" s="104" t="s">
        <v>5089</v>
      </c>
      <c r="B4549" s="104" t="s">
        <v>5078</v>
      </c>
      <c r="C4549" s="104">
        <v>15</v>
      </c>
      <c r="D4549" s="105" t="s">
        <v>14093</v>
      </c>
      <c r="E4549" s="105" t="s">
        <v>14100</v>
      </c>
      <c r="I4549" s="99"/>
      <c r="J4549" s="101"/>
      <c r="M4549" s="98" t="s">
        <v>10082</v>
      </c>
      <c r="N4549" s="99" t="s">
        <v>5078</v>
      </c>
      <c r="O4549" s="101">
        <v>15</v>
      </c>
    </row>
    <row r="4550" spans="1:15" ht="12.75" customHeight="1">
      <c r="A4550" s="104" t="s">
        <v>5090</v>
      </c>
      <c r="B4550" s="104" t="s">
        <v>5078</v>
      </c>
      <c r="C4550" s="104">
        <v>14</v>
      </c>
      <c r="D4550" s="105" t="s">
        <v>14093</v>
      </c>
      <c r="E4550" s="105" t="s">
        <v>14101</v>
      </c>
      <c r="I4550" s="99"/>
      <c r="J4550" s="101"/>
      <c r="M4550" s="98" t="s">
        <v>10083</v>
      </c>
      <c r="N4550" s="99" t="s">
        <v>5078</v>
      </c>
      <c r="O4550" s="101">
        <v>14</v>
      </c>
    </row>
    <row r="4551" spans="1:15" ht="12.75" customHeight="1">
      <c r="A4551" s="104" t="s">
        <v>5091</v>
      </c>
      <c r="B4551" s="104" t="s">
        <v>287</v>
      </c>
      <c r="C4551" s="104">
        <v>2</v>
      </c>
      <c r="D4551" s="105" t="s">
        <v>14093</v>
      </c>
      <c r="E4551" s="105" t="s">
        <v>14102</v>
      </c>
      <c r="I4551" s="99"/>
      <c r="J4551" s="101"/>
      <c r="M4551" s="98" t="s">
        <v>10084</v>
      </c>
      <c r="N4551" s="99" t="s">
        <v>5072</v>
      </c>
      <c r="O4551" s="101">
        <v>2</v>
      </c>
    </row>
    <row r="4552" spans="1:15" ht="12.75" customHeight="1">
      <c r="A4552" s="104" t="s">
        <v>5092</v>
      </c>
      <c r="B4552" s="104" t="s">
        <v>287</v>
      </c>
      <c r="C4552" s="104">
        <v>2</v>
      </c>
      <c r="D4552" s="105" t="s">
        <v>14093</v>
      </c>
      <c r="E4552" s="105" t="s">
        <v>14103</v>
      </c>
      <c r="I4552" s="99"/>
      <c r="J4552" s="101"/>
      <c r="M4552" s="98" t="s">
        <v>10085</v>
      </c>
      <c r="N4552" s="99" t="s">
        <v>5072</v>
      </c>
      <c r="O4552" s="101">
        <v>2</v>
      </c>
    </row>
    <row r="4553" spans="1:15" ht="12.75" customHeight="1">
      <c r="A4553" s="104" t="s">
        <v>5093</v>
      </c>
      <c r="B4553" s="104" t="s">
        <v>287</v>
      </c>
      <c r="C4553" s="104">
        <v>1</v>
      </c>
      <c r="D4553" s="105" t="s">
        <v>14093</v>
      </c>
      <c r="E4553" s="105" t="s">
        <v>14104</v>
      </c>
      <c r="I4553" s="99"/>
      <c r="J4553" s="101"/>
      <c r="M4553" s="98" t="s">
        <v>10086</v>
      </c>
      <c r="N4553" s="99" t="s">
        <v>5072</v>
      </c>
      <c r="O4553" s="101">
        <v>3</v>
      </c>
    </row>
    <row r="4554" spans="1:15" ht="12.75" customHeight="1">
      <c r="A4554" s="104" t="s">
        <v>5094</v>
      </c>
      <c r="B4554" s="104" t="s">
        <v>167</v>
      </c>
      <c r="C4554" s="104">
        <v>1</v>
      </c>
      <c r="D4554" s="105" t="s">
        <v>14093</v>
      </c>
      <c r="E4554" s="105" t="s">
        <v>14105</v>
      </c>
      <c r="I4554" s="99"/>
      <c r="J4554" s="101"/>
      <c r="M4554" s="98" t="s">
        <v>10087</v>
      </c>
      <c r="N4554" s="99" t="s">
        <v>167</v>
      </c>
      <c r="O4554" s="101">
        <v>1</v>
      </c>
    </row>
    <row r="4555" spans="1:15" ht="12.75" customHeight="1">
      <c r="A4555" s="104" t="s">
        <v>5095</v>
      </c>
      <c r="B4555" s="104" t="s">
        <v>167</v>
      </c>
      <c r="C4555" s="104">
        <v>1</v>
      </c>
      <c r="D4555" s="105" t="s">
        <v>14093</v>
      </c>
      <c r="E4555" s="105" t="s">
        <v>14106</v>
      </c>
      <c r="I4555" s="99"/>
      <c r="J4555" s="101"/>
      <c r="M4555" s="98" t="s">
        <v>10088</v>
      </c>
      <c r="N4555" s="99" t="s">
        <v>167</v>
      </c>
      <c r="O4555" s="101">
        <v>1</v>
      </c>
    </row>
    <row r="4556" spans="1:15" ht="12.75" customHeight="1">
      <c r="A4556" s="104" t="s">
        <v>5096</v>
      </c>
      <c r="B4556" s="104" t="s">
        <v>4905</v>
      </c>
      <c r="C4556" s="104">
        <v>3</v>
      </c>
      <c r="D4556" s="105" t="s">
        <v>14093</v>
      </c>
      <c r="E4556" s="105" t="s">
        <v>14107</v>
      </c>
      <c r="I4556" s="99"/>
      <c r="J4556" s="101"/>
      <c r="M4556" s="98" t="s">
        <v>10089</v>
      </c>
      <c r="N4556" s="99" t="s">
        <v>4905</v>
      </c>
      <c r="O4556" s="101">
        <v>3</v>
      </c>
    </row>
    <row r="4557" spans="1:15" ht="12.75" customHeight="1">
      <c r="A4557" s="104" t="s">
        <v>5097</v>
      </c>
      <c r="B4557" s="104" t="s">
        <v>287</v>
      </c>
      <c r="C4557" s="104">
        <v>3</v>
      </c>
      <c r="D4557" s="105" t="s">
        <v>14093</v>
      </c>
      <c r="E4557" s="105" t="s">
        <v>14108</v>
      </c>
      <c r="I4557" s="99"/>
      <c r="J4557" s="101"/>
      <c r="M4557" s="98" t="s">
        <v>10090</v>
      </c>
      <c r="N4557" s="99" t="s">
        <v>287</v>
      </c>
      <c r="O4557" s="101">
        <v>4</v>
      </c>
    </row>
    <row r="4558" spans="1:15" ht="12.75" customHeight="1">
      <c r="A4558" s="104" t="s">
        <v>5098</v>
      </c>
      <c r="B4558" s="104" t="s">
        <v>287</v>
      </c>
      <c r="C4558" s="104">
        <v>3</v>
      </c>
      <c r="D4558" s="105" t="s">
        <v>14093</v>
      </c>
      <c r="E4558" s="105" t="s">
        <v>14109</v>
      </c>
      <c r="I4558" s="99"/>
      <c r="J4558" s="101"/>
      <c r="M4558" s="98" t="s">
        <v>10091</v>
      </c>
      <c r="N4558" s="99" t="s">
        <v>287</v>
      </c>
      <c r="O4558" s="101">
        <v>4</v>
      </c>
    </row>
    <row r="4559" spans="1:15" ht="12.75" customHeight="1">
      <c r="A4559" s="104" t="s">
        <v>5099</v>
      </c>
      <c r="B4559" s="104" t="s">
        <v>5100</v>
      </c>
      <c r="C4559" s="104">
        <v>6</v>
      </c>
      <c r="D4559" s="105" t="s">
        <v>14093</v>
      </c>
      <c r="E4559" s="105" t="s">
        <v>14110</v>
      </c>
      <c r="I4559" s="99"/>
      <c r="J4559" s="101"/>
      <c r="M4559" s="98" t="s">
        <v>10092</v>
      </c>
      <c r="N4559" s="99" t="s">
        <v>5100</v>
      </c>
      <c r="O4559" s="101">
        <v>6</v>
      </c>
    </row>
    <row r="4560" spans="1:15" ht="12.75" customHeight="1">
      <c r="A4560" s="104" t="s">
        <v>5101</v>
      </c>
      <c r="B4560" s="104" t="s">
        <v>5100</v>
      </c>
      <c r="C4560" s="104">
        <v>6</v>
      </c>
      <c r="D4560" s="105" t="s">
        <v>14093</v>
      </c>
      <c r="E4560" s="105" t="s">
        <v>14086</v>
      </c>
      <c r="I4560" s="99"/>
      <c r="J4560" s="101"/>
      <c r="M4560" s="98" t="s">
        <v>10093</v>
      </c>
      <c r="N4560" s="99" t="s">
        <v>5100</v>
      </c>
      <c r="O4560" s="101">
        <v>6</v>
      </c>
    </row>
    <row r="4561" spans="1:15" ht="12.75" customHeight="1">
      <c r="A4561" s="104" t="s">
        <v>5102</v>
      </c>
      <c r="B4561" s="104" t="s">
        <v>5100</v>
      </c>
      <c r="C4561" s="104">
        <v>6</v>
      </c>
      <c r="D4561" s="105" t="s">
        <v>14093</v>
      </c>
      <c r="E4561" s="105" t="s">
        <v>14087</v>
      </c>
      <c r="I4561" s="99"/>
      <c r="J4561" s="101"/>
      <c r="M4561" s="98" t="s">
        <v>10094</v>
      </c>
      <c r="N4561" s="99" t="s">
        <v>5100</v>
      </c>
      <c r="O4561" s="101">
        <v>6</v>
      </c>
    </row>
    <row r="4562" spans="1:15" ht="12.75" customHeight="1">
      <c r="A4562" s="104" t="s">
        <v>5103</v>
      </c>
      <c r="B4562" s="104" t="s">
        <v>4168</v>
      </c>
      <c r="C4562" s="104">
        <v>1</v>
      </c>
      <c r="D4562" s="105" t="s">
        <v>14093</v>
      </c>
      <c r="E4562" s="105" t="s">
        <v>14111</v>
      </c>
      <c r="I4562" s="99"/>
      <c r="J4562" s="101"/>
      <c r="M4562" s="98" t="s">
        <v>10095</v>
      </c>
      <c r="N4562" s="99" t="s">
        <v>4168</v>
      </c>
      <c r="O4562" s="101">
        <v>1</v>
      </c>
    </row>
    <row r="4563" spans="1:15" ht="12.75" customHeight="1">
      <c r="A4563" s="104" t="s">
        <v>5104</v>
      </c>
      <c r="B4563" s="104" t="s">
        <v>5100</v>
      </c>
      <c r="C4563" s="104">
        <v>9</v>
      </c>
      <c r="D4563" s="105" t="s">
        <v>14093</v>
      </c>
      <c r="E4563" s="105" t="s">
        <v>14091</v>
      </c>
      <c r="I4563" s="99"/>
      <c r="J4563" s="101"/>
      <c r="M4563" s="98" t="s">
        <v>10096</v>
      </c>
      <c r="N4563" s="99" t="s">
        <v>5100</v>
      </c>
      <c r="O4563" s="101">
        <v>9</v>
      </c>
    </row>
    <row r="4564" spans="1:15" ht="12.75" customHeight="1">
      <c r="A4564" s="104" t="s">
        <v>5105</v>
      </c>
      <c r="B4564" s="104" t="s">
        <v>5100</v>
      </c>
      <c r="C4564" s="104">
        <v>13</v>
      </c>
      <c r="D4564" s="105" t="s">
        <v>14093</v>
      </c>
      <c r="E4564" s="105" t="s">
        <v>14112</v>
      </c>
      <c r="I4564" s="99"/>
      <c r="J4564" s="101"/>
      <c r="M4564" s="98" t="s">
        <v>10097</v>
      </c>
      <c r="N4564" s="99" t="s">
        <v>5100</v>
      </c>
      <c r="O4564" s="101">
        <v>13</v>
      </c>
    </row>
    <row r="4565" spans="1:15" ht="12.75" customHeight="1">
      <c r="A4565" s="104" t="s">
        <v>5106</v>
      </c>
      <c r="B4565" s="104" t="s">
        <v>5100</v>
      </c>
      <c r="C4565" s="104">
        <v>2</v>
      </c>
      <c r="D4565" s="105" t="s">
        <v>14093</v>
      </c>
      <c r="E4565" s="105" t="s">
        <v>14092</v>
      </c>
      <c r="I4565" s="99"/>
      <c r="J4565" s="101"/>
      <c r="M4565" s="98" t="s">
        <v>10098</v>
      </c>
      <c r="N4565" s="99" t="s">
        <v>5100</v>
      </c>
      <c r="O4565" s="101">
        <v>2</v>
      </c>
    </row>
    <row r="4566" spans="1:15" ht="12.75" customHeight="1">
      <c r="A4566" s="104" t="s">
        <v>5107</v>
      </c>
      <c r="B4566" s="104" t="s">
        <v>4942</v>
      </c>
      <c r="C4566" s="104">
        <v>1</v>
      </c>
      <c r="D4566" s="105" t="s">
        <v>14093</v>
      </c>
      <c r="E4566" s="105" t="s">
        <v>14113</v>
      </c>
      <c r="I4566" s="99"/>
      <c r="J4566" s="101"/>
      <c r="M4566" s="98" t="s">
        <v>10099</v>
      </c>
      <c r="N4566" s="99" t="s">
        <v>4942</v>
      </c>
      <c r="O4566" s="101">
        <v>1</v>
      </c>
    </row>
    <row r="4567" spans="1:15" ht="12.75" customHeight="1">
      <c r="A4567" s="104" t="s">
        <v>5108</v>
      </c>
      <c r="B4567" s="104" t="s">
        <v>4942</v>
      </c>
      <c r="C4567" s="104">
        <v>1</v>
      </c>
      <c r="D4567" s="105" t="s">
        <v>14093</v>
      </c>
      <c r="E4567" s="105" t="s">
        <v>14099</v>
      </c>
      <c r="I4567" s="99"/>
      <c r="J4567" s="101"/>
      <c r="M4567" s="98" t="s">
        <v>10100</v>
      </c>
      <c r="N4567" s="99" t="s">
        <v>4942</v>
      </c>
      <c r="O4567" s="101">
        <v>1</v>
      </c>
    </row>
    <row r="4568" spans="1:15" ht="12.75" customHeight="1">
      <c r="A4568" s="104" t="s">
        <v>5109</v>
      </c>
      <c r="B4568" s="104" t="s">
        <v>5100</v>
      </c>
      <c r="C4568" s="104">
        <v>1</v>
      </c>
      <c r="D4568" s="105" t="s">
        <v>14093</v>
      </c>
      <c r="E4568" s="105" t="s">
        <v>14102</v>
      </c>
      <c r="I4568" s="99"/>
      <c r="J4568" s="101"/>
      <c r="M4568" s="98" t="s">
        <v>10101</v>
      </c>
      <c r="N4568" s="99" t="s">
        <v>5100</v>
      </c>
      <c r="O4568" s="101">
        <v>1</v>
      </c>
    </row>
    <row r="4569" spans="1:15" ht="12.75" customHeight="1">
      <c r="A4569" s="104" t="s">
        <v>5110</v>
      </c>
      <c r="B4569" s="104" t="s">
        <v>5100</v>
      </c>
      <c r="C4569" s="104">
        <v>1</v>
      </c>
      <c r="D4569" s="105" t="s">
        <v>14093</v>
      </c>
      <c r="E4569" s="105" t="s">
        <v>14103</v>
      </c>
      <c r="I4569" s="99"/>
      <c r="J4569" s="101"/>
      <c r="M4569" s="98" t="s">
        <v>10102</v>
      </c>
      <c r="N4569" s="99" t="s">
        <v>5100</v>
      </c>
      <c r="O4569" s="101">
        <v>1</v>
      </c>
    </row>
    <row r="4570" spans="1:15" ht="12.75" customHeight="1">
      <c r="A4570" s="104" t="s">
        <v>5111</v>
      </c>
      <c r="B4570" s="104" t="s">
        <v>5100</v>
      </c>
      <c r="C4570" s="104">
        <v>1</v>
      </c>
      <c r="D4570" s="105" t="s">
        <v>14093</v>
      </c>
      <c r="E4570" s="105" t="s">
        <v>14104</v>
      </c>
      <c r="I4570" s="99"/>
      <c r="J4570" s="101"/>
      <c r="M4570" s="98" t="s">
        <v>10103</v>
      </c>
      <c r="N4570" s="99" t="s">
        <v>5100</v>
      </c>
      <c r="O4570" s="101">
        <v>1</v>
      </c>
    </row>
    <row r="4571" spans="1:15" ht="12.75" customHeight="1">
      <c r="A4571" s="104" t="s">
        <v>5112</v>
      </c>
      <c r="B4571" s="104" t="s">
        <v>4942</v>
      </c>
      <c r="C4571" s="104">
        <v>1</v>
      </c>
      <c r="D4571" s="105" t="s">
        <v>14093</v>
      </c>
      <c r="E4571" s="105" t="s">
        <v>14114</v>
      </c>
      <c r="I4571" s="99"/>
      <c r="J4571" s="101"/>
      <c r="M4571" s="98" t="s">
        <v>10104</v>
      </c>
      <c r="N4571" s="99" t="s">
        <v>4942</v>
      </c>
      <c r="O4571" s="101">
        <v>1</v>
      </c>
    </row>
    <row r="4572" spans="1:15" ht="12.75" customHeight="1">
      <c r="A4572" s="104" t="s">
        <v>5113</v>
      </c>
      <c r="B4572" s="104" t="s">
        <v>4942</v>
      </c>
      <c r="C4572" s="104">
        <v>1</v>
      </c>
      <c r="D4572" s="105" t="s">
        <v>14093</v>
      </c>
      <c r="E4572" s="105" t="s">
        <v>14106</v>
      </c>
      <c r="I4572" s="99"/>
      <c r="J4572" s="101"/>
      <c r="M4572" s="98" t="s">
        <v>10105</v>
      </c>
      <c r="N4572" s="99" t="s">
        <v>4942</v>
      </c>
      <c r="O4572" s="101">
        <v>1</v>
      </c>
    </row>
    <row r="4573" spans="1:15" ht="12.75" customHeight="1">
      <c r="A4573" s="104" t="s">
        <v>5114</v>
      </c>
      <c r="B4573" s="104" t="s">
        <v>4932</v>
      </c>
      <c r="C4573" s="104">
        <v>1</v>
      </c>
      <c r="D4573" s="105" t="s">
        <v>14093</v>
      </c>
      <c r="E4573" s="105" t="s">
        <v>14107</v>
      </c>
      <c r="I4573" s="99"/>
      <c r="J4573" s="101"/>
      <c r="M4573" s="98" t="s">
        <v>10106</v>
      </c>
      <c r="N4573" s="99" t="s">
        <v>4932</v>
      </c>
      <c r="O4573" s="101">
        <v>1</v>
      </c>
    </row>
    <row r="4574" spans="1:15" ht="12.75" customHeight="1">
      <c r="A4574" s="104" t="s">
        <v>5115</v>
      </c>
      <c r="B4574" s="104" t="s">
        <v>4942</v>
      </c>
      <c r="C4574" s="104">
        <v>1</v>
      </c>
      <c r="D4574" s="105" t="s">
        <v>14093</v>
      </c>
      <c r="E4574" s="105" t="s">
        <v>14115</v>
      </c>
      <c r="I4574" s="99"/>
      <c r="J4574" s="101"/>
      <c r="M4574" s="98" t="s">
        <v>10107</v>
      </c>
      <c r="N4574" s="99" t="s">
        <v>4942</v>
      </c>
      <c r="O4574" s="101">
        <v>1</v>
      </c>
    </row>
    <row r="4575" spans="1:15" ht="12.75" customHeight="1">
      <c r="A4575" s="104" t="s">
        <v>5116</v>
      </c>
      <c r="B4575" s="104" t="s">
        <v>4942</v>
      </c>
      <c r="C4575" s="104">
        <v>1</v>
      </c>
      <c r="D4575" s="105" t="s">
        <v>14093</v>
      </c>
      <c r="E4575" s="105" t="s">
        <v>14116</v>
      </c>
      <c r="I4575" s="99"/>
      <c r="J4575" s="101"/>
      <c r="M4575" s="98" t="s">
        <v>10108</v>
      </c>
      <c r="N4575" s="99" t="s">
        <v>4942</v>
      </c>
      <c r="O4575" s="101">
        <v>1</v>
      </c>
    </row>
    <row r="4576" spans="1:15" ht="12.75" customHeight="1">
      <c r="A4576" s="104" t="s">
        <v>5117</v>
      </c>
      <c r="B4576" s="104" t="s">
        <v>5100</v>
      </c>
      <c r="C4576" s="104">
        <v>1</v>
      </c>
      <c r="D4576" s="105" t="s">
        <v>14093</v>
      </c>
      <c r="E4576" s="105" t="s">
        <v>14088</v>
      </c>
      <c r="I4576" s="99"/>
      <c r="J4576" s="101"/>
      <c r="M4576" s="98" t="s">
        <v>10109</v>
      </c>
      <c r="N4576" s="99" t="s">
        <v>5100</v>
      </c>
      <c r="O4576" s="101">
        <v>1</v>
      </c>
    </row>
    <row r="4577" spans="1:15" ht="12.75" customHeight="1">
      <c r="A4577" s="104" t="s">
        <v>5118</v>
      </c>
      <c r="B4577" s="104" t="s">
        <v>5100</v>
      </c>
      <c r="C4577" s="104">
        <v>1</v>
      </c>
      <c r="D4577" s="105" t="s">
        <v>14093</v>
      </c>
      <c r="E4577" s="105" t="s">
        <v>14089</v>
      </c>
      <c r="I4577" s="99"/>
      <c r="J4577" s="101"/>
      <c r="M4577" s="98" t="s">
        <v>10110</v>
      </c>
      <c r="N4577" s="99" t="s">
        <v>5100</v>
      </c>
      <c r="O4577" s="101">
        <v>1</v>
      </c>
    </row>
    <row r="4578" spans="1:15" ht="12.75" customHeight="1">
      <c r="A4578" s="104" t="s">
        <v>5119</v>
      </c>
      <c r="B4578" s="104" t="s">
        <v>5100</v>
      </c>
      <c r="C4578" s="104">
        <v>1</v>
      </c>
      <c r="D4578" s="105" t="s">
        <v>14093</v>
      </c>
      <c r="E4578" s="105" t="s">
        <v>14088</v>
      </c>
      <c r="I4578" s="99"/>
      <c r="J4578" s="101"/>
      <c r="M4578" s="98" t="s">
        <v>10111</v>
      </c>
      <c r="N4578" s="99" t="s">
        <v>5100</v>
      </c>
      <c r="O4578" s="101">
        <v>1</v>
      </c>
    </row>
    <row r="4579" spans="1:15" ht="12.75" customHeight="1">
      <c r="A4579" s="104" t="s">
        <v>5120</v>
      </c>
      <c r="B4579" s="104" t="s">
        <v>1517</v>
      </c>
      <c r="C4579" s="104">
        <v>18</v>
      </c>
      <c r="D4579" s="105" t="s">
        <v>14117</v>
      </c>
      <c r="E4579" s="105" t="s">
        <v>14118</v>
      </c>
      <c r="I4579" s="99"/>
      <c r="J4579" s="101"/>
      <c r="M4579" s="98" t="s">
        <v>10112</v>
      </c>
      <c r="N4579" s="99" t="s">
        <v>1517</v>
      </c>
      <c r="O4579" s="101">
        <v>18</v>
      </c>
    </row>
    <row r="4580" spans="1:15" ht="12.75" customHeight="1">
      <c r="A4580" s="104" t="s">
        <v>5121</v>
      </c>
      <c r="B4580" s="104" t="s">
        <v>1517</v>
      </c>
      <c r="C4580" s="104">
        <v>18</v>
      </c>
      <c r="D4580" s="105" t="s">
        <v>14117</v>
      </c>
      <c r="E4580" s="105" t="s">
        <v>14119</v>
      </c>
      <c r="I4580" s="99"/>
      <c r="J4580" s="101"/>
      <c r="M4580" s="98" t="s">
        <v>10113</v>
      </c>
      <c r="N4580" s="99" t="s">
        <v>1517</v>
      </c>
      <c r="O4580" s="101">
        <v>18</v>
      </c>
    </row>
    <row r="4581" spans="1:15" ht="12.75" customHeight="1">
      <c r="A4581" s="104" t="s">
        <v>5122</v>
      </c>
      <c r="B4581" s="104" t="s">
        <v>167</v>
      </c>
      <c r="C4581" s="104">
        <v>1</v>
      </c>
      <c r="D4581" s="105" t="s">
        <v>14120</v>
      </c>
      <c r="E4581" s="105" t="s">
        <v>14121</v>
      </c>
      <c r="I4581" s="99"/>
      <c r="J4581" s="101"/>
      <c r="M4581" s="98" t="s">
        <v>10114</v>
      </c>
      <c r="N4581" s="99" t="s">
        <v>167</v>
      </c>
      <c r="O4581" s="101">
        <v>1</v>
      </c>
    </row>
    <row r="4582" spans="1:15" ht="12.75" customHeight="1">
      <c r="A4582" s="104" t="s">
        <v>5123</v>
      </c>
      <c r="B4582" s="104" t="s">
        <v>167</v>
      </c>
      <c r="C4582" s="104">
        <v>1</v>
      </c>
      <c r="D4582" s="105" t="s">
        <v>14120</v>
      </c>
      <c r="E4582" s="105" t="s">
        <v>14122</v>
      </c>
      <c r="I4582" s="99"/>
      <c r="J4582" s="101"/>
      <c r="M4582" s="98" t="s">
        <v>10115</v>
      </c>
      <c r="N4582" s="99" t="s">
        <v>167</v>
      </c>
      <c r="O4582" s="101">
        <v>1</v>
      </c>
    </row>
    <row r="4583" spans="1:15" ht="12.75" customHeight="1">
      <c r="A4583" s="104" t="s">
        <v>5124</v>
      </c>
      <c r="B4583" s="104" t="s">
        <v>440</v>
      </c>
      <c r="C4583" s="104">
        <v>1</v>
      </c>
      <c r="D4583" s="105" t="s">
        <v>14120</v>
      </c>
      <c r="E4583" s="105" t="s">
        <v>14123</v>
      </c>
      <c r="I4583" s="99"/>
      <c r="J4583" s="101"/>
      <c r="M4583" s="98" t="s">
        <v>10116</v>
      </c>
      <c r="N4583" s="99" t="s">
        <v>440</v>
      </c>
      <c r="O4583" s="101">
        <v>1</v>
      </c>
    </row>
    <row r="4584" spans="1:15" ht="12.75" customHeight="1">
      <c r="A4584" s="104" t="s">
        <v>5125</v>
      </c>
      <c r="B4584" s="104" t="s">
        <v>440</v>
      </c>
      <c r="C4584" s="104">
        <v>1</v>
      </c>
      <c r="D4584" s="105" t="s">
        <v>14120</v>
      </c>
      <c r="E4584" s="105" t="s">
        <v>14124</v>
      </c>
      <c r="I4584" s="99"/>
      <c r="J4584" s="101"/>
      <c r="M4584" s="98" t="s">
        <v>10117</v>
      </c>
      <c r="N4584" s="99" t="s">
        <v>440</v>
      </c>
      <c r="O4584" s="101">
        <v>1</v>
      </c>
    </row>
    <row r="4585" spans="1:15" ht="12.75" customHeight="1">
      <c r="A4585" s="104" t="s">
        <v>5126</v>
      </c>
      <c r="B4585" s="104" t="s">
        <v>4932</v>
      </c>
      <c r="C4585" s="104">
        <v>1</v>
      </c>
      <c r="D4585" s="105" t="s">
        <v>14125</v>
      </c>
      <c r="E4585" s="105" t="s">
        <v>14126</v>
      </c>
      <c r="I4585" s="99"/>
      <c r="J4585" s="101"/>
      <c r="M4585" s="98" t="s">
        <v>10118</v>
      </c>
      <c r="N4585" s="99" t="s">
        <v>4932</v>
      </c>
      <c r="O4585" s="101">
        <v>1</v>
      </c>
    </row>
    <row r="4586" spans="1:15" ht="12.75" customHeight="1">
      <c r="A4586" s="104" t="s">
        <v>5127</v>
      </c>
      <c r="B4586" s="104" t="s">
        <v>4932</v>
      </c>
      <c r="C4586" s="104">
        <v>1</v>
      </c>
      <c r="D4586" s="105" t="s">
        <v>14125</v>
      </c>
      <c r="E4586" s="105" t="s">
        <v>14127</v>
      </c>
      <c r="I4586" s="99"/>
      <c r="J4586" s="101"/>
      <c r="M4586" s="98" t="s">
        <v>10119</v>
      </c>
      <c r="N4586" s="99" t="s">
        <v>4932</v>
      </c>
      <c r="O4586" s="101">
        <v>1</v>
      </c>
    </row>
    <row r="4587" spans="1:15" ht="12.75" customHeight="1">
      <c r="A4587" s="104" t="s">
        <v>5128</v>
      </c>
      <c r="B4587" s="104" t="s">
        <v>4932</v>
      </c>
      <c r="C4587" s="104">
        <v>1</v>
      </c>
      <c r="D4587" s="105" t="s">
        <v>14125</v>
      </c>
      <c r="E4587" s="105" t="s">
        <v>14128</v>
      </c>
      <c r="I4587" s="99"/>
      <c r="J4587" s="101"/>
      <c r="M4587" s="98" t="s">
        <v>10120</v>
      </c>
      <c r="N4587" s="99" t="s">
        <v>4932</v>
      </c>
      <c r="O4587" s="101">
        <v>1</v>
      </c>
    </row>
    <row r="4588" spans="1:15" ht="12.75" customHeight="1">
      <c r="A4588" s="104" t="s">
        <v>5129</v>
      </c>
      <c r="B4588" s="104" t="s">
        <v>4932</v>
      </c>
      <c r="C4588" s="104">
        <v>1</v>
      </c>
      <c r="D4588" s="105" t="s">
        <v>14125</v>
      </c>
      <c r="E4588" s="105" t="s">
        <v>14129</v>
      </c>
      <c r="I4588" s="99"/>
      <c r="J4588" s="101"/>
      <c r="M4588" s="98" t="s">
        <v>10121</v>
      </c>
      <c r="N4588" s="99" t="s">
        <v>4932</v>
      </c>
      <c r="O4588" s="101">
        <v>1</v>
      </c>
    </row>
    <row r="4589" spans="1:15" ht="12.75" customHeight="1">
      <c r="A4589" s="104" t="s">
        <v>5130</v>
      </c>
      <c r="B4589" s="104" t="s">
        <v>167</v>
      </c>
      <c r="C4589" s="104">
        <v>1</v>
      </c>
      <c r="D4589" s="105" t="s">
        <v>14125</v>
      </c>
      <c r="E4589" s="105" t="s">
        <v>14130</v>
      </c>
      <c r="I4589" s="99"/>
      <c r="J4589" s="101"/>
      <c r="M4589" s="98" t="s">
        <v>10122</v>
      </c>
      <c r="N4589" s="99" t="s">
        <v>167</v>
      </c>
      <c r="O4589" s="101">
        <v>1</v>
      </c>
    </row>
    <row r="4590" spans="1:15" ht="12.75" customHeight="1">
      <c r="A4590" s="104" t="s">
        <v>5131</v>
      </c>
      <c r="B4590" s="104" t="s">
        <v>167</v>
      </c>
      <c r="C4590" s="104">
        <v>1</v>
      </c>
      <c r="D4590" s="105" t="s">
        <v>14125</v>
      </c>
      <c r="E4590" s="105" t="s">
        <v>14131</v>
      </c>
      <c r="I4590" s="99"/>
      <c r="J4590" s="101"/>
      <c r="M4590" s="98" t="s">
        <v>10123</v>
      </c>
      <c r="N4590" s="99" t="s">
        <v>167</v>
      </c>
      <c r="O4590" s="101">
        <v>1</v>
      </c>
    </row>
    <row r="4591" spans="1:15" ht="12.75" customHeight="1">
      <c r="A4591" s="104" t="s">
        <v>5132</v>
      </c>
      <c r="B4591" s="104" t="s">
        <v>3340</v>
      </c>
      <c r="C4591" s="104">
        <v>1</v>
      </c>
      <c r="D4591" s="105" t="s">
        <v>14125</v>
      </c>
      <c r="E4591" s="105" t="s">
        <v>14132</v>
      </c>
      <c r="I4591" s="99"/>
      <c r="J4591" s="101"/>
      <c r="M4591" s="98" t="s">
        <v>10124</v>
      </c>
      <c r="N4591" s="99" t="s">
        <v>3340</v>
      </c>
      <c r="O4591" s="101">
        <v>1</v>
      </c>
    </row>
    <row r="4592" spans="1:15" ht="12.75" customHeight="1">
      <c r="A4592" s="104" t="s">
        <v>5133</v>
      </c>
      <c r="B4592" s="104" t="s">
        <v>3340</v>
      </c>
      <c r="C4592" s="104">
        <v>1</v>
      </c>
      <c r="D4592" s="105" t="s">
        <v>14125</v>
      </c>
      <c r="E4592" s="105" t="s">
        <v>14133</v>
      </c>
      <c r="I4592" s="99"/>
      <c r="J4592" s="101"/>
      <c r="M4592" s="98" t="s">
        <v>10125</v>
      </c>
      <c r="N4592" s="99" t="s">
        <v>3340</v>
      </c>
      <c r="O4592" s="101">
        <v>1</v>
      </c>
    </row>
    <row r="4593" spans="1:15" ht="12.75" customHeight="1">
      <c r="A4593" s="104" t="s">
        <v>5134</v>
      </c>
      <c r="B4593" s="104" t="s">
        <v>5135</v>
      </c>
      <c r="C4593" s="104">
        <v>11</v>
      </c>
      <c r="D4593" s="105" t="s">
        <v>10415</v>
      </c>
      <c r="E4593" s="105" t="s">
        <v>14134</v>
      </c>
      <c r="I4593" s="99"/>
      <c r="J4593" s="101"/>
      <c r="M4593" s="98" t="s">
        <v>10126</v>
      </c>
      <c r="N4593" s="99" t="s">
        <v>5135</v>
      </c>
      <c r="O4593" s="101">
        <v>11</v>
      </c>
    </row>
    <row r="4594" spans="1:15" ht="12.75" customHeight="1">
      <c r="A4594" s="104" t="s">
        <v>5136</v>
      </c>
      <c r="B4594" s="104" t="s">
        <v>5137</v>
      </c>
      <c r="C4594" s="104">
        <v>8</v>
      </c>
      <c r="D4594" s="105"/>
      <c r="E4594" s="105"/>
      <c r="I4594" s="99"/>
      <c r="J4594" s="101"/>
      <c r="M4594" s="98" t="s">
        <v>10127</v>
      </c>
      <c r="N4594" s="99" t="s">
        <v>5137</v>
      </c>
      <c r="O4594" s="101">
        <v>8</v>
      </c>
    </row>
    <row r="4595" spans="1:15" ht="12.75" customHeight="1">
      <c r="A4595" s="104" t="s">
        <v>5138</v>
      </c>
      <c r="B4595" s="104" t="s">
        <v>5137</v>
      </c>
      <c r="C4595" s="104">
        <v>7</v>
      </c>
      <c r="D4595" s="105"/>
      <c r="E4595" s="105"/>
      <c r="I4595" s="99"/>
      <c r="J4595" s="101"/>
      <c r="M4595" s="98" t="s">
        <v>10128</v>
      </c>
      <c r="N4595" s="99" t="s">
        <v>5137</v>
      </c>
      <c r="O4595" s="101">
        <v>7</v>
      </c>
    </row>
    <row r="4596" spans="1:15" ht="12.75" customHeight="1">
      <c r="A4596" s="104" t="s">
        <v>5139</v>
      </c>
      <c r="B4596" s="104" t="s">
        <v>5137</v>
      </c>
      <c r="C4596" s="104">
        <v>6</v>
      </c>
      <c r="D4596" s="105"/>
      <c r="E4596" s="105"/>
      <c r="I4596" s="99"/>
      <c r="J4596" s="101"/>
      <c r="M4596" s="98" t="s">
        <v>10129</v>
      </c>
      <c r="N4596" s="99" t="s">
        <v>5137</v>
      </c>
      <c r="O4596" s="101">
        <v>6</v>
      </c>
    </row>
    <row r="4597" spans="1:15" ht="12.75" customHeight="1">
      <c r="A4597" s="104" t="s">
        <v>5140</v>
      </c>
      <c r="B4597" s="104" t="s">
        <v>5137</v>
      </c>
      <c r="C4597" s="104">
        <v>9</v>
      </c>
      <c r="D4597" s="105"/>
      <c r="E4597" s="105"/>
      <c r="I4597" s="99"/>
      <c r="J4597" s="101"/>
      <c r="M4597" s="98" t="s">
        <v>10130</v>
      </c>
      <c r="N4597" s="99" t="s">
        <v>5137</v>
      </c>
      <c r="O4597" s="101">
        <v>9</v>
      </c>
    </row>
    <row r="4598" spans="1:15" ht="12.75" customHeight="1">
      <c r="A4598" s="104" t="s">
        <v>5141</v>
      </c>
      <c r="B4598" s="104" t="s">
        <v>5137</v>
      </c>
      <c r="C4598" s="104">
        <v>11</v>
      </c>
      <c r="D4598" s="105"/>
      <c r="E4598" s="105"/>
      <c r="I4598" s="99"/>
      <c r="J4598" s="101"/>
      <c r="M4598" s="98" t="s">
        <v>10131</v>
      </c>
      <c r="N4598" s="99" t="s">
        <v>5137</v>
      </c>
      <c r="O4598" s="101">
        <v>11</v>
      </c>
    </row>
    <row r="4599" spans="1:15" ht="12.75" customHeight="1">
      <c r="A4599" s="104" t="s">
        <v>5142</v>
      </c>
      <c r="B4599" s="104" t="s">
        <v>5135</v>
      </c>
      <c r="C4599" s="104">
        <v>17</v>
      </c>
      <c r="D4599" s="105" t="s">
        <v>10415</v>
      </c>
      <c r="E4599" s="105" t="s">
        <v>14135</v>
      </c>
      <c r="I4599" s="99"/>
      <c r="J4599" s="101"/>
      <c r="M4599" s="98" t="s">
        <v>10132</v>
      </c>
      <c r="N4599" s="99" t="s">
        <v>5135</v>
      </c>
      <c r="O4599" s="101">
        <v>17</v>
      </c>
    </row>
    <row r="4600" spans="1:15" ht="12.75" customHeight="1">
      <c r="A4600" s="104" t="s">
        <v>5143</v>
      </c>
      <c r="B4600" s="104" t="s">
        <v>5144</v>
      </c>
      <c r="C4600" s="104">
        <v>23</v>
      </c>
      <c r="D4600" s="105"/>
      <c r="E4600" s="105"/>
      <c r="I4600" s="99"/>
      <c r="J4600" s="101"/>
      <c r="M4600" s="98" t="s">
        <v>10133</v>
      </c>
      <c r="N4600" s="99" t="s">
        <v>5144</v>
      </c>
      <c r="O4600" s="101">
        <v>23</v>
      </c>
    </row>
    <row r="4601" spans="1:15" ht="12.75" customHeight="1">
      <c r="A4601" s="104" t="s">
        <v>5143</v>
      </c>
      <c r="B4601" s="104" t="s">
        <v>5135</v>
      </c>
      <c r="C4601" s="104">
        <v>11</v>
      </c>
      <c r="D4601" s="105" t="s">
        <v>10415</v>
      </c>
      <c r="E4601" s="105" t="s">
        <v>14136</v>
      </c>
      <c r="I4601" s="99"/>
      <c r="J4601" s="101"/>
      <c r="M4601" s="98" t="s">
        <v>10133</v>
      </c>
      <c r="N4601" s="99" t="s">
        <v>5135</v>
      </c>
      <c r="O4601" s="101">
        <v>11</v>
      </c>
    </row>
    <row r="4602" spans="1:15" ht="12.75" customHeight="1">
      <c r="A4602" s="104" t="s">
        <v>5145</v>
      </c>
      <c r="B4602" s="104" t="s">
        <v>5135</v>
      </c>
      <c r="C4602" s="104">
        <v>17</v>
      </c>
      <c r="D4602" s="105" t="s">
        <v>10415</v>
      </c>
      <c r="E4602" s="105" t="s">
        <v>14137</v>
      </c>
      <c r="I4602" s="99"/>
      <c r="J4602" s="101"/>
      <c r="M4602" s="98" t="s">
        <v>10134</v>
      </c>
      <c r="N4602" s="99" t="s">
        <v>5135</v>
      </c>
      <c r="O4602" s="101">
        <v>17</v>
      </c>
    </row>
    <row r="4603" spans="1:15" ht="12.75" customHeight="1">
      <c r="A4603" s="104" t="s">
        <v>5146</v>
      </c>
      <c r="B4603" s="104" t="s">
        <v>5144</v>
      </c>
      <c r="C4603" s="104">
        <v>20</v>
      </c>
      <c r="D4603" s="105"/>
      <c r="E4603" s="105"/>
      <c r="I4603" s="99"/>
      <c r="J4603" s="101"/>
      <c r="M4603" s="98" t="s">
        <v>10135</v>
      </c>
      <c r="N4603" s="99" t="s">
        <v>5144</v>
      </c>
      <c r="O4603" s="101">
        <v>20</v>
      </c>
    </row>
    <row r="4604" spans="1:15" ht="12.75" customHeight="1">
      <c r="A4604" s="104" t="s">
        <v>5147</v>
      </c>
      <c r="B4604" s="104" t="s">
        <v>5144</v>
      </c>
      <c r="C4604" s="104">
        <v>19</v>
      </c>
      <c r="D4604" s="105"/>
      <c r="E4604" s="105"/>
      <c r="I4604" s="99"/>
      <c r="J4604" s="101"/>
      <c r="M4604" s="98" t="s">
        <v>10136</v>
      </c>
      <c r="N4604" s="99" t="s">
        <v>5144</v>
      </c>
      <c r="O4604" s="101">
        <v>19</v>
      </c>
    </row>
    <row r="4605" spans="1:15" ht="12.75" customHeight="1">
      <c r="A4605" s="104" t="s">
        <v>5148</v>
      </c>
      <c r="B4605" s="104" t="s">
        <v>5135</v>
      </c>
      <c r="C4605" s="104">
        <v>14</v>
      </c>
      <c r="D4605" s="105" t="s">
        <v>10415</v>
      </c>
      <c r="E4605" s="105" t="s">
        <v>14138</v>
      </c>
      <c r="I4605" s="99"/>
      <c r="J4605" s="101"/>
      <c r="M4605" s="98" t="s">
        <v>10137</v>
      </c>
      <c r="N4605" s="99" t="s">
        <v>5135</v>
      </c>
      <c r="O4605" s="101">
        <v>0</v>
      </c>
    </row>
    <row r="4606" spans="1:15" ht="12.75" customHeight="1">
      <c r="A4606" s="104" t="s">
        <v>5149</v>
      </c>
      <c r="B4606" s="104" t="s">
        <v>5135</v>
      </c>
      <c r="C4606" s="104">
        <v>16</v>
      </c>
      <c r="D4606" s="105" t="s">
        <v>10415</v>
      </c>
      <c r="E4606" s="105"/>
      <c r="I4606" s="99"/>
      <c r="J4606" s="101"/>
      <c r="M4606" s="98" t="s">
        <v>10138</v>
      </c>
      <c r="N4606" s="99" t="s">
        <v>5135</v>
      </c>
      <c r="O4606" s="101">
        <v>16</v>
      </c>
    </row>
    <row r="4607" spans="1:15" ht="12.75" customHeight="1">
      <c r="A4607" s="104" t="s">
        <v>5150</v>
      </c>
      <c r="B4607" s="104" t="s">
        <v>5135</v>
      </c>
      <c r="C4607" s="104">
        <v>16</v>
      </c>
      <c r="D4607" s="105" t="s">
        <v>10415</v>
      </c>
      <c r="E4607" s="105"/>
      <c r="I4607" s="99"/>
      <c r="J4607" s="101"/>
      <c r="M4607" s="98" t="s">
        <v>10139</v>
      </c>
      <c r="N4607" s="99" t="s">
        <v>5135</v>
      </c>
      <c r="O4607" s="101">
        <v>16</v>
      </c>
    </row>
    <row r="4608" spans="1:15" ht="12.75" customHeight="1">
      <c r="A4608" s="104" t="s">
        <v>5151</v>
      </c>
      <c r="B4608" s="104" t="s">
        <v>5152</v>
      </c>
      <c r="C4608" s="104">
        <v>7</v>
      </c>
      <c r="D4608" s="105"/>
      <c r="E4608" s="105"/>
      <c r="I4608" s="99"/>
      <c r="J4608" s="101"/>
      <c r="M4608" s="98" t="s">
        <v>10140</v>
      </c>
      <c r="N4608" s="99" t="s">
        <v>5152</v>
      </c>
      <c r="O4608" s="101">
        <v>7</v>
      </c>
    </row>
    <row r="4609" spans="1:15" ht="12.75" customHeight="1">
      <c r="A4609" s="104" t="s">
        <v>5153</v>
      </c>
      <c r="B4609" s="104" t="s">
        <v>5152</v>
      </c>
      <c r="C4609" s="104">
        <v>16</v>
      </c>
      <c r="D4609" s="105"/>
      <c r="E4609" s="105"/>
      <c r="I4609" s="99"/>
      <c r="J4609" s="101"/>
      <c r="M4609" s="98" t="s">
        <v>10141</v>
      </c>
      <c r="N4609" s="99" t="s">
        <v>5152</v>
      </c>
      <c r="O4609" s="101">
        <v>16</v>
      </c>
    </row>
    <row r="4610" spans="1:15" ht="12.75" customHeight="1">
      <c r="A4610" s="104" t="s">
        <v>5154</v>
      </c>
      <c r="B4610" s="104" t="s">
        <v>5135</v>
      </c>
      <c r="C4610" s="104">
        <v>15</v>
      </c>
      <c r="D4610" s="105"/>
      <c r="E4610" s="105"/>
      <c r="I4610" s="99"/>
      <c r="J4610" s="101"/>
      <c r="M4610" s="98" t="s">
        <v>10142</v>
      </c>
      <c r="N4610" s="99" t="s">
        <v>5135</v>
      </c>
      <c r="O4610" s="101">
        <v>15</v>
      </c>
    </row>
    <row r="4611" spans="1:15" ht="12.75" customHeight="1">
      <c r="A4611" s="104" t="s">
        <v>5155</v>
      </c>
      <c r="B4611" s="104" t="s">
        <v>5152</v>
      </c>
      <c r="C4611" s="104">
        <v>11</v>
      </c>
      <c r="D4611" s="105"/>
      <c r="E4611" s="105"/>
      <c r="I4611" s="99"/>
      <c r="J4611" s="101"/>
      <c r="M4611" s="98" t="s">
        <v>10143</v>
      </c>
      <c r="N4611" s="99" t="s">
        <v>5152</v>
      </c>
      <c r="O4611" s="101">
        <v>11</v>
      </c>
    </row>
    <row r="4612" spans="1:15" ht="12.75" customHeight="1">
      <c r="A4612" s="104" t="s">
        <v>5156</v>
      </c>
      <c r="B4612" s="104" t="s">
        <v>5152</v>
      </c>
      <c r="C4612" s="104">
        <v>4</v>
      </c>
      <c r="D4612" s="105"/>
      <c r="E4612" s="105"/>
      <c r="I4612" s="99"/>
      <c r="J4612" s="101"/>
      <c r="M4612" s="98" t="s">
        <v>10144</v>
      </c>
      <c r="N4612" s="99" t="s">
        <v>5152</v>
      </c>
      <c r="O4612" s="101">
        <v>4</v>
      </c>
    </row>
    <row r="4613" spans="1:15" ht="12.75" customHeight="1">
      <c r="A4613" s="104" t="s">
        <v>5157</v>
      </c>
      <c r="B4613" s="104" t="s">
        <v>4411</v>
      </c>
      <c r="C4613" s="104">
        <v>7</v>
      </c>
      <c r="D4613" s="105"/>
      <c r="E4613" s="105"/>
      <c r="I4613" s="99"/>
      <c r="J4613" s="101"/>
      <c r="M4613" s="98" t="s">
        <v>10145</v>
      </c>
      <c r="N4613" s="99" t="s">
        <v>4411</v>
      </c>
      <c r="O4613" s="101">
        <v>7</v>
      </c>
    </row>
    <row r="4614" spans="1:15" ht="12.75" customHeight="1">
      <c r="A4614" s="104" t="s">
        <v>5158</v>
      </c>
      <c r="B4614" s="104" t="s">
        <v>4411</v>
      </c>
      <c r="C4614" s="104">
        <v>17</v>
      </c>
      <c r="D4614" s="105"/>
      <c r="E4614" s="105"/>
      <c r="I4614" s="99"/>
      <c r="J4614" s="101"/>
      <c r="M4614" s="98" t="s">
        <v>10146</v>
      </c>
      <c r="N4614" s="99" t="s">
        <v>4411</v>
      </c>
      <c r="O4614" s="101">
        <v>17</v>
      </c>
    </row>
    <row r="4615" spans="1:15" ht="12.75" customHeight="1">
      <c r="A4615" s="104" t="s">
        <v>5159</v>
      </c>
      <c r="B4615" s="104" t="s">
        <v>4411</v>
      </c>
      <c r="C4615" s="104">
        <v>4</v>
      </c>
      <c r="D4615" s="105"/>
      <c r="E4615" s="105"/>
      <c r="I4615" s="99"/>
      <c r="J4615" s="101"/>
      <c r="M4615" s="98" t="s">
        <v>10147</v>
      </c>
      <c r="N4615" s="99" t="s">
        <v>4411</v>
      </c>
      <c r="O4615" s="101">
        <v>4</v>
      </c>
    </row>
    <row r="4616" spans="1:15" ht="12.75" customHeight="1">
      <c r="A4616" s="104" t="s">
        <v>5160</v>
      </c>
      <c r="B4616" s="104" t="s">
        <v>5135</v>
      </c>
      <c r="C4616" s="104">
        <v>15</v>
      </c>
      <c r="D4616" s="105"/>
      <c r="E4616" s="105"/>
      <c r="I4616" s="99"/>
      <c r="J4616" s="101"/>
      <c r="M4616" s="98" t="s">
        <v>10148</v>
      </c>
      <c r="N4616" s="99" t="s">
        <v>5135</v>
      </c>
      <c r="O4616" s="101">
        <v>15</v>
      </c>
    </row>
    <row r="4617" spans="1:15" ht="12.75" customHeight="1">
      <c r="A4617" s="104" t="s">
        <v>5161</v>
      </c>
      <c r="B4617" s="104" t="s">
        <v>5137</v>
      </c>
      <c r="C4617" s="104">
        <v>0</v>
      </c>
      <c r="D4617" s="105"/>
      <c r="E4617" s="105"/>
      <c r="I4617" s="99"/>
      <c r="J4617" s="101"/>
      <c r="M4617" s="98" t="s">
        <v>10149</v>
      </c>
      <c r="N4617" s="99" t="s">
        <v>5137</v>
      </c>
      <c r="O4617" s="101">
        <v>0</v>
      </c>
    </row>
    <row r="4618" spans="1:15" ht="12.75" customHeight="1">
      <c r="A4618" s="104" t="s">
        <v>5162</v>
      </c>
      <c r="B4618" s="104" t="s">
        <v>5137</v>
      </c>
      <c r="C4618" s="104">
        <v>0</v>
      </c>
      <c r="D4618" s="105"/>
      <c r="E4618" s="105"/>
      <c r="I4618" s="99"/>
      <c r="J4618" s="101"/>
      <c r="M4618" s="98" t="s">
        <v>10150</v>
      </c>
      <c r="N4618" s="99" t="s">
        <v>5137</v>
      </c>
      <c r="O4618" s="101">
        <v>0</v>
      </c>
    </row>
    <row r="4619" spans="1:15" ht="12.75" customHeight="1">
      <c r="A4619" s="104" t="s">
        <v>5163</v>
      </c>
      <c r="B4619" s="104" t="s">
        <v>548</v>
      </c>
      <c r="C4619" s="104">
        <v>2</v>
      </c>
      <c r="D4619" s="105" t="s">
        <v>14139</v>
      </c>
      <c r="E4619" s="105" t="s">
        <v>14140</v>
      </c>
      <c r="I4619" s="99"/>
      <c r="J4619" s="101"/>
      <c r="M4619" s="98" t="s">
        <v>10151</v>
      </c>
      <c r="N4619" s="99" t="s">
        <v>548</v>
      </c>
      <c r="O4619" s="101">
        <v>2</v>
      </c>
    </row>
    <row r="4620" spans="1:15" ht="12.75" customHeight="1">
      <c r="A4620" s="104" t="s">
        <v>5164</v>
      </c>
      <c r="B4620" s="104" t="s">
        <v>548</v>
      </c>
      <c r="C4620" s="104">
        <v>2</v>
      </c>
      <c r="D4620" s="105" t="s">
        <v>14139</v>
      </c>
      <c r="E4620" s="105" t="s">
        <v>14141</v>
      </c>
      <c r="I4620" s="99"/>
      <c r="J4620" s="101"/>
      <c r="M4620" s="98" t="s">
        <v>10152</v>
      </c>
      <c r="N4620" s="99" t="s">
        <v>548</v>
      </c>
      <c r="O4620" s="101">
        <v>2</v>
      </c>
    </row>
    <row r="4621" spans="1:15" ht="12.75" customHeight="1">
      <c r="A4621" s="104" t="s">
        <v>5165</v>
      </c>
      <c r="B4621" s="104" t="s">
        <v>5078</v>
      </c>
      <c r="C4621" s="104">
        <v>1</v>
      </c>
      <c r="D4621" s="105" t="s">
        <v>14139</v>
      </c>
      <c r="E4621" s="105" t="s">
        <v>14142</v>
      </c>
      <c r="I4621" s="99"/>
      <c r="J4621" s="101"/>
      <c r="M4621" s="98" t="s">
        <v>10153</v>
      </c>
      <c r="N4621" s="99" t="s">
        <v>5078</v>
      </c>
      <c r="O4621" s="101">
        <v>1</v>
      </c>
    </row>
    <row r="4622" spans="1:15" ht="12.75" customHeight="1">
      <c r="A4622" s="104" t="s">
        <v>5166</v>
      </c>
      <c r="B4622" s="104" t="s">
        <v>5078</v>
      </c>
      <c r="C4622" s="104">
        <v>1</v>
      </c>
      <c r="D4622" s="105" t="s">
        <v>14139</v>
      </c>
      <c r="E4622" s="105" t="s">
        <v>14143</v>
      </c>
      <c r="I4622" s="99"/>
      <c r="J4622" s="101"/>
      <c r="M4622" s="98" t="s">
        <v>10154</v>
      </c>
      <c r="N4622" s="99" t="s">
        <v>5078</v>
      </c>
      <c r="O4622" s="101">
        <v>1</v>
      </c>
    </row>
    <row r="4623" spans="1:15" ht="12.75" customHeight="1">
      <c r="A4623" s="104" t="s">
        <v>5167</v>
      </c>
      <c r="B4623" s="104" t="s">
        <v>5072</v>
      </c>
      <c r="C4623" s="104">
        <v>4</v>
      </c>
      <c r="D4623" s="105" t="s">
        <v>14139</v>
      </c>
      <c r="E4623" s="105" t="s">
        <v>14144</v>
      </c>
      <c r="I4623" s="99"/>
      <c r="J4623" s="101"/>
      <c r="M4623" s="98" t="s">
        <v>10155</v>
      </c>
      <c r="N4623" s="99" t="s">
        <v>5072</v>
      </c>
      <c r="O4623" s="101">
        <v>4</v>
      </c>
    </row>
    <row r="4624" spans="1:15" ht="12.75" customHeight="1">
      <c r="A4624" s="104" t="s">
        <v>5168</v>
      </c>
      <c r="B4624" s="104" t="s">
        <v>167</v>
      </c>
      <c r="C4624" s="104">
        <v>1</v>
      </c>
      <c r="D4624" s="105" t="s">
        <v>14139</v>
      </c>
      <c r="E4624" s="105" t="s">
        <v>14145</v>
      </c>
      <c r="I4624" s="99"/>
      <c r="J4624" s="101"/>
      <c r="M4624" s="98" t="s">
        <v>10156</v>
      </c>
      <c r="N4624" s="99" t="s">
        <v>167</v>
      </c>
      <c r="O4624" s="101">
        <v>1</v>
      </c>
    </row>
    <row r="4625" spans="1:15" ht="12.75" customHeight="1">
      <c r="A4625" s="104" t="s">
        <v>5168</v>
      </c>
      <c r="B4625" s="104" t="s">
        <v>5072</v>
      </c>
      <c r="C4625" s="104">
        <v>1</v>
      </c>
      <c r="D4625" s="105"/>
      <c r="E4625" s="105"/>
      <c r="I4625" s="99"/>
      <c r="J4625" s="101"/>
      <c r="M4625" s="98" t="s">
        <v>10156</v>
      </c>
      <c r="N4625" s="99" t="s">
        <v>5072</v>
      </c>
      <c r="O4625" s="101">
        <v>1</v>
      </c>
    </row>
    <row r="4626" spans="1:15" ht="12.75" customHeight="1">
      <c r="A4626" s="104" t="s">
        <v>5169</v>
      </c>
      <c r="B4626" s="104" t="s">
        <v>167</v>
      </c>
      <c r="C4626" s="104">
        <v>1</v>
      </c>
      <c r="D4626" s="105" t="s">
        <v>14139</v>
      </c>
      <c r="E4626" s="105" t="s">
        <v>14146</v>
      </c>
      <c r="I4626" s="99"/>
      <c r="J4626" s="101"/>
      <c r="M4626" s="98" t="s">
        <v>10157</v>
      </c>
      <c r="N4626" s="99" t="s">
        <v>167</v>
      </c>
      <c r="O4626" s="101">
        <v>1</v>
      </c>
    </row>
    <row r="4627" spans="1:15" ht="12.75" customHeight="1">
      <c r="A4627" s="104" t="s">
        <v>5169</v>
      </c>
      <c r="B4627" s="104" t="s">
        <v>5072</v>
      </c>
      <c r="C4627" s="104">
        <v>1</v>
      </c>
      <c r="D4627" s="105"/>
      <c r="E4627" s="105"/>
      <c r="I4627" s="99"/>
      <c r="J4627" s="101"/>
      <c r="M4627" s="98" t="s">
        <v>10157</v>
      </c>
      <c r="N4627" s="99" t="s">
        <v>5072</v>
      </c>
      <c r="O4627" s="101">
        <v>1</v>
      </c>
    </row>
    <row r="4628" spans="1:15" ht="12.75" customHeight="1">
      <c r="A4628" s="104" t="s">
        <v>5170</v>
      </c>
      <c r="B4628" s="104" t="s">
        <v>167</v>
      </c>
      <c r="C4628" s="104">
        <v>1</v>
      </c>
      <c r="D4628" s="105" t="s">
        <v>14139</v>
      </c>
      <c r="E4628" s="105" t="s">
        <v>14147</v>
      </c>
      <c r="I4628" s="99"/>
      <c r="J4628" s="101"/>
      <c r="M4628" s="98" t="s">
        <v>10158</v>
      </c>
      <c r="N4628" s="99" t="s">
        <v>167</v>
      </c>
      <c r="O4628" s="101">
        <v>1</v>
      </c>
    </row>
    <row r="4629" spans="1:15" ht="12.75" customHeight="1">
      <c r="A4629" s="104" t="s">
        <v>5170</v>
      </c>
      <c r="B4629" s="104" t="s">
        <v>5072</v>
      </c>
      <c r="C4629" s="104">
        <v>1</v>
      </c>
      <c r="D4629" s="105" t="s">
        <v>14139</v>
      </c>
      <c r="E4629" s="105"/>
      <c r="I4629" s="99"/>
      <c r="J4629" s="101"/>
      <c r="M4629" s="98" t="s">
        <v>10158</v>
      </c>
      <c r="N4629" s="99" t="s">
        <v>5072</v>
      </c>
      <c r="O4629" s="101">
        <v>1</v>
      </c>
    </row>
    <row r="4630" spans="1:15" ht="12.75" customHeight="1">
      <c r="A4630" s="104" t="s">
        <v>5171</v>
      </c>
      <c r="B4630" s="104" t="s">
        <v>167</v>
      </c>
      <c r="C4630" s="104">
        <v>1</v>
      </c>
      <c r="D4630" s="105" t="s">
        <v>14139</v>
      </c>
      <c r="E4630" s="105" t="s">
        <v>14148</v>
      </c>
      <c r="I4630" s="99"/>
      <c r="J4630" s="101"/>
      <c r="M4630" s="98" t="s">
        <v>10159</v>
      </c>
      <c r="N4630" s="99" t="s">
        <v>167</v>
      </c>
      <c r="O4630" s="101">
        <v>1</v>
      </c>
    </row>
    <row r="4631" spans="1:15" ht="12.75" customHeight="1">
      <c r="A4631" s="104" t="s">
        <v>5172</v>
      </c>
      <c r="B4631" s="104" t="s">
        <v>5072</v>
      </c>
      <c r="C4631" s="104">
        <v>1</v>
      </c>
      <c r="D4631" s="105" t="s">
        <v>14139</v>
      </c>
      <c r="E4631" s="105" t="s">
        <v>14149</v>
      </c>
      <c r="I4631" s="99"/>
      <c r="J4631" s="101"/>
      <c r="M4631" s="98" t="s">
        <v>10160</v>
      </c>
      <c r="N4631" s="99" t="s">
        <v>5072</v>
      </c>
      <c r="O4631" s="101">
        <v>1</v>
      </c>
    </row>
    <row r="4632" spans="1:15" ht="12.75" customHeight="1">
      <c r="A4632" s="104" t="s">
        <v>5173</v>
      </c>
      <c r="B4632" s="104" t="s">
        <v>167</v>
      </c>
      <c r="C4632" s="104">
        <v>1</v>
      </c>
      <c r="D4632" s="105" t="s">
        <v>14139</v>
      </c>
      <c r="E4632" s="105" t="s">
        <v>14150</v>
      </c>
      <c r="I4632" s="99"/>
      <c r="J4632" s="101"/>
      <c r="M4632" s="98" t="s">
        <v>10161</v>
      </c>
      <c r="N4632" s="99" t="s">
        <v>167</v>
      </c>
      <c r="O4632" s="101">
        <v>1</v>
      </c>
    </row>
    <row r="4633" spans="1:15" ht="12.75" customHeight="1">
      <c r="A4633" s="104" t="s">
        <v>5174</v>
      </c>
      <c r="B4633" s="104" t="s">
        <v>167</v>
      </c>
      <c r="C4633" s="104">
        <v>1</v>
      </c>
      <c r="D4633" s="105" t="s">
        <v>14139</v>
      </c>
      <c r="E4633" s="105" t="s">
        <v>14151</v>
      </c>
      <c r="I4633" s="99"/>
      <c r="J4633" s="101"/>
      <c r="M4633" s="98" t="s">
        <v>10162</v>
      </c>
      <c r="N4633" s="99" t="s">
        <v>167</v>
      </c>
      <c r="O4633" s="101">
        <v>1</v>
      </c>
    </row>
    <row r="4634" spans="1:15" ht="12.75" customHeight="1">
      <c r="A4634" s="104" t="s">
        <v>5175</v>
      </c>
      <c r="B4634" s="104" t="s">
        <v>4932</v>
      </c>
      <c r="C4634" s="104">
        <v>1</v>
      </c>
      <c r="D4634" s="105" t="s">
        <v>14139</v>
      </c>
      <c r="E4634" s="105" t="s">
        <v>14152</v>
      </c>
      <c r="I4634" s="99"/>
      <c r="J4634" s="101"/>
      <c r="M4634" s="98" t="s">
        <v>10163</v>
      </c>
      <c r="N4634" s="99" t="s">
        <v>4932</v>
      </c>
      <c r="O4634" s="101">
        <v>1</v>
      </c>
    </row>
    <row r="4635" spans="1:15" ht="12.75" customHeight="1">
      <c r="A4635" s="104" t="s">
        <v>5176</v>
      </c>
      <c r="B4635" s="104" t="s">
        <v>4932</v>
      </c>
      <c r="C4635" s="104">
        <v>1</v>
      </c>
      <c r="D4635" s="105" t="s">
        <v>14139</v>
      </c>
      <c r="E4635" s="105" t="s">
        <v>14153</v>
      </c>
      <c r="I4635" s="99"/>
      <c r="J4635" s="101"/>
      <c r="M4635" s="98" t="s">
        <v>10164</v>
      </c>
      <c r="N4635" s="99" t="s">
        <v>4932</v>
      </c>
      <c r="O4635" s="101">
        <v>1</v>
      </c>
    </row>
    <row r="4636" spans="1:15" ht="12.75" customHeight="1">
      <c r="A4636" s="104" t="s">
        <v>5177</v>
      </c>
      <c r="B4636" s="104" t="s">
        <v>4932</v>
      </c>
      <c r="C4636" s="104">
        <v>1</v>
      </c>
      <c r="D4636" s="105" t="s">
        <v>14139</v>
      </c>
      <c r="E4636" s="105" t="s">
        <v>14154</v>
      </c>
      <c r="I4636" s="99"/>
      <c r="J4636" s="101"/>
      <c r="M4636" s="98" t="s">
        <v>10165</v>
      </c>
      <c r="N4636" s="99" t="s">
        <v>4932</v>
      </c>
      <c r="O4636" s="101">
        <v>1</v>
      </c>
    </row>
    <row r="4637" spans="1:15" ht="12.75" customHeight="1">
      <c r="A4637" s="104" t="s">
        <v>5178</v>
      </c>
      <c r="B4637" s="104" t="s">
        <v>4932</v>
      </c>
      <c r="C4637" s="104">
        <v>2</v>
      </c>
      <c r="D4637" s="105" t="s">
        <v>14139</v>
      </c>
      <c r="E4637" s="105" t="s">
        <v>14155</v>
      </c>
      <c r="I4637" s="99"/>
      <c r="J4637" s="101"/>
      <c r="M4637" s="98" t="s">
        <v>10166</v>
      </c>
      <c r="N4637" s="99" t="s">
        <v>4932</v>
      </c>
      <c r="O4637" s="101">
        <v>2</v>
      </c>
    </row>
    <row r="4638" spans="1:15" ht="12.75" customHeight="1">
      <c r="A4638" s="104" t="s">
        <v>5179</v>
      </c>
      <c r="B4638" s="104" t="s">
        <v>167</v>
      </c>
      <c r="C4638" s="104">
        <v>1</v>
      </c>
      <c r="D4638" s="105" t="s">
        <v>14139</v>
      </c>
      <c r="E4638" s="105" t="s">
        <v>14156</v>
      </c>
      <c r="I4638" s="99"/>
      <c r="J4638" s="101"/>
      <c r="M4638" s="98" t="s">
        <v>10167</v>
      </c>
      <c r="N4638" s="99" t="s">
        <v>167</v>
      </c>
      <c r="O4638" s="101">
        <v>1</v>
      </c>
    </row>
    <row r="4639" spans="1:15" ht="12.75" customHeight="1">
      <c r="A4639" s="104" t="s">
        <v>5180</v>
      </c>
      <c r="B4639" s="104" t="s">
        <v>167</v>
      </c>
      <c r="C4639" s="104">
        <v>1</v>
      </c>
      <c r="D4639" s="105" t="s">
        <v>14139</v>
      </c>
      <c r="E4639" s="105" t="s">
        <v>14157</v>
      </c>
      <c r="I4639" s="99"/>
      <c r="J4639" s="101"/>
      <c r="M4639" s="98" t="s">
        <v>10168</v>
      </c>
      <c r="N4639" s="99" t="s">
        <v>167</v>
      </c>
      <c r="O4639" s="101">
        <v>1</v>
      </c>
    </row>
    <row r="4640" spans="1:15" ht="12.75" customHeight="1">
      <c r="A4640" s="104" t="s">
        <v>5181</v>
      </c>
      <c r="B4640" s="104" t="s">
        <v>167</v>
      </c>
      <c r="C4640" s="104">
        <v>1</v>
      </c>
      <c r="D4640" s="105" t="s">
        <v>14139</v>
      </c>
      <c r="E4640" s="105" t="s">
        <v>14158</v>
      </c>
      <c r="I4640" s="99"/>
      <c r="J4640" s="101"/>
      <c r="M4640" s="98" t="s">
        <v>10169</v>
      </c>
      <c r="N4640" s="99" t="s">
        <v>167</v>
      </c>
      <c r="O4640" s="101">
        <v>1</v>
      </c>
    </row>
    <row r="4641" spans="1:15" ht="12.75" customHeight="1">
      <c r="A4641" s="104" t="s">
        <v>5182</v>
      </c>
      <c r="B4641" s="104" t="s">
        <v>3340</v>
      </c>
      <c r="C4641" s="104">
        <v>1</v>
      </c>
      <c r="D4641" s="105" t="s">
        <v>14139</v>
      </c>
      <c r="E4641" s="105" t="s">
        <v>14159</v>
      </c>
      <c r="I4641" s="99"/>
      <c r="J4641" s="101"/>
      <c r="M4641" s="98" t="s">
        <v>10170</v>
      </c>
      <c r="N4641" s="99" t="s">
        <v>3340</v>
      </c>
      <c r="O4641" s="101">
        <v>1</v>
      </c>
    </row>
    <row r="4642" spans="1:15" ht="12.75" customHeight="1">
      <c r="A4642" s="104" t="s">
        <v>5183</v>
      </c>
      <c r="B4642" s="104" t="s">
        <v>3340</v>
      </c>
      <c r="C4642" s="104">
        <v>1</v>
      </c>
      <c r="D4642" s="105" t="s">
        <v>14139</v>
      </c>
      <c r="E4642" s="105" t="s">
        <v>14160</v>
      </c>
      <c r="I4642" s="99"/>
      <c r="J4642" s="101"/>
      <c r="M4642" s="98" t="s">
        <v>10171</v>
      </c>
      <c r="N4642" s="99" t="s">
        <v>3340</v>
      </c>
      <c r="O4642" s="101">
        <v>1</v>
      </c>
    </row>
    <row r="4643" spans="1:15" ht="12.75" customHeight="1">
      <c r="A4643" s="104" t="s">
        <v>5184</v>
      </c>
      <c r="B4643" s="104" t="s">
        <v>3340</v>
      </c>
      <c r="C4643" s="104">
        <v>1</v>
      </c>
      <c r="D4643" s="105" t="s">
        <v>14139</v>
      </c>
      <c r="E4643" s="105" t="s">
        <v>14161</v>
      </c>
      <c r="I4643" s="99"/>
      <c r="J4643" s="101"/>
      <c r="M4643" s="98" t="s">
        <v>10172</v>
      </c>
      <c r="N4643" s="99" t="s">
        <v>3340</v>
      </c>
      <c r="O4643" s="101">
        <v>1</v>
      </c>
    </row>
    <row r="4644" spans="1:15" ht="12.75" customHeight="1">
      <c r="A4644" s="104" t="s">
        <v>5185</v>
      </c>
      <c r="B4644" s="104" t="s">
        <v>3340</v>
      </c>
      <c r="C4644" s="104">
        <v>1</v>
      </c>
      <c r="D4644" s="105" t="s">
        <v>14139</v>
      </c>
      <c r="E4644" s="105" t="s">
        <v>14162</v>
      </c>
      <c r="I4644" s="99"/>
      <c r="J4644" s="101"/>
      <c r="M4644" s="98" t="s">
        <v>10173</v>
      </c>
      <c r="N4644" s="99" t="s">
        <v>3340</v>
      </c>
      <c r="O4644" s="101">
        <v>1</v>
      </c>
    </row>
    <row r="4645" spans="1:15" ht="12.75" customHeight="1">
      <c r="A4645" s="104" t="s">
        <v>5186</v>
      </c>
      <c r="B4645" s="104" t="s">
        <v>3340</v>
      </c>
      <c r="C4645" s="104">
        <v>1</v>
      </c>
      <c r="D4645" s="105" t="s">
        <v>14139</v>
      </c>
      <c r="E4645" s="105" t="s">
        <v>14163</v>
      </c>
      <c r="I4645" s="99"/>
      <c r="J4645" s="101"/>
      <c r="M4645" s="98" t="s">
        <v>10174</v>
      </c>
      <c r="N4645" s="99" t="s">
        <v>3340</v>
      </c>
      <c r="O4645" s="101">
        <v>1</v>
      </c>
    </row>
    <row r="4646" spans="1:15" ht="12.75" customHeight="1">
      <c r="A4646" s="104" t="s">
        <v>5187</v>
      </c>
      <c r="B4646" s="104" t="s">
        <v>3340</v>
      </c>
      <c r="C4646" s="104">
        <v>2</v>
      </c>
      <c r="D4646" s="105" t="s">
        <v>14139</v>
      </c>
      <c r="E4646" s="105" t="s">
        <v>14164</v>
      </c>
      <c r="I4646" s="99"/>
      <c r="J4646" s="101"/>
      <c r="M4646" s="98" t="s">
        <v>10175</v>
      </c>
      <c r="N4646" s="99" t="s">
        <v>3340</v>
      </c>
      <c r="O4646" s="101">
        <v>2</v>
      </c>
    </row>
    <row r="4647" spans="1:15" ht="12.75" customHeight="1">
      <c r="A4647" s="104" t="s">
        <v>5188</v>
      </c>
      <c r="B4647" s="104" t="s">
        <v>3340</v>
      </c>
      <c r="C4647" s="104">
        <v>1</v>
      </c>
      <c r="D4647" s="105" t="s">
        <v>14139</v>
      </c>
      <c r="E4647" s="105" t="s">
        <v>14165</v>
      </c>
      <c r="I4647" s="99"/>
      <c r="J4647" s="101"/>
      <c r="M4647" s="98" t="s">
        <v>10176</v>
      </c>
      <c r="N4647" s="99" t="s">
        <v>3340</v>
      </c>
      <c r="O4647" s="101">
        <v>1</v>
      </c>
    </row>
    <row r="4648" spans="1:15" ht="12.75" customHeight="1">
      <c r="A4648" s="104" t="s">
        <v>5189</v>
      </c>
      <c r="B4648" s="104" t="s">
        <v>3340</v>
      </c>
      <c r="C4648" s="104">
        <v>1</v>
      </c>
      <c r="D4648" s="105" t="s">
        <v>14139</v>
      </c>
      <c r="E4648" s="105" t="s">
        <v>14166</v>
      </c>
      <c r="I4648" s="99"/>
      <c r="J4648" s="101"/>
      <c r="M4648" s="98" t="s">
        <v>10177</v>
      </c>
      <c r="N4648" s="99" t="s">
        <v>3340</v>
      </c>
      <c r="O4648" s="101">
        <v>1</v>
      </c>
    </row>
    <row r="4649" spans="1:15" ht="12.75" customHeight="1">
      <c r="A4649" s="104" t="s">
        <v>5190</v>
      </c>
      <c r="B4649" s="104" t="s">
        <v>5100</v>
      </c>
      <c r="C4649" s="104">
        <v>1</v>
      </c>
      <c r="D4649" s="105" t="s">
        <v>14139</v>
      </c>
      <c r="E4649" s="105" t="s">
        <v>14149</v>
      </c>
      <c r="I4649" s="99"/>
      <c r="J4649" s="101"/>
      <c r="M4649" s="98" t="s">
        <v>10178</v>
      </c>
      <c r="N4649" s="99" t="s">
        <v>5100</v>
      </c>
      <c r="O4649" s="101">
        <v>1</v>
      </c>
    </row>
    <row r="4650" spans="1:15" ht="12.75" customHeight="1">
      <c r="A4650" s="104" t="s">
        <v>5191</v>
      </c>
      <c r="B4650" s="104" t="s">
        <v>5100</v>
      </c>
      <c r="C4650" s="104">
        <v>1</v>
      </c>
      <c r="D4650" s="105" t="s">
        <v>14139</v>
      </c>
      <c r="E4650" s="105" t="s">
        <v>13988</v>
      </c>
      <c r="I4650" s="99"/>
      <c r="J4650" s="101"/>
      <c r="M4650" s="98" t="s">
        <v>10179</v>
      </c>
      <c r="N4650" s="99" t="s">
        <v>5100</v>
      </c>
      <c r="O4650" s="101">
        <v>1</v>
      </c>
    </row>
    <row r="4651" spans="1:15" ht="12.75" customHeight="1">
      <c r="A4651" s="104" t="s">
        <v>5192</v>
      </c>
      <c r="B4651" s="104" t="s">
        <v>5100</v>
      </c>
      <c r="C4651" s="104">
        <v>1</v>
      </c>
      <c r="D4651" s="105" t="s">
        <v>14139</v>
      </c>
      <c r="E4651" s="105" t="s">
        <v>14167</v>
      </c>
      <c r="I4651" s="99"/>
      <c r="J4651" s="101"/>
      <c r="M4651" s="98" t="s">
        <v>10180</v>
      </c>
      <c r="N4651" s="99" t="s">
        <v>5100</v>
      </c>
      <c r="O4651" s="101">
        <v>1</v>
      </c>
    </row>
    <row r="4652" spans="1:15" ht="12.75" customHeight="1">
      <c r="A4652" s="104" t="s">
        <v>5193</v>
      </c>
      <c r="B4652" s="104" t="s">
        <v>4942</v>
      </c>
      <c r="C4652" s="104">
        <v>1</v>
      </c>
      <c r="D4652" s="105" t="s">
        <v>14139</v>
      </c>
      <c r="E4652" s="105" t="s">
        <v>14168</v>
      </c>
      <c r="I4652" s="99"/>
      <c r="J4652" s="101"/>
      <c r="M4652" s="98" t="s">
        <v>10181</v>
      </c>
      <c r="N4652" s="99" t="s">
        <v>4942</v>
      </c>
      <c r="O4652" s="101">
        <v>1</v>
      </c>
    </row>
    <row r="4653" spans="1:15" ht="12.75" customHeight="1">
      <c r="A4653" s="104" t="s">
        <v>5194</v>
      </c>
      <c r="B4653" s="104" t="s">
        <v>4942</v>
      </c>
      <c r="C4653" s="104">
        <v>1</v>
      </c>
      <c r="D4653" s="105" t="s">
        <v>14139</v>
      </c>
      <c r="E4653" s="105" t="s">
        <v>14169</v>
      </c>
      <c r="I4653" s="99"/>
      <c r="J4653" s="101"/>
      <c r="M4653" s="98" t="s">
        <v>10182</v>
      </c>
      <c r="N4653" s="99" t="s">
        <v>4942</v>
      </c>
      <c r="O4653" s="101">
        <v>1</v>
      </c>
    </row>
    <row r="4654" spans="1:15" ht="12.75" customHeight="1">
      <c r="A4654" s="104" t="s">
        <v>5195</v>
      </c>
      <c r="B4654" s="104" t="s">
        <v>4942</v>
      </c>
      <c r="C4654" s="104">
        <v>1</v>
      </c>
      <c r="D4654" s="105" t="s">
        <v>14139</v>
      </c>
      <c r="E4654" s="105" t="s">
        <v>14170</v>
      </c>
      <c r="I4654" s="99"/>
      <c r="J4654" s="101"/>
      <c r="M4654" s="98" t="s">
        <v>10183</v>
      </c>
      <c r="N4654" s="99" t="s">
        <v>4942</v>
      </c>
      <c r="O4654" s="101">
        <v>1</v>
      </c>
    </row>
    <row r="4655" spans="1:15" ht="12.75" customHeight="1">
      <c r="A4655" s="104" t="s">
        <v>5196</v>
      </c>
      <c r="B4655" s="104" t="s">
        <v>4942</v>
      </c>
      <c r="C4655" s="104">
        <v>1</v>
      </c>
      <c r="D4655" s="105" t="s">
        <v>14139</v>
      </c>
      <c r="E4655" s="105" t="s">
        <v>14171</v>
      </c>
      <c r="I4655" s="99"/>
      <c r="J4655" s="101"/>
      <c r="M4655" s="98" t="s">
        <v>10184</v>
      </c>
      <c r="N4655" s="99" t="s">
        <v>4942</v>
      </c>
      <c r="O4655" s="101">
        <v>1</v>
      </c>
    </row>
    <row r="4656" spans="1:15" ht="12.75" customHeight="1">
      <c r="A4656" s="104" t="s">
        <v>5197</v>
      </c>
      <c r="B4656" s="104" t="s">
        <v>1356</v>
      </c>
      <c r="C4656" s="104">
        <v>1</v>
      </c>
      <c r="D4656" s="105" t="s">
        <v>14172</v>
      </c>
      <c r="E4656" s="105" t="s">
        <v>14173</v>
      </c>
      <c r="I4656" s="99"/>
      <c r="J4656" s="101"/>
      <c r="M4656" s="98" t="s">
        <v>10185</v>
      </c>
      <c r="N4656" s="99" t="s">
        <v>2131</v>
      </c>
      <c r="O4656" s="101">
        <v>0</v>
      </c>
    </row>
    <row r="4657" spans="1:15" ht="12.75" customHeight="1">
      <c r="A4657" s="104" t="s">
        <v>5198</v>
      </c>
      <c r="B4657" s="104" t="s">
        <v>5069</v>
      </c>
      <c r="C4657" s="104">
        <v>1</v>
      </c>
      <c r="D4657" s="105" t="s">
        <v>14174</v>
      </c>
      <c r="E4657" s="105" t="s">
        <v>14175</v>
      </c>
      <c r="I4657" s="99"/>
      <c r="J4657" s="101"/>
      <c r="M4657" s="98" t="s">
        <v>10186</v>
      </c>
      <c r="N4657" s="99" t="s">
        <v>5069</v>
      </c>
      <c r="O4657" s="101">
        <v>1</v>
      </c>
    </row>
    <row r="4658" spans="1:15" ht="12.75" customHeight="1">
      <c r="A4658" s="104" t="s">
        <v>5199</v>
      </c>
      <c r="B4658" s="104" t="s">
        <v>5069</v>
      </c>
      <c r="C4658" s="104">
        <v>1</v>
      </c>
      <c r="D4658" s="105" t="s">
        <v>14174</v>
      </c>
      <c r="E4658" s="105" t="s">
        <v>14176</v>
      </c>
      <c r="I4658" s="99"/>
      <c r="J4658" s="101"/>
      <c r="M4658" s="98" t="s">
        <v>10187</v>
      </c>
      <c r="N4658" s="99" t="s">
        <v>5069</v>
      </c>
      <c r="O4658" s="101">
        <v>1</v>
      </c>
    </row>
    <row r="4659" spans="1:15" ht="12.75" customHeight="1">
      <c r="A4659" s="104" t="s">
        <v>5200</v>
      </c>
      <c r="B4659" s="104" t="s">
        <v>5201</v>
      </c>
      <c r="C4659" s="104">
        <v>0</v>
      </c>
      <c r="D4659" s="105"/>
      <c r="E4659" s="105"/>
      <c r="I4659" s="99"/>
      <c r="J4659" s="101"/>
      <c r="M4659" s="98" t="s">
        <v>10188</v>
      </c>
      <c r="N4659" s="99" t="s">
        <v>5201</v>
      </c>
      <c r="O4659" s="101">
        <v>0</v>
      </c>
    </row>
    <row r="4660" spans="1:15" ht="12.75" customHeight="1">
      <c r="A4660" s="104" t="s">
        <v>5202</v>
      </c>
      <c r="B4660" s="104" t="s">
        <v>5201</v>
      </c>
      <c r="C4660" s="104">
        <v>20</v>
      </c>
      <c r="D4660" s="105" t="s">
        <v>14174</v>
      </c>
      <c r="E4660" s="105" t="s">
        <v>14177</v>
      </c>
      <c r="I4660" s="99"/>
      <c r="J4660" s="101"/>
      <c r="M4660" s="98" t="s">
        <v>10189</v>
      </c>
      <c r="N4660" s="99" t="s">
        <v>5201</v>
      </c>
      <c r="O4660" s="101">
        <v>20</v>
      </c>
    </row>
    <row r="4661" spans="1:15" ht="12.75" customHeight="1">
      <c r="A4661" s="104" t="s">
        <v>5203</v>
      </c>
      <c r="B4661" s="104" t="s">
        <v>5201</v>
      </c>
      <c r="C4661" s="104">
        <v>1</v>
      </c>
      <c r="D4661" s="105" t="s">
        <v>14174</v>
      </c>
      <c r="E4661" s="105" t="s">
        <v>14178</v>
      </c>
      <c r="I4661" s="99"/>
      <c r="J4661" s="101"/>
      <c r="M4661" s="98" t="s">
        <v>10190</v>
      </c>
      <c r="N4661" s="99" t="s">
        <v>5201</v>
      </c>
      <c r="O4661" s="101">
        <v>1</v>
      </c>
    </row>
    <row r="4662" spans="1:15" ht="12.75" customHeight="1">
      <c r="A4662" s="104" t="s">
        <v>5204</v>
      </c>
      <c r="B4662" s="104" t="s">
        <v>5201</v>
      </c>
      <c r="C4662" s="104">
        <v>6</v>
      </c>
      <c r="D4662" s="105" t="s">
        <v>14174</v>
      </c>
      <c r="E4662" s="105" t="s">
        <v>14179</v>
      </c>
      <c r="I4662" s="99"/>
      <c r="J4662" s="101"/>
      <c r="M4662" s="98" t="s">
        <v>10191</v>
      </c>
      <c r="N4662" s="99" t="s">
        <v>5201</v>
      </c>
      <c r="O4662" s="101">
        <v>6</v>
      </c>
    </row>
    <row r="4663" spans="1:15" ht="12.75" customHeight="1">
      <c r="A4663" s="104" t="s">
        <v>5205</v>
      </c>
      <c r="B4663" s="104" t="s">
        <v>5201</v>
      </c>
      <c r="C4663" s="104">
        <v>1</v>
      </c>
      <c r="D4663" s="105" t="s">
        <v>14174</v>
      </c>
      <c r="E4663" s="105" t="s">
        <v>14180</v>
      </c>
      <c r="I4663" s="99"/>
      <c r="J4663" s="101"/>
      <c r="M4663" s="98" t="s">
        <v>10192</v>
      </c>
      <c r="N4663" s="99" t="s">
        <v>5201</v>
      </c>
      <c r="O4663" s="101">
        <v>1</v>
      </c>
    </row>
    <row r="4664" spans="1:15" ht="12.75" customHeight="1">
      <c r="A4664" s="104" t="s">
        <v>5206</v>
      </c>
      <c r="B4664" s="104" t="s">
        <v>5201</v>
      </c>
      <c r="C4664" s="104">
        <v>1</v>
      </c>
      <c r="D4664" s="105" t="s">
        <v>14174</v>
      </c>
      <c r="E4664" s="105" t="s">
        <v>14181</v>
      </c>
      <c r="I4664" s="99"/>
      <c r="J4664" s="101"/>
      <c r="M4664" s="98" t="s">
        <v>10193</v>
      </c>
      <c r="N4664" s="99" t="s">
        <v>5201</v>
      </c>
      <c r="O4664" s="101">
        <v>1</v>
      </c>
    </row>
    <row r="4665" spans="1:15" ht="12.75" customHeight="1">
      <c r="A4665" s="104" t="s">
        <v>5207</v>
      </c>
      <c r="B4665" s="104" t="s">
        <v>5201</v>
      </c>
      <c r="C4665" s="104">
        <v>1</v>
      </c>
      <c r="D4665" s="105" t="s">
        <v>14174</v>
      </c>
      <c r="E4665" s="105" t="s">
        <v>14182</v>
      </c>
      <c r="I4665" s="99"/>
      <c r="J4665" s="101"/>
      <c r="M4665" s="98" t="s">
        <v>10194</v>
      </c>
      <c r="N4665" s="99" t="s">
        <v>5201</v>
      </c>
      <c r="O4665" s="101">
        <v>1</v>
      </c>
    </row>
    <row r="4666" spans="1:15" ht="12.75" customHeight="1">
      <c r="A4666" s="104" t="s">
        <v>5208</v>
      </c>
      <c r="B4666" s="104" t="s">
        <v>5201</v>
      </c>
      <c r="C4666" s="104">
        <v>1</v>
      </c>
      <c r="D4666" s="105" t="s">
        <v>14174</v>
      </c>
      <c r="E4666" s="105" t="s">
        <v>14183</v>
      </c>
      <c r="I4666" s="99"/>
      <c r="J4666" s="101"/>
      <c r="M4666" s="98" t="s">
        <v>10195</v>
      </c>
      <c r="N4666" s="99" t="s">
        <v>5201</v>
      </c>
      <c r="O4666" s="101">
        <v>1</v>
      </c>
    </row>
    <row r="4667" spans="1:15" ht="12.75" customHeight="1">
      <c r="A4667" s="104" t="s">
        <v>5209</v>
      </c>
      <c r="B4667" s="104" t="s">
        <v>4895</v>
      </c>
      <c r="C4667" s="104">
        <v>1</v>
      </c>
      <c r="D4667" s="105" t="s">
        <v>14174</v>
      </c>
      <c r="E4667" s="105" t="s">
        <v>14184</v>
      </c>
      <c r="I4667" s="99"/>
      <c r="J4667" s="101"/>
      <c r="M4667" s="98" t="s">
        <v>10196</v>
      </c>
      <c r="N4667" s="99" t="s">
        <v>4895</v>
      </c>
      <c r="O4667" s="101">
        <v>1</v>
      </c>
    </row>
    <row r="4668" spans="1:15" ht="12.75" customHeight="1">
      <c r="A4668" s="104" t="s">
        <v>5210</v>
      </c>
      <c r="B4668" s="104" t="s">
        <v>4895</v>
      </c>
      <c r="C4668" s="104">
        <v>1</v>
      </c>
      <c r="D4668" s="105" t="s">
        <v>14174</v>
      </c>
      <c r="E4668" s="105" t="s">
        <v>14185</v>
      </c>
      <c r="I4668" s="99"/>
      <c r="J4668" s="101"/>
      <c r="M4668" s="98" t="s">
        <v>10197</v>
      </c>
      <c r="N4668" s="99" t="s">
        <v>4895</v>
      </c>
      <c r="O4668" s="101">
        <v>1</v>
      </c>
    </row>
    <row r="4669" spans="1:15" ht="12.75" customHeight="1">
      <c r="A4669" s="104" t="s">
        <v>5211</v>
      </c>
      <c r="B4669" s="104" t="s">
        <v>4895</v>
      </c>
      <c r="C4669" s="104">
        <v>1</v>
      </c>
      <c r="D4669" s="105" t="s">
        <v>14174</v>
      </c>
      <c r="E4669" s="105" t="s">
        <v>14186</v>
      </c>
      <c r="I4669" s="99"/>
      <c r="J4669" s="101"/>
      <c r="M4669" s="98" t="s">
        <v>10198</v>
      </c>
      <c r="N4669" s="99" t="s">
        <v>4895</v>
      </c>
      <c r="O4669" s="101">
        <v>1</v>
      </c>
    </row>
    <row r="4670" spans="1:15" ht="12.75" customHeight="1">
      <c r="A4670" s="104" t="s">
        <v>5212</v>
      </c>
      <c r="B4670" s="104" t="s">
        <v>4895</v>
      </c>
      <c r="C4670" s="104">
        <v>1</v>
      </c>
      <c r="D4670" s="105" t="s">
        <v>14174</v>
      </c>
      <c r="E4670" s="105" t="s">
        <v>14187</v>
      </c>
      <c r="I4670" s="99"/>
      <c r="J4670" s="101"/>
      <c r="M4670" s="98" t="s">
        <v>10199</v>
      </c>
      <c r="N4670" s="99" t="s">
        <v>4895</v>
      </c>
      <c r="O4670" s="101">
        <v>1</v>
      </c>
    </row>
    <row r="4671" spans="1:15" ht="12.75" customHeight="1">
      <c r="A4671" s="104" t="s">
        <v>5213</v>
      </c>
      <c r="B4671" s="104" t="s">
        <v>5201</v>
      </c>
      <c r="C4671" s="104">
        <v>1</v>
      </c>
      <c r="D4671" s="105" t="s">
        <v>14174</v>
      </c>
      <c r="E4671" s="105" t="s">
        <v>14188</v>
      </c>
      <c r="I4671" s="99"/>
      <c r="J4671" s="101"/>
      <c r="M4671" s="98" t="s">
        <v>10200</v>
      </c>
      <c r="N4671" s="99" t="s">
        <v>5201</v>
      </c>
      <c r="O4671" s="101">
        <v>1</v>
      </c>
    </row>
    <row r="4672" spans="1:15" ht="12.75" customHeight="1">
      <c r="A4672" s="104" t="s">
        <v>5214</v>
      </c>
      <c r="B4672" s="104" t="s">
        <v>5201</v>
      </c>
      <c r="C4672" s="104">
        <v>1</v>
      </c>
      <c r="D4672" s="105" t="s">
        <v>14174</v>
      </c>
      <c r="E4672" s="105" t="s">
        <v>14189</v>
      </c>
      <c r="I4672" s="99"/>
      <c r="J4672" s="101"/>
      <c r="M4672" s="98" t="s">
        <v>10201</v>
      </c>
      <c r="N4672" s="99" t="s">
        <v>5201</v>
      </c>
      <c r="O4672" s="101">
        <v>1</v>
      </c>
    </row>
    <row r="4673" spans="1:15" ht="12.75" customHeight="1">
      <c r="A4673" s="104" t="s">
        <v>5215</v>
      </c>
      <c r="B4673" s="104" t="s">
        <v>4932</v>
      </c>
      <c r="C4673" s="104">
        <v>1</v>
      </c>
      <c r="D4673" s="105" t="s">
        <v>14174</v>
      </c>
      <c r="E4673" s="105" t="s">
        <v>14175</v>
      </c>
      <c r="I4673" s="99"/>
      <c r="J4673" s="101"/>
      <c r="M4673" s="98" t="s">
        <v>10202</v>
      </c>
      <c r="N4673" s="99" t="s">
        <v>4932</v>
      </c>
      <c r="O4673" s="101">
        <v>1</v>
      </c>
    </row>
    <row r="4674" spans="1:15" ht="12.75" customHeight="1">
      <c r="A4674" s="104" t="s">
        <v>5216</v>
      </c>
      <c r="B4674" s="104" t="s">
        <v>4932</v>
      </c>
      <c r="C4674" s="104">
        <v>1</v>
      </c>
      <c r="D4674" s="105" t="s">
        <v>14174</v>
      </c>
      <c r="E4674" s="105" t="s">
        <v>14176</v>
      </c>
      <c r="I4674" s="99"/>
      <c r="J4674" s="101"/>
      <c r="M4674" s="98" t="s">
        <v>10203</v>
      </c>
      <c r="N4674" s="99" t="s">
        <v>4932</v>
      </c>
      <c r="O4674" s="101">
        <v>1</v>
      </c>
    </row>
    <row r="4675" spans="1:15" ht="12.75" customHeight="1">
      <c r="A4675" s="104" t="s">
        <v>5217</v>
      </c>
      <c r="B4675" s="104" t="s">
        <v>3340</v>
      </c>
      <c r="C4675" s="104">
        <v>1</v>
      </c>
      <c r="D4675" s="105" t="s">
        <v>14174</v>
      </c>
      <c r="E4675" s="105" t="s">
        <v>14190</v>
      </c>
      <c r="I4675" s="99"/>
      <c r="J4675" s="101"/>
      <c r="M4675" s="98" t="s">
        <v>10204</v>
      </c>
      <c r="N4675" s="99" t="s">
        <v>3340</v>
      </c>
      <c r="O4675" s="101">
        <v>1</v>
      </c>
    </row>
    <row r="4676" spans="1:15" ht="12.75" customHeight="1">
      <c r="A4676" s="104" t="s">
        <v>5218</v>
      </c>
      <c r="B4676" s="104" t="s">
        <v>4168</v>
      </c>
      <c r="C4676" s="104">
        <v>1</v>
      </c>
      <c r="D4676" s="105" t="s">
        <v>14174</v>
      </c>
      <c r="E4676" s="105" t="s">
        <v>14184</v>
      </c>
      <c r="I4676" s="99"/>
      <c r="J4676" s="101"/>
      <c r="M4676" s="98" t="s">
        <v>10205</v>
      </c>
      <c r="N4676" s="99" t="s">
        <v>4168</v>
      </c>
      <c r="O4676" s="101">
        <v>1</v>
      </c>
    </row>
    <row r="4677" spans="1:15" ht="12.75" customHeight="1">
      <c r="A4677" s="104" t="s">
        <v>5219</v>
      </c>
      <c r="B4677" s="104" t="s">
        <v>4168</v>
      </c>
      <c r="C4677" s="104">
        <v>1</v>
      </c>
      <c r="D4677" s="105" t="s">
        <v>14174</v>
      </c>
      <c r="E4677" s="105" t="s">
        <v>14185</v>
      </c>
      <c r="I4677" s="99"/>
      <c r="J4677" s="101"/>
      <c r="M4677" s="98" t="s">
        <v>10206</v>
      </c>
      <c r="N4677" s="99" t="s">
        <v>4168</v>
      </c>
      <c r="O4677" s="101">
        <v>1</v>
      </c>
    </row>
    <row r="4678" spans="1:15" ht="12.75" customHeight="1">
      <c r="A4678" s="104" t="s">
        <v>5220</v>
      </c>
      <c r="B4678" s="104" t="s">
        <v>5100</v>
      </c>
      <c r="C4678" s="104">
        <v>1</v>
      </c>
      <c r="D4678" s="105" t="s">
        <v>14174</v>
      </c>
      <c r="E4678" s="105" t="s">
        <v>14191</v>
      </c>
      <c r="I4678" s="99"/>
      <c r="J4678" s="101"/>
      <c r="M4678" s="98" t="s">
        <v>10207</v>
      </c>
      <c r="N4678" s="99" t="s">
        <v>5100</v>
      </c>
      <c r="O4678" s="101">
        <v>1</v>
      </c>
    </row>
    <row r="4679" spans="1:15" ht="12.75" customHeight="1">
      <c r="A4679" s="104" t="s">
        <v>5221</v>
      </c>
      <c r="B4679" s="104" t="s">
        <v>5100</v>
      </c>
      <c r="C4679" s="104">
        <v>1</v>
      </c>
      <c r="D4679" s="105" t="s">
        <v>14174</v>
      </c>
      <c r="E4679" s="105" t="s">
        <v>14192</v>
      </c>
      <c r="I4679" s="99"/>
      <c r="J4679" s="101"/>
      <c r="M4679" s="98" t="s">
        <v>10208</v>
      </c>
      <c r="N4679" s="99" t="s">
        <v>5100</v>
      </c>
      <c r="O4679" s="101">
        <v>1</v>
      </c>
    </row>
    <row r="4680" spans="1:15" ht="12.75" customHeight="1">
      <c r="A4680" s="104" t="s">
        <v>5222</v>
      </c>
      <c r="B4680" s="104" t="s">
        <v>5223</v>
      </c>
      <c r="C4680" s="104">
        <v>7</v>
      </c>
      <c r="D4680" s="105" t="s">
        <v>14174</v>
      </c>
      <c r="E4680" s="105" t="s">
        <v>14193</v>
      </c>
      <c r="I4680" s="99"/>
      <c r="J4680" s="101"/>
      <c r="M4680" s="98" t="s">
        <v>10209</v>
      </c>
      <c r="N4680" s="99" t="s">
        <v>5223</v>
      </c>
      <c r="O4680" s="101">
        <v>7</v>
      </c>
    </row>
    <row r="4681" spans="1:15" ht="12.75" customHeight="1">
      <c r="A4681" s="104" t="s">
        <v>5224</v>
      </c>
      <c r="B4681" s="104" t="s">
        <v>5223</v>
      </c>
      <c r="C4681" s="104">
        <v>36</v>
      </c>
      <c r="D4681" s="105" t="s">
        <v>14174</v>
      </c>
      <c r="E4681" s="105" t="s">
        <v>14194</v>
      </c>
      <c r="I4681" s="99"/>
      <c r="J4681" s="101"/>
      <c r="M4681" s="98" t="s">
        <v>10210</v>
      </c>
      <c r="N4681" s="99" t="s">
        <v>5223</v>
      </c>
      <c r="O4681" s="101">
        <v>7</v>
      </c>
    </row>
    <row r="4682" spans="1:15" ht="12.75" customHeight="1">
      <c r="A4682" s="104" t="s">
        <v>5225</v>
      </c>
      <c r="B4682" s="104" t="s">
        <v>5223</v>
      </c>
      <c r="C4682" s="104">
        <v>36</v>
      </c>
      <c r="D4682" s="105" t="s">
        <v>14174</v>
      </c>
      <c r="E4682" s="105" t="s">
        <v>14195</v>
      </c>
      <c r="I4682" s="99"/>
      <c r="J4682" s="101"/>
      <c r="M4682" s="98" t="s">
        <v>10211</v>
      </c>
      <c r="N4682" s="99" t="s">
        <v>5223</v>
      </c>
      <c r="O4682" s="101">
        <v>10</v>
      </c>
    </row>
    <row r="4683" spans="1:15" ht="12.75" customHeight="1">
      <c r="A4683" s="104" t="s">
        <v>5226</v>
      </c>
      <c r="B4683" s="104" t="s">
        <v>5227</v>
      </c>
      <c r="C4683" s="104">
        <v>8</v>
      </c>
      <c r="D4683" s="105" t="s">
        <v>14174</v>
      </c>
      <c r="E4683" s="105" t="s">
        <v>14196</v>
      </c>
      <c r="I4683" s="99"/>
      <c r="J4683" s="101"/>
      <c r="M4683" s="98" t="s">
        <v>10212</v>
      </c>
      <c r="N4683" s="99" t="s">
        <v>5227</v>
      </c>
      <c r="O4683" s="101">
        <v>35</v>
      </c>
    </row>
    <row r="4684" spans="1:15" ht="12.75" customHeight="1">
      <c r="A4684" s="104" t="s">
        <v>5228</v>
      </c>
      <c r="B4684" s="104" t="s">
        <v>5227</v>
      </c>
      <c r="C4684" s="104">
        <v>6</v>
      </c>
      <c r="D4684" s="105" t="s">
        <v>14174</v>
      </c>
      <c r="E4684" s="105" t="s">
        <v>14197</v>
      </c>
      <c r="I4684" s="99"/>
      <c r="J4684" s="101"/>
      <c r="M4684" s="98" t="s">
        <v>10213</v>
      </c>
      <c r="N4684" s="99" t="s">
        <v>5227</v>
      </c>
      <c r="O4684" s="101">
        <v>33</v>
      </c>
    </row>
    <row r="4685" spans="1:15" ht="12.75" customHeight="1">
      <c r="A4685" s="104" t="s">
        <v>5229</v>
      </c>
      <c r="B4685" s="104" t="s">
        <v>5227</v>
      </c>
      <c r="C4685" s="104">
        <v>5</v>
      </c>
      <c r="D4685" s="105" t="s">
        <v>14174</v>
      </c>
      <c r="E4685" s="105" t="s">
        <v>14177</v>
      </c>
      <c r="I4685" s="99"/>
      <c r="J4685" s="101"/>
      <c r="M4685" s="98" t="s">
        <v>10214</v>
      </c>
      <c r="N4685" s="99" t="s">
        <v>5227</v>
      </c>
      <c r="O4685" s="101">
        <v>35</v>
      </c>
    </row>
    <row r="4686" spans="1:15" ht="12.75" customHeight="1">
      <c r="A4686" s="104" t="s">
        <v>5230</v>
      </c>
      <c r="B4686" s="104" t="s">
        <v>3340</v>
      </c>
      <c r="C4686" s="104">
        <v>1</v>
      </c>
      <c r="D4686" s="105" t="s">
        <v>14174</v>
      </c>
      <c r="E4686" s="105" t="s">
        <v>14198</v>
      </c>
      <c r="I4686" s="99"/>
      <c r="J4686" s="101"/>
      <c r="M4686" s="98" t="s">
        <v>10215</v>
      </c>
      <c r="N4686" s="99" t="s">
        <v>3340</v>
      </c>
      <c r="O4686" s="101">
        <v>1</v>
      </c>
    </row>
    <row r="4687" spans="1:15" ht="12.75" customHeight="1">
      <c r="A4687" s="104" t="s">
        <v>5231</v>
      </c>
      <c r="B4687" s="104" t="s">
        <v>5227</v>
      </c>
      <c r="C4687" s="104">
        <v>44</v>
      </c>
      <c r="D4687" s="105" t="s">
        <v>14174</v>
      </c>
      <c r="E4687" s="105" t="s">
        <v>14199</v>
      </c>
      <c r="I4687" s="99"/>
      <c r="J4687" s="101"/>
      <c r="M4687" s="98" t="s">
        <v>10216</v>
      </c>
      <c r="N4687" s="99" t="s">
        <v>5227</v>
      </c>
      <c r="O4687" s="101">
        <v>45</v>
      </c>
    </row>
    <row r="4688" spans="1:15" ht="12.75" customHeight="1">
      <c r="A4688" s="104" t="s">
        <v>5232</v>
      </c>
      <c r="B4688" s="104" t="s">
        <v>5227</v>
      </c>
      <c r="C4688" s="104">
        <v>37</v>
      </c>
      <c r="D4688" s="105" t="s">
        <v>14174</v>
      </c>
      <c r="E4688" s="105" t="s">
        <v>14200</v>
      </c>
      <c r="I4688" s="99"/>
      <c r="J4688" s="101"/>
      <c r="M4688" s="98" t="s">
        <v>10217</v>
      </c>
      <c r="N4688" s="99" t="s">
        <v>5227</v>
      </c>
      <c r="O4688" s="101">
        <v>38</v>
      </c>
    </row>
    <row r="4689" spans="1:15" ht="12.75" customHeight="1">
      <c r="A4689" s="104" t="s">
        <v>5233</v>
      </c>
      <c r="B4689" s="104" t="s">
        <v>5227</v>
      </c>
      <c r="C4689" s="104">
        <v>8</v>
      </c>
      <c r="D4689" s="105" t="s">
        <v>14172</v>
      </c>
      <c r="E4689" s="105" t="s">
        <v>14201</v>
      </c>
      <c r="I4689" s="99"/>
      <c r="J4689" s="101"/>
      <c r="M4689" s="98" t="s">
        <v>10218</v>
      </c>
      <c r="N4689" s="99" t="s">
        <v>5227</v>
      </c>
      <c r="O4689" s="101">
        <v>8</v>
      </c>
    </row>
    <row r="4690" spans="1:15" ht="12.75" customHeight="1">
      <c r="A4690" s="104" t="s">
        <v>5234</v>
      </c>
      <c r="B4690" s="104" t="s">
        <v>3134</v>
      </c>
      <c r="C4690" s="104">
        <v>5</v>
      </c>
      <c r="D4690" s="105" t="s">
        <v>14202</v>
      </c>
      <c r="E4690" s="105" t="s">
        <v>14203</v>
      </c>
      <c r="I4690" s="99"/>
      <c r="J4690" s="101"/>
      <c r="M4690" s="98" t="s">
        <v>10219</v>
      </c>
      <c r="N4690" s="99" t="s">
        <v>3134</v>
      </c>
      <c r="O4690" s="101">
        <v>5</v>
      </c>
    </row>
    <row r="4691" spans="1:15" ht="12.75" customHeight="1">
      <c r="A4691" s="104" t="s">
        <v>5235</v>
      </c>
      <c r="B4691" s="104" t="s">
        <v>715</v>
      </c>
      <c r="C4691" s="104">
        <v>4</v>
      </c>
      <c r="D4691" s="105" t="s">
        <v>14202</v>
      </c>
      <c r="E4691" s="105" t="s">
        <v>14203</v>
      </c>
      <c r="I4691" s="99"/>
      <c r="J4691" s="101"/>
      <c r="M4691" s="98" t="s">
        <v>10220</v>
      </c>
      <c r="N4691" s="99" t="s">
        <v>715</v>
      </c>
      <c r="O4691" s="101">
        <v>4</v>
      </c>
    </row>
    <row r="4692" spans="1:15" ht="12.75" customHeight="1">
      <c r="A4692" s="104" t="s">
        <v>5236</v>
      </c>
      <c r="B4692" s="104" t="s">
        <v>715</v>
      </c>
      <c r="C4692" s="104">
        <v>16</v>
      </c>
      <c r="D4692" s="105" t="s">
        <v>14202</v>
      </c>
      <c r="E4692" s="105" t="s">
        <v>14203</v>
      </c>
      <c r="I4692" s="99"/>
      <c r="J4692" s="101"/>
      <c r="M4692" s="98" t="s">
        <v>10221</v>
      </c>
      <c r="N4692" s="99" t="s">
        <v>715</v>
      </c>
      <c r="O4692" s="101">
        <v>16</v>
      </c>
    </row>
    <row r="4693" spans="1:15" ht="12.75" customHeight="1">
      <c r="A4693" s="104" t="s">
        <v>5237</v>
      </c>
      <c r="B4693" s="104" t="s">
        <v>715</v>
      </c>
      <c r="C4693" s="104">
        <v>6</v>
      </c>
      <c r="D4693" s="105" t="s">
        <v>14202</v>
      </c>
      <c r="E4693" s="105" t="s">
        <v>14203</v>
      </c>
      <c r="I4693" s="99"/>
      <c r="J4693" s="101"/>
      <c r="M4693" s="98" t="s">
        <v>10222</v>
      </c>
      <c r="N4693" s="99" t="s">
        <v>715</v>
      </c>
      <c r="O4693" s="101">
        <v>6</v>
      </c>
    </row>
    <row r="4694" spans="1:15" ht="12.75" customHeight="1">
      <c r="A4694" s="104" t="s">
        <v>5238</v>
      </c>
      <c r="B4694" s="104" t="s">
        <v>715</v>
      </c>
      <c r="C4694" s="104">
        <v>3</v>
      </c>
      <c r="D4694" s="105" t="s">
        <v>14202</v>
      </c>
      <c r="E4694" s="105" t="s">
        <v>14203</v>
      </c>
      <c r="I4694" s="99"/>
      <c r="J4694" s="101"/>
      <c r="M4694" s="98" t="s">
        <v>10223</v>
      </c>
      <c r="N4694" s="99" t="s">
        <v>715</v>
      </c>
      <c r="O4694" s="101">
        <v>3</v>
      </c>
    </row>
    <row r="4695" spans="1:15" ht="12.75" customHeight="1">
      <c r="A4695" s="104" t="s">
        <v>5239</v>
      </c>
      <c r="B4695" s="104" t="s">
        <v>164</v>
      </c>
      <c r="C4695" s="104">
        <v>3</v>
      </c>
      <c r="D4695" s="105" t="s">
        <v>10730</v>
      </c>
      <c r="E4695" s="105"/>
      <c r="I4695" s="99"/>
      <c r="J4695" s="101"/>
      <c r="M4695" s="98" t="s">
        <v>10224</v>
      </c>
      <c r="N4695" s="99" t="s">
        <v>164</v>
      </c>
      <c r="O4695" s="101">
        <v>3</v>
      </c>
    </row>
    <row r="4696" spans="1:15" ht="12.75" customHeight="1">
      <c r="A4696" s="104" t="s">
        <v>5240</v>
      </c>
      <c r="B4696" s="104" t="s">
        <v>164</v>
      </c>
      <c r="C4696" s="104">
        <v>15</v>
      </c>
      <c r="D4696" s="105" t="s">
        <v>10730</v>
      </c>
      <c r="E4696" s="105"/>
      <c r="I4696" s="99"/>
      <c r="J4696" s="101"/>
      <c r="M4696" s="98" t="s">
        <v>10225</v>
      </c>
      <c r="N4696" s="99" t="s">
        <v>164</v>
      </c>
      <c r="O4696" s="101">
        <v>15</v>
      </c>
    </row>
    <row r="4697" spans="1:15" ht="12.75" customHeight="1">
      <c r="A4697" s="104" t="s">
        <v>5241</v>
      </c>
      <c r="B4697" s="104" t="s">
        <v>1992</v>
      </c>
      <c r="C4697" s="104">
        <v>3</v>
      </c>
      <c r="D4697" s="105" t="s">
        <v>14204</v>
      </c>
      <c r="E4697" s="105" t="s">
        <v>14205</v>
      </c>
      <c r="I4697" s="99"/>
      <c r="J4697" s="101"/>
      <c r="M4697" s="98" t="s">
        <v>10226</v>
      </c>
      <c r="N4697" s="99" t="s">
        <v>273</v>
      </c>
      <c r="O4697" s="101">
        <v>2</v>
      </c>
    </row>
    <row r="4698" spans="1:15" ht="12.75" customHeight="1">
      <c r="A4698" s="104" t="s">
        <v>5242</v>
      </c>
      <c r="B4698" s="104" t="s">
        <v>1992</v>
      </c>
      <c r="C4698" s="104">
        <v>1</v>
      </c>
      <c r="D4698" s="105" t="s">
        <v>14204</v>
      </c>
      <c r="E4698" s="105" t="s">
        <v>14206</v>
      </c>
      <c r="I4698" s="99"/>
      <c r="J4698" s="101"/>
      <c r="M4698" s="98" t="s">
        <v>10227</v>
      </c>
      <c r="N4698" s="99" t="s">
        <v>1992</v>
      </c>
      <c r="O4698" s="101">
        <v>1</v>
      </c>
    </row>
    <row r="4699" spans="1:15" ht="12.75" customHeight="1">
      <c r="A4699" s="104" t="s">
        <v>5243</v>
      </c>
      <c r="B4699" s="104" t="s">
        <v>1992</v>
      </c>
      <c r="C4699" s="104">
        <v>1</v>
      </c>
      <c r="D4699" s="105"/>
      <c r="E4699" s="105"/>
      <c r="I4699" s="99"/>
      <c r="J4699" s="101"/>
      <c r="M4699" s="98" t="s">
        <v>10228</v>
      </c>
      <c r="N4699" s="99" t="s">
        <v>1992</v>
      </c>
      <c r="O4699" s="101">
        <v>1</v>
      </c>
    </row>
    <row r="4700" spans="1:15" ht="12.75" customHeight="1">
      <c r="A4700" s="104" t="s">
        <v>5244</v>
      </c>
      <c r="B4700" s="104" t="s">
        <v>1992</v>
      </c>
      <c r="C4700" s="104">
        <v>1</v>
      </c>
      <c r="D4700" s="105"/>
      <c r="E4700" s="105"/>
      <c r="I4700" s="99"/>
      <c r="J4700" s="101"/>
      <c r="M4700" s="98" t="s">
        <v>10229</v>
      </c>
      <c r="N4700" s="99" t="s">
        <v>1992</v>
      </c>
      <c r="O4700" s="101">
        <v>1</v>
      </c>
    </row>
    <row r="4701" spans="1:15" ht="12.75" customHeight="1">
      <c r="A4701" s="104" t="s">
        <v>5245</v>
      </c>
      <c r="B4701" s="104" t="s">
        <v>5201</v>
      </c>
      <c r="C4701" s="104">
        <v>1</v>
      </c>
      <c r="D4701" s="105" t="s">
        <v>14207</v>
      </c>
      <c r="E4701" s="105" t="s">
        <v>14208</v>
      </c>
      <c r="I4701" s="99"/>
      <c r="J4701" s="101"/>
      <c r="M4701" s="98" t="s">
        <v>10230</v>
      </c>
      <c r="N4701" s="99" t="s">
        <v>5201</v>
      </c>
      <c r="O4701" s="101">
        <v>1</v>
      </c>
    </row>
    <row r="4702" spans="1:15" ht="12.75" customHeight="1">
      <c r="A4702" s="104" t="s">
        <v>5246</v>
      </c>
      <c r="B4702" s="104" t="s">
        <v>5201</v>
      </c>
      <c r="C4702" s="104">
        <v>1</v>
      </c>
      <c r="D4702" s="105" t="s">
        <v>14207</v>
      </c>
      <c r="E4702" s="105" t="s">
        <v>14209</v>
      </c>
      <c r="I4702" s="99"/>
      <c r="J4702" s="101"/>
      <c r="M4702" s="98" t="s">
        <v>10231</v>
      </c>
      <c r="N4702" s="99" t="s">
        <v>5201</v>
      </c>
      <c r="O4702" s="101">
        <v>1</v>
      </c>
    </row>
    <row r="4703" spans="1:15" ht="12.75" customHeight="1">
      <c r="A4703" s="104" t="s">
        <v>5247</v>
      </c>
      <c r="B4703" s="104" t="s">
        <v>4905</v>
      </c>
      <c r="C4703" s="104">
        <v>1</v>
      </c>
      <c r="D4703" s="105" t="s">
        <v>14207</v>
      </c>
      <c r="E4703" s="105" t="s">
        <v>14210</v>
      </c>
      <c r="I4703" s="99"/>
      <c r="J4703" s="101"/>
      <c r="M4703" s="98" t="s">
        <v>10232</v>
      </c>
      <c r="N4703" s="99" t="s">
        <v>4905</v>
      </c>
      <c r="O4703" s="101">
        <v>1</v>
      </c>
    </row>
    <row r="4704" spans="1:15" ht="12.75" customHeight="1">
      <c r="A4704" s="104" t="s">
        <v>5248</v>
      </c>
      <c r="B4704" s="104" t="s">
        <v>4905</v>
      </c>
      <c r="C4704" s="104">
        <v>1</v>
      </c>
      <c r="D4704" s="105" t="s">
        <v>14207</v>
      </c>
      <c r="E4704" s="105" t="s">
        <v>14211</v>
      </c>
      <c r="I4704" s="99"/>
      <c r="J4704" s="101"/>
      <c r="M4704" s="98" t="s">
        <v>10233</v>
      </c>
      <c r="N4704" s="99" t="s">
        <v>4905</v>
      </c>
      <c r="O4704" s="101">
        <v>1</v>
      </c>
    </row>
    <row r="4705" spans="1:15" ht="12.75" customHeight="1">
      <c r="A4705" s="104" t="s">
        <v>5249</v>
      </c>
      <c r="B4705" s="104" t="s">
        <v>5227</v>
      </c>
      <c r="C4705" s="104">
        <v>1</v>
      </c>
      <c r="D4705" s="105"/>
      <c r="E4705" s="105"/>
      <c r="I4705" s="99"/>
      <c r="J4705" s="101"/>
      <c r="M4705" s="98" t="s">
        <v>10234</v>
      </c>
      <c r="N4705" s="99" t="s">
        <v>5227</v>
      </c>
      <c r="O4705" s="101">
        <v>1</v>
      </c>
    </row>
    <row r="4706" spans="1:15" ht="12.75" customHeight="1">
      <c r="A4706" s="104" t="s">
        <v>5250</v>
      </c>
      <c r="B4706" s="104" t="s">
        <v>5227</v>
      </c>
      <c r="C4706" s="104">
        <v>1</v>
      </c>
      <c r="D4706" s="105" t="s">
        <v>14207</v>
      </c>
      <c r="E4706" s="105" t="s">
        <v>14212</v>
      </c>
      <c r="I4706" s="99"/>
      <c r="J4706" s="101"/>
      <c r="M4706" s="98" t="s">
        <v>10235</v>
      </c>
      <c r="N4706" s="99" t="s">
        <v>5227</v>
      </c>
      <c r="O4706" s="101">
        <v>1</v>
      </c>
    </row>
    <row r="4707" spans="1:15" ht="12.75" customHeight="1">
      <c r="A4707" s="104" t="s">
        <v>5251</v>
      </c>
      <c r="B4707" s="104" t="s">
        <v>5227</v>
      </c>
      <c r="C4707" s="104">
        <v>1</v>
      </c>
      <c r="D4707" s="105"/>
      <c r="E4707" s="105"/>
      <c r="I4707" s="99"/>
      <c r="J4707" s="101"/>
      <c r="M4707" s="98" t="s">
        <v>10236</v>
      </c>
      <c r="N4707" s="99" t="s">
        <v>5227</v>
      </c>
      <c r="O4707" s="101">
        <v>1</v>
      </c>
    </row>
    <row r="4708" spans="1:15" ht="12.75" customHeight="1">
      <c r="A4708" s="104" t="s">
        <v>5252</v>
      </c>
      <c r="B4708" s="104" t="s">
        <v>1989</v>
      </c>
      <c r="C4708" s="104">
        <v>10</v>
      </c>
      <c r="D4708" s="105" t="s">
        <v>14213</v>
      </c>
      <c r="E4708" s="105" t="s">
        <v>14214</v>
      </c>
      <c r="I4708" s="99"/>
      <c r="J4708" s="101"/>
      <c r="M4708" s="98" t="s">
        <v>10237</v>
      </c>
      <c r="N4708" s="99" t="s">
        <v>1989</v>
      </c>
      <c r="O4708" s="101">
        <v>10</v>
      </c>
    </row>
    <row r="4709" spans="1:15" ht="12.75" customHeight="1">
      <c r="A4709" s="104" t="s">
        <v>5253</v>
      </c>
      <c r="B4709" s="104" t="s">
        <v>1989</v>
      </c>
      <c r="C4709" s="104">
        <v>13</v>
      </c>
      <c r="D4709" s="105" t="s">
        <v>14213</v>
      </c>
      <c r="E4709" s="105" t="s">
        <v>14215</v>
      </c>
      <c r="I4709" s="99"/>
      <c r="J4709" s="101"/>
      <c r="M4709" s="98" t="s">
        <v>10238</v>
      </c>
      <c r="N4709" s="99" t="s">
        <v>1989</v>
      </c>
      <c r="O4709" s="101">
        <v>13</v>
      </c>
    </row>
    <row r="4710" spans="1:15" ht="12.75" customHeight="1">
      <c r="A4710" s="104" t="s">
        <v>5254</v>
      </c>
      <c r="B4710" s="104" t="s">
        <v>1725</v>
      </c>
      <c r="C4710" s="104">
        <v>5</v>
      </c>
      <c r="D4710" s="105" t="s">
        <v>14216</v>
      </c>
      <c r="E4710" s="105" t="s">
        <v>14217</v>
      </c>
      <c r="I4710" s="99"/>
      <c r="J4710" s="101"/>
      <c r="M4710" s="98" t="s">
        <v>10239</v>
      </c>
      <c r="N4710" s="99" t="s">
        <v>5255</v>
      </c>
      <c r="O4710" s="101">
        <v>1</v>
      </c>
    </row>
    <row r="4711" spans="1:15" ht="12.75" customHeight="1">
      <c r="A4711" s="104" t="s">
        <v>5256</v>
      </c>
      <c r="B4711" s="104" t="s">
        <v>5257</v>
      </c>
      <c r="C4711" s="104">
        <v>8</v>
      </c>
      <c r="D4711" s="105" t="s">
        <v>14218</v>
      </c>
      <c r="E4711" s="105" t="s">
        <v>14219</v>
      </c>
      <c r="I4711" s="99"/>
      <c r="J4711" s="101"/>
      <c r="M4711" s="98" t="s">
        <v>10240</v>
      </c>
      <c r="N4711" s="99" t="s">
        <v>5257</v>
      </c>
      <c r="O4711" s="101">
        <v>8</v>
      </c>
    </row>
    <row r="4712" spans="1:15" ht="12.75" customHeight="1">
      <c r="A4712" s="104" t="s">
        <v>5258</v>
      </c>
      <c r="B4712" s="104" t="s">
        <v>5257</v>
      </c>
      <c r="C4712" s="104">
        <v>14</v>
      </c>
      <c r="D4712" s="105" t="s">
        <v>14218</v>
      </c>
      <c r="E4712" s="105" t="s">
        <v>14220</v>
      </c>
      <c r="I4712" s="99"/>
      <c r="J4712" s="101"/>
      <c r="M4712" s="98" t="s">
        <v>10241</v>
      </c>
      <c r="N4712" s="99" t="s">
        <v>5257</v>
      </c>
      <c r="O4712" s="101">
        <v>14</v>
      </c>
    </row>
    <row r="4713" spans="1:15" ht="12.75" customHeight="1">
      <c r="A4713" s="104" t="s">
        <v>5259</v>
      </c>
      <c r="B4713" s="104" t="s">
        <v>2224</v>
      </c>
      <c r="C4713" s="104">
        <v>4</v>
      </c>
      <c r="D4713" s="105" t="s">
        <v>14221</v>
      </c>
      <c r="E4713" s="105" t="s">
        <v>14222</v>
      </c>
      <c r="I4713" s="99"/>
      <c r="J4713" s="101"/>
      <c r="M4713" s="98" t="s">
        <v>10242</v>
      </c>
      <c r="N4713" s="99" t="s">
        <v>2224</v>
      </c>
      <c r="O4713" s="101">
        <v>5</v>
      </c>
    </row>
    <row r="4714" spans="1:15" ht="12.75" customHeight="1">
      <c r="A4714" s="104" t="s">
        <v>5260</v>
      </c>
      <c r="B4714" s="104" t="s">
        <v>2224</v>
      </c>
      <c r="C4714" s="104">
        <v>8</v>
      </c>
      <c r="D4714" s="105" t="s">
        <v>14221</v>
      </c>
      <c r="E4714" s="105" t="s">
        <v>14223</v>
      </c>
      <c r="I4714" s="99"/>
      <c r="J4714" s="101"/>
      <c r="M4714" s="98" t="s">
        <v>10243</v>
      </c>
      <c r="N4714" s="99" t="s">
        <v>2224</v>
      </c>
      <c r="O4714" s="101">
        <v>9</v>
      </c>
    </row>
    <row r="4715" spans="1:15" ht="12.75" customHeight="1">
      <c r="A4715" s="104" t="s">
        <v>5261</v>
      </c>
      <c r="B4715" s="104" t="s">
        <v>5257</v>
      </c>
      <c r="C4715" s="104">
        <v>13</v>
      </c>
      <c r="D4715" s="105" t="s">
        <v>14224</v>
      </c>
      <c r="E4715" s="105" t="s">
        <v>14225</v>
      </c>
      <c r="I4715" s="99"/>
      <c r="J4715" s="101"/>
      <c r="M4715" s="98" t="s">
        <v>10244</v>
      </c>
      <c r="N4715" s="99" t="s">
        <v>5257</v>
      </c>
      <c r="O4715" s="101">
        <v>13</v>
      </c>
    </row>
    <row r="4716" spans="1:15" ht="12.75" customHeight="1">
      <c r="A4716" s="104" t="s">
        <v>5262</v>
      </c>
      <c r="B4716" s="104" t="s">
        <v>2224</v>
      </c>
      <c r="C4716" s="104">
        <v>1</v>
      </c>
      <c r="D4716" s="105"/>
      <c r="E4716" s="105"/>
      <c r="I4716" s="99"/>
      <c r="J4716" s="101"/>
      <c r="M4716" s="98" t="s">
        <v>10245</v>
      </c>
      <c r="N4716" s="99" t="s">
        <v>2224</v>
      </c>
      <c r="O4716" s="101">
        <v>1</v>
      </c>
    </row>
    <row r="4717" spans="1:15" ht="12.75" customHeight="1">
      <c r="A4717" s="104" t="s">
        <v>5263</v>
      </c>
      <c r="B4717" s="104" t="s">
        <v>2605</v>
      </c>
      <c r="C4717" s="104">
        <v>8</v>
      </c>
      <c r="D4717" s="105" t="s">
        <v>14218</v>
      </c>
      <c r="E4717" s="105" t="s">
        <v>14226</v>
      </c>
      <c r="I4717" s="99"/>
      <c r="J4717" s="101"/>
      <c r="M4717" s="98" t="s">
        <v>10246</v>
      </c>
      <c r="N4717" s="99" t="s">
        <v>2605</v>
      </c>
      <c r="O4717" s="101">
        <v>8</v>
      </c>
    </row>
    <row r="4718" spans="1:15" ht="12.75" customHeight="1">
      <c r="A4718" s="104" t="s">
        <v>5264</v>
      </c>
      <c r="B4718" s="104" t="s">
        <v>2605</v>
      </c>
      <c r="C4718" s="104">
        <v>20</v>
      </c>
      <c r="D4718" s="105" t="s">
        <v>14218</v>
      </c>
      <c r="E4718" s="105" t="s">
        <v>14227</v>
      </c>
      <c r="I4718" s="99"/>
      <c r="J4718" s="101"/>
      <c r="M4718" s="98" t="s">
        <v>10247</v>
      </c>
      <c r="N4718" s="99" t="s">
        <v>2605</v>
      </c>
      <c r="O4718" s="101">
        <v>20</v>
      </c>
    </row>
    <row r="4719" spans="1:15" ht="12.75" customHeight="1">
      <c r="A4719" s="104" t="s">
        <v>5265</v>
      </c>
      <c r="B4719" s="104" t="s">
        <v>1725</v>
      </c>
      <c r="C4719" s="104">
        <v>5</v>
      </c>
      <c r="D4719" s="105"/>
      <c r="E4719" s="105"/>
      <c r="I4719" s="99"/>
      <c r="J4719" s="101"/>
      <c r="M4719" s="98" t="s">
        <v>10248</v>
      </c>
      <c r="N4719" s="99" t="s">
        <v>1725</v>
      </c>
      <c r="O4719" s="101">
        <v>5</v>
      </c>
    </row>
    <row r="4720" spans="1:15" ht="12.75" customHeight="1">
      <c r="A4720" s="104" t="s">
        <v>5266</v>
      </c>
      <c r="B4720" s="104" t="s">
        <v>1725</v>
      </c>
      <c r="C4720" s="104">
        <v>7</v>
      </c>
      <c r="D4720" s="105"/>
      <c r="E4720" s="105"/>
      <c r="I4720" s="99"/>
      <c r="J4720" s="101"/>
      <c r="M4720" s="98" t="s">
        <v>10249</v>
      </c>
      <c r="N4720" s="99" t="s">
        <v>1725</v>
      </c>
      <c r="O4720" s="101">
        <v>7</v>
      </c>
    </row>
    <row r="4721" spans="1:15" ht="12.75" customHeight="1">
      <c r="A4721" s="104" t="s">
        <v>5267</v>
      </c>
      <c r="B4721" s="104" t="s">
        <v>5268</v>
      </c>
      <c r="C4721" s="104">
        <v>4</v>
      </c>
      <c r="D4721" s="105" t="s">
        <v>14228</v>
      </c>
      <c r="E4721" s="105" t="s">
        <v>14229</v>
      </c>
      <c r="I4721" s="99"/>
      <c r="J4721" s="101"/>
      <c r="M4721" s="98" t="s">
        <v>10250</v>
      </c>
      <c r="N4721" s="99" t="s">
        <v>5268</v>
      </c>
      <c r="O4721" s="101">
        <v>5</v>
      </c>
    </row>
    <row r="4722" spans="1:15" ht="12.75" customHeight="1">
      <c r="A4722" s="104" t="s">
        <v>5269</v>
      </c>
      <c r="B4722" s="104" t="s">
        <v>5268</v>
      </c>
      <c r="C4722" s="104">
        <v>4</v>
      </c>
      <c r="D4722" s="105" t="s">
        <v>14228</v>
      </c>
      <c r="E4722" s="105" t="s">
        <v>14230</v>
      </c>
      <c r="I4722" s="99"/>
      <c r="J4722" s="101"/>
      <c r="M4722" s="98" t="s">
        <v>10251</v>
      </c>
      <c r="N4722" s="99" t="s">
        <v>5268</v>
      </c>
      <c r="O4722" s="101">
        <v>5</v>
      </c>
    </row>
    <row r="4723" spans="1:15" ht="12.75" customHeight="1">
      <c r="A4723" s="104" t="s">
        <v>5270</v>
      </c>
      <c r="B4723" s="104" t="s">
        <v>5268</v>
      </c>
      <c r="C4723" s="104">
        <v>4</v>
      </c>
      <c r="D4723" s="105" t="s">
        <v>14228</v>
      </c>
      <c r="E4723" s="105" t="s">
        <v>14231</v>
      </c>
      <c r="I4723" s="99"/>
      <c r="J4723" s="101"/>
      <c r="M4723" s="98" t="s">
        <v>10252</v>
      </c>
      <c r="N4723" s="99" t="s">
        <v>5268</v>
      </c>
      <c r="O4723" s="101">
        <v>5</v>
      </c>
    </row>
    <row r="4724" spans="1:15" ht="12.75" customHeight="1">
      <c r="A4724" s="104" t="s">
        <v>5271</v>
      </c>
      <c r="B4724" s="104" t="s">
        <v>5268</v>
      </c>
      <c r="C4724" s="104">
        <v>4</v>
      </c>
      <c r="D4724" s="105" t="s">
        <v>14228</v>
      </c>
      <c r="E4724" s="105" t="s">
        <v>14232</v>
      </c>
      <c r="I4724" s="99"/>
      <c r="J4724" s="101"/>
      <c r="M4724" s="98" t="s">
        <v>10253</v>
      </c>
      <c r="N4724" s="99" t="s">
        <v>5268</v>
      </c>
      <c r="O4724" s="101">
        <v>5</v>
      </c>
    </row>
    <row r="4725" spans="1:15" ht="12.75" customHeight="1">
      <c r="A4725" s="104" t="s">
        <v>5272</v>
      </c>
      <c r="B4725" s="104" t="s">
        <v>5268</v>
      </c>
      <c r="C4725" s="104">
        <v>3</v>
      </c>
      <c r="D4725" s="105" t="s">
        <v>10838</v>
      </c>
      <c r="E4725" s="105" t="s">
        <v>14233</v>
      </c>
      <c r="I4725" s="99"/>
      <c r="J4725" s="101"/>
      <c r="M4725" s="98" t="s">
        <v>10254</v>
      </c>
      <c r="N4725" s="99" t="s">
        <v>5268</v>
      </c>
      <c r="O4725" s="101">
        <v>3</v>
      </c>
    </row>
    <row r="4726" spans="1:15" ht="12.75" customHeight="1">
      <c r="A4726" s="104" t="s">
        <v>5273</v>
      </c>
      <c r="B4726" s="104" t="s">
        <v>5268</v>
      </c>
      <c r="C4726" s="104">
        <v>9</v>
      </c>
      <c r="D4726" s="105" t="s">
        <v>11150</v>
      </c>
      <c r="E4726" s="105" t="s">
        <v>11154</v>
      </c>
      <c r="I4726" s="99"/>
      <c r="J4726" s="101"/>
      <c r="M4726" s="98" t="s">
        <v>10255</v>
      </c>
      <c r="N4726" s="99" t="s">
        <v>5268</v>
      </c>
      <c r="O4726" s="101">
        <v>9</v>
      </c>
    </row>
    <row r="4727" spans="1:15" ht="12.75" customHeight="1">
      <c r="A4727" s="104" t="s">
        <v>5274</v>
      </c>
      <c r="B4727" s="104" t="s">
        <v>5268</v>
      </c>
      <c r="C4727" s="104">
        <v>9</v>
      </c>
      <c r="D4727" s="105" t="s">
        <v>11150</v>
      </c>
      <c r="E4727" s="105" t="s">
        <v>11155</v>
      </c>
      <c r="I4727" s="99"/>
      <c r="J4727" s="101"/>
      <c r="M4727" s="98" t="s">
        <v>10256</v>
      </c>
      <c r="N4727" s="99" t="s">
        <v>5268</v>
      </c>
      <c r="O4727" s="101">
        <v>9</v>
      </c>
    </row>
    <row r="4728" spans="1:15" ht="12.75" customHeight="1">
      <c r="A4728" s="104" t="s">
        <v>5275</v>
      </c>
      <c r="B4728" s="104" t="s">
        <v>5268</v>
      </c>
      <c r="C4728" s="104">
        <v>7</v>
      </c>
      <c r="D4728" s="105" t="s">
        <v>11150</v>
      </c>
      <c r="E4728" s="105" t="s">
        <v>14234</v>
      </c>
      <c r="I4728" s="99"/>
      <c r="J4728" s="101"/>
      <c r="M4728" s="98" t="s">
        <v>10257</v>
      </c>
      <c r="N4728" s="99" t="s">
        <v>5268</v>
      </c>
      <c r="O4728" s="101">
        <v>7</v>
      </c>
    </row>
    <row r="4729" spans="1:15" ht="12.75" customHeight="1">
      <c r="A4729" s="104" t="s">
        <v>5276</v>
      </c>
      <c r="B4729" s="104" t="s">
        <v>5268</v>
      </c>
      <c r="C4729" s="104">
        <v>7</v>
      </c>
      <c r="D4729" s="105" t="s">
        <v>11150</v>
      </c>
      <c r="E4729" s="105" t="s">
        <v>14235</v>
      </c>
      <c r="I4729" s="99"/>
      <c r="J4729" s="101"/>
      <c r="M4729" s="98" t="s">
        <v>10258</v>
      </c>
      <c r="N4729" s="99" t="s">
        <v>5268</v>
      </c>
      <c r="O4729" s="101">
        <v>7</v>
      </c>
    </row>
    <row r="4730" spans="1:15" ht="12.75" customHeight="1">
      <c r="A4730" s="104" t="s">
        <v>5277</v>
      </c>
      <c r="B4730" s="104" t="s">
        <v>5268</v>
      </c>
      <c r="C4730" s="104">
        <v>5</v>
      </c>
      <c r="D4730" s="105" t="s">
        <v>11150</v>
      </c>
      <c r="E4730" s="105" t="s">
        <v>14236</v>
      </c>
      <c r="I4730" s="99"/>
      <c r="J4730" s="101"/>
      <c r="M4730" s="98" t="s">
        <v>10259</v>
      </c>
      <c r="N4730" s="99" t="s">
        <v>5268</v>
      </c>
      <c r="O4730" s="101">
        <v>5</v>
      </c>
    </row>
    <row r="4731" spans="1:15" ht="12.75" customHeight="1">
      <c r="A4731" s="104" t="s">
        <v>5278</v>
      </c>
      <c r="B4731" s="104" t="s">
        <v>5268</v>
      </c>
      <c r="C4731" s="104">
        <v>5</v>
      </c>
      <c r="D4731" s="105" t="s">
        <v>11150</v>
      </c>
      <c r="E4731" s="105" t="s">
        <v>14237</v>
      </c>
      <c r="I4731" s="99"/>
      <c r="J4731" s="101"/>
      <c r="M4731" s="98" t="s">
        <v>10260</v>
      </c>
      <c r="N4731" s="99" t="s">
        <v>5268</v>
      </c>
      <c r="O4731" s="101">
        <v>4</v>
      </c>
    </row>
    <row r="4732" spans="1:15" ht="12.75" customHeight="1">
      <c r="A4732" s="104" t="s">
        <v>5279</v>
      </c>
      <c r="B4732" s="104" t="s">
        <v>5268</v>
      </c>
      <c r="C4732" s="104">
        <v>5</v>
      </c>
      <c r="D4732" s="105" t="s">
        <v>14238</v>
      </c>
      <c r="E4732" s="105" t="s">
        <v>14239</v>
      </c>
      <c r="I4732" s="99"/>
      <c r="J4732" s="101"/>
      <c r="M4732" s="98" t="s">
        <v>10261</v>
      </c>
      <c r="N4732" s="99" t="s">
        <v>5268</v>
      </c>
      <c r="O4732" s="101">
        <v>5</v>
      </c>
    </row>
    <row r="4733" spans="1:15" ht="12.75" customHeight="1">
      <c r="A4733" s="104" t="s">
        <v>5280</v>
      </c>
      <c r="B4733" s="104" t="s">
        <v>5268</v>
      </c>
      <c r="C4733" s="104">
        <v>5</v>
      </c>
      <c r="D4733" s="105" t="s">
        <v>14238</v>
      </c>
      <c r="E4733" s="105" t="s">
        <v>14240</v>
      </c>
      <c r="I4733" s="99"/>
      <c r="J4733" s="101"/>
      <c r="M4733" s="98" t="s">
        <v>10262</v>
      </c>
      <c r="N4733" s="99" t="s">
        <v>5268</v>
      </c>
      <c r="O4733" s="101">
        <v>5</v>
      </c>
    </row>
    <row r="4734" spans="1:15" ht="12.75" customHeight="1">
      <c r="A4734" s="104" t="s">
        <v>5281</v>
      </c>
      <c r="B4734" s="104" t="s">
        <v>5268</v>
      </c>
      <c r="C4734" s="104">
        <v>3</v>
      </c>
      <c r="D4734" s="105" t="s">
        <v>11857</v>
      </c>
      <c r="E4734" s="105" t="s">
        <v>11858</v>
      </c>
      <c r="I4734" s="99"/>
      <c r="J4734" s="101"/>
      <c r="M4734" s="98" t="s">
        <v>10263</v>
      </c>
      <c r="N4734" s="99" t="s">
        <v>5268</v>
      </c>
      <c r="O4734" s="101">
        <v>3</v>
      </c>
    </row>
    <row r="4735" spans="1:15" ht="12.75" customHeight="1">
      <c r="A4735" s="104" t="s">
        <v>5282</v>
      </c>
      <c r="B4735" s="104" t="s">
        <v>5268</v>
      </c>
      <c r="C4735" s="104">
        <v>3</v>
      </c>
      <c r="D4735" s="105" t="s">
        <v>11857</v>
      </c>
      <c r="E4735" s="105" t="s">
        <v>14241</v>
      </c>
      <c r="I4735" s="99"/>
      <c r="J4735" s="101"/>
      <c r="M4735" s="98" t="s">
        <v>10264</v>
      </c>
      <c r="N4735" s="99" t="s">
        <v>5268</v>
      </c>
      <c r="O4735" s="101">
        <v>3</v>
      </c>
    </row>
    <row r="4736" spans="1:15" ht="12.75" customHeight="1">
      <c r="A4736" s="104" t="s">
        <v>5283</v>
      </c>
      <c r="B4736" s="104" t="s">
        <v>5268</v>
      </c>
      <c r="C4736" s="104">
        <v>3</v>
      </c>
      <c r="D4736" s="105" t="s">
        <v>11857</v>
      </c>
      <c r="E4736" s="105" t="s">
        <v>14242</v>
      </c>
      <c r="I4736" s="99"/>
      <c r="J4736" s="101"/>
      <c r="M4736" s="98" t="s">
        <v>10265</v>
      </c>
      <c r="N4736" s="99" t="s">
        <v>5268</v>
      </c>
      <c r="O4736" s="101">
        <v>3</v>
      </c>
    </row>
    <row r="4737" spans="1:15" ht="12.75" customHeight="1">
      <c r="A4737" s="104" t="s">
        <v>5284</v>
      </c>
      <c r="B4737" s="104" t="s">
        <v>5268</v>
      </c>
      <c r="C4737" s="104">
        <v>3</v>
      </c>
      <c r="D4737" s="105" t="s">
        <v>11857</v>
      </c>
      <c r="E4737" s="105" t="s">
        <v>14243</v>
      </c>
      <c r="I4737" s="99"/>
      <c r="J4737" s="101"/>
      <c r="M4737" s="98" t="s">
        <v>10266</v>
      </c>
      <c r="N4737" s="99" t="s">
        <v>5268</v>
      </c>
      <c r="O4737" s="101">
        <v>3</v>
      </c>
    </row>
    <row r="4738" spans="1:15" ht="12.75" customHeight="1">
      <c r="A4738" s="104" t="s">
        <v>5285</v>
      </c>
      <c r="B4738" s="104" t="s">
        <v>5286</v>
      </c>
      <c r="C4738" s="104">
        <v>8</v>
      </c>
      <c r="D4738" s="105" t="s">
        <v>14244</v>
      </c>
      <c r="E4738" s="105" t="s">
        <v>14245</v>
      </c>
      <c r="I4738" s="99"/>
      <c r="J4738" s="101"/>
      <c r="M4738" s="98" t="s">
        <v>10267</v>
      </c>
      <c r="N4738" s="99" t="s">
        <v>5286</v>
      </c>
      <c r="O4738" s="101">
        <v>8</v>
      </c>
    </row>
    <row r="4739" spans="1:15" ht="12.75" customHeight="1">
      <c r="A4739" s="104" t="s">
        <v>5287</v>
      </c>
      <c r="B4739" s="104" t="s">
        <v>5286</v>
      </c>
      <c r="C4739" s="104">
        <v>6</v>
      </c>
      <c r="D4739" s="105" t="s">
        <v>14244</v>
      </c>
      <c r="E4739" s="105" t="s">
        <v>14246</v>
      </c>
      <c r="I4739" s="99"/>
      <c r="J4739" s="101"/>
      <c r="M4739" s="98" t="s">
        <v>10268</v>
      </c>
      <c r="N4739" s="99" t="s">
        <v>5286</v>
      </c>
      <c r="O4739" s="101">
        <v>6</v>
      </c>
    </row>
    <row r="4740" spans="1:15" ht="12.75" customHeight="1">
      <c r="A4740" s="104" t="s">
        <v>5288</v>
      </c>
      <c r="B4740" s="104" t="s">
        <v>5286</v>
      </c>
      <c r="C4740" s="104">
        <v>5</v>
      </c>
      <c r="D4740" s="105" t="s">
        <v>14244</v>
      </c>
      <c r="E4740" s="105" t="s">
        <v>14247</v>
      </c>
      <c r="I4740" s="99"/>
      <c r="J4740" s="101"/>
      <c r="M4740" s="98" t="s">
        <v>10269</v>
      </c>
      <c r="N4740" s="99" t="s">
        <v>5286</v>
      </c>
      <c r="O4740" s="101">
        <v>5</v>
      </c>
    </row>
    <row r="4741" spans="1:15" ht="12.75" customHeight="1">
      <c r="A4741" s="104" t="s">
        <v>5289</v>
      </c>
      <c r="B4741" s="104" t="s">
        <v>5286</v>
      </c>
      <c r="C4741" s="104">
        <v>5</v>
      </c>
      <c r="D4741" s="105" t="s">
        <v>14244</v>
      </c>
      <c r="E4741" s="105" t="s">
        <v>14248</v>
      </c>
      <c r="I4741" s="99"/>
      <c r="J4741" s="101"/>
      <c r="M4741" s="98" t="s">
        <v>10270</v>
      </c>
      <c r="N4741" s="99" t="s">
        <v>5286</v>
      </c>
      <c r="O4741" s="101">
        <v>5</v>
      </c>
    </row>
    <row r="4742" spans="1:15" ht="12.75" customHeight="1">
      <c r="A4742" s="104" t="s">
        <v>5290</v>
      </c>
      <c r="B4742" s="104" t="s">
        <v>5286</v>
      </c>
      <c r="C4742" s="104">
        <v>2</v>
      </c>
      <c r="D4742" s="105" t="s">
        <v>14244</v>
      </c>
      <c r="E4742" s="105" t="s">
        <v>11951</v>
      </c>
      <c r="I4742" s="99"/>
      <c r="J4742" s="101"/>
      <c r="M4742" s="98" t="s">
        <v>10271</v>
      </c>
      <c r="N4742" s="99" t="s">
        <v>5286</v>
      </c>
      <c r="O4742" s="101">
        <v>2</v>
      </c>
    </row>
    <row r="4743" spans="1:15" ht="12.75" customHeight="1">
      <c r="A4743" s="104" t="s">
        <v>5291</v>
      </c>
      <c r="B4743" s="104" t="s">
        <v>5286</v>
      </c>
      <c r="C4743" s="104">
        <v>2</v>
      </c>
      <c r="D4743" s="105" t="s">
        <v>14244</v>
      </c>
      <c r="E4743" s="105" t="s">
        <v>11952</v>
      </c>
      <c r="I4743" s="99"/>
      <c r="J4743" s="101"/>
      <c r="M4743" s="98" t="s">
        <v>10272</v>
      </c>
      <c r="N4743" s="99" t="s">
        <v>5286</v>
      </c>
      <c r="O4743" s="101">
        <v>2</v>
      </c>
    </row>
    <row r="4744" spans="1:15" ht="12.75" customHeight="1">
      <c r="A4744" s="104" t="s">
        <v>5292</v>
      </c>
      <c r="B4744" s="104" t="s">
        <v>5286</v>
      </c>
      <c r="C4744" s="104">
        <v>2</v>
      </c>
      <c r="D4744" s="105"/>
      <c r="E4744" s="105"/>
      <c r="I4744" s="99"/>
      <c r="J4744" s="101"/>
      <c r="M4744" s="98" t="s">
        <v>10273</v>
      </c>
      <c r="N4744" s="99" t="s">
        <v>5286</v>
      </c>
      <c r="O4744" s="101">
        <v>2</v>
      </c>
    </row>
    <row r="4745" spans="1:15" ht="12.75" customHeight="1">
      <c r="A4745" s="104" t="s">
        <v>5293</v>
      </c>
      <c r="B4745" s="104" t="s">
        <v>5286</v>
      </c>
      <c r="C4745" s="104">
        <v>2</v>
      </c>
      <c r="D4745" s="105"/>
      <c r="E4745" s="105"/>
      <c r="I4745" s="99"/>
      <c r="J4745" s="101"/>
      <c r="M4745" s="98" t="s">
        <v>10274</v>
      </c>
      <c r="N4745" s="99" t="s">
        <v>5286</v>
      </c>
      <c r="O4745" s="101">
        <v>2</v>
      </c>
    </row>
    <row r="4746" spans="1:15" ht="12.75" customHeight="1">
      <c r="A4746" s="104" t="s">
        <v>5294</v>
      </c>
      <c r="B4746" s="104" t="s">
        <v>5268</v>
      </c>
      <c r="C4746" s="104">
        <v>1</v>
      </c>
      <c r="D4746" s="105" t="s">
        <v>13308</v>
      </c>
      <c r="E4746" s="105" t="s">
        <v>13314</v>
      </c>
      <c r="I4746" s="99"/>
      <c r="J4746" s="101"/>
      <c r="M4746" s="98" t="s">
        <v>10275</v>
      </c>
      <c r="N4746" s="99" t="s">
        <v>5268</v>
      </c>
      <c r="O4746" s="101">
        <v>1</v>
      </c>
    </row>
    <row r="4747" spans="1:15" ht="12.75" customHeight="1">
      <c r="A4747" s="104" t="s">
        <v>5295</v>
      </c>
      <c r="B4747" s="104" t="s">
        <v>5268</v>
      </c>
      <c r="C4747" s="104">
        <v>1</v>
      </c>
      <c r="D4747" s="105" t="s">
        <v>13308</v>
      </c>
      <c r="E4747" s="105" t="s">
        <v>14249</v>
      </c>
      <c r="I4747" s="99"/>
      <c r="J4747" s="101"/>
      <c r="M4747" s="98" t="s">
        <v>10276</v>
      </c>
      <c r="N4747" s="99" t="s">
        <v>5268</v>
      </c>
      <c r="O4747" s="101">
        <v>1</v>
      </c>
    </row>
    <row r="4748" spans="1:15" ht="12.75" customHeight="1">
      <c r="A4748" s="104" t="s">
        <v>5296</v>
      </c>
      <c r="B4748" s="104" t="s">
        <v>5286</v>
      </c>
      <c r="C4748" s="104">
        <v>2</v>
      </c>
      <c r="D4748" s="105" t="s">
        <v>13308</v>
      </c>
      <c r="E4748" s="105" t="s">
        <v>14250</v>
      </c>
      <c r="I4748" s="99"/>
      <c r="J4748" s="101"/>
      <c r="M4748" s="98" t="s">
        <v>10277</v>
      </c>
      <c r="N4748" s="99" t="s">
        <v>5286</v>
      </c>
      <c r="O4748" s="101">
        <v>2</v>
      </c>
    </row>
    <row r="4749" spans="1:15" ht="12.75" customHeight="1">
      <c r="A4749" s="104" t="s">
        <v>5297</v>
      </c>
      <c r="B4749" s="104" t="s">
        <v>5286</v>
      </c>
      <c r="C4749" s="104">
        <v>2</v>
      </c>
      <c r="D4749" s="105" t="s">
        <v>13308</v>
      </c>
      <c r="E4749" s="105" t="s">
        <v>14251</v>
      </c>
      <c r="I4749" s="99"/>
      <c r="J4749" s="101"/>
      <c r="M4749" s="98" t="s">
        <v>10278</v>
      </c>
      <c r="N4749" s="99" t="s">
        <v>5286</v>
      </c>
      <c r="O4749" s="101">
        <v>2</v>
      </c>
    </row>
    <row r="4750" spans="1:15" ht="12.75" customHeight="1">
      <c r="A4750" s="104" t="s">
        <v>5298</v>
      </c>
      <c r="B4750" s="104" t="s">
        <v>5286</v>
      </c>
      <c r="C4750" s="104">
        <v>2</v>
      </c>
      <c r="D4750" s="105" t="s">
        <v>13881</v>
      </c>
      <c r="E4750" s="105" t="s">
        <v>14252</v>
      </c>
      <c r="I4750" s="99"/>
      <c r="J4750" s="101"/>
      <c r="M4750" s="98" t="s">
        <v>10279</v>
      </c>
      <c r="N4750" s="99" t="s">
        <v>5286</v>
      </c>
      <c r="O4750" s="101">
        <v>2</v>
      </c>
    </row>
    <row r="4751" spans="1:15" ht="12.75" customHeight="1">
      <c r="A4751" s="104" t="s">
        <v>5299</v>
      </c>
      <c r="B4751" s="104" t="s">
        <v>5286</v>
      </c>
      <c r="C4751" s="104">
        <v>2</v>
      </c>
      <c r="D4751" s="105" t="s">
        <v>13881</v>
      </c>
      <c r="E4751" s="105" t="s">
        <v>14253</v>
      </c>
      <c r="I4751" s="99"/>
      <c r="J4751" s="101"/>
      <c r="M4751" s="98" t="s">
        <v>10280</v>
      </c>
      <c r="N4751" s="99" t="s">
        <v>5286</v>
      </c>
      <c r="O4751" s="101">
        <v>2</v>
      </c>
    </row>
    <row r="4752" spans="1:15" ht="12.75" customHeight="1">
      <c r="A4752" s="104" t="s">
        <v>5300</v>
      </c>
      <c r="B4752" s="104" t="s">
        <v>1902</v>
      </c>
      <c r="C4752" s="104">
        <v>2</v>
      </c>
      <c r="D4752" s="105" t="s">
        <v>14254</v>
      </c>
      <c r="E4752" s="105" t="s">
        <v>14255</v>
      </c>
      <c r="I4752" s="99"/>
      <c r="J4752" s="101"/>
      <c r="M4752" s="98" t="s">
        <v>10281</v>
      </c>
      <c r="N4752" s="99" t="s">
        <v>1902</v>
      </c>
      <c r="O4752" s="101">
        <v>2</v>
      </c>
    </row>
    <row r="4753" spans="1:15" ht="12.75" customHeight="1">
      <c r="A4753" s="104" t="s">
        <v>5301</v>
      </c>
      <c r="B4753" s="104" t="s">
        <v>1902</v>
      </c>
      <c r="C4753" s="104">
        <v>1</v>
      </c>
      <c r="D4753" s="105" t="s">
        <v>14254</v>
      </c>
      <c r="E4753" s="105" t="s">
        <v>14256</v>
      </c>
      <c r="I4753" s="99"/>
      <c r="J4753" s="101"/>
      <c r="M4753" s="98" t="s">
        <v>10282</v>
      </c>
      <c r="N4753" s="99" t="s">
        <v>1902</v>
      </c>
      <c r="O4753" s="101">
        <v>1</v>
      </c>
    </row>
    <row r="4754" spans="1:15" ht="12.75" customHeight="1">
      <c r="A4754" s="104" t="s">
        <v>5302</v>
      </c>
      <c r="B4754" s="104" t="s">
        <v>1902</v>
      </c>
      <c r="C4754" s="104">
        <v>5</v>
      </c>
      <c r="D4754" s="105" t="s">
        <v>14254</v>
      </c>
      <c r="E4754" s="105" t="s">
        <v>14257</v>
      </c>
      <c r="I4754" s="99"/>
      <c r="J4754" s="101"/>
      <c r="M4754" s="98" t="s">
        <v>10283</v>
      </c>
      <c r="N4754" s="99" t="s">
        <v>1902</v>
      </c>
      <c r="O4754" s="101">
        <v>5</v>
      </c>
    </row>
    <row r="4755" spans="1:15" ht="12.75" customHeight="1">
      <c r="A4755" s="104" t="s">
        <v>5303</v>
      </c>
      <c r="B4755" s="104" t="s">
        <v>5201</v>
      </c>
      <c r="C4755" s="104">
        <v>1</v>
      </c>
      <c r="D4755" s="105" t="s">
        <v>14254</v>
      </c>
      <c r="E4755" s="105" t="s">
        <v>14258</v>
      </c>
      <c r="I4755" s="99"/>
      <c r="J4755" s="101"/>
      <c r="M4755" s="98" t="s">
        <v>10284</v>
      </c>
      <c r="N4755" s="99" t="s">
        <v>5201</v>
      </c>
      <c r="O4755" s="101">
        <v>1</v>
      </c>
    </row>
    <row r="4756" spans="1:15" ht="12.75" customHeight="1">
      <c r="A4756" s="104" t="s">
        <v>5304</v>
      </c>
      <c r="B4756" s="104" t="s">
        <v>5201</v>
      </c>
      <c r="C4756" s="104">
        <v>1</v>
      </c>
      <c r="D4756" s="105" t="s">
        <v>14254</v>
      </c>
      <c r="E4756" s="105" t="s">
        <v>13996</v>
      </c>
      <c r="I4756" s="99"/>
      <c r="J4756" s="101"/>
      <c r="M4756" s="98" t="s">
        <v>10285</v>
      </c>
      <c r="N4756" s="99" t="s">
        <v>5201</v>
      </c>
      <c r="O4756" s="101">
        <v>1</v>
      </c>
    </row>
    <row r="4757" spans="1:15" ht="12.75" customHeight="1">
      <c r="A4757" s="104" t="s">
        <v>5305</v>
      </c>
      <c r="B4757" s="104" t="s">
        <v>5201</v>
      </c>
      <c r="C4757" s="104">
        <v>1</v>
      </c>
      <c r="D4757" s="105" t="s">
        <v>14254</v>
      </c>
      <c r="E4757" s="105" t="s">
        <v>14259</v>
      </c>
      <c r="I4757" s="99"/>
      <c r="J4757" s="101"/>
      <c r="M4757" s="98" t="s">
        <v>10286</v>
      </c>
      <c r="N4757" s="99" t="s">
        <v>5201</v>
      </c>
      <c r="O4757" s="101">
        <v>1</v>
      </c>
    </row>
    <row r="4758" spans="1:15" ht="12.75" customHeight="1">
      <c r="A4758" s="104" t="s">
        <v>5306</v>
      </c>
      <c r="B4758" s="104" t="s">
        <v>5201</v>
      </c>
      <c r="C4758" s="104">
        <v>1</v>
      </c>
      <c r="D4758" s="105" t="s">
        <v>14254</v>
      </c>
      <c r="E4758" s="105" t="s">
        <v>14260</v>
      </c>
      <c r="I4758" s="99"/>
      <c r="J4758" s="101"/>
      <c r="M4758" s="98" t="s">
        <v>10287</v>
      </c>
      <c r="N4758" s="99" t="s">
        <v>5201</v>
      </c>
      <c r="O4758" s="101">
        <v>1</v>
      </c>
    </row>
    <row r="4759" spans="1:15" ht="12.75" customHeight="1">
      <c r="A4759" s="104" t="s">
        <v>5307</v>
      </c>
      <c r="B4759" s="104" t="s">
        <v>5069</v>
      </c>
      <c r="C4759" s="104">
        <v>1</v>
      </c>
      <c r="D4759" s="105" t="s">
        <v>14254</v>
      </c>
      <c r="E4759" s="105" t="s">
        <v>14261</v>
      </c>
      <c r="I4759" s="99"/>
      <c r="J4759" s="101"/>
      <c r="M4759" s="98" t="s">
        <v>10288</v>
      </c>
      <c r="N4759" s="99" t="s">
        <v>5069</v>
      </c>
      <c r="O4759" s="101">
        <v>1</v>
      </c>
    </row>
    <row r="4760" spans="1:15" ht="12.75" customHeight="1">
      <c r="A4760" s="104" t="s">
        <v>5308</v>
      </c>
      <c r="B4760" s="104" t="s">
        <v>5069</v>
      </c>
      <c r="C4760" s="104">
        <v>1</v>
      </c>
      <c r="D4760" s="105" t="s">
        <v>14254</v>
      </c>
      <c r="E4760" s="105" t="s">
        <v>14262</v>
      </c>
      <c r="I4760" s="99"/>
      <c r="J4760" s="101"/>
      <c r="M4760" s="98" t="s">
        <v>10289</v>
      </c>
      <c r="N4760" s="99" t="s">
        <v>5069</v>
      </c>
      <c r="O4760" s="101">
        <v>1</v>
      </c>
    </row>
    <row r="4761" spans="1:15" ht="12.75" customHeight="1">
      <c r="A4761" s="104" t="s">
        <v>5309</v>
      </c>
      <c r="B4761" s="104" t="s">
        <v>5069</v>
      </c>
      <c r="C4761" s="104">
        <v>1</v>
      </c>
      <c r="D4761" s="105" t="s">
        <v>14254</v>
      </c>
      <c r="E4761" s="105" t="s">
        <v>14263</v>
      </c>
      <c r="I4761" s="99"/>
      <c r="J4761" s="101"/>
      <c r="M4761" s="98" t="s">
        <v>10290</v>
      </c>
      <c r="N4761" s="99" t="s">
        <v>5069</v>
      </c>
      <c r="O4761" s="101">
        <v>1</v>
      </c>
    </row>
    <row r="4762" spans="1:15" ht="12.75" customHeight="1">
      <c r="A4762" s="104" t="s">
        <v>5310</v>
      </c>
      <c r="B4762" s="104" t="s">
        <v>5069</v>
      </c>
      <c r="C4762" s="104">
        <v>1</v>
      </c>
      <c r="D4762" s="105" t="s">
        <v>14254</v>
      </c>
      <c r="E4762" s="105" t="s">
        <v>14264</v>
      </c>
      <c r="I4762" s="99"/>
      <c r="J4762" s="101"/>
      <c r="M4762" s="98" t="s">
        <v>10291</v>
      </c>
      <c r="N4762" s="99" t="s">
        <v>5069</v>
      </c>
      <c r="O4762" s="101">
        <v>1</v>
      </c>
    </row>
    <row r="4763" spans="1:15" ht="12.75" customHeight="1">
      <c r="A4763" s="104" t="s">
        <v>5311</v>
      </c>
      <c r="B4763" s="104" t="s">
        <v>5201</v>
      </c>
      <c r="C4763" s="104">
        <v>1</v>
      </c>
      <c r="D4763" s="105" t="s">
        <v>14254</v>
      </c>
      <c r="E4763" s="105" t="s">
        <v>14265</v>
      </c>
      <c r="I4763" s="99"/>
      <c r="J4763" s="101"/>
      <c r="M4763" s="98" t="s">
        <v>10292</v>
      </c>
      <c r="N4763" s="99" t="s">
        <v>5201</v>
      </c>
      <c r="O4763" s="101">
        <v>1</v>
      </c>
    </row>
    <row r="4764" spans="1:15" ht="12.75" customHeight="1">
      <c r="A4764" s="104" t="s">
        <v>5312</v>
      </c>
      <c r="B4764" s="104" t="s">
        <v>5201</v>
      </c>
      <c r="C4764" s="104">
        <v>1</v>
      </c>
      <c r="D4764" s="105" t="s">
        <v>14254</v>
      </c>
      <c r="E4764" s="105" t="s">
        <v>14266</v>
      </c>
      <c r="I4764" s="99"/>
      <c r="J4764" s="101"/>
      <c r="M4764" s="98" t="s">
        <v>10293</v>
      </c>
      <c r="N4764" s="99" t="s">
        <v>5201</v>
      </c>
      <c r="O4764" s="101">
        <v>1</v>
      </c>
    </row>
    <row r="4765" spans="1:15" ht="12.75" customHeight="1">
      <c r="A4765" s="104" t="s">
        <v>5313</v>
      </c>
      <c r="B4765" s="104" t="s">
        <v>4905</v>
      </c>
      <c r="C4765" s="104">
        <v>1</v>
      </c>
      <c r="D4765" s="105"/>
      <c r="E4765" s="105"/>
      <c r="I4765" s="99"/>
      <c r="J4765" s="101"/>
      <c r="M4765" s="98" t="s">
        <v>10294</v>
      </c>
      <c r="N4765" s="99" t="s">
        <v>4905</v>
      </c>
      <c r="O4765" s="101">
        <v>1</v>
      </c>
    </row>
    <row r="4766" spans="1:15" ht="12.75" customHeight="1">
      <c r="A4766" s="104" t="s">
        <v>5314</v>
      </c>
      <c r="B4766" s="104" t="s">
        <v>287</v>
      </c>
      <c r="C4766" s="104">
        <v>4</v>
      </c>
      <c r="D4766" s="105" t="s">
        <v>14254</v>
      </c>
      <c r="E4766" s="105" t="s">
        <v>14267</v>
      </c>
      <c r="I4766" s="99"/>
      <c r="J4766" s="101"/>
      <c r="M4766" s="98" t="s">
        <v>10295</v>
      </c>
      <c r="N4766" s="99" t="s">
        <v>5315</v>
      </c>
      <c r="O4766" s="101">
        <v>4</v>
      </c>
    </row>
    <row r="4767" spans="1:15" ht="12.75" customHeight="1">
      <c r="A4767" s="104" t="s">
        <v>5316</v>
      </c>
      <c r="B4767" s="104" t="s">
        <v>287</v>
      </c>
      <c r="C4767" s="104">
        <v>4</v>
      </c>
      <c r="D4767" s="105" t="s">
        <v>14254</v>
      </c>
      <c r="E4767" s="105" t="s">
        <v>14268</v>
      </c>
      <c r="I4767" s="99"/>
      <c r="J4767" s="101"/>
      <c r="M4767" s="98" t="s">
        <v>10296</v>
      </c>
      <c r="N4767" s="99" t="s">
        <v>5315</v>
      </c>
      <c r="O4767" s="101">
        <v>4</v>
      </c>
    </row>
    <row r="4768" spans="1:15" ht="12.75" customHeight="1">
      <c r="A4768" s="104" t="s">
        <v>5317</v>
      </c>
      <c r="B4768" s="104" t="s">
        <v>5078</v>
      </c>
      <c r="C4768" s="104">
        <v>1</v>
      </c>
      <c r="D4768" s="105" t="s">
        <v>14254</v>
      </c>
      <c r="E4768" s="105" t="s">
        <v>14269</v>
      </c>
      <c r="I4768" s="99"/>
      <c r="J4768" s="101"/>
      <c r="M4768" s="98" t="s">
        <v>10297</v>
      </c>
      <c r="N4768" s="99" t="s">
        <v>5078</v>
      </c>
      <c r="O4768" s="101">
        <v>1</v>
      </c>
    </row>
    <row r="4769" spans="1:15" ht="12.75" customHeight="1">
      <c r="A4769" s="104" t="s">
        <v>5318</v>
      </c>
      <c r="B4769" s="104" t="s">
        <v>5078</v>
      </c>
      <c r="C4769" s="104">
        <v>1</v>
      </c>
      <c r="D4769" s="105" t="s">
        <v>14254</v>
      </c>
      <c r="E4769" s="105" t="s">
        <v>14270</v>
      </c>
      <c r="I4769" s="99"/>
      <c r="J4769" s="101"/>
      <c r="M4769" s="98" t="s">
        <v>10298</v>
      </c>
      <c r="N4769" s="99" t="s">
        <v>5078</v>
      </c>
      <c r="O4769" s="101">
        <v>1</v>
      </c>
    </row>
    <row r="4770" spans="1:15" ht="12.75" customHeight="1">
      <c r="A4770" s="104" t="s">
        <v>5319</v>
      </c>
      <c r="B4770" s="104" t="s">
        <v>4168</v>
      </c>
      <c r="C4770" s="104">
        <v>1</v>
      </c>
      <c r="D4770" s="105" t="s">
        <v>14254</v>
      </c>
      <c r="E4770" s="105" t="s">
        <v>14271</v>
      </c>
      <c r="I4770" s="99"/>
      <c r="J4770" s="101"/>
      <c r="M4770" s="98" t="s">
        <v>10299</v>
      </c>
      <c r="N4770" s="99" t="s">
        <v>4168</v>
      </c>
      <c r="O4770" s="101">
        <v>1</v>
      </c>
    </row>
    <row r="4771" spans="1:15" ht="12.75" customHeight="1">
      <c r="A4771" s="104" t="s">
        <v>5320</v>
      </c>
      <c r="B4771" s="104" t="s">
        <v>4168</v>
      </c>
      <c r="C4771" s="104">
        <v>1</v>
      </c>
      <c r="D4771" s="105" t="s">
        <v>14254</v>
      </c>
      <c r="E4771" s="105" t="s">
        <v>14272</v>
      </c>
      <c r="I4771" s="99"/>
      <c r="J4771" s="101"/>
      <c r="M4771" s="98" t="s">
        <v>10300</v>
      </c>
      <c r="N4771" s="99" t="s">
        <v>4168</v>
      </c>
      <c r="O4771" s="101">
        <v>1</v>
      </c>
    </row>
    <row r="4772" spans="1:15" ht="12.75" customHeight="1">
      <c r="A4772" s="104" t="s">
        <v>5321</v>
      </c>
      <c r="B4772" s="104" t="s">
        <v>5201</v>
      </c>
      <c r="C4772" s="104">
        <v>1</v>
      </c>
      <c r="D4772" s="105" t="s">
        <v>14254</v>
      </c>
      <c r="E4772" s="105" t="s">
        <v>14273</v>
      </c>
      <c r="I4772" s="99"/>
      <c r="J4772" s="101"/>
      <c r="M4772" s="98" t="s">
        <v>10301</v>
      </c>
      <c r="N4772" s="99" t="s">
        <v>5201</v>
      </c>
      <c r="O4772" s="101">
        <v>1</v>
      </c>
    </row>
    <row r="4773" spans="1:15" ht="12.75" customHeight="1">
      <c r="A4773" s="104" t="s">
        <v>5322</v>
      </c>
      <c r="B4773" s="104" t="s">
        <v>5201</v>
      </c>
      <c r="C4773" s="104">
        <v>1</v>
      </c>
      <c r="D4773" s="105" t="s">
        <v>14254</v>
      </c>
      <c r="E4773" s="105" t="s">
        <v>14274</v>
      </c>
      <c r="I4773" s="99"/>
      <c r="J4773" s="101"/>
      <c r="M4773" s="98" t="s">
        <v>10302</v>
      </c>
      <c r="N4773" s="99" t="s">
        <v>5201</v>
      </c>
      <c r="O4773" s="101">
        <v>1</v>
      </c>
    </row>
    <row r="4774" spans="1:15" ht="12.75" customHeight="1">
      <c r="A4774" s="104" t="s">
        <v>5323</v>
      </c>
      <c r="B4774" s="104" t="s">
        <v>5201</v>
      </c>
      <c r="C4774" s="104">
        <v>1</v>
      </c>
      <c r="D4774" s="105" t="s">
        <v>14254</v>
      </c>
      <c r="E4774" s="105" t="s">
        <v>14275</v>
      </c>
      <c r="I4774" s="99"/>
      <c r="J4774" s="101"/>
      <c r="M4774" s="98" t="s">
        <v>10303</v>
      </c>
      <c r="N4774" s="99" t="s">
        <v>5201</v>
      </c>
      <c r="O4774" s="101">
        <v>1</v>
      </c>
    </row>
    <row r="4775" spans="1:15" ht="12.75" customHeight="1">
      <c r="A4775" s="104" t="s">
        <v>5324</v>
      </c>
      <c r="B4775" s="104" t="s">
        <v>5201</v>
      </c>
      <c r="C4775" s="104">
        <v>1</v>
      </c>
      <c r="D4775" s="105" t="s">
        <v>14254</v>
      </c>
      <c r="E4775" s="105" t="s">
        <v>14276</v>
      </c>
      <c r="I4775" s="99"/>
      <c r="J4775" s="101"/>
      <c r="M4775" s="98" t="s">
        <v>10304</v>
      </c>
      <c r="N4775" s="99" t="s">
        <v>5201</v>
      </c>
      <c r="O4775" s="101">
        <v>1</v>
      </c>
    </row>
    <row r="4776" spans="1:15" ht="12.75" customHeight="1">
      <c r="A4776" s="104" t="s">
        <v>5325</v>
      </c>
      <c r="B4776" s="104" t="s">
        <v>287</v>
      </c>
      <c r="C4776" s="104">
        <v>10</v>
      </c>
      <c r="D4776" s="105" t="s">
        <v>14254</v>
      </c>
      <c r="E4776" s="105" t="s">
        <v>14277</v>
      </c>
      <c r="I4776" s="99"/>
      <c r="J4776" s="101"/>
      <c r="M4776" s="98" t="s">
        <v>10305</v>
      </c>
      <c r="N4776" s="99" t="s">
        <v>5315</v>
      </c>
      <c r="O4776" s="101">
        <v>10</v>
      </c>
    </row>
    <row r="4777" spans="1:15" ht="12.75" customHeight="1">
      <c r="A4777" s="104" t="s">
        <v>5326</v>
      </c>
      <c r="B4777" s="104" t="s">
        <v>287</v>
      </c>
      <c r="C4777" s="104">
        <v>7</v>
      </c>
      <c r="D4777" s="105" t="s">
        <v>14254</v>
      </c>
      <c r="E4777" s="105" t="s">
        <v>14278</v>
      </c>
      <c r="I4777" s="99"/>
      <c r="J4777" s="101"/>
      <c r="M4777" s="98" t="s">
        <v>10306</v>
      </c>
      <c r="N4777" s="99" t="s">
        <v>5315</v>
      </c>
      <c r="O4777" s="101">
        <v>10</v>
      </c>
    </row>
    <row r="4778" spans="1:15" ht="12.75" customHeight="1">
      <c r="A4778" s="104" t="s">
        <v>5327</v>
      </c>
      <c r="B4778" s="104" t="s">
        <v>1786</v>
      </c>
      <c r="C4778" s="104">
        <v>8</v>
      </c>
      <c r="D4778" s="105" t="s">
        <v>14254</v>
      </c>
      <c r="E4778" s="105" t="s">
        <v>14279</v>
      </c>
      <c r="I4778" s="99"/>
      <c r="J4778" s="101"/>
      <c r="M4778" s="98" t="s">
        <v>10307</v>
      </c>
      <c r="N4778" s="99" t="s">
        <v>1786</v>
      </c>
      <c r="O4778" s="101">
        <v>8</v>
      </c>
    </row>
    <row r="4779" spans="1:15" ht="12.75" customHeight="1">
      <c r="A4779" s="104" t="s">
        <v>5328</v>
      </c>
      <c r="B4779" s="104" t="s">
        <v>1786</v>
      </c>
      <c r="C4779" s="104">
        <v>7</v>
      </c>
      <c r="D4779" s="105" t="s">
        <v>14254</v>
      </c>
      <c r="E4779" s="105" t="s">
        <v>14280</v>
      </c>
      <c r="I4779" s="99"/>
      <c r="J4779" s="101"/>
      <c r="M4779" s="98" t="s">
        <v>10308</v>
      </c>
      <c r="N4779" s="99" t="s">
        <v>1786</v>
      </c>
      <c r="O4779" s="101">
        <v>7</v>
      </c>
    </row>
    <row r="4780" spans="1:15" ht="12.75" customHeight="1">
      <c r="A4780" s="104" t="s">
        <v>5329</v>
      </c>
      <c r="B4780" s="104" t="s">
        <v>1786</v>
      </c>
      <c r="C4780" s="104">
        <v>4</v>
      </c>
      <c r="D4780" s="105" t="s">
        <v>14254</v>
      </c>
      <c r="E4780" s="105" t="s">
        <v>14281</v>
      </c>
      <c r="I4780" s="99"/>
      <c r="J4780" s="101"/>
      <c r="M4780" s="98" t="s">
        <v>10309</v>
      </c>
      <c r="N4780" s="99" t="s">
        <v>1786</v>
      </c>
      <c r="O4780" s="101">
        <v>5</v>
      </c>
    </row>
    <row r="4781" spans="1:15" ht="12.75" customHeight="1">
      <c r="A4781" s="104" t="s">
        <v>5330</v>
      </c>
      <c r="B4781" s="104" t="s">
        <v>1786</v>
      </c>
      <c r="C4781" s="104">
        <v>4</v>
      </c>
      <c r="D4781" s="105" t="s">
        <v>14254</v>
      </c>
      <c r="E4781" s="105" t="s">
        <v>14282</v>
      </c>
      <c r="I4781" s="99"/>
      <c r="J4781" s="101"/>
      <c r="M4781" s="98" t="s">
        <v>10310</v>
      </c>
      <c r="N4781" s="99" t="s">
        <v>1786</v>
      </c>
      <c r="O4781" s="101">
        <v>5</v>
      </c>
    </row>
    <row r="4782" spans="1:15" ht="12.75" customHeight="1">
      <c r="A4782" s="104" t="s">
        <v>5331</v>
      </c>
      <c r="B4782" s="104" t="s">
        <v>5100</v>
      </c>
      <c r="C4782" s="104">
        <v>1</v>
      </c>
      <c r="D4782" s="105" t="s">
        <v>14254</v>
      </c>
      <c r="E4782" s="105" t="s">
        <v>14283</v>
      </c>
      <c r="I4782" s="99"/>
      <c r="J4782" s="101"/>
      <c r="M4782" s="98" t="s">
        <v>10311</v>
      </c>
      <c r="N4782" s="99" t="s">
        <v>5100</v>
      </c>
      <c r="O4782" s="101">
        <v>1</v>
      </c>
    </row>
    <row r="4783" spans="1:15" ht="12.75" customHeight="1">
      <c r="A4783" s="104" t="s">
        <v>5332</v>
      </c>
      <c r="B4783" s="104" t="s">
        <v>5227</v>
      </c>
      <c r="C4783" s="104">
        <v>2</v>
      </c>
      <c r="D4783" s="105" t="s">
        <v>14254</v>
      </c>
      <c r="E4783" s="105" t="s">
        <v>14284</v>
      </c>
      <c r="I4783" s="99"/>
      <c r="J4783" s="101"/>
      <c r="M4783" s="98" t="s">
        <v>10312</v>
      </c>
      <c r="N4783" s="99" t="s">
        <v>5227</v>
      </c>
      <c r="O4783" s="101">
        <v>1</v>
      </c>
    </row>
    <row r="4784" spans="1:15" ht="12.75" customHeight="1">
      <c r="A4784" s="104" t="s">
        <v>5333</v>
      </c>
      <c r="B4784" s="104" t="s">
        <v>5227</v>
      </c>
      <c r="C4784" s="104">
        <v>1</v>
      </c>
      <c r="D4784" s="105" t="s">
        <v>14254</v>
      </c>
      <c r="E4784" s="105" t="s">
        <v>13996</v>
      </c>
      <c r="I4784" s="99"/>
      <c r="J4784" s="101"/>
      <c r="M4784" s="98" t="s">
        <v>10313</v>
      </c>
      <c r="N4784" s="99" t="s">
        <v>5227</v>
      </c>
      <c r="O4784" s="101">
        <v>1</v>
      </c>
    </row>
    <row r="4785" spans="1:15" ht="12.75" customHeight="1">
      <c r="A4785" s="104" t="s">
        <v>5334</v>
      </c>
      <c r="B4785" s="104" t="s">
        <v>5227</v>
      </c>
      <c r="C4785" s="104">
        <v>1</v>
      </c>
      <c r="D4785" s="105" t="s">
        <v>14254</v>
      </c>
      <c r="E4785" s="105" t="s">
        <v>14259</v>
      </c>
      <c r="I4785" s="99"/>
      <c r="J4785" s="101"/>
      <c r="M4785" s="98" t="s">
        <v>10314</v>
      </c>
      <c r="N4785" s="99" t="s">
        <v>5227</v>
      </c>
      <c r="O4785" s="101">
        <v>1</v>
      </c>
    </row>
    <row r="4786" spans="1:15" ht="12.75" customHeight="1">
      <c r="A4786" s="104" t="s">
        <v>5335</v>
      </c>
      <c r="B4786" s="104" t="s">
        <v>5227</v>
      </c>
      <c r="C4786" s="104">
        <v>1</v>
      </c>
      <c r="D4786" s="105" t="s">
        <v>14254</v>
      </c>
      <c r="E4786" s="105" t="s">
        <v>14260</v>
      </c>
      <c r="I4786" s="99"/>
      <c r="J4786" s="101"/>
      <c r="M4786" s="98" t="s">
        <v>10315</v>
      </c>
      <c r="N4786" s="99" t="s">
        <v>5227</v>
      </c>
      <c r="O4786" s="101">
        <v>1</v>
      </c>
    </row>
    <row r="4787" spans="1:15" ht="12.75" customHeight="1">
      <c r="A4787" s="104" t="s">
        <v>5336</v>
      </c>
      <c r="B4787" s="104" t="s">
        <v>4932</v>
      </c>
      <c r="C4787" s="104">
        <v>1</v>
      </c>
      <c r="D4787" s="105" t="s">
        <v>14254</v>
      </c>
      <c r="E4787" s="105" t="s">
        <v>14262</v>
      </c>
      <c r="I4787" s="99"/>
      <c r="J4787" s="101"/>
      <c r="M4787" s="98" t="s">
        <v>10316</v>
      </c>
      <c r="N4787" s="99" t="s">
        <v>4932</v>
      </c>
      <c r="O4787" s="101">
        <v>1</v>
      </c>
    </row>
    <row r="4788" spans="1:15" ht="12.75" customHeight="1">
      <c r="A4788" s="104" t="s">
        <v>5337</v>
      </c>
      <c r="B4788" s="104" t="s">
        <v>4932</v>
      </c>
      <c r="C4788" s="104">
        <v>1</v>
      </c>
      <c r="D4788" s="105" t="s">
        <v>14254</v>
      </c>
      <c r="E4788" s="105" t="s">
        <v>14263</v>
      </c>
      <c r="I4788" s="99"/>
      <c r="J4788" s="101"/>
      <c r="M4788" s="98" t="s">
        <v>10317</v>
      </c>
      <c r="N4788" s="99" t="s">
        <v>4932</v>
      </c>
      <c r="O4788" s="101">
        <v>1</v>
      </c>
    </row>
    <row r="4789" spans="1:15" ht="12.75" customHeight="1">
      <c r="A4789" s="104" t="s">
        <v>5338</v>
      </c>
      <c r="B4789" s="104" t="s">
        <v>4932</v>
      </c>
      <c r="C4789" s="104">
        <v>1</v>
      </c>
      <c r="D4789" s="105" t="s">
        <v>14254</v>
      </c>
      <c r="E4789" s="105" t="s">
        <v>14264</v>
      </c>
      <c r="I4789" s="99"/>
      <c r="J4789" s="101"/>
      <c r="M4789" s="98" t="s">
        <v>10318</v>
      </c>
      <c r="N4789" s="99" t="s">
        <v>4932</v>
      </c>
      <c r="O4789" s="101">
        <v>1</v>
      </c>
    </row>
    <row r="4790" spans="1:15" ht="12.75" customHeight="1">
      <c r="A4790" s="104" t="s">
        <v>5339</v>
      </c>
      <c r="B4790" s="104" t="s">
        <v>4932</v>
      </c>
      <c r="C4790" s="104">
        <v>1</v>
      </c>
      <c r="D4790" s="105" t="s">
        <v>14254</v>
      </c>
      <c r="E4790" s="105" t="s">
        <v>14285</v>
      </c>
      <c r="I4790" s="99"/>
      <c r="J4790" s="101"/>
      <c r="M4790" s="98" t="s">
        <v>10319</v>
      </c>
      <c r="N4790" s="99" t="s">
        <v>4932</v>
      </c>
      <c r="O4790" s="101">
        <v>1</v>
      </c>
    </row>
    <row r="4791" spans="1:15" ht="12.75" customHeight="1">
      <c r="A4791" s="104" t="s">
        <v>5340</v>
      </c>
      <c r="B4791" s="104" t="s">
        <v>4932</v>
      </c>
      <c r="C4791" s="104">
        <v>1</v>
      </c>
      <c r="D4791" s="105" t="s">
        <v>14254</v>
      </c>
      <c r="E4791" s="105" t="s">
        <v>14286</v>
      </c>
      <c r="I4791" s="99"/>
      <c r="J4791" s="101"/>
      <c r="M4791" s="98" t="s">
        <v>10320</v>
      </c>
      <c r="N4791" s="99" t="s">
        <v>4932</v>
      </c>
      <c r="O4791" s="101">
        <v>1</v>
      </c>
    </row>
    <row r="4792" spans="1:15" ht="12.75" customHeight="1">
      <c r="A4792" s="104" t="s">
        <v>5341</v>
      </c>
      <c r="B4792" s="104" t="s">
        <v>4932</v>
      </c>
      <c r="C4792" s="104">
        <v>1</v>
      </c>
      <c r="D4792" s="105" t="s">
        <v>14254</v>
      </c>
      <c r="E4792" s="105" t="s">
        <v>14287</v>
      </c>
      <c r="I4792" s="99"/>
      <c r="J4792" s="101"/>
      <c r="M4792" s="98" t="s">
        <v>10321</v>
      </c>
      <c r="N4792" s="99" t="s">
        <v>4932</v>
      </c>
      <c r="O4792" s="101">
        <v>1</v>
      </c>
    </row>
    <row r="4793" spans="1:15" ht="12.75" customHeight="1">
      <c r="A4793" s="104" t="s">
        <v>5342</v>
      </c>
      <c r="B4793" s="104" t="s">
        <v>5227</v>
      </c>
      <c r="C4793" s="104">
        <v>1</v>
      </c>
      <c r="D4793" s="105" t="s">
        <v>14254</v>
      </c>
      <c r="E4793" s="105" t="s">
        <v>14265</v>
      </c>
      <c r="I4793" s="99"/>
      <c r="J4793" s="101"/>
      <c r="M4793" s="98" t="s">
        <v>10322</v>
      </c>
      <c r="N4793" s="99" t="s">
        <v>5227</v>
      </c>
      <c r="O4793" s="101">
        <v>1</v>
      </c>
    </row>
    <row r="4794" spans="1:15" ht="12.75" customHeight="1">
      <c r="A4794" s="104" t="s">
        <v>5343</v>
      </c>
      <c r="B4794" s="104" t="s">
        <v>5100</v>
      </c>
      <c r="C4794" s="104">
        <v>1</v>
      </c>
      <c r="D4794" s="105" t="s">
        <v>14254</v>
      </c>
      <c r="E4794" s="105" t="s">
        <v>14288</v>
      </c>
      <c r="I4794" s="99"/>
      <c r="J4794" s="101"/>
      <c r="M4794" s="98" t="s">
        <v>10323</v>
      </c>
      <c r="N4794" s="99" t="s">
        <v>5100</v>
      </c>
      <c r="O4794" s="101">
        <v>1</v>
      </c>
    </row>
    <row r="4795" spans="1:15" ht="12.75" customHeight="1">
      <c r="A4795" s="104" t="s">
        <v>5344</v>
      </c>
      <c r="B4795" s="104" t="s">
        <v>5100</v>
      </c>
      <c r="C4795" s="104">
        <v>1</v>
      </c>
      <c r="D4795" s="105" t="s">
        <v>14254</v>
      </c>
      <c r="E4795" s="105" t="s">
        <v>14289</v>
      </c>
      <c r="I4795" s="99"/>
      <c r="J4795" s="101"/>
      <c r="M4795" s="98" t="s">
        <v>10324</v>
      </c>
      <c r="N4795" s="99" t="s">
        <v>5100</v>
      </c>
      <c r="O4795" s="101">
        <v>1</v>
      </c>
    </row>
    <row r="4796" spans="1:15" ht="12.75" customHeight="1">
      <c r="A4796" s="104" t="s">
        <v>5345</v>
      </c>
      <c r="B4796" s="104" t="s">
        <v>5100</v>
      </c>
      <c r="C4796" s="104">
        <v>1</v>
      </c>
      <c r="D4796" s="105" t="s">
        <v>14254</v>
      </c>
      <c r="E4796" s="105" t="s">
        <v>14290</v>
      </c>
      <c r="I4796" s="99"/>
      <c r="J4796" s="101"/>
      <c r="M4796" s="98" t="s">
        <v>10325</v>
      </c>
      <c r="N4796" s="99" t="s">
        <v>5100</v>
      </c>
      <c r="O4796" s="101">
        <v>1</v>
      </c>
    </row>
    <row r="4797" spans="1:15" ht="12.75" customHeight="1">
      <c r="A4797" s="104" t="s">
        <v>5346</v>
      </c>
      <c r="B4797" s="104" t="s">
        <v>5100</v>
      </c>
      <c r="C4797" s="104">
        <v>2</v>
      </c>
      <c r="D4797" s="105" t="s">
        <v>14254</v>
      </c>
      <c r="E4797" s="105" t="s">
        <v>14291</v>
      </c>
      <c r="I4797" s="99"/>
      <c r="J4797" s="101"/>
      <c r="M4797" s="98" t="s">
        <v>10326</v>
      </c>
      <c r="N4797" s="99" t="s">
        <v>5100</v>
      </c>
      <c r="O4797" s="101">
        <v>2</v>
      </c>
    </row>
    <row r="4798" spans="1:15" ht="12.75" customHeight="1">
      <c r="A4798" s="104" t="s">
        <v>5347</v>
      </c>
      <c r="B4798" s="104" t="s">
        <v>5100</v>
      </c>
      <c r="C4798" s="104">
        <v>1</v>
      </c>
      <c r="D4798" s="105" t="s">
        <v>14254</v>
      </c>
      <c r="E4798" s="105" t="s">
        <v>14268</v>
      </c>
      <c r="I4798" s="99"/>
      <c r="J4798" s="101"/>
      <c r="M4798" s="98" t="s">
        <v>10327</v>
      </c>
      <c r="N4798" s="99" t="s">
        <v>5100</v>
      </c>
      <c r="O4798" s="101">
        <v>1</v>
      </c>
    </row>
    <row r="4799" spans="1:15" ht="12.75" customHeight="1">
      <c r="A4799" s="104" t="s">
        <v>5348</v>
      </c>
      <c r="B4799" s="104" t="s">
        <v>4168</v>
      </c>
      <c r="C4799" s="104">
        <v>1</v>
      </c>
      <c r="D4799" s="105" t="s">
        <v>14254</v>
      </c>
      <c r="E4799" s="105" t="s">
        <v>14292</v>
      </c>
      <c r="I4799" s="99"/>
      <c r="J4799" s="101"/>
      <c r="M4799" s="98" t="s">
        <v>10328</v>
      </c>
      <c r="N4799" s="99" t="s">
        <v>4168</v>
      </c>
      <c r="O4799" s="101">
        <v>1</v>
      </c>
    </row>
    <row r="4800" spans="1:15" ht="12.75" customHeight="1">
      <c r="A4800" s="104" t="s">
        <v>5349</v>
      </c>
      <c r="B4800" s="104" t="s">
        <v>4168</v>
      </c>
      <c r="C4800" s="104">
        <v>1</v>
      </c>
      <c r="D4800" s="105" t="s">
        <v>14254</v>
      </c>
      <c r="E4800" s="105" t="s">
        <v>14269</v>
      </c>
      <c r="I4800" s="99"/>
      <c r="J4800" s="101"/>
      <c r="M4800" s="98" t="s">
        <v>10329</v>
      </c>
      <c r="N4800" s="99" t="s">
        <v>4168</v>
      </c>
      <c r="O4800" s="101">
        <v>1</v>
      </c>
    </row>
    <row r="4801" spans="1:15" ht="12.75" customHeight="1">
      <c r="A4801" s="104" t="s">
        <v>5350</v>
      </c>
      <c r="B4801" s="104" t="s">
        <v>4168</v>
      </c>
      <c r="C4801" s="104">
        <v>1</v>
      </c>
      <c r="D4801" s="105" t="s">
        <v>14254</v>
      </c>
      <c r="E4801" s="105" t="s">
        <v>14270</v>
      </c>
      <c r="I4801" s="99"/>
      <c r="J4801" s="101"/>
      <c r="M4801" s="98" t="s">
        <v>10330</v>
      </c>
      <c r="N4801" s="99" t="s">
        <v>4168</v>
      </c>
      <c r="O4801" s="101">
        <v>1</v>
      </c>
    </row>
    <row r="4802" spans="1:15" ht="12.75" customHeight="1">
      <c r="A4802" s="104" t="s">
        <v>5351</v>
      </c>
      <c r="B4802" s="104" t="s">
        <v>4168</v>
      </c>
      <c r="C4802" s="104">
        <v>6</v>
      </c>
      <c r="D4802" s="105" t="s">
        <v>14254</v>
      </c>
      <c r="E4802" s="105" t="s">
        <v>14293</v>
      </c>
      <c r="I4802" s="99"/>
      <c r="J4802" s="101"/>
      <c r="M4802" s="98" t="s">
        <v>10331</v>
      </c>
      <c r="N4802" s="99" t="s">
        <v>4168</v>
      </c>
      <c r="O4802" s="101">
        <v>6</v>
      </c>
    </row>
    <row r="4803" spans="1:15" ht="12.75" customHeight="1">
      <c r="A4803" s="104" t="s">
        <v>5352</v>
      </c>
      <c r="B4803" s="104" t="s">
        <v>4168</v>
      </c>
      <c r="C4803" s="104">
        <v>6</v>
      </c>
      <c r="D4803" s="105" t="s">
        <v>14254</v>
      </c>
      <c r="E4803" s="105" t="s">
        <v>14294</v>
      </c>
      <c r="I4803" s="99"/>
      <c r="J4803" s="101"/>
      <c r="M4803" s="98" t="s">
        <v>10332</v>
      </c>
      <c r="N4803" s="99" t="s">
        <v>4168</v>
      </c>
      <c r="O4803" s="101">
        <v>6</v>
      </c>
    </row>
    <row r="4804" spans="1:15" ht="12.75" customHeight="1">
      <c r="A4804" s="104" t="s">
        <v>5353</v>
      </c>
      <c r="B4804" s="104" t="s">
        <v>3170</v>
      </c>
      <c r="C4804" s="104">
        <v>1</v>
      </c>
      <c r="D4804" s="105" t="s">
        <v>14254</v>
      </c>
      <c r="E4804" s="105" t="s">
        <v>14295</v>
      </c>
      <c r="I4804" s="99"/>
      <c r="J4804" s="101"/>
      <c r="M4804" s="98" t="s">
        <v>10333</v>
      </c>
      <c r="N4804" s="99" t="s">
        <v>3170</v>
      </c>
      <c r="O4804" s="101">
        <v>1</v>
      </c>
    </row>
    <row r="4805" spans="1:15" ht="12.75" customHeight="1">
      <c r="A4805" s="104" t="s">
        <v>5354</v>
      </c>
      <c r="B4805" s="104" t="s">
        <v>3170</v>
      </c>
      <c r="C4805" s="104">
        <v>1</v>
      </c>
      <c r="D4805" s="105" t="s">
        <v>14254</v>
      </c>
      <c r="E4805" s="105" t="s">
        <v>14274</v>
      </c>
      <c r="I4805" s="99"/>
      <c r="J4805" s="101"/>
      <c r="M4805" s="98" t="s">
        <v>10334</v>
      </c>
      <c r="N4805" s="99" t="s">
        <v>3170</v>
      </c>
      <c r="O4805" s="101">
        <v>1</v>
      </c>
    </row>
    <row r="4806" spans="1:15" ht="12.75" customHeight="1">
      <c r="A4806" s="104" t="s">
        <v>5355</v>
      </c>
      <c r="B4806" s="104" t="s">
        <v>1135</v>
      </c>
      <c r="C4806" s="104">
        <v>1</v>
      </c>
      <c r="D4806" s="105" t="s">
        <v>14254</v>
      </c>
      <c r="E4806" s="105" t="s">
        <v>14281</v>
      </c>
      <c r="I4806" s="99"/>
      <c r="J4806" s="101"/>
      <c r="M4806" s="98" t="s">
        <v>10335</v>
      </c>
      <c r="N4806" s="99" t="s">
        <v>1135</v>
      </c>
      <c r="O4806" s="101">
        <v>1</v>
      </c>
    </row>
    <row r="4807" spans="1:15" ht="12.75" customHeight="1">
      <c r="A4807" s="104" t="s">
        <v>5356</v>
      </c>
      <c r="B4807" s="104" t="s">
        <v>1135</v>
      </c>
      <c r="C4807" s="104">
        <v>1</v>
      </c>
      <c r="D4807" s="105" t="s">
        <v>14254</v>
      </c>
      <c r="E4807" s="105" t="s">
        <v>14296</v>
      </c>
      <c r="I4807" s="99"/>
      <c r="J4807" s="101"/>
      <c r="M4807" s="98" t="s">
        <v>10336</v>
      </c>
      <c r="N4807" s="99" t="s">
        <v>1135</v>
      </c>
      <c r="O4807" s="101">
        <v>1</v>
      </c>
    </row>
    <row r="4808" spans="1:15" ht="12.75" customHeight="1">
      <c r="A4808" s="104" t="s">
        <v>5357</v>
      </c>
      <c r="B4808" s="104" t="s">
        <v>5227</v>
      </c>
      <c r="C4808" s="104">
        <v>1</v>
      </c>
      <c r="D4808" s="105" t="s">
        <v>14254</v>
      </c>
      <c r="E4808" s="105" t="s">
        <v>14297</v>
      </c>
      <c r="I4808" s="99"/>
      <c r="J4808" s="101"/>
      <c r="M4808" s="98" t="s">
        <v>10337</v>
      </c>
      <c r="N4808" s="99" t="s">
        <v>5227</v>
      </c>
      <c r="O4808" s="101">
        <v>1</v>
      </c>
    </row>
    <row r="4809" spans="1:15" ht="12.75" customHeight="1">
      <c r="A4809" s="104" t="s">
        <v>5358</v>
      </c>
      <c r="B4809" s="104" t="s">
        <v>5227</v>
      </c>
      <c r="C4809" s="104">
        <v>1</v>
      </c>
      <c r="D4809" s="105" t="s">
        <v>14254</v>
      </c>
      <c r="E4809" s="105" t="s">
        <v>13413</v>
      </c>
      <c r="I4809" s="99"/>
      <c r="J4809" s="101"/>
      <c r="M4809" s="98" t="s">
        <v>10338</v>
      </c>
      <c r="N4809" s="99" t="s">
        <v>5227</v>
      </c>
      <c r="O4809" s="101">
        <v>1</v>
      </c>
    </row>
    <row r="4810" spans="1:15" ht="12.75" customHeight="1">
      <c r="A4810" s="104" t="s">
        <v>5359</v>
      </c>
      <c r="B4810" s="104" t="s">
        <v>5227</v>
      </c>
      <c r="C4810" s="104">
        <v>1</v>
      </c>
      <c r="D4810" s="105" t="s">
        <v>14254</v>
      </c>
      <c r="E4810" s="105" t="s">
        <v>14298</v>
      </c>
      <c r="I4810" s="99"/>
      <c r="J4810" s="101"/>
      <c r="M4810" s="98" t="s">
        <v>10339</v>
      </c>
      <c r="N4810" s="99" t="s">
        <v>5227</v>
      </c>
      <c r="O4810" s="101">
        <v>1</v>
      </c>
    </row>
    <row r="4811" spans="1:15" ht="12.75" customHeight="1">
      <c r="A4811" s="104" t="s">
        <v>5360</v>
      </c>
      <c r="B4811" s="104" t="s">
        <v>5227</v>
      </c>
      <c r="C4811" s="104">
        <v>1</v>
      </c>
      <c r="D4811" s="105" t="s">
        <v>14254</v>
      </c>
      <c r="E4811" s="105" t="s">
        <v>14299</v>
      </c>
      <c r="I4811" s="99"/>
      <c r="J4811" s="101"/>
      <c r="M4811" s="98" t="s">
        <v>10340</v>
      </c>
      <c r="N4811" s="99" t="s">
        <v>5227</v>
      </c>
      <c r="O4811" s="101">
        <v>1</v>
      </c>
    </row>
    <row r="4812" spans="1:15" ht="12.75" customHeight="1">
      <c r="A4812" s="104" t="s">
        <v>5361</v>
      </c>
      <c r="B4812" s="104" t="s">
        <v>5362</v>
      </c>
      <c r="C4812" s="104"/>
      <c r="D4812" s="105"/>
      <c r="E4812" s="105"/>
      <c r="I4812" s="99"/>
      <c r="J4812" s="101"/>
      <c r="M4812" s="98" t="s">
        <v>10341</v>
      </c>
      <c r="N4812" s="99" t="s">
        <v>5362</v>
      </c>
      <c r="O4812" s="101"/>
    </row>
    <row r="4813" spans="1:15" ht="12.75" customHeight="1">
      <c r="A4813" s="104" t="s">
        <v>5363</v>
      </c>
      <c r="B4813" s="104" t="s">
        <v>5364</v>
      </c>
      <c r="C4813" s="104">
        <v>31</v>
      </c>
      <c r="D4813" s="105"/>
      <c r="E4813" s="105"/>
      <c r="I4813" s="99"/>
      <c r="J4813" s="101"/>
      <c r="M4813" s="98" t="s">
        <v>10342</v>
      </c>
      <c r="N4813" s="99" t="s">
        <v>5364</v>
      </c>
      <c r="O4813" s="101">
        <v>31</v>
      </c>
    </row>
    <row r="4814" spans="1:15" ht="12.75" customHeight="1">
      <c r="A4814" s="104" t="s">
        <v>5365</v>
      </c>
      <c r="B4814" s="104" t="s">
        <v>5364</v>
      </c>
      <c r="C4814" s="104">
        <v>29</v>
      </c>
      <c r="D4814" s="105"/>
      <c r="E4814" s="105"/>
      <c r="I4814" s="99"/>
      <c r="J4814" s="101"/>
      <c r="M4814" s="98" t="s">
        <v>10343</v>
      </c>
      <c r="N4814" s="99" t="s">
        <v>5364</v>
      </c>
      <c r="O4814" s="101">
        <v>29</v>
      </c>
    </row>
    <row r="4815" spans="1:15" ht="12.75" customHeight="1">
      <c r="A4815" s="104" t="s">
        <v>5366</v>
      </c>
      <c r="B4815" s="104" t="s">
        <v>5367</v>
      </c>
      <c r="C4815" s="104">
        <v>1</v>
      </c>
      <c r="D4815" s="105"/>
      <c r="E4815" s="105"/>
      <c r="I4815" s="99"/>
      <c r="J4815" s="101"/>
      <c r="M4815" s="98" t="s">
        <v>10344</v>
      </c>
      <c r="N4815" s="99" t="s">
        <v>5367</v>
      </c>
      <c r="O4815" s="101">
        <v>1</v>
      </c>
    </row>
    <row r="4816" spans="1:15" ht="12.75" customHeight="1">
      <c r="A4816" s="104" t="s">
        <v>5368</v>
      </c>
      <c r="B4816" s="104" t="s">
        <v>5367</v>
      </c>
      <c r="C4816" s="104">
        <v>4</v>
      </c>
      <c r="D4816" s="105"/>
      <c r="E4816" s="105"/>
      <c r="I4816" s="99"/>
      <c r="J4816" s="101"/>
      <c r="M4816" s="98" t="s">
        <v>10345</v>
      </c>
      <c r="N4816" s="99" t="s">
        <v>5367</v>
      </c>
      <c r="O4816" s="101">
        <v>4</v>
      </c>
    </row>
    <row r="4817" spans="1:15" ht="12.75" customHeight="1">
      <c r="A4817" s="104" t="s">
        <v>5369</v>
      </c>
      <c r="B4817" s="104" t="s">
        <v>3964</v>
      </c>
      <c r="C4817" s="104">
        <v>32</v>
      </c>
      <c r="D4817" s="105"/>
      <c r="E4817" s="105"/>
      <c r="I4817" s="99"/>
      <c r="J4817" s="101"/>
      <c r="M4817" s="98" t="s">
        <v>5369</v>
      </c>
      <c r="N4817" s="99" t="s">
        <v>3964</v>
      </c>
      <c r="O4817" s="101">
        <v>32</v>
      </c>
    </row>
    <row r="4818" spans="1:15" ht="12.75" customHeight="1">
      <c r="A4818" s="104" t="s">
        <v>5370</v>
      </c>
      <c r="B4818" s="104" t="s">
        <v>5371</v>
      </c>
      <c r="C4818" s="104">
        <v>17</v>
      </c>
      <c r="D4818" s="105"/>
      <c r="E4818" s="105"/>
      <c r="I4818" s="99"/>
      <c r="J4818" s="101"/>
      <c r="M4818" s="98" t="s">
        <v>5370</v>
      </c>
      <c r="N4818" s="99" t="s">
        <v>5371</v>
      </c>
      <c r="O4818" s="101">
        <v>17</v>
      </c>
    </row>
    <row r="4819" spans="1:15" ht="12.75" customHeight="1">
      <c r="A4819" s="104" t="s">
        <v>5372</v>
      </c>
      <c r="B4819" s="104" t="s">
        <v>5371</v>
      </c>
      <c r="C4819" s="104">
        <v>14</v>
      </c>
      <c r="D4819" s="105"/>
      <c r="E4819" s="105"/>
      <c r="I4819" s="99"/>
      <c r="J4819" s="101"/>
      <c r="M4819" s="98" t="s">
        <v>5372</v>
      </c>
      <c r="N4819" s="99" t="s">
        <v>5371</v>
      </c>
      <c r="O4819" s="101">
        <v>14</v>
      </c>
    </row>
    <row r="4820" spans="1:15" ht="12.75" customHeight="1">
      <c r="A4820" s="104" t="s">
        <v>5373</v>
      </c>
      <c r="B4820" s="104" t="s">
        <v>5371</v>
      </c>
      <c r="C4820" s="104">
        <v>14</v>
      </c>
      <c r="D4820" s="105"/>
      <c r="E4820" s="105"/>
      <c r="I4820" s="99"/>
      <c r="J4820" s="101"/>
      <c r="M4820" s="98" t="s">
        <v>5373</v>
      </c>
      <c r="N4820" s="99" t="s">
        <v>5371</v>
      </c>
      <c r="O4820" s="101">
        <v>14</v>
      </c>
    </row>
    <row r="4821" spans="1:15" ht="12.75" customHeight="1">
      <c r="A4821" s="104" t="s">
        <v>5374</v>
      </c>
      <c r="B4821" s="104" t="s">
        <v>5371</v>
      </c>
      <c r="C4821" s="104">
        <v>34</v>
      </c>
      <c r="D4821" s="105"/>
      <c r="E4821" s="105"/>
      <c r="I4821" s="99"/>
      <c r="J4821" s="101"/>
      <c r="M4821" s="98" t="s">
        <v>5374</v>
      </c>
      <c r="N4821" s="99" t="s">
        <v>5371</v>
      </c>
      <c r="O4821" s="101">
        <v>34</v>
      </c>
    </row>
    <row r="4822" spans="1:15" ht="12.75" customHeight="1">
      <c r="A4822" s="104" t="s">
        <v>5375</v>
      </c>
      <c r="B4822" s="104" t="s">
        <v>4746</v>
      </c>
      <c r="C4822" s="104">
        <v>30</v>
      </c>
      <c r="D4822" s="105"/>
      <c r="E4822" s="105"/>
      <c r="I4822" s="99"/>
      <c r="J4822" s="101"/>
      <c r="M4822" s="98" t="s">
        <v>5375</v>
      </c>
      <c r="N4822" s="99" t="s">
        <v>4746</v>
      </c>
      <c r="O4822" s="101">
        <v>30</v>
      </c>
    </row>
    <row r="4823" spans="1:15" ht="12.75" customHeight="1">
      <c r="A4823" s="104" t="s">
        <v>5376</v>
      </c>
      <c r="B4823" s="104" t="s">
        <v>5377</v>
      </c>
      <c r="C4823" s="104">
        <v>9</v>
      </c>
      <c r="D4823" s="105"/>
      <c r="E4823" s="105"/>
      <c r="I4823" s="99"/>
      <c r="J4823" s="101"/>
      <c r="M4823" s="98" t="s">
        <v>5376</v>
      </c>
      <c r="N4823" s="99" t="s">
        <v>5377</v>
      </c>
      <c r="O4823" s="101">
        <v>9</v>
      </c>
    </row>
    <row r="4824" spans="1:15" ht="12.75" customHeight="1">
      <c r="A4824" s="104" t="s">
        <v>5378</v>
      </c>
      <c r="B4824" s="104" t="s">
        <v>5367</v>
      </c>
      <c r="C4824" s="104">
        <v>17</v>
      </c>
      <c r="D4824" s="105"/>
      <c r="E4824" s="105"/>
      <c r="I4824" s="99"/>
      <c r="J4824" s="101"/>
      <c r="M4824" s="98" t="s">
        <v>10346</v>
      </c>
      <c r="N4824" s="99" t="s">
        <v>5367</v>
      </c>
      <c r="O4824" s="101">
        <v>17</v>
      </c>
    </row>
    <row r="4825" spans="1:15" ht="12.75" customHeight="1">
      <c r="A4825" s="104" t="s">
        <v>5379</v>
      </c>
      <c r="B4825" s="104" t="s">
        <v>5367</v>
      </c>
      <c r="C4825" s="104">
        <v>50</v>
      </c>
      <c r="D4825" s="105"/>
      <c r="E4825" s="105"/>
      <c r="I4825" s="99"/>
      <c r="J4825" s="101"/>
      <c r="M4825" s="98" t="s">
        <v>5379</v>
      </c>
      <c r="N4825" s="99" t="s">
        <v>5367</v>
      </c>
      <c r="O4825" s="101">
        <v>50</v>
      </c>
    </row>
    <row r="4826" spans="1:15" ht="12.75" customHeight="1">
      <c r="A4826" s="104" t="s">
        <v>5380</v>
      </c>
      <c r="B4826" s="104" t="s">
        <v>5364</v>
      </c>
      <c r="C4826" s="104">
        <v>4</v>
      </c>
      <c r="D4826" s="105"/>
      <c r="E4826" s="105"/>
      <c r="I4826" s="99"/>
      <c r="J4826" s="101"/>
      <c r="M4826" s="98" t="s">
        <v>5380</v>
      </c>
      <c r="N4826" s="99" t="s">
        <v>5364</v>
      </c>
      <c r="O4826" s="101">
        <v>4</v>
      </c>
    </row>
    <row r="4827" spans="1:15" ht="12.75" customHeight="1">
      <c r="A4827" s="104" t="s">
        <v>5381</v>
      </c>
      <c r="B4827" s="104" t="s">
        <v>5367</v>
      </c>
      <c r="C4827" s="104">
        <v>1</v>
      </c>
      <c r="D4827" s="105"/>
      <c r="E4827" s="105"/>
      <c r="I4827" s="99"/>
      <c r="J4827" s="101"/>
      <c r="M4827" s="98" t="s">
        <v>10347</v>
      </c>
      <c r="N4827" s="99" t="s">
        <v>5367</v>
      </c>
      <c r="O4827" s="101">
        <v>1</v>
      </c>
    </row>
    <row r="4828" spans="1:15" ht="12.75" customHeight="1">
      <c r="A4828" s="104" t="s">
        <v>5382</v>
      </c>
      <c r="B4828" s="104" t="s">
        <v>5364</v>
      </c>
      <c r="C4828" s="104">
        <v>8</v>
      </c>
      <c r="D4828" s="105"/>
      <c r="E4828" s="105"/>
      <c r="I4828" s="99"/>
      <c r="J4828" s="101"/>
      <c r="M4828" s="98" t="s">
        <v>5382</v>
      </c>
      <c r="N4828" s="99" t="s">
        <v>5364</v>
      </c>
      <c r="O4828" s="101">
        <v>8</v>
      </c>
    </row>
    <row r="4829" spans="1:15" ht="12.75" customHeight="1">
      <c r="A4829" s="104" t="s">
        <v>5383</v>
      </c>
      <c r="B4829" s="104" t="s">
        <v>5362</v>
      </c>
      <c r="C4829" s="104">
        <v>5</v>
      </c>
      <c r="D4829" s="105"/>
      <c r="E4829" s="105"/>
      <c r="I4829" s="99"/>
      <c r="J4829" s="101"/>
      <c r="M4829" s="98" t="s">
        <v>10348</v>
      </c>
      <c r="N4829" s="99" t="s">
        <v>5362</v>
      </c>
      <c r="O4829" s="101">
        <v>5</v>
      </c>
    </row>
    <row r="4830" spans="1:15" ht="12.75" customHeight="1">
      <c r="A4830" s="104" t="s">
        <v>5384</v>
      </c>
      <c r="B4830" s="104" t="s">
        <v>5362</v>
      </c>
      <c r="C4830" s="104">
        <v>2</v>
      </c>
      <c r="D4830" s="105"/>
      <c r="E4830" s="105"/>
      <c r="I4830" s="99"/>
      <c r="J4830" s="101"/>
      <c r="M4830" s="98" t="s">
        <v>10349</v>
      </c>
      <c r="N4830" s="99" t="s">
        <v>5362</v>
      </c>
      <c r="O4830" s="101">
        <v>2</v>
      </c>
    </row>
    <row r="4831" spans="1:15" ht="12.75" customHeight="1">
      <c r="A4831" s="104" t="s">
        <v>5385</v>
      </c>
      <c r="B4831" s="104" t="s">
        <v>5362</v>
      </c>
      <c r="C4831" s="104">
        <v>2</v>
      </c>
      <c r="D4831" s="105"/>
      <c r="E4831" s="105"/>
      <c r="I4831" s="99"/>
      <c r="J4831" s="101"/>
      <c r="M4831" s="98" t="s">
        <v>10350</v>
      </c>
      <c r="N4831" s="99" t="s">
        <v>5362</v>
      </c>
      <c r="O4831" s="101">
        <v>2</v>
      </c>
    </row>
    <row r="4832" spans="1:15" ht="12.75" customHeight="1">
      <c r="A4832" s="104" t="s">
        <v>5386</v>
      </c>
      <c r="B4832" s="104" t="s">
        <v>5362</v>
      </c>
      <c r="C4832" s="104">
        <v>5</v>
      </c>
      <c r="D4832" s="105"/>
      <c r="E4832" s="105"/>
      <c r="I4832" s="99"/>
      <c r="J4832" s="101"/>
      <c r="M4832" s="98" t="s">
        <v>10351</v>
      </c>
      <c r="N4832" s="99" t="s">
        <v>5362</v>
      </c>
      <c r="O4832" s="101">
        <v>5</v>
      </c>
    </row>
    <row r="4833" spans="1:15" ht="12.75" customHeight="1">
      <c r="A4833" s="104" t="s">
        <v>5387</v>
      </c>
      <c r="B4833" s="104" t="s">
        <v>5362</v>
      </c>
      <c r="C4833" s="104">
        <v>19</v>
      </c>
      <c r="D4833" s="105"/>
      <c r="E4833" s="105"/>
      <c r="I4833" s="99"/>
      <c r="J4833" s="101"/>
      <c r="M4833" s="98" t="s">
        <v>10352</v>
      </c>
      <c r="N4833" s="99" t="s">
        <v>5362</v>
      </c>
      <c r="O4833" s="101">
        <v>19</v>
      </c>
    </row>
    <row r="4834" spans="1:15" ht="12.75" customHeight="1">
      <c r="A4834" s="104" t="s">
        <v>5388</v>
      </c>
      <c r="B4834" s="104" t="s">
        <v>5362</v>
      </c>
      <c r="C4834" s="104">
        <v>2</v>
      </c>
      <c r="D4834" s="105"/>
      <c r="E4834" s="105"/>
      <c r="I4834" s="99"/>
      <c r="J4834" s="101"/>
      <c r="M4834" s="98" t="s">
        <v>10353</v>
      </c>
      <c r="N4834" s="99" t="s">
        <v>5362</v>
      </c>
      <c r="O4834" s="101">
        <v>2</v>
      </c>
    </row>
    <row r="4835" spans="1:15" ht="12.75" customHeight="1">
      <c r="A4835" s="104" t="s">
        <v>5389</v>
      </c>
      <c r="B4835" s="104" t="s">
        <v>5362</v>
      </c>
      <c r="C4835" s="104">
        <v>5</v>
      </c>
      <c r="D4835" s="105"/>
      <c r="E4835" s="105"/>
      <c r="I4835" s="99"/>
      <c r="J4835" s="101"/>
      <c r="M4835" s="98" t="s">
        <v>10354</v>
      </c>
      <c r="N4835" s="99" t="s">
        <v>5362</v>
      </c>
      <c r="O4835" s="101">
        <v>5</v>
      </c>
    </row>
    <row r="4836" spans="1:15" ht="12.75" customHeight="1">
      <c r="A4836" s="104" t="s">
        <v>5390</v>
      </c>
      <c r="B4836" s="104" t="s">
        <v>5367</v>
      </c>
      <c r="C4836" s="104">
        <v>2</v>
      </c>
      <c r="D4836" s="105"/>
      <c r="E4836" s="105"/>
      <c r="I4836" s="99"/>
      <c r="J4836" s="101"/>
      <c r="M4836" s="98" t="s">
        <v>10355</v>
      </c>
      <c r="N4836" s="99" t="s">
        <v>5367</v>
      </c>
      <c r="O4836" s="101">
        <v>2</v>
      </c>
    </row>
    <row r="4837" spans="1:15" ht="12.75" customHeight="1">
      <c r="A4837" s="104" t="s">
        <v>5391</v>
      </c>
      <c r="B4837" s="104" t="s">
        <v>5367</v>
      </c>
      <c r="C4837" s="104">
        <v>1</v>
      </c>
      <c r="D4837" s="105"/>
      <c r="E4837" s="105"/>
      <c r="I4837" s="99"/>
      <c r="J4837" s="101"/>
      <c r="M4837" s="98" t="s">
        <v>10356</v>
      </c>
      <c r="N4837" s="99" t="s">
        <v>5367</v>
      </c>
      <c r="O4837" s="101">
        <v>1</v>
      </c>
    </row>
    <row r="4838" spans="1:15" ht="12.75" customHeight="1">
      <c r="A4838" s="104" t="s">
        <v>5392</v>
      </c>
      <c r="B4838" s="104" t="s">
        <v>5367</v>
      </c>
      <c r="C4838" s="104">
        <v>5</v>
      </c>
      <c r="D4838" s="105"/>
      <c r="E4838" s="105"/>
      <c r="I4838" s="99"/>
      <c r="J4838" s="101"/>
      <c r="M4838" s="98" t="s">
        <v>10357</v>
      </c>
      <c r="N4838" s="99" t="s">
        <v>5367</v>
      </c>
      <c r="O4838" s="101">
        <v>5</v>
      </c>
    </row>
    <row r="4839" spans="1:15" ht="12.75" customHeight="1">
      <c r="A4839" s="104" t="s">
        <v>5393</v>
      </c>
      <c r="B4839" s="104" t="s">
        <v>5367</v>
      </c>
      <c r="C4839" s="104">
        <v>3</v>
      </c>
      <c r="D4839" s="105"/>
      <c r="E4839" s="105"/>
      <c r="I4839" s="99"/>
      <c r="J4839" s="101"/>
      <c r="M4839" s="98" t="s">
        <v>10358</v>
      </c>
      <c r="N4839" s="99" t="s">
        <v>5367</v>
      </c>
      <c r="O4839" s="101">
        <v>3</v>
      </c>
    </row>
    <row r="4840" spans="1:15" ht="12.75" customHeight="1">
      <c r="A4840" s="104" t="s">
        <v>5394</v>
      </c>
      <c r="B4840" s="104" t="s">
        <v>5362</v>
      </c>
      <c r="C4840" s="104">
        <v>3</v>
      </c>
      <c r="D4840" s="105"/>
      <c r="E4840" s="105"/>
      <c r="I4840" s="99"/>
      <c r="J4840" s="101"/>
      <c r="M4840" s="98" t="s">
        <v>10359</v>
      </c>
      <c r="N4840" s="99" t="s">
        <v>5362</v>
      </c>
      <c r="O4840" s="101">
        <v>3</v>
      </c>
    </row>
    <row r="4841" spans="1:15" ht="12.75" customHeight="1">
      <c r="A4841" s="104" t="s">
        <v>5395</v>
      </c>
      <c r="B4841" s="104" t="s">
        <v>5367</v>
      </c>
      <c r="C4841" s="104">
        <v>4</v>
      </c>
      <c r="D4841" s="105"/>
      <c r="E4841" s="105"/>
      <c r="I4841" s="99"/>
      <c r="J4841" s="101"/>
      <c r="M4841" s="98" t="s">
        <v>10360</v>
      </c>
      <c r="N4841" s="99" t="s">
        <v>5367</v>
      </c>
      <c r="O4841" s="101">
        <v>4</v>
      </c>
    </row>
    <row r="4842" spans="1:15" ht="12.75" customHeight="1">
      <c r="A4842" s="104" t="s">
        <v>5396</v>
      </c>
      <c r="B4842" s="104" t="s">
        <v>5362</v>
      </c>
      <c r="C4842" s="104">
        <v>3</v>
      </c>
      <c r="D4842" s="105"/>
      <c r="E4842" s="105"/>
      <c r="I4842" s="99"/>
      <c r="J4842" s="101"/>
      <c r="M4842" s="98" t="s">
        <v>10361</v>
      </c>
      <c r="N4842" s="99" t="s">
        <v>5362</v>
      </c>
      <c r="O4842" s="101">
        <v>3</v>
      </c>
    </row>
    <row r="4843" spans="1:15" ht="12.75" customHeight="1">
      <c r="A4843" s="104" t="s">
        <v>5397</v>
      </c>
      <c r="B4843" s="104" t="s">
        <v>5362</v>
      </c>
      <c r="C4843" s="104">
        <v>1</v>
      </c>
      <c r="D4843" s="105"/>
      <c r="E4843" s="105"/>
      <c r="I4843" s="99"/>
      <c r="J4843" s="101"/>
      <c r="M4843" s="98" t="s">
        <v>10362</v>
      </c>
      <c r="N4843" s="99" t="s">
        <v>5362</v>
      </c>
      <c r="O4843" s="101">
        <v>1</v>
      </c>
    </row>
    <row r="4844" spans="1:15" ht="12.75" customHeight="1">
      <c r="A4844" s="104" t="s">
        <v>5398</v>
      </c>
      <c r="B4844" s="104" t="s">
        <v>5362</v>
      </c>
      <c r="C4844" s="104">
        <v>4</v>
      </c>
      <c r="D4844" s="105"/>
      <c r="E4844" s="105"/>
      <c r="I4844" s="99"/>
      <c r="J4844" s="101"/>
      <c r="M4844" s="98" t="s">
        <v>10363</v>
      </c>
      <c r="N4844" s="99" t="s">
        <v>5362</v>
      </c>
      <c r="O4844" s="101">
        <v>4</v>
      </c>
    </row>
    <row r="4845" spans="1:15" ht="12.75" customHeight="1">
      <c r="A4845" s="104" t="s">
        <v>5399</v>
      </c>
      <c r="B4845" s="104" t="s">
        <v>5362</v>
      </c>
      <c r="C4845" s="104">
        <v>1</v>
      </c>
      <c r="D4845" s="105"/>
      <c r="E4845" s="105"/>
      <c r="I4845" s="99"/>
      <c r="J4845" s="101"/>
      <c r="M4845" s="98" t="s">
        <v>10364</v>
      </c>
      <c r="N4845" s="99" t="s">
        <v>5362</v>
      </c>
      <c r="O4845" s="101">
        <v>1</v>
      </c>
    </row>
    <row r="4846" spans="1:15" ht="12.75" customHeight="1">
      <c r="A4846" s="104" t="s">
        <v>5400</v>
      </c>
      <c r="B4846" s="104" t="s">
        <v>5362</v>
      </c>
      <c r="C4846" s="104">
        <v>3</v>
      </c>
      <c r="D4846" s="105"/>
      <c r="E4846" s="105"/>
      <c r="I4846" s="99"/>
      <c r="J4846" s="101"/>
      <c r="M4846" s="98" t="s">
        <v>10365</v>
      </c>
      <c r="N4846" s="99" t="s">
        <v>5362</v>
      </c>
      <c r="O4846" s="101">
        <v>3</v>
      </c>
    </row>
    <row r="4847" spans="1:15" ht="12.75" customHeight="1">
      <c r="A4847" s="104" t="s">
        <v>5401</v>
      </c>
      <c r="B4847" s="104" t="s">
        <v>5362</v>
      </c>
      <c r="C4847" s="104">
        <v>5</v>
      </c>
      <c r="D4847" s="105"/>
      <c r="E4847" s="105"/>
      <c r="I4847" s="99"/>
      <c r="J4847" s="101"/>
      <c r="M4847" s="98" t="s">
        <v>10366</v>
      </c>
      <c r="N4847" s="99" t="s">
        <v>5362</v>
      </c>
      <c r="O4847" s="101">
        <v>5</v>
      </c>
    </row>
    <row r="4848" spans="1:15" ht="12.75" customHeight="1">
      <c r="A4848" s="104" t="s">
        <v>5402</v>
      </c>
      <c r="B4848" s="104" t="s">
        <v>5362</v>
      </c>
      <c r="C4848" s="104">
        <v>4</v>
      </c>
      <c r="D4848" s="105"/>
      <c r="E4848" s="105"/>
      <c r="I4848" s="99"/>
      <c r="J4848" s="101"/>
      <c r="M4848" s="98" t="s">
        <v>10367</v>
      </c>
      <c r="N4848" s="99" t="s">
        <v>5362</v>
      </c>
      <c r="O4848" s="101">
        <v>4</v>
      </c>
    </row>
    <row r="4849" spans="1:15" ht="12.75" customHeight="1">
      <c r="A4849" s="104" t="s">
        <v>5403</v>
      </c>
      <c r="B4849" s="104" t="s">
        <v>5377</v>
      </c>
      <c r="C4849" s="104">
        <v>5</v>
      </c>
      <c r="D4849" s="105"/>
      <c r="E4849" s="105"/>
      <c r="I4849" s="99"/>
      <c r="J4849" s="101"/>
      <c r="M4849" s="98" t="s">
        <v>5403</v>
      </c>
      <c r="N4849" s="99" t="s">
        <v>5377</v>
      </c>
      <c r="O4849" s="101">
        <v>5</v>
      </c>
    </row>
    <row r="4850" spans="1:15" ht="12.75" customHeight="1">
      <c r="A4850" s="104" t="s">
        <v>5404</v>
      </c>
      <c r="B4850" s="104" t="s">
        <v>5367</v>
      </c>
      <c r="C4850" s="104">
        <v>25</v>
      </c>
      <c r="D4850" s="105"/>
      <c r="E4850" s="105"/>
      <c r="I4850" s="99"/>
      <c r="J4850" s="101"/>
      <c r="M4850" s="98" t="s">
        <v>10368</v>
      </c>
      <c r="N4850" s="99" t="s">
        <v>5367</v>
      </c>
      <c r="O4850" s="101">
        <v>25</v>
      </c>
    </row>
    <row r="4851" spans="1:15" ht="15" customHeight="1">
      <c r="A4851" s="105">
        <v>860002</v>
      </c>
      <c r="B4851" s="105" t="s">
        <v>5443</v>
      </c>
      <c r="C4851" s="105">
        <v>16</v>
      </c>
      <c r="D4851" s="105" t="s">
        <v>14300</v>
      </c>
      <c r="E4851" s="105" t="s">
        <v>14301</v>
      </c>
    </row>
    <row r="4852" spans="1:15" ht="15" customHeight="1">
      <c r="A4852" s="105">
        <v>870006</v>
      </c>
      <c r="B4852" s="105" t="s">
        <v>14302</v>
      </c>
      <c r="C4852" s="105">
        <v>7</v>
      </c>
      <c r="D4852" s="105" t="s">
        <v>14300</v>
      </c>
      <c r="E4852" s="105" t="s">
        <v>14303</v>
      </c>
    </row>
    <row r="4853" spans="1:15" ht="15" customHeight="1">
      <c r="A4853" s="105">
        <v>870005</v>
      </c>
      <c r="B4853" s="105" t="s">
        <v>5443</v>
      </c>
      <c r="C4853" s="105">
        <v>2</v>
      </c>
      <c r="D4853" s="105" t="s">
        <v>14300</v>
      </c>
      <c r="E4853" s="105" t="s">
        <v>14304</v>
      </c>
    </row>
    <row r="4854" spans="1:15" ht="15" customHeight="1">
      <c r="A4854" s="105">
        <v>870004</v>
      </c>
      <c r="B4854" s="105" t="s">
        <v>5443</v>
      </c>
      <c r="C4854" s="105">
        <v>13</v>
      </c>
      <c r="D4854" s="105" t="s">
        <v>14300</v>
      </c>
      <c r="E4854" s="105" t="s">
        <v>14305</v>
      </c>
    </row>
    <row r="4855" spans="1:15" ht="15" customHeight="1">
      <c r="A4855" s="105">
        <v>870003</v>
      </c>
      <c r="B4855" s="105" t="s">
        <v>5443</v>
      </c>
      <c r="C4855" s="105">
        <v>3</v>
      </c>
      <c r="D4855" s="105" t="s">
        <v>14300</v>
      </c>
      <c r="E4855" s="105" t="s">
        <v>14306</v>
      </c>
    </row>
    <row r="4856" spans="1:15" ht="15" customHeight="1">
      <c r="A4856" s="105">
        <v>860004</v>
      </c>
      <c r="B4856" s="105" t="s">
        <v>5443</v>
      </c>
      <c r="C4856" s="105">
        <v>8</v>
      </c>
      <c r="D4856" s="105" t="s">
        <v>14300</v>
      </c>
      <c r="E4856" s="105" t="s">
        <v>14307</v>
      </c>
    </row>
    <row r="4857" spans="1:15" ht="15" customHeight="1">
      <c r="A4857" s="105" t="s">
        <v>14308</v>
      </c>
      <c r="B4857" s="105" t="s">
        <v>4995</v>
      </c>
      <c r="C4857" s="105">
        <v>1</v>
      </c>
      <c r="D4857" s="105" t="s">
        <v>14017</v>
      </c>
      <c r="E4857" s="105" t="s">
        <v>14309</v>
      </c>
    </row>
    <row r="4858" spans="1:15" ht="15" customHeight="1">
      <c r="A4858" s="105" t="s">
        <v>14310</v>
      </c>
      <c r="B4858" s="105" t="s">
        <v>4897</v>
      </c>
      <c r="C4858" s="105">
        <v>1</v>
      </c>
      <c r="D4858" s="105" t="s">
        <v>13932</v>
      </c>
      <c r="E4858" s="105" t="s">
        <v>14311</v>
      </c>
    </row>
    <row r="4859" spans="1:15" ht="15" customHeight="1">
      <c r="A4859" s="105" t="s">
        <v>14312</v>
      </c>
      <c r="B4859" s="105" t="s">
        <v>4523</v>
      </c>
      <c r="C4859" s="105">
        <v>2</v>
      </c>
      <c r="D4859" s="105" t="s">
        <v>13907</v>
      </c>
      <c r="E4859" s="105" t="s">
        <v>14058</v>
      </c>
    </row>
    <row r="4860" spans="1:15" ht="15" customHeight="1">
      <c r="A4860" s="105" t="s">
        <v>14313</v>
      </c>
      <c r="B4860" s="105" t="s">
        <v>4523</v>
      </c>
      <c r="C4860" s="105">
        <v>1</v>
      </c>
      <c r="D4860" s="105" t="s">
        <v>13745</v>
      </c>
      <c r="E4860" s="105" t="s">
        <v>14314</v>
      </c>
    </row>
    <row r="4861" spans="1:15" ht="15" customHeight="1">
      <c r="A4861" s="105" t="s">
        <v>14315</v>
      </c>
      <c r="B4861" s="105" t="s">
        <v>4523</v>
      </c>
      <c r="C4861" s="105">
        <v>1</v>
      </c>
      <c r="D4861" s="105" t="s">
        <v>13745</v>
      </c>
      <c r="E4861" s="105" t="s">
        <v>14316</v>
      </c>
    </row>
    <row r="4862" spans="1:15" ht="15" customHeight="1">
      <c r="A4862" s="105" t="s">
        <v>14317</v>
      </c>
      <c r="B4862" s="105" t="s">
        <v>2919</v>
      </c>
      <c r="C4862" s="105">
        <v>1</v>
      </c>
      <c r="D4862" s="105" t="s">
        <v>14318</v>
      </c>
      <c r="E4862" s="105" t="s">
        <v>14319</v>
      </c>
    </row>
    <row r="4863" spans="1:15" ht="15" customHeight="1">
      <c r="A4863" s="105" t="s">
        <v>14320</v>
      </c>
      <c r="B4863" s="105" t="s">
        <v>2919</v>
      </c>
      <c r="C4863" s="105">
        <v>1</v>
      </c>
      <c r="D4863" s="105" t="s">
        <v>12497</v>
      </c>
      <c r="E4863" s="105" t="s">
        <v>14321</v>
      </c>
    </row>
    <row r="4864" spans="1:15" ht="15" customHeight="1">
      <c r="A4864" s="105" t="s">
        <v>14322</v>
      </c>
      <c r="B4864" s="105" t="s">
        <v>2797</v>
      </c>
      <c r="C4864" s="105">
        <v>1</v>
      </c>
      <c r="D4864" s="105" t="s">
        <v>12229</v>
      </c>
      <c r="E4864" s="105" t="s">
        <v>14323</v>
      </c>
    </row>
    <row r="4865" spans="1:5" ht="15" customHeight="1">
      <c r="A4865" s="105" t="s">
        <v>14324</v>
      </c>
      <c r="B4865" s="105" t="s">
        <v>2797</v>
      </c>
      <c r="C4865" s="105">
        <v>1</v>
      </c>
      <c r="D4865" s="105" t="s">
        <v>12229</v>
      </c>
      <c r="E4865" s="105" t="s">
        <v>14325</v>
      </c>
    </row>
    <row r="4866" spans="1:5" ht="15" customHeight="1">
      <c r="A4866" s="105" t="s">
        <v>14326</v>
      </c>
      <c r="B4866" s="105" t="s">
        <v>2651</v>
      </c>
      <c r="C4866" s="105">
        <v>1</v>
      </c>
      <c r="D4866" s="105" t="s">
        <v>12229</v>
      </c>
      <c r="E4866" s="105" t="s">
        <v>14327</v>
      </c>
    </row>
    <row r="4867" spans="1:5" ht="15" customHeight="1">
      <c r="A4867" s="105" t="s">
        <v>14328</v>
      </c>
      <c r="B4867" s="105" t="s">
        <v>2256</v>
      </c>
      <c r="C4867" s="105">
        <v>1</v>
      </c>
      <c r="D4867" s="105" t="s">
        <v>12035</v>
      </c>
      <c r="E4867" s="105" t="s">
        <v>14329</v>
      </c>
    </row>
    <row r="4868" spans="1:5" ht="15" customHeight="1">
      <c r="A4868" s="105" t="s">
        <v>14330</v>
      </c>
      <c r="B4868" s="105" t="s">
        <v>1203</v>
      </c>
      <c r="C4868" s="105">
        <v>1</v>
      </c>
      <c r="D4868" s="105" t="s">
        <v>14331</v>
      </c>
      <c r="E4868" s="105" t="s">
        <v>14332</v>
      </c>
    </row>
    <row r="4869" spans="1:5" ht="15" customHeight="1">
      <c r="A4869" s="105" t="s">
        <v>14333</v>
      </c>
      <c r="B4869" s="105" t="s">
        <v>1203</v>
      </c>
      <c r="C4869" s="105">
        <v>1</v>
      </c>
      <c r="D4869" s="105" t="s">
        <v>14331</v>
      </c>
      <c r="E4869" s="105" t="s">
        <v>14334</v>
      </c>
    </row>
    <row r="4870" spans="1:5" ht="15" customHeight="1">
      <c r="A4870" s="105" t="s">
        <v>14335</v>
      </c>
      <c r="B4870" s="105" t="s">
        <v>828</v>
      </c>
      <c r="C4870" s="105">
        <v>1</v>
      </c>
      <c r="D4870" s="105" t="s">
        <v>10859</v>
      </c>
      <c r="E4870" s="105" t="s">
        <v>11017</v>
      </c>
    </row>
    <row r="4871" spans="1:5" ht="15" customHeight="1">
      <c r="A4871" s="105" t="s">
        <v>5440</v>
      </c>
      <c r="B4871" s="105" t="s">
        <v>250</v>
      </c>
      <c r="C4871" s="105">
        <v>6</v>
      </c>
      <c r="D4871" s="105" t="s">
        <v>14336</v>
      </c>
      <c r="E4871" s="105" t="s">
        <v>14337</v>
      </c>
    </row>
    <row r="4872" spans="1:5" ht="15" customHeight="1">
      <c r="A4872" s="105" t="s">
        <v>5439</v>
      </c>
      <c r="B4872" s="105" t="s">
        <v>250</v>
      </c>
      <c r="C4872" s="105">
        <v>5</v>
      </c>
      <c r="D4872" s="105" t="s">
        <v>14336</v>
      </c>
      <c r="E4872" s="105" t="s">
        <v>14338</v>
      </c>
    </row>
    <row r="4873" spans="1:5" ht="15" customHeight="1">
      <c r="A4873" s="105" t="s">
        <v>14339</v>
      </c>
      <c r="B4873" s="105" t="s">
        <v>250</v>
      </c>
      <c r="C4873" s="105">
        <v>1</v>
      </c>
      <c r="D4873" s="105" t="s">
        <v>14340</v>
      </c>
      <c r="E4873" s="105" t="s">
        <v>14341</v>
      </c>
    </row>
    <row r="4874" spans="1:5" ht="15" customHeight="1">
      <c r="A4874" s="105">
        <v>32924</v>
      </c>
      <c r="B4874" s="105" t="s">
        <v>14342</v>
      </c>
      <c r="C4874" s="105">
        <v>5</v>
      </c>
      <c r="D4874" s="105" t="s">
        <v>14343</v>
      </c>
      <c r="E4874" s="105" t="s">
        <v>14344</v>
      </c>
    </row>
    <row r="4875" spans="1:5" ht="15" customHeight="1">
      <c r="A4875" s="105">
        <v>80044</v>
      </c>
      <c r="B4875" s="105" t="s">
        <v>14345</v>
      </c>
      <c r="C4875" s="105">
        <v>3</v>
      </c>
      <c r="D4875" s="105" t="s">
        <v>14346</v>
      </c>
      <c r="E4875" s="105" t="s">
        <v>14347</v>
      </c>
    </row>
    <row r="4876" spans="1:5" ht="15" customHeight="1">
      <c r="A4876" s="105">
        <v>80043</v>
      </c>
      <c r="B4876" s="105" t="s">
        <v>14345</v>
      </c>
      <c r="C4876" s="105">
        <v>2</v>
      </c>
      <c r="D4876" s="105" t="s">
        <v>14348</v>
      </c>
      <c r="E4876" s="105" t="s">
        <v>14349</v>
      </c>
    </row>
    <row r="4877" spans="1:5" ht="15" customHeight="1">
      <c r="A4877" s="105">
        <v>80040</v>
      </c>
      <c r="B4877" s="105" t="s">
        <v>14345</v>
      </c>
      <c r="C4877" s="105">
        <v>5</v>
      </c>
      <c r="D4877" s="105" t="s">
        <v>14350</v>
      </c>
      <c r="E4877" s="105" t="s">
        <v>14351</v>
      </c>
    </row>
    <row r="4878" spans="1:5" ht="15" customHeight="1">
      <c r="A4878" s="105">
        <v>80021</v>
      </c>
      <c r="B4878" s="105" t="s">
        <v>14345</v>
      </c>
      <c r="C4878" s="105">
        <v>4</v>
      </c>
      <c r="D4878" s="105" t="s">
        <v>13170</v>
      </c>
      <c r="E4878" s="105" t="s">
        <v>14352</v>
      </c>
    </row>
    <row r="4879" spans="1:5" ht="15" customHeight="1">
      <c r="A4879" s="105">
        <v>80020</v>
      </c>
      <c r="B4879" s="105" t="s">
        <v>14345</v>
      </c>
      <c r="C4879" s="105">
        <v>5</v>
      </c>
      <c r="D4879" s="105" t="s">
        <v>13170</v>
      </c>
      <c r="E4879" s="105" t="s">
        <v>14353</v>
      </c>
    </row>
    <row r="4880" spans="1:5" ht="15" customHeight="1">
      <c r="A4880" s="105">
        <v>80015</v>
      </c>
      <c r="B4880" s="105" t="s">
        <v>14345</v>
      </c>
      <c r="C4880" s="105">
        <v>4</v>
      </c>
      <c r="D4880" s="105" t="s">
        <v>13170</v>
      </c>
      <c r="E4880" s="105" t="s">
        <v>14354</v>
      </c>
    </row>
    <row r="4881" spans="1:5" ht="15" customHeight="1">
      <c r="A4881" s="105">
        <v>80013</v>
      </c>
      <c r="B4881" s="105" t="s">
        <v>14345</v>
      </c>
      <c r="C4881" s="105">
        <v>2</v>
      </c>
      <c r="D4881" s="105" t="s">
        <v>14346</v>
      </c>
      <c r="E4881" s="105" t="s">
        <v>13562</v>
      </c>
    </row>
    <row r="4882" spans="1:5" ht="15" customHeight="1">
      <c r="A4882" s="105">
        <v>80003</v>
      </c>
      <c r="B4882" s="105" t="s">
        <v>14345</v>
      </c>
      <c r="C4882" s="105">
        <v>3</v>
      </c>
      <c r="D4882" s="105" t="s">
        <v>13170</v>
      </c>
      <c r="E4882" s="105" t="s">
        <v>14355</v>
      </c>
    </row>
    <row r="4883" spans="1:5" ht="15" customHeight="1">
      <c r="A4883" s="105">
        <v>32602</v>
      </c>
      <c r="B4883" s="105" t="s">
        <v>14345</v>
      </c>
      <c r="C4883" s="105">
        <v>4</v>
      </c>
      <c r="D4883" s="105" t="s">
        <v>14343</v>
      </c>
      <c r="E4883" s="105" t="s">
        <v>14356</v>
      </c>
    </row>
    <row r="4884" spans="1:5" ht="15" customHeight="1">
      <c r="A4884" s="105" t="s">
        <v>4033</v>
      </c>
      <c r="B4884" s="105" t="s">
        <v>1817</v>
      </c>
      <c r="C4884" s="105">
        <v>2</v>
      </c>
      <c r="D4884" s="105" t="s">
        <v>14357</v>
      </c>
      <c r="E4884" s="105" t="s">
        <v>14358</v>
      </c>
    </row>
    <row r="4885" spans="1:5" ht="15" customHeight="1">
      <c r="A4885" s="105" t="s">
        <v>14359</v>
      </c>
      <c r="B4885" s="105" t="s">
        <v>1817</v>
      </c>
      <c r="C4885" s="105">
        <v>6</v>
      </c>
      <c r="D4885" s="105" t="s">
        <v>14360</v>
      </c>
      <c r="E4885" s="105" t="s">
        <v>14361</v>
      </c>
    </row>
    <row r="4886" spans="1:5" ht="15" customHeight="1">
      <c r="A4886" s="105" t="s">
        <v>14362</v>
      </c>
      <c r="B4886" s="105" t="s">
        <v>1817</v>
      </c>
      <c r="C4886" s="105">
        <v>5</v>
      </c>
      <c r="D4886" s="105" t="s">
        <v>14360</v>
      </c>
      <c r="E4886" s="105" t="s">
        <v>14363</v>
      </c>
    </row>
    <row r="4887" spans="1:5" ht="15" customHeight="1">
      <c r="A4887" s="105" t="s">
        <v>14364</v>
      </c>
      <c r="B4887" s="105" t="s">
        <v>270</v>
      </c>
      <c r="C4887" s="105">
        <v>4</v>
      </c>
      <c r="D4887" s="105" t="s">
        <v>14012</v>
      </c>
      <c r="E4887" s="105" t="s">
        <v>14365</v>
      </c>
    </row>
    <row r="4888" spans="1:5" ht="15" customHeight="1">
      <c r="A4888" s="105" t="s">
        <v>14366</v>
      </c>
      <c r="B4888" s="105" t="s">
        <v>270</v>
      </c>
      <c r="C4888" s="105">
        <v>1</v>
      </c>
      <c r="D4888" s="105" t="s">
        <v>12724</v>
      </c>
      <c r="E4888" s="105" t="s">
        <v>12726</v>
      </c>
    </row>
    <row r="4889" spans="1:5" ht="15" customHeight="1">
      <c r="A4889" s="105" t="s">
        <v>14367</v>
      </c>
      <c r="B4889" s="105" t="s">
        <v>1517</v>
      </c>
      <c r="C4889" s="105">
        <v>1</v>
      </c>
      <c r="D4889" s="105" t="s">
        <v>14368</v>
      </c>
      <c r="E4889" s="105" t="s">
        <v>14369</v>
      </c>
    </row>
    <row r="4890" spans="1:5" ht="15" customHeight="1">
      <c r="A4890" s="105" t="s">
        <v>14370</v>
      </c>
      <c r="B4890" s="105" t="s">
        <v>1517</v>
      </c>
      <c r="C4890" s="105">
        <v>1</v>
      </c>
      <c r="D4890" s="105" t="s">
        <v>14368</v>
      </c>
      <c r="E4890" s="105" t="s">
        <v>14371</v>
      </c>
    </row>
    <row r="4891" spans="1:5" ht="15" customHeight="1">
      <c r="A4891" s="105" t="s">
        <v>14372</v>
      </c>
      <c r="B4891" s="105" t="s">
        <v>4815</v>
      </c>
      <c r="C4891" s="105">
        <v>39</v>
      </c>
      <c r="D4891" s="105" t="s">
        <v>14373</v>
      </c>
      <c r="E4891" s="105" t="s">
        <v>14374</v>
      </c>
    </row>
    <row r="4892" spans="1:5" ht="15" customHeight="1">
      <c r="A4892" s="105" t="s">
        <v>14375</v>
      </c>
      <c r="B4892" s="105" t="s">
        <v>4815</v>
      </c>
      <c r="C4892" s="105">
        <v>39</v>
      </c>
      <c r="D4892" s="105" t="s">
        <v>14373</v>
      </c>
      <c r="E4892" s="105" t="s">
        <v>14374</v>
      </c>
    </row>
    <row r="4893" spans="1:5" ht="15" customHeight="1">
      <c r="A4893" s="105" t="s">
        <v>14376</v>
      </c>
      <c r="B4893" s="105" t="s">
        <v>4815</v>
      </c>
      <c r="C4893" s="105">
        <v>39</v>
      </c>
      <c r="D4893" s="105" t="s">
        <v>14373</v>
      </c>
      <c r="E4893" s="105" t="s">
        <v>14374</v>
      </c>
    </row>
    <row r="4894" spans="1:5" ht="15" customHeight="1">
      <c r="A4894" s="105" t="s">
        <v>14377</v>
      </c>
      <c r="B4894" s="105" t="s">
        <v>4815</v>
      </c>
      <c r="C4894" s="105">
        <v>39</v>
      </c>
      <c r="D4894" s="105" t="s">
        <v>14373</v>
      </c>
      <c r="E4894" s="105" t="s">
        <v>14374</v>
      </c>
    </row>
    <row r="4895" spans="1:5" ht="15" customHeight="1">
      <c r="A4895" s="105" t="s">
        <v>14378</v>
      </c>
      <c r="B4895" s="105" t="s">
        <v>3929</v>
      </c>
      <c r="C4895" s="105">
        <v>4</v>
      </c>
      <c r="D4895" s="105" t="s">
        <v>13269</v>
      </c>
      <c r="E4895" s="105" t="s">
        <v>14379</v>
      </c>
    </row>
    <row r="4896" spans="1:5" ht="15" customHeight="1">
      <c r="A4896" s="105" t="s">
        <v>14380</v>
      </c>
      <c r="B4896" s="105" t="s">
        <v>4757</v>
      </c>
      <c r="C4896" s="105">
        <v>11</v>
      </c>
      <c r="D4896" s="105" t="s">
        <v>14381</v>
      </c>
      <c r="E4896" s="105" t="s">
        <v>13169</v>
      </c>
    </row>
    <row r="4897" spans="1:5" ht="15" customHeight="1">
      <c r="A4897" s="105" t="s">
        <v>14382</v>
      </c>
      <c r="B4897" s="105" t="s">
        <v>1725</v>
      </c>
      <c r="C4897" s="105">
        <v>7</v>
      </c>
      <c r="D4897" s="105" t="s">
        <v>14216</v>
      </c>
      <c r="E4897" s="105" t="s">
        <v>14383</v>
      </c>
    </row>
    <row r="4898" spans="1:5" ht="15" customHeight="1">
      <c r="A4898" s="105" t="s">
        <v>14384</v>
      </c>
      <c r="B4898" s="105" t="s">
        <v>1228</v>
      </c>
      <c r="C4898" s="105">
        <v>1</v>
      </c>
      <c r="D4898" s="105" t="s">
        <v>11473</v>
      </c>
      <c r="E4898" s="105" t="s">
        <v>14385</v>
      </c>
    </row>
    <row r="4899" spans="1:5" ht="15" customHeight="1">
      <c r="A4899" s="105" t="s">
        <v>14386</v>
      </c>
      <c r="B4899" s="105" t="s">
        <v>1228</v>
      </c>
      <c r="C4899" s="105">
        <v>1</v>
      </c>
      <c r="D4899" s="105" t="s">
        <v>14387</v>
      </c>
      <c r="E4899" s="105" t="s">
        <v>14388</v>
      </c>
    </row>
    <row r="4900" spans="1:5" ht="15" customHeight="1">
      <c r="A4900" s="105" t="s">
        <v>14389</v>
      </c>
      <c r="B4900" s="105" t="s">
        <v>1228</v>
      </c>
      <c r="C4900" s="105">
        <v>5</v>
      </c>
      <c r="D4900" s="105" t="s">
        <v>14390</v>
      </c>
      <c r="E4900" s="105" t="s">
        <v>14391</v>
      </c>
    </row>
    <row r="4901" spans="1:5" ht="15" customHeight="1">
      <c r="A4901" s="105" t="s">
        <v>14392</v>
      </c>
      <c r="B4901" s="105" t="s">
        <v>1228</v>
      </c>
      <c r="C4901" s="105">
        <v>5</v>
      </c>
      <c r="D4901" s="105" t="s">
        <v>14390</v>
      </c>
      <c r="E4901" s="105" t="s">
        <v>14393</v>
      </c>
    </row>
    <row r="4902" spans="1:5" ht="15" customHeight="1">
      <c r="A4902" s="105" t="s">
        <v>14394</v>
      </c>
      <c r="B4902" s="105" t="s">
        <v>1144</v>
      </c>
      <c r="C4902" s="105">
        <v>1</v>
      </c>
      <c r="D4902" s="105" t="s">
        <v>11150</v>
      </c>
      <c r="E4902" s="105" t="s">
        <v>14395</v>
      </c>
    </row>
    <row r="4903" spans="1:5" ht="15" customHeight="1">
      <c r="A4903" s="105" t="s">
        <v>14396</v>
      </c>
      <c r="B4903" s="105" t="s">
        <v>2174</v>
      </c>
      <c r="C4903" s="105">
        <v>1</v>
      </c>
      <c r="D4903" s="105" t="s">
        <v>12463</v>
      </c>
      <c r="E4903" s="105" t="s">
        <v>14397</v>
      </c>
    </row>
    <row r="4904" spans="1:5" ht="15" customHeight="1">
      <c r="A4904" s="105" t="s">
        <v>14398</v>
      </c>
      <c r="B4904" s="105" t="s">
        <v>12067</v>
      </c>
      <c r="C4904" s="105">
        <v>1</v>
      </c>
      <c r="D4904" s="105" t="s">
        <v>13322</v>
      </c>
      <c r="E4904" s="105" t="s">
        <v>14399</v>
      </c>
    </row>
    <row r="4905" spans="1:5" ht="15" customHeight="1">
      <c r="A4905" s="105" t="s">
        <v>14400</v>
      </c>
      <c r="B4905" s="105" t="s">
        <v>12067</v>
      </c>
      <c r="C4905" s="105">
        <v>1</v>
      </c>
      <c r="D4905" s="105" t="s">
        <v>13322</v>
      </c>
      <c r="E4905" s="105" t="s">
        <v>14401</v>
      </c>
    </row>
    <row r="4906" spans="1:5" ht="15" customHeight="1">
      <c r="A4906" s="105" t="s">
        <v>14402</v>
      </c>
      <c r="B4906" s="105" t="s">
        <v>12067</v>
      </c>
      <c r="C4906" s="105">
        <v>1</v>
      </c>
      <c r="D4906" s="105" t="s">
        <v>14403</v>
      </c>
      <c r="E4906" s="105" t="s">
        <v>14404</v>
      </c>
    </row>
    <row r="4907" spans="1:5" ht="15" customHeight="1">
      <c r="A4907" s="105" t="s">
        <v>14405</v>
      </c>
      <c r="B4907" s="105" t="s">
        <v>12067</v>
      </c>
      <c r="C4907" s="105">
        <v>1</v>
      </c>
      <c r="D4907" s="105" t="s">
        <v>14403</v>
      </c>
      <c r="E4907" s="105" t="s">
        <v>14406</v>
      </c>
    </row>
    <row r="4908" spans="1:5" ht="15" customHeight="1">
      <c r="A4908" s="105" t="s">
        <v>14407</v>
      </c>
      <c r="B4908" s="105" t="s">
        <v>12067</v>
      </c>
      <c r="C4908" s="105">
        <v>1</v>
      </c>
      <c r="D4908" s="105" t="s">
        <v>14403</v>
      </c>
      <c r="E4908" s="105" t="s">
        <v>14408</v>
      </c>
    </row>
    <row r="4909" spans="1:5" ht="15" customHeight="1">
      <c r="A4909" s="105" t="s">
        <v>14409</v>
      </c>
      <c r="B4909" s="105" t="s">
        <v>12067</v>
      </c>
      <c r="C4909" s="105">
        <v>1</v>
      </c>
      <c r="D4909" s="105" t="s">
        <v>14403</v>
      </c>
      <c r="E4909" s="105" t="s">
        <v>14410</v>
      </c>
    </row>
    <row r="4910" spans="1:5" ht="15" customHeight="1">
      <c r="A4910" s="105" t="s">
        <v>14411</v>
      </c>
      <c r="B4910" s="105" t="s">
        <v>5072</v>
      </c>
      <c r="C4910" s="105">
        <v>1</v>
      </c>
      <c r="D4910" s="105" t="s">
        <v>14174</v>
      </c>
      <c r="E4910" s="105" t="s">
        <v>14412</v>
      </c>
    </row>
    <row r="4911" spans="1:5" ht="15" customHeight="1">
      <c r="A4911" s="105" t="s">
        <v>14413</v>
      </c>
      <c r="B4911" s="105" t="s">
        <v>5072</v>
      </c>
      <c r="C4911" s="105">
        <v>1</v>
      </c>
      <c r="D4911" s="105" t="s">
        <v>14174</v>
      </c>
      <c r="E4911" s="105" t="s">
        <v>14414</v>
      </c>
    </row>
    <row r="4912" spans="1:5" ht="15" customHeight="1">
      <c r="A4912" s="105" t="s">
        <v>14415</v>
      </c>
      <c r="B4912" s="105" t="s">
        <v>5072</v>
      </c>
      <c r="C4912" s="105">
        <v>1</v>
      </c>
      <c r="D4912" s="105" t="s">
        <v>14174</v>
      </c>
      <c r="E4912" s="105" t="s">
        <v>14416</v>
      </c>
    </row>
    <row r="4913" spans="1:5" ht="15" customHeight="1">
      <c r="A4913" s="105" t="s">
        <v>14417</v>
      </c>
      <c r="B4913" s="105" t="s">
        <v>5072</v>
      </c>
      <c r="C4913" s="105">
        <v>1</v>
      </c>
      <c r="D4913" s="105" t="s">
        <v>14174</v>
      </c>
      <c r="E4913" s="105" t="s">
        <v>14418</v>
      </c>
    </row>
    <row r="4914" spans="1:5" ht="15" customHeight="1">
      <c r="A4914" s="105" t="s">
        <v>14419</v>
      </c>
      <c r="B4914" s="105" t="s">
        <v>5072</v>
      </c>
      <c r="C4914" s="105">
        <v>1</v>
      </c>
      <c r="D4914" s="105" t="s">
        <v>14174</v>
      </c>
      <c r="E4914" s="105" t="s">
        <v>14420</v>
      </c>
    </row>
    <row r="4915" spans="1:5" ht="15" customHeight="1">
      <c r="A4915" s="105" t="s">
        <v>14421</v>
      </c>
      <c r="B4915" s="105" t="s">
        <v>5072</v>
      </c>
      <c r="C4915" s="105">
        <v>1</v>
      </c>
      <c r="D4915" s="105" t="s">
        <v>14174</v>
      </c>
      <c r="E4915" s="105" t="s">
        <v>14191</v>
      </c>
    </row>
    <row r="4916" spans="1:5" ht="15" customHeight="1">
      <c r="A4916" s="105" t="s">
        <v>14422</v>
      </c>
      <c r="B4916" s="105" t="s">
        <v>1387</v>
      </c>
      <c r="C4916" s="105">
        <v>1</v>
      </c>
      <c r="D4916" s="105" t="s">
        <v>14423</v>
      </c>
      <c r="E4916" s="105" t="s">
        <v>14424</v>
      </c>
    </row>
    <row r="4917" spans="1:5" ht="15" customHeight="1">
      <c r="A4917" s="105" t="s">
        <v>14425</v>
      </c>
      <c r="B4917" s="105" t="s">
        <v>1387</v>
      </c>
      <c r="C4917" s="105">
        <v>1</v>
      </c>
      <c r="D4917" s="105" t="s">
        <v>14423</v>
      </c>
      <c r="E4917" s="105" t="s">
        <v>14426</v>
      </c>
    </row>
    <row r="4918" spans="1:5" ht="15" customHeight="1">
      <c r="A4918" s="105" t="s">
        <v>14427</v>
      </c>
      <c r="B4918" s="105" t="s">
        <v>1387</v>
      </c>
      <c r="C4918" s="105">
        <v>1</v>
      </c>
      <c r="D4918" s="105" t="s">
        <v>14423</v>
      </c>
      <c r="E4918" s="105" t="s">
        <v>14428</v>
      </c>
    </row>
    <row r="4919" spans="1:5" ht="15" customHeight="1">
      <c r="A4919" s="105" t="s">
        <v>14429</v>
      </c>
      <c r="B4919" s="105" t="s">
        <v>1387</v>
      </c>
      <c r="C4919" s="105">
        <v>1</v>
      </c>
      <c r="D4919" s="105" t="s">
        <v>14423</v>
      </c>
      <c r="E4919" s="105" t="s">
        <v>14430</v>
      </c>
    </row>
    <row r="4920" spans="1:5" ht="15" customHeight="1">
      <c r="A4920" s="105" t="s">
        <v>14431</v>
      </c>
      <c r="B4920" s="105" t="s">
        <v>1387</v>
      </c>
      <c r="C4920" s="105">
        <v>1</v>
      </c>
      <c r="D4920" s="105" t="s">
        <v>14423</v>
      </c>
      <c r="E4920" s="105" t="s">
        <v>14432</v>
      </c>
    </row>
    <row r="4921" spans="1:5" ht="15" customHeight="1">
      <c r="A4921" s="105" t="s">
        <v>14433</v>
      </c>
      <c r="B4921" s="105" t="s">
        <v>1387</v>
      </c>
      <c r="C4921" s="105">
        <v>1</v>
      </c>
      <c r="D4921" s="105" t="s">
        <v>14423</v>
      </c>
      <c r="E4921" s="105" t="s">
        <v>14434</v>
      </c>
    </row>
    <row r="4922" spans="1:5" ht="15" customHeight="1">
      <c r="A4922" s="105" t="s">
        <v>14435</v>
      </c>
      <c r="B4922" s="105" t="s">
        <v>814</v>
      </c>
      <c r="C4922" s="105">
        <v>1</v>
      </c>
      <c r="D4922" s="105" t="s">
        <v>12035</v>
      </c>
      <c r="E4922" s="105" t="s">
        <v>14436</v>
      </c>
    </row>
    <row r="4923" spans="1:5" ht="15" customHeight="1">
      <c r="A4923" s="105" t="s">
        <v>14437</v>
      </c>
      <c r="B4923" s="105" t="s">
        <v>814</v>
      </c>
      <c r="C4923" s="105">
        <v>1</v>
      </c>
      <c r="D4923" s="105" t="s">
        <v>12035</v>
      </c>
      <c r="E4923" s="105" t="s">
        <v>14438</v>
      </c>
    </row>
    <row r="4924" spans="1:5" ht="15" customHeight="1">
      <c r="A4924" s="105" t="s">
        <v>14439</v>
      </c>
      <c r="B4924" s="105" t="s">
        <v>252</v>
      </c>
      <c r="C4924" s="105">
        <v>1</v>
      </c>
      <c r="D4924" s="105" t="s">
        <v>10749</v>
      </c>
      <c r="E4924" s="105" t="s">
        <v>14440</v>
      </c>
    </row>
    <row r="4925" spans="1:5" ht="15" customHeight="1">
      <c r="A4925" s="105" t="s">
        <v>5434</v>
      </c>
      <c r="B4925" s="105" t="s">
        <v>252</v>
      </c>
      <c r="C4925" s="105">
        <v>3</v>
      </c>
      <c r="D4925" s="105" t="s">
        <v>14336</v>
      </c>
      <c r="E4925" s="105" t="s">
        <v>14441</v>
      </c>
    </row>
    <row r="4926" spans="1:5" ht="15" customHeight="1">
      <c r="A4926" s="105" t="s">
        <v>14442</v>
      </c>
      <c r="B4926" s="105" t="s">
        <v>252</v>
      </c>
      <c r="C4926" s="105">
        <v>1</v>
      </c>
      <c r="D4926" s="105" t="s">
        <v>14443</v>
      </c>
      <c r="E4926" s="105" t="s">
        <v>14444</v>
      </c>
    </row>
    <row r="4927" spans="1:5" ht="15" customHeight="1">
      <c r="A4927" s="105" t="s">
        <v>14445</v>
      </c>
      <c r="B4927" s="105" t="s">
        <v>252</v>
      </c>
      <c r="C4927" s="105">
        <v>1</v>
      </c>
      <c r="D4927" s="105" t="s">
        <v>14443</v>
      </c>
      <c r="E4927" s="105" t="s">
        <v>14446</v>
      </c>
    </row>
    <row r="4928" spans="1:5" ht="15" customHeight="1">
      <c r="A4928" s="105" t="s">
        <v>14447</v>
      </c>
      <c r="B4928" s="105" t="s">
        <v>252</v>
      </c>
      <c r="C4928" s="105">
        <v>1</v>
      </c>
      <c r="D4928" s="105" t="s">
        <v>14443</v>
      </c>
      <c r="E4928" s="105" t="s">
        <v>14448</v>
      </c>
    </row>
    <row r="4929" spans="1:5" ht="15" customHeight="1">
      <c r="A4929" s="105" t="s">
        <v>5411</v>
      </c>
      <c r="B4929" s="105" t="s">
        <v>252</v>
      </c>
      <c r="C4929" s="105">
        <v>1</v>
      </c>
      <c r="D4929" s="105" t="s">
        <v>14449</v>
      </c>
      <c r="E4929" s="105" t="s">
        <v>14450</v>
      </c>
    </row>
    <row r="4930" spans="1:5" ht="15" customHeight="1">
      <c r="A4930" s="105" t="s">
        <v>14451</v>
      </c>
      <c r="B4930" s="105" t="s">
        <v>252</v>
      </c>
      <c r="C4930" s="105">
        <v>1</v>
      </c>
      <c r="D4930" s="105" t="s">
        <v>14449</v>
      </c>
      <c r="E4930" s="105" t="s">
        <v>14452</v>
      </c>
    </row>
    <row r="4931" spans="1:5" ht="15" customHeight="1">
      <c r="A4931" s="105" t="s">
        <v>5409</v>
      </c>
      <c r="B4931" s="105" t="s">
        <v>252</v>
      </c>
      <c r="C4931" s="105">
        <v>1</v>
      </c>
      <c r="D4931" s="105" t="s">
        <v>14449</v>
      </c>
      <c r="E4931" s="105" t="s">
        <v>14452</v>
      </c>
    </row>
    <row r="4932" spans="1:5" ht="15" customHeight="1">
      <c r="A4932" s="105" t="s">
        <v>14453</v>
      </c>
      <c r="B4932" s="105" t="s">
        <v>252</v>
      </c>
      <c r="C4932" s="105">
        <v>1</v>
      </c>
      <c r="D4932" s="105" t="s">
        <v>14454</v>
      </c>
      <c r="E4932" s="105" t="s">
        <v>14455</v>
      </c>
    </row>
    <row r="4933" spans="1:5" ht="15" customHeight="1">
      <c r="A4933" s="105" t="s">
        <v>14456</v>
      </c>
      <c r="B4933" s="105" t="s">
        <v>5223</v>
      </c>
      <c r="C4933" s="105">
        <v>35</v>
      </c>
      <c r="D4933" s="105" t="s">
        <v>14174</v>
      </c>
      <c r="E4933" s="105" t="s">
        <v>14457</v>
      </c>
    </row>
    <row r="4934" spans="1:5" ht="15" customHeight="1">
      <c r="A4934" s="105" t="s">
        <v>14458</v>
      </c>
      <c r="B4934" s="105" t="s">
        <v>3479</v>
      </c>
      <c r="C4934" s="105">
        <v>1</v>
      </c>
      <c r="D4934" s="105" t="s">
        <v>12492</v>
      </c>
      <c r="E4934" s="105" t="s">
        <v>14459</v>
      </c>
    </row>
    <row r="4935" spans="1:5" ht="15" customHeight="1">
      <c r="A4935" s="105" t="s">
        <v>14460</v>
      </c>
      <c r="B4935" s="105" t="s">
        <v>3479</v>
      </c>
      <c r="C4935" s="105">
        <v>1</v>
      </c>
      <c r="D4935" s="105" t="s">
        <v>12492</v>
      </c>
      <c r="E4935" s="105" t="s">
        <v>14461</v>
      </c>
    </row>
    <row r="4936" spans="1:5" ht="15" customHeight="1">
      <c r="A4936" s="105" t="s">
        <v>14462</v>
      </c>
      <c r="B4936" s="105" t="s">
        <v>1006</v>
      </c>
      <c r="C4936" s="105">
        <v>1</v>
      </c>
      <c r="D4936" s="105" t="s">
        <v>12209</v>
      </c>
      <c r="E4936" s="105" t="s">
        <v>14463</v>
      </c>
    </row>
    <row r="4937" spans="1:5" ht="15" customHeight="1">
      <c r="A4937" s="105" t="s">
        <v>14464</v>
      </c>
      <c r="B4937" s="105" t="s">
        <v>256</v>
      </c>
      <c r="C4937" s="105">
        <v>1</v>
      </c>
      <c r="D4937" s="105" t="s">
        <v>10549</v>
      </c>
      <c r="E4937" s="105" t="s">
        <v>14465</v>
      </c>
    </row>
    <row r="4938" spans="1:5" ht="15" customHeight="1">
      <c r="A4938" s="105" t="s">
        <v>14466</v>
      </c>
      <c r="B4938" s="105" t="s">
        <v>3170</v>
      </c>
      <c r="C4938" s="105">
        <v>1</v>
      </c>
      <c r="D4938" s="105" t="s">
        <v>13686</v>
      </c>
      <c r="E4938" s="105" t="s">
        <v>14467</v>
      </c>
    </row>
    <row r="4939" spans="1:5" ht="15" customHeight="1">
      <c r="A4939" s="105" t="s">
        <v>14468</v>
      </c>
      <c r="B4939" s="105" t="s">
        <v>3170</v>
      </c>
      <c r="C4939" s="105">
        <v>1</v>
      </c>
      <c r="D4939" s="105" t="s">
        <v>13686</v>
      </c>
      <c r="E4939" s="105" t="s">
        <v>14469</v>
      </c>
    </row>
    <row r="4940" spans="1:5" ht="15" customHeight="1">
      <c r="A4940" s="105" t="s">
        <v>14470</v>
      </c>
      <c r="B4940" s="105" t="s">
        <v>3170</v>
      </c>
      <c r="C4940" s="105">
        <v>1</v>
      </c>
      <c r="D4940" s="105" t="s">
        <v>13686</v>
      </c>
      <c r="E4940" s="105" t="s">
        <v>14471</v>
      </c>
    </row>
    <row r="4941" spans="1:5" ht="15" customHeight="1">
      <c r="A4941" s="105" t="s">
        <v>14472</v>
      </c>
      <c r="B4941" s="105" t="s">
        <v>3170</v>
      </c>
      <c r="C4941" s="105">
        <v>1</v>
      </c>
      <c r="D4941" s="105" t="s">
        <v>13686</v>
      </c>
      <c r="E4941" s="105" t="s">
        <v>14473</v>
      </c>
    </row>
    <row r="4942" spans="1:5" ht="15" customHeight="1">
      <c r="A4942" s="105" t="s">
        <v>14474</v>
      </c>
      <c r="B4942" s="105" t="s">
        <v>3170</v>
      </c>
      <c r="C4942" s="105">
        <v>1</v>
      </c>
      <c r="D4942" s="105" t="s">
        <v>13686</v>
      </c>
      <c r="E4942" s="105" t="s">
        <v>14475</v>
      </c>
    </row>
    <row r="4943" spans="1:5" ht="15" customHeight="1">
      <c r="A4943" s="105" t="s">
        <v>14476</v>
      </c>
      <c r="B4943" s="105" t="s">
        <v>742</v>
      </c>
      <c r="C4943" s="105">
        <v>1</v>
      </c>
      <c r="D4943" s="105" t="s">
        <v>11812</v>
      </c>
      <c r="E4943" s="105" t="s">
        <v>14477</v>
      </c>
    </row>
    <row r="4944" spans="1:5" ht="15" customHeight="1">
      <c r="A4944" s="105" t="s">
        <v>14478</v>
      </c>
      <c r="B4944" s="105" t="s">
        <v>742</v>
      </c>
      <c r="C4944" s="105">
        <v>1</v>
      </c>
      <c r="D4944" s="105" t="s">
        <v>11812</v>
      </c>
      <c r="E4944" s="105" t="s">
        <v>14479</v>
      </c>
    </row>
    <row r="4945" spans="1:5" ht="15" customHeight="1">
      <c r="A4945" s="105" t="s">
        <v>14480</v>
      </c>
      <c r="B4945" s="105" t="s">
        <v>742</v>
      </c>
      <c r="C4945" s="105">
        <v>1</v>
      </c>
      <c r="D4945" s="105" t="s">
        <v>11812</v>
      </c>
      <c r="E4945" s="105" t="s">
        <v>14481</v>
      </c>
    </row>
    <row r="4946" spans="1:5" ht="15" customHeight="1">
      <c r="A4946" s="105" t="s">
        <v>14482</v>
      </c>
      <c r="B4946" s="105" t="s">
        <v>742</v>
      </c>
      <c r="C4946" s="105">
        <v>1</v>
      </c>
      <c r="D4946" s="105" t="s">
        <v>10859</v>
      </c>
      <c r="E4946" s="105" t="s">
        <v>14483</v>
      </c>
    </row>
    <row r="4947" spans="1:5" ht="15" customHeight="1">
      <c r="A4947" s="105" t="s">
        <v>14484</v>
      </c>
      <c r="B4947" s="105" t="s">
        <v>742</v>
      </c>
      <c r="C4947" s="105">
        <v>1</v>
      </c>
      <c r="D4947" s="105" t="s">
        <v>10749</v>
      </c>
      <c r="E4947" s="105" t="s">
        <v>14485</v>
      </c>
    </row>
    <row r="4948" spans="1:5" ht="15" customHeight="1">
      <c r="A4948" s="105" t="s">
        <v>14486</v>
      </c>
      <c r="B4948" s="105" t="s">
        <v>742</v>
      </c>
      <c r="C4948" s="105">
        <v>1</v>
      </c>
      <c r="D4948" s="105" t="s">
        <v>10749</v>
      </c>
      <c r="E4948" s="105" t="s">
        <v>14487</v>
      </c>
    </row>
    <row r="4949" spans="1:5" ht="15" customHeight="1">
      <c r="A4949" s="105" t="s">
        <v>14488</v>
      </c>
      <c r="B4949" s="105" t="s">
        <v>14489</v>
      </c>
      <c r="C4949" s="105">
        <v>1</v>
      </c>
      <c r="D4949" s="105" t="s">
        <v>10520</v>
      </c>
      <c r="E4949" s="105" t="s">
        <v>14194</v>
      </c>
    </row>
    <row r="4950" spans="1:5" ht="15" customHeight="1">
      <c r="A4950" s="105" t="s">
        <v>14490</v>
      </c>
      <c r="B4950" s="105" t="s">
        <v>14489</v>
      </c>
      <c r="C4950" s="105">
        <v>1</v>
      </c>
      <c r="D4950" s="105" t="s">
        <v>10520</v>
      </c>
      <c r="E4950" s="105" t="s">
        <v>14491</v>
      </c>
    </row>
    <row r="4951" spans="1:5" ht="15" customHeight="1">
      <c r="A4951" s="105" t="s">
        <v>14492</v>
      </c>
      <c r="B4951" s="105" t="s">
        <v>14493</v>
      </c>
      <c r="C4951" s="105">
        <v>1</v>
      </c>
      <c r="D4951" s="105" t="s">
        <v>14174</v>
      </c>
      <c r="E4951" s="105" t="s">
        <v>14494</v>
      </c>
    </row>
    <row r="4952" spans="1:5" ht="15" customHeight="1">
      <c r="A4952" s="105" t="s">
        <v>14495</v>
      </c>
      <c r="B4952" s="105" t="s">
        <v>14493</v>
      </c>
      <c r="C4952" s="105">
        <v>1</v>
      </c>
      <c r="D4952" s="105" t="s">
        <v>14174</v>
      </c>
      <c r="E4952" s="105" t="s">
        <v>14496</v>
      </c>
    </row>
    <row r="4953" spans="1:5" ht="15" customHeight="1">
      <c r="A4953" s="105" t="s">
        <v>14497</v>
      </c>
      <c r="B4953" s="105" t="s">
        <v>14493</v>
      </c>
      <c r="C4953" s="105">
        <v>1</v>
      </c>
      <c r="D4953" s="105" t="s">
        <v>14174</v>
      </c>
      <c r="E4953" s="105" t="s">
        <v>14498</v>
      </c>
    </row>
    <row r="4954" spans="1:5" ht="15" customHeight="1">
      <c r="A4954" s="105" t="s">
        <v>14499</v>
      </c>
      <c r="B4954" s="105" t="s">
        <v>14500</v>
      </c>
      <c r="C4954" s="105">
        <v>1</v>
      </c>
      <c r="D4954" s="105" t="s">
        <v>11651</v>
      </c>
      <c r="E4954" s="105" t="s">
        <v>14501</v>
      </c>
    </row>
    <row r="4955" spans="1:5" ht="15" customHeight="1">
      <c r="A4955" s="105" t="s">
        <v>14502</v>
      </c>
      <c r="B4955" s="105" t="s">
        <v>14503</v>
      </c>
      <c r="C4955" s="105">
        <v>7</v>
      </c>
      <c r="D4955" s="105" t="s">
        <v>10520</v>
      </c>
      <c r="E4955" s="105" t="s">
        <v>14504</v>
      </c>
    </row>
    <row r="4956" spans="1:5" ht="15" customHeight="1">
      <c r="A4956" s="105" t="s">
        <v>14505</v>
      </c>
      <c r="B4956" s="105" t="s">
        <v>14503</v>
      </c>
      <c r="C4956" s="105">
        <v>5</v>
      </c>
      <c r="D4956" s="105" t="s">
        <v>10520</v>
      </c>
      <c r="E4956" s="105" t="s">
        <v>14506</v>
      </c>
    </row>
    <row r="4957" spans="1:5" ht="15" customHeight="1">
      <c r="A4957" s="105" t="s">
        <v>14507</v>
      </c>
      <c r="B4957" s="105" t="s">
        <v>14503</v>
      </c>
      <c r="C4957" s="105">
        <v>6</v>
      </c>
      <c r="D4957" s="105" t="s">
        <v>10520</v>
      </c>
      <c r="E4957" s="105" t="s">
        <v>14508</v>
      </c>
    </row>
    <row r="4958" spans="1:5" ht="15" customHeight="1">
      <c r="A4958" s="105" t="s">
        <v>14509</v>
      </c>
      <c r="B4958" s="105" t="s">
        <v>14510</v>
      </c>
      <c r="C4958" s="105">
        <v>1</v>
      </c>
      <c r="D4958" s="105" t="s">
        <v>11651</v>
      </c>
      <c r="E4958" s="105" t="s">
        <v>14511</v>
      </c>
    </row>
    <row r="4959" spans="1:5" ht="15" customHeight="1">
      <c r="A4959" s="105" t="s">
        <v>14512</v>
      </c>
      <c r="B4959" s="105" t="s">
        <v>14510</v>
      </c>
      <c r="C4959" s="105">
        <v>1</v>
      </c>
      <c r="D4959" s="105" t="s">
        <v>11651</v>
      </c>
      <c r="E4959" s="105" t="s">
        <v>14513</v>
      </c>
    </row>
    <row r="4960" spans="1:5" ht="15" customHeight="1">
      <c r="A4960" s="105" t="s">
        <v>14514</v>
      </c>
      <c r="B4960" s="105" t="s">
        <v>14510</v>
      </c>
      <c r="C4960" s="105">
        <v>1</v>
      </c>
      <c r="D4960" s="105" t="s">
        <v>11651</v>
      </c>
      <c r="E4960" s="105" t="s">
        <v>14515</v>
      </c>
    </row>
    <row r="4961" spans="1:5" ht="15" customHeight="1">
      <c r="A4961" s="105" t="s">
        <v>14516</v>
      </c>
      <c r="B4961" s="105" t="s">
        <v>14510</v>
      </c>
      <c r="C4961" s="105">
        <v>1</v>
      </c>
      <c r="D4961" s="105" t="s">
        <v>14423</v>
      </c>
      <c r="E4961" s="105" t="s">
        <v>14428</v>
      </c>
    </row>
    <row r="4962" spans="1:5" ht="15" customHeight="1">
      <c r="A4962" s="105" t="s">
        <v>14517</v>
      </c>
      <c r="B4962" s="105" t="s">
        <v>14510</v>
      </c>
      <c r="C4962" s="105">
        <v>1</v>
      </c>
      <c r="D4962" s="105" t="s">
        <v>14423</v>
      </c>
      <c r="E4962" s="105" t="s">
        <v>14518</v>
      </c>
    </row>
    <row r="4963" spans="1:5" ht="15" customHeight="1">
      <c r="A4963" s="105" t="s">
        <v>14519</v>
      </c>
      <c r="B4963" s="105" t="s">
        <v>14510</v>
      </c>
      <c r="C4963" s="105">
        <v>1</v>
      </c>
      <c r="D4963" s="105" t="s">
        <v>14423</v>
      </c>
      <c r="E4963" s="105" t="s">
        <v>14426</v>
      </c>
    </row>
    <row r="4964" spans="1:5" ht="15" customHeight="1">
      <c r="A4964" s="105" t="s">
        <v>14520</v>
      </c>
      <c r="B4964" s="105" t="s">
        <v>14510</v>
      </c>
      <c r="C4964" s="105">
        <v>1</v>
      </c>
      <c r="D4964" s="105" t="s">
        <v>14423</v>
      </c>
      <c r="E4964" s="105" t="s">
        <v>14430</v>
      </c>
    </row>
    <row r="4965" spans="1:5" ht="15" customHeight="1">
      <c r="A4965" s="105" t="s">
        <v>14521</v>
      </c>
      <c r="B4965" s="105" t="s">
        <v>14510</v>
      </c>
      <c r="C4965" s="105">
        <v>1</v>
      </c>
      <c r="D4965" s="105" t="s">
        <v>14423</v>
      </c>
      <c r="E4965" s="105" t="s">
        <v>14432</v>
      </c>
    </row>
    <row r="4966" spans="1:5" ht="15" customHeight="1">
      <c r="A4966" s="105" t="s">
        <v>14522</v>
      </c>
      <c r="B4966" s="105" t="s">
        <v>14510</v>
      </c>
      <c r="C4966" s="105">
        <v>1</v>
      </c>
      <c r="D4966" s="105" t="s">
        <v>14423</v>
      </c>
      <c r="E4966" s="105" t="s">
        <v>14434</v>
      </c>
    </row>
    <row r="4967" spans="1:5" ht="15" customHeight="1">
      <c r="A4967" s="105" t="s">
        <v>14523</v>
      </c>
      <c r="B4967" s="105" t="s">
        <v>14510</v>
      </c>
      <c r="C4967" s="105">
        <v>1</v>
      </c>
      <c r="D4967" s="105" t="s">
        <v>11270</v>
      </c>
      <c r="E4967" s="105" t="s">
        <v>11283</v>
      </c>
    </row>
    <row r="4968" spans="1:5" ht="15" customHeight="1">
      <c r="A4968" s="105" t="s">
        <v>14524</v>
      </c>
      <c r="B4968" s="105" t="s">
        <v>14510</v>
      </c>
      <c r="C4968" s="105">
        <v>1</v>
      </c>
      <c r="D4968" s="105" t="s">
        <v>11270</v>
      </c>
      <c r="E4968" s="105" t="s">
        <v>14525</v>
      </c>
    </row>
    <row r="4969" spans="1:5" ht="15" customHeight="1">
      <c r="A4969" s="105" t="s">
        <v>14526</v>
      </c>
      <c r="B4969" s="105" t="s">
        <v>14510</v>
      </c>
      <c r="C4969" s="105">
        <v>1</v>
      </c>
      <c r="D4969" s="105" t="s">
        <v>14449</v>
      </c>
      <c r="E4969" s="105" t="s">
        <v>14527</v>
      </c>
    </row>
    <row r="4970" spans="1:5" ht="15" customHeight="1">
      <c r="A4970" s="105" t="s">
        <v>14528</v>
      </c>
      <c r="B4970" s="105">
        <v>1</v>
      </c>
      <c r="C4970" s="105">
        <v>1</v>
      </c>
      <c r="D4970" s="105" t="s">
        <v>14449</v>
      </c>
      <c r="E4970" s="105" t="s">
        <v>14529</v>
      </c>
    </row>
    <row r="4971" spans="1:5" ht="15" customHeight="1">
      <c r="A4971" s="105" t="s">
        <v>14530</v>
      </c>
      <c r="B4971" s="105" t="s">
        <v>14510</v>
      </c>
      <c r="C4971" s="105">
        <v>1</v>
      </c>
      <c r="D4971" s="105" t="s">
        <v>14449</v>
      </c>
      <c r="E4971" s="105" t="s">
        <v>14531</v>
      </c>
    </row>
    <row r="4972" spans="1:5" ht="15" customHeight="1">
      <c r="A4972" s="105" t="s">
        <v>14532</v>
      </c>
      <c r="B4972" s="105" t="s">
        <v>2504</v>
      </c>
      <c r="C4972" s="105">
        <v>1</v>
      </c>
      <c r="D4972" s="105" t="s">
        <v>12101</v>
      </c>
      <c r="E4972" s="105" t="s">
        <v>14533</v>
      </c>
    </row>
    <row r="4973" spans="1:5" ht="15" customHeight="1">
      <c r="A4973" s="105">
        <v>850009</v>
      </c>
      <c r="B4973" s="105" t="s">
        <v>576</v>
      </c>
      <c r="C4973" s="105">
        <v>5</v>
      </c>
      <c r="D4973" s="105" t="s">
        <v>14300</v>
      </c>
      <c r="E4973" s="105" t="s">
        <v>14534</v>
      </c>
    </row>
    <row r="4974" spans="1:5" ht="15" customHeight="1">
      <c r="A4974" s="105">
        <v>850008</v>
      </c>
      <c r="B4974" s="105" t="s">
        <v>576</v>
      </c>
      <c r="C4974" s="105">
        <v>9</v>
      </c>
      <c r="D4974" s="105" t="s">
        <v>14300</v>
      </c>
      <c r="E4974" s="105" t="s">
        <v>14535</v>
      </c>
    </row>
    <row r="4975" spans="1:5" ht="15" customHeight="1">
      <c r="A4975" s="105" t="s">
        <v>14536</v>
      </c>
      <c r="B4975" s="105" t="s">
        <v>3181</v>
      </c>
      <c r="C4975" s="105">
        <v>1</v>
      </c>
      <c r="D4975" s="105" t="s">
        <v>14537</v>
      </c>
      <c r="E4975" s="105" t="s">
        <v>14538</v>
      </c>
    </row>
    <row r="4976" spans="1:5" ht="15" customHeight="1">
      <c r="A4976" s="105" t="s">
        <v>14539</v>
      </c>
      <c r="B4976" s="105" t="s">
        <v>3452</v>
      </c>
      <c r="C4976" s="105">
        <v>13</v>
      </c>
      <c r="D4976" s="105" t="s">
        <v>14540</v>
      </c>
      <c r="E4976" s="105" t="s">
        <v>14541</v>
      </c>
    </row>
    <row r="4977" spans="1:5" ht="15" customHeight="1">
      <c r="A4977" s="105" t="s">
        <v>14542</v>
      </c>
      <c r="B4977" s="105" t="s">
        <v>3452</v>
      </c>
      <c r="C4977" s="105">
        <v>13</v>
      </c>
      <c r="D4977" s="105" t="s">
        <v>14540</v>
      </c>
      <c r="E4977" s="105" t="s">
        <v>14543</v>
      </c>
    </row>
    <row r="4978" spans="1:5" ht="15" customHeight="1">
      <c r="A4978" s="105" t="s">
        <v>14544</v>
      </c>
      <c r="B4978" s="105" t="s">
        <v>168</v>
      </c>
      <c r="C4978" s="105">
        <v>1</v>
      </c>
      <c r="D4978" s="105" t="s">
        <v>14254</v>
      </c>
      <c r="E4978" s="105" t="s">
        <v>14545</v>
      </c>
    </row>
    <row r="4979" spans="1:5" ht="15" customHeight="1">
      <c r="A4979" s="104" t="s">
        <v>14546</v>
      </c>
      <c r="B4979" s="105" t="s">
        <v>4932</v>
      </c>
      <c r="C4979" s="105">
        <v>1</v>
      </c>
      <c r="D4979" s="105" t="s">
        <v>14139</v>
      </c>
      <c r="E4979" s="105" t="s">
        <v>14547</v>
      </c>
    </row>
    <row r="4980" spans="1:5" ht="15" customHeight="1">
      <c r="A4980" s="105" t="s">
        <v>14548</v>
      </c>
      <c r="B4980" s="105" t="s">
        <v>4501</v>
      </c>
      <c r="C4980" s="105">
        <v>1</v>
      </c>
      <c r="D4980" s="105" t="s">
        <v>13686</v>
      </c>
      <c r="E4980" s="105" t="s">
        <v>14549</v>
      </c>
    </row>
    <row r="4981" spans="1:5" ht="15" customHeight="1">
      <c r="A4981" s="105" t="s">
        <v>14550</v>
      </c>
      <c r="B4981" s="105" t="s">
        <v>4501</v>
      </c>
      <c r="C4981" s="105">
        <v>1</v>
      </c>
      <c r="D4981" s="105" t="s">
        <v>13686</v>
      </c>
      <c r="E4981" s="105" t="s">
        <v>14551</v>
      </c>
    </row>
    <row r="4982" spans="1:5" ht="15" customHeight="1">
      <c r="A4982" s="105" t="s">
        <v>14552</v>
      </c>
      <c r="B4982" s="105" t="s">
        <v>4501</v>
      </c>
      <c r="C4982" s="105">
        <v>1</v>
      </c>
      <c r="D4982" s="105" t="s">
        <v>13686</v>
      </c>
      <c r="E4982" s="105" t="s">
        <v>14553</v>
      </c>
    </row>
    <row r="4983" spans="1:5" ht="15" customHeight="1">
      <c r="A4983" s="105" t="s">
        <v>14554</v>
      </c>
      <c r="B4983" s="105" t="s">
        <v>4501</v>
      </c>
      <c r="C4983" s="105">
        <v>1</v>
      </c>
      <c r="D4983" s="105" t="s">
        <v>13686</v>
      </c>
      <c r="E4983" s="105" t="s">
        <v>14555</v>
      </c>
    </row>
    <row r="4984" spans="1:5" ht="15" customHeight="1">
      <c r="A4984" s="105" t="s">
        <v>14556</v>
      </c>
      <c r="B4984" s="105" t="s">
        <v>4501</v>
      </c>
      <c r="C4984" s="105">
        <v>1</v>
      </c>
      <c r="D4984" s="105" t="s">
        <v>13686</v>
      </c>
      <c r="E4984" s="105" t="s">
        <v>14557</v>
      </c>
    </row>
    <row r="4985" spans="1:5" ht="15" customHeight="1">
      <c r="A4985" s="105" t="s">
        <v>14558</v>
      </c>
      <c r="B4985" s="105" t="s">
        <v>4501</v>
      </c>
      <c r="C4985" s="105">
        <v>1</v>
      </c>
      <c r="D4985" s="105" t="s">
        <v>13686</v>
      </c>
      <c r="E4985" s="105" t="s">
        <v>14559</v>
      </c>
    </row>
    <row r="4986" spans="1:5" ht="15" customHeight="1">
      <c r="A4986" s="105" t="s">
        <v>14560</v>
      </c>
      <c r="B4986" s="105" t="s">
        <v>4501</v>
      </c>
      <c r="C4986" s="105">
        <v>1</v>
      </c>
      <c r="D4986" s="105" t="s">
        <v>13686</v>
      </c>
      <c r="E4986" s="105" t="s">
        <v>14561</v>
      </c>
    </row>
    <row r="4987" spans="1:5" ht="15" customHeight="1">
      <c r="A4987" s="105" t="s">
        <v>14562</v>
      </c>
      <c r="B4987" s="105" t="s">
        <v>2940</v>
      </c>
      <c r="C4987" s="105">
        <v>1</v>
      </c>
      <c r="D4987" s="105" t="s">
        <v>12479</v>
      </c>
      <c r="E4987" s="105" t="s">
        <v>14563</v>
      </c>
    </row>
    <row r="4988" spans="1:5" ht="15" customHeight="1">
      <c r="A4988" s="105" t="s">
        <v>14564</v>
      </c>
      <c r="B4988" s="105" t="s">
        <v>2940</v>
      </c>
      <c r="C4988" s="105">
        <v>1</v>
      </c>
      <c r="D4988" s="105" t="s">
        <v>12479</v>
      </c>
      <c r="E4988" s="105" t="s">
        <v>14565</v>
      </c>
    </row>
    <row r="4989" spans="1:5" ht="15" customHeight="1">
      <c r="A4989" s="105" t="s">
        <v>14566</v>
      </c>
      <c r="B4989" s="105" t="s">
        <v>2654</v>
      </c>
      <c r="C4989" s="105">
        <v>2</v>
      </c>
      <c r="D4989" s="105" t="s">
        <v>12229</v>
      </c>
      <c r="E4989" s="105" t="s">
        <v>14567</v>
      </c>
    </row>
    <row r="4990" spans="1:5" ht="15" customHeight="1">
      <c r="A4990" s="105" t="s">
        <v>14568</v>
      </c>
      <c r="B4990" s="105" t="s">
        <v>1147</v>
      </c>
      <c r="C4990" s="105">
        <v>1</v>
      </c>
      <c r="D4990" s="105" t="s">
        <v>14569</v>
      </c>
      <c r="E4990" s="105" t="s">
        <v>11240</v>
      </c>
    </row>
    <row r="4991" spans="1:5" ht="15" customHeight="1">
      <c r="A4991" s="105" t="s">
        <v>14570</v>
      </c>
      <c r="B4991" s="105" t="s">
        <v>1147</v>
      </c>
      <c r="C4991" s="105">
        <v>1</v>
      </c>
      <c r="D4991" s="105" t="s">
        <v>14569</v>
      </c>
      <c r="E4991" s="105" t="s">
        <v>14571</v>
      </c>
    </row>
    <row r="4992" spans="1:5" ht="15" customHeight="1">
      <c r="A4992" s="105" t="s">
        <v>14572</v>
      </c>
      <c r="B4992" s="105" t="s">
        <v>1147</v>
      </c>
      <c r="C4992" s="105">
        <v>1</v>
      </c>
      <c r="D4992" s="105" t="s">
        <v>14331</v>
      </c>
      <c r="E4992" s="105" t="s">
        <v>14573</v>
      </c>
    </row>
    <row r="4993" spans="1:5" ht="15" customHeight="1">
      <c r="A4993" s="105" t="s">
        <v>14574</v>
      </c>
      <c r="B4993" s="105" t="s">
        <v>1147</v>
      </c>
      <c r="C4993" s="105">
        <v>1</v>
      </c>
      <c r="D4993" s="105" t="s">
        <v>14331</v>
      </c>
      <c r="E4993" s="105" t="s">
        <v>14334</v>
      </c>
    </row>
    <row r="4994" spans="1:5" ht="15" customHeight="1">
      <c r="A4994" s="105" t="s">
        <v>14575</v>
      </c>
      <c r="B4994" s="105" t="s">
        <v>844</v>
      </c>
      <c r="C4994" s="105">
        <v>1</v>
      </c>
      <c r="D4994" s="105" t="s">
        <v>10859</v>
      </c>
      <c r="E4994" s="105" t="s">
        <v>14576</v>
      </c>
    </row>
    <row r="4995" spans="1:5" ht="15" customHeight="1">
      <c r="A4995" s="105" t="s">
        <v>14577</v>
      </c>
      <c r="B4995" s="105" t="s">
        <v>294</v>
      </c>
      <c r="C4995" s="105">
        <v>1</v>
      </c>
      <c r="D4995" s="105" t="s">
        <v>10710</v>
      </c>
      <c r="E4995" s="105" t="s">
        <v>14578</v>
      </c>
    </row>
    <row r="4996" spans="1:5" ht="15" customHeight="1">
      <c r="A4996" s="105" t="s">
        <v>14579</v>
      </c>
      <c r="B4996" s="105" t="s">
        <v>3000</v>
      </c>
      <c r="C4996" s="105">
        <v>1</v>
      </c>
      <c r="D4996" s="105" t="s">
        <v>12492</v>
      </c>
      <c r="E4996" s="105" t="s">
        <v>14580</v>
      </c>
    </row>
    <row r="4997" spans="1:5" ht="15" customHeight="1">
      <c r="A4997" s="105" t="s">
        <v>14581</v>
      </c>
      <c r="B4997" s="105" t="s">
        <v>3000</v>
      </c>
      <c r="C4997" s="105">
        <v>1</v>
      </c>
      <c r="D4997" s="105" t="s">
        <v>12492</v>
      </c>
      <c r="E4997" s="105" t="s">
        <v>14582</v>
      </c>
    </row>
    <row r="4998" spans="1:5" ht="15" customHeight="1">
      <c r="A4998" s="105" t="s">
        <v>14583</v>
      </c>
      <c r="B4998" s="105" t="s">
        <v>2681</v>
      </c>
      <c r="C4998" s="105">
        <v>1</v>
      </c>
      <c r="D4998" s="105" t="s">
        <v>12229</v>
      </c>
      <c r="E4998" s="105" t="s">
        <v>14584</v>
      </c>
    </row>
    <row r="4999" spans="1:5" ht="15" customHeight="1">
      <c r="A4999" s="105" t="s">
        <v>14585</v>
      </c>
      <c r="B4999" s="105" t="s">
        <v>1335</v>
      </c>
      <c r="C4999" s="105">
        <v>1</v>
      </c>
      <c r="D4999" s="105" t="s">
        <v>12492</v>
      </c>
      <c r="E4999" s="105" t="s">
        <v>12496</v>
      </c>
    </row>
    <row r="5000" spans="1:5" ht="15" customHeight="1">
      <c r="A5000" s="105" t="s">
        <v>14586</v>
      </c>
      <c r="B5000" s="105" t="s">
        <v>1335</v>
      </c>
      <c r="C5000" s="105">
        <v>1</v>
      </c>
      <c r="D5000" s="105" t="s">
        <v>12492</v>
      </c>
      <c r="E5000" s="105" t="s">
        <v>12495</v>
      </c>
    </row>
    <row r="5001" spans="1:5" ht="15" customHeight="1">
      <c r="A5001" s="105" t="s">
        <v>14587</v>
      </c>
      <c r="B5001" s="105" t="s">
        <v>1335</v>
      </c>
      <c r="C5001" s="105">
        <v>1</v>
      </c>
      <c r="D5001" s="105" t="s">
        <v>12492</v>
      </c>
      <c r="E5001" s="105" t="s">
        <v>14588</v>
      </c>
    </row>
    <row r="5002" spans="1:5" ht="15" customHeight="1">
      <c r="A5002" s="105" t="s">
        <v>14589</v>
      </c>
      <c r="B5002" s="105" t="s">
        <v>1335</v>
      </c>
      <c r="C5002" s="105">
        <v>1</v>
      </c>
      <c r="D5002" s="105" t="s">
        <v>12492</v>
      </c>
      <c r="E5002" s="105" t="s">
        <v>12493</v>
      </c>
    </row>
    <row r="5003" spans="1:5" ht="15" customHeight="1">
      <c r="A5003" s="105" t="s">
        <v>14590</v>
      </c>
      <c r="B5003" s="105" t="s">
        <v>1335</v>
      </c>
      <c r="C5003" s="105">
        <v>1</v>
      </c>
      <c r="D5003" s="105" t="s">
        <v>11270</v>
      </c>
      <c r="E5003" s="105" t="s">
        <v>14591</v>
      </c>
    </row>
    <row r="5004" spans="1:5" ht="15" customHeight="1">
      <c r="A5004" s="105" t="s">
        <v>14592</v>
      </c>
      <c r="B5004" s="105" t="s">
        <v>1335</v>
      </c>
      <c r="C5004" s="105">
        <v>1</v>
      </c>
      <c r="D5004" s="105" t="s">
        <v>11270</v>
      </c>
      <c r="E5004" s="105" t="s">
        <v>14593</v>
      </c>
    </row>
    <row r="5005" spans="1:5" ht="15" customHeight="1">
      <c r="A5005" s="105" t="s">
        <v>14594</v>
      </c>
      <c r="B5005" s="105" t="s">
        <v>1335</v>
      </c>
      <c r="C5005" s="105">
        <v>1</v>
      </c>
      <c r="D5005" s="105" t="s">
        <v>11270</v>
      </c>
      <c r="E5005" s="105" t="s">
        <v>14595</v>
      </c>
    </row>
    <row r="5006" spans="1:5" ht="15" customHeight="1">
      <c r="A5006" s="105" t="s">
        <v>5427</v>
      </c>
      <c r="B5006" s="105" t="s">
        <v>306</v>
      </c>
      <c r="C5006" s="105">
        <v>1</v>
      </c>
      <c r="D5006" s="105" t="s">
        <v>14596</v>
      </c>
      <c r="E5006" s="105" t="s">
        <v>14597</v>
      </c>
    </row>
    <row r="5007" spans="1:5" ht="15" customHeight="1">
      <c r="A5007" s="105" t="s">
        <v>5426</v>
      </c>
      <c r="B5007" s="105" t="s">
        <v>306</v>
      </c>
      <c r="C5007" s="105">
        <v>1</v>
      </c>
      <c r="D5007" s="105" t="s">
        <v>14596</v>
      </c>
      <c r="E5007" s="105" t="s">
        <v>14598</v>
      </c>
    </row>
    <row r="5008" spans="1:5" ht="15" customHeight="1">
      <c r="A5008" s="105" t="s">
        <v>5425</v>
      </c>
      <c r="B5008" s="105" t="s">
        <v>306</v>
      </c>
      <c r="C5008" s="105">
        <v>1</v>
      </c>
      <c r="D5008" s="105" t="s">
        <v>14596</v>
      </c>
      <c r="E5008" s="105" t="s">
        <v>14599</v>
      </c>
    </row>
    <row r="5009" spans="1:5" ht="15" customHeight="1">
      <c r="A5009" s="105" t="s">
        <v>14600</v>
      </c>
      <c r="B5009" s="105" t="s">
        <v>306</v>
      </c>
      <c r="C5009" s="105">
        <v>1</v>
      </c>
      <c r="D5009" s="105" t="s">
        <v>14596</v>
      </c>
      <c r="E5009" s="105" t="s">
        <v>14601</v>
      </c>
    </row>
    <row r="5010" spans="1:5" ht="15" customHeight="1">
      <c r="A5010" s="105" t="s">
        <v>5408</v>
      </c>
      <c r="B5010" s="105" t="s">
        <v>306</v>
      </c>
      <c r="C5010" s="105">
        <v>1</v>
      </c>
      <c r="D5010" s="105" t="s">
        <v>10520</v>
      </c>
      <c r="E5010" s="105" t="s">
        <v>14602</v>
      </c>
    </row>
    <row r="5011" spans="1:5" ht="15" customHeight="1">
      <c r="A5011" s="105" t="s">
        <v>5407</v>
      </c>
      <c r="B5011" s="105" t="s">
        <v>306</v>
      </c>
      <c r="C5011" s="105">
        <v>1</v>
      </c>
      <c r="D5011" s="105" t="s">
        <v>10520</v>
      </c>
      <c r="E5011" s="105" t="s">
        <v>14603</v>
      </c>
    </row>
    <row r="5012" spans="1:5" ht="15" customHeight="1">
      <c r="A5012" s="105" t="s">
        <v>5406</v>
      </c>
      <c r="B5012" s="105" t="s">
        <v>306</v>
      </c>
      <c r="C5012" s="105">
        <v>6</v>
      </c>
      <c r="D5012" s="105" t="s">
        <v>10520</v>
      </c>
      <c r="E5012" s="105" t="s">
        <v>14604</v>
      </c>
    </row>
    <row r="5013" spans="1:5" ht="15" customHeight="1">
      <c r="A5013" s="105" t="s">
        <v>5405</v>
      </c>
      <c r="B5013" s="105" t="s">
        <v>306</v>
      </c>
      <c r="C5013" s="105">
        <v>8</v>
      </c>
      <c r="D5013" s="105" t="s">
        <v>10520</v>
      </c>
      <c r="E5013" s="105" t="s">
        <v>14605</v>
      </c>
    </row>
    <row r="5014" spans="1:5" ht="15" customHeight="1">
      <c r="A5014" s="105" t="s">
        <v>14606</v>
      </c>
      <c r="B5014" s="105" t="s">
        <v>306</v>
      </c>
      <c r="C5014" s="105">
        <v>1</v>
      </c>
      <c r="D5014" s="105" t="s">
        <v>14607</v>
      </c>
      <c r="E5014" s="105" t="s">
        <v>14608</v>
      </c>
    </row>
    <row r="5015" spans="1:5" ht="15" customHeight="1">
      <c r="A5015" s="105" t="s">
        <v>14609</v>
      </c>
      <c r="B5015" s="105" t="s">
        <v>170</v>
      </c>
      <c r="C5015" s="105">
        <v>1</v>
      </c>
      <c r="D5015" s="105" t="s">
        <v>12971</v>
      </c>
      <c r="E5015" s="105" t="s">
        <v>10414</v>
      </c>
    </row>
    <row r="5016" spans="1:5" ht="15" customHeight="1">
      <c r="A5016" s="105" t="s">
        <v>14610</v>
      </c>
      <c r="B5016" s="105" t="s">
        <v>170</v>
      </c>
      <c r="C5016" s="105">
        <v>1</v>
      </c>
      <c r="D5016" s="105" t="s">
        <v>12971</v>
      </c>
      <c r="E5016" s="105"/>
    </row>
    <row r="5017" spans="1:5" ht="15" customHeight="1">
      <c r="A5017" s="105" t="s">
        <v>1784</v>
      </c>
      <c r="B5017" s="105" t="s">
        <v>170</v>
      </c>
      <c r="C5017" s="105">
        <v>1</v>
      </c>
      <c r="D5017" s="105" t="s">
        <v>12971</v>
      </c>
      <c r="E5017" s="105"/>
    </row>
    <row r="5018" spans="1:5" ht="15" customHeight="1">
      <c r="A5018" s="105" t="s">
        <v>14611</v>
      </c>
      <c r="B5018" s="105" t="s">
        <v>3340</v>
      </c>
      <c r="C5018" s="105">
        <v>1</v>
      </c>
      <c r="D5018" s="105" t="s">
        <v>11651</v>
      </c>
      <c r="E5018" s="105" t="s">
        <v>14612</v>
      </c>
    </row>
    <row r="5019" spans="1:5" ht="15" customHeight="1">
      <c r="A5019" s="105" t="s">
        <v>14613</v>
      </c>
      <c r="B5019" s="105" t="s">
        <v>3340</v>
      </c>
      <c r="C5019" s="105">
        <v>1</v>
      </c>
      <c r="D5019" s="105" t="s">
        <v>14139</v>
      </c>
      <c r="E5019" s="105" t="s">
        <v>14614</v>
      </c>
    </row>
    <row r="5020" spans="1:5" ht="15" customHeight="1">
      <c r="A5020" s="105" t="s">
        <v>14615</v>
      </c>
      <c r="B5020" s="105" t="s">
        <v>3340</v>
      </c>
      <c r="C5020" s="105">
        <v>1</v>
      </c>
      <c r="D5020" s="105" t="s">
        <v>14139</v>
      </c>
      <c r="E5020" s="105" t="s">
        <v>14616</v>
      </c>
    </row>
    <row r="5021" spans="1:5" ht="15" customHeight="1">
      <c r="A5021" s="105" t="s">
        <v>14617</v>
      </c>
      <c r="B5021" s="105" t="s">
        <v>3340</v>
      </c>
      <c r="C5021" s="105">
        <v>1</v>
      </c>
      <c r="D5021" s="105" t="s">
        <v>14017</v>
      </c>
      <c r="E5021" s="105" t="s">
        <v>14618</v>
      </c>
    </row>
    <row r="5022" spans="1:5" ht="15" customHeight="1">
      <c r="A5022" s="105" t="s">
        <v>14619</v>
      </c>
      <c r="B5022" s="105" t="s">
        <v>3340</v>
      </c>
      <c r="C5022" s="105">
        <v>1</v>
      </c>
      <c r="D5022" s="105" t="s">
        <v>14017</v>
      </c>
      <c r="E5022" s="105" t="s">
        <v>14056</v>
      </c>
    </row>
    <row r="5023" spans="1:5" ht="15" customHeight="1">
      <c r="A5023" s="105" t="s">
        <v>14620</v>
      </c>
      <c r="B5023" s="105" t="s">
        <v>3340</v>
      </c>
      <c r="C5023" s="105">
        <v>1</v>
      </c>
      <c r="D5023" s="105" t="s">
        <v>14017</v>
      </c>
      <c r="E5023" s="105" t="s">
        <v>14055</v>
      </c>
    </row>
    <row r="5024" spans="1:5" ht="15" customHeight="1">
      <c r="A5024" s="105" t="s">
        <v>14621</v>
      </c>
      <c r="B5024" s="105" t="s">
        <v>3340</v>
      </c>
      <c r="C5024" s="105">
        <v>2</v>
      </c>
      <c r="D5024" s="105" t="s">
        <v>13932</v>
      </c>
      <c r="E5024" s="105" t="s">
        <v>14622</v>
      </c>
    </row>
    <row r="5025" spans="1:5" ht="15" customHeight="1">
      <c r="A5025" s="105" t="s">
        <v>14623</v>
      </c>
      <c r="B5025" s="105" t="s">
        <v>3340</v>
      </c>
      <c r="C5025" s="105">
        <v>1</v>
      </c>
      <c r="D5025" s="105" t="s">
        <v>13686</v>
      </c>
      <c r="E5025" s="105" t="s">
        <v>14624</v>
      </c>
    </row>
    <row r="5026" spans="1:5" ht="15" customHeight="1">
      <c r="A5026" s="105" t="s">
        <v>14625</v>
      </c>
      <c r="B5026" s="105" t="s">
        <v>3340</v>
      </c>
      <c r="C5026" s="105">
        <v>1</v>
      </c>
      <c r="D5026" s="105" t="s">
        <v>13686</v>
      </c>
      <c r="E5026" s="105" t="s">
        <v>14626</v>
      </c>
    </row>
    <row r="5027" spans="1:5" ht="15" customHeight="1">
      <c r="A5027" s="105" t="s">
        <v>14627</v>
      </c>
      <c r="B5027" s="105" t="s">
        <v>3340</v>
      </c>
      <c r="C5027" s="105">
        <v>1</v>
      </c>
      <c r="D5027" s="105" t="s">
        <v>13597</v>
      </c>
      <c r="E5027" s="105" t="s">
        <v>14628</v>
      </c>
    </row>
    <row r="5028" spans="1:5" ht="15" customHeight="1">
      <c r="A5028" s="105" t="s">
        <v>14629</v>
      </c>
      <c r="B5028" s="105" t="s">
        <v>3340</v>
      </c>
      <c r="C5028" s="105">
        <v>1</v>
      </c>
      <c r="D5028" s="105" t="s">
        <v>13597</v>
      </c>
      <c r="E5028" s="105" t="s">
        <v>14630</v>
      </c>
    </row>
    <row r="5029" spans="1:5" ht="15" customHeight="1">
      <c r="A5029" s="105" t="s">
        <v>14631</v>
      </c>
      <c r="B5029" s="105" t="s">
        <v>3340</v>
      </c>
      <c r="C5029" s="105">
        <v>1</v>
      </c>
      <c r="D5029" s="105" t="s">
        <v>13597</v>
      </c>
      <c r="E5029" s="105" t="s">
        <v>14632</v>
      </c>
    </row>
    <row r="5030" spans="1:5" ht="15" customHeight="1">
      <c r="A5030" s="105" t="s">
        <v>14633</v>
      </c>
      <c r="B5030" s="105" t="s">
        <v>3340</v>
      </c>
      <c r="C5030" s="105">
        <v>1</v>
      </c>
      <c r="D5030" s="105" t="s">
        <v>13597</v>
      </c>
      <c r="E5030" s="105" t="s">
        <v>14634</v>
      </c>
    </row>
    <row r="5031" spans="1:5" ht="15" customHeight="1">
      <c r="A5031" s="105" t="s">
        <v>14635</v>
      </c>
      <c r="B5031" s="105" t="s">
        <v>1685</v>
      </c>
      <c r="C5031" s="105">
        <v>1</v>
      </c>
      <c r="D5031" s="105" t="s">
        <v>12727</v>
      </c>
      <c r="E5031" s="105" t="s">
        <v>14636</v>
      </c>
    </row>
    <row r="5032" spans="1:5" ht="15" customHeight="1">
      <c r="A5032" s="105" t="s">
        <v>14637</v>
      </c>
      <c r="B5032" s="105" t="s">
        <v>1685</v>
      </c>
      <c r="C5032" s="105">
        <v>1</v>
      </c>
      <c r="D5032" s="105" t="s">
        <v>12513</v>
      </c>
      <c r="E5032" s="105" t="s">
        <v>14638</v>
      </c>
    </row>
    <row r="5033" spans="1:5" ht="15" customHeight="1">
      <c r="A5033" s="105" t="s">
        <v>14639</v>
      </c>
      <c r="B5033" s="105" t="s">
        <v>1685</v>
      </c>
      <c r="C5033" s="105">
        <v>1</v>
      </c>
      <c r="D5033" s="105" t="s">
        <v>12492</v>
      </c>
      <c r="E5033" s="105" t="s">
        <v>14459</v>
      </c>
    </row>
    <row r="5034" spans="1:5" ht="15" customHeight="1">
      <c r="A5034" s="105" t="s">
        <v>14640</v>
      </c>
      <c r="B5034" s="105" t="s">
        <v>1685</v>
      </c>
      <c r="C5034" s="105">
        <v>1</v>
      </c>
      <c r="D5034" s="105" t="s">
        <v>12492</v>
      </c>
      <c r="E5034" s="105" t="s">
        <v>14641</v>
      </c>
    </row>
    <row r="5035" spans="1:5" ht="15" customHeight="1">
      <c r="A5035" s="105" t="s">
        <v>14642</v>
      </c>
      <c r="B5035" s="105" t="s">
        <v>244</v>
      </c>
      <c r="C5035" s="105">
        <v>1</v>
      </c>
      <c r="D5035" s="105" t="s">
        <v>14643</v>
      </c>
      <c r="E5035" s="105" t="s">
        <v>14644</v>
      </c>
    </row>
    <row r="5036" spans="1:5" ht="15" customHeight="1">
      <c r="A5036" s="105" t="s">
        <v>14645</v>
      </c>
      <c r="B5036" s="105" t="s">
        <v>244</v>
      </c>
      <c r="C5036" s="105">
        <v>1</v>
      </c>
      <c r="D5036" s="105" t="s">
        <v>10859</v>
      </c>
      <c r="E5036" s="105" t="s">
        <v>14646</v>
      </c>
    </row>
    <row r="5037" spans="1:5" ht="15" customHeight="1">
      <c r="A5037" s="105" t="s">
        <v>14647</v>
      </c>
      <c r="B5037" s="105" t="s">
        <v>244</v>
      </c>
      <c r="C5037" s="105">
        <v>1</v>
      </c>
      <c r="D5037" s="105" t="s">
        <v>10859</v>
      </c>
      <c r="E5037" s="105" t="s">
        <v>14648</v>
      </c>
    </row>
    <row r="5038" spans="1:5" ht="15" customHeight="1">
      <c r="A5038" s="105" t="s">
        <v>14649</v>
      </c>
      <c r="B5038" s="105" t="s">
        <v>5286</v>
      </c>
      <c r="C5038" s="105">
        <v>2</v>
      </c>
      <c r="D5038" s="105" t="s">
        <v>10838</v>
      </c>
      <c r="E5038" s="105" t="s">
        <v>14650</v>
      </c>
    </row>
    <row r="5039" spans="1:5" ht="15" customHeight="1">
      <c r="A5039" s="105" t="s">
        <v>14651</v>
      </c>
      <c r="B5039" s="105" t="s">
        <v>5268</v>
      </c>
      <c r="C5039" s="105">
        <v>3</v>
      </c>
      <c r="D5039" s="105" t="s">
        <v>11857</v>
      </c>
      <c r="E5039" s="105" t="s">
        <v>14652</v>
      </c>
    </row>
    <row r="5040" spans="1:5" ht="15" customHeight="1">
      <c r="A5040" s="105" t="s">
        <v>14653</v>
      </c>
      <c r="B5040" s="105" t="s">
        <v>5268</v>
      </c>
      <c r="C5040" s="105">
        <v>3</v>
      </c>
      <c r="D5040" s="105" t="s">
        <v>11857</v>
      </c>
      <c r="E5040" s="105" t="s">
        <v>12204</v>
      </c>
    </row>
    <row r="5041" spans="1:5" ht="15" customHeight="1">
      <c r="A5041" s="105" t="s">
        <v>14654</v>
      </c>
      <c r="B5041" s="105" t="s">
        <v>4168</v>
      </c>
      <c r="C5041" s="105">
        <v>1</v>
      </c>
      <c r="D5041" s="105" t="s">
        <v>14174</v>
      </c>
      <c r="E5041" s="105" t="s">
        <v>14655</v>
      </c>
    </row>
    <row r="5042" spans="1:5" ht="15" customHeight="1">
      <c r="A5042" s="105" t="s">
        <v>14656</v>
      </c>
      <c r="B5042" s="105" t="s">
        <v>4168</v>
      </c>
      <c r="C5042" s="105">
        <v>1</v>
      </c>
      <c r="D5042" s="105" t="s">
        <v>14174</v>
      </c>
      <c r="E5042" s="105" t="s">
        <v>14657</v>
      </c>
    </row>
    <row r="5043" spans="1:5" ht="15" customHeight="1">
      <c r="A5043" s="105" t="s">
        <v>14658</v>
      </c>
      <c r="B5043" s="105" t="s">
        <v>4168</v>
      </c>
      <c r="C5043" s="105">
        <v>1</v>
      </c>
      <c r="D5043" s="105" t="s">
        <v>14093</v>
      </c>
      <c r="E5043" s="105" t="s">
        <v>14659</v>
      </c>
    </row>
    <row r="5044" spans="1:5" ht="15" customHeight="1">
      <c r="A5044" s="105" t="s">
        <v>14660</v>
      </c>
      <c r="B5044" s="105" t="s">
        <v>4168</v>
      </c>
      <c r="C5044" s="105">
        <v>1</v>
      </c>
      <c r="D5044" s="105" t="s">
        <v>14093</v>
      </c>
      <c r="E5044" s="105" t="s">
        <v>14661</v>
      </c>
    </row>
    <row r="5045" spans="1:5" ht="15" customHeight="1">
      <c r="A5045" s="105" t="s">
        <v>14662</v>
      </c>
      <c r="B5045" s="105" t="s">
        <v>2916</v>
      </c>
      <c r="C5045" s="105">
        <v>1</v>
      </c>
      <c r="D5045" s="105" t="s">
        <v>14663</v>
      </c>
      <c r="E5045" s="105" t="s">
        <v>14664</v>
      </c>
    </row>
    <row r="5046" spans="1:5" ht="15" customHeight="1">
      <c r="A5046" s="105" t="s">
        <v>14665</v>
      </c>
      <c r="B5046" s="105" t="s">
        <v>2916</v>
      </c>
      <c r="C5046" s="105">
        <v>1</v>
      </c>
      <c r="D5046" s="105" t="s">
        <v>14663</v>
      </c>
      <c r="E5046" s="105" t="s">
        <v>13300</v>
      </c>
    </row>
    <row r="5047" spans="1:5" ht="15" customHeight="1">
      <c r="A5047" s="105" t="s">
        <v>14666</v>
      </c>
      <c r="B5047" s="105" t="s">
        <v>1912</v>
      </c>
      <c r="C5047" s="105">
        <v>1</v>
      </c>
      <c r="D5047" s="105" t="s">
        <v>11651</v>
      </c>
      <c r="E5047" s="105" t="s">
        <v>14667</v>
      </c>
    </row>
    <row r="5048" spans="1:5" ht="15" customHeight="1">
      <c r="A5048" s="105" t="s">
        <v>14668</v>
      </c>
      <c r="B5048" s="105" t="s">
        <v>1912</v>
      </c>
      <c r="C5048" s="105">
        <v>1</v>
      </c>
      <c r="D5048" s="105" t="s">
        <v>11651</v>
      </c>
      <c r="E5048" s="105" t="s">
        <v>14669</v>
      </c>
    </row>
    <row r="5049" spans="1:5" ht="15" customHeight="1">
      <c r="A5049" s="105" t="s">
        <v>14670</v>
      </c>
      <c r="B5049" s="105" t="s">
        <v>1193</v>
      </c>
      <c r="C5049" s="105">
        <v>1</v>
      </c>
      <c r="D5049" s="105" t="s">
        <v>14331</v>
      </c>
      <c r="E5049" s="105" t="s">
        <v>14671</v>
      </c>
    </row>
    <row r="5050" spans="1:5" ht="15" customHeight="1">
      <c r="A5050" s="105" t="s">
        <v>14672</v>
      </c>
      <c r="B5050" s="105" t="s">
        <v>1193</v>
      </c>
      <c r="C5050" s="105">
        <v>1</v>
      </c>
      <c r="D5050" s="105" t="s">
        <v>14331</v>
      </c>
      <c r="E5050" s="105" t="s">
        <v>14673</v>
      </c>
    </row>
    <row r="5051" spans="1:5" ht="15" customHeight="1">
      <c r="A5051" s="105" t="s">
        <v>14674</v>
      </c>
      <c r="B5051" s="105" t="s">
        <v>866</v>
      </c>
      <c r="C5051" s="105">
        <v>1</v>
      </c>
      <c r="D5051" s="105" t="s">
        <v>10859</v>
      </c>
      <c r="E5051" s="105" t="s">
        <v>14675</v>
      </c>
    </row>
    <row r="5052" spans="1:5" ht="15" customHeight="1">
      <c r="A5052" s="105" t="s">
        <v>14676</v>
      </c>
      <c r="B5052" s="105" t="s">
        <v>866</v>
      </c>
      <c r="C5052" s="105">
        <v>1</v>
      </c>
      <c r="D5052" s="105" t="s">
        <v>10859</v>
      </c>
      <c r="E5052" s="105" t="s">
        <v>14677</v>
      </c>
    </row>
    <row r="5053" spans="1:5" ht="15" customHeight="1">
      <c r="A5053" s="105">
        <v>7323</v>
      </c>
      <c r="B5053" s="105" t="s">
        <v>14678</v>
      </c>
      <c r="C5053" s="105">
        <v>12</v>
      </c>
      <c r="D5053" s="105" t="s">
        <v>14679</v>
      </c>
      <c r="E5053" s="105" t="s">
        <v>14680</v>
      </c>
    </row>
    <row r="5054" spans="1:5" ht="15" customHeight="1">
      <c r="A5054" s="105">
        <v>7275</v>
      </c>
      <c r="B5054" s="105" t="s">
        <v>14678</v>
      </c>
      <c r="C5054" s="105">
        <v>6</v>
      </c>
      <c r="D5054" s="105" t="s">
        <v>14681</v>
      </c>
      <c r="E5054" s="105" t="s">
        <v>14682</v>
      </c>
    </row>
    <row r="5055" spans="1:5" ht="15" customHeight="1">
      <c r="A5055" s="105">
        <v>7131</v>
      </c>
      <c r="B5055" s="105" t="s">
        <v>14678</v>
      </c>
      <c r="C5055" s="105">
        <v>9</v>
      </c>
      <c r="D5055" s="105" t="s">
        <v>14683</v>
      </c>
      <c r="E5055" s="105" t="s">
        <v>14684</v>
      </c>
    </row>
    <row r="5056" spans="1:5" ht="15" customHeight="1">
      <c r="A5056" s="105">
        <v>7097</v>
      </c>
      <c r="B5056" s="105" t="s">
        <v>14678</v>
      </c>
      <c r="C5056" s="105">
        <v>3</v>
      </c>
      <c r="D5056" s="105" t="s">
        <v>14685</v>
      </c>
      <c r="E5056" s="105" t="s">
        <v>14686</v>
      </c>
    </row>
    <row r="5057" spans="1:5" ht="15" customHeight="1">
      <c r="A5057" s="105">
        <v>7225</v>
      </c>
      <c r="B5057" s="105" t="s">
        <v>14678</v>
      </c>
      <c r="C5057" s="105">
        <v>1</v>
      </c>
      <c r="D5057" s="105" t="s">
        <v>14687</v>
      </c>
      <c r="E5057" s="105" t="s">
        <v>14688</v>
      </c>
    </row>
    <row r="5058" spans="1:5" ht="15" customHeight="1">
      <c r="A5058" s="105">
        <v>2136</v>
      </c>
      <c r="B5058" s="105" t="s">
        <v>14678</v>
      </c>
      <c r="C5058" s="105">
        <v>2</v>
      </c>
      <c r="D5058" s="105" t="s">
        <v>14689</v>
      </c>
      <c r="E5058" s="105" t="s">
        <v>14690</v>
      </c>
    </row>
    <row r="5059" spans="1:5" ht="15" customHeight="1">
      <c r="A5059" s="105">
        <v>8307</v>
      </c>
      <c r="B5059" s="105" t="s">
        <v>14678</v>
      </c>
      <c r="C5059" s="105">
        <v>2</v>
      </c>
      <c r="D5059" s="105" t="s">
        <v>14691</v>
      </c>
      <c r="E5059" s="105" t="s">
        <v>14692</v>
      </c>
    </row>
    <row r="5060" spans="1:5" ht="15" customHeight="1">
      <c r="A5060" s="105">
        <v>7042</v>
      </c>
      <c r="B5060" s="105" t="s">
        <v>14678</v>
      </c>
      <c r="C5060" s="105">
        <v>6</v>
      </c>
      <c r="D5060" s="105" t="s">
        <v>14693</v>
      </c>
      <c r="E5060" s="105" t="s">
        <v>14694</v>
      </c>
    </row>
    <row r="5061" spans="1:5" ht="15" customHeight="1">
      <c r="A5061" s="105">
        <v>7162</v>
      </c>
      <c r="B5061" s="105" t="s">
        <v>14678</v>
      </c>
      <c r="C5061" s="105">
        <v>10</v>
      </c>
      <c r="D5061" s="105" t="s">
        <v>14695</v>
      </c>
      <c r="E5061" s="105" t="s">
        <v>14696</v>
      </c>
    </row>
    <row r="5062" spans="1:5" ht="15" customHeight="1">
      <c r="A5062" s="105">
        <v>7108</v>
      </c>
      <c r="B5062" s="105" t="s">
        <v>14678</v>
      </c>
      <c r="C5062" s="105">
        <v>8</v>
      </c>
      <c r="D5062" s="105" t="s">
        <v>14697</v>
      </c>
      <c r="E5062" s="105" t="s">
        <v>14698</v>
      </c>
    </row>
    <row r="5063" spans="1:5" ht="15" customHeight="1">
      <c r="A5063" s="105">
        <v>7154</v>
      </c>
      <c r="B5063" s="105" t="s">
        <v>14678</v>
      </c>
      <c r="C5063" s="105">
        <v>1</v>
      </c>
      <c r="D5063" s="105" t="s">
        <v>14699</v>
      </c>
      <c r="E5063" s="105" t="s">
        <v>14700</v>
      </c>
    </row>
    <row r="5064" spans="1:5" ht="15" customHeight="1">
      <c r="A5064" s="105">
        <v>7163</v>
      </c>
      <c r="B5064" s="105" t="s">
        <v>14678</v>
      </c>
      <c r="C5064" s="105">
        <v>6</v>
      </c>
      <c r="D5064" s="105" t="s">
        <v>14701</v>
      </c>
      <c r="E5064" s="105" t="s">
        <v>14702</v>
      </c>
    </row>
    <row r="5065" spans="1:5" ht="15" customHeight="1">
      <c r="A5065" s="105">
        <v>7158</v>
      </c>
      <c r="B5065" s="105" t="s">
        <v>14678</v>
      </c>
      <c r="C5065" s="105">
        <v>9</v>
      </c>
      <c r="D5065" s="105" t="s">
        <v>14701</v>
      </c>
      <c r="E5065" s="105" t="s">
        <v>14703</v>
      </c>
    </row>
    <row r="5066" spans="1:5" ht="15" customHeight="1">
      <c r="A5066" s="105">
        <v>7055</v>
      </c>
      <c r="B5066" s="105" t="s">
        <v>14678</v>
      </c>
      <c r="C5066" s="105">
        <v>5</v>
      </c>
      <c r="D5066" s="105" t="s">
        <v>14701</v>
      </c>
      <c r="E5066" s="105" t="s">
        <v>14704</v>
      </c>
    </row>
    <row r="5067" spans="1:5" ht="15" customHeight="1">
      <c r="A5067" s="105">
        <v>7196</v>
      </c>
      <c r="B5067" s="105" t="s">
        <v>14678</v>
      </c>
      <c r="C5067" s="105">
        <v>7</v>
      </c>
      <c r="D5067" s="105" t="s">
        <v>14705</v>
      </c>
      <c r="E5067" s="105" t="s">
        <v>14706</v>
      </c>
    </row>
    <row r="5068" spans="1:5" ht="15" customHeight="1">
      <c r="A5068" s="105">
        <v>7197</v>
      </c>
      <c r="B5068" s="105" t="s">
        <v>14678</v>
      </c>
      <c r="C5068" s="105">
        <v>10</v>
      </c>
      <c r="D5068" s="105" t="s">
        <v>14705</v>
      </c>
      <c r="E5068" s="105" t="s">
        <v>14707</v>
      </c>
    </row>
    <row r="5069" spans="1:5" ht="15" customHeight="1">
      <c r="A5069" s="105">
        <v>7069</v>
      </c>
      <c r="B5069" s="105" t="s">
        <v>14678</v>
      </c>
      <c r="C5069" s="105">
        <v>5</v>
      </c>
      <c r="D5069" s="105" t="s">
        <v>14708</v>
      </c>
      <c r="E5069" s="105" t="s">
        <v>14709</v>
      </c>
    </row>
    <row r="5070" spans="1:5" ht="15" customHeight="1">
      <c r="A5070" s="105">
        <v>7324</v>
      </c>
      <c r="B5070" s="105" t="s">
        <v>14678</v>
      </c>
      <c r="C5070" s="105">
        <v>6</v>
      </c>
      <c r="D5070" s="105" t="s">
        <v>14679</v>
      </c>
      <c r="E5070" s="105" t="s">
        <v>14710</v>
      </c>
    </row>
    <row r="5071" spans="1:5" ht="15" customHeight="1">
      <c r="A5071" s="105">
        <v>7274</v>
      </c>
      <c r="B5071" s="105" t="s">
        <v>14678</v>
      </c>
      <c r="C5071" s="105">
        <v>4</v>
      </c>
      <c r="D5071" s="105" t="s">
        <v>14711</v>
      </c>
      <c r="E5071" s="105" t="s">
        <v>14712</v>
      </c>
    </row>
    <row r="5072" spans="1:5" ht="15" customHeight="1">
      <c r="A5072" s="105">
        <v>33408</v>
      </c>
      <c r="B5072" s="105" t="s">
        <v>14678</v>
      </c>
      <c r="C5072" s="105">
        <v>1</v>
      </c>
      <c r="D5072" s="105" t="s">
        <v>14713</v>
      </c>
      <c r="E5072" s="105" t="s">
        <v>14714</v>
      </c>
    </row>
    <row r="5073" spans="1:5" ht="15" customHeight="1">
      <c r="A5073" s="105">
        <v>33409</v>
      </c>
      <c r="B5073" s="105" t="s">
        <v>14678</v>
      </c>
      <c r="C5073" s="105">
        <v>2</v>
      </c>
      <c r="D5073" s="105" t="s">
        <v>14713</v>
      </c>
      <c r="E5073" s="105" t="s">
        <v>14715</v>
      </c>
    </row>
    <row r="5074" spans="1:5" ht="15" customHeight="1">
      <c r="A5074" s="105">
        <v>33410</v>
      </c>
      <c r="B5074" s="105" t="s">
        <v>14678</v>
      </c>
      <c r="C5074" s="105">
        <v>2</v>
      </c>
      <c r="D5074" s="105" t="s">
        <v>14713</v>
      </c>
      <c r="E5074" s="105" t="s">
        <v>14716</v>
      </c>
    </row>
    <row r="5075" spans="1:5" ht="15" customHeight="1">
      <c r="A5075" s="105">
        <v>33411</v>
      </c>
      <c r="B5075" s="105" t="s">
        <v>14678</v>
      </c>
      <c r="C5075" s="105">
        <v>1</v>
      </c>
      <c r="D5075" s="105" t="s">
        <v>14713</v>
      </c>
      <c r="E5075" s="105" t="s">
        <v>14717</v>
      </c>
    </row>
    <row r="5076" spans="1:5" ht="15" customHeight="1">
      <c r="A5076" s="105">
        <v>33412</v>
      </c>
      <c r="B5076" s="105" t="s">
        <v>14678</v>
      </c>
      <c r="C5076" s="105">
        <v>2</v>
      </c>
      <c r="D5076" s="105" t="s">
        <v>14713</v>
      </c>
      <c r="E5076" s="105" t="s">
        <v>14718</v>
      </c>
    </row>
    <row r="5077" spans="1:5" ht="15" customHeight="1">
      <c r="A5077" s="105">
        <v>7157</v>
      </c>
      <c r="B5077" s="105" t="s">
        <v>14678</v>
      </c>
      <c r="C5077" s="105">
        <v>7</v>
      </c>
      <c r="D5077" s="105" t="s">
        <v>14711</v>
      </c>
      <c r="E5077" s="105" t="s">
        <v>14719</v>
      </c>
    </row>
    <row r="5078" spans="1:5" ht="15" customHeight="1">
      <c r="A5078" s="105">
        <v>7276</v>
      </c>
      <c r="B5078" s="105" t="s">
        <v>14678</v>
      </c>
      <c r="C5078" s="105">
        <v>5</v>
      </c>
      <c r="D5078" s="105" t="s">
        <v>14720</v>
      </c>
      <c r="E5078" s="105" t="s">
        <v>14721</v>
      </c>
    </row>
    <row r="5079" spans="1:5" ht="15" customHeight="1">
      <c r="A5079" s="105">
        <v>7213</v>
      </c>
      <c r="B5079" s="105" t="s">
        <v>14678</v>
      </c>
      <c r="C5079" s="105">
        <v>4</v>
      </c>
      <c r="D5079" s="105" t="s">
        <v>14722</v>
      </c>
      <c r="E5079" s="105" t="s">
        <v>14723</v>
      </c>
    </row>
    <row r="5080" spans="1:5" ht="15" customHeight="1">
      <c r="A5080" s="105">
        <v>8218</v>
      </c>
      <c r="B5080" s="105" t="s">
        <v>14678</v>
      </c>
      <c r="C5080" s="105">
        <v>4</v>
      </c>
      <c r="D5080" s="105" t="s">
        <v>14724</v>
      </c>
      <c r="E5080" s="105" t="s">
        <v>14725</v>
      </c>
    </row>
    <row r="5081" spans="1:5" ht="15" customHeight="1">
      <c r="A5081" s="105">
        <v>7484</v>
      </c>
      <c r="B5081" s="105" t="s">
        <v>14678</v>
      </c>
      <c r="C5081" s="105">
        <v>2</v>
      </c>
      <c r="D5081" s="105" t="s">
        <v>14726</v>
      </c>
      <c r="E5081" s="105" t="s">
        <v>14727</v>
      </c>
    </row>
    <row r="5082" spans="1:5" ht="15" customHeight="1">
      <c r="A5082" s="105">
        <v>7273</v>
      </c>
      <c r="B5082" s="105" t="s">
        <v>14678</v>
      </c>
      <c r="C5082" s="105">
        <v>2</v>
      </c>
      <c r="D5082" s="105" t="s">
        <v>14728</v>
      </c>
      <c r="E5082" s="105" t="s">
        <v>14729</v>
      </c>
    </row>
    <row r="5083" spans="1:5" ht="15" customHeight="1">
      <c r="A5083" s="105">
        <v>7161</v>
      </c>
      <c r="B5083" s="105" t="s">
        <v>14678</v>
      </c>
      <c r="C5083" s="105">
        <v>3</v>
      </c>
      <c r="D5083" s="105" t="s">
        <v>14730</v>
      </c>
      <c r="E5083" s="105" t="s">
        <v>14731</v>
      </c>
    </row>
    <row r="5084" spans="1:5" ht="15" customHeight="1">
      <c r="A5084" s="105">
        <v>7160</v>
      </c>
      <c r="B5084" s="105" t="s">
        <v>14678</v>
      </c>
      <c r="C5084" s="105">
        <v>8</v>
      </c>
      <c r="D5084" s="105" t="s">
        <v>14732</v>
      </c>
      <c r="E5084" s="105" t="s">
        <v>14733</v>
      </c>
    </row>
    <row r="5085" spans="1:5" ht="15" customHeight="1">
      <c r="A5085" s="105">
        <v>7268</v>
      </c>
      <c r="B5085" s="105" t="s">
        <v>14678</v>
      </c>
      <c r="C5085" s="105">
        <v>1</v>
      </c>
      <c r="D5085" s="105" t="s">
        <v>14734</v>
      </c>
      <c r="E5085" s="105" t="s">
        <v>14735</v>
      </c>
    </row>
    <row r="5086" spans="1:5" ht="15" customHeight="1">
      <c r="A5086" s="105">
        <v>7256</v>
      </c>
      <c r="B5086" s="105" t="s">
        <v>14678</v>
      </c>
      <c r="C5086" s="105">
        <v>9</v>
      </c>
      <c r="D5086" s="105" t="s">
        <v>14736</v>
      </c>
      <c r="E5086" s="105" t="s">
        <v>14737</v>
      </c>
    </row>
    <row r="5087" spans="1:5" ht="15" customHeight="1">
      <c r="A5087" s="105">
        <v>7093</v>
      </c>
      <c r="B5087" s="105" t="s">
        <v>14678</v>
      </c>
      <c r="C5087" s="105">
        <v>4</v>
      </c>
      <c r="D5087" s="105" t="s">
        <v>14738</v>
      </c>
      <c r="E5087" s="105" t="s">
        <v>14739</v>
      </c>
    </row>
    <row r="5088" spans="1:5" ht="15" customHeight="1">
      <c r="A5088" s="105">
        <v>7159</v>
      </c>
      <c r="B5088" s="105" t="s">
        <v>14678</v>
      </c>
      <c r="C5088" s="105">
        <v>8</v>
      </c>
      <c r="D5088" s="105" t="s">
        <v>14740</v>
      </c>
      <c r="E5088" s="105" t="s">
        <v>14122</v>
      </c>
    </row>
    <row r="5089" spans="1:5" ht="15" customHeight="1">
      <c r="A5089" s="105">
        <v>7263</v>
      </c>
      <c r="B5089" s="105" t="s">
        <v>14678</v>
      </c>
      <c r="C5089" s="105">
        <v>6</v>
      </c>
      <c r="D5089" s="105" t="s">
        <v>14741</v>
      </c>
      <c r="E5089" s="105" t="s">
        <v>14742</v>
      </c>
    </row>
    <row r="5090" spans="1:5" ht="15" customHeight="1">
      <c r="A5090" s="105">
        <v>7130</v>
      </c>
      <c r="B5090" s="105" t="s">
        <v>14678</v>
      </c>
      <c r="C5090" s="105">
        <v>8</v>
      </c>
      <c r="D5090" s="105" t="s">
        <v>14743</v>
      </c>
      <c r="E5090" s="105" t="s">
        <v>14744</v>
      </c>
    </row>
    <row r="5091" spans="1:5" ht="15" customHeight="1">
      <c r="A5091" s="105">
        <v>7143</v>
      </c>
      <c r="B5091" s="105" t="s">
        <v>14678</v>
      </c>
      <c r="C5091" s="105">
        <v>8</v>
      </c>
      <c r="D5091" s="105" t="s">
        <v>14745</v>
      </c>
      <c r="E5091" s="105" t="s">
        <v>14746</v>
      </c>
    </row>
    <row r="5092" spans="1:5" ht="15" customHeight="1">
      <c r="A5092" s="105">
        <v>7129</v>
      </c>
      <c r="B5092" s="105" t="s">
        <v>14678</v>
      </c>
      <c r="C5092" s="105">
        <v>9</v>
      </c>
      <c r="D5092" s="105" t="s">
        <v>14745</v>
      </c>
      <c r="E5092" s="105" t="s">
        <v>14747</v>
      </c>
    </row>
    <row r="5093" spans="1:5" ht="15" customHeight="1">
      <c r="A5093" s="105">
        <v>7231</v>
      </c>
      <c r="B5093" s="105" t="s">
        <v>14678</v>
      </c>
      <c r="C5093" s="105">
        <v>7</v>
      </c>
      <c r="D5093" s="105" t="s">
        <v>14687</v>
      </c>
      <c r="E5093" s="105" t="s">
        <v>14748</v>
      </c>
    </row>
    <row r="5094" spans="1:5" ht="15" customHeight="1">
      <c r="A5094" s="105">
        <v>7228</v>
      </c>
      <c r="B5094" s="105" t="s">
        <v>14678</v>
      </c>
      <c r="C5094" s="105">
        <v>4</v>
      </c>
      <c r="D5094" s="105" t="s">
        <v>14687</v>
      </c>
      <c r="E5094" s="105" t="s">
        <v>14749</v>
      </c>
    </row>
    <row r="5095" spans="1:5" ht="15" customHeight="1">
      <c r="A5095" s="105">
        <v>7230</v>
      </c>
      <c r="B5095" s="105" t="s">
        <v>14678</v>
      </c>
      <c r="C5095" s="105">
        <v>5</v>
      </c>
      <c r="D5095" s="105" t="s">
        <v>14687</v>
      </c>
      <c r="E5095" s="105" t="s">
        <v>14750</v>
      </c>
    </row>
    <row r="5096" spans="1:5" ht="15" customHeight="1">
      <c r="A5096" s="105">
        <v>13765</v>
      </c>
      <c r="B5096" s="105" t="s">
        <v>14751</v>
      </c>
      <c r="C5096" s="105">
        <v>4</v>
      </c>
      <c r="D5096" s="105" t="s">
        <v>14752</v>
      </c>
      <c r="E5096" s="105" t="s">
        <v>14753</v>
      </c>
    </row>
    <row r="5097" spans="1:5" ht="15" customHeight="1">
      <c r="A5097" s="105">
        <v>13764</v>
      </c>
      <c r="B5097" s="105" t="s">
        <v>14751</v>
      </c>
      <c r="C5097" s="105">
        <v>4</v>
      </c>
      <c r="D5097" s="105" t="s">
        <v>14752</v>
      </c>
      <c r="E5097" s="105" t="s">
        <v>14754</v>
      </c>
    </row>
    <row r="5098" spans="1:5" ht="15" customHeight="1">
      <c r="A5098" s="105">
        <v>13766</v>
      </c>
      <c r="B5098" s="105" t="s">
        <v>14751</v>
      </c>
      <c r="C5098" s="105">
        <v>2</v>
      </c>
      <c r="D5098" s="105" t="s">
        <v>14752</v>
      </c>
      <c r="E5098" s="105" t="s">
        <v>14755</v>
      </c>
    </row>
    <row r="5099" spans="1:5" ht="15" customHeight="1">
      <c r="A5099" s="105">
        <v>13767</v>
      </c>
      <c r="B5099" s="105" t="s">
        <v>14751</v>
      </c>
      <c r="C5099" s="105">
        <v>2</v>
      </c>
      <c r="D5099" s="105" t="s">
        <v>14752</v>
      </c>
      <c r="E5099" s="105" t="s">
        <v>14756</v>
      </c>
    </row>
    <row r="5100" spans="1:5" ht="15" customHeight="1">
      <c r="A5100" s="105">
        <v>13763</v>
      </c>
      <c r="B5100" s="105" t="s">
        <v>14751</v>
      </c>
      <c r="C5100" s="105">
        <v>4</v>
      </c>
      <c r="D5100" s="105" t="s">
        <v>14752</v>
      </c>
      <c r="E5100" s="105" t="s">
        <v>14757</v>
      </c>
    </row>
    <row r="5101" spans="1:5" ht="15" customHeight="1">
      <c r="A5101" s="105" t="s">
        <v>14758</v>
      </c>
      <c r="B5101" s="105" t="s">
        <v>14751</v>
      </c>
      <c r="C5101" s="105">
        <v>1</v>
      </c>
      <c r="D5101" s="105" t="s">
        <v>14759</v>
      </c>
      <c r="E5101" s="105" t="s">
        <v>14760</v>
      </c>
    </row>
    <row r="5102" spans="1:5" ht="15" customHeight="1">
      <c r="A5102" s="105" t="s">
        <v>14761</v>
      </c>
      <c r="B5102" s="105" t="s">
        <v>14751</v>
      </c>
      <c r="C5102" s="105">
        <v>1</v>
      </c>
      <c r="D5102" s="105" t="s">
        <v>14759</v>
      </c>
      <c r="E5102" s="105" t="s">
        <v>14762</v>
      </c>
    </row>
    <row r="5103" spans="1:5" ht="15" customHeight="1">
      <c r="A5103" s="105" t="s">
        <v>14763</v>
      </c>
      <c r="B5103" s="105" t="s">
        <v>14764</v>
      </c>
      <c r="C5103" s="105">
        <v>1</v>
      </c>
      <c r="D5103" s="105" t="s">
        <v>13143</v>
      </c>
      <c r="E5103" s="105" t="s">
        <v>14765</v>
      </c>
    </row>
    <row r="5104" spans="1:5" ht="15" customHeight="1">
      <c r="A5104" s="105" t="s">
        <v>14766</v>
      </c>
      <c r="B5104" s="105" t="s">
        <v>14764</v>
      </c>
      <c r="C5104" s="105">
        <v>4</v>
      </c>
      <c r="D5104" s="105" t="s">
        <v>13143</v>
      </c>
      <c r="E5104" s="105" t="s">
        <v>14767</v>
      </c>
    </row>
    <row r="5105" spans="1:5" ht="15" customHeight="1">
      <c r="A5105" s="105" t="s">
        <v>14768</v>
      </c>
      <c r="B5105" s="105" t="s">
        <v>14764</v>
      </c>
      <c r="C5105" s="105">
        <v>1</v>
      </c>
      <c r="D5105" s="105" t="s">
        <v>14769</v>
      </c>
      <c r="E5105" s="105" t="s">
        <v>14770</v>
      </c>
    </row>
    <row r="5106" spans="1:5" ht="15" customHeight="1">
      <c r="A5106" s="105" t="s">
        <v>14771</v>
      </c>
      <c r="B5106" s="105" t="s">
        <v>14764</v>
      </c>
      <c r="C5106" s="105">
        <v>1</v>
      </c>
      <c r="D5106" s="105" t="s">
        <v>14772</v>
      </c>
      <c r="E5106" s="105" t="s">
        <v>13830</v>
      </c>
    </row>
    <row r="5107" spans="1:5" ht="15" customHeight="1">
      <c r="A5107" s="105">
        <v>10258</v>
      </c>
      <c r="B5107" s="105" t="s">
        <v>14764</v>
      </c>
      <c r="C5107" s="105">
        <v>3</v>
      </c>
      <c r="D5107" s="105" t="s">
        <v>14773</v>
      </c>
      <c r="E5107" s="105" t="s">
        <v>14774</v>
      </c>
    </row>
    <row r="5108" spans="1:5" ht="15" customHeight="1">
      <c r="A5108" s="105">
        <v>10259</v>
      </c>
      <c r="B5108" s="105" t="s">
        <v>14764</v>
      </c>
      <c r="C5108" s="105">
        <v>1</v>
      </c>
      <c r="D5108" s="105" t="s">
        <v>14773</v>
      </c>
      <c r="E5108" s="105" t="s">
        <v>14775</v>
      </c>
    </row>
    <row r="5109" spans="1:5" ht="15" customHeight="1">
      <c r="A5109" s="105" t="s">
        <v>14776</v>
      </c>
      <c r="B5109" s="105" t="s">
        <v>14764</v>
      </c>
      <c r="C5109" s="105">
        <v>1</v>
      </c>
      <c r="D5109" s="105" t="s">
        <v>14772</v>
      </c>
      <c r="E5109" s="105" t="s">
        <v>13830</v>
      </c>
    </row>
    <row r="5110" spans="1:5" ht="15" customHeight="1">
      <c r="A5110" s="105">
        <v>4429</v>
      </c>
      <c r="B5110" s="105" t="s">
        <v>14764</v>
      </c>
      <c r="C5110" s="105">
        <v>2</v>
      </c>
      <c r="D5110" s="105" t="s">
        <v>14777</v>
      </c>
      <c r="E5110" s="105" t="s">
        <v>14778</v>
      </c>
    </row>
    <row r="5111" spans="1:5" ht="15" customHeight="1">
      <c r="A5111" s="105">
        <v>4170</v>
      </c>
      <c r="B5111" s="105" t="s">
        <v>14764</v>
      </c>
      <c r="C5111" s="105">
        <v>1</v>
      </c>
      <c r="D5111" s="105" t="s">
        <v>14777</v>
      </c>
      <c r="E5111" s="105" t="s">
        <v>14779</v>
      </c>
    </row>
    <row r="5112" spans="1:5" ht="15" customHeight="1">
      <c r="A5112" s="105">
        <v>4427</v>
      </c>
      <c r="B5112" s="105" t="s">
        <v>14764</v>
      </c>
      <c r="C5112" s="105">
        <v>2</v>
      </c>
      <c r="D5112" s="105" t="s">
        <v>14777</v>
      </c>
      <c r="E5112" s="105" t="s">
        <v>14780</v>
      </c>
    </row>
    <row r="5113" spans="1:5" ht="15" customHeight="1">
      <c r="A5113" s="105">
        <v>4425</v>
      </c>
      <c r="B5113" s="105" t="s">
        <v>14764</v>
      </c>
      <c r="C5113" s="105">
        <v>2</v>
      </c>
      <c r="D5113" s="105" t="s">
        <v>14777</v>
      </c>
      <c r="E5113" s="105" t="s">
        <v>14781</v>
      </c>
    </row>
    <row r="5114" spans="1:5" ht="15" customHeight="1">
      <c r="A5114" s="105">
        <v>4424</v>
      </c>
      <c r="B5114" s="105" t="s">
        <v>14764</v>
      </c>
      <c r="C5114" s="105">
        <v>2</v>
      </c>
      <c r="D5114" s="105" t="s">
        <v>14777</v>
      </c>
      <c r="E5114" s="105" t="s">
        <v>14782</v>
      </c>
    </row>
    <row r="5115" spans="1:5" ht="15" customHeight="1">
      <c r="A5115" s="105">
        <v>4171</v>
      </c>
      <c r="B5115" s="105" t="s">
        <v>14764</v>
      </c>
      <c r="C5115" s="105">
        <v>2</v>
      </c>
      <c r="D5115" s="105" t="s">
        <v>14777</v>
      </c>
      <c r="E5115" s="105" t="s">
        <v>14783</v>
      </c>
    </row>
    <row r="5116" spans="1:5" ht="15" customHeight="1">
      <c r="A5116" s="105" t="s">
        <v>14784</v>
      </c>
      <c r="B5116" s="105" t="s">
        <v>14764</v>
      </c>
      <c r="C5116" s="105">
        <v>3</v>
      </c>
      <c r="D5116" s="105" t="s">
        <v>14785</v>
      </c>
      <c r="E5116" s="105" t="s">
        <v>14786</v>
      </c>
    </row>
    <row r="5117" spans="1:5" ht="15" customHeight="1">
      <c r="A5117" s="105" t="s">
        <v>14787</v>
      </c>
      <c r="B5117" s="105" t="s">
        <v>14764</v>
      </c>
      <c r="C5117" s="105">
        <v>2</v>
      </c>
      <c r="D5117" s="105" t="s">
        <v>14785</v>
      </c>
      <c r="E5117" s="105" t="s">
        <v>14786</v>
      </c>
    </row>
    <row r="5118" spans="1:5" ht="15" customHeight="1">
      <c r="A5118" s="105" t="s">
        <v>14788</v>
      </c>
      <c r="B5118" s="105" t="s">
        <v>14764</v>
      </c>
      <c r="C5118" s="105">
        <v>2</v>
      </c>
      <c r="D5118" s="105" t="s">
        <v>14789</v>
      </c>
      <c r="E5118" s="105" t="s">
        <v>14786</v>
      </c>
    </row>
    <row r="5119" spans="1:5" ht="15" customHeight="1">
      <c r="A5119" s="105" t="s">
        <v>14790</v>
      </c>
      <c r="B5119" s="105" t="s">
        <v>14764</v>
      </c>
      <c r="C5119" s="105">
        <v>3</v>
      </c>
      <c r="D5119" s="105" t="s">
        <v>14791</v>
      </c>
      <c r="E5119" s="105" t="s">
        <v>14786</v>
      </c>
    </row>
    <row r="5120" spans="1:5" ht="15" customHeight="1">
      <c r="A5120" s="105" t="s">
        <v>14792</v>
      </c>
      <c r="B5120" s="105" t="s">
        <v>14764</v>
      </c>
      <c r="C5120" s="105">
        <v>3</v>
      </c>
      <c r="D5120" s="105" t="s">
        <v>14793</v>
      </c>
      <c r="E5120" s="105" t="s">
        <v>14786</v>
      </c>
    </row>
    <row r="5121" spans="1:5" ht="15" customHeight="1">
      <c r="A5121" s="105" t="s">
        <v>14794</v>
      </c>
      <c r="B5121" s="105" t="s">
        <v>14764</v>
      </c>
      <c r="C5121" s="105">
        <v>5</v>
      </c>
      <c r="D5121" s="105" t="s">
        <v>14795</v>
      </c>
      <c r="E5121" s="105" t="s">
        <v>14796</v>
      </c>
    </row>
    <row r="5122" spans="1:5" ht="15" customHeight="1">
      <c r="A5122" s="105" t="s">
        <v>14797</v>
      </c>
      <c r="B5122" s="105" t="s">
        <v>14764</v>
      </c>
      <c r="C5122" s="105">
        <v>3</v>
      </c>
      <c r="D5122" s="105" t="s">
        <v>14795</v>
      </c>
      <c r="E5122" s="105" t="s">
        <v>14798</v>
      </c>
    </row>
    <row r="5123" spans="1:5" ht="15" customHeight="1">
      <c r="A5123" s="105">
        <v>4233</v>
      </c>
      <c r="B5123" s="105" t="s">
        <v>14764</v>
      </c>
      <c r="C5123" s="105">
        <v>1</v>
      </c>
      <c r="D5123" s="105" t="s">
        <v>14799</v>
      </c>
      <c r="E5123" s="105" t="s">
        <v>14800</v>
      </c>
    </row>
    <row r="5124" spans="1:5" ht="15" customHeight="1">
      <c r="A5124" s="105">
        <v>4234</v>
      </c>
      <c r="B5124" s="105" t="s">
        <v>14764</v>
      </c>
      <c r="C5124" s="105">
        <v>1</v>
      </c>
      <c r="D5124" s="105" t="s">
        <v>14799</v>
      </c>
      <c r="E5124" s="105" t="s">
        <v>14801</v>
      </c>
    </row>
    <row r="5125" spans="1:5" ht="15" customHeight="1">
      <c r="A5125" s="105">
        <v>11197</v>
      </c>
      <c r="B5125" s="105" t="s">
        <v>14764</v>
      </c>
      <c r="C5125" s="105">
        <v>1</v>
      </c>
      <c r="D5125" s="105" t="s">
        <v>14802</v>
      </c>
      <c r="E5125" s="105" t="s">
        <v>14803</v>
      </c>
    </row>
    <row r="5126" spans="1:5" ht="15" customHeight="1">
      <c r="A5126" s="105" t="s">
        <v>14804</v>
      </c>
      <c r="B5126" s="105" t="s">
        <v>14764</v>
      </c>
      <c r="C5126" s="105">
        <v>1</v>
      </c>
      <c r="D5126" s="105" t="s">
        <v>14772</v>
      </c>
      <c r="E5126" s="105" t="s">
        <v>13830</v>
      </c>
    </row>
    <row r="5127" spans="1:5" ht="15" customHeight="1">
      <c r="A5127" s="105">
        <v>10272</v>
      </c>
      <c r="B5127" s="105" t="s">
        <v>14764</v>
      </c>
      <c r="C5127" s="105">
        <v>1</v>
      </c>
      <c r="D5127" s="105" t="s">
        <v>14805</v>
      </c>
      <c r="E5127" s="105" t="s">
        <v>14806</v>
      </c>
    </row>
    <row r="5128" spans="1:5" ht="15" customHeight="1">
      <c r="A5128" s="105" t="s">
        <v>14807</v>
      </c>
      <c r="B5128" s="105" t="s">
        <v>14764</v>
      </c>
      <c r="C5128" s="105">
        <v>2</v>
      </c>
      <c r="D5128" s="105" t="s">
        <v>14793</v>
      </c>
      <c r="E5128" s="105" t="s">
        <v>14786</v>
      </c>
    </row>
    <row r="5129" spans="1:5" ht="15" customHeight="1">
      <c r="A5129" s="105" t="s">
        <v>14808</v>
      </c>
      <c r="B5129" s="105" t="s">
        <v>14764</v>
      </c>
      <c r="C5129" s="105">
        <v>1</v>
      </c>
      <c r="D5129" s="105" t="s">
        <v>14809</v>
      </c>
      <c r="E5129" s="105" t="s">
        <v>14786</v>
      </c>
    </row>
    <row r="5130" spans="1:5" ht="15" customHeight="1">
      <c r="A5130" s="105">
        <v>4211</v>
      </c>
      <c r="B5130" s="105" t="s">
        <v>14764</v>
      </c>
      <c r="C5130" s="105">
        <v>3</v>
      </c>
      <c r="D5130" s="105" t="s">
        <v>14799</v>
      </c>
      <c r="E5130" s="105" t="s">
        <v>13909</v>
      </c>
    </row>
    <row r="5131" spans="1:5" ht="15" customHeight="1">
      <c r="A5131" s="105">
        <v>10282</v>
      </c>
      <c r="B5131" s="105" t="s">
        <v>14764</v>
      </c>
      <c r="C5131" s="105">
        <v>3</v>
      </c>
      <c r="D5131" s="105" t="s">
        <v>14810</v>
      </c>
      <c r="E5131" s="105" t="s">
        <v>14811</v>
      </c>
    </row>
    <row r="5132" spans="1:5" ht="15" customHeight="1">
      <c r="A5132" s="105">
        <v>10281</v>
      </c>
      <c r="B5132" s="105" t="s">
        <v>14764</v>
      </c>
      <c r="C5132" s="105">
        <v>4</v>
      </c>
      <c r="D5132" s="105" t="s">
        <v>14810</v>
      </c>
      <c r="E5132" s="105" t="s">
        <v>14812</v>
      </c>
    </row>
    <row r="5133" spans="1:5" ht="15" customHeight="1">
      <c r="A5133" s="105" t="s">
        <v>14813</v>
      </c>
      <c r="B5133" s="105" t="s">
        <v>14764</v>
      </c>
      <c r="C5133" s="105">
        <v>3</v>
      </c>
      <c r="D5133" s="105" t="s">
        <v>14814</v>
      </c>
      <c r="E5133" s="105" t="s">
        <v>14786</v>
      </c>
    </row>
    <row r="5134" spans="1:5" ht="15" customHeight="1">
      <c r="A5134" s="105">
        <v>7095</v>
      </c>
      <c r="B5134" s="105" t="s">
        <v>14764</v>
      </c>
      <c r="C5134" s="105">
        <v>1</v>
      </c>
      <c r="D5134" s="105" t="s">
        <v>14815</v>
      </c>
      <c r="E5134" s="105" t="s">
        <v>14816</v>
      </c>
    </row>
    <row r="5135" spans="1:5" ht="15" customHeight="1">
      <c r="A5135" s="105" t="s">
        <v>14817</v>
      </c>
      <c r="B5135" s="105" t="s">
        <v>14764</v>
      </c>
      <c r="C5135" s="105">
        <v>1</v>
      </c>
      <c r="D5135" s="105" t="s">
        <v>14818</v>
      </c>
      <c r="E5135" s="105" t="s">
        <v>14786</v>
      </c>
    </row>
    <row r="5136" spans="1:5" ht="15" customHeight="1">
      <c r="A5136" s="105">
        <v>4438</v>
      </c>
      <c r="B5136" s="105" t="s">
        <v>14764</v>
      </c>
      <c r="C5136" s="105">
        <v>1</v>
      </c>
      <c r="D5136" s="105" t="s">
        <v>14819</v>
      </c>
      <c r="E5136" s="105" t="s">
        <v>14820</v>
      </c>
    </row>
    <row r="5137" spans="1:5" ht="15" customHeight="1">
      <c r="A5137" s="105">
        <v>4130</v>
      </c>
      <c r="B5137" s="105" t="s">
        <v>14764</v>
      </c>
      <c r="C5137" s="105">
        <v>1</v>
      </c>
      <c r="D5137" s="105" t="s">
        <v>13143</v>
      </c>
      <c r="E5137" s="105" t="s">
        <v>14821</v>
      </c>
    </row>
    <row r="5138" spans="1:5" ht="15" customHeight="1">
      <c r="A5138" s="105">
        <v>4285</v>
      </c>
      <c r="B5138" s="105" t="s">
        <v>14764</v>
      </c>
      <c r="C5138" s="105">
        <v>1</v>
      </c>
      <c r="D5138" s="105" t="s">
        <v>13143</v>
      </c>
      <c r="E5138" s="105" t="s">
        <v>14822</v>
      </c>
    </row>
    <row r="5139" spans="1:5" ht="15" customHeight="1">
      <c r="A5139" s="105">
        <v>4144</v>
      </c>
      <c r="B5139" s="105" t="s">
        <v>14764</v>
      </c>
      <c r="C5139" s="105">
        <v>7</v>
      </c>
      <c r="D5139" s="105" t="s">
        <v>14823</v>
      </c>
      <c r="E5139" s="105" t="s">
        <v>14824</v>
      </c>
    </row>
    <row r="5140" spans="1:5" ht="15" customHeight="1">
      <c r="A5140" s="105">
        <v>4140</v>
      </c>
      <c r="B5140" s="105" t="s">
        <v>14764</v>
      </c>
      <c r="C5140" s="105">
        <v>1</v>
      </c>
      <c r="D5140" s="105" t="s">
        <v>14823</v>
      </c>
      <c r="E5140" s="105" t="s">
        <v>14825</v>
      </c>
    </row>
    <row r="5141" spans="1:5" ht="15" customHeight="1">
      <c r="A5141" s="105" t="s">
        <v>14826</v>
      </c>
      <c r="B5141" s="105" t="s">
        <v>14764</v>
      </c>
      <c r="C5141" s="105">
        <v>1</v>
      </c>
      <c r="D5141" s="105" t="s">
        <v>14827</v>
      </c>
      <c r="E5141" s="105" t="s">
        <v>14828</v>
      </c>
    </row>
    <row r="5142" spans="1:5" ht="15" customHeight="1">
      <c r="A5142" s="105" t="s">
        <v>14829</v>
      </c>
      <c r="B5142" s="105" t="s">
        <v>14764</v>
      </c>
      <c r="C5142" s="105">
        <v>1</v>
      </c>
      <c r="D5142" s="105" t="s">
        <v>14827</v>
      </c>
      <c r="E5142" s="105" t="s">
        <v>14077</v>
      </c>
    </row>
    <row r="5143" spans="1:5" ht="15" customHeight="1">
      <c r="A5143" s="105">
        <v>4320</v>
      </c>
      <c r="B5143" s="105" t="s">
        <v>14764</v>
      </c>
      <c r="C5143" s="105">
        <v>1</v>
      </c>
      <c r="D5143" s="105" t="s">
        <v>14830</v>
      </c>
      <c r="E5143" s="105" t="s">
        <v>14831</v>
      </c>
    </row>
    <row r="5144" spans="1:5" ht="15" customHeight="1">
      <c r="A5144" s="105" t="s">
        <v>14832</v>
      </c>
      <c r="B5144" s="105" t="s">
        <v>14764</v>
      </c>
      <c r="C5144" s="105">
        <v>4</v>
      </c>
      <c r="D5144" s="105" t="s">
        <v>14833</v>
      </c>
      <c r="E5144" s="105" t="s">
        <v>14834</v>
      </c>
    </row>
    <row r="5145" spans="1:5" ht="15" customHeight="1">
      <c r="A5145" s="105">
        <v>4128</v>
      </c>
      <c r="B5145" s="105" t="s">
        <v>14764</v>
      </c>
      <c r="C5145" s="105">
        <v>3</v>
      </c>
      <c r="D5145" s="105" t="s">
        <v>14740</v>
      </c>
      <c r="E5145" s="105" t="s">
        <v>14835</v>
      </c>
    </row>
    <row r="5146" spans="1:5" ht="15" customHeight="1">
      <c r="A5146" s="105">
        <v>4131</v>
      </c>
      <c r="B5146" s="105" t="s">
        <v>14764</v>
      </c>
      <c r="C5146" s="105">
        <v>5</v>
      </c>
      <c r="D5146" s="105" t="s">
        <v>14740</v>
      </c>
      <c r="E5146" s="105" t="s">
        <v>14836</v>
      </c>
    </row>
    <row r="5147" spans="1:5" ht="15" customHeight="1">
      <c r="A5147" s="105">
        <v>4127</v>
      </c>
      <c r="B5147" s="105" t="s">
        <v>14764</v>
      </c>
      <c r="C5147" s="105">
        <v>3</v>
      </c>
      <c r="D5147" s="105" t="s">
        <v>14740</v>
      </c>
      <c r="E5147" s="105" t="s">
        <v>14837</v>
      </c>
    </row>
    <row r="5148" spans="1:5" ht="15" customHeight="1">
      <c r="A5148" s="105" t="s">
        <v>14838</v>
      </c>
      <c r="B5148" s="105" t="s">
        <v>14764</v>
      </c>
      <c r="C5148" s="105">
        <v>1</v>
      </c>
      <c r="D5148" s="105" t="s">
        <v>14839</v>
      </c>
      <c r="E5148" s="105" t="s">
        <v>14786</v>
      </c>
    </row>
    <row r="5149" spans="1:5" ht="15" customHeight="1">
      <c r="A5149" s="105">
        <v>11400</v>
      </c>
      <c r="B5149" s="105" t="s">
        <v>14764</v>
      </c>
      <c r="C5149" s="105">
        <v>3</v>
      </c>
      <c r="D5149" s="105" t="s">
        <v>14840</v>
      </c>
      <c r="E5149" s="105" t="s">
        <v>14841</v>
      </c>
    </row>
    <row r="5150" spans="1:5" ht="15" customHeight="1">
      <c r="A5150" s="105" t="s">
        <v>14842</v>
      </c>
      <c r="B5150" s="105" t="s">
        <v>14764</v>
      </c>
      <c r="C5150" s="105">
        <v>1</v>
      </c>
      <c r="D5150" s="105" t="s">
        <v>14843</v>
      </c>
      <c r="E5150" s="105" t="s">
        <v>14844</v>
      </c>
    </row>
    <row r="5151" spans="1:5" ht="15" customHeight="1">
      <c r="A5151" s="105" t="s">
        <v>14845</v>
      </c>
      <c r="B5151" s="105" t="s">
        <v>14764</v>
      </c>
      <c r="C5151" s="105">
        <v>2</v>
      </c>
      <c r="D5151" s="105" t="s">
        <v>14844</v>
      </c>
      <c r="E5151" s="105" t="s">
        <v>14846</v>
      </c>
    </row>
    <row r="5152" spans="1:5" ht="15" customHeight="1">
      <c r="A5152" s="105" t="s">
        <v>14847</v>
      </c>
      <c r="B5152" s="105" t="s">
        <v>14764</v>
      </c>
      <c r="C5152" s="105">
        <v>2</v>
      </c>
      <c r="D5152" s="105" t="s">
        <v>14791</v>
      </c>
      <c r="E5152" s="105" t="s">
        <v>14786</v>
      </c>
    </row>
    <row r="5153" spans="1:5" ht="15" customHeight="1">
      <c r="A5153" s="105">
        <v>45614</v>
      </c>
      <c r="B5153" s="105" t="s">
        <v>14764</v>
      </c>
      <c r="C5153" s="105">
        <v>3</v>
      </c>
      <c r="D5153" s="105" t="s">
        <v>14848</v>
      </c>
      <c r="E5153" s="105" t="s">
        <v>14849</v>
      </c>
    </row>
    <row r="5154" spans="1:5" ht="15" customHeight="1">
      <c r="A5154" s="105">
        <v>10352</v>
      </c>
      <c r="B5154" s="105" t="s">
        <v>14764</v>
      </c>
      <c r="C5154" s="105">
        <v>3</v>
      </c>
      <c r="D5154" s="105" t="s">
        <v>14850</v>
      </c>
      <c r="E5154" s="105" t="s">
        <v>14849</v>
      </c>
    </row>
    <row r="5155" spans="1:5" ht="15" customHeight="1">
      <c r="A5155" s="105" t="s">
        <v>14851</v>
      </c>
      <c r="B5155" s="105" t="s">
        <v>14764</v>
      </c>
      <c r="C5155" s="105">
        <v>8</v>
      </c>
      <c r="D5155" s="105" t="s">
        <v>14852</v>
      </c>
      <c r="E5155" s="105" t="s">
        <v>14853</v>
      </c>
    </row>
    <row r="5156" spans="1:5" ht="15" customHeight="1">
      <c r="A5156" s="105" t="s">
        <v>14854</v>
      </c>
      <c r="B5156" s="105" t="s">
        <v>14764</v>
      </c>
      <c r="C5156" s="105">
        <v>3</v>
      </c>
      <c r="D5156" s="105" t="s">
        <v>14827</v>
      </c>
      <c r="E5156" s="105" t="s">
        <v>14855</v>
      </c>
    </row>
    <row r="5157" spans="1:5" ht="15" customHeight="1">
      <c r="A5157" s="105" t="s">
        <v>14856</v>
      </c>
      <c r="B5157" s="105" t="s">
        <v>14857</v>
      </c>
      <c r="C5157" s="105">
        <v>1</v>
      </c>
      <c r="D5157" s="105" t="s">
        <v>12971</v>
      </c>
      <c r="E5157" s="105"/>
    </row>
    <row r="5158" spans="1:5" ht="15" customHeight="1">
      <c r="A5158" s="105" t="s">
        <v>14858</v>
      </c>
      <c r="B5158" s="105" t="s">
        <v>14857</v>
      </c>
      <c r="C5158" s="105">
        <v>1</v>
      </c>
      <c r="D5158" s="105" t="s">
        <v>12971</v>
      </c>
      <c r="E5158" s="105"/>
    </row>
    <row r="5159" spans="1:5" ht="15" customHeight="1">
      <c r="A5159" s="105" t="s">
        <v>14859</v>
      </c>
      <c r="B5159" s="105" t="s">
        <v>14857</v>
      </c>
      <c r="C5159" s="105">
        <v>1</v>
      </c>
      <c r="D5159" s="105" t="s">
        <v>12971</v>
      </c>
      <c r="E5159" s="105"/>
    </row>
    <row r="5160" spans="1:5" ht="15" customHeight="1">
      <c r="A5160" s="105">
        <v>31345</v>
      </c>
      <c r="B5160" s="105" t="s">
        <v>14857</v>
      </c>
      <c r="C5160" s="105">
        <v>18</v>
      </c>
      <c r="D5160" s="105" t="s">
        <v>14860</v>
      </c>
      <c r="E5160" s="105" t="s">
        <v>14861</v>
      </c>
    </row>
    <row r="5161" spans="1:5" ht="15" customHeight="1">
      <c r="A5161" s="105">
        <v>31333</v>
      </c>
      <c r="B5161" s="105" t="s">
        <v>14857</v>
      </c>
      <c r="C5161" s="105">
        <v>11</v>
      </c>
      <c r="D5161" s="105" t="s">
        <v>14862</v>
      </c>
      <c r="E5161" s="105" t="s">
        <v>14863</v>
      </c>
    </row>
    <row r="5162" spans="1:5" ht="15" customHeight="1">
      <c r="A5162" s="105" t="s">
        <v>14864</v>
      </c>
      <c r="B5162" s="105" t="s">
        <v>14857</v>
      </c>
      <c r="C5162" s="105">
        <v>1</v>
      </c>
      <c r="D5162" s="105" t="s">
        <v>14865</v>
      </c>
      <c r="E5162" s="105" t="s">
        <v>14866</v>
      </c>
    </row>
    <row r="5163" spans="1:5" ht="15" customHeight="1">
      <c r="A5163" s="105" t="s">
        <v>14867</v>
      </c>
      <c r="B5163" s="105" t="s">
        <v>14857</v>
      </c>
      <c r="C5163" s="105">
        <v>1</v>
      </c>
      <c r="D5163" s="105" t="s">
        <v>14865</v>
      </c>
      <c r="E5163" s="105" t="s">
        <v>14868</v>
      </c>
    </row>
    <row r="5164" spans="1:5" ht="15" customHeight="1">
      <c r="A5164" s="105" t="s">
        <v>14869</v>
      </c>
      <c r="B5164" s="105" t="s">
        <v>1657</v>
      </c>
      <c r="C5164" s="105">
        <v>1</v>
      </c>
      <c r="D5164" s="105" t="s">
        <v>14870</v>
      </c>
      <c r="E5164" s="105" t="s">
        <v>14871</v>
      </c>
    </row>
    <row r="5165" spans="1:5" ht="15" customHeight="1">
      <c r="A5165" s="105" t="s">
        <v>5423</v>
      </c>
      <c r="B5165" s="105" t="s">
        <v>4825</v>
      </c>
      <c r="C5165" s="105">
        <v>20</v>
      </c>
      <c r="D5165" s="105" t="s">
        <v>14872</v>
      </c>
      <c r="E5165" s="105" t="s">
        <v>14873</v>
      </c>
    </row>
    <row r="5166" spans="1:5" ht="15" customHeight="1">
      <c r="A5166" s="105" t="s">
        <v>5422</v>
      </c>
      <c r="B5166" s="105" t="s">
        <v>4825</v>
      </c>
      <c r="C5166" s="105">
        <v>21</v>
      </c>
      <c r="D5166" s="105" t="s">
        <v>14872</v>
      </c>
      <c r="E5166" s="105" t="s">
        <v>14874</v>
      </c>
    </row>
    <row r="5167" spans="1:5" ht="15" customHeight="1">
      <c r="A5167" s="105" t="s">
        <v>5421</v>
      </c>
      <c r="B5167" s="105" t="s">
        <v>4825</v>
      </c>
      <c r="C5167" s="105">
        <v>19</v>
      </c>
      <c r="D5167" s="105" t="s">
        <v>14872</v>
      </c>
      <c r="E5167" s="105" t="s">
        <v>14875</v>
      </c>
    </row>
    <row r="5168" spans="1:5" ht="15" customHeight="1">
      <c r="A5168" s="105" t="s">
        <v>14876</v>
      </c>
      <c r="B5168" s="105" t="s">
        <v>4825</v>
      </c>
      <c r="C5168" s="105">
        <v>13</v>
      </c>
      <c r="D5168" s="105" t="s">
        <v>14872</v>
      </c>
      <c r="E5168" s="105" t="s">
        <v>14877</v>
      </c>
    </row>
    <row r="5169" spans="1:5" ht="15" customHeight="1">
      <c r="A5169" s="105">
        <v>31554</v>
      </c>
      <c r="B5169" s="105" t="s">
        <v>14878</v>
      </c>
      <c r="C5169" s="105">
        <v>4</v>
      </c>
      <c r="D5169" s="105" t="s">
        <v>14879</v>
      </c>
      <c r="E5169" s="105" t="s">
        <v>14880</v>
      </c>
    </row>
    <row r="5170" spans="1:5" ht="15" customHeight="1">
      <c r="A5170" s="105">
        <v>31556</v>
      </c>
      <c r="B5170" s="105" t="s">
        <v>14878</v>
      </c>
      <c r="C5170" s="105">
        <v>7</v>
      </c>
      <c r="D5170" s="105" t="s">
        <v>14881</v>
      </c>
      <c r="E5170" s="105" t="s">
        <v>14882</v>
      </c>
    </row>
    <row r="5171" spans="1:5" ht="15" customHeight="1">
      <c r="A5171" s="105">
        <v>31860</v>
      </c>
      <c r="B5171" s="105" t="s">
        <v>14878</v>
      </c>
      <c r="C5171" s="105">
        <v>1</v>
      </c>
      <c r="D5171" s="105" t="s">
        <v>14883</v>
      </c>
      <c r="E5171" s="105" t="s">
        <v>14884</v>
      </c>
    </row>
    <row r="5172" spans="1:5" ht="15" customHeight="1">
      <c r="A5172" s="105">
        <v>31560</v>
      </c>
      <c r="B5172" s="105" t="s">
        <v>14878</v>
      </c>
      <c r="C5172" s="105">
        <v>2</v>
      </c>
      <c r="D5172" s="105" t="s">
        <v>14883</v>
      </c>
      <c r="E5172" s="105" t="s">
        <v>14885</v>
      </c>
    </row>
    <row r="5173" spans="1:5" ht="15" customHeight="1">
      <c r="A5173" s="105">
        <v>31563</v>
      </c>
      <c r="B5173" s="105" t="s">
        <v>14878</v>
      </c>
      <c r="C5173" s="105">
        <v>1</v>
      </c>
      <c r="D5173" s="105" t="s">
        <v>14883</v>
      </c>
      <c r="E5173" s="105" t="s">
        <v>14886</v>
      </c>
    </row>
    <row r="5174" spans="1:5" ht="15" customHeight="1">
      <c r="A5174" s="105">
        <v>31561</v>
      </c>
      <c r="B5174" s="105" t="s">
        <v>14878</v>
      </c>
      <c r="C5174" s="105">
        <v>10</v>
      </c>
      <c r="D5174" s="105" t="s">
        <v>14883</v>
      </c>
      <c r="E5174" s="105" t="s">
        <v>14887</v>
      </c>
    </row>
    <row r="5175" spans="1:5" ht="15" customHeight="1">
      <c r="A5175" s="105">
        <v>31562</v>
      </c>
      <c r="B5175" s="105" t="s">
        <v>14878</v>
      </c>
      <c r="C5175" s="105">
        <v>1</v>
      </c>
      <c r="D5175" s="105" t="s">
        <v>14883</v>
      </c>
      <c r="E5175" s="105" t="s">
        <v>14888</v>
      </c>
    </row>
    <row r="5176" spans="1:5" ht="15" customHeight="1">
      <c r="A5176" s="105">
        <v>31551</v>
      </c>
      <c r="B5176" s="105" t="s">
        <v>14878</v>
      </c>
      <c r="C5176" s="105">
        <v>1</v>
      </c>
      <c r="D5176" s="105" t="s">
        <v>14879</v>
      </c>
      <c r="E5176" s="105" t="s">
        <v>14889</v>
      </c>
    </row>
    <row r="5177" spans="1:5" ht="15" customHeight="1">
      <c r="A5177" s="105">
        <v>31463</v>
      </c>
      <c r="B5177" s="105" t="s">
        <v>14878</v>
      </c>
      <c r="C5177" s="105">
        <v>6</v>
      </c>
      <c r="D5177" s="105" t="s">
        <v>14890</v>
      </c>
      <c r="E5177" s="105" t="s">
        <v>14891</v>
      </c>
    </row>
    <row r="5178" spans="1:5" ht="15" customHeight="1">
      <c r="A5178" s="105">
        <v>31475</v>
      </c>
      <c r="B5178" s="105" t="s">
        <v>14878</v>
      </c>
      <c r="C5178" s="105">
        <v>3</v>
      </c>
      <c r="D5178" s="105" t="s">
        <v>13043</v>
      </c>
      <c r="E5178" s="105" t="s">
        <v>14892</v>
      </c>
    </row>
    <row r="5179" spans="1:5" ht="15" customHeight="1">
      <c r="A5179" s="105">
        <v>31749</v>
      </c>
      <c r="B5179" s="105" t="s">
        <v>14878</v>
      </c>
      <c r="C5179" s="105">
        <v>4</v>
      </c>
      <c r="D5179" s="105" t="s">
        <v>13023</v>
      </c>
      <c r="E5179" s="105" t="s">
        <v>14893</v>
      </c>
    </row>
    <row r="5180" spans="1:5" ht="15" customHeight="1">
      <c r="A5180" s="105">
        <v>30961</v>
      </c>
      <c r="B5180" s="105" t="s">
        <v>14878</v>
      </c>
      <c r="C5180" s="105">
        <v>4</v>
      </c>
      <c r="D5180" s="105" t="s">
        <v>14860</v>
      </c>
      <c r="E5180" s="105" t="s">
        <v>14894</v>
      </c>
    </row>
    <row r="5181" spans="1:5" ht="15" customHeight="1">
      <c r="A5181" s="105">
        <v>31022</v>
      </c>
      <c r="B5181" s="105" t="s">
        <v>14878</v>
      </c>
      <c r="C5181" s="105">
        <v>8</v>
      </c>
      <c r="D5181" s="105" t="s">
        <v>14895</v>
      </c>
      <c r="E5181" s="105" t="s">
        <v>14896</v>
      </c>
    </row>
    <row r="5182" spans="1:5" ht="15" customHeight="1">
      <c r="A5182" s="105" t="s">
        <v>14897</v>
      </c>
      <c r="B5182" s="105" t="s">
        <v>14898</v>
      </c>
      <c r="C5182" s="105">
        <v>1</v>
      </c>
      <c r="D5182" s="105" t="s">
        <v>14899</v>
      </c>
      <c r="E5182" s="105" t="s">
        <v>14900</v>
      </c>
    </row>
    <row r="5183" spans="1:5" ht="15" customHeight="1">
      <c r="A5183" s="105" t="s">
        <v>14901</v>
      </c>
      <c r="B5183" s="105" t="s">
        <v>14898</v>
      </c>
      <c r="C5183" s="105">
        <v>1</v>
      </c>
      <c r="D5183" s="105" t="s">
        <v>14899</v>
      </c>
      <c r="E5183" s="105" t="s">
        <v>14902</v>
      </c>
    </row>
    <row r="5184" spans="1:5" ht="15" customHeight="1">
      <c r="A5184" s="105" t="s">
        <v>14903</v>
      </c>
      <c r="B5184" s="105" t="s">
        <v>14898</v>
      </c>
      <c r="C5184" s="105">
        <v>1</v>
      </c>
      <c r="D5184" s="105" t="s">
        <v>14899</v>
      </c>
      <c r="E5184" s="105" t="s">
        <v>14904</v>
      </c>
    </row>
    <row r="5185" spans="1:5" ht="15" customHeight="1">
      <c r="A5185" s="105">
        <v>31192</v>
      </c>
      <c r="B5185" s="105" t="s">
        <v>14898</v>
      </c>
      <c r="C5185" s="105">
        <v>1</v>
      </c>
      <c r="D5185" s="105" t="s">
        <v>14905</v>
      </c>
      <c r="E5185" s="105" t="s">
        <v>14906</v>
      </c>
    </row>
    <row r="5186" spans="1:5" ht="15" customHeight="1">
      <c r="A5186" s="105">
        <v>4458</v>
      </c>
      <c r="B5186" s="105" t="s">
        <v>14898</v>
      </c>
      <c r="C5186" s="105">
        <v>1</v>
      </c>
      <c r="D5186" s="105" t="s">
        <v>14907</v>
      </c>
      <c r="E5186" s="105" t="s">
        <v>14908</v>
      </c>
    </row>
    <row r="5187" spans="1:5" ht="15" customHeight="1">
      <c r="A5187" s="105">
        <v>31683</v>
      </c>
      <c r="B5187" s="105" t="s">
        <v>14909</v>
      </c>
      <c r="C5187" s="105">
        <v>1</v>
      </c>
      <c r="D5187" s="105" t="s">
        <v>14883</v>
      </c>
      <c r="E5187" s="105" t="s">
        <v>14910</v>
      </c>
    </row>
    <row r="5188" spans="1:5" ht="15" customHeight="1">
      <c r="A5188" s="105">
        <v>5010</v>
      </c>
      <c r="B5188" s="105" t="s">
        <v>14909</v>
      </c>
      <c r="C5188" s="105">
        <v>1</v>
      </c>
      <c r="D5188" s="105" t="s">
        <v>14911</v>
      </c>
      <c r="E5188" s="105" t="s">
        <v>14912</v>
      </c>
    </row>
    <row r="5189" spans="1:5" ht="15" customHeight="1">
      <c r="A5189" s="105" t="s">
        <v>14913</v>
      </c>
      <c r="B5189" s="105" t="s">
        <v>14909</v>
      </c>
      <c r="C5189" s="105">
        <v>1</v>
      </c>
      <c r="D5189" s="105" t="s">
        <v>13143</v>
      </c>
      <c r="E5189" s="105" t="s">
        <v>14914</v>
      </c>
    </row>
    <row r="5190" spans="1:5" ht="15" customHeight="1">
      <c r="A5190" s="105" t="s">
        <v>14915</v>
      </c>
      <c r="B5190" s="105" t="s">
        <v>14909</v>
      </c>
      <c r="C5190" s="105">
        <v>1</v>
      </c>
      <c r="D5190" s="105" t="s">
        <v>14916</v>
      </c>
      <c r="E5190" s="105" t="s">
        <v>14917</v>
      </c>
    </row>
    <row r="5191" spans="1:5" ht="15" customHeight="1">
      <c r="A5191" s="105">
        <v>14077</v>
      </c>
      <c r="B5191" s="105" t="s">
        <v>1466</v>
      </c>
      <c r="C5191" s="105">
        <v>5</v>
      </c>
      <c r="D5191" s="105" t="s">
        <v>14918</v>
      </c>
      <c r="E5191" s="105" t="s">
        <v>14919</v>
      </c>
    </row>
    <row r="5192" spans="1:5" ht="15" customHeight="1">
      <c r="A5192" s="105">
        <v>13783</v>
      </c>
      <c r="B5192" s="105" t="s">
        <v>1466</v>
      </c>
      <c r="C5192" s="105">
        <v>1</v>
      </c>
      <c r="D5192" s="105" t="s">
        <v>14920</v>
      </c>
      <c r="E5192" s="105" t="s">
        <v>14921</v>
      </c>
    </row>
    <row r="5193" spans="1:5" ht="15" customHeight="1">
      <c r="A5193" s="105">
        <v>13491</v>
      </c>
      <c r="B5193" s="105" t="s">
        <v>1466</v>
      </c>
      <c r="C5193" s="105">
        <v>1</v>
      </c>
      <c r="D5193" s="105" t="s">
        <v>14922</v>
      </c>
      <c r="E5193" s="105" t="s">
        <v>14923</v>
      </c>
    </row>
    <row r="5194" spans="1:5" ht="15" customHeight="1">
      <c r="A5194" s="105">
        <v>13492</v>
      </c>
      <c r="B5194" s="105" t="s">
        <v>1466</v>
      </c>
      <c r="C5194" s="105">
        <v>1</v>
      </c>
      <c r="D5194" s="105" t="s">
        <v>14922</v>
      </c>
      <c r="E5194" s="105" t="s">
        <v>14924</v>
      </c>
    </row>
    <row r="5195" spans="1:5" ht="15" customHeight="1">
      <c r="A5195" s="105">
        <v>13493</v>
      </c>
      <c r="B5195" s="105" t="s">
        <v>1466</v>
      </c>
      <c r="C5195" s="105">
        <v>1</v>
      </c>
      <c r="D5195" s="105" t="s">
        <v>14922</v>
      </c>
      <c r="E5195" s="105" t="s">
        <v>14925</v>
      </c>
    </row>
    <row r="5196" spans="1:5" ht="15" customHeight="1">
      <c r="A5196" s="105">
        <v>13494</v>
      </c>
      <c r="B5196" s="105" t="s">
        <v>1466</v>
      </c>
      <c r="C5196" s="105">
        <v>1</v>
      </c>
      <c r="D5196" s="105" t="s">
        <v>14922</v>
      </c>
      <c r="E5196" s="105" t="s">
        <v>14926</v>
      </c>
    </row>
    <row r="5197" spans="1:5" ht="15" customHeight="1">
      <c r="A5197" s="105">
        <v>13779</v>
      </c>
      <c r="B5197" s="105" t="s">
        <v>1466</v>
      </c>
      <c r="C5197" s="105">
        <v>1</v>
      </c>
      <c r="D5197" s="105" t="s">
        <v>14927</v>
      </c>
      <c r="E5197" s="105" t="s">
        <v>14928</v>
      </c>
    </row>
    <row r="5198" spans="1:5" ht="15" customHeight="1">
      <c r="A5198" s="105" t="s">
        <v>14929</v>
      </c>
      <c r="B5198" s="105" t="s">
        <v>1466</v>
      </c>
      <c r="C5198" s="105">
        <v>4</v>
      </c>
      <c r="D5198" s="105" t="s">
        <v>14930</v>
      </c>
      <c r="E5198" s="105" t="s">
        <v>14931</v>
      </c>
    </row>
    <row r="5199" spans="1:5" ht="15" customHeight="1">
      <c r="A5199" s="105" t="s">
        <v>14932</v>
      </c>
      <c r="B5199" s="105" t="s">
        <v>1466</v>
      </c>
      <c r="C5199" s="105">
        <v>3</v>
      </c>
      <c r="D5199" s="105" t="s">
        <v>14172</v>
      </c>
      <c r="E5199" s="105" t="s">
        <v>14933</v>
      </c>
    </row>
    <row r="5200" spans="1:5" ht="15" customHeight="1">
      <c r="A5200" s="105" t="s">
        <v>14934</v>
      </c>
      <c r="B5200" s="105" t="s">
        <v>1466</v>
      </c>
      <c r="C5200" s="105">
        <v>2</v>
      </c>
      <c r="D5200" s="105" t="s">
        <v>14172</v>
      </c>
      <c r="E5200" s="105" t="s">
        <v>14935</v>
      </c>
    </row>
    <row r="5201" spans="1:5" ht="15" customHeight="1">
      <c r="A5201" s="105" t="s">
        <v>14936</v>
      </c>
      <c r="B5201" s="105" t="s">
        <v>1466</v>
      </c>
      <c r="C5201" s="105">
        <v>5</v>
      </c>
      <c r="D5201" s="105" t="s">
        <v>14172</v>
      </c>
      <c r="E5201" s="105" t="s">
        <v>14937</v>
      </c>
    </row>
    <row r="5202" spans="1:5" ht="15" customHeight="1">
      <c r="A5202" s="105" t="s">
        <v>14938</v>
      </c>
      <c r="B5202" s="105" t="s">
        <v>1466</v>
      </c>
      <c r="C5202" s="105">
        <v>3</v>
      </c>
      <c r="D5202" s="105" t="s">
        <v>14172</v>
      </c>
      <c r="E5202" s="105" t="s">
        <v>14939</v>
      </c>
    </row>
    <row r="5203" spans="1:5" ht="15" customHeight="1">
      <c r="A5203" s="105" t="s">
        <v>14940</v>
      </c>
      <c r="B5203" s="105" t="s">
        <v>1466</v>
      </c>
      <c r="C5203" s="105">
        <v>4</v>
      </c>
      <c r="D5203" s="105" t="s">
        <v>14941</v>
      </c>
      <c r="E5203" s="105" t="s">
        <v>14942</v>
      </c>
    </row>
    <row r="5204" spans="1:5" ht="15" customHeight="1">
      <c r="A5204" s="105" t="s">
        <v>14943</v>
      </c>
      <c r="B5204" s="105" t="s">
        <v>1466</v>
      </c>
      <c r="C5204" s="105">
        <v>3</v>
      </c>
      <c r="D5204" s="105" t="s">
        <v>13023</v>
      </c>
      <c r="E5204" s="105" t="s">
        <v>13169</v>
      </c>
    </row>
    <row r="5205" spans="1:5" ht="15" customHeight="1">
      <c r="A5205" s="105" t="s">
        <v>14944</v>
      </c>
      <c r="B5205" s="105" t="s">
        <v>1466</v>
      </c>
      <c r="C5205" s="105">
        <v>5</v>
      </c>
      <c r="D5205" s="105" t="s">
        <v>14172</v>
      </c>
      <c r="E5205" s="105" t="s">
        <v>14945</v>
      </c>
    </row>
    <row r="5206" spans="1:5" ht="15" customHeight="1">
      <c r="A5206" s="105" t="s">
        <v>14946</v>
      </c>
      <c r="B5206" s="105" t="s">
        <v>1466</v>
      </c>
      <c r="C5206" s="105">
        <v>3</v>
      </c>
      <c r="D5206" s="105" t="s">
        <v>14947</v>
      </c>
      <c r="E5206" s="105" t="s">
        <v>14948</v>
      </c>
    </row>
    <row r="5207" spans="1:5" ht="15" customHeight="1">
      <c r="A5207" s="105" t="s">
        <v>14949</v>
      </c>
      <c r="B5207" s="105" t="s">
        <v>1466</v>
      </c>
      <c r="C5207" s="105">
        <v>5</v>
      </c>
      <c r="D5207" s="105" t="s">
        <v>13030</v>
      </c>
      <c r="E5207" s="105" t="s">
        <v>14950</v>
      </c>
    </row>
    <row r="5208" spans="1:5" ht="15" customHeight="1">
      <c r="A5208" s="105" t="s">
        <v>14951</v>
      </c>
      <c r="B5208" s="105" t="s">
        <v>1466</v>
      </c>
      <c r="C5208" s="105">
        <v>2</v>
      </c>
      <c r="D5208" s="105" t="s">
        <v>13030</v>
      </c>
      <c r="E5208" s="105" t="s">
        <v>14950</v>
      </c>
    </row>
    <row r="5209" spans="1:5" ht="15" customHeight="1">
      <c r="A5209" s="105" t="s">
        <v>14952</v>
      </c>
      <c r="B5209" s="105" t="s">
        <v>1466</v>
      </c>
      <c r="C5209" s="105">
        <v>1</v>
      </c>
      <c r="D5209" s="105" t="s">
        <v>13030</v>
      </c>
      <c r="E5209" s="105" t="s">
        <v>14953</v>
      </c>
    </row>
    <row r="5210" spans="1:5" ht="15" customHeight="1">
      <c r="A5210" s="105" t="s">
        <v>14954</v>
      </c>
      <c r="B5210" s="105" t="s">
        <v>1466</v>
      </c>
      <c r="C5210" s="105">
        <v>4</v>
      </c>
      <c r="D5210" s="105" t="s">
        <v>13030</v>
      </c>
      <c r="E5210" s="105" t="s">
        <v>14955</v>
      </c>
    </row>
    <row r="5211" spans="1:5" ht="15" customHeight="1">
      <c r="A5211" s="105" t="s">
        <v>14956</v>
      </c>
      <c r="B5211" s="105" t="s">
        <v>1466</v>
      </c>
      <c r="C5211" s="105">
        <v>2</v>
      </c>
      <c r="D5211" s="105" t="s">
        <v>14957</v>
      </c>
      <c r="E5211" s="105" t="s">
        <v>14958</v>
      </c>
    </row>
    <row r="5212" spans="1:5" ht="15" customHeight="1">
      <c r="A5212" s="105" t="s">
        <v>14959</v>
      </c>
      <c r="B5212" s="105" t="s">
        <v>1466</v>
      </c>
      <c r="C5212" s="105">
        <v>3</v>
      </c>
      <c r="D5212" s="105" t="s">
        <v>14172</v>
      </c>
      <c r="E5212" s="105" t="s">
        <v>14960</v>
      </c>
    </row>
    <row r="5213" spans="1:5" ht="15" customHeight="1">
      <c r="A5213" s="105" t="s">
        <v>14961</v>
      </c>
      <c r="B5213" s="105" t="s">
        <v>1466</v>
      </c>
      <c r="C5213" s="105">
        <v>3</v>
      </c>
      <c r="D5213" s="105" t="s">
        <v>13030</v>
      </c>
      <c r="E5213" s="105" t="s">
        <v>12077</v>
      </c>
    </row>
    <row r="5214" spans="1:5" ht="15" customHeight="1">
      <c r="A5214" s="105" t="s">
        <v>14962</v>
      </c>
      <c r="B5214" s="105" t="s">
        <v>1466</v>
      </c>
      <c r="C5214" s="105">
        <v>3</v>
      </c>
      <c r="D5214" s="105" t="s">
        <v>14172</v>
      </c>
      <c r="E5214" s="105" t="s">
        <v>14963</v>
      </c>
    </row>
    <row r="5215" spans="1:5" ht="15" customHeight="1">
      <c r="A5215" s="105" t="s">
        <v>14964</v>
      </c>
      <c r="B5215" s="105" t="s">
        <v>1466</v>
      </c>
      <c r="C5215" s="105">
        <v>5</v>
      </c>
      <c r="D5215" s="105" t="s">
        <v>14172</v>
      </c>
      <c r="E5215" s="105" t="s">
        <v>14965</v>
      </c>
    </row>
    <row r="5216" spans="1:5" ht="15" customHeight="1">
      <c r="A5216" s="105" t="s">
        <v>14966</v>
      </c>
      <c r="B5216" s="105" t="s">
        <v>1466</v>
      </c>
      <c r="C5216" s="105">
        <v>5</v>
      </c>
      <c r="D5216" s="105" t="s">
        <v>14967</v>
      </c>
      <c r="E5216" s="105" t="s">
        <v>10496</v>
      </c>
    </row>
    <row r="5217" spans="1:5" ht="15" customHeight="1">
      <c r="A5217" s="105" t="s">
        <v>14968</v>
      </c>
      <c r="B5217" s="105" t="s">
        <v>1466</v>
      </c>
      <c r="C5217" s="105">
        <v>5</v>
      </c>
      <c r="D5217" s="105" t="s">
        <v>12668</v>
      </c>
      <c r="E5217" s="105" t="s">
        <v>14969</v>
      </c>
    </row>
    <row r="5218" spans="1:5" ht="15" customHeight="1">
      <c r="A5218" s="105" t="s">
        <v>14970</v>
      </c>
      <c r="B5218" s="105" t="s">
        <v>1466</v>
      </c>
      <c r="C5218" s="105">
        <v>2</v>
      </c>
      <c r="D5218" s="105" t="s">
        <v>14971</v>
      </c>
      <c r="E5218" s="105" t="s">
        <v>14972</v>
      </c>
    </row>
    <row r="5219" spans="1:5" ht="15" customHeight="1">
      <c r="A5219" s="105" t="s">
        <v>14973</v>
      </c>
      <c r="B5219" s="105" t="s">
        <v>1466</v>
      </c>
      <c r="C5219" s="105">
        <v>5</v>
      </c>
      <c r="D5219" s="105" t="s">
        <v>14971</v>
      </c>
      <c r="E5219" s="105" t="s">
        <v>14974</v>
      </c>
    </row>
    <row r="5220" spans="1:5" ht="15" customHeight="1">
      <c r="A5220" s="105" t="s">
        <v>14975</v>
      </c>
      <c r="B5220" s="105" t="s">
        <v>1992</v>
      </c>
      <c r="C5220" s="105">
        <v>2</v>
      </c>
      <c r="D5220" s="105" t="s">
        <v>14976</v>
      </c>
      <c r="E5220" s="105" t="s">
        <v>14977</v>
      </c>
    </row>
    <row r="5221" spans="1:5" ht="15" customHeight="1">
      <c r="A5221" s="105">
        <v>80001</v>
      </c>
      <c r="B5221" s="105" t="s">
        <v>1992</v>
      </c>
      <c r="C5221" s="105">
        <v>1</v>
      </c>
      <c r="D5221" s="105" t="s">
        <v>14978</v>
      </c>
      <c r="E5221" s="105" t="s">
        <v>14979</v>
      </c>
    </row>
    <row r="5222" spans="1:5" ht="15" customHeight="1">
      <c r="A5222" s="105">
        <v>80010</v>
      </c>
      <c r="B5222" s="105" t="s">
        <v>14980</v>
      </c>
      <c r="C5222" s="105">
        <v>4</v>
      </c>
      <c r="D5222" s="105" t="s">
        <v>14978</v>
      </c>
      <c r="E5222" s="105" t="s">
        <v>14981</v>
      </c>
    </row>
    <row r="5223" spans="1:5" ht="15" customHeight="1">
      <c r="A5223" s="105">
        <v>50158</v>
      </c>
      <c r="B5223" s="105" t="s">
        <v>14980</v>
      </c>
      <c r="C5223" s="105">
        <v>5</v>
      </c>
      <c r="D5223" s="105" t="s">
        <v>14982</v>
      </c>
      <c r="E5223" s="105" t="s">
        <v>14983</v>
      </c>
    </row>
    <row r="5224" spans="1:5" ht="15" customHeight="1">
      <c r="A5224" s="105">
        <v>35011</v>
      </c>
      <c r="B5224" s="105" t="s">
        <v>871</v>
      </c>
      <c r="C5224" s="105">
        <v>4</v>
      </c>
      <c r="D5224" s="105" t="s">
        <v>14984</v>
      </c>
      <c r="E5224" s="105" t="s">
        <v>14985</v>
      </c>
    </row>
    <row r="5225" spans="1:5" ht="15" customHeight="1">
      <c r="A5225" s="105">
        <v>35012</v>
      </c>
      <c r="B5225" s="105" t="s">
        <v>871</v>
      </c>
      <c r="C5225" s="105">
        <v>5</v>
      </c>
      <c r="D5225" s="105" t="s">
        <v>14986</v>
      </c>
      <c r="E5225" s="105" t="s">
        <v>14987</v>
      </c>
    </row>
    <row r="5226" spans="1:5" ht="15" customHeight="1">
      <c r="A5226" s="105">
        <v>50110</v>
      </c>
      <c r="B5226" s="105" t="s">
        <v>14980</v>
      </c>
      <c r="C5226" s="105">
        <v>4</v>
      </c>
      <c r="D5226" s="105" t="s">
        <v>14988</v>
      </c>
      <c r="E5226" s="105" t="s">
        <v>14989</v>
      </c>
    </row>
    <row r="5227" spans="1:5" ht="15" customHeight="1">
      <c r="A5227" s="105">
        <v>33922</v>
      </c>
      <c r="B5227" s="105" t="s">
        <v>1992</v>
      </c>
      <c r="C5227" s="105">
        <v>1</v>
      </c>
      <c r="D5227" s="105" t="s">
        <v>14990</v>
      </c>
      <c r="E5227" s="105" t="s">
        <v>14991</v>
      </c>
    </row>
    <row r="5228" spans="1:5" ht="15" customHeight="1">
      <c r="A5228" s="105">
        <v>50177</v>
      </c>
      <c r="B5228" s="105" t="s">
        <v>14980</v>
      </c>
      <c r="C5228" s="105">
        <v>4</v>
      </c>
      <c r="D5228" s="105" t="s">
        <v>14992</v>
      </c>
      <c r="E5228" s="105" t="s">
        <v>14993</v>
      </c>
    </row>
    <row r="5229" spans="1:5" ht="15" customHeight="1">
      <c r="A5229" s="105">
        <v>50112</v>
      </c>
      <c r="B5229" s="105" t="s">
        <v>14980</v>
      </c>
      <c r="C5229" s="105">
        <v>5</v>
      </c>
      <c r="D5229" s="105" t="s">
        <v>14988</v>
      </c>
      <c r="E5229" s="105" t="s">
        <v>14994</v>
      </c>
    </row>
    <row r="5230" spans="1:5" ht="15" customHeight="1">
      <c r="A5230" s="105">
        <v>50161</v>
      </c>
      <c r="B5230" s="105" t="s">
        <v>14980</v>
      </c>
      <c r="C5230" s="105">
        <v>4</v>
      </c>
      <c r="D5230" s="105" t="s">
        <v>14982</v>
      </c>
      <c r="E5230" s="105" t="s">
        <v>14995</v>
      </c>
    </row>
    <row r="5231" spans="1:5" ht="15" customHeight="1">
      <c r="A5231" s="105">
        <v>50169</v>
      </c>
      <c r="B5231" s="105" t="s">
        <v>14980</v>
      </c>
      <c r="C5231" s="105">
        <v>4</v>
      </c>
      <c r="D5231" s="105" t="s">
        <v>14988</v>
      </c>
      <c r="E5231" s="105" t="s">
        <v>14996</v>
      </c>
    </row>
    <row r="5232" spans="1:5" ht="15" customHeight="1">
      <c r="A5232" s="105">
        <v>33993</v>
      </c>
      <c r="B5232" s="105" t="s">
        <v>871</v>
      </c>
      <c r="C5232" s="105">
        <v>5</v>
      </c>
      <c r="D5232" s="105" t="s">
        <v>14997</v>
      </c>
      <c r="E5232" s="105" t="s">
        <v>14998</v>
      </c>
    </row>
    <row r="5233" spans="1:5" ht="15" customHeight="1">
      <c r="A5233" s="105">
        <v>50181</v>
      </c>
      <c r="B5233" s="105" t="s">
        <v>14980</v>
      </c>
      <c r="C5233" s="105">
        <v>5</v>
      </c>
      <c r="D5233" s="105" t="s">
        <v>14999</v>
      </c>
      <c r="E5233" s="105" t="s">
        <v>15000</v>
      </c>
    </row>
    <row r="5234" spans="1:5" ht="15" customHeight="1">
      <c r="A5234" s="105">
        <v>33783</v>
      </c>
      <c r="B5234" s="105" t="s">
        <v>1992</v>
      </c>
      <c r="C5234" s="105">
        <v>1</v>
      </c>
      <c r="D5234" s="105" t="s">
        <v>15001</v>
      </c>
      <c r="E5234" s="105" t="s">
        <v>15002</v>
      </c>
    </row>
    <row r="5235" spans="1:5" ht="15" customHeight="1">
      <c r="A5235" s="105">
        <v>50220</v>
      </c>
      <c r="B5235" s="105" t="s">
        <v>14980</v>
      </c>
      <c r="C5235" s="105">
        <v>5</v>
      </c>
      <c r="D5235" s="105" t="s">
        <v>15003</v>
      </c>
      <c r="E5235" s="105" t="s">
        <v>15004</v>
      </c>
    </row>
    <row r="5236" spans="1:5" ht="15" customHeight="1">
      <c r="A5236" s="105">
        <v>33948</v>
      </c>
      <c r="B5236" s="105" t="s">
        <v>871</v>
      </c>
      <c r="C5236" s="105">
        <v>4</v>
      </c>
      <c r="D5236" s="105" t="s">
        <v>14990</v>
      </c>
      <c r="E5236" s="105" t="s">
        <v>15005</v>
      </c>
    </row>
    <row r="5237" spans="1:5" ht="15" customHeight="1">
      <c r="A5237" s="105">
        <v>33931</v>
      </c>
      <c r="B5237" s="105" t="s">
        <v>871</v>
      </c>
      <c r="C5237" s="105">
        <v>5</v>
      </c>
      <c r="D5237" s="105" t="s">
        <v>14990</v>
      </c>
      <c r="E5237" s="105" t="s">
        <v>15006</v>
      </c>
    </row>
    <row r="5238" spans="1:5" ht="15" customHeight="1">
      <c r="A5238" s="105">
        <v>33933</v>
      </c>
      <c r="B5238" s="105" t="s">
        <v>871</v>
      </c>
      <c r="C5238" s="105">
        <v>4</v>
      </c>
      <c r="D5238" s="105" t="s">
        <v>14990</v>
      </c>
      <c r="E5238" s="105" t="s">
        <v>15007</v>
      </c>
    </row>
    <row r="5239" spans="1:5" ht="15" customHeight="1">
      <c r="A5239" s="105">
        <v>33981</v>
      </c>
      <c r="B5239" s="105" t="s">
        <v>871</v>
      </c>
      <c r="C5239" s="105">
        <v>5</v>
      </c>
      <c r="D5239" s="105" t="s">
        <v>14997</v>
      </c>
      <c r="E5239" s="105" t="s">
        <v>15008</v>
      </c>
    </row>
    <row r="5240" spans="1:5" ht="15" customHeight="1">
      <c r="A5240" s="105">
        <v>50219</v>
      </c>
      <c r="B5240" s="105" t="s">
        <v>14980</v>
      </c>
      <c r="C5240" s="105">
        <v>5</v>
      </c>
      <c r="D5240" s="105" t="s">
        <v>15009</v>
      </c>
      <c r="E5240" s="105" t="s">
        <v>15010</v>
      </c>
    </row>
    <row r="5241" spans="1:5" ht="15" customHeight="1">
      <c r="A5241" s="105">
        <v>50167</v>
      </c>
      <c r="B5241" s="105" t="s">
        <v>14980</v>
      </c>
      <c r="C5241" s="105">
        <v>5</v>
      </c>
      <c r="D5241" s="105" t="s">
        <v>14988</v>
      </c>
      <c r="E5241" s="105" t="s">
        <v>15011</v>
      </c>
    </row>
    <row r="5242" spans="1:5" ht="15" customHeight="1">
      <c r="A5242" s="105">
        <v>83942</v>
      </c>
      <c r="B5242" s="105" t="s">
        <v>1992</v>
      </c>
      <c r="C5242" s="105">
        <v>1</v>
      </c>
      <c r="D5242" s="105" t="s">
        <v>14992</v>
      </c>
      <c r="E5242" s="105" t="s">
        <v>15012</v>
      </c>
    </row>
    <row r="5243" spans="1:5" ht="15" customHeight="1">
      <c r="A5243" s="105">
        <v>50170</v>
      </c>
      <c r="B5243" s="105" t="s">
        <v>14980</v>
      </c>
      <c r="C5243" s="105">
        <v>5</v>
      </c>
      <c r="D5243" s="105" t="s">
        <v>14982</v>
      </c>
      <c r="E5243" s="105" t="s">
        <v>15013</v>
      </c>
    </row>
    <row r="5244" spans="1:5" ht="15" customHeight="1">
      <c r="A5244" s="105">
        <v>50180</v>
      </c>
      <c r="B5244" s="105" t="s">
        <v>14980</v>
      </c>
      <c r="C5244" s="105">
        <v>5</v>
      </c>
      <c r="D5244" s="105" t="s">
        <v>14982</v>
      </c>
      <c r="E5244" s="105" t="s">
        <v>15014</v>
      </c>
    </row>
    <row r="5245" spans="1:5" ht="15" customHeight="1">
      <c r="A5245" s="105" t="s">
        <v>15015</v>
      </c>
      <c r="B5245" s="105" t="s">
        <v>729</v>
      </c>
      <c r="C5245" s="105">
        <v>1</v>
      </c>
      <c r="D5245" s="105" t="s">
        <v>15016</v>
      </c>
      <c r="E5245" s="105" t="s">
        <v>15017</v>
      </c>
    </row>
    <row r="5246" spans="1:5" ht="15" customHeight="1">
      <c r="A5246" s="105" t="s">
        <v>15018</v>
      </c>
      <c r="B5246" s="105" t="s">
        <v>729</v>
      </c>
      <c r="C5246" s="105">
        <v>1</v>
      </c>
      <c r="D5246" s="105" t="s">
        <v>15016</v>
      </c>
      <c r="E5246" s="105" t="s">
        <v>15019</v>
      </c>
    </row>
    <row r="5247" spans="1:5" ht="15" customHeight="1">
      <c r="A5247" s="105" t="s">
        <v>15020</v>
      </c>
      <c r="B5247" s="105" t="s">
        <v>273</v>
      </c>
      <c r="C5247" s="105">
        <v>4</v>
      </c>
      <c r="D5247" s="105" t="s">
        <v>15021</v>
      </c>
      <c r="E5247" s="105" t="s">
        <v>15022</v>
      </c>
    </row>
    <row r="5248" spans="1:5" ht="15" customHeight="1">
      <c r="A5248" s="105" t="s">
        <v>15023</v>
      </c>
      <c r="B5248" s="105" t="s">
        <v>15024</v>
      </c>
      <c r="C5248" s="105">
        <v>1</v>
      </c>
      <c r="D5248" s="105" t="s">
        <v>15025</v>
      </c>
      <c r="E5248" s="105" t="s">
        <v>15026</v>
      </c>
    </row>
    <row r="5249" spans="1:5" ht="15" customHeight="1">
      <c r="A5249" s="105" t="s">
        <v>15027</v>
      </c>
      <c r="B5249" s="105" t="s">
        <v>15024</v>
      </c>
      <c r="C5249" s="105">
        <v>1</v>
      </c>
      <c r="D5249" s="105" t="s">
        <v>15028</v>
      </c>
      <c r="E5249" s="105" t="s">
        <v>15029</v>
      </c>
    </row>
    <row r="5250" spans="1:5" ht="15" customHeight="1">
      <c r="A5250" s="105" t="s">
        <v>15030</v>
      </c>
      <c r="B5250" s="105" t="s">
        <v>15024</v>
      </c>
      <c r="C5250" s="105">
        <v>1</v>
      </c>
      <c r="D5250" s="105" t="s">
        <v>15028</v>
      </c>
      <c r="E5250" s="105" t="s">
        <v>15031</v>
      </c>
    </row>
    <row r="5251" spans="1:5" ht="15" customHeight="1">
      <c r="A5251" s="105" t="s">
        <v>15032</v>
      </c>
      <c r="B5251" s="105" t="s">
        <v>15024</v>
      </c>
      <c r="C5251" s="105">
        <v>1</v>
      </c>
      <c r="D5251" s="105" t="s">
        <v>15033</v>
      </c>
      <c r="E5251" s="105" t="s">
        <v>15034</v>
      </c>
    </row>
    <row r="5252" spans="1:5" ht="15" customHeight="1">
      <c r="A5252" s="105" t="s">
        <v>15035</v>
      </c>
      <c r="B5252" s="105" t="s">
        <v>15024</v>
      </c>
      <c r="C5252" s="105">
        <v>1</v>
      </c>
      <c r="D5252" s="105" t="s">
        <v>15036</v>
      </c>
      <c r="E5252" s="105" t="s">
        <v>15037</v>
      </c>
    </row>
    <row r="5253" spans="1:5" ht="15" customHeight="1">
      <c r="A5253" s="105" t="s">
        <v>15038</v>
      </c>
      <c r="B5253" s="105" t="s">
        <v>15024</v>
      </c>
      <c r="C5253" s="105">
        <v>1</v>
      </c>
      <c r="D5253" s="105" t="s">
        <v>15028</v>
      </c>
      <c r="E5253" s="105" t="s">
        <v>15039</v>
      </c>
    </row>
    <row r="5254" spans="1:5" ht="15" customHeight="1">
      <c r="A5254" s="105" t="s">
        <v>15040</v>
      </c>
      <c r="B5254" s="105" t="s">
        <v>15024</v>
      </c>
      <c r="C5254" s="105">
        <v>1</v>
      </c>
      <c r="D5254" s="105" t="s">
        <v>15041</v>
      </c>
      <c r="E5254" s="105" t="s">
        <v>15042</v>
      </c>
    </row>
    <row r="5255" spans="1:5" ht="15" customHeight="1">
      <c r="A5255" s="105" t="s">
        <v>15043</v>
      </c>
      <c r="B5255" s="105" t="s">
        <v>15024</v>
      </c>
      <c r="C5255" s="105">
        <v>1</v>
      </c>
      <c r="D5255" s="105" t="s">
        <v>15036</v>
      </c>
      <c r="E5255" s="105" t="s">
        <v>15044</v>
      </c>
    </row>
    <row r="5256" spans="1:5" ht="15" customHeight="1">
      <c r="A5256" s="105" t="s">
        <v>15045</v>
      </c>
      <c r="B5256" s="105" t="s">
        <v>15024</v>
      </c>
      <c r="C5256" s="105">
        <v>1</v>
      </c>
      <c r="D5256" s="105" t="s">
        <v>15036</v>
      </c>
      <c r="E5256" s="105" t="s">
        <v>15046</v>
      </c>
    </row>
    <row r="5257" spans="1:5" ht="15" customHeight="1">
      <c r="A5257" s="105" t="s">
        <v>15047</v>
      </c>
      <c r="B5257" s="105" t="s">
        <v>15024</v>
      </c>
      <c r="C5257" s="105">
        <v>1</v>
      </c>
      <c r="D5257" s="105" t="s">
        <v>15048</v>
      </c>
      <c r="E5257" s="105" t="s">
        <v>15049</v>
      </c>
    </row>
    <row r="5258" spans="1:5" ht="15" customHeight="1">
      <c r="A5258" s="105" t="s">
        <v>15050</v>
      </c>
      <c r="B5258" s="105" t="s">
        <v>15024</v>
      </c>
      <c r="C5258" s="105">
        <v>1</v>
      </c>
      <c r="D5258" s="105" t="s">
        <v>15051</v>
      </c>
      <c r="E5258" s="105" t="s">
        <v>15052</v>
      </c>
    </row>
    <row r="5259" spans="1:5" ht="15" customHeight="1">
      <c r="A5259" s="105">
        <v>80024</v>
      </c>
      <c r="B5259" s="105" t="s">
        <v>14980</v>
      </c>
      <c r="C5259" s="105">
        <v>3</v>
      </c>
      <c r="D5259" s="105" t="s">
        <v>14978</v>
      </c>
      <c r="E5259" s="105" t="s">
        <v>15053</v>
      </c>
    </row>
    <row r="5260" spans="1:5" ht="15" customHeight="1">
      <c r="A5260" s="105">
        <v>80016</v>
      </c>
      <c r="B5260" s="105" t="s">
        <v>14980</v>
      </c>
      <c r="C5260" s="105">
        <v>3</v>
      </c>
      <c r="D5260" s="105" t="s">
        <v>14978</v>
      </c>
      <c r="E5260" s="105" t="s">
        <v>15054</v>
      </c>
    </row>
    <row r="5261" spans="1:5" ht="15" customHeight="1">
      <c r="A5261" s="105">
        <v>80007</v>
      </c>
      <c r="B5261" s="105" t="s">
        <v>14980</v>
      </c>
      <c r="C5261" s="105">
        <v>3</v>
      </c>
      <c r="D5261" s="105" t="s">
        <v>14978</v>
      </c>
      <c r="E5261" s="105" t="s">
        <v>15055</v>
      </c>
    </row>
    <row r="5262" spans="1:5" ht="15" customHeight="1">
      <c r="A5262" s="105">
        <v>80001</v>
      </c>
      <c r="B5262" s="105" t="s">
        <v>14980</v>
      </c>
      <c r="C5262" s="105">
        <v>4</v>
      </c>
      <c r="D5262" s="105" t="s">
        <v>14978</v>
      </c>
      <c r="E5262" s="105" t="s">
        <v>14979</v>
      </c>
    </row>
    <row r="5263" spans="1:5" ht="15" customHeight="1">
      <c r="A5263" s="105">
        <v>50226</v>
      </c>
      <c r="B5263" s="105" t="s">
        <v>14980</v>
      </c>
      <c r="C5263" s="105">
        <v>4</v>
      </c>
      <c r="D5263" s="105" t="s">
        <v>15056</v>
      </c>
      <c r="E5263" s="105" t="s">
        <v>15057</v>
      </c>
    </row>
    <row r="5264" spans="1:5" ht="15" customHeight="1">
      <c r="A5264" s="105">
        <v>50190</v>
      </c>
      <c r="B5264" s="105" t="s">
        <v>14980</v>
      </c>
      <c r="C5264" s="105">
        <v>4</v>
      </c>
      <c r="D5264" s="105" t="s">
        <v>15058</v>
      </c>
      <c r="E5264" s="105" t="s">
        <v>15059</v>
      </c>
    </row>
    <row r="5265" spans="1:5" ht="15" customHeight="1">
      <c r="A5265" s="105">
        <v>50184</v>
      </c>
      <c r="B5265" s="105" t="s">
        <v>14980</v>
      </c>
      <c r="C5265" s="105">
        <v>5</v>
      </c>
      <c r="D5265" s="105" t="s">
        <v>14999</v>
      </c>
      <c r="E5265" s="105" t="s">
        <v>15060</v>
      </c>
    </row>
    <row r="5266" spans="1:5" ht="15" customHeight="1">
      <c r="A5266" s="105">
        <v>50175</v>
      </c>
      <c r="B5266" s="105" t="s">
        <v>14980</v>
      </c>
      <c r="C5266" s="105">
        <v>5</v>
      </c>
      <c r="D5266" s="105" t="s">
        <v>14992</v>
      </c>
      <c r="E5266" s="105" t="s">
        <v>15061</v>
      </c>
    </row>
    <row r="5267" spans="1:5" ht="15" customHeight="1">
      <c r="A5267" s="105">
        <v>50174</v>
      </c>
      <c r="B5267" s="105" t="s">
        <v>14980</v>
      </c>
      <c r="C5267" s="105">
        <v>5</v>
      </c>
      <c r="D5267" s="105" t="s">
        <v>14992</v>
      </c>
      <c r="E5267" s="105" t="s">
        <v>15062</v>
      </c>
    </row>
    <row r="5268" spans="1:5" ht="15" customHeight="1">
      <c r="A5268" s="105">
        <v>50159</v>
      </c>
      <c r="B5268" s="105" t="s">
        <v>14980</v>
      </c>
      <c r="C5268" s="105">
        <v>5</v>
      </c>
      <c r="D5268" s="105" t="s">
        <v>14982</v>
      </c>
      <c r="E5268" s="105" t="s">
        <v>15063</v>
      </c>
    </row>
    <row r="5269" spans="1:5" ht="15" customHeight="1">
      <c r="A5269" s="105">
        <v>50154</v>
      </c>
      <c r="B5269" s="105" t="s">
        <v>14980</v>
      </c>
      <c r="C5269" s="105">
        <v>4</v>
      </c>
      <c r="D5269" s="105" t="s">
        <v>14988</v>
      </c>
      <c r="E5269" s="105" t="s">
        <v>15064</v>
      </c>
    </row>
    <row r="5270" spans="1:5" ht="15" customHeight="1">
      <c r="A5270" s="105">
        <v>35013</v>
      </c>
      <c r="B5270" s="105" t="s">
        <v>871</v>
      </c>
      <c r="C5270" s="105">
        <v>4</v>
      </c>
      <c r="D5270" s="105" t="s">
        <v>15065</v>
      </c>
      <c r="E5270" s="105" t="s">
        <v>15066</v>
      </c>
    </row>
    <row r="5271" spans="1:5" ht="15" customHeight="1">
      <c r="A5271" s="105">
        <v>35010</v>
      </c>
      <c r="B5271" s="105" t="s">
        <v>871</v>
      </c>
      <c r="C5271" s="105">
        <v>4</v>
      </c>
      <c r="D5271" s="105" t="s">
        <v>14984</v>
      </c>
      <c r="E5271" s="105" t="s">
        <v>15067</v>
      </c>
    </row>
    <row r="5272" spans="1:5" ht="15" customHeight="1">
      <c r="A5272" s="105">
        <v>34055</v>
      </c>
      <c r="B5272" s="105" t="s">
        <v>871</v>
      </c>
      <c r="C5272" s="105">
        <v>4</v>
      </c>
      <c r="D5272" s="105" t="s">
        <v>15068</v>
      </c>
      <c r="E5272" s="105" t="s">
        <v>15069</v>
      </c>
    </row>
    <row r="5273" spans="1:5" ht="15" customHeight="1">
      <c r="A5273" s="105">
        <v>34053</v>
      </c>
      <c r="B5273" s="105" t="s">
        <v>871</v>
      </c>
      <c r="C5273" s="105">
        <v>4</v>
      </c>
      <c r="D5273" s="105" t="s">
        <v>15068</v>
      </c>
      <c r="E5273" s="105" t="s">
        <v>15070</v>
      </c>
    </row>
    <row r="5274" spans="1:5" ht="15" customHeight="1">
      <c r="A5274" s="105">
        <v>33969</v>
      </c>
      <c r="B5274" s="105" t="s">
        <v>871</v>
      </c>
      <c r="C5274" s="105">
        <v>4</v>
      </c>
      <c r="D5274" s="105" t="s">
        <v>15068</v>
      </c>
      <c r="E5274" s="105" t="s">
        <v>15071</v>
      </c>
    </row>
    <row r="5275" spans="1:5" ht="15" customHeight="1">
      <c r="A5275" s="105">
        <v>33942</v>
      </c>
      <c r="B5275" s="105" t="s">
        <v>871</v>
      </c>
      <c r="C5275" s="105">
        <v>3</v>
      </c>
      <c r="D5275" s="105" t="s">
        <v>14992</v>
      </c>
      <c r="E5275" s="105" t="s">
        <v>15012</v>
      </c>
    </row>
    <row r="5276" spans="1:5" ht="15" customHeight="1">
      <c r="A5276" s="105">
        <v>33937</v>
      </c>
      <c r="B5276" s="105" t="s">
        <v>871</v>
      </c>
      <c r="C5276" s="105">
        <v>4</v>
      </c>
      <c r="D5276" s="105" t="s">
        <v>15068</v>
      </c>
      <c r="E5276" s="105" t="s">
        <v>15072</v>
      </c>
    </row>
    <row r="5277" spans="1:5" ht="15" customHeight="1">
      <c r="A5277" s="105">
        <v>33927</v>
      </c>
      <c r="B5277" s="105" t="s">
        <v>871</v>
      </c>
      <c r="C5277" s="105">
        <v>4</v>
      </c>
      <c r="D5277" s="105" t="s">
        <v>15068</v>
      </c>
      <c r="E5277" s="105" t="s">
        <v>15073</v>
      </c>
    </row>
    <row r="5278" spans="1:5" ht="15" customHeight="1">
      <c r="A5278" s="105">
        <v>33922</v>
      </c>
      <c r="B5278" s="105" t="s">
        <v>871</v>
      </c>
      <c r="C5278" s="105">
        <v>4</v>
      </c>
      <c r="D5278" s="105" t="s">
        <v>15068</v>
      </c>
      <c r="E5278" s="105" t="s">
        <v>15074</v>
      </c>
    </row>
    <row r="5279" spans="1:5" ht="15" customHeight="1">
      <c r="A5279" s="105">
        <v>33912</v>
      </c>
      <c r="B5279" s="105" t="s">
        <v>871</v>
      </c>
      <c r="C5279" s="105">
        <v>4</v>
      </c>
      <c r="D5279" s="105" t="s">
        <v>15068</v>
      </c>
      <c r="E5279" s="105" t="s">
        <v>15075</v>
      </c>
    </row>
    <row r="5280" spans="1:5" ht="15" customHeight="1">
      <c r="A5280" s="105">
        <v>33777</v>
      </c>
      <c r="B5280" s="105" t="s">
        <v>871</v>
      </c>
      <c r="C5280" s="105">
        <v>4</v>
      </c>
      <c r="D5280" s="105" t="s">
        <v>15076</v>
      </c>
      <c r="E5280" s="105" t="s">
        <v>15077</v>
      </c>
    </row>
    <row r="5281" spans="1:5" ht="15" customHeight="1">
      <c r="A5281" s="105" t="s">
        <v>15078</v>
      </c>
      <c r="B5281" s="105" t="s">
        <v>2852</v>
      </c>
      <c r="C5281" s="105">
        <v>1</v>
      </c>
      <c r="D5281" s="105" t="s">
        <v>15079</v>
      </c>
      <c r="E5281" s="105" t="s">
        <v>15080</v>
      </c>
    </row>
    <row r="5282" spans="1:5" ht="15" customHeight="1">
      <c r="A5282" s="105" t="s">
        <v>15081</v>
      </c>
      <c r="B5282" s="105" t="s">
        <v>2852</v>
      </c>
      <c r="C5282" s="105">
        <v>1</v>
      </c>
      <c r="D5282" s="105" t="s">
        <v>15079</v>
      </c>
      <c r="E5282" s="105" t="s">
        <v>15082</v>
      </c>
    </row>
    <row r="5283" spans="1:5" ht="15" customHeight="1">
      <c r="A5283" s="105" t="s">
        <v>15083</v>
      </c>
      <c r="B5283" s="105" t="s">
        <v>2852</v>
      </c>
      <c r="C5283" s="105">
        <v>1</v>
      </c>
      <c r="D5283" s="105" t="s">
        <v>12229</v>
      </c>
      <c r="E5283" s="105" t="s">
        <v>15084</v>
      </c>
    </row>
    <row r="5284" spans="1:5" ht="15" customHeight="1">
      <c r="A5284" s="105" t="s">
        <v>15085</v>
      </c>
      <c r="B5284" s="105" t="s">
        <v>2852</v>
      </c>
      <c r="C5284" s="105">
        <v>1</v>
      </c>
      <c r="D5284" s="105" t="s">
        <v>12229</v>
      </c>
      <c r="E5284" s="105" t="s">
        <v>10633</v>
      </c>
    </row>
    <row r="5285" spans="1:5" ht="15" customHeight="1">
      <c r="A5285" s="105" t="s">
        <v>15086</v>
      </c>
      <c r="B5285" s="105" t="s">
        <v>2593</v>
      </c>
      <c r="C5285" s="105">
        <v>1</v>
      </c>
      <c r="D5285" s="105" t="s">
        <v>11651</v>
      </c>
      <c r="E5285" s="105" t="s">
        <v>15087</v>
      </c>
    </row>
    <row r="5286" spans="1:5" ht="15" customHeight="1">
      <c r="A5286" s="105" t="s">
        <v>15088</v>
      </c>
      <c r="B5286" s="105" t="s">
        <v>2593</v>
      </c>
      <c r="C5286" s="105">
        <v>1</v>
      </c>
      <c r="D5286" s="105" t="s">
        <v>15089</v>
      </c>
      <c r="E5286" s="105" t="s">
        <v>15090</v>
      </c>
    </row>
    <row r="5287" spans="1:5" ht="15" customHeight="1">
      <c r="A5287" s="105" t="s">
        <v>15091</v>
      </c>
      <c r="B5287" s="105" t="s">
        <v>344</v>
      </c>
      <c r="C5287" s="105">
        <v>1</v>
      </c>
      <c r="D5287" s="105" t="s">
        <v>15092</v>
      </c>
      <c r="E5287" s="105" t="s">
        <v>10914</v>
      </c>
    </row>
    <row r="5288" spans="1:5" ht="15" customHeight="1">
      <c r="A5288" s="105" t="s">
        <v>15093</v>
      </c>
      <c r="B5288" s="105" t="s">
        <v>344</v>
      </c>
      <c r="C5288" s="105">
        <v>1</v>
      </c>
      <c r="D5288" s="105" t="s">
        <v>15092</v>
      </c>
      <c r="E5288" s="105" t="s">
        <v>15094</v>
      </c>
    </row>
    <row r="5289" spans="1:5" ht="15" customHeight="1">
      <c r="A5289" s="105" t="s">
        <v>15095</v>
      </c>
      <c r="B5289" s="105" t="s">
        <v>344</v>
      </c>
      <c r="C5289" s="105">
        <v>1</v>
      </c>
      <c r="D5289" s="105" t="s">
        <v>10520</v>
      </c>
      <c r="E5289" s="105" t="s">
        <v>15096</v>
      </c>
    </row>
    <row r="5290" spans="1:5" ht="15" customHeight="1">
      <c r="A5290" s="105" t="s">
        <v>5313</v>
      </c>
      <c r="B5290" s="105" t="s">
        <v>344</v>
      </c>
      <c r="C5290" s="105">
        <v>1</v>
      </c>
      <c r="D5290" s="105" t="s">
        <v>15097</v>
      </c>
      <c r="E5290" s="105" t="s">
        <v>15098</v>
      </c>
    </row>
    <row r="5291" spans="1:5" ht="15" customHeight="1">
      <c r="A5291" s="105" t="s">
        <v>15099</v>
      </c>
      <c r="B5291" s="105" t="s">
        <v>4246</v>
      </c>
      <c r="C5291" s="105">
        <v>1</v>
      </c>
      <c r="D5291" s="105" t="s">
        <v>15100</v>
      </c>
      <c r="E5291" s="105" t="s">
        <v>15101</v>
      </c>
    </row>
    <row r="5292" spans="1:5" ht="15" customHeight="1">
      <c r="A5292" s="105" t="s">
        <v>15102</v>
      </c>
      <c r="B5292" s="105" t="s">
        <v>2612</v>
      </c>
      <c r="C5292" s="105">
        <v>1</v>
      </c>
      <c r="D5292" s="105" t="s">
        <v>12670</v>
      </c>
      <c r="E5292" s="105" t="s">
        <v>15103</v>
      </c>
    </row>
    <row r="5293" spans="1:5" ht="15" customHeight="1">
      <c r="A5293" s="105" t="s">
        <v>15104</v>
      </c>
      <c r="B5293" s="105" t="s">
        <v>2612</v>
      </c>
      <c r="C5293" s="105">
        <v>1</v>
      </c>
      <c r="D5293" s="105" t="s">
        <v>12670</v>
      </c>
      <c r="E5293" s="105" t="s">
        <v>15105</v>
      </c>
    </row>
    <row r="5294" spans="1:5" ht="15" customHeight="1">
      <c r="A5294" s="105" t="s">
        <v>15106</v>
      </c>
      <c r="B5294" s="105" t="s">
        <v>2612</v>
      </c>
      <c r="C5294" s="105">
        <v>1</v>
      </c>
      <c r="D5294" s="105" t="s">
        <v>15107</v>
      </c>
      <c r="E5294" s="105" t="s">
        <v>15108</v>
      </c>
    </row>
    <row r="5295" spans="1:5" ht="15" customHeight="1">
      <c r="A5295" s="105" t="s">
        <v>15109</v>
      </c>
      <c r="B5295" s="105" t="s">
        <v>1574</v>
      </c>
      <c r="C5295" s="105">
        <v>1</v>
      </c>
      <c r="D5295" s="105" t="s">
        <v>15110</v>
      </c>
      <c r="E5295" s="105" t="s">
        <v>15111</v>
      </c>
    </row>
    <row r="5296" spans="1:5" ht="15" customHeight="1">
      <c r="A5296" s="105" t="s">
        <v>15112</v>
      </c>
      <c r="B5296" s="105" t="s">
        <v>1574</v>
      </c>
      <c r="C5296" s="105">
        <v>1</v>
      </c>
      <c r="D5296" s="105" t="s">
        <v>11651</v>
      </c>
      <c r="E5296" s="105" t="s">
        <v>15113</v>
      </c>
    </row>
    <row r="5297" spans="1:5" ht="15" customHeight="1">
      <c r="A5297" s="105" t="s">
        <v>15114</v>
      </c>
      <c r="B5297" s="105" t="s">
        <v>1574</v>
      </c>
      <c r="C5297" s="105">
        <v>1</v>
      </c>
      <c r="D5297" s="105" t="s">
        <v>15115</v>
      </c>
      <c r="E5297" s="105" t="s">
        <v>15116</v>
      </c>
    </row>
    <row r="5298" spans="1:5" ht="15" customHeight="1">
      <c r="A5298" s="105" t="s">
        <v>5441</v>
      </c>
      <c r="B5298" s="105" t="s">
        <v>509</v>
      </c>
      <c r="C5298" s="105">
        <v>10</v>
      </c>
      <c r="D5298" s="105" t="s">
        <v>15117</v>
      </c>
      <c r="E5298" s="105" t="s">
        <v>15118</v>
      </c>
    </row>
    <row r="5299" spans="1:5" ht="15" customHeight="1">
      <c r="A5299" s="105" t="s">
        <v>15119</v>
      </c>
      <c r="B5299" s="105" t="s">
        <v>3755</v>
      </c>
      <c r="C5299" s="105">
        <v>36</v>
      </c>
      <c r="D5299" s="105" t="s">
        <v>15120</v>
      </c>
      <c r="E5299" s="105" t="s">
        <v>15121</v>
      </c>
    </row>
    <row r="5300" spans="1:5" ht="15" customHeight="1">
      <c r="A5300" s="105">
        <v>31160</v>
      </c>
      <c r="B5300" s="105" t="s">
        <v>15122</v>
      </c>
      <c r="C5300" s="105">
        <v>4</v>
      </c>
      <c r="D5300" s="105" t="s">
        <v>15123</v>
      </c>
      <c r="E5300" s="105" t="s">
        <v>15124</v>
      </c>
    </row>
    <row r="5301" spans="1:5" ht="15" customHeight="1">
      <c r="A5301" s="105">
        <v>31159</v>
      </c>
      <c r="B5301" s="105" t="s">
        <v>15125</v>
      </c>
      <c r="C5301" s="105">
        <v>9</v>
      </c>
      <c r="D5301" s="105" t="s">
        <v>15126</v>
      </c>
      <c r="E5301" s="105" t="s">
        <v>15127</v>
      </c>
    </row>
    <row r="5302" spans="1:5" ht="15" customHeight="1">
      <c r="A5302" s="105" t="s">
        <v>15128</v>
      </c>
      <c r="B5302" s="105" t="s">
        <v>1786</v>
      </c>
      <c r="C5302" s="105">
        <v>1</v>
      </c>
      <c r="D5302" s="105" t="s">
        <v>15129</v>
      </c>
      <c r="E5302" s="105" t="s">
        <v>15130</v>
      </c>
    </row>
    <row r="5303" spans="1:5" ht="15" customHeight="1">
      <c r="A5303" s="105" t="s">
        <v>15131</v>
      </c>
      <c r="B5303" s="105" t="s">
        <v>5201</v>
      </c>
      <c r="C5303" s="105">
        <v>1</v>
      </c>
      <c r="D5303" s="105" t="s">
        <v>14254</v>
      </c>
      <c r="E5303" s="105" t="s">
        <v>15132</v>
      </c>
    </row>
    <row r="5304" spans="1:5" ht="15" customHeight="1">
      <c r="A5304" s="105" t="s">
        <v>15133</v>
      </c>
      <c r="B5304" s="105" t="s">
        <v>5201</v>
      </c>
      <c r="C5304" s="105">
        <v>1</v>
      </c>
      <c r="D5304" s="105" t="s">
        <v>14254</v>
      </c>
      <c r="E5304" s="105" t="s">
        <v>15134</v>
      </c>
    </row>
    <row r="5305" spans="1:5" ht="15" customHeight="1">
      <c r="A5305" s="105" t="s">
        <v>15135</v>
      </c>
      <c r="B5305" s="105" t="s">
        <v>5201</v>
      </c>
      <c r="C5305" s="105">
        <v>1</v>
      </c>
      <c r="D5305" s="105" t="s">
        <v>14254</v>
      </c>
      <c r="E5305" s="105" t="s">
        <v>15136</v>
      </c>
    </row>
    <row r="5306" spans="1:5" ht="15" customHeight="1">
      <c r="A5306" s="105" t="s">
        <v>15137</v>
      </c>
      <c r="B5306" s="105" t="s">
        <v>5201</v>
      </c>
      <c r="C5306" s="105">
        <v>1</v>
      </c>
      <c r="D5306" s="105" t="s">
        <v>14254</v>
      </c>
      <c r="E5306" s="105" t="s">
        <v>15138</v>
      </c>
    </row>
    <row r="5307" spans="1:5" ht="15" customHeight="1">
      <c r="A5307" s="105" t="s">
        <v>15139</v>
      </c>
      <c r="B5307" s="105" t="s">
        <v>5201</v>
      </c>
      <c r="C5307" s="105">
        <v>1</v>
      </c>
      <c r="D5307" s="105" t="s">
        <v>14254</v>
      </c>
      <c r="E5307" s="105" t="s">
        <v>15140</v>
      </c>
    </row>
    <row r="5308" spans="1:5" ht="15" customHeight="1">
      <c r="A5308" s="105" t="s">
        <v>15141</v>
      </c>
      <c r="B5308" s="105" t="s">
        <v>4499</v>
      </c>
      <c r="C5308" s="105">
        <v>8</v>
      </c>
      <c r="D5308" s="105" t="s">
        <v>13968</v>
      </c>
      <c r="E5308" s="105" t="s">
        <v>15142</v>
      </c>
    </row>
    <row r="5309" spans="1:5" ht="15" customHeight="1">
      <c r="A5309" s="105" t="s">
        <v>15143</v>
      </c>
      <c r="B5309" s="105" t="s">
        <v>4499</v>
      </c>
      <c r="C5309" s="105">
        <v>1</v>
      </c>
      <c r="D5309" s="105" t="s">
        <v>13932</v>
      </c>
      <c r="E5309" s="105" t="s">
        <v>14622</v>
      </c>
    </row>
    <row r="5310" spans="1:5" ht="15" customHeight="1">
      <c r="A5310" s="105" t="s">
        <v>15144</v>
      </c>
      <c r="B5310" s="105" t="s">
        <v>4499</v>
      </c>
      <c r="C5310" s="105">
        <v>1</v>
      </c>
      <c r="D5310" s="105" t="s">
        <v>13932</v>
      </c>
      <c r="E5310" s="105" t="s">
        <v>15145</v>
      </c>
    </row>
    <row r="5311" spans="1:5" ht="15" customHeight="1">
      <c r="A5311" s="105" t="s">
        <v>15146</v>
      </c>
      <c r="B5311" s="105" t="s">
        <v>4499</v>
      </c>
      <c r="C5311" s="105">
        <v>1</v>
      </c>
      <c r="D5311" s="105" t="s">
        <v>13823</v>
      </c>
      <c r="E5311" s="105" t="s">
        <v>15147</v>
      </c>
    </row>
    <row r="5312" spans="1:5" ht="15" customHeight="1">
      <c r="A5312" s="105" t="s">
        <v>15148</v>
      </c>
      <c r="B5312" s="105" t="s">
        <v>3422</v>
      </c>
      <c r="C5312" s="105">
        <v>1</v>
      </c>
      <c r="D5312" s="105" t="s">
        <v>15149</v>
      </c>
      <c r="E5312" s="105" t="s">
        <v>15150</v>
      </c>
    </row>
    <row r="5313" spans="1:5" ht="15" customHeight="1">
      <c r="A5313" s="105" t="s">
        <v>15151</v>
      </c>
      <c r="B5313" s="105" t="s">
        <v>3422</v>
      </c>
      <c r="C5313" s="105">
        <v>1</v>
      </c>
      <c r="D5313" s="105" t="s">
        <v>15149</v>
      </c>
      <c r="E5313" s="105" t="s">
        <v>13639</v>
      </c>
    </row>
    <row r="5314" spans="1:5" ht="15" customHeight="1">
      <c r="A5314" s="105" t="s">
        <v>15152</v>
      </c>
      <c r="B5314" s="105" t="s">
        <v>3422</v>
      </c>
      <c r="C5314" s="105">
        <v>1</v>
      </c>
      <c r="D5314" s="105" t="s">
        <v>14663</v>
      </c>
      <c r="E5314" s="105" t="s">
        <v>15153</v>
      </c>
    </row>
    <row r="5315" spans="1:5" ht="15" customHeight="1">
      <c r="A5315" s="105" t="s">
        <v>15154</v>
      </c>
      <c r="B5315" s="105" t="s">
        <v>3422</v>
      </c>
      <c r="C5315" s="105">
        <v>1</v>
      </c>
      <c r="D5315" s="105" t="s">
        <v>15155</v>
      </c>
      <c r="E5315" s="105" t="s">
        <v>15156</v>
      </c>
    </row>
    <row r="5316" spans="1:5" ht="15" customHeight="1">
      <c r="A5316" s="105" t="s">
        <v>15157</v>
      </c>
      <c r="B5316" s="105" t="s">
        <v>3422</v>
      </c>
      <c r="C5316" s="105">
        <v>1</v>
      </c>
      <c r="D5316" s="105" t="s">
        <v>12670</v>
      </c>
      <c r="E5316" s="105" t="s">
        <v>15158</v>
      </c>
    </row>
    <row r="5317" spans="1:5" ht="15" customHeight="1">
      <c r="A5317" s="105" t="s">
        <v>15159</v>
      </c>
      <c r="B5317" s="105" t="s">
        <v>2931</v>
      </c>
      <c r="C5317" s="105">
        <v>1</v>
      </c>
      <c r="D5317" s="105" t="s">
        <v>12513</v>
      </c>
      <c r="E5317" s="105" t="s">
        <v>15160</v>
      </c>
    </row>
    <row r="5318" spans="1:5" ht="15" customHeight="1">
      <c r="A5318" s="105" t="s">
        <v>15161</v>
      </c>
      <c r="B5318" s="105" t="s">
        <v>2931</v>
      </c>
      <c r="C5318" s="105">
        <v>1</v>
      </c>
      <c r="D5318" s="105" t="s">
        <v>12513</v>
      </c>
      <c r="E5318" s="105" t="s">
        <v>15162</v>
      </c>
    </row>
    <row r="5319" spans="1:5" ht="15" customHeight="1">
      <c r="A5319" s="105" t="s">
        <v>15163</v>
      </c>
      <c r="B5319" s="105" t="s">
        <v>2931</v>
      </c>
      <c r="C5319" s="105">
        <v>1</v>
      </c>
      <c r="D5319" s="105" t="s">
        <v>12513</v>
      </c>
      <c r="E5319" s="105" t="s">
        <v>12547</v>
      </c>
    </row>
    <row r="5320" spans="1:5" ht="15" customHeight="1">
      <c r="A5320" s="105" t="s">
        <v>15164</v>
      </c>
      <c r="B5320" s="105" t="s">
        <v>2931</v>
      </c>
      <c r="C5320" s="105">
        <v>1</v>
      </c>
      <c r="D5320" s="105" t="s">
        <v>12497</v>
      </c>
      <c r="E5320" s="105" t="s">
        <v>15165</v>
      </c>
    </row>
    <row r="5321" spans="1:5" ht="15" customHeight="1">
      <c r="A5321" s="105" t="s">
        <v>15166</v>
      </c>
      <c r="B5321" s="105" t="s">
        <v>2931</v>
      </c>
      <c r="C5321" s="105">
        <v>1</v>
      </c>
      <c r="D5321" s="105" t="s">
        <v>15167</v>
      </c>
      <c r="E5321" s="105" t="s">
        <v>14459</v>
      </c>
    </row>
    <row r="5322" spans="1:5" ht="15" customHeight="1">
      <c r="A5322" s="105" t="s">
        <v>15168</v>
      </c>
      <c r="B5322" s="105" t="s">
        <v>2931</v>
      </c>
      <c r="C5322" s="105">
        <v>1</v>
      </c>
      <c r="D5322" s="105" t="s">
        <v>12229</v>
      </c>
      <c r="E5322" s="105" t="s">
        <v>15169</v>
      </c>
    </row>
    <row r="5323" spans="1:5" ht="15" customHeight="1">
      <c r="A5323" s="105" t="s">
        <v>15170</v>
      </c>
      <c r="B5323" s="105" t="s">
        <v>2931</v>
      </c>
      <c r="C5323" s="105">
        <v>1</v>
      </c>
      <c r="D5323" s="105" t="s">
        <v>15171</v>
      </c>
      <c r="E5323" s="105" t="s">
        <v>15172</v>
      </c>
    </row>
    <row r="5324" spans="1:5" ht="15" customHeight="1">
      <c r="A5324" s="105" t="s">
        <v>15173</v>
      </c>
      <c r="B5324" s="105" t="s">
        <v>2931</v>
      </c>
      <c r="C5324" s="105">
        <v>1</v>
      </c>
      <c r="D5324" s="105" t="s">
        <v>15171</v>
      </c>
      <c r="E5324" s="105" t="s">
        <v>15174</v>
      </c>
    </row>
    <row r="5325" spans="1:5" ht="15" customHeight="1">
      <c r="A5325" s="105" t="s">
        <v>15175</v>
      </c>
      <c r="B5325" s="105" t="s">
        <v>2013</v>
      </c>
      <c r="C5325" s="105">
        <v>1</v>
      </c>
      <c r="D5325" s="105" t="s">
        <v>12007</v>
      </c>
      <c r="E5325" s="105" t="s">
        <v>15176</v>
      </c>
    </row>
    <row r="5326" spans="1:5" ht="15" customHeight="1">
      <c r="A5326" s="105" t="s">
        <v>15177</v>
      </c>
      <c r="B5326" s="105" t="s">
        <v>2013</v>
      </c>
      <c r="C5326" s="105">
        <v>1</v>
      </c>
      <c r="D5326" s="105" t="s">
        <v>11812</v>
      </c>
      <c r="E5326" s="105" t="s">
        <v>14477</v>
      </c>
    </row>
    <row r="5327" spans="1:5" ht="15" customHeight="1">
      <c r="A5327" s="105" t="s">
        <v>15178</v>
      </c>
      <c r="B5327" s="105" t="s">
        <v>2013</v>
      </c>
      <c r="C5327" s="105">
        <v>1</v>
      </c>
      <c r="D5327" s="105" t="s">
        <v>11812</v>
      </c>
      <c r="E5327" s="105" t="s">
        <v>15179</v>
      </c>
    </row>
    <row r="5328" spans="1:5" ht="15" customHeight="1">
      <c r="A5328" s="105" t="s">
        <v>15180</v>
      </c>
      <c r="B5328" s="105" t="s">
        <v>2013</v>
      </c>
      <c r="C5328" s="105">
        <v>1</v>
      </c>
      <c r="D5328" s="105" t="s">
        <v>11812</v>
      </c>
      <c r="E5328" s="105" t="s">
        <v>15181</v>
      </c>
    </row>
    <row r="5329" spans="1:5" ht="15" customHeight="1">
      <c r="A5329" s="105" t="s">
        <v>15182</v>
      </c>
      <c r="B5329" s="105" t="s">
        <v>474</v>
      </c>
      <c r="C5329" s="105">
        <v>1</v>
      </c>
      <c r="D5329" s="105" t="s">
        <v>15183</v>
      </c>
      <c r="E5329" s="105" t="s">
        <v>15184</v>
      </c>
    </row>
    <row r="5330" spans="1:5" ht="15" customHeight="1">
      <c r="A5330" s="105" t="s">
        <v>5438</v>
      </c>
      <c r="B5330" s="105" t="s">
        <v>261</v>
      </c>
      <c r="C5330" s="105">
        <v>1</v>
      </c>
      <c r="D5330" s="105" t="s">
        <v>15117</v>
      </c>
      <c r="E5330" s="105" t="s">
        <v>15185</v>
      </c>
    </row>
    <row r="5331" spans="1:5" ht="15" customHeight="1">
      <c r="A5331" s="105" t="s">
        <v>5437</v>
      </c>
      <c r="B5331" s="105" t="s">
        <v>261</v>
      </c>
      <c r="C5331" s="105">
        <v>1</v>
      </c>
      <c r="D5331" s="105" t="s">
        <v>15117</v>
      </c>
      <c r="E5331" s="105" t="s">
        <v>15186</v>
      </c>
    </row>
    <row r="5332" spans="1:5" ht="15" customHeight="1">
      <c r="A5332" s="105" t="s">
        <v>5436</v>
      </c>
      <c r="B5332" s="105" t="s">
        <v>261</v>
      </c>
      <c r="C5332" s="105">
        <v>1</v>
      </c>
      <c r="D5332" s="105" t="s">
        <v>15117</v>
      </c>
      <c r="E5332" s="105" t="s">
        <v>15187</v>
      </c>
    </row>
    <row r="5333" spans="1:5" ht="15" customHeight="1">
      <c r="A5333" s="105" t="s">
        <v>5435</v>
      </c>
      <c r="B5333" s="105" t="s">
        <v>261</v>
      </c>
      <c r="C5333" s="105">
        <v>1</v>
      </c>
      <c r="D5333" s="105" t="s">
        <v>15117</v>
      </c>
      <c r="E5333" s="105" t="s">
        <v>15188</v>
      </c>
    </row>
    <row r="5334" spans="1:5" ht="15" customHeight="1">
      <c r="A5334" s="105" t="s">
        <v>5431</v>
      </c>
      <c r="B5334" s="105" t="s">
        <v>261</v>
      </c>
      <c r="C5334" s="105">
        <v>1</v>
      </c>
      <c r="D5334" s="105" t="s">
        <v>15189</v>
      </c>
      <c r="E5334" s="105" t="s">
        <v>15190</v>
      </c>
    </row>
    <row r="5335" spans="1:5" ht="15" customHeight="1">
      <c r="A5335" s="105" t="s">
        <v>5430</v>
      </c>
      <c r="B5335" s="105" t="s">
        <v>261</v>
      </c>
      <c r="C5335" s="105">
        <v>1</v>
      </c>
      <c r="D5335" s="105" t="s">
        <v>15189</v>
      </c>
      <c r="E5335" s="105" t="s">
        <v>15191</v>
      </c>
    </row>
    <row r="5336" spans="1:5" ht="15" customHeight="1">
      <c r="A5336" s="105" t="s">
        <v>5416</v>
      </c>
      <c r="B5336" s="105" t="s">
        <v>261</v>
      </c>
      <c r="C5336" s="105">
        <v>1</v>
      </c>
      <c r="D5336" s="105" t="s">
        <v>15192</v>
      </c>
      <c r="E5336" s="105" t="s">
        <v>15193</v>
      </c>
    </row>
    <row r="5337" spans="1:5" ht="15" customHeight="1">
      <c r="A5337" s="105" t="s">
        <v>15194</v>
      </c>
      <c r="B5337" s="105" t="s">
        <v>1758</v>
      </c>
      <c r="C5337" s="105">
        <v>1</v>
      </c>
      <c r="D5337" s="105" t="s">
        <v>15195</v>
      </c>
      <c r="E5337" s="105" t="s">
        <v>15196</v>
      </c>
    </row>
    <row r="5338" spans="1:5" ht="15" customHeight="1">
      <c r="A5338" s="105" t="s">
        <v>15197</v>
      </c>
      <c r="B5338" s="105" t="s">
        <v>1758</v>
      </c>
      <c r="C5338" s="105">
        <v>2</v>
      </c>
      <c r="D5338" s="105" t="s">
        <v>15195</v>
      </c>
      <c r="E5338" s="105" t="s">
        <v>15198</v>
      </c>
    </row>
    <row r="5339" spans="1:5" ht="15" customHeight="1">
      <c r="A5339" s="105" t="s">
        <v>15199</v>
      </c>
      <c r="B5339" s="105" t="s">
        <v>440</v>
      </c>
      <c r="C5339" s="105">
        <v>3</v>
      </c>
      <c r="D5339" s="105" t="s">
        <v>15200</v>
      </c>
      <c r="E5339" s="105" t="s">
        <v>15201</v>
      </c>
    </row>
    <row r="5340" spans="1:5" ht="15" customHeight="1">
      <c r="A5340" s="105">
        <v>7280</v>
      </c>
      <c r="B5340" s="105" t="s">
        <v>1775</v>
      </c>
      <c r="C5340" s="105">
        <v>20</v>
      </c>
      <c r="D5340" s="105" t="s">
        <v>15202</v>
      </c>
      <c r="E5340" s="105" t="s">
        <v>15203</v>
      </c>
    </row>
    <row r="5341" spans="1:5" ht="15" customHeight="1">
      <c r="A5341" s="105" t="s">
        <v>15204</v>
      </c>
      <c r="B5341" s="105" t="s">
        <v>3514</v>
      </c>
      <c r="C5341" s="105">
        <v>1</v>
      </c>
      <c r="D5341" s="105" t="s">
        <v>12971</v>
      </c>
      <c r="E5341" s="105"/>
    </row>
    <row r="5342" spans="1:5" ht="15" customHeight="1">
      <c r="A5342" s="105" t="s">
        <v>15205</v>
      </c>
      <c r="B5342" s="105" t="s">
        <v>3514</v>
      </c>
      <c r="C5342" s="105">
        <v>1</v>
      </c>
      <c r="D5342" s="105" t="s">
        <v>12971</v>
      </c>
      <c r="E5342" s="105"/>
    </row>
    <row r="5343" spans="1:5" ht="15" customHeight="1">
      <c r="A5343" s="105" t="s">
        <v>15206</v>
      </c>
      <c r="B5343" s="105" t="s">
        <v>3514</v>
      </c>
      <c r="C5343" s="105">
        <v>1</v>
      </c>
      <c r="D5343" s="105" t="s">
        <v>12971</v>
      </c>
      <c r="E5343" s="105"/>
    </row>
    <row r="5344" spans="1:5" ht="15" customHeight="1">
      <c r="A5344" s="105" t="s">
        <v>15207</v>
      </c>
      <c r="B5344" s="105" t="s">
        <v>3514</v>
      </c>
      <c r="C5344" s="105">
        <v>1</v>
      </c>
      <c r="D5344" s="105" t="s">
        <v>12971</v>
      </c>
      <c r="E5344" s="105"/>
    </row>
    <row r="5345" spans="1:5" ht="15" customHeight="1">
      <c r="A5345" s="105" t="s">
        <v>15208</v>
      </c>
      <c r="B5345" s="105" t="s">
        <v>3514</v>
      </c>
      <c r="C5345" s="105">
        <v>1</v>
      </c>
      <c r="D5345" s="105" t="s">
        <v>12971</v>
      </c>
      <c r="E5345" s="105"/>
    </row>
    <row r="5346" spans="1:5" ht="15" customHeight="1">
      <c r="A5346" s="105" t="s">
        <v>15209</v>
      </c>
      <c r="B5346" s="105" t="s">
        <v>3514</v>
      </c>
      <c r="C5346" s="105">
        <v>1</v>
      </c>
      <c r="D5346" s="105" t="s">
        <v>12971</v>
      </c>
      <c r="E5346" s="105"/>
    </row>
    <row r="5347" spans="1:5" ht="15" customHeight="1">
      <c r="A5347" s="105" t="s">
        <v>15210</v>
      </c>
      <c r="B5347" s="105" t="s">
        <v>3514</v>
      </c>
      <c r="C5347" s="105">
        <v>1</v>
      </c>
      <c r="D5347" s="105" t="s">
        <v>12971</v>
      </c>
      <c r="E5347" s="105"/>
    </row>
    <row r="5348" spans="1:5" ht="15" customHeight="1">
      <c r="A5348" s="105" t="s">
        <v>15211</v>
      </c>
      <c r="B5348" s="105" t="s">
        <v>3514</v>
      </c>
      <c r="C5348" s="105">
        <v>1</v>
      </c>
      <c r="D5348" s="105" t="s">
        <v>12971</v>
      </c>
      <c r="E5348" s="105"/>
    </row>
    <row r="5349" spans="1:5" ht="15" customHeight="1">
      <c r="A5349" s="105" t="s">
        <v>15212</v>
      </c>
      <c r="B5349" s="105" t="s">
        <v>3514</v>
      </c>
      <c r="C5349" s="105">
        <v>1</v>
      </c>
      <c r="D5349" s="105" t="s">
        <v>12971</v>
      </c>
      <c r="E5349" s="105"/>
    </row>
    <row r="5350" spans="1:5" ht="15" customHeight="1">
      <c r="A5350" s="105" t="s">
        <v>15213</v>
      </c>
      <c r="B5350" s="105" t="s">
        <v>3514</v>
      </c>
      <c r="C5350" s="105">
        <v>1</v>
      </c>
      <c r="D5350" s="105" t="s">
        <v>12971</v>
      </c>
      <c r="E5350" s="105"/>
    </row>
    <row r="5351" spans="1:5" ht="15" customHeight="1">
      <c r="A5351" s="105" t="s">
        <v>15214</v>
      </c>
      <c r="B5351" s="105" t="s">
        <v>3514</v>
      </c>
      <c r="C5351" s="105">
        <v>1</v>
      </c>
      <c r="D5351" s="105" t="s">
        <v>12971</v>
      </c>
      <c r="E5351" s="105"/>
    </row>
    <row r="5352" spans="1:5" ht="15" customHeight="1">
      <c r="A5352" s="105" t="s">
        <v>15215</v>
      </c>
      <c r="B5352" s="105" t="s">
        <v>3514</v>
      </c>
      <c r="C5352" s="105">
        <v>1</v>
      </c>
      <c r="D5352" s="105" t="s">
        <v>12971</v>
      </c>
      <c r="E5352" s="105"/>
    </row>
    <row r="5353" spans="1:5" ht="15" customHeight="1">
      <c r="A5353" s="105" t="s">
        <v>15216</v>
      </c>
      <c r="B5353" s="105" t="s">
        <v>3514</v>
      </c>
      <c r="C5353" s="105">
        <v>1</v>
      </c>
      <c r="D5353" s="105" t="s">
        <v>12971</v>
      </c>
      <c r="E5353" s="105"/>
    </row>
    <row r="5354" spans="1:5" ht="15" customHeight="1">
      <c r="A5354" s="105" t="s">
        <v>15217</v>
      </c>
      <c r="B5354" s="105" t="s">
        <v>3514</v>
      </c>
      <c r="C5354" s="105">
        <v>1</v>
      </c>
      <c r="D5354" s="105" t="s">
        <v>12971</v>
      </c>
      <c r="E5354" s="105"/>
    </row>
    <row r="5355" spans="1:5" ht="15" customHeight="1">
      <c r="A5355" s="105" t="s">
        <v>5429</v>
      </c>
      <c r="B5355" s="105" t="s">
        <v>590</v>
      </c>
      <c r="C5355" s="105">
        <v>2</v>
      </c>
      <c r="D5355" s="105" t="s">
        <v>15218</v>
      </c>
      <c r="E5355" s="105" t="s">
        <v>15219</v>
      </c>
    </row>
    <row r="5356" spans="1:5" ht="15" customHeight="1">
      <c r="A5356" s="105" t="s">
        <v>15220</v>
      </c>
      <c r="B5356" s="105" t="s">
        <v>590</v>
      </c>
      <c r="C5356" s="105">
        <v>2</v>
      </c>
      <c r="D5356" s="105" t="s">
        <v>15218</v>
      </c>
      <c r="E5356" s="105" t="s">
        <v>15221</v>
      </c>
    </row>
    <row r="5357" spans="1:5" ht="15" customHeight="1">
      <c r="A5357" s="105" t="s">
        <v>15222</v>
      </c>
      <c r="B5357" s="105" t="s">
        <v>590</v>
      </c>
      <c r="C5357" s="105">
        <v>1</v>
      </c>
      <c r="D5357" s="105" t="s">
        <v>15223</v>
      </c>
      <c r="E5357" s="105" t="s">
        <v>15224</v>
      </c>
    </row>
    <row r="5358" spans="1:5" ht="15" customHeight="1">
      <c r="A5358" s="105" t="s">
        <v>15225</v>
      </c>
      <c r="B5358" s="105" t="s">
        <v>590</v>
      </c>
      <c r="C5358" s="105">
        <v>1</v>
      </c>
      <c r="D5358" s="105" t="s">
        <v>15223</v>
      </c>
      <c r="E5358" s="105" t="s">
        <v>15226</v>
      </c>
    </row>
    <row r="5359" spans="1:5" ht="15" customHeight="1">
      <c r="A5359" s="105" t="s">
        <v>15227</v>
      </c>
      <c r="B5359" s="105" t="s">
        <v>319</v>
      </c>
      <c r="C5359" s="105">
        <v>1</v>
      </c>
      <c r="D5359" s="105" t="s">
        <v>15228</v>
      </c>
      <c r="E5359" s="105" t="s">
        <v>15229</v>
      </c>
    </row>
    <row r="5360" spans="1:5" ht="15" customHeight="1">
      <c r="A5360" s="105" t="s">
        <v>15230</v>
      </c>
      <c r="B5360" s="105" t="s">
        <v>319</v>
      </c>
      <c r="C5360" s="105">
        <v>1</v>
      </c>
      <c r="D5360" s="105" t="s">
        <v>15228</v>
      </c>
      <c r="E5360" s="105" t="s">
        <v>15231</v>
      </c>
    </row>
    <row r="5361" spans="1:5" ht="15" customHeight="1">
      <c r="A5361" s="105" t="s">
        <v>15232</v>
      </c>
      <c r="B5361" s="105" t="s">
        <v>319</v>
      </c>
      <c r="C5361" s="105">
        <v>1</v>
      </c>
      <c r="D5361" s="105" t="s">
        <v>14228</v>
      </c>
      <c r="E5361" s="105" t="s">
        <v>14230</v>
      </c>
    </row>
    <row r="5362" spans="1:5" ht="15" customHeight="1">
      <c r="A5362" s="105" t="s">
        <v>5414</v>
      </c>
      <c r="B5362" s="105" t="s">
        <v>319</v>
      </c>
      <c r="C5362" s="105">
        <v>1</v>
      </c>
      <c r="D5362" s="105" t="s">
        <v>15233</v>
      </c>
      <c r="E5362" s="105" t="s">
        <v>15234</v>
      </c>
    </row>
    <row r="5363" spans="1:5" ht="15" customHeight="1">
      <c r="A5363" s="105" t="s">
        <v>5413</v>
      </c>
      <c r="B5363" s="105" t="s">
        <v>319</v>
      </c>
      <c r="C5363" s="105">
        <v>1</v>
      </c>
      <c r="D5363" s="105" t="s">
        <v>15233</v>
      </c>
      <c r="E5363" s="105" t="s">
        <v>15235</v>
      </c>
    </row>
    <row r="5364" spans="1:5" ht="15" customHeight="1">
      <c r="A5364" s="105" t="s">
        <v>15236</v>
      </c>
      <c r="B5364" s="105" t="s">
        <v>319</v>
      </c>
      <c r="C5364" s="105">
        <v>1</v>
      </c>
      <c r="D5364" s="105" t="s">
        <v>14228</v>
      </c>
      <c r="E5364" s="105" t="s">
        <v>14229</v>
      </c>
    </row>
    <row r="5365" spans="1:5" ht="15" customHeight="1">
      <c r="A5365" s="105" t="s">
        <v>15237</v>
      </c>
      <c r="B5365" s="105" t="s">
        <v>1875</v>
      </c>
      <c r="C5365" s="105">
        <v>1</v>
      </c>
      <c r="D5365" s="105" t="s">
        <v>15238</v>
      </c>
      <c r="E5365" s="105" t="s">
        <v>15239</v>
      </c>
    </row>
    <row r="5366" spans="1:5" ht="15" customHeight="1">
      <c r="A5366" s="105" t="s">
        <v>2357</v>
      </c>
      <c r="B5366" s="105" t="s">
        <v>1875</v>
      </c>
      <c r="C5366" s="105">
        <v>1</v>
      </c>
      <c r="D5366" s="105" t="s">
        <v>15238</v>
      </c>
      <c r="E5366" s="105" t="s">
        <v>15240</v>
      </c>
    </row>
    <row r="5367" spans="1:5" ht="15" customHeight="1">
      <c r="A5367" s="105" t="s">
        <v>5452</v>
      </c>
      <c r="B5367" s="105" t="s">
        <v>341</v>
      </c>
      <c r="C5367" s="105">
        <v>10</v>
      </c>
      <c r="D5367" s="105" t="s">
        <v>15241</v>
      </c>
      <c r="E5367" s="105" t="s">
        <v>15242</v>
      </c>
    </row>
    <row r="5368" spans="1:5" ht="15" customHeight="1">
      <c r="A5368" s="105" t="s">
        <v>5450</v>
      </c>
      <c r="B5368" s="105" t="s">
        <v>341</v>
      </c>
      <c r="C5368" s="105">
        <v>3</v>
      </c>
      <c r="D5368" s="105" t="s">
        <v>15241</v>
      </c>
      <c r="E5368" s="105" t="s">
        <v>15243</v>
      </c>
    </row>
    <row r="5369" spans="1:5" ht="15" customHeight="1">
      <c r="A5369" s="105" t="s">
        <v>15244</v>
      </c>
      <c r="B5369" s="105" t="s">
        <v>385</v>
      </c>
      <c r="C5369" s="105">
        <v>1</v>
      </c>
      <c r="D5369" s="105" t="s">
        <v>10549</v>
      </c>
      <c r="E5369" s="105" t="s">
        <v>15245</v>
      </c>
    </row>
    <row r="5370" spans="1:5" ht="15" customHeight="1">
      <c r="A5370" s="105" t="s">
        <v>15246</v>
      </c>
      <c r="B5370" s="105" t="s">
        <v>385</v>
      </c>
      <c r="C5370" s="105">
        <v>1</v>
      </c>
      <c r="D5370" s="105" t="s">
        <v>10549</v>
      </c>
      <c r="E5370" s="105" t="s">
        <v>15247</v>
      </c>
    </row>
    <row r="5371" spans="1:5" ht="15" customHeight="1">
      <c r="A5371" s="105" t="s">
        <v>15248</v>
      </c>
      <c r="B5371" s="105" t="s">
        <v>4143</v>
      </c>
      <c r="C5371" s="105">
        <v>1</v>
      </c>
      <c r="D5371" s="105" t="s">
        <v>13411</v>
      </c>
      <c r="E5371" s="105" t="s">
        <v>15249</v>
      </c>
    </row>
    <row r="5372" spans="1:5" ht="15" customHeight="1">
      <c r="A5372" s="105" t="s">
        <v>15250</v>
      </c>
      <c r="B5372" s="105" t="s">
        <v>3151</v>
      </c>
      <c r="C5372" s="105">
        <v>1</v>
      </c>
      <c r="D5372" s="105" t="s">
        <v>12813</v>
      </c>
      <c r="E5372" s="105" t="s">
        <v>15251</v>
      </c>
    </row>
    <row r="5373" spans="1:5" ht="15" customHeight="1">
      <c r="A5373" s="105" t="s">
        <v>15252</v>
      </c>
      <c r="B5373" s="105" t="s">
        <v>2972</v>
      </c>
      <c r="C5373" s="105">
        <v>1</v>
      </c>
      <c r="D5373" s="105" t="s">
        <v>12492</v>
      </c>
      <c r="E5373" s="105" t="s">
        <v>15253</v>
      </c>
    </row>
    <row r="5374" spans="1:5" ht="15" customHeight="1">
      <c r="A5374" s="105" t="s">
        <v>15254</v>
      </c>
      <c r="B5374" s="105" t="s">
        <v>2972</v>
      </c>
      <c r="C5374" s="105">
        <v>1</v>
      </c>
      <c r="D5374" s="105" t="s">
        <v>12492</v>
      </c>
      <c r="E5374" s="105" t="s">
        <v>14582</v>
      </c>
    </row>
    <row r="5375" spans="1:5" ht="15" customHeight="1">
      <c r="A5375" s="105" t="s">
        <v>15255</v>
      </c>
      <c r="B5375" s="105" t="s">
        <v>2972</v>
      </c>
      <c r="C5375" s="105">
        <v>1</v>
      </c>
      <c r="D5375" s="105" t="s">
        <v>15256</v>
      </c>
      <c r="E5375" s="105" t="s">
        <v>15257</v>
      </c>
    </row>
    <row r="5376" spans="1:5" ht="15" customHeight="1">
      <c r="A5376" s="105" t="s">
        <v>15258</v>
      </c>
      <c r="B5376" s="105" t="s">
        <v>2972</v>
      </c>
      <c r="C5376" s="105">
        <v>1</v>
      </c>
      <c r="D5376" s="105" t="s">
        <v>15256</v>
      </c>
      <c r="E5376" s="105" t="s">
        <v>15259</v>
      </c>
    </row>
    <row r="5377" spans="1:5" ht="15" customHeight="1">
      <c r="A5377" s="105" t="s">
        <v>15260</v>
      </c>
      <c r="B5377" s="105" t="s">
        <v>2972</v>
      </c>
      <c r="C5377" s="105">
        <v>1</v>
      </c>
      <c r="D5377" s="105" t="s">
        <v>15261</v>
      </c>
      <c r="E5377" s="105" t="s">
        <v>15262</v>
      </c>
    </row>
    <row r="5378" spans="1:5" ht="15" customHeight="1">
      <c r="A5378" s="105" t="s">
        <v>15263</v>
      </c>
      <c r="B5378" s="105" t="s">
        <v>2972</v>
      </c>
      <c r="C5378" s="105">
        <v>1</v>
      </c>
      <c r="D5378" s="105" t="s">
        <v>15261</v>
      </c>
      <c r="E5378" s="105" t="s">
        <v>15264</v>
      </c>
    </row>
    <row r="5379" spans="1:5" ht="15" customHeight="1">
      <c r="A5379" s="105" t="s">
        <v>15265</v>
      </c>
      <c r="B5379" s="105" t="s">
        <v>264</v>
      </c>
      <c r="C5379" s="105">
        <v>1</v>
      </c>
      <c r="D5379" s="105" t="s">
        <v>15266</v>
      </c>
      <c r="E5379" s="105" t="s">
        <v>15267</v>
      </c>
    </row>
    <row r="5380" spans="1:5" ht="15" customHeight="1">
      <c r="A5380" s="105" t="s">
        <v>15268</v>
      </c>
      <c r="B5380" s="105" t="s">
        <v>264</v>
      </c>
      <c r="C5380" s="105">
        <v>1</v>
      </c>
      <c r="D5380" s="105" t="s">
        <v>15266</v>
      </c>
      <c r="E5380" s="105" t="s">
        <v>15269</v>
      </c>
    </row>
    <row r="5381" spans="1:5" ht="15" customHeight="1">
      <c r="A5381" s="105" t="s">
        <v>15270</v>
      </c>
      <c r="B5381" s="105" t="s">
        <v>264</v>
      </c>
      <c r="C5381" s="105">
        <v>1</v>
      </c>
      <c r="D5381" s="105" t="s">
        <v>15271</v>
      </c>
      <c r="E5381" s="105" t="s">
        <v>15272</v>
      </c>
    </row>
    <row r="5382" spans="1:5" ht="15" customHeight="1">
      <c r="A5382" s="105" t="s">
        <v>15273</v>
      </c>
      <c r="B5382" s="105" t="s">
        <v>264</v>
      </c>
      <c r="C5382" s="105">
        <v>1</v>
      </c>
      <c r="D5382" s="105" t="s">
        <v>15271</v>
      </c>
      <c r="E5382" s="105" t="s">
        <v>15274</v>
      </c>
    </row>
    <row r="5383" spans="1:5" ht="15" customHeight="1">
      <c r="A5383" s="105" t="s">
        <v>15275</v>
      </c>
      <c r="B5383" s="105" t="s">
        <v>264</v>
      </c>
      <c r="C5383" s="105">
        <v>1</v>
      </c>
      <c r="D5383" s="105" t="s">
        <v>15271</v>
      </c>
      <c r="E5383" s="105" t="s">
        <v>15276</v>
      </c>
    </row>
    <row r="5384" spans="1:5" ht="15" customHeight="1">
      <c r="A5384" s="105" t="s">
        <v>15277</v>
      </c>
      <c r="B5384" s="105" t="s">
        <v>264</v>
      </c>
      <c r="C5384" s="105">
        <v>1</v>
      </c>
      <c r="D5384" s="105" t="s">
        <v>15278</v>
      </c>
      <c r="E5384" s="105" t="s">
        <v>14591</v>
      </c>
    </row>
    <row r="5385" spans="1:5" ht="15" customHeight="1">
      <c r="A5385" s="105" t="s">
        <v>15279</v>
      </c>
      <c r="B5385" s="105" t="s">
        <v>264</v>
      </c>
      <c r="C5385" s="105">
        <v>1</v>
      </c>
      <c r="D5385" s="105" t="s">
        <v>15278</v>
      </c>
      <c r="E5385" s="105" t="s">
        <v>15280</v>
      </c>
    </row>
    <row r="5386" spans="1:5" ht="15" customHeight="1">
      <c r="A5386" s="105" t="s">
        <v>15281</v>
      </c>
      <c r="B5386" s="105" t="s">
        <v>264</v>
      </c>
      <c r="C5386" s="105">
        <v>1</v>
      </c>
      <c r="D5386" s="105" t="s">
        <v>15278</v>
      </c>
      <c r="E5386" s="105" t="s">
        <v>14595</v>
      </c>
    </row>
    <row r="5387" spans="1:5" ht="15" customHeight="1">
      <c r="A5387" s="105" t="s">
        <v>5433</v>
      </c>
      <c r="B5387" s="105" t="s">
        <v>548</v>
      </c>
      <c r="C5387" s="105">
        <v>1</v>
      </c>
      <c r="D5387" s="105" t="s">
        <v>14336</v>
      </c>
      <c r="E5387" s="105" t="s">
        <v>15282</v>
      </c>
    </row>
    <row r="5388" spans="1:5" ht="15" customHeight="1">
      <c r="A5388" s="105" t="s">
        <v>5432</v>
      </c>
      <c r="B5388" s="105" t="s">
        <v>548</v>
      </c>
      <c r="C5388" s="105">
        <v>1</v>
      </c>
      <c r="D5388" s="105" t="s">
        <v>14336</v>
      </c>
      <c r="E5388" s="105" t="s">
        <v>15283</v>
      </c>
    </row>
    <row r="5389" spans="1:5" ht="15" customHeight="1">
      <c r="A5389" s="105" t="s">
        <v>15284</v>
      </c>
      <c r="B5389" s="105" t="s">
        <v>4821</v>
      </c>
      <c r="C5389" s="105">
        <v>5</v>
      </c>
      <c r="D5389" s="105" t="s">
        <v>15285</v>
      </c>
      <c r="E5389" s="105" t="s">
        <v>15286</v>
      </c>
    </row>
    <row r="5390" spans="1:5" ht="15" customHeight="1">
      <c r="A5390" s="105" t="s">
        <v>15287</v>
      </c>
      <c r="B5390" s="105" t="s">
        <v>4821</v>
      </c>
      <c r="C5390" s="105">
        <v>10</v>
      </c>
      <c r="D5390" s="105" t="s">
        <v>15285</v>
      </c>
      <c r="E5390" s="105" t="s">
        <v>15288</v>
      </c>
    </row>
    <row r="5391" spans="1:5" ht="15" customHeight="1">
      <c r="A5391" s="105" t="s">
        <v>15289</v>
      </c>
      <c r="B5391" s="105" t="s">
        <v>4895</v>
      </c>
      <c r="C5391" s="105">
        <v>1</v>
      </c>
      <c r="D5391" s="105" t="s">
        <v>14254</v>
      </c>
      <c r="E5391" s="105" t="s">
        <v>15290</v>
      </c>
    </row>
    <row r="5392" spans="1:5" ht="15" customHeight="1">
      <c r="A5392" s="105" t="s">
        <v>15291</v>
      </c>
      <c r="B5392" s="105" t="s">
        <v>4895</v>
      </c>
      <c r="C5392" s="105">
        <v>1</v>
      </c>
      <c r="D5392" s="105" t="s">
        <v>14254</v>
      </c>
      <c r="E5392" s="105" t="s">
        <v>15292</v>
      </c>
    </row>
    <row r="5393" spans="1:5" ht="15" customHeight="1">
      <c r="A5393" s="105" t="s">
        <v>15293</v>
      </c>
      <c r="B5393" s="105" t="s">
        <v>4895</v>
      </c>
      <c r="C5393" s="105">
        <v>1</v>
      </c>
      <c r="D5393" s="105" t="s">
        <v>14174</v>
      </c>
      <c r="E5393" s="105" t="s">
        <v>14655</v>
      </c>
    </row>
    <row r="5394" spans="1:5" ht="15" customHeight="1">
      <c r="A5394" s="105" t="s">
        <v>15294</v>
      </c>
      <c r="B5394" s="105" t="s">
        <v>4895</v>
      </c>
      <c r="C5394" s="105">
        <v>1</v>
      </c>
      <c r="D5394" s="105" t="s">
        <v>14174</v>
      </c>
      <c r="E5394" s="105" t="s">
        <v>15295</v>
      </c>
    </row>
    <row r="5395" spans="1:5" ht="15" customHeight="1">
      <c r="A5395" s="105" t="s">
        <v>15296</v>
      </c>
      <c r="B5395" s="105" t="s">
        <v>4895</v>
      </c>
      <c r="C5395" s="105">
        <v>1</v>
      </c>
      <c r="D5395" s="105" t="s">
        <v>15297</v>
      </c>
      <c r="E5395" s="105" t="s">
        <v>15298</v>
      </c>
    </row>
    <row r="5396" spans="1:5" ht="15" customHeight="1">
      <c r="A5396" s="105" t="s">
        <v>15299</v>
      </c>
      <c r="B5396" s="105" t="s">
        <v>4895</v>
      </c>
      <c r="C5396" s="105">
        <v>1</v>
      </c>
      <c r="D5396" s="105" t="s">
        <v>15297</v>
      </c>
      <c r="E5396" s="105" t="s">
        <v>15300</v>
      </c>
    </row>
    <row r="5397" spans="1:5" ht="15" customHeight="1">
      <c r="A5397" s="105" t="s">
        <v>15301</v>
      </c>
      <c r="B5397" s="105" t="s">
        <v>4895</v>
      </c>
      <c r="C5397" s="105">
        <v>1</v>
      </c>
      <c r="D5397" s="105" t="s">
        <v>15297</v>
      </c>
      <c r="E5397" s="105" t="s">
        <v>14659</v>
      </c>
    </row>
    <row r="5398" spans="1:5" ht="15" customHeight="1">
      <c r="A5398" s="105" t="s">
        <v>15302</v>
      </c>
      <c r="B5398" s="105" t="s">
        <v>4895</v>
      </c>
      <c r="C5398" s="105">
        <v>1</v>
      </c>
      <c r="D5398" s="105" t="s">
        <v>15297</v>
      </c>
      <c r="E5398" s="105" t="s">
        <v>15303</v>
      </c>
    </row>
    <row r="5399" spans="1:5" ht="15" customHeight="1">
      <c r="A5399" s="105" t="s">
        <v>15304</v>
      </c>
      <c r="B5399" s="105" t="s">
        <v>4895</v>
      </c>
      <c r="C5399" s="105">
        <v>1</v>
      </c>
      <c r="D5399" s="105" t="s">
        <v>13932</v>
      </c>
      <c r="E5399" s="105" t="s">
        <v>15305</v>
      </c>
    </row>
    <row r="5400" spans="1:5" ht="15" customHeight="1">
      <c r="A5400" s="105" t="s">
        <v>2327</v>
      </c>
      <c r="B5400" s="105" t="s">
        <v>162</v>
      </c>
      <c r="C5400" s="105">
        <v>10</v>
      </c>
      <c r="D5400" s="105" t="s">
        <v>12035</v>
      </c>
      <c r="E5400" s="105" t="s">
        <v>15306</v>
      </c>
    </row>
    <row r="5401" spans="1:5" ht="15" customHeight="1">
      <c r="A5401" s="105" t="s">
        <v>15307</v>
      </c>
      <c r="B5401" s="105" t="s">
        <v>161</v>
      </c>
      <c r="C5401" s="105">
        <v>1</v>
      </c>
      <c r="D5401" s="105" t="s">
        <v>15308</v>
      </c>
      <c r="E5401" s="105" t="s">
        <v>15309</v>
      </c>
    </row>
    <row r="5402" spans="1:5" ht="15" customHeight="1">
      <c r="A5402" s="105" t="s">
        <v>15310</v>
      </c>
      <c r="B5402" s="105" t="s">
        <v>161</v>
      </c>
      <c r="C5402" s="105">
        <v>1</v>
      </c>
      <c r="D5402" s="105" t="s">
        <v>15308</v>
      </c>
      <c r="E5402" s="105" t="s">
        <v>15311</v>
      </c>
    </row>
    <row r="5403" spans="1:5" ht="15" customHeight="1">
      <c r="A5403" s="105" t="s">
        <v>15312</v>
      </c>
      <c r="B5403" s="105" t="s">
        <v>161</v>
      </c>
      <c r="C5403" s="105">
        <v>1</v>
      </c>
      <c r="D5403" s="105" t="s">
        <v>15308</v>
      </c>
      <c r="E5403" s="105" t="s">
        <v>15313</v>
      </c>
    </row>
    <row r="5404" spans="1:5" ht="15" customHeight="1">
      <c r="A5404" s="105" t="s">
        <v>15314</v>
      </c>
      <c r="B5404" s="105" t="s">
        <v>160</v>
      </c>
      <c r="C5404" s="105">
        <v>1</v>
      </c>
      <c r="D5404" s="105" t="s">
        <v>14331</v>
      </c>
      <c r="E5404" s="105" t="s">
        <v>14671</v>
      </c>
    </row>
    <row r="5405" spans="1:5" ht="15" customHeight="1">
      <c r="A5405" s="105" t="s">
        <v>15315</v>
      </c>
      <c r="B5405" s="105" t="s">
        <v>160</v>
      </c>
      <c r="C5405" s="105">
        <v>1</v>
      </c>
      <c r="D5405" s="105" t="s">
        <v>14331</v>
      </c>
      <c r="E5405" s="105" t="s">
        <v>15316</v>
      </c>
    </row>
    <row r="5406" spans="1:5" ht="15" customHeight="1">
      <c r="A5406" s="105" t="s">
        <v>15317</v>
      </c>
      <c r="B5406" s="105" t="s">
        <v>4900</v>
      </c>
      <c r="C5406" s="105">
        <v>1</v>
      </c>
      <c r="D5406" s="105" t="s">
        <v>15318</v>
      </c>
      <c r="E5406" s="105" t="s">
        <v>13746</v>
      </c>
    </row>
    <row r="5407" spans="1:5" ht="15" customHeight="1">
      <c r="A5407" s="105" t="s">
        <v>15319</v>
      </c>
      <c r="B5407" s="105" t="s">
        <v>4900</v>
      </c>
      <c r="C5407" s="105">
        <v>1</v>
      </c>
      <c r="D5407" s="105" t="s">
        <v>15318</v>
      </c>
      <c r="E5407" s="105" t="s">
        <v>15320</v>
      </c>
    </row>
    <row r="5408" spans="1:5" ht="15" customHeight="1">
      <c r="A5408" s="105" t="s">
        <v>15321</v>
      </c>
      <c r="B5408" s="105" t="s">
        <v>4900</v>
      </c>
      <c r="C5408" s="105">
        <v>1</v>
      </c>
      <c r="D5408" s="105" t="s">
        <v>15318</v>
      </c>
      <c r="E5408" s="105" t="s">
        <v>15322</v>
      </c>
    </row>
    <row r="5409" spans="1:5" ht="15" customHeight="1">
      <c r="A5409" s="105" t="s">
        <v>15323</v>
      </c>
      <c r="B5409" s="105" t="s">
        <v>4900</v>
      </c>
      <c r="C5409" s="105">
        <v>1</v>
      </c>
      <c r="D5409" s="105" t="s">
        <v>15318</v>
      </c>
      <c r="E5409" s="105" t="s">
        <v>15324</v>
      </c>
    </row>
    <row r="5410" spans="1:5" ht="15" customHeight="1">
      <c r="A5410" s="105" t="s">
        <v>15325</v>
      </c>
      <c r="B5410" s="105" t="s">
        <v>4900</v>
      </c>
      <c r="C5410" s="105">
        <v>1</v>
      </c>
      <c r="D5410" s="105" t="s">
        <v>10549</v>
      </c>
      <c r="E5410" s="105" t="s">
        <v>15326</v>
      </c>
    </row>
    <row r="5411" spans="1:5" ht="15" customHeight="1">
      <c r="A5411" s="105" t="s">
        <v>15327</v>
      </c>
      <c r="B5411" s="105" t="s">
        <v>4900</v>
      </c>
      <c r="C5411" s="105">
        <v>1</v>
      </c>
      <c r="D5411" s="105" t="s">
        <v>15328</v>
      </c>
      <c r="E5411" s="105" t="s">
        <v>12690</v>
      </c>
    </row>
    <row r="5412" spans="1:5" ht="15" customHeight="1">
      <c r="A5412" s="105" t="s">
        <v>15329</v>
      </c>
      <c r="B5412" s="105" t="s">
        <v>4900</v>
      </c>
      <c r="C5412" s="105">
        <v>1</v>
      </c>
      <c r="D5412" s="105" t="s">
        <v>15328</v>
      </c>
      <c r="E5412" s="105" t="s">
        <v>15330</v>
      </c>
    </row>
    <row r="5413" spans="1:5" ht="15" customHeight="1">
      <c r="A5413" s="105" t="s">
        <v>5418</v>
      </c>
      <c r="B5413" s="105" t="s">
        <v>4900</v>
      </c>
      <c r="C5413" s="105">
        <v>1</v>
      </c>
      <c r="D5413" s="105" t="s">
        <v>15331</v>
      </c>
      <c r="E5413" s="105" t="s">
        <v>15332</v>
      </c>
    </row>
    <row r="5414" spans="1:5" ht="15" customHeight="1">
      <c r="A5414" s="105" t="s">
        <v>5417</v>
      </c>
      <c r="B5414" s="105" t="s">
        <v>4900</v>
      </c>
      <c r="C5414" s="105">
        <v>1</v>
      </c>
      <c r="D5414" s="105" t="s">
        <v>15331</v>
      </c>
      <c r="E5414" s="105" t="s">
        <v>15333</v>
      </c>
    </row>
    <row r="5415" spans="1:5" ht="15" customHeight="1">
      <c r="A5415" s="105" t="s">
        <v>4906</v>
      </c>
      <c r="B5415" s="105" t="s">
        <v>3300</v>
      </c>
      <c r="C5415" s="105">
        <v>1</v>
      </c>
      <c r="D5415" s="105" t="s">
        <v>13932</v>
      </c>
      <c r="E5415" s="105" t="s">
        <v>15334</v>
      </c>
    </row>
    <row r="5416" spans="1:5" ht="15" customHeight="1">
      <c r="A5416" s="105" t="s">
        <v>15335</v>
      </c>
      <c r="B5416" s="105" t="s">
        <v>3300</v>
      </c>
      <c r="C5416" s="105">
        <v>1</v>
      </c>
      <c r="D5416" s="105" t="s">
        <v>14318</v>
      </c>
      <c r="E5416" s="105" t="s">
        <v>15336</v>
      </c>
    </row>
    <row r="5417" spans="1:5" ht="15" customHeight="1">
      <c r="A5417" s="105" t="s">
        <v>15337</v>
      </c>
      <c r="B5417" s="105" t="s">
        <v>3300</v>
      </c>
      <c r="C5417" s="105">
        <v>2</v>
      </c>
      <c r="D5417" s="105" t="s">
        <v>12458</v>
      </c>
      <c r="E5417" s="105" t="s">
        <v>15338</v>
      </c>
    </row>
    <row r="5418" spans="1:5" ht="15" customHeight="1">
      <c r="A5418" s="105" t="s">
        <v>15339</v>
      </c>
      <c r="B5418" s="105" t="s">
        <v>2626</v>
      </c>
      <c r="C5418" s="105">
        <v>1</v>
      </c>
      <c r="D5418" s="105" t="s">
        <v>12035</v>
      </c>
      <c r="E5418" s="105" t="s">
        <v>15340</v>
      </c>
    </row>
    <row r="5419" spans="1:5" ht="15" customHeight="1">
      <c r="A5419" s="105" t="s">
        <v>5415</v>
      </c>
      <c r="B5419" s="105" t="s">
        <v>246</v>
      </c>
      <c r="C5419" s="105">
        <v>1</v>
      </c>
      <c r="D5419" s="105" t="s">
        <v>15331</v>
      </c>
      <c r="E5419" s="105" t="s">
        <v>15341</v>
      </c>
    </row>
    <row r="5420" spans="1:5" ht="15" customHeight="1">
      <c r="A5420" s="105">
        <v>8980</v>
      </c>
      <c r="B5420" s="105" t="s">
        <v>3448</v>
      </c>
      <c r="C5420" s="105">
        <v>1</v>
      </c>
      <c r="D5420" s="105" t="s">
        <v>15342</v>
      </c>
      <c r="E5420" s="105" t="s">
        <v>15343</v>
      </c>
    </row>
    <row r="5421" spans="1:5" ht="15" customHeight="1">
      <c r="A5421" s="105">
        <v>3013</v>
      </c>
      <c r="B5421" s="105" t="s">
        <v>177</v>
      </c>
      <c r="C5421" s="105">
        <v>8</v>
      </c>
      <c r="D5421" s="105" t="s">
        <v>15344</v>
      </c>
      <c r="E5421" s="105" t="s">
        <v>15345</v>
      </c>
    </row>
    <row r="5422" spans="1:5" ht="15" customHeight="1">
      <c r="A5422" s="105" t="s">
        <v>15346</v>
      </c>
      <c r="B5422" s="105" t="s">
        <v>5257</v>
      </c>
      <c r="C5422" s="105">
        <v>8</v>
      </c>
      <c r="D5422" s="105" t="s">
        <v>15347</v>
      </c>
      <c r="E5422" s="105" t="s">
        <v>15348</v>
      </c>
    </row>
    <row r="5423" spans="1:5" ht="15" customHeight="1">
      <c r="A5423" s="105" t="s">
        <v>15349</v>
      </c>
      <c r="B5423" s="105" t="s">
        <v>5257</v>
      </c>
      <c r="C5423" s="105">
        <v>8</v>
      </c>
      <c r="D5423" s="105" t="s">
        <v>15350</v>
      </c>
      <c r="E5423" s="105" t="s">
        <v>15351</v>
      </c>
    </row>
    <row r="5424" spans="1:5" ht="15" customHeight="1">
      <c r="A5424" s="105" t="s">
        <v>15352</v>
      </c>
      <c r="B5424" s="105" t="s">
        <v>182</v>
      </c>
      <c r="C5424" s="105">
        <v>32</v>
      </c>
      <c r="D5424" s="105" t="s">
        <v>15353</v>
      </c>
      <c r="E5424" s="105" t="s">
        <v>15354</v>
      </c>
    </row>
    <row r="5425" spans="1:5" ht="15" customHeight="1">
      <c r="A5425" s="105">
        <v>7206</v>
      </c>
      <c r="B5425" s="105" t="s">
        <v>169</v>
      </c>
      <c r="C5425" s="105">
        <v>25</v>
      </c>
      <c r="D5425" s="105" t="s">
        <v>15355</v>
      </c>
      <c r="E5425" s="105" t="s">
        <v>15356</v>
      </c>
    </row>
    <row r="5426" spans="1:5" ht="15" customHeight="1">
      <c r="A5426" s="105" t="s">
        <v>15357</v>
      </c>
      <c r="B5426" s="105" t="s">
        <v>1240</v>
      </c>
      <c r="C5426" s="105">
        <v>5</v>
      </c>
      <c r="D5426" s="105" t="s">
        <v>15358</v>
      </c>
      <c r="E5426" s="105" t="s">
        <v>15359</v>
      </c>
    </row>
    <row r="5427" spans="1:5" ht="15" customHeight="1">
      <c r="A5427" s="105" t="s">
        <v>15360</v>
      </c>
      <c r="B5427" s="105" t="s">
        <v>1473</v>
      </c>
      <c r="C5427" s="105">
        <v>1</v>
      </c>
      <c r="D5427" s="105" t="s">
        <v>15361</v>
      </c>
      <c r="E5427" s="105" t="s">
        <v>15362</v>
      </c>
    </row>
    <row r="5428" spans="1:5" ht="15" customHeight="1">
      <c r="A5428" s="105" t="s">
        <v>15363</v>
      </c>
      <c r="B5428" s="105" t="s">
        <v>1219</v>
      </c>
      <c r="C5428" s="105">
        <v>1</v>
      </c>
      <c r="D5428" s="105" t="s">
        <v>15364</v>
      </c>
      <c r="E5428" s="105" t="s">
        <v>15365</v>
      </c>
    </row>
    <row r="5429" spans="1:5" ht="15" customHeight="1">
      <c r="A5429" s="105" t="s">
        <v>15366</v>
      </c>
      <c r="B5429" s="105" t="s">
        <v>15367</v>
      </c>
      <c r="C5429" s="105">
        <v>2</v>
      </c>
      <c r="D5429" s="105" t="s">
        <v>15368</v>
      </c>
      <c r="E5429" s="105" t="s">
        <v>15369</v>
      </c>
    </row>
    <row r="5430" spans="1:5" ht="15" customHeight="1">
      <c r="A5430" s="105" t="s">
        <v>15370</v>
      </c>
      <c r="B5430" s="105" t="s">
        <v>15367</v>
      </c>
      <c r="C5430" s="105">
        <v>4</v>
      </c>
      <c r="D5430" s="105" t="s">
        <v>15368</v>
      </c>
      <c r="E5430" s="105" t="s">
        <v>15371</v>
      </c>
    </row>
    <row r="5431" spans="1:5" ht="15" customHeight="1">
      <c r="A5431" s="105" t="s">
        <v>15372</v>
      </c>
      <c r="B5431" s="105" t="s">
        <v>15367</v>
      </c>
      <c r="C5431" s="105">
        <v>8</v>
      </c>
      <c r="D5431" s="105" t="s">
        <v>15373</v>
      </c>
      <c r="E5431" s="105" t="s">
        <v>15374</v>
      </c>
    </row>
    <row r="5432" spans="1:5" ht="15" customHeight="1">
      <c r="A5432" s="105" t="s">
        <v>15375</v>
      </c>
      <c r="B5432" s="105" t="s">
        <v>15367</v>
      </c>
      <c r="C5432" s="105">
        <v>10</v>
      </c>
      <c r="D5432" s="105" t="s">
        <v>15376</v>
      </c>
      <c r="E5432" s="105" t="s">
        <v>15377</v>
      </c>
    </row>
    <row r="5433" spans="1:5" ht="15" customHeight="1">
      <c r="A5433" s="105" t="s">
        <v>15378</v>
      </c>
      <c r="B5433" s="105" t="s">
        <v>15367</v>
      </c>
      <c r="C5433" s="105">
        <v>3</v>
      </c>
      <c r="D5433" s="105" t="s">
        <v>15379</v>
      </c>
      <c r="E5433" s="105" t="s">
        <v>15380</v>
      </c>
    </row>
    <row r="5434" spans="1:5" ht="15" customHeight="1">
      <c r="A5434" s="105" t="s">
        <v>15381</v>
      </c>
      <c r="B5434" s="105" t="s">
        <v>15382</v>
      </c>
      <c r="C5434" s="105">
        <v>1</v>
      </c>
      <c r="D5434" s="105" t="s">
        <v>15383</v>
      </c>
      <c r="E5434" s="105" t="s">
        <v>15384</v>
      </c>
    </row>
    <row r="5435" spans="1:5" ht="15" customHeight="1">
      <c r="A5435" s="105" t="s">
        <v>15385</v>
      </c>
      <c r="B5435" s="105" t="s">
        <v>15382</v>
      </c>
      <c r="C5435" s="105">
        <v>1</v>
      </c>
      <c r="D5435" s="105" t="s">
        <v>15383</v>
      </c>
      <c r="E5435" s="105" t="s">
        <v>15386</v>
      </c>
    </row>
    <row r="5436" spans="1:5" ht="15" customHeight="1">
      <c r="A5436" s="105" t="s">
        <v>15387</v>
      </c>
      <c r="B5436" s="105" t="s">
        <v>15382</v>
      </c>
      <c r="C5436" s="105">
        <v>1</v>
      </c>
      <c r="D5436" s="105" t="s">
        <v>15388</v>
      </c>
      <c r="E5436" s="105" t="s">
        <v>15389</v>
      </c>
    </row>
    <row r="5437" spans="1:5" ht="15" customHeight="1">
      <c r="A5437" s="105">
        <v>4280</v>
      </c>
      <c r="B5437" s="105" t="s">
        <v>15382</v>
      </c>
      <c r="C5437" s="105">
        <v>4</v>
      </c>
      <c r="D5437" s="105" t="s">
        <v>15390</v>
      </c>
      <c r="E5437" s="105" t="s">
        <v>15391</v>
      </c>
    </row>
    <row r="5438" spans="1:5" ht="15" customHeight="1">
      <c r="A5438" s="105">
        <v>4282</v>
      </c>
      <c r="B5438" s="105" t="s">
        <v>15382</v>
      </c>
      <c r="C5438" s="105">
        <v>9</v>
      </c>
      <c r="D5438" s="105" t="s">
        <v>15390</v>
      </c>
      <c r="E5438" s="105" t="s">
        <v>15392</v>
      </c>
    </row>
    <row r="5439" spans="1:5" ht="15" customHeight="1">
      <c r="A5439" s="105">
        <v>4103</v>
      </c>
      <c r="B5439" s="105" t="s">
        <v>15382</v>
      </c>
      <c r="C5439" s="105">
        <v>5</v>
      </c>
      <c r="D5439" s="105" t="s">
        <v>15390</v>
      </c>
      <c r="E5439" s="105" t="s">
        <v>15393</v>
      </c>
    </row>
    <row r="5440" spans="1:5" ht="15" customHeight="1">
      <c r="A5440" s="105">
        <v>4104</v>
      </c>
      <c r="B5440" s="105" t="s">
        <v>15382</v>
      </c>
      <c r="C5440" s="105">
        <v>2</v>
      </c>
      <c r="D5440" s="105" t="s">
        <v>15390</v>
      </c>
      <c r="E5440" s="105" t="s">
        <v>15394</v>
      </c>
    </row>
    <row r="5441" spans="1:5" ht="15" customHeight="1">
      <c r="A5441" s="105">
        <v>4381</v>
      </c>
      <c r="B5441" s="105" t="s">
        <v>15382</v>
      </c>
      <c r="C5441" s="105">
        <v>2</v>
      </c>
      <c r="D5441" s="105" t="s">
        <v>15395</v>
      </c>
      <c r="E5441" s="105" t="s">
        <v>15396</v>
      </c>
    </row>
    <row r="5442" spans="1:5" ht="15" customHeight="1">
      <c r="A5442" s="105">
        <v>4380</v>
      </c>
      <c r="B5442" s="105" t="s">
        <v>15382</v>
      </c>
      <c r="C5442" s="105">
        <v>2</v>
      </c>
      <c r="D5442" s="105" t="s">
        <v>15395</v>
      </c>
      <c r="E5442" s="105" t="s">
        <v>15397</v>
      </c>
    </row>
    <row r="5443" spans="1:5" ht="15" customHeight="1">
      <c r="A5443" s="105">
        <v>4379</v>
      </c>
      <c r="B5443" s="105" t="s">
        <v>15382</v>
      </c>
      <c r="C5443" s="105">
        <v>1</v>
      </c>
      <c r="D5443" s="105" t="s">
        <v>15395</v>
      </c>
      <c r="E5443" s="105" t="s">
        <v>15398</v>
      </c>
    </row>
    <row r="5444" spans="1:5" ht="15" customHeight="1">
      <c r="A5444" s="105">
        <v>4378</v>
      </c>
      <c r="B5444" s="105" t="s">
        <v>15382</v>
      </c>
      <c r="C5444" s="105">
        <v>1</v>
      </c>
      <c r="D5444" s="105" t="s">
        <v>15395</v>
      </c>
      <c r="E5444" s="105" t="s">
        <v>15399</v>
      </c>
    </row>
    <row r="5445" spans="1:5" ht="15" customHeight="1">
      <c r="A5445" s="105">
        <v>4377</v>
      </c>
      <c r="B5445" s="105" t="s">
        <v>15382</v>
      </c>
      <c r="C5445" s="105">
        <v>2</v>
      </c>
      <c r="D5445" s="105" t="s">
        <v>15395</v>
      </c>
      <c r="E5445" s="105" t="s">
        <v>15400</v>
      </c>
    </row>
    <row r="5446" spans="1:5" ht="15" customHeight="1">
      <c r="A5446" s="105" t="s">
        <v>15401</v>
      </c>
      <c r="B5446" s="105" t="s">
        <v>15382</v>
      </c>
      <c r="C5446" s="105">
        <v>1</v>
      </c>
      <c r="D5446" s="105" t="s">
        <v>15402</v>
      </c>
      <c r="E5446" s="105" t="s">
        <v>15403</v>
      </c>
    </row>
    <row r="5447" spans="1:5" ht="15" customHeight="1">
      <c r="A5447" s="105" t="s">
        <v>15404</v>
      </c>
      <c r="B5447" s="105" t="s">
        <v>15382</v>
      </c>
      <c r="C5447" s="105">
        <v>1</v>
      </c>
      <c r="D5447" s="105" t="s">
        <v>15405</v>
      </c>
      <c r="E5447" s="105" t="s">
        <v>15406</v>
      </c>
    </row>
    <row r="5448" spans="1:5" ht="15" customHeight="1">
      <c r="A5448" s="105" t="s">
        <v>15407</v>
      </c>
      <c r="B5448" s="105" t="s">
        <v>15382</v>
      </c>
      <c r="C5448" s="105">
        <v>2</v>
      </c>
      <c r="D5448" s="105" t="s">
        <v>15402</v>
      </c>
      <c r="E5448" s="105" t="s">
        <v>15408</v>
      </c>
    </row>
    <row r="5449" spans="1:5" ht="15" customHeight="1">
      <c r="A5449" s="105" t="s">
        <v>15409</v>
      </c>
      <c r="B5449" s="105" t="s">
        <v>15382</v>
      </c>
      <c r="C5449" s="105">
        <v>2</v>
      </c>
      <c r="D5449" s="105" t="s">
        <v>15402</v>
      </c>
      <c r="E5449" s="105" t="s">
        <v>15410</v>
      </c>
    </row>
    <row r="5450" spans="1:5" ht="15" customHeight="1">
      <c r="A5450" s="105" t="s">
        <v>15411</v>
      </c>
      <c r="B5450" s="105" t="s">
        <v>15382</v>
      </c>
      <c r="C5450" s="105">
        <v>3</v>
      </c>
      <c r="D5450" s="105" t="s">
        <v>14827</v>
      </c>
      <c r="E5450" s="105" t="s">
        <v>15412</v>
      </c>
    </row>
    <row r="5451" spans="1:5" ht="15" customHeight="1">
      <c r="A5451" s="105">
        <v>4109</v>
      </c>
      <c r="B5451" s="105" t="s">
        <v>15382</v>
      </c>
      <c r="C5451" s="105">
        <v>4</v>
      </c>
      <c r="D5451" s="105" t="s">
        <v>15413</v>
      </c>
      <c r="E5451" s="105" t="s">
        <v>15414</v>
      </c>
    </row>
    <row r="5452" spans="1:5" ht="15" customHeight="1">
      <c r="A5452" s="105">
        <v>4320</v>
      </c>
      <c r="B5452" s="105" t="s">
        <v>15382</v>
      </c>
      <c r="C5452" s="105">
        <v>1</v>
      </c>
      <c r="D5452" s="105" t="s">
        <v>15415</v>
      </c>
      <c r="E5452" s="105" t="s">
        <v>14831</v>
      </c>
    </row>
    <row r="5453" spans="1:5" ht="15" customHeight="1">
      <c r="A5453" s="105">
        <v>4319</v>
      </c>
      <c r="B5453" s="105" t="s">
        <v>15382</v>
      </c>
      <c r="C5453" s="105">
        <v>1</v>
      </c>
      <c r="D5453" s="105" t="s">
        <v>15415</v>
      </c>
      <c r="E5453" s="105" t="s">
        <v>15416</v>
      </c>
    </row>
    <row r="5454" spans="1:5" ht="15" customHeight="1">
      <c r="A5454" s="105">
        <v>4318</v>
      </c>
      <c r="B5454" s="105" t="s">
        <v>15382</v>
      </c>
      <c r="C5454" s="105">
        <v>1</v>
      </c>
      <c r="D5454" s="105" t="s">
        <v>15415</v>
      </c>
      <c r="E5454" s="105" t="s">
        <v>15417</v>
      </c>
    </row>
    <row r="5455" spans="1:5" ht="15" customHeight="1">
      <c r="A5455" s="105">
        <v>4113</v>
      </c>
      <c r="B5455" s="105" t="s">
        <v>15382</v>
      </c>
      <c r="C5455" s="105">
        <v>6</v>
      </c>
      <c r="D5455" s="105" t="s">
        <v>15418</v>
      </c>
      <c r="E5455" s="105" t="s">
        <v>15419</v>
      </c>
    </row>
    <row r="5456" spans="1:5" ht="15" customHeight="1">
      <c r="A5456" s="105" t="s">
        <v>15420</v>
      </c>
      <c r="B5456" s="105" t="s">
        <v>15382</v>
      </c>
      <c r="C5456" s="105">
        <v>1</v>
      </c>
      <c r="D5456" s="105" t="s">
        <v>15421</v>
      </c>
      <c r="E5456" s="105" t="s">
        <v>15422</v>
      </c>
    </row>
    <row r="5457" spans="1:5" ht="15" customHeight="1">
      <c r="A5457" s="105">
        <v>13229</v>
      </c>
      <c r="B5457" s="105" t="s">
        <v>15382</v>
      </c>
      <c r="C5457" s="105">
        <v>1</v>
      </c>
      <c r="D5457" s="105" t="s">
        <v>15421</v>
      </c>
      <c r="E5457" s="105" t="s">
        <v>15423</v>
      </c>
    </row>
    <row r="5458" spans="1:5" ht="15" customHeight="1">
      <c r="A5458" s="105">
        <v>13230</v>
      </c>
      <c r="B5458" s="105" t="s">
        <v>15382</v>
      </c>
      <c r="C5458" s="105">
        <v>1</v>
      </c>
      <c r="D5458" s="105" t="s">
        <v>15421</v>
      </c>
      <c r="E5458" s="105" t="s">
        <v>15424</v>
      </c>
    </row>
    <row r="5459" spans="1:5" ht="15" customHeight="1">
      <c r="A5459" s="105">
        <v>13231</v>
      </c>
      <c r="B5459" s="105" t="s">
        <v>15382</v>
      </c>
      <c r="C5459" s="105">
        <v>2</v>
      </c>
      <c r="D5459" s="105" t="s">
        <v>15421</v>
      </c>
      <c r="E5459" s="105" t="s">
        <v>15425</v>
      </c>
    </row>
    <row r="5460" spans="1:5" ht="15" customHeight="1">
      <c r="A5460" s="105">
        <v>13228</v>
      </c>
      <c r="B5460" s="105" t="s">
        <v>15382</v>
      </c>
      <c r="C5460" s="105">
        <v>1</v>
      </c>
      <c r="D5460" s="105" t="s">
        <v>15421</v>
      </c>
      <c r="E5460" s="105" t="s">
        <v>15426</v>
      </c>
    </row>
    <row r="5461" spans="1:5" ht="15" customHeight="1">
      <c r="A5461" s="105">
        <v>13227</v>
      </c>
      <c r="B5461" s="105" t="s">
        <v>15382</v>
      </c>
      <c r="C5461" s="105">
        <v>1</v>
      </c>
      <c r="D5461" s="105" t="s">
        <v>15421</v>
      </c>
      <c r="E5461" s="105" t="s">
        <v>15427</v>
      </c>
    </row>
    <row r="5462" spans="1:5" ht="15" customHeight="1">
      <c r="A5462" s="105" t="s">
        <v>15428</v>
      </c>
      <c r="B5462" s="105" t="s">
        <v>15382</v>
      </c>
      <c r="C5462" s="105">
        <v>4</v>
      </c>
      <c r="D5462" s="105" t="s">
        <v>15429</v>
      </c>
      <c r="E5462" s="105" t="s">
        <v>15430</v>
      </c>
    </row>
    <row r="5463" spans="1:5" ht="15" customHeight="1">
      <c r="A5463" s="105" t="s">
        <v>15431</v>
      </c>
      <c r="B5463" s="105" t="s">
        <v>15382</v>
      </c>
      <c r="C5463" s="105">
        <v>1</v>
      </c>
      <c r="D5463" s="105" t="s">
        <v>15429</v>
      </c>
      <c r="E5463" s="105" t="s">
        <v>15432</v>
      </c>
    </row>
    <row r="5464" spans="1:5" ht="15" customHeight="1">
      <c r="A5464" s="105" t="s">
        <v>15433</v>
      </c>
      <c r="B5464" s="105" t="s">
        <v>15382</v>
      </c>
      <c r="C5464" s="105">
        <v>1</v>
      </c>
      <c r="D5464" s="105" t="s">
        <v>15421</v>
      </c>
      <c r="E5464" s="105" t="s">
        <v>15434</v>
      </c>
    </row>
    <row r="5465" spans="1:5" ht="15" customHeight="1">
      <c r="A5465" s="105">
        <v>3434</v>
      </c>
      <c r="B5465" s="105" t="s">
        <v>15382</v>
      </c>
      <c r="C5465" s="105">
        <v>1</v>
      </c>
      <c r="D5465" s="105" t="s">
        <v>15435</v>
      </c>
      <c r="E5465" s="105" t="s">
        <v>15436</v>
      </c>
    </row>
    <row r="5466" spans="1:5" ht="15" customHeight="1">
      <c r="A5466" s="105">
        <v>3433</v>
      </c>
      <c r="B5466" s="105" t="s">
        <v>15382</v>
      </c>
      <c r="C5466" s="105">
        <v>1</v>
      </c>
      <c r="D5466" s="105" t="s">
        <v>15435</v>
      </c>
      <c r="E5466" s="105" t="s">
        <v>15436</v>
      </c>
    </row>
    <row r="5467" spans="1:5" ht="15" customHeight="1">
      <c r="A5467" s="105">
        <v>3437</v>
      </c>
      <c r="B5467" s="105" t="s">
        <v>15382</v>
      </c>
      <c r="C5467" s="105">
        <v>1</v>
      </c>
      <c r="D5467" s="105" t="s">
        <v>15435</v>
      </c>
      <c r="E5467" s="105" t="s">
        <v>15437</v>
      </c>
    </row>
    <row r="5468" spans="1:5" ht="15" customHeight="1">
      <c r="A5468" s="105">
        <v>3435</v>
      </c>
      <c r="B5468" s="105" t="s">
        <v>15382</v>
      </c>
      <c r="C5468" s="105">
        <v>1</v>
      </c>
      <c r="D5468" s="105" t="s">
        <v>15435</v>
      </c>
      <c r="E5468" s="105" t="s">
        <v>15436</v>
      </c>
    </row>
    <row r="5469" spans="1:5" ht="15" customHeight="1">
      <c r="A5469" s="105">
        <v>3429</v>
      </c>
      <c r="B5469" s="105" t="s">
        <v>15382</v>
      </c>
      <c r="C5469" s="105">
        <v>1</v>
      </c>
      <c r="D5469" s="105" t="s">
        <v>15435</v>
      </c>
      <c r="E5469" s="105" t="s">
        <v>15436</v>
      </c>
    </row>
    <row r="5470" spans="1:5" ht="15" customHeight="1">
      <c r="A5470" s="105">
        <v>3430</v>
      </c>
      <c r="B5470" s="105" t="s">
        <v>15382</v>
      </c>
      <c r="C5470" s="105">
        <v>1</v>
      </c>
      <c r="D5470" s="105" t="s">
        <v>15435</v>
      </c>
      <c r="E5470" s="105" t="s">
        <v>15436</v>
      </c>
    </row>
    <row r="5471" spans="1:5" ht="15" customHeight="1">
      <c r="A5471" s="105">
        <v>3432</v>
      </c>
      <c r="B5471" s="105" t="s">
        <v>15382</v>
      </c>
      <c r="C5471" s="105">
        <v>1</v>
      </c>
      <c r="D5471" s="105" t="s">
        <v>15435</v>
      </c>
      <c r="E5471" s="105" t="s">
        <v>15438</v>
      </c>
    </row>
    <row r="5472" spans="1:5" ht="15" customHeight="1">
      <c r="A5472" s="105">
        <v>3426</v>
      </c>
      <c r="B5472" s="105" t="s">
        <v>15382</v>
      </c>
      <c r="C5472" s="105">
        <v>1</v>
      </c>
      <c r="D5472" s="105" t="s">
        <v>15435</v>
      </c>
      <c r="E5472" s="105" t="s">
        <v>15436</v>
      </c>
    </row>
    <row r="5473" spans="1:5" ht="15" customHeight="1">
      <c r="A5473" s="105">
        <v>3431</v>
      </c>
      <c r="B5473" s="105" t="s">
        <v>15382</v>
      </c>
      <c r="C5473" s="105">
        <v>1</v>
      </c>
      <c r="D5473" s="105" t="s">
        <v>15435</v>
      </c>
      <c r="E5473" s="105" t="s">
        <v>15436</v>
      </c>
    </row>
    <row r="5474" spans="1:5" ht="15" customHeight="1">
      <c r="A5474" s="105">
        <v>3436</v>
      </c>
      <c r="B5474" s="105" t="s">
        <v>15382</v>
      </c>
      <c r="C5474" s="105">
        <v>1</v>
      </c>
      <c r="D5474" s="105" t="s">
        <v>15435</v>
      </c>
      <c r="E5474" s="105" t="s">
        <v>15436</v>
      </c>
    </row>
    <row r="5475" spans="1:5" ht="15" customHeight="1">
      <c r="A5475" s="105" t="s">
        <v>15439</v>
      </c>
      <c r="B5475" s="105" t="s">
        <v>15382</v>
      </c>
      <c r="C5475" s="105">
        <v>5</v>
      </c>
      <c r="D5475" s="105" t="s">
        <v>15440</v>
      </c>
      <c r="E5475" s="105" t="s">
        <v>15441</v>
      </c>
    </row>
    <row r="5476" spans="1:5" ht="15" customHeight="1">
      <c r="A5476" s="105" t="s">
        <v>15442</v>
      </c>
      <c r="B5476" s="105" t="s">
        <v>15382</v>
      </c>
      <c r="C5476" s="105">
        <v>3</v>
      </c>
      <c r="D5476" s="105" t="s">
        <v>15440</v>
      </c>
      <c r="E5476" s="105" t="s">
        <v>15443</v>
      </c>
    </row>
    <row r="5477" spans="1:5" ht="15" customHeight="1">
      <c r="A5477" s="105" t="s">
        <v>15444</v>
      </c>
      <c r="B5477" s="105" t="s">
        <v>15382</v>
      </c>
      <c r="C5477" s="105">
        <v>1</v>
      </c>
      <c r="D5477" s="105" t="s">
        <v>15445</v>
      </c>
      <c r="E5477" s="105" t="s">
        <v>15446</v>
      </c>
    </row>
    <row r="5478" spans="1:5" ht="15" customHeight="1">
      <c r="A5478" s="105" t="s">
        <v>15447</v>
      </c>
      <c r="B5478" s="105" t="s">
        <v>15382</v>
      </c>
      <c r="C5478" s="105">
        <v>1</v>
      </c>
      <c r="D5478" s="105" t="s">
        <v>15445</v>
      </c>
      <c r="E5478" s="105" t="s">
        <v>15448</v>
      </c>
    </row>
    <row r="5479" spans="1:5" ht="15" customHeight="1">
      <c r="A5479" s="105">
        <v>19820</v>
      </c>
      <c r="B5479" s="105" t="s">
        <v>15382</v>
      </c>
      <c r="C5479" s="105">
        <v>2</v>
      </c>
      <c r="D5479" s="105" t="s">
        <v>15449</v>
      </c>
      <c r="E5479" s="105" t="s">
        <v>15450</v>
      </c>
    </row>
    <row r="5480" spans="1:5" ht="15" customHeight="1">
      <c r="A5480" s="105">
        <v>4196</v>
      </c>
      <c r="B5480" s="105" t="s">
        <v>15382</v>
      </c>
      <c r="C5480" s="105">
        <v>1</v>
      </c>
      <c r="D5480" s="105" t="s">
        <v>15451</v>
      </c>
      <c r="E5480" s="105" t="s">
        <v>15452</v>
      </c>
    </row>
    <row r="5481" spans="1:5" ht="15" customHeight="1">
      <c r="A5481" s="105">
        <v>4397</v>
      </c>
      <c r="B5481" s="105" t="s">
        <v>15382</v>
      </c>
      <c r="C5481" s="105">
        <v>4</v>
      </c>
      <c r="D5481" s="105" t="s">
        <v>15453</v>
      </c>
      <c r="E5481" s="105" t="s">
        <v>15454</v>
      </c>
    </row>
    <row r="5482" spans="1:5" ht="15" customHeight="1">
      <c r="A5482" s="105">
        <v>4335</v>
      </c>
      <c r="B5482" s="105" t="s">
        <v>15382</v>
      </c>
      <c r="C5482" s="105">
        <v>2</v>
      </c>
      <c r="D5482" s="105" t="s">
        <v>15455</v>
      </c>
      <c r="E5482" s="105" t="s">
        <v>15456</v>
      </c>
    </row>
    <row r="5483" spans="1:5" ht="15" customHeight="1">
      <c r="A5483" s="105">
        <v>4336</v>
      </c>
      <c r="B5483" s="105" t="s">
        <v>15382</v>
      </c>
      <c r="C5483" s="105">
        <v>2</v>
      </c>
      <c r="D5483" s="105" t="s">
        <v>15455</v>
      </c>
      <c r="E5483" s="105" t="s">
        <v>15457</v>
      </c>
    </row>
    <row r="5484" spans="1:5" ht="15" customHeight="1">
      <c r="A5484" s="105">
        <v>19921</v>
      </c>
      <c r="B5484" s="105" t="s">
        <v>15382</v>
      </c>
      <c r="C5484" s="105">
        <v>1</v>
      </c>
      <c r="D5484" s="105" t="s">
        <v>15458</v>
      </c>
      <c r="E5484" s="105" t="s">
        <v>15459</v>
      </c>
    </row>
    <row r="5485" spans="1:5" ht="15" customHeight="1">
      <c r="A5485" s="105">
        <v>19919</v>
      </c>
      <c r="B5485" s="105" t="s">
        <v>15382</v>
      </c>
      <c r="C5485" s="105">
        <v>1</v>
      </c>
      <c r="D5485" s="105" t="s">
        <v>15458</v>
      </c>
      <c r="E5485" s="105" t="s">
        <v>15460</v>
      </c>
    </row>
    <row r="5486" spans="1:5" ht="15" customHeight="1">
      <c r="A5486" s="105" t="s">
        <v>15461</v>
      </c>
      <c r="B5486" s="105" t="s">
        <v>15382</v>
      </c>
      <c r="C5486" s="105">
        <v>2</v>
      </c>
      <c r="D5486" s="105" t="s">
        <v>15462</v>
      </c>
      <c r="E5486" s="105" t="s">
        <v>15463</v>
      </c>
    </row>
    <row r="5487" spans="1:5" ht="15" customHeight="1">
      <c r="A5487" s="105">
        <v>5031</v>
      </c>
      <c r="B5487" s="105" t="s">
        <v>15382</v>
      </c>
      <c r="C5487" s="105">
        <v>1</v>
      </c>
      <c r="D5487" s="105" t="s">
        <v>15464</v>
      </c>
      <c r="E5487" s="105" t="s">
        <v>15465</v>
      </c>
    </row>
    <row r="5488" spans="1:5" ht="15" customHeight="1">
      <c r="A5488" s="105">
        <v>5028</v>
      </c>
      <c r="B5488" s="105" t="s">
        <v>15382</v>
      </c>
      <c r="C5488" s="105">
        <v>1</v>
      </c>
      <c r="D5488" s="105" t="s">
        <v>15464</v>
      </c>
      <c r="E5488" s="105" t="s">
        <v>15466</v>
      </c>
    </row>
    <row r="5489" spans="1:5" ht="15" customHeight="1">
      <c r="A5489" s="105">
        <v>5029</v>
      </c>
      <c r="B5489" s="105" t="s">
        <v>15382</v>
      </c>
      <c r="C5489" s="105">
        <v>1</v>
      </c>
      <c r="D5489" s="105" t="s">
        <v>15464</v>
      </c>
      <c r="E5489" s="105" t="s">
        <v>15467</v>
      </c>
    </row>
    <row r="5490" spans="1:5" ht="15" customHeight="1">
      <c r="A5490" s="105">
        <v>5030</v>
      </c>
      <c r="B5490" s="105" t="s">
        <v>15382</v>
      </c>
      <c r="C5490" s="105">
        <v>1</v>
      </c>
      <c r="D5490" s="105" t="s">
        <v>15464</v>
      </c>
      <c r="E5490" s="105" t="s">
        <v>15468</v>
      </c>
    </row>
    <row r="5491" spans="1:5" ht="15" customHeight="1">
      <c r="A5491" s="105" t="s">
        <v>15469</v>
      </c>
      <c r="B5491" s="105" t="s">
        <v>15382</v>
      </c>
      <c r="C5491" s="105">
        <v>5</v>
      </c>
      <c r="D5491" s="105" t="s">
        <v>15470</v>
      </c>
      <c r="E5491" s="105" t="s">
        <v>15471</v>
      </c>
    </row>
    <row r="5492" spans="1:5" ht="15" customHeight="1">
      <c r="A5492" s="105" t="s">
        <v>15472</v>
      </c>
      <c r="B5492" s="105" t="s">
        <v>15382</v>
      </c>
      <c r="C5492" s="105">
        <v>13</v>
      </c>
      <c r="D5492" s="105" t="s">
        <v>15470</v>
      </c>
      <c r="E5492" s="105" t="s">
        <v>15473</v>
      </c>
    </row>
    <row r="5493" spans="1:5" ht="15" customHeight="1">
      <c r="A5493" s="105" t="s">
        <v>15474</v>
      </c>
      <c r="B5493" s="105" t="s">
        <v>15382</v>
      </c>
      <c r="C5493" s="105">
        <v>10</v>
      </c>
      <c r="D5493" s="105" t="s">
        <v>15475</v>
      </c>
      <c r="E5493" s="105" t="s">
        <v>10801</v>
      </c>
    </row>
    <row r="5494" spans="1:5" ht="15" customHeight="1">
      <c r="A5494" s="105" t="s">
        <v>15476</v>
      </c>
      <c r="B5494" s="105" t="s">
        <v>15382</v>
      </c>
      <c r="C5494" s="105">
        <v>6</v>
      </c>
      <c r="D5494" s="105" t="s">
        <v>15477</v>
      </c>
      <c r="E5494" s="105" t="s">
        <v>15478</v>
      </c>
    </row>
    <row r="5495" spans="1:5" ht="15" customHeight="1">
      <c r="A5495" s="105" t="s">
        <v>15479</v>
      </c>
      <c r="B5495" s="105" t="s">
        <v>15382</v>
      </c>
      <c r="C5495" s="105">
        <v>8</v>
      </c>
      <c r="D5495" s="105" t="s">
        <v>15477</v>
      </c>
      <c r="E5495" s="105" t="s">
        <v>15480</v>
      </c>
    </row>
    <row r="5496" spans="1:5" ht="15" customHeight="1">
      <c r="A5496" s="105">
        <v>11999</v>
      </c>
      <c r="B5496" s="105" t="s">
        <v>15382</v>
      </c>
      <c r="C5496" s="105">
        <v>1</v>
      </c>
      <c r="D5496" s="105" t="s">
        <v>14172</v>
      </c>
      <c r="E5496" s="105" t="s">
        <v>15481</v>
      </c>
    </row>
    <row r="5497" spans="1:5" ht="15" customHeight="1">
      <c r="A5497" s="105">
        <v>12001</v>
      </c>
      <c r="B5497" s="105" t="s">
        <v>15382</v>
      </c>
      <c r="C5497" s="105">
        <v>1</v>
      </c>
      <c r="D5497" s="105" t="s">
        <v>14172</v>
      </c>
      <c r="E5497" s="105" t="s">
        <v>15482</v>
      </c>
    </row>
    <row r="5498" spans="1:5" ht="15" customHeight="1">
      <c r="A5498" s="105">
        <v>12000</v>
      </c>
      <c r="B5498" s="105" t="s">
        <v>15382</v>
      </c>
      <c r="C5498" s="105">
        <v>1</v>
      </c>
      <c r="D5498" s="105" t="s">
        <v>14172</v>
      </c>
      <c r="E5498" s="105" t="s">
        <v>15483</v>
      </c>
    </row>
    <row r="5499" spans="1:5" ht="15" customHeight="1">
      <c r="A5499" s="105">
        <v>11998</v>
      </c>
      <c r="B5499" s="105" t="s">
        <v>15382</v>
      </c>
      <c r="C5499" s="105">
        <v>1</v>
      </c>
      <c r="D5499" s="105" t="s">
        <v>14172</v>
      </c>
      <c r="E5499" s="105" t="s">
        <v>15484</v>
      </c>
    </row>
    <row r="5500" spans="1:5" ht="15" customHeight="1">
      <c r="A5500" s="105">
        <v>11451</v>
      </c>
      <c r="B5500" s="105" t="s">
        <v>15382</v>
      </c>
      <c r="C5500" s="105">
        <v>1</v>
      </c>
      <c r="D5500" s="105" t="s">
        <v>14172</v>
      </c>
      <c r="E5500" s="105" t="s">
        <v>15485</v>
      </c>
    </row>
    <row r="5501" spans="1:5" ht="15" customHeight="1">
      <c r="A5501" s="105">
        <v>11534</v>
      </c>
      <c r="B5501" s="105" t="s">
        <v>15382</v>
      </c>
      <c r="C5501" s="105">
        <v>1</v>
      </c>
      <c r="D5501" s="105" t="s">
        <v>14172</v>
      </c>
      <c r="E5501" s="105" t="s">
        <v>15486</v>
      </c>
    </row>
    <row r="5502" spans="1:5" ht="15" customHeight="1">
      <c r="A5502" s="105">
        <v>11683</v>
      </c>
      <c r="B5502" s="105" t="s">
        <v>15382</v>
      </c>
      <c r="C5502" s="105">
        <v>1</v>
      </c>
      <c r="D5502" s="105" t="s">
        <v>14172</v>
      </c>
      <c r="E5502" s="105" t="s">
        <v>15487</v>
      </c>
    </row>
    <row r="5503" spans="1:5" ht="15" customHeight="1">
      <c r="A5503" s="105">
        <v>31139</v>
      </c>
      <c r="B5503" s="105" t="s">
        <v>15382</v>
      </c>
      <c r="C5503" s="105">
        <v>1</v>
      </c>
      <c r="D5503" s="105" t="s">
        <v>15488</v>
      </c>
      <c r="E5503" s="105" t="s">
        <v>15489</v>
      </c>
    </row>
    <row r="5504" spans="1:5" ht="15" customHeight="1">
      <c r="A5504" s="105">
        <v>31138</v>
      </c>
      <c r="B5504" s="105" t="s">
        <v>15382</v>
      </c>
      <c r="C5504" s="105">
        <v>2</v>
      </c>
      <c r="D5504" s="105" t="s">
        <v>15488</v>
      </c>
      <c r="E5504" s="105" t="s">
        <v>15490</v>
      </c>
    </row>
    <row r="5505" spans="1:5" ht="15" customHeight="1">
      <c r="A5505" s="105">
        <v>31761</v>
      </c>
      <c r="B5505" s="105" t="s">
        <v>15491</v>
      </c>
      <c r="C5505" s="105">
        <v>6</v>
      </c>
      <c r="D5505" s="105" t="s">
        <v>15492</v>
      </c>
      <c r="E5505" s="105" t="s">
        <v>15493</v>
      </c>
    </row>
    <row r="5506" spans="1:5" ht="15" customHeight="1">
      <c r="A5506" s="105">
        <v>31753</v>
      </c>
      <c r="B5506" s="105" t="s">
        <v>15491</v>
      </c>
      <c r="C5506" s="105">
        <v>5</v>
      </c>
      <c r="D5506" s="105" t="s">
        <v>15494</v>
      </c>
      <c r="E5506" s="105" t="s">
        <v>15495</v>
      </c>
    </row>
    <row r="5507" spans="1:5" ht="15" customHeight="1">
      <c r="A5507" s="105">
        <v>31747</v>
      </c>
      <c r="B5507" s="105" t="s">
        <v>15491</v>
      </c>
      <c r="C5507" s="105">
        <v>8</v>
      </c>
      <c r="D5507" s="105" t="s">
        <v>15496</v>
      </c>
      <c r="E5507" s="105" t="s">
        <v>15497</v>
      </c>
    </row>
    <row r="5508" spans="1:5" ht="15" customHeight="1">
      <c r="A5508" s="105">
        <v>31755</v>
      </c>
      <c r="B5508" s="105" t="s">
        <v>15491</v>
      </c>
      <c r="C5508" s="105">
        <v>3</v>
      </c>
      <c r="D5508" s="105" t="s">
        <v>13043</v>
      </c>
      <c r="E5508" s="105" t="s">
        <v>15498</v>
      </c>
    </row>
    <row r="5509" spans="1:5" ht="15" customHeight="1">
      <c r="A5509" s="105">
        <v>31144</v>
      </c>
      <c r="B5509" s="105" t="s">
        <v>15491</v>
      </c>
      <c r="C5509" s="105">
        <v>5</v>
      </c>
      <c r="D5509" s="105" t="s">
        <v>15499</v>
      </c>
      <c r="E5509" s="105" t="s">
        <v>15500</v>
      </c>
    </row>
    <row r="5510" spans="1:5" ht="15" customHeight="1">
      <c r="A5510" s="105">
        <v>31145</v>
      </c>
      <c r="B5510" s="105" t="s">
        <v>15491</v>
      </c>
      <c r="C5510" s="105">
        <v>1</v>
      </c>
      <c r="D5510" s="105" t="s">
        <v>15499</v>
      </c>
      <c r="E5510" s="105" t="s">
        <v>15501</v>
      </c>
    </row>
    <row r="5511" spans="1:5" ht="15" customHeight="1">
      <c r="A5511" s="105">
        <v>31143</v>
      </c>
      <c r="B5511" s="105" t="s">
        <v>15491</v>
      </c>
      <c r="C5511" s="105">
        <v>6</v>
      </c>
      <c r="D5511" s="105" t="s">
        <v>15499</v>
      </c>
      <c r="E5511" s="105" t="s">
        <v>15502</v>
      </c>
    </row>
    <row r="5512" spans="1:5" ht="15" customHeight="1">
      <c r="A5512" s="105">
        <v>31146</v>
      </c>
      <c r="B5512" s="105" t="s">
        <v>15491</v>
      </c>
      <c r="C5512" s="105">
        <v>1</v>
      </c>
      <c r="D5512" s="105" t="s">
        <v>15499</v>
      </c>
      <c r="E5512" s="105" t="s">
        <v>15503</v>
      </c>
    </row>
    <row r="5513" spans="1:5" ht="15" customHeight="1">
      <c r="A5513" s="105">
        <v>31428</v>
      </c>
      <c r="B5513" s="105" t="s">
        <v>15491</v>
      </c>
      <c r="C5513" s="105">
        <v>1</v>
      </c>
      <c r="D5513" s="105" t="s">
        <v>15504</v>
      </c>
      <c r="E5513" s="105" t="s">
        <v>15505</v>
      </c>
    </row>
    <row r="5514" spans="1:5" ht="15" customHeight="1">
      <c r="A5514" s="105">
        <v>7154</v>
      </c>
      <c r="B5514" s="105" t="s">
        <v>15491</v>
      </c>
      <c r="C5514" s="105">
        <v>1</v>
      </c>
      <c r="D5514" s="105" t="s">
        <v>15506</v>
      </c>
      <c r="E5514" s="105" t="s">
        <v>15507</v>
      </c>
    </row>
    <row r="5515" spans="1:5" ht="15" customHeight="1">
      <c r="A5515" s="105">
        <v>31482</v>
      </c>
      <c r="B5515" s="105" t="s">
        <v>15491</v>
      </c>
      <c r="C5515" s="105">
        <v>1</v>
      </c>
      <c r="D5515" s="105" t="s">
        <v>14860</v>
      </c>
      <c r="E5515" s="105" t="s">
        <v>15508</v>
      </c>
    </row>
    <row r="5516" spans="1:5" ht="15" customHeight="1">
      <c r="A5516" s="105">
        <v>31157</v>
      </c>
      <c r="B5516" s="105" t="s">
        <v>15491</v>
      </c>
      <c r="C5516" s="105">
        <v>1</v>
      </c>
      <c r="D5516" s="105" t="s">
        <v>15509</v>
      </c>
      <c r="E5516" s="105" t="s">
        <v>15510</v>
      </c>
    </row>
    <row r="5517" spans="1:5" ht="15" customHeight="1">
      <c r="A5517" s="105" t="s">
        <v>15511</v>
      </c>
      <c r="B5517" s="105" t="s">
        <v>15491</v>
      </c>
      <c r="C5517" s="105">
        <v>1</v>
      </c>
      <c r="D5517" s="105" t="s">
        <v>15512</v>
      </c>
      <c r="E5517" s="105" t="s">
        <v>15513</v>
      </c>
    </row>
    <row r="5518" spans="1:5" ht="15" customHeight="1">
      <c r="A5518" s="105">
        <v>208478</v>
      </c>
      <c r="B5518" s="105" t="s">
        <v>15491</v>
      </c>
      <c r="C5518" s="105">
        <v>1</v>
      </c>
      <c r="D5518" s="105" t="s">
        <v>15514</v>
      </c>
      <c r="E5518" s="105" t="s">
        <v>15513</v>
      </c>
    </row>
    <row r="5519" spans="1:5" ht="15" customHeight="1">
      <c r="A5519" s="105" t="s">
        <v>15515</v>
      </c>
      <c r="B5519" s="105" t="s">
        <v>15491</v>
      </c>
      <c r="C5519" s="105">
        <v>1</v>
      </c>
      <c r="D5519" s="105" t="s">
        <v>15516</v>
      </c>
      <c r="E5519" s="105" t="s">
        <v>15517</v>
      </c>
    </row>
    <row r="5520" spans="1:5" ht="15" customHeight="1">
      <c r="A5520" s="105" t="s">
        <v>15518</v>
      </c>
      <c r="B5520" s="105" t="s">
        <v>15491</v>
      </c>
      <c r="C5520" s="105">
        <v>1</v>
      </c>
      <c r="D5520" s="105" t="s">
        <v>15519</v>
      </c>
      <c r="E5520" s="105" t="s">
        <v>15520</v>
      </c>
    </row>
    <row r="5521" spans="1:5" ht="15" customHeight="1">
      <c r="A5521" s="105">
        <v>1895</v>
      </c>
      <c r="B5521" s="105" t="s">
        <v>15491</v>
      </c>
      <c r="C5521" s="105">
        <v>1</v>
      </c>
      <c r="D5521" s="105" t="s">
        <v>15521</v>
      </c>
      <c r="E5521" s="105" t="s">
        <v>15522</v>
      </c>
    </row>
    <row r="5522" spans="1:5" ht="15" customHeight="1">
      <c r="A5522" s="105">
        <v>1913</v>
      </c>
      <c r="B5522" s="105" t="s">
        <v>15491</v>
      </c>
      <c r="C5522" s="105">
        <v>1</v>
      </c>
      <c r="D5522" s="105" t="s">
        <v>15523</v>
      </c>
      <c r="E5522" s="105" t="s">
        <v>15524</v>
      </c>
    </row>
    <row r="5523" spans="1:5" ht="15" customHeight="1">
      <c r="A5523" s="105" t="s">
        <v>15525</v>
      </c>
      <c r="B5523" s="105" t="s">
        <v>15491</v>
      </c>
      <c r="C5523" s="105">
        <v>1</v>
      </c>
      <c r="D5523" s="105" t="s">
        <v>14827</v>
      </c>
      <c r="E5523" s="105" t="s">
        <v>15526</v>
      </c>
    </row>
    <row r="5524" spans="1:5" ht="15" customHeight="1">
      <c r="A5524" s="105" t="s">
        <v>15527</v>
      </c>
      <c r="B5524" s="105" t="s">
        <v>15491</v>
      </c>
      <c r="C5524" s="105">
        <v>4</v>
      </c>
      <c r="D5524" s="105" t="s">
        <v>14827</v>
      </c>
      <c r="E5524" s="105" t="s">
        <v>15528</v>
      </c>
    </row>
    <row r="5525" spans="1:5" ht="15" customHeight="1">
      <c r="A5525" s="105" t="s">
        <v>15529</v>
      </c>
      <c r="B5525" s="105" t="s">
        <v>15491</v>
      </c>
      <c r="C5525" s="105">
        <v>1</v>
      </c>
      <c r="D5525" s="105" t="s">
        <v>15470</v>
      </c>
      <c r="E5525" s="105" t="s">
        <v>15530</v>
      </c>
    </row>
    <row r="5526" spans="1:5" ht="15" customHeight="1">
      <c r="A5526" s="105">
        <v>31397</v>
      </c>
      <c r="B5526" s="105" t="s">
        <v>15491</v>
      </c>
      <c r="C5526" s="105">
        <v>1</v>
      </c>
      <c r="D5526" s="105" t="s">
        <v>15531</v>
      </c>
      <c r="E5526" s="105" t="s">
        <v>15532</v>
      </c>
    </row>
    <row r="5527" spans="1:5" ht="15" customHeight="1">
      <c r="A5527" s="105" t="s">
        <v>15533</v>
      </c>
      <c r="B5527" s="105" t="s">
        <v>15491</v>
      </c>
      <c r="C5527" s="105">
        <v>1</v>
      </c>
      <c r="D5527" s="105" t="s">
        <v>15388</v>
      </c>
      <c r="E5527" s="105" t="s">
        <v>15534</v>
      </c>
    </row>
    <row r="5528" spans="1:5" ht="15" customHeight="1">
      <c r="A5528" s="105" t="s">
        <v>15535</v>
      </c>
      <c r="B5528" s="105" t="s">
        <v>15491</v>
      </c>
      <c r="C5528" s="105">
        <v>2</v>
      </c>
      <c r="D5528" s="105" t="s">
        <v>15388</v>
      </c>
      <c r="E5528" s="105" t="s">
        <v>15536</v>
      </c>
    </row>
    <row r="5529" spans="1:5" ht="15" customHeight="1">
      <c r="A5529" s="105" t="s">
        <v>15537</v>
      </c>
      <c r="B5529" s="105" t="s">
        <v>15491</v>
      </c>
      <c r="C5529" s="105">
        <v>2</v>
      </c>
      <c r="D5529" s="105" t="s">
        <v>15538</v>
      </c>
      <c r="E5529" s="105" t="s">
        <v>15539</v>
      </c>
    </row>
    <row r="5530" spans="1:5" ht="15" customHeight="1">
      <c r="A5530" s="105" t="s">
        <v>15540</v>
      </c>
      <c r="B5530" s="105" t="s">
        <v>15491</v>
      </c>
      <c r="C5530" s="105">
        <v>1</v>
      </c>
      <c r="D5530" s="105" t="s">
        <v>15538</v>
      </c>
      <c r="E5530" s="105" t="s">
        <v>15541</v>
      </c>
    </row>
    <row r="5531" spans="1:5" ht="15" customHeight="1">
      <c r="A5531" s="105" t="s">
        <v>15542</v>
      </c>
      <c r="B5531" s="105" t="s">
        <v>15491</v>
      </c>
      <c r="C5531" s="105">
        <v>1</v>
      </c>
      <c r="D5531" s="105" t="s">
        <v>15538</v>
      </c>
      <c r="E5531" s="105" t="s">
        <v>15543</v>
      </c>
    </row>
    <row r="5532" spans="1:5" ht="15" customHeight="1">
      <c r="A5532" s="105" t="s">
        <v>15544</v>
      </c>
      <c r="B5532" s="105" t="s">
        <v>15491</v>
      </c>
      <c r="C5532" s="105">
        <v>1</v>
      </c>
      <c r="D5532" s="105" t="s">
        <v>15538</v>
      </c>
      <c r="E5532" s="105" t="s">
        <v>15545</v>
      </c>
    </row>
    <row r="5533" spans="1:5" ht="15" customHeight="1">
      <c r="A5533" s="105">
        <v>4256</v>
      </c>
      <c r="B5533" s="105" t="s">
        <v>15491</v>
      </c>
      <c r="C5533" s="105">
        <v>3</v>
      </c>
      <c r="D5533" s="105" t="s">
        <v>14930</v>
      </c>
      <c r="E5533" s="105" t="s">
        <v>15546</v>
      </c>
    </row>
    <row r="5534" spans="1:5" ht="15" customHeight="1">
      <c r="A5534" s="105">
        <v>4285</v>
      </c>
      <c r="B5534" s="105" t="s">
        <v>15491</v>
      </c>
      <c r="C5534" s="105">
        <v>4</v>
      </c>
      <c r="D5534" s="105" t="s">
        <v>14930</v>
      </c>
      <c r="E5534" s="105" t="s">
        <v>14822</v>
      </c>
    </row>
    <row r="5535" spans="1:5" ht="15" customHeight="1">
      <c r="A5535" s="105">
        <v>4352</v>
      </c>
      <c r="B5535" s="105" t="s">
        <v>15491</v>
      </c>
      <c r="C5535" s="105">
        <v>1</v>
      </c>
      <c r="D5535" s="105" t="s">
        <v>14172</v>
      </c>
      <c r="E5535" s="105" t="s">
        <v>15547</v>
      </c>
    </row>
    <row r="5536" spans="1:5" ht="15" customHeight="1">
      <c r="A5536" s="105">
        <v>4257</v>
      </c>
      <c r="B5536" s="105" t="s">
        <v>15491</v>
      </c>
      <c r="C5536" s="105">
        <v>1</v>
      </c>
      <c r="D5536" s="105" t="s">
        <v>14172</v>
      </c>
      <c r="E5536" s="105" t="s">
        <v>15548</v>
      </c>
    </row>
    <row r="5537" spans="1:5" ht="15" customHeight="1">
      <c r="A5537" s="105">
        <v>4371</v>
      </c>
      <c r="B5537" s="105" t="s">
        <v>15491</v>
      </c>
      <c r="C5537" s="105">
        <v>1</v>
      </c>
      <c r="D5537" s="105" t="s">
        <v>14172</v>
      </c>
      <c r="E5537" s="105" t="s">
        <v>15549</v>
      </c>
    </row>
    <row r="5538" spans="1:5" ht="15" customHeight="1">
      <c r="A5538" s="105">
        <v>13041</v>
      </c>
      <c r="B5538" s="105" t="s">
        <v>15491</v>
      </c>
      <c r="C5538" s="105">
        <v>1</v>
      </c>
      <c r="D5538" s="105" t="s">
        <v>14172</v>
      </c>
      <c r="E5538" s="105" t="s">
        <v>13058</v>
      </c>
    </row>
    <row r="5539" spans="1:5" ht="15" customHeight="1">
      <c r="A5539" s="105">
        <v>4453</v>
      </c>
      <c r="B5539" s="105" t="s">
        <v>15491</v>
      </c>
      <c r="C5539" s="105">
        <v>1</v>
      </c>
      <c r="D5539" s="105" t="s">
        <v>14823</v>
      </c>
      <c r="E5539" s="105" t="s">
        <v>15550</v>
      </c>
    </row>
    <row r="5540" spans="1:5" ht="15" customHeight="1">
      <c r="A5540" s="105">
        <v>4370</v>
      </c>
      <c r="B5540" s="105" t="s">
        <v>15491</v>
      </c>
      <c r="C5540" s="105">
        <v>4</v>
      </c>
      <c r="D5540" s="105" t="s">
        <v>14172</v>
      </c>
      <c r="E5540" s="105" t="s">
        <v>15551</v>
      </c>
    </row>
    <row r="5541" spans="1:5" ht="15" customHeight="1">
      <c r="A5541" s="105">
        <v>4101</v>
      </c>
      <c r="B5541" s="105" t="s">
        <v>15491</v>
      </c>
      <c r="C5541" s="105">
        <v>4</v>
      </c>
      <c r="D5541" s="105" t="s">
        <v>14172</v>
      </c>
      <c r="E5541" s="105" t="s">
        <v>15551</v>
      </c>
    </row>
    <row r="5542" spans="1:5" ht="15" customHeight="1">
      <c r="A5542" s="105">
        <v>4371</v>
      </c>
      <c r="B5542" s="105" t="s">
        <v>15491</v>
      </c>
      <c r="C5542" s="105">
        <v>9</v>
      </c>
      <c r="D5542" s="105" t="s">
        <v>14172</v>
      </c>
      <c r="E5542" s="105" t="s">
        <v>15552</v>
      </c>
    </row>
    <row r="5543" spans="1:5" ht="15" customHeight="1">
      <c r="A5543" s="105">
        <v>4242</v>
      </c>
      <c r="B5543" s="105" t="s">
        <v>15491</v>
      </c>
      <c r="C5543" s="105">
        <v>1</v>
      </c>
      <c r="D5543" s="105" t="s">
        <v>15553</v>
      </c>
      <c r="E5543" s="105" t="s">
        <v>15554</v>
      </c>
    </row>
    <row r="5544" spans="1:5" ht="15" customHeight="1">
      <c r="A5544" s="105">
        <v>14135</v>
      </c>
      <c r="B5544" s="105" t="s">
        <v>15555</v>
      </c>
      <c r="C5544" s="105">
        <v>9</v>
      </c>
      <c r="D5544" s="105" t="s">
        <v>15556</v>
      </c>
      <c r="E5544" s="105" t="s">
        <v>15557</v>
      </c>
    </row>
    <row r="5545" spans="1:5" ht="15" customHeight="1">
      <c r="A5545" s="105">
        <v>13247</v>
      </c>
      <c r="B5545" s="105" t="s">
        <v>15555</v>
      </c>
      <c r="C5545" s="105">
        <v>2</v>
      </c>
      <c r="D5545" s="105" t="s">
        <v>14860</v>
      </c>
      <c r="E5545" s="105" t="s">
        <v>15558</v>
      </c>
    </row>
    <row r="5546" spans="1:5" ht="15" customHeight="1">
      <c r="A5546" s="105">
        <v>14133</v>
      </c>
      <c r="B5546" s="105" t="s">
        <v>15555</v>
      </c>
      <c r="C5546" s="105">
        <v>6</v>
      </c>
      <c r="D5546" s="105" t="s">
        <v>15556</v>
      </c>
      <c r="E5546" s="105" t="s">
        <v>15559</v>
      </c>
    </row>
    <row r="5547" spans="1:5" ht="15" customHeight="1">
      <c r="A5547" s="105">
        <v>13210</v>
      </c>
      <c r="B5547" s="105" t="s">
        <v>15555</v>
      </c>
      <c r="C5547" s="105">
        <v>3</v>
      </c>
      <c r="D5547" s="105" t="s">
        <v>15560</v>
      </c>
      <c r="E5547" s="105" t="s">
        <v>10701</v>
      </c>
    </row>
    <row r="5548" spans="1:5" ht="15" customHeight="1">
      <c r="A5548" s="105">
        <v>13209</v>
      </c>
      <c r="B5548" s="105" t="s">
        <v>15555</v>
      </c>
      <c r="C5548" s="105">
        <v>1</v>
      </c>
      <c r="D5548" s="105" t="s">
        <v>15560</v>
      </c>
      <c r="E5548" s="105" t="s">
        <v>15561</v>
      </c>
    </row>
    <row r="5549" spans="1:5" ht="15" customHeight="1">
      <c r="A5549" s="105">
        <v>13208</v>
      </c>
      <c r="B5549" s="105" t="s">
        <v>15555</v>
      </c>
      <c r="C5549" s="105">
        <v>8</v>
      </c>
      <c r="D5549" s="105" t="s">
        <v>15560</v>
      </c>
      <c r="E5549" s="105" t="s">
        <v>11665</v>
      </c>
    </row>
    <row r="5550" spans="1:5" ht="15" customHeight="1">
      <c r="A5550" s="105">
        <v>13207</v>
      </c>
      <c r="B5550" s="105" t="s">
        <v>15555</v>
      </c>
      <c r="C5550" s="105">
        <v>8</v>
      </c>
      <c r="D5550" s="105" t="s">
        <v>15560</v>
      </c>
      <c r="E5550" s="105" t="s">
        <v>10702</v>
      </c>
    </row>
    <row r="5551" spans="1:5" ht="15" customHeight="1">
      <c r="A5551" s="105">
        <v>7963</v>
      </c>
      <c r="B5551" s="105" t="s">
        <v>15555</v>
      </c>
      <c r="C5551" s="105">
        <v>2</v>
      </c>
      <c r="D5551" s="105" t="s">
        <v>14172</v>
      </c>
      <c r="E5551" s="105" t="s">
        <v>15562</v>
      </c>
    </row>
    <row r="5552" spans="1:5" ht="15" customHeight="1">
      <c r="A5552" s="105">
        <v>7880</v>
      </c>
      <c r="B5552" s="105" t="s">
        <v>15555</v>
      </c>
      <c r="C5552" s="105">
        <v>3</v>
      </c>
      <c r="D5552" s="105" t="s">
        <v>14172</v>
      </c>
      <c r="E5552" s="105" t="s">
        <v>15563</v>
      </c>
    </row>
    <row r="5553" spans="1:5" ht="15" customHeight="1">
      <c r="A5553" s="105">
        <v>7711</v>
      </c>
      <c r="B5553" s="105" t="s">
        <v>15555</v>
      </c>
      <c r="C5553" s="105">
        <v>1</v>
      </c>
      <c r="D5553" s="105" t="s">
        <v>15564</v>
      </c>
      <c r="E5553" s="105" t="s">
        <v>15565</v>
      </c>
    </row>
    <row r="5554" spans="1:5" ht="15" customHeight="1">
      <c r="A5554" s="105">
        <v>7908</v>
      </c>
      <c r="B5554" s="105" t="s">
        <v>15555</v>
      </c>
      <c r="C5554" s="105">
        <v>2</v>
      </c>
      <c r="D5554" s="105" t="s">
        <v>14172</v>
      </c>
      <c r="E5554" s="105" t="s">
        <v>15551</v>
      </c>
    </row>
    <row r="5555" spans="1:5" ht="15" customHeight="1">
      <c r="A5555" s="105" t="s">
        <v>15566</v>
      </c>
      <c r="B5555" s="105" t="s">
        <v>15555</v>
      </c>
      <c r="C5555" s="105">
        <v>8</v>
      </c>
      <c r="D5555" s="105" t="s">
        <v>15567</v>
      </c>
      <c r="E5555" s="105" t="s">
        <v>15568</v>
      </c>
    </row>
    <row r="5556" spans="1:5" ht="15" customHeight="1">
      <c r="A5556" s="105" t="s">
        <v>15569</v>
      </c>
      <c r="B5556" s="105" t="s">
        <v>15555</v>
      </c>
      <c r="C5556" s="105">
        <v>2</v>
      </c>
      <c r="D5556" s="105" t="s">
        <v>15567</v>
      </c>
      <c r="E5556" s="105" t="s">
        <v>15570</v>
      </c>
    </row>
    <row r="5557" spans="1:5" ht="15" customHeight="1">
      <c r="A5557" s="105" t="s">
        <v>15571</v>
      </c>
      <c r="B5557" s="105" t="s">
        <v>15555</v>
      </c>
      <c r="C5557" s="105">
        <v>7</v>
      </c>
      <c r="D5557" s="105" t="s">
        <v>15572</v>
      </c>
      <c r="E5557" s="105" t="s">
        <v>15573</v>
      </c>
    </row>
    <row r="5558" spans="1:5" ht="15" customHeight="1">
      <c r="A5558" s="105" t="s">
        <v>15574</v>
      </c>
      <c r="B5558" s="105" t="s">
        <v>15555</v>
      </c>
      <c r="C5558" s="105">
        <v>6</v>
      </c>
      <c r="D5558" s="105" t="s">
        <v>15572</v>
      </c>
      <c r="E5558" s="105" t="s">
        <v>15573</v>
      </c>
    </row>
    <row r="5559" spans="1:5" ht="15" customHeight="1">
      <c r="A5559" s="105" t="s">
        <v>15575</v>
      </c>
      <c r="B5559" s="105" t="s">
        <v>15555</v>
      </c>
      <c r="C5559" s="105">
        <v>5</v>
      </c>
      <c r="D5559" s="105" t="s">
        <v>15576</v>
      </c>
      <c r="E5559" s="105" t="s">
        <v>15577</v>
      </c>
    </row>
    <row r="5560" spans="1:5" ht="15" customHeight="1">
      <c r="A5560" s="105" t="s">
        <v>15578</v>
      </c>
      <c r="B5560" s="105" t="s">
        <v>15555</v>
      </c>
      <c r="C5560" s="105">
        <v>7</v>
      </c>
      <c r="D5560" s="105" t="s">
        <v>15576</v>
      </c>
      <c r="E5560" s="105" t="s">
        <v>15579</v>
      </c>
    </row>
    <row r="5561" spans="1:5" ht="15" customHeight="1">
      <c r="A5561" s="105" t="s">
        <v>15580</v>
      </c>
      <c r="B5561" s="105" t="s">
        <v>15555</v>
      </c>
      <c r="C5561" s="105">
        <v>7</v>
      </c>
      <c r="D5561" s="105" t="s">
        <v>15572</v>
      </c>
      <c r="E5561" s="105" t="s">
        <v>15577</v>
      </c>
    </row>
    <row r="5562" spans="1:5" ht="15" customHeight="1">
      <c r="A5562" s="105" t="s">
        <v>15581</v>
      </c>
      <c r="B5562" s="105" t="s">
        <v>15555</v>
      </c>
      <c r="C5562" s="105">
        <v>8</v>
      </c>
      <c r="D5562" s="105" t="s">
        <v>15572</v>
      </c>
      <c r="E5562" s="105" t="s">
        <v>15577</v>
      </c>
    </row>
    <row r="5563" spans="1:5" ht="15" customHeight="1">
      <c r="A5563" s="105" t="s">
        <v>15582</v>
      </c>
      <c r="B5563" s="105" t="s">
        <v>15555</v>
      </c>
      <c r="C5563" s="105">
        <v>6</v>
      </c>
      <c r="D5563" s="105" t="s">
        <v>15572</v>
      </c>
      <c r="E5563" s="105" t="s">
        <v>15583</v>
      </c>
    </row>
    <row r="5564" spans="1:5" ht="15" customHeight="1">
      <c r="A5564" s="105" t="s">
        <v>15584</v>
      </c>
      <c r="B5564" s="105" t="s">
        <v>15555</v>
      </c>
      <c r="C5564" s="105">
        <v>8</v>
      </c>
      <c r="D5564" s="105" t="s">
        <v>15572</v>
      </c>
      <c r="E5564" s="105" t="s">
        <v>15585</v>
      </c>
    </row>
    <row r="5565" spans="1:5" ht="15" customHeight="1">
      <c r="A5565" s="105" t="s">
        <v>15586</v>
      </c>
      <c r="B5565" s="105" t="s">
        <v>15587</v>
      </c>
      <c r="C5565" s="105">
        <v>8</v>
      </c>
      <c r="D5565" s="105" t="s">
        <v>15588</v>
      </c>
      <c r="E5565" s="105" t="s">
        <v>15589</v>
      </c>
    </row>
    <row r="5566" spans="1:5" ht="15" customHeight="1">
      <c r="A5566" s="105" t="s">
        <v>15590</v>
      </c>
      <c r="B5566" s="105" t="s">
        <v>15587</v>
      </c>
      <c r="C5566" s="105">
        <v>1</v>
      </c>
      <c r="D5566" s="105" t="s">
        <v>15591</v>
      </c>
      <c r="E5566" s="105" t="s">
        <v>15592</v>
      </c>
    </row>
    <row r="5567" spans="1:5" ht="15" customHeight="1">
      <c r="A5567" s="105" t="s">
        <v>15593</v>
      </c>
      <c r="B5567" s="105" t="s">
        <v>15587</v>
      </c>
      <c r="C5567" s="105">
        <v>1</v>
      </c>
      <c r="D5567" s="105" t="s">
        <v>15591</v>
      </c>
      <c r="E5567" s="105" t="s">
        <v>15594</v>
      </c>
    </row>
    <row r="5568" spans="1:5" ht="15" customHeight="1">
      <c r="A5568" s="105" t="s">
        <v>223</v>
      </c>
      <c r="B5568" s="105" t="s">
        <v>15587</v>
      </c>
      <c r="C5568" s="105">
        <v>2</v>
      </c>
      <c r="D5568" s="105" t="s">
        <v>15591</v>
      </c>
      <c r="E5568" s="105" t="s">
        <v>15595</v>
      </c>
    </row>
    <row r="5569" spans="1:5" ht="15" customHeight="1">
      <c r="A5569" s="105" t="s">
        <v>217</v>
      </c>
      <c r="B5569" s="105" t="s">
        <v>15587</v>
      </c>
      <c r="C5569" s="105">
        <v>1</v>
      </c>
      <c r="D5569" s="105" t="s">
        <v>15591</v>
      </c>
      <c r="E5569" s="105" t="s">
        <v>15596</v>
      </c>
    </row>
    <row r="5570" spans="1:5" ht="15" customHeight="1">
      <c r="A5570" s="105" t="s">
        <v>15597</v>
      </c>
      <c r="B5570" s="105" t="s">
        <v>15587</v>
      </c>
      <c r="C5570" s="105">
        <v>5</v>
      </c>
      <c r="D5570" s="105" t="s">
        <v>15598</v>
      </c>
      <c r="E5570" s="105" t="s">
        <v>15599</v>
      </c>
    </row>
    <row r="5571" spans="1:5" ht="15" customHeight="1">
      <c r="A5571" s="105" t="s">
        <v>15600</v>
      </c>
      <c r="B5571" s="105" t="s">
        <v>15587</v>
      </c>
      <c r="C5571" s="105">
        <v>1</v>
      </c>
      <c r="D5571" s="105" t="s">
        <v>15601</v>
      </c>
      <c r="E5571" s="105" t="s">
        <v>15602</v>
      </c>
    </row>
    <row r="5572" spans="1:5" ht="15" customHeight="1">
      <c r="A5572" s="105" t="s">
        <v>15603</v>
      </c>
      <c r="B5572" s="105" t="s">
        <v>15587</v>
      </c>
      <c r="C5572" s="105">
        <v>6</v>
      </c>
      <c r="D5572" s="105" t="s">
        <v>15598</v>
      </c>
      <c r="E5572" s="105" t="s">
        <v>15604</v>
      </c>
    </row>
    <row r="5573" spans="1:5" ht="15" customHeight="1">
      <c r="A5573" s="105" t="s">
        <v>15605</v>
      </c>
      <c r="B5573" s="105" t="s">
        <v>15587</v>
      </c>
      <c r="C5573" s="105">
        <v>5</v>
      </c>
      <c r="D5573" s="105" t="s">
        <v>15572</v>
      </c>
      <c r="E5573" s="105" t="s">
        <v>15606</v>
      </c>
    </row>
    <row r="5574" spans="1:5" ht="15" customHeight="1">
      <c r="A5574" s="105" t="s">
        <v>15607</v>
      </c>
      <c r="B5574" s="105" t="s">
        <v>15587</v>
      </c>
      <c r="C5574" s="105">
        <v>2</v>
      </c>
      <c r="D5574" s="105" t="s">
        <v>15572</v>
      </c>
      <c r="E5574" s="105" t="s">
        <v>15608</v>
      </c>
    </row>
    <row r="5575" spans="1:5" ht="15" customHeight="1">
      <c r="A5575" s="105" t="s">
        <v>15609</v>
      </c>
      <c r="B5575" s="105" t="s">
        <v>15587</v>
      </c>
      <c r="C5575" s="105">
        <v>4</v>
      </c>
      <c r="D5575" s="105" t="s">
        <v>15610</v>
      </c>
      <c r="E5575" s="105" t="s">
        <v>15611</v>
      </c>
    </row>
    <row r="5576" spans="1:5" ht="15" customHeight="1">
      <c r="A5576" s="105" t="s">
        <v>15612</v>
      </c>
      <c r="B5576" s="105" t="s">
        <v>15587</v>
      </c>
      <c r="C5576" s="105">
        <v>4</v>
      </c>
      <c r="D5576" s="105" t="s">
        <v>15613</v>
      </c>
      <c r="E5576" s="105" t="s">
        <v>15614</v>
      </c>
    </row>
    <row r="5577" spans="1:5" ht="15" customHeight="1">
      <c r="A5577" s="105" t="s">
        <v>15615</v>
      </c>
      <c r="B5577" s="105" t="s">
        <v>15587</v>
      </c>
      <c r="C5577" s="105">
        <v>5</v>
      </c>
      <c r="D5577" s="105" t="s">
        <v>15588</v>
      </c>
      <c r="E5577" s="105" t="s">
        <v>15616</v>
      </c>
    </row>
    <row r="5578" spans="1:5" ht="15" customHeight="1">
      <c r="A5578" s="105" t="s">
        <v>15617</v>
      </c>
      <c r="B5578" s="105" t="s">
        <v>15587</v>
      </c>
      <c r="C5578" s="105">
        <v>5</v>
      </c>
      <c r="D5578" s="105" t="s">
        <v>15618</v>
      </c>
      <c r="E5578" s="105" t="s">
        <v>15619</v>
      </c>
    </row>
    <row r="5579" spans="1:5" ht="15" customHeight="1">
      <c r="A5579" s="105" t="s">
        <v>15620</v>
      </c>
      <c r="B5579" s="105" t="s">
        <v>15587</v>
      </c>
      <c r="C5579" s="105">
        <v>4</v>
      </c>
      <c r="D5579" s="105" t="s">
        <v>15621</v>
      </c>
      <c r="E5579" s="105" t="s">
        <v>15622</v>
      </c>
    </row>
    <row r="5580" spans="1:5" ht="15" customHeight="1">
      <c r="A5580" s="105" t="s">
        <v>15590</v>
      </c>
      <c r="B5580" s="105" t="s">
        <v>15587</v>
      </c>
      <c r="C5580" s="105">
        <v>1</v>
      </c>
      <c r="D5580" s="105" t="s">
        <v>15623</v>
      </c>
      <c r="E5580" s="105" t="s">
        <v>15624</v>
      </c>
    </row>
    <row r="5581" spans="1:5" ht="15" customHeight="1">
      <c r="A5581" s="105" t="s">
        <v>385</v>
      </c>
      <c r="B5581" s="105" t="s">
        <v>15587</v>
      </c>
      <c r="C5581" s="105">
        <v>2</v>
      </c>
      <c r="D5581" s="105" t="s">
        <v>15623</v>
      </c>
      <c r="E5581" s="105" t="s">
        <v>15625</v>
      </c>
    </row>
    <row r="5582" spans="1:5" ht="15" customHeight="1">
      <c r="A5582" s="105" t="s">
        <v>15626</v>
      </c>
      <c r="B5582" s="105" t="s">
        <v>15587</v>
      </c>
      <c r="C5582" s="105">
        <v>1</v>
      </c>
      <c r="D5582" s="105" t="s">
        <v>15538</v>
      </c>
      <c r="E5582" s="105" t="s">
        <v>15627</v>
      </c>
    </row>
    <row r="5583" spans="1:5" ht="15" customHeight="1">
      <c r="A5583" s="105" t="s">
        <v>15628</v>
      </c>
      <c r="B5583" s="105" t="s">
        <v>15587</v>
      </c>
      <c r="C5583" s="105">
        <v>1</v>
      </c>
      <c r="D5583" s="105" t="s">
        <v>15538</v>
      </c>
      <c r="E5583" s="105" t="s">
        <v>15629</v>
      </c>
    </row>
    <row r="5584" spans="1:5" ht="15" customHeight="1">
      <c r="A5584" s="105" t="s">
        <v>15630</v>
      </c>
      <c r="B5584" s="105" t="s">
        <v>15587</v>
      </c>
      <c r="C5584" s="105">
        <v>1</v>
      </c>
      <c r="D5584" s="105" t="s">
        <v>15631</v>
      </c>
      <c r="E5584" s="105" t="s">
        <v>15632</v>
      </c>
    </row>
    <row r="5585" spans="1:5" ht="15" customHeight="1">
      <c r="A5585" s="105">
        <v>31615</v>
      </c>
      <c r="B5585" s="105" t="s">
        <v>15587</v>
      </c>
      <c r="C5585" s="105">
        <v>1</v>
      </c>
      <c r="D5585" s="105" t="s">
        <v>15631</v>
      </c>
      <c r="E5585" s="105" t="s">
        <v>15633</v>
      </c>
    </row>
    <row r="5586" spans="1:5" ht="15" customHeight="1">
      <c r="A5586" s="105" t="s">
        <v>15634</v>
      </c>
      <c r="B5586" s="105" t="s">
        <v>15635</v>
      </c>
      <c r="C5586" s="105">
        <v>1</v>
      </c>
      <c r="D5586" s="105" t="s">
        <v>15636</v>
      </c>
      <c r="E5586" s="105" t="s">
        <v>11665</v>
      </c>
    </row>
    <row r="5587" spans="1:5" ht="15" customHeight="1">
      <c r="A5587" s="105" t="s">
        <v>15637</v>
      </c>
      <c r="B5587" s="105" t="s">
        <v>15635</v>
      </c>
      <c r="C5587" s="105">
        <v>5</v>
      </c>
      <c r="D5587" s="105" t="s">
        <v>15636</v>
      </c>
      <c r="E5587" s="105" t="s">
        <v>15638</v>
      </c>
    </row>
    <row r="5588" spans="1:5" ht="15" customHeight="1">
      <c r="A5588" s="105" t="s">
        <v>15639</v>
      </c>
      <c r="B5588" s="105" t="s">
        <v>15635</v>
      </c>
      <c r="C5588" s="105">
        <v>2</v>
      </c>
      <c r="D5588" s="105" t="s">
        <v>15572</v>
      </c>
      <c r="E5588" s="105" t="s">
        <v>15640</v>
      </c>
    </row>
    <row r="5589" spans="1:5" ht="15" customHeight="1">
      <c r="A5589" s="105" t="s">
        <v>15641</v>
      </c>
      <c r="B5589" s="105" t="s">
        <v>15635</v>
      </c>
      <c r="C5589" s="105">
        <v>3</v>
      </c>
      <c r="D5589" s="105" t="s">
        <v>15572</v>
      </c>
      <c r="E5589" s="105" t="s">
        <v>15642</v>
      </c>
    </row>
    <row r="5590" spans="1:5" ht="15" customHeight="1">
      <c r="A5590" s="105" t="s">
        <v>15643</v>
      </c>
      <c r="B5590" s="105" t="s">
        <v>15635</v>
      </c>
      <c r="C5590" s="105">
        <v>1</v>
      </c>
      <c r="D5590" s="105" t="s">
        <v>15644</v>
      </c>
      <c r="E5590" s="105" t="s">
        <v>15645</v>
      </c>
    </row>
    <row r="5591" spans="1:5" ht="15" customHeight="1">
      <c r="A5591" s="105" t="s">
        <v>15646</v>
      </c>
      <c r="B5591" s="105" t="s">
        <v>15635</v>
      </c>
      <c r="C5591" s="105">
        <v>6</v>
      </c>
      <c r="D5591" s="105" t="s">
        <v>15647</v>
      </c>
      <c r="E5591" s="105" t="s">
        <v>15648</v>
      </c>
    </row>
    <row r="5592" spans="1:5" ht="15" customHeight="1">
      <c r="A5592" s="105" t="s">
        <v>15649</v>
      </c>
      <c r="B5592" s="105" t="s">
        <v>15635</v>
      </c>
      <c r="C5592" s="105">
        <v>3</v>
      </c>
      <c r="D5592" s="105" t="s">
        <v>15647</v>
      </c>
      <c r="E5592" s="105" t="s">
        <v>15650</v>
      </c>
    </row>
    <row r="5593" spans="1:5" ht="15" customHeight="1">
      <c r="A5593" s="105" t="s">
        <v>15651</v>
      </c>
      <c r="B5593" s="105" t="s">
        <v>15635</v>
      </c>
      <c r="C5593" s="105">
        <v>7</v>
      </c>
      <c r="D5593" s="105" t="s">
        <v>15652</v>
      </c>
      <c r="E5593" s="105" t="s">
        <v>15653</v>
      </c>
    </row>
    <row r="5594" spans="1:5" ht="15" customHeight="1">
      <c r="A5594" s="105" t="s">
        <v>15654</v>
      </c>
      <c r="B5594" s="105" t="s">
        <v>15635</v>
      </c>
      <c r="C5594" s="105">
        <v>1</v>
      </c>
      <c r="D5594" s="105" t="s">
        <v>15655</v>
      </c>
      <c r="E5594" s="105" t="s">
        <v>15656</v>
      </c>
    </row>
    <row r="5595" spans="1:5" ht="15" customHeight="1">
      <c r="A5595" s="105" t="s">
        <v>15657</v>
      </c>
      <c r="B5595" s="105" t="s">
        <v>15635</v>
      </c>
      <c r="C5595" s="105">
        <v>1</v>
      </c>
      <c r="D5595" s="105" t="s">
        <v>15655</v>
      </c>
      <c r="E5595" s="105" t="s">
        <v>15658</v>
      </c>
    </row>
    <row r="5596" spans="1:5" ht="15" customHeight="1">
      <c r="A5596" s="105" t="s">
        <v>303</v>
      </c>
      <c r="B5596" s="105" t="s">
        <v>15659</v>
      </c>
      <c r="C5596" s="105">
        <v>1</v>
      </c>
      <c r="D5596" s="105" t="s">
        <v>15660</v>
      </c>
      <c r="E5596" s="105" t="s">
        <v>15661</v>
      </c>
    </row>
    <row r="5597" spans="1:5" ht="15" customHeight="1">
      <c r="A5597" s="105" t="s">
        <v>1775</v>
      </c>
      <c r="B5597" s="105" t="s">
        <v>15659</v>
      </c>
      <c r="C5597" s="105">
        <v>1</v>
      </c>
      <c r="D5597" s="105" t="s">
        <v>15660</v>
      </c>
      <c r="E5597" s="105" t="s">
        <v>15662</v>
      </c>
    </row>
    <row r="5598" spans="1:5" ht="15" customHeight="1">
      <c r="A5598" s="105" t="s">
        <v>15663</v>
      </c>
      <c r="B5598" s="105" t="s">
        <v>15659</v>
      </c>
      <c r="C5598" s="105">
        <v>3</v>
      </c>
      <c r="D5598" s="105" t="s">
        <v>15664</v>
      </c>
      <c r="E5598" s="105" t="s">
        <v>15665</v>
      </c>
    </row>
    <row r="5599" spans="1:5" ht="15" customHeight="1">
      <c r="A5599" s="105" t="s">
        <v>15666</v>
      </c>
      <c r="B5599" s="105" t="s">
        <v>15659</v>
      </c>
      <c r="C5599" s="105">
        <v>6</v>
      </c>
      <c r="D5599" s="105" t="s">
        <v>15667</v>
      </c>
      <c r="E5599" s="105" t="s">
        <v>15668</v>
      </c>
    </row>
    <row r="5600" spans="1:5" ht="15" customHeight="1">
      <c r="A5600" s="105" t="s">
        <v>15669</v>
      </c>
      <c r="B5600" s="105" t="s">
        <v>15659</v>
      </c>
      <c r="C5600" s="105">
        <v>5</v>
      </c>
      <c r="D5600" s="105" t="s">
        <v>15667</v>
      </c>
      <c r="E5600" s="105" t="s">
        <v>10518</v>
      </c>
    </row>
    <row r="5601" spans="1:5" ht="15" customHeight="1">
      <c r="A5601" s="105" t="s">
        <v>15670</v>
      </c>
      <c r="B5601" s="105" t="s">
        <v>15671</v>
      </c>
      <c r="C5601" s="105">
        <v>1</v>
      </c>
      <c r="D5601" s="105" t="s">
        <v>15672</v>
      </c>
      <c r="E5601" s="105" t="s">
        <v>15673</v>
      </c>
    </row>
    <row r="5602" spans="1:5" ht="15" customHeight="1">
      <c r="A5602" s="105" t="s">
        <v>15674</v>
      </c>
      <c r="B5602" s="105" t="s">
        <v>15671</v>
      </c>
      <c r="C5602" s="105">
        <v>6</v>
      </c>
      <c r="D5602" s="105" t="s">
        <v>15672</v>
      </c>
      <c r="E5602" s="105" t="s">
        <v>15675</v>
      </c>
    </row>
    <row r="5603" spans="1:5" ht="15" customHeight="1">
      <c r="A5603" s="105" t="s">
        <v>15676</v>
      </c>
      <c r="B5603" s="105" t="s">
        <v>15671</v>
      </c>
      <c r="C5603" s="105">
        <v>5</v>
      </c>
      <c r="D5603" s="105" t="s">
        <v>15677</v>
      </c>
      <c r="E5603" s="105" t="s">
        <v>15678</v>
      </c>
    </row>
    <row r="5604" spans="1:5" ht="15" customHeight="1">
      <c r="A5604" s="105" t="s">
        <v>15679</v>
      </c>
      <c r="B5604" s="105" t="s">
        <v>15671</v>
      </c>
      <c r="C5604" s="105">
        <v>6</v>
      </c>
      <c r="D5604" s="105" t="s">
        <v>15677</v>
      </c>
      <c r="E5604" s="105" t="s">
        <v>15680</v>
      </c>
    </row>
    <row r="5605" spans="1:5" ht="15" customHeight="1">
      <c r="A5605" s="105" t="s">
        <v>15681</v>
      </c>
      <c r="B5605" s="105" t="s">
        <v>15671</v>
      </c>
      <c r="C5605" s="105">
        <v>11</v>
      </c>
      <c r="D5605" s="105" t="s">
        <v>15655</v>
      </c>
      <c r="E5605" s="105" t="s">
        <v>15682</v>
      </c>
    </row>
    <row r="5606" spans="1:5" ht="15" customHeight="1">
      <c r="A5606" s="105" t="s">
        <v>15639</v>
      </c>
      <c r="B5606" s="105" t="s">
        <v>15671</v>
      </c>
      <c r="C5606" s="105">
        <v>4</v>
      </c>
      <c r="D5606" s="105" t="s">
        <v>15572</v>
      </c>
      <c r="E5606" s="105" t="s">
        <v>15640</v>
      </c>
    </row>
    <row r="5607" spans="1:5" ht="15" customHeight="1">
      <c r="A5607" s="105" t="s">
        <v>15683</v>
      </c>
      <c r="B5607" s="105" t="s">
        <v>15671</v>
      </c>
      <c r="C5607" s="105">
        <v>3</v>
      </c>
      <c r="D5607" s="105" t="s">
        <v>15572</v>
      </c>
      <c r="E5607" s="105" t="s">
        <v>15684</v>
      </c>
    </row>
    <row r="5608" spans="1:5" ht="15" customHeight="1">
      <c r="A5608" s="105" t="s">
        <v>15685</v>
      </c>
      <c r="B5608" s="105" t="s">
        <v>15671</v>
      </c>
      <c r="C5608" s="105">
        <v>8</v>
      </c>
      <c r="D5608" s="105" t="s">
        <v>15655</v>
      </c>
      <c r="E5608" s="105" t="s">
        <v>15686</v>
      </c>
    </row>
    <row r="5609" spans="1:5" ht="15" customHeight="1">
      <c r="A5609" s="105" t="s">
        <v>15687</v>
      </c>
      <c r="B5609" s="105" t="s">
        <v>15671</v>
      </c>
      <c r="C5609" s="105">
        <v>6</v>
      </c>
      <c r="D5609" s="105" t="s">
        <v>15688</v>
      </c>
      <c r="E5609" s="105" t="s">
        <v>15689</v>
      </c>
    </row>
    <row r="5610" spans="1:5" ht="15" customHeight="1">
      <c r="A5610" s="105" t="s">
        <v>15690</v>
      </c>
      <c r="B5610" s="105" t="s">
        <v>15671</v>
      </c>
      <c r="C5610" s="105">
        <v>6</v>
      </c>
      <c r="D5610" s="105" t="s">
        <v>15688</v>
      </c>
      <c r="E5610" s="105" t="s">
        <v>15691</v>
      </c>
    </row>
    <row r="5611" spans="1:5" ht="15" customHeight="1">
      <c r="A5611" s="105" t="s">
        <v>15692</v>
      </c>
      <c r="B5611" s="105" t="s">
        <v>15671</v>
      </c>
      <c r="C5611" s="105">
        <v>5</v>
      </c>
      <c r="D5611" s="105" t="s">
        <v>15688</v>
      </c>
      <c r="E5611" s="105" t="s">
        <v>15693</v>
      </c>
    </row>
    <row r="5612" spans="1:5" ht="15" customHeight="1">
      <c r="A5612" s="105" t="s">
        <v>15694</v>
      </c>
      <c r="B5612" s="105" t="s">
        <v>15671</v>
      </c>
      <c r="C5612" s="105">
        <v>4</v>
      </c>
      <c r="D5612" s="105" t="s">
        <v>15695</v>
      </c>
      <c r="E5612" s="105" t="s">
        <v>15696</v>
      </c>
    </row>
    <row r="5613" spans="1:5" ht="15" customHeight="1">
      <c r="A5613" s="105" t="s">
        <v>15697</v>
      </c>
      <c r="B5613" s="105" t="s">
        <v>15698</v>
      </c>
      <c r="C5613" s="105">
        <v>5</v>
      </c>
      <c r="D5613" s="105" t="s">
        <v>15699</v>
      </c>
      <c r="E5613" s="105" t="s">
        <v>15700</v>
      </c>
    </row>
    <row r="5614" spans="1:5" ht="15" customHeight="1">
      <c r="A5614" s="105" t="s">
        <v>15701</v>
      </c>
      <c r="B5614" s="105" t="s">
        <v>15698</v>
      </c>
      <c r="C5614" s="105">
        <v>8</v>
      </c>
      <c r="D5614" s="105" t="s">
        <v>15699</v>
      </c>
      <c r="E5614" s="105" t="s">
        <v>15702</v>
      </c>
    </row>
    <row r="5615" spans="1:5" ht="15" customHeight="1">
      <c r="A5615" s="105" t="s">
        <v>15703</v>
      </c>
      <c r="B5615" s="105" t="s">
        <v>15698</v>
      </c>
      <c r="C5615" s="105">
        <v>2</v>
      </c>
      <c r="D5615" s="105" t="s">
        <v>15699</v>
      </c>
      <c r="E5615" s="105" t="s">
        <v>15704</v>
      </c>
    </row>
    <row r="5616" spans="1:5" ht="15" customHeight="1">
      <c r="A5616" s="105" t="s">
        <v>15705</v>
      </c>
      <c r="B5616" s="105" t="s">
        <v>15698</v>
      </c>
      <c r="C5616" s="105">
        <v>1</v>
      </c>
      <c r="D5616" s="105" t="s">
        <v>15699</v>
      </c>
      <c r="E5616" s="105" t="s">
        <v>15706</v>
      </c>
    </row>
    <row r="5617" spans="1:5" ht="15" customHeight="1">
      <c r="A5617" s="105" t="s">
        <v>15707</v>
      </c>
      <c r="B5617" s="105" t="s">
        <v>15698</v>
      </c>
      <c r="C5617" s="105">
        <v>1</v>
      </c>
      <c r="D5617" s="105" t="s">
        <v>15708</v>
      </c>
      <c r="E5617" s="105" t="s">
        <v>15709</v>
      </c>
    </row>
    <row r="5618" spans="1:5" ht="15" customHeight="1">
      <c r="A5618" s="105" t="s">
        <v>15710</v>
      </c>
      <c r="B5618" s="105" t="s">
        <v>15698</v>
      </c>
      <c r="C5618" s="105">
        <v>4</v>
      </c>
      <c r="D5618" s="105" t="s">
        <v>15708</v>
      </c>
      <c r="E5618" s="105" t="s">
        <v>15711</v>
      </c>
    </row>
    <row r="5619" spans="1:5" ht="15" customHeight="1">
      <c r="A5619" s="105" t="s">
        <v>15712</v>
      </c>
      <c r="B5619" s="105" t="s">
        <v>15698</v>
      </c>
      <c r="C5619" s="105">
        <v>4</v>
      </c>
      <c r="D5619" s="105" t="s">
        <v>15708</v>
      </c>
      <c r="E5619" s="105" t="s">
        <v>15713</v>
      </c>
    </row>
    <row r="5620" spans="1:5" ht="15" customHeight="1">
      <c r="A5620" s="105" t="s">
        <v>15714</v>
      </c>
      <c r="B5620" s="105" t="s">
        <v>15698</v>
      </c>
      <c r="C5620" s="105">
        <v>2</v>
      </c>
      <c r="D5620" s="105" t="s">
        <v>15715</v>
      </c>
      <c r="E5620" s="105" t="s">
        <v>15716</v>
      </c>
    </row>
    <row r="5621" spans="1:5" ht="15" customHeight="1">
      <c r="A5621" s="105" t="s">
        <v>15717</v>
      </c>
      <c r="B5621" s="105" t="s">
        <v>15698</v>
      </c>
      <c r="C5621" s="105">
        <v>3</v>
      </c>
      <c r="D5621" s="105" t="s">
        <v>15715</v>
      </c>
      <c r="E5621" s="105" t="s">
        <v>15718</v>
      </c>
    </row>
    <row r="5622" spans="1:5" ht="15" customHeight="1">
      <c r="A5622" s="105" t="s">
        <v>15719</v>
      </c>
      <c r="B5622" s="105" t="s">
        <v>15698</v>
      </c>
      <c r="C5622" s="105">
        <v>2</v>
      </c>
      <c r="D5622" s="105" t="s">
        <v>15720</v>
      </c>
      <c r="E5622" s="105" t="s">
        <v>15721</v>
      </c>
    </row>
    <row r="5623" spans="1:5" ht="15" customHeight="1">
      <c r="A5623" s="105" t="s">
        <v>15722</v>
      </c>
      <c r="B5623" s="105" t="s">
        <v>15698</v>
      </c>
      <c r="C5623" s="105">
        <v>1</v>
      </c>
      <c r="D5623" s="105" t="s">
        <v>15720</v>
      </c>
      <c r="E5623" s="105" t="s">
        <v>15723</v>
      </c>
    </row>
    <row r="5624" spans="1:5" ht="15" customHeight="1">
      <c r="A5624" s="105" t="s">
        <v>15724</v>
      </c>
      <c r="B5624" s="105" t="s">
        <v>15698</v>
      </c>
      <c r="C5624" s="105">
        <v>8</v>
      </c>
      <c r="D5624" s="105" t="s">
        <v>15720</v>
      </c>
      <c r="E5624" s="105" t="s">
        <v>15725</v>
      </c>
    </row>
    <row r="5625" spans="1:5" ht="15" customHeight="1">
      <c r="A5625" s="105" t="s">
        <v>15726</v>
      </c>
      <c r="B5625" s="105" t="s">
        <v>15698</v>
      </c>
      <c r="C5625" s="105">
        <v>1</v>
      </c>
      <c r="D5625" s="105" t="s">
        <v>15727</v>
      </c>
      <c r="E5625" s="105" t="s">
        <v>15728</v>
      </c>
    </row>
    <row r="5626" spans="1:5" ht="15" customHeight="1">
      <c r="A5626" s="105">
        <v>31788</v>
      </c>
      <c r="B5626" s="105" t="s">
        <v>15698</v>
      </c>
      <c r="C5626" s="105">
        <v>1</v>
      </c>
      <c r="D5626" s="105" t="s">
        <v>13098</v>
      </c>
      <c r="E5626" s="105" t="s">
        <v>15729</v>
      </c>
    </row>
    <row r="5627" spans="1:5" ht="15" customHeight="1">
      <c r="A5627" s="105">
        <v>31755</v>
      </c>
      <c r="B5627" s="105" t="s">
        <v>15698</v>
      </c>
      <c r="C5627" s="105">
        <v>1</v>
      </c>
      <c r="D5627" s="105" t="s">
        <v>13098</v>
      </c>
      <c r="E5627" s="105" t="s">
        <v>15730</v>
      </c>
    </row>
    <row r="5628" spans="1:5" ht="15" customHeight="1">
      <c r="A5628" s="105">
        <v>11274</v>
      </c>
      <c r="B5628" s="105" t="s">
        <v>15731</v>
      </c>
      <c r="C5628" s="105">
        <v>3</v>
      </c>
      <c r="D5628" s="105" t="s">
        <v>15732</v>
      </c>
      <c r="E5628" s="105" t="s">
        <v>15733</v>
      </c>
    </row>
    <row r="5629" spans="1:5" ht="15" customHeight="1">
      <c r="A5629" s="105">
        <v>13840</v>
      </c>
      <c r="B5629" s="105" t="s">
        <v>15731</v>
      </c>
      <c r="C5629" s="105">
        <v>1</v>
      </c>
      <c r="D5629" s="105" t="s">
        <v>15734</v>
      </c>
      <c r="E5629" s="105" t="s">
        <v>15735</v>
      </c>
    </row>
    <row r="5630" spans="1:5" ht="15" customHeight="1">
      <c r="A5630" s="105" t="s">
        <v>15736</v>
      </c>
      <c r="B5630" s="105" t="s">
        <v>15731</v>
      </c>
      <c r="C5630" s="105">
        <v>1</v>
      </c>
      <c r="D5630" s="105" t="s">
        <v>15737</v>
      </c>
      <c r="E5630" s="105" t="s">
        <v>15738</v>
      </c>
    </row>
    <row r="5631" spans="1:5" ht="15" customHeight="1">
      <c r="A5631" s="105">
        <v>8395</v>
      </c>
      <c r="B5631" s="105" t="s">
        <v>15731</v>
      </c>
      <c r="C5631" s="105">
        <v>31</v>
      </c>
      <c r="D5631" s="105" t="s">
        <v>15504</v>
      </c>
      <c r="E5631" s="105" t="s">
        <v>15739</v>
      </c>
    </row>
    <row r="5632" spans="1:5" ht="15" customHeight="1">
      <c r="A5632" s="105">
        <v>14227</v>
      </c>
      <c r="B5632" s="105" t="s">
        <v>15731</v>
      </c>
      <c r="C5632" s="105">
        <v>3</v>
      </c>
      <c r="D5632" s="105" t="s">
        <v>15740</v>
      </c>
      <c r="E5632" s="105" t="s">
        <v>15741</v>
      </c>
    </row>
    <row r="5633" spans="1:5" ht="15" customHeight="1">
      <c r="A5633" s="105">
        <v>11694</v>
      </c>
      <c r="B5633" s="105" t="s">
        <v>15731</v>
      </c>
      <c r="C5633" s="105">
        <v>3</v>
      </c>
      <c r="D5633" s="105" t="s">
        <v>15737</v>
      </c>
      <c r="E5633" s="105" t="s">
        <v>15742</v>
      </c>
    </row>
    <row r="5634" spans="1:5" ht="15" customHeight="1">
      <c r="A5634" s="105">
        <v>13581</v>
      </c>
      <c r="B5634" s="105" t="s">
        <v>15731</v>
      </c>
      <c r="C5634" s="105">
        <v>3</v>
      </c>
      <c r="D5634" s="105" t="s">
        <v>15743</v>
      </c>
      <c r="E5634" s="105" t="s">
        <v>15744</v>
      </c>
    </row>
    <row r="5635" spans="1:5" ht="15" customHeight="1">
      <c r="A5635" s="105">
        <v>13580</v>
      </c>
      <c r="B5635" s="105" t="s">
        <v>15731</v>
      </c>
      <c r="C5635" s="105">
        <v>3</v>
      </c>
      <c r="D5635" s="105" t="s">
        <v>15743</v>
      </c>
      <c r="E5635" s="105" t="s">
        <v>15745</v>
      </c>
    </row>
    <row r="5636" spans="1:5" ht="15" customHeight="1">
      <c r="A5636" s="105">
        <v>13102</v>
      </c>
      <c r="B5636" s="105" t="s">
        <v>15731</v>
      </c>
      <c r="C5636" s="105">
        <v>2</v>
      </c>
      <c r="D5636" s="105" t="s">
        <v>15746</v>
      </c>
      <c r="E5636" s="105" t="s">
        <v>15747</v>
      </c>
    </row>
    <row r="5637" spans="1:5" ht="15" customHeight="1">
      <c r="A5637" s="105">
        <v>14411</v>
      </c>
      <c r="B5637" s="105" t="s">
        <v>15731</v>
      </c>
      <c r="C5637" s="105">
        <v>1</v>
      </c>
      <c r="D5637" s="105" t="s">
        <v>15748</v>
      </c>
      <c r="E5637" s="105" t="s">
        <v>15749</v>
      </c>
    </row>
    <row r="5638" spans="1:5" ht="15" customHeight="1">
      <c r="A5638" s="105">
        <v>14229</v>
      </c>
      <c r="B5638" s="105" t="s">
        <v>15731</v>
      </c>
      <c r="C5638" s="105">
        <v>2</v>
      </c>
      <c r="D5638" s="105" t="s">
        <v>15750</v>
      </c>
      <c r="E5638" s="105" t="s">
        <v>15751</v>
      </c>
    </row>
    <row r="5639" spans="1:5" ht="15" customHeight="1">
      <c r="A5639" s="105" t="s">
        <v>15752</v>
      </c>
      <c r="B5639" s="105" t="s">
        <v>15731</v>
      </c>
      <c r="C5639" s="105">
        <v>1</v>
      </c>
      <c r="D5639" s="105" t="s">
        <v>13140</v>
      </c>
      <c r="E5639" s="105" t="s">
        <v>15753</v>
      </c>
    </row>
    <row r="5640" spans="1:5" ht="15" customHeight="1">
      <c r="A5640" s="105">
        <v>13203</v>
      </c>
      <c r="B5640" s="105" t="s">
        <v>15731</v>
      </c>
      <c r="C5640" s="105">
        <v>1</v>
      </c>
      <c r="D5640" s="105" t="s">
        <v>13140</v>
      </c>
      <c r="E5640" s="105" t="s">
        <v>15754</v>
      </c>
    </row>
    <row r="5641" spans="1:5" ht="15" customHeight="1">
      <c r="A5641" s="105">
        <v>13532</v>
      </c>
      <c r="B5641" s="105" t="s">
        <v>15731</v>
      </c>
      <c r="C5641" s="105">
        <v>1</v>
      </c>
      <c r="D5641" s="105" t="s">
        <v>13140</v>
      </c>
      <c r="E5641" s="105" t="s">
        <v>15755</v>
      </c>
    </row>
    <row r="5642" spans="1:5" ht="15" customHeight="1">
      <c r="A5642" s="105">
        <v>14394</v>
      </c>
      <c r="B5642" s="105" t="s">
        <v>15731</v>
      </c>
      <c r="C5642" s="105">
        <v>1</v>
      </c>
      <c r="D5642" s="105" t="s">
        <v>15756</v>
      </c>
      <c r="E5642" s="105" t="s">
        <v>15757</v>
      </c>
    </row>
    <row r="5643" spans="1:5" ht="15" customHeight="1">
      <c r="A5643" s="105">
        <v>14070</v>
      </c>
      <c r="B5643" s="105" t="s">
        <v>15731</v>
      </c>
      <c r="C5643" s="105">
        <v>1</v>
      </c>
      <c r="D5643" s="105" t="s">
        <v>11857</v>
      </c>
      <c r="E5643" s="105" t="s">
        <v>15758</v>
      </c>
    </row>
    <row r="5644" spans="1:5" ht="15" customHeight="1">
      <c r="A5644" s="105">
        <v>14034</v>
      </c>
      <c r="B5644" s="105" t="s">
        <v>15731</v>
      </c>
      <c r="C5644" s="105">
        <v>8</v>
      </c>
      <c r="D5644" s="105" t="s">
        <v>11857</v>
      </c>
      <c r="E5644" s="105" t="s">
        <v>15759</v>
      </c>
    </row>
    <row r="5645" spans="1:5" ht="15" customHeight="1">
      <c r="A5645" s="105" t="s">
        <v>15760</v>
      </c>
      <c r="B5645" s="105" t="s">
        <v>15731</v>
      </c>
      <c r="C5645" s="105">
        <v>4</v>
      </c>
      <c r="D5645" s="105" t="s">
        <v>15761</v>
      </c>
      <c r="E5645" s="105" t="s">
        <v>15762</v>
      </c>
    </row>
    <row r="5646" spans="1:5" ht="15" customHeight="1">
      <c r="A5646" s="105">
        <v>14071</v>
      </c>
      <c r="B5646" s="105" t="s">
        <v>15731</v>
      </c>
      <c r="C5646" s="105">
        <v>1</v>
      </c>
      <c r="D5646" s="105" t="s">
        <v>15763</v>
      </c>
      <c r="E5646" s="105" t="s">
        <v>15764</v>
      </c>
    </row>
    <row r="5647" spans="1:5" ht="15" customHeight="1">
      <c r="A5647" s="105" t="s">
        <v>15765</v>
      </c>
      <c r="B5647" s="105" t="s">
        <v>15731</v>
      </c>
      <c r="C5647" s="105">
        <v>1</v>
      </c>
      <c r="D5647" s="105" t="s">
        <v>15763</v>
      </c>
      <c r="E5647" s="105" t="s">
        <v>15766</v>
      </c>
    </row>
    <row r="5648" spans="1:5" ht="15" customHeight="1">
      <c r="A5648" s="105">
        <v>13197</v>
      </c>
      <c r="B5648" s="105" t="s">
        <v>15731</v>
      </c>
      <c r="C5648" s="105">
        <v>2</v>
      </c>
      <c r="D5648" s="105" t="s">
        <v>15767</v>
      </c>
      <c r="E5648" s="105" t="s">
        <v>15768</v>
      </c>
    </row>
    <row r="5649" spans="1:5" ht="15" customHeight="1">
      <c r="A5649" s="105">
        <v>13023</v>
      </c>
      <c r="B5649" s="105" t="s">
        <v>15731</v>
      </c>
      <c r="C5649" s="105">
        <v>4</v>
      </c>
      <c r="D5649" s="105" t="s">
        <v>15767</v>
      </c>
      <c r="E5649" s="105" t="s">
        <v>15769</v>
      </c>
    </row>
    <row r="5650" spans="1:5" ht="15" customHeight="1">
      <c r="A5650" s="105">
        <v>13871</v>
      </c>
      <c r="B5650" s="105" t="s">
        <v>15731</v>
      </c>
      <c r="C5650" s="105">
        <v>3</v>
      </c>
      <c r="D5650" s="105" t="s">
        <v>15767</v>
      </c>
      <c r="E5650" s="105" t="s">
        <v>15770</v>
      </c>
    </row>
    <row r="5651" spans="1:5" ht="15" customHeight="1">
      <c r="A5651" s="105">
        <v>31430</v>
      </c>
      <c r="B5651" s="105" t="s">
        <v>15771</v>
      </c>
      <c r="C5651" s="105">
        <v>2</v>
      </c>
      <c r="D5651" s="105" t="s">
        <v>15504</v>
      </c>
      <c r="E5651" s="105" t="s">
        <v>15772</v>
      </c>
    </row>
    <row r="5652" spans="1:5" ht="15" customHeight="1">
      <c r="A5652" s="105">
        <v>31068</v>
      </c>
      <c r="B5652" s="105" t="s">
        <v>15771</v>
      </c>
      <c r="C5652" s="105">
        <v>17</v>
      </c>
      <c r="D5652" s="105" t="s">
        <v>15488</v>
      </c>
      <c r="E5652" s="105" t="s">
        <v>15773</v>
      </c>
    </row>
    <row r="5653" spans="1:5" ht="15" customHeight="1">
      <c r="A5653" s="105">
        <v>31438</v>
      </c>
      <c r="B5653" s="105" t="s">
        <v>15771</v>
      </c>
      <c r="C5653" s="105">
        <v>1</v>
      </c>
      <c r="D5653" s="105" t="s">
        <v>15488</v>
      </c>
      <c r="E5653" s="105" t="s">
        <v>15774</v>
      </c>
    </row>
    <row r="5654" spans="1:5" ht="15" customHeight="1">
      <c r="A5654" s="105">
        <v>33080</v>
      </c>
      <c r="B5654" s="105" t="s">
        <v>15771</v>
      </c>
      <c r="C5654" s="105">
        <v>2</v>
      </c>
      <c r="D5654" s="105" t="s">
        <v>15488</v>
      </c>
      <c r="E5654" s="105" t="s">
        <v>15775</v>
      </c>
    </row>
    <row r="5655" spans="1:5" ht="15" customHeight="1">
      <c r="A5655" s="105">
        <v>33081</v>
      </c>
      <c r="B5655" s="105" t="s">
        <v>15771</v>
      </c>
      <c r="C5655" s="105">
        <v>1</v>
      </c>
      <c r="D5655" s="105" t="s">
        <v>15488</v>
      </c>
      <c r="E5655" s="105" t="s">
        <v>15776</v>
      </c>
    </row>
    <row r="5656" spans="1:5" ht="15" customHeight="1">
      <c r="A5656" s="105">
        <v>33160</v>
      </c>
      <c r="B5656" s="105" t="s">
        <v>15771</v>
      </c>
      <c r="C5656" s="105">
        <v>1</v>
      </c>
      <c r="D5656" s="105" t="s">
        <v>13030</v>
      </c>
      <c r="E5656" s="105" t="s">
        <v>15777</v>
      </c>
    </row>
    <row r="5657" spans="1:5" ht="15" customHeight="1">
      <c r="A5657" s="105">
        <v>33376</v>
      </c>
      <c r="B5657" s="105" t="s">
        <v>15771</v>
      </c>
      <c r="C5657" s="105">
        <v>1</v>
      </c>
      <c r="D5657" s="105" t="s">
        <v>15778</v>
      </c>
      <c r="E5657" s="105" t="s">
        <v>15779</v>
      </c>
    </row>
    <row r="5658" spans="1:5" ht="15" customHeight="1">
      <c r="A5658" s="105">
        <v>31443</v>
      </c>
      <c r="B5658" s="105" t="s">
        <v>15771</v>
      </c>
      <c r="C5658" s="105">
        <v>9</v>
      </c>
      <c r="D5658" s="105" t="s">
        <v>15780</v>
      </c>
      <c r="E5658" s="105" t="s">
        <v>15781</v>
      </c>
    </row>
    <row r="5659" spans="1:5" ht="15" customHeight="1">
      <c r="A5659" s="105">
        <v>31282</v>
      </c>
      <c r="B5659" s="105" t="s">
        <v>15771</v>
      </c>
      <c r="C5659" s="105">
        <v>1</v>
      </c>
      <c r="D5659" s="105" t="s">
        <v>15782</v>
      </c>
      <c r="E5659" s="105" t="s">
        <v>15783</v>
      </c>
    </row>
    <row r="5660" spans="1:5" ht="15" customHeight="1">
      <c r="A5660" s="105">
        <v>31289</v>
      </c>
      <c r="B5660" s="105" t="s">
        <v>15771</v>
      </c>
      <c r="C5660" s="105">
        <v>8</v>
      </c>
      <c r="D5660" s="105" t="s">
        <v>15784</v>
      </c>
      <c r="E5660" s="105" t="s">
        <v>13044</v>
      </c>
    </row>
    <row r="5661" spans="1:5" ht="15" customHeight="1">
      <c r="A5661" s="105">
        <v>31591</v>
      </c>
      <c r="B5661" s="105" t="s">
        <v>15771</v>
      </c>
      <c r="C5661" s="105">
        <v>5</v>
      </c>
      <c r="D5661" s="105" t="s">
        <v>15785</v>
      </c>
      <c r="E5661" s="105" t="s">
        <v>15786</v>
      </c>
    </row>
    <row r="5662" spans="1:5" ht="15" customHeight="1">
      <c r="A5662" s="105">
        <v>31587</v>
      </c>
      <c r="B5662" s="105" t="s">
        <v>15771</v>
      </c>
      <c r="C5662" s="105">
        <v>4</v>
      </c>
      <c r="D5662" s="105" t="s">
        <v>15787</v>
      </c>
      <c r="E5662" s="105" t="s">
        <v>15788</v>
      </c>
    </row>
    <row r="5663" spans="1:5" ht="15" customHeight="1">
      <c r="A5663" s="105">
        <v>31598</v>
      </c>
      <c r="B5663" s="105" t="s">
        <v>15771</v>
      </c>
      <c r="C5663" s="105">
        <v>3</v>
      </c>
      <c r="D5663" s="105" t="s">
        <v>13030</v>
      </c>
      <c r="E5663" s="105" t="s">
        <v>15789</v>
      </c>
    </row>
    <row r="5664" spans="1:5" ht="15" customHeight="1">
      <c r="A5664" s="105">
        <v>31597</v>
      </c>
      <c r="B5664" s="105" t="s">
        <v>15771</v>
      </c>
      <c r="C5664" s="105">
        <v>2</v>
      </c>
      <c r="D5664" s="105" t="s">
        <v>13030</v>
      </c>
      <c r="E5664" s="105" t="s">
        <v>14955</v>
      </c>
    </row>
    <row r="5665" spans="1:5" ht="15" customHeight="1">
      <c r="A5665" s="105">
        <v>31596</v>
      </c>
      <c r="B5665" s="105" t="s">
        <v>15771</v>
      </c>
      <c r="C5665" s="105">
        <v>5</v>
      </c>
      <c r="D5665" s="105" t="s">
        <v>13030</v>
      </c>
      <c r="E5665" s="105" t="s">
        <v>15790</v>
      </c>
    </row>
    <row r="5666" spans="1:5" ht="15" customHeight="1">
      <c r="A5666" s="105">
        <v>31326</v>
      </c>
      <c r="B5666" s="105" t="s">
        <v>15771</v>
      </c>
      <c r="C5666" s="105">
        <v>4</v>
      </c>
      <c r="D5666" s="105" t="s">
        <v>15791</v>
      </c>
      <c r="E5666" s="105" t="s">
        <v>15792</v>
      </c>
    </row>
    <row r="5667" spans="1:5" ht="15" customHeight="1">
      <c r="A5667" s="105">
        <v>31573</v>
      </c>
      <c r="B5667" s="105" t="s">
        <v>15771</v>
      </c>
      <c r="C5667" s="105">
        <v>1</v>
      </c>
      <c r="D5667" s="105" t="s">
        <v>15793</v>
      </c>
      <c r="E5667" s="105" t="s">
        <v>15794</v>
      </c>
    </row>
    <row r="5668" spans="1:5" ht="15" customHeight="1">
      <c r="A5668" s="105">
        <v>33184</v>
      </c>
      <c r="B5668" s="105" t="s">
        <v>15771</v>
      </c>
      <c r="C5668" s="105">
        <v>3</v>
      </c>
      <c r="D5668" s="105" t="s">
        <v>15793</v>
      </c>
      <c r="E5668" s="105" t="s">
        <v>15795</v>
      </c>
    </row>
    <row r="5669" spans="1:5" ht="15" customHeight="1">
      <c r="A5669" s="105">
        <v>31585</v>
      </c>
      <c r="B5669" s="105" t="s">
        <v>15771</v>
      </c>
      <c r="C5669" s="105">
        <v>1</v>
      </c>
      <c r="D5669" s="105" t="s">
        <v>15504</v>
      </c>
      <c r="E5669" s="105" t="s">
        <v>15796</v>
      </c>
    </row>
    <row r="5670" spans="1:5" ht="15" customHeight="1">
      <c r="A5670" s="105">
        <v>31584</v>
      </c>
      <c r="B5670" s="105" t="s">
        <v>15771</v>
      </c>
      <c r="C5670" s="105">
        <v>3</v>
      </c>
      <c r="D5670" s="105" t="s">
        <v>15504</v>
      </c>
      <c r="E5670" s="105" t="s">
        <v>15797</v>
      </c>
    </row>
    <row r="5671" spans="1:5" ht="15" customHeight="1">
      <c r="A5671" s="105">
        <v>31285</v>
      </c>
      <c r="B5671" s="105" t="s">
        <v>15771</v>
      </c>
      <c r="C5671" s="105">
        <v>7</v>
      </c>
      <c r="D5671" s="105" t="s">
        <v>15798</v>
      </c>
      <c r="E5671" s="105" t="s">
        <v>15799</v>
      </c>
    </row>
    <row r="5672" spans="1:5" ht="15" customHeight="1">
      <c r="A5672" s="105">
        <v>31497</v>
      </c>
      <c r="B5672" s="105" t="s">
        <v>15771</v>
      </c>
      <c r="C5672" s="105">
        <v>2</v>
      </c>
      <c r="D5672" s="105" t="s">
        <v>15782</v>
      </c>
      <c r="E5672" s="105" t="s">
        <v>15800</v>
      </c>
    </row>
    <row r="5673" spans="1:5" ht="15" customHeight="1">
      <c r="A5673" s="105">
        <v>31092</v>
      </c>
      <c r="B5673" s="105" t="s">
        <v>15771</v>
      </c>
      <c r="C5673" s="105">
        <v>2</v>
      </c>
      <c r="D5673" s="105" t="s">
        <v>13030</v>
      </c>
      <c r="E5673" s="105" t="s">
        <v>14950</v>
      </c>
    </row>
    <row r="5674" spans="1:5" ht="15" customHeight="1">
      <c r="A5674" s="105">
        <v>31120</v>
      </c>
      <c r="B5674" s="105" t="s">
        <v>15771</v>
      </c>
      <c r="C5674" s="105">
        <v>2</v>
      </c>
      <c r="D5674" s="105" t="s">
        <v>13030</v>
      </c>
      <c r="E5674" s="105" t="s">
        <v>15801</v>
      </c>
    </row>
    <row r="5675" spans="1:5" ht="15" customHeight="1">
      <c r="A5675" s="105">
        <v>31119</v>
      </c>
      <c r="B5675" s="105" t="s">
        <v>15771</v>
      </c>
      <c r="C5675" s="105">
        <v>12</v>
      </c>
      <c r="D5675" s="105" t="s">
        <v>15488</v>
      </c>
      <c r="E5675" s="105" t="s">
        <v>15802</v>
      </c>
    </row>
    <row r="5676" spans="1:5" ht="15" customHeight="1">
      <c r="A5676" s="105">
        <v>31429</v>
      </c>
      <c r="B5676" s="105" t="s">
        <v>15771</v>
      </c>
      <c r="C5676" s="105">
        <v>1</v>
      </c>
      <c r="D5676" s="105" t="s">
        <v>15504</v>
      </c>
      <c r="E5676" s="105" t="s">
        <v>15803</v>
      </c>
    </row>
    <row r="5677" spans="1:5" ht="15" customHeight="1">
      <c r="A5677" s="105">
        <v>31435</v>
      </c>
      <c r="B5677" s="105" t="s">
        <v>15771</v>
      </c>
      <c r="C5677" s="105">
        <v>4</v>
      </c>
      <c r="D5677" s="105" t="s">
        <v>15504</v>
      </c>
      <c r="E5677" s="105" t="s">
        <v>15804</v>
      </c>
    </row>
    <row r="5678" spans="1:5" ht="15" customHeight="1">
      <c r="A5678" s="105">
        <v>31427</v>
      </c>
      <c r="B5678" s="105" t="s">
        <v>15771</v>
      </c>
      <c r="C5678" s="105">
        <v>1</v>
      </c>
      <c r="D5678" s="105" t="s">
        <v>15504</v>
      </c>
      <c r="E5678" s="105" t="s">
        <v>15505</v>
      </c>
    </row>
    <row r="5679" spans="1:5" ht="15" customHeight="1">
      <c r="A5679" s="105">
        <v>31328</v>
      </c>
      <c r="B5679" s="105" t="s">
        <v>15771</v>
      </c>
      <c r="C5679" s="105">
        <v>1</v>
      </c>
      <c r="D5679" s="105" t="s">
        <v>15488</v>
      </c>
      <c r="E5679" s="105" t="s">
        <v>15805</v>
      </c>
    </row>
    <row r="5680" spans="1:5" ht="15" customHeight="1">
      <c r="A5680" s="105">
        <v>31416</v>
      </c>
      <c r="B5680" s="105" t="s">
        <v>15771</v>
      </c>
      <c r="C5680" s="105">
        <v>5</v>
      </c>
      <c r="D5680" s="105" t="s">
        <v>15793</v>
      </c>
      <c r="E5680" s="105" t="s">
        <v>15806</v>
      </c>
    </row>
    <row r="5681" spans="1:5" ht="15" customHeight="1">
      <c r="A5681" s="105">
        <v>32598</v>
      </c>
      <c r="B5681" s="105" t="s">
        <v>15771</v>
      </c>
      <c r="C5681" s="105">
        <v>2</v>
      </c>
      <c r="D5681" s="105" t="s">
        <v>13030</v>
      </c>
      <c r="E5681" s="105" t="s">
        <v>15807</v>
      </c>
    </row>
    <row r="5682" spans="1:5" ht="15" customHeight="1">
      <c r="A5682" s="105">
        <v>31881</v>
      </c>
      <c r="B5682" s="105" t="s">
        <v>15771</v>
      </c>
      <c r="C5682" s="105">
        <v>3</v>
      </c>
      <c r="D5682" s="105" t="s">
        <v>13030</v>
      </c>
      <c r="E5682" s="105" t="s">
        <v>15808</v>
      </c>
    </row>
    <row r="5683" spans="1:5" ht="15" customHeight="1">
      <c r="A5683" s="105">
        <v>30999</v>
      </c>
      <c r="B5683" s="105" t="s">
        <v>15771</v>
      </c>
      <c r="C5683" s="105">
        <v>3</v>
      </c>
      <c r="D5683" s="105" t="s">
        <v>15793</v>
      </c>
      <c r="E5683" s="105" t="s">
        <v>15809</v>
      </c>
    </row>
    <row r="5684" spans="1:5" ht="15" customHeight="1">
      <c r="A5684" s="105">
        <v>31590</v>
      </c>
      <c r="B5684" s="105" t="s">
        <v>15771</v>
      </c>
      <c r="C5684" s="105">
        <v>2</v>
      </c>
      <c r="D5684" s="105" t="s">
        <v>15810</v>
      </c>
      <c r="E5684" s="105" t="s">
        <v>15811</v>
      </c>
    </row>
    <row r="5685" spans="1:5" ht="15" customHeight="1">
      <c r="A5685" s="105">
        <v>31582</v>
      </c>
      <c r="B5685" s="105" t="s">
        <v>15771</v>
      </c>
      <c r="C5685" s="105">
        <v>1</v>
      </c>
      <c r="D5685" s="105" t="s">
        <v>15504</v>
      </c>
      <c r="E5685" s="105" t="s">
        <v>15812</v>
      </c>
    </row>
    <row r="5686" spans="1:5" ht="15" customHeight="1">
      <c r="A5686" s="105">
        <v>31550</v>
      </c>
      <c r="B5686" s="105" t="s">
        <v>15813</v>
      </c>
      <c r="C5686" s="105">
        <v>3</v>
      </c>
      <c r="D5686" s="105" t="s">
        <v>15814</v>
      </c>
      <c r="E5686" s="105" t="s">
        <v>15815</v>
      </c>
    </row>
    <row r="5687" spans="1:5" ht="15" customHeight="1">
      <c r="A5687" s="105">
        <v>31568</v>
      </c>
      <c r="B5687" s="105" t="s">
        <v>15813</v>
      </c>
      <c r="C5687" s="105">
        <v>1</v>
      </c>
      <c r="D5687" s="105" t="s">
        <v>15793</v>
      </c>
      <c r="E5687" s="105" t="s">
        <v>15816</v>
      </c>
    </row>
    <row r="5688" spans="1:5" ht="15" customHeight="1">
      <c r="A5688" s="105">
        <v>31287</v>
      </c>
      <c r="B5688" s="105" t="s">
        <v>15813</v>
      </c>
      <c r="C5688" s="105">
        <v>1</v>
      </c>
      <c r="D5688" s="105" t="s">
        <v>14860</v>
      </c>
      <c r="E5688" s="105" t="s">
        <v>13057</v>
      </c>
    </row>
    <row r="5689" spans="1:5" ht="15" customHeight="1">
      <c r="A5689" s="105">
        <v>31285</v>
      </c>
      <c r="B5689" s="105" t="s">
        <v>15813</v>
      </c>
      <c r="C5689" s="105">
        <v>1</v>
      </c>
      <c r="D5689" s="105" t="s">
        <v>15817</v>
      </c>
      <c r="E5689" s="105" t="s">
        <v>15818</v>
      </c>
    </row>
    <row r="5690" spans="1:5" ht="15" customHeight="1">
      <c r="A5690" s="105">
        <v>31275</v>
      </c>
      <c r="B5690" s="105" t="s">
        <v>15813</v>
      </c>
      <c r="C5690" s="105">
        <v>1</v>
      </c>
      <c r="D5690" s="105" t="s">
        <v>15819</v>
      </c>
      <c r="E5690" s="105" t="s">
        <v>15820</v>
      </c>
    </row>
    <row r="5691" spans="1:5" ht="15" customHeight="1">
      <c r="A5691" s="105">
        <v>31286</v>
      </c>
      <c r="B5691" s="105" t="s">
        <v>15813</v>
      </c>
      <c r="C5691" s="105">
        <v>1</v>
      </c>
      <c r="D5691" s="105" t="s">
        <v>12668</v>
      </c>
      <c r="E5691" s="105" t="s">
        <v>13044</v>
      </c>
    </row>
    <row r="5692" spans="1:5" ht="15" customHeight="1">
      <c r="A5692" s="105">
        <v>31276</v>
      </c>
      <c r="B5692" s="105" t="s">
        <v>15813</v>
      </c>
      <c r="C5692" s="105">
        <v>2</v>
      </c>
      <c r="D5692" s="105" t="s">
        <v>13027</v>
      </c>
      <c r="E5692" s="105" t="s">
        <v>15821</v>
      </c>
    </row>
    <row r="5693" spans="1:5" ht="15" customHeight="1">
      <c r="A5693" s="105">
        <v>31277</v>
      </c>
      <c r="B5693" s="105" t="s">
        <v>15813</v>
      </c>
      <c r="C5693" s="105">
        <v>1</v>
      </c>
      <c r="D5693" s="105" t="s">
        <v>13027</v>
      </c>
      <c r="E5693" s="105" t="s">
        <v>13029</v>
      </c>
    </row>
    <row r="5694" spans="1:5" ht="15" customHeight="1">
      <c r="A5694" s="105">
        <v>31288</v>
      </c>
      <c r="B5694" s="105" t="s">
        <v>15813</v>
      </c>
      <c r="C5694" s="105">
        <v>2</v>
      </c>
      <c r="D5694" s="105" t="s">
        <v>15822</v>
      </c>
      <c r="E5694" s="105" t="s">
        <v>15823</v>
      </c>
    </row>
    <row r="5695" spans="1:5" ht="15" customHeight="1">
      <c r="A5695" s="105">
        <v>31586</v>
      </c>
      <c r="B5695" s="105" t="s">
        <v>15813</v>
      </c>
      <c r="C5695" s="105">
        <v>3</v>
      </c>
      <c r="D5695" s="105" t="s">
        <v>15824</v>
      </c>
      <c r="E5695" s="105" t="s">
        <v>15825</v>
      </c>
    </row>
    <row r="5696" spans="1:5" ht="15" customHeight="1">
      <c r="A5696" s="105">
        <v>31290</v>
      </c>
      <c r="B5696" s="105" t="s">
        <v>15813</v>
      </c>
      <c r="C5696" s="105">
        <v>4</v>
      </c>
      <c r="D5696" s="105" t="s">
        <v>15826</v>
      </c>
      <c r="E5696" s="105" t="s">
        <v>15827</v>
      </c>
    </row>
    <row r="5697" spans="1:5" ht="15" customHeight="1">
      <c r="A5697" s="105">
        <v>31845</v>
      </c>
      <c r="B5697" s="105" t="s">
        <v>15813</v>
      </c>
      <c r="C5697" s="105">
        <v>5</v>
      </c>
      <c r="D5697" s="105" t="s">
        <v>15828</v>
      </c>
      <c r="E5697" s="105" t="s">
        <v>15829</v>
      </c>
    </row>
    <row r="5698" spans="1:5" ht="15" customHeight="1">
      <c r="A5698" s="105">
        <v>13104</v>
      </c>
      <c r="B5698" s="105" t="s">
        <v>15813</v>
      </c>
      <c r="C5698" s="105">
        <v>1</v>
      </c>
      <c r="D5698" s="105" t="s">
        <v>15830</v>
      </c>
      <c r="E5698" s="105" t="s">
        <v>15831</v>
      </c>
    </row>
    <row r="5699" spans="1:5" ht="15" customHeight="1">
      <c r="A5699" s="105" t="s">
        <v>15832</v>
      </c>
      <c r="B5699" s="105" t="s">
        <v>15813</v>
      </c>
      <c r="C5699" s="105">
        <v>1</v>
      </c>
      <c r="D5699" s="105" t="s">
        <v>15833</v>
      </c>
      <c r="E5699" s="105" t="s">
        <v>15834</v>
      </c>
    </row>
    <row r="5700" spans="1:5" ht="15" customHeight="1">
      <c r="A5700" s="105" t="s">
        <v>15835</v>
      </c>
      <c r="B5700" s="105" t="s">
        <v>15813</v>
      </c>
      <c r="C5700" s="105">
        <v>1</v>
      </c>
      <c r="D5700" s="105" t="s">
        <v>15836</v>
      </c>
      <c r="E5700" s="105" t="s">
        <v>15837</v>
      </c>
    </row>
    <row r="5701" spans="1:5" ht="15" customHeight="1">
      <c r="A5701" s="105" t="s">
        <v>15838</v>
      </c>
      <c r="B5701" s="105" t="s">
        <v>15813</v>
      </c>
      <c r="C5701" s="105">
        <v>6</v>
      </c>
      <c r="D5701" s="105" t="s">
        <v>15839</v>
      </c>
      <c r="E5701" s="105" t="s">
        <v>15840</v>
      </c>
    </row>
    <row r="5702" spans="1:5" ht="15" customHeight="1">
      <c r="A5702" s="105" t="s">
        <v>15841</v>
      </c>
      <c r="B5702" s="105" t="s">
        <v>15813</v>
      </c>
      <c r="C5702" s="105">
        <v>6</v>
      </c>
      <c r="D5702" s="105" t="s">
        <v>15839</v>
      </c>
      <c r="E5702" s="105" t="s">
        <v>15842</v>
      </c>
    </row>
    <row r="5703" spans="1:5" ht="15" customHeight="1">
      <c r="A5703" s="105" t="s">
        <v>15843</v>
      </c>
      <c r="B5703" s="105" t="s">
        <v>15813</v>
      </c>
      <c r="C5703" s="105">
        <v>6</v>
      </c>
      <c r="D5703" s="105" t="s">
        <v>15844</v>
      </c>
      <c r="E5703" s="105" t="s">
        <v>15845</v>
      </c>
    </row>
    <row r="5704" spans="1:5" ht="15" customHeight="1">
      <c r="A5704" s="105" t="s">
        <v>15846</v>
      </c>
      <c r="B5704" s="105" t="s">
        <v>15813</v>
      </c>
      <c r="C5704" s="105">
        <v>5</v>
      </c>
      <c r="D5704" s="105" t="s">
        <v>15847</v>
      </c>
      <c r="E5704" s="105" t="s">
        <v>15848</v>
      </c>
    </row>
    <row r="5705" spans="1:5" ht="15" customHeight="1">
      <c r="A5705" s="105" t="s">
        <v>15849</v>
      </c>
      <c r="B5705" s="105" t="s">
        <v>15813</v>
      </c>
      <c r="C5705" s="105">
        <v>8</v>
      </c>
      <c r="D5705" s="105" t="s">
        <v>15850</v>
      </c>
      <c r="E5705" s="105" t="s">
        <v>15851</v>
      </c>
    </row>
    <row r="5706" spans="1:5" ht="15" customHeight="1">
      <c r="A5706" s="105" t="s">
        <v>15852</v>
      </c>
      <c r="B5706" s="105" t="s">
        <v>15813</v>
      </c>
      <c r="C5706" s="105">
        <v>6</v>
      </c>
      <c r="D5706" s="105" t="s">
        <v>15853</v>
      </c>
      <c r="E5706" s="105" t="s">
        <v>15854</v>
      </c>
    </row>
    <row r="5707" spans="1:5" ht="15" customHeight="1">
      <c r="A5707" s="105">
        <v>319394</v>
      </c>
      <c r="B5707" s="105" t="s">
        <v>15855</v>
      </c>
      <c r="C5707" s="105">
        <v>8</v>
      </c>
      <c r="D5707" s="105" t="s">
        <v>15856</v>
      </c>
      <c r="E5707" s="105" t="s">
        <v>15857</v>
      </c>
    </row>
    <row r="5708" spans="1:5" ht="15" customHeight="1">
      <c r="A5708" s="105" t="s">
        <v>15858</v>
      </c>
      <c r="B5708" s="105" t="s">
        <v>15855</v>
      </c>
      <c r="C5708" s="105">
        <v>9</v>
      </c>
      <c r="D5708" s="105" t="s">
        <v>15856</v>
      </c>
      <c r="E5708" s="105" t="s">
        <v>15859</v>
      </c>
    </row>
    <row r="5709" spans="1:5" ht="15" customHeight="1">
      <c r="A5709" s="105" t="s">
        <v>15860</v>
      </c>
      <c r="B5709" s="105" t="s">
        <v>15855</v>
      </c>
      <c r="C5709" s="105">
        <v>9</v>
      </c>
      <c r="D5709" s="105" t="s">
        <v>15856</v>
      </c>
      <c r="E5709" s="105" t="s">
        <v>15861</v>
      </c>
    </row>
    <row r="5710" spans="1:5" ht="15" customHeight="1">
      <c r="A5710" s="105" t="s">
        <v>15862</v>
      </c>
      <c r="B5710" s="105" t="s">
        <v>15863</v>
      </c>
      <c r="C5710" s="105">
        <v>5</v>
      </c>
      <c r="D5710" s="105" t="s">
        <v>15864</v>
      </c>
      <c r="E5710" s="105" t="s">
        <v>15865</v>
      </c>
    </row>
    <row r="5711" spans="1:5" ht="15" customHeight="1">
      <c r="A5711" s="105" t="s">
        <v>15866</v>
      </c>
      <c r="B5711" s="105" t="s">
        <v>15863</v>
      </c>
      <c r="C5711" s="105">
        <v>3</v>
      </c>
      <c r="D5711" s="105" t="s">
        <v>15864</v>
      </c>
      <c r="E5711" s="105" t="s">
        <v>15867</v>
      </c>
    </row>
    <row r="5712" spans="1:5" ht="15" customHeight="1">
      <c r="A5712" s="105">
        <v>228518</v>
      </c>
      <c r="B5712" s="105" t="s">
        <v>15868</v>
      </c>
      <c r="C5712" s="105">
        <v>1</v>
      </c>
      <c r="D5712" s="105" t="s">
        <v>15869</v>
      </c>
      <c r="E5712" s="105" t="s">
        <v>15870</v>
      </c>
    </row>
    <row r="5713" spans="1:5" ht="15" customHeight="1">
      <c r="A5713" s="105">
        <v>357</v>
      </c>
      <c r="B5713" s="105" t="s">
        <v>15868</v>
      </c>
      <c r="C5713" s="105">
        <v>1</v>
      </c>
      <c r="D5713" s="105" t="s">
        <v>15871</v>
      </c>
      <c r="E5713" s="105" t="s">
        <v>15872</v>
      </c>
    </row>
    <row r="5714" spans="1:5" ht="15" customHeight="1">
      <c r="A5714" s="105">
        <v>390</v>
      </c>
      <c r="B5714" s="105" t="s">
        <v>15873</v>
      </c>
      <c r="C5714" s="105">
        <v>1</v>
      </c>
      <c r="D5714" s="105" t="s">
        <v>15874</v>
      </c>
      <c r="E5714" s="105" t="s">
        <v>15875</v>
      </c>
    </row>
    <row r="5715" spans="1:5" ht="15" customHeight="1">
      <c r="A5715" s="105">
        <v>13668</v>
      </c>
      <c r="B5715" s="105" t="s">
        <v>15873</v>
      </c>
      <c r="C5715" s="105">
        <v>8</v>
      </c>
      <c r="D5715" s="105" t="s">
        <v>15876</v>
      </c>
      <c r="E5715" s="105" t="s">
        <v>15877</v>
      </c>
    </row>
    <row r="5716" spans="1:5" ht="15" customHeight="1">
      <c r="A5716" s="105" t="s">
        <v>15878</v>
      </c>
      <c r="B5716" s="105" t="s">
        <v>15873</v>
      </c>
      <c r="C5716" s="105">
        <v>2</v>
      </c>
      <c r="D5716" s="105" t="s">
        <v>15879</v>
      </c>
      <c r="E5716" s="105" t="s">
        <v>15880</v>
      </c>
    </row>
    <row r="5717" spans="1:5" ht="15" customHeight="1">
      <c r="A5717" s="105" t="s">
        <v>15881</v>
      </c>
      <c r="B5717" s="105" t="s">
        <v>15873</v>
      </c>
      <c r="C5717" s="105">
        <v>2</v>
      </c>
      <c r="D5717" s="105" t="s">
        <v>15882</v>
      </c>
      <c r="E5717" s="105" t="s">
        <v>15883</v>
      </c>
    </row>
    <row r="5718" spans="1:5" ht="15" customHeight="1">
      <c r="A5718" s="105">
        <v>307</v>
      </c>
      <c r="B5718" s="105" t="s">
        <v>15873</v>
      </c>
      <c r="C5718" s="105">
        <v>1</v>
      </c>
      <c r="D5718" s="105" t="s">
        <v>15884</v>
      </c>
      <c r="E5718" s="105" t="s">
        <v>15885</v>
      </c>
    </row>
    <row r="5719" spans="1:5" ht="15" customHeight="1">
      <c r="A5719" s="105" t="s">
        <v>15886</v>
      </c>
      <c r="B5719" s="105" t="s">
        <v>15873</v>
      </c>
      <c r="C5719" s="105">
        <v>1</v>
      </c>
      <c r="D5719" s="105" t="s">
        <v>15655</v>
      </c>
      <c r="E5719" s="105" t="s">
        <v>15675</v>
      </c>
    </row>
    <row r="5720" spans="1:5" ht="15" customHeight="1">
      <c r="A5720" s="105" t="s">
        <v>15617</v>
      </c>
      <c r="B5720" s="105" t="s">
        <v>15873</v>
      </c>
      <c r="C5720" s="105">
        <v>1</v>
      </c>
      <c r="D5720" s="105" t="s">
        <v>15618</v>
      </c>
      <c r="E5720" s="105" t="s">
        <v>15619</v>
      </c>
    </row>
    <row r="5721" spans="1:5" ht="15" customHeight="1">
      <c r="A5721" s="105" t="s">
        <v>15634</v>
      </c>
      <c r="B5721" s="105" t="s">
        <v>15873</v>
      </c>
      <c r="C5721" s="105">
        <v>2</v>
      </c>
      <c r="D5721" s="105" t="s">
        <v>15887</v>
      </c>
      <c r="E5721" s="105" t="s">
        <v>11665</v>
      </c>
    </row>
    <row r="5722" spans="1:5" ht="15" customHeight="1">
      <c r="A5722" s="105" t="s">
        <v>15888</v>
      </c>
      <c r="B5722" s="105" t="s">
        <v>15873</v>
      </c>
      <c r="C5722" s="105">
        <v>1</v>
      </c>
      <c r="D5722" s="105" t="s">
        <v>15889</v>
      </c>
      <c r="E5722" s="105" t="s">
        <v>15890</v>
      </c>
    </row>
    <row r="5723" spans="1:5" ht="15" customHeight="1">
      <c r="A5723" s="105">
        <v>14260</v>
      </c>
      <c r="B5723" s="105" t="s">
        <v>15873</v>
      </c>
      <c r="C5723" s="105">
        <v>5</v>
      </c>
      <c r="D5723" s="105" t="s">
        <v>15891</v>
      </c>
      <c r="E5723" s="105" t="s">
        <v>15892</v>
      </c>
    </row>
    <row r="5724" spans="1:5" ht="15" customHeight="1">
      <c r="A5724" s="105">
        <v>43020</v>
      </c>
      <c r="B5724" s="105" t="s">
        <v>15873</v>
      </c>
      <c r="C5724" s="105">
        <v>3</v>
      </c>
      <c r="D5724" s="105" t="s">
        <v>15893</v>
      </c>
      <c r="E5724" s="105" t="s">
        <v>15894</v>
      </c>
    </row>
    <row r="5725" spans="1:5" ht="15" customHeight="1">
      <c r="A5725" s="105">
        <v>43019</v>
      </c>
      <c r="B5725" s="105" t="s">
        <v>15873</v>
      </c>
      <c r="C5725" s="105">
        <v>3</v>
      </c>
      <c r="D5725" s="105" t="s">
        <v>15893</v>
      </c>
      <c r="E5725" s="105" t="s">
        <v>15895</v>
      </c>
    </row>
    <row r="5726" spans="1:5" ht="15" customHeight="1">
      <c r="A5726" s="105" t="s">
        <v>15896</v>
      </c>
      <c r="B5726" s="105" t="s">
        <v>15873</v>
      </c>
      <c r="C5726" s="105">
        <v>1</v>
      </c>
      <c r="D5726" s="105" t="s">
        <v>15897</v>
      </c>
      <c r="E5726" s="105" t="s">
        <v>15898</v>
      </c>
    </row>
    <row r="5727" spans="1:5" ht="15" customHeight="1">
      <c r="A5727" s="105" t="s">
        <v>15899</v>
      </c>
      <c r="B5727" s="105" t="s">
        <v>15873</v>
      </c>
      <c r="C5727" s="105">
        <v>6</v>
      </c>
      <c r="D5727" s="105" t="s">
        <v>15900</v>
      </c>
      <c r="E5727" s="105" t="s">
        <v>15901</v>
      </c>
    </row>
    <row r="5728" spans="1:5" ht="15" customHeight="1">
      <c r="A5728" s="105" t="s">
        <v>15902</v>
      </c>
      <c r="B5728" s="105" t="s">
        <v>15873</v>
      </c>
      <c r="C5728" s="105">
        <v>6</v>
      </c>
      <c r="D5728" s="105" t="s">
        <v>15903</v>
      </c>
      <c r="E5728" s="105" t="s">
        <v>15904</v>
      </c>
    </row>
    <row r="5729" spans="1:5" ht="15" customHeight="1">
      <c r="A5729" s="105" t="s">
        <v>15905</v>
      </c>
      <c r="B5729" s="105" t="s">
        <v>15873</v>
      </c>
      <c r="C5729" s="105">
        <v>5</v>
      </c>
      <c r="D5729" s="105" t="s">
        <v>15903</v>
      </c>
      <c r="E5729" s="105" t="s">
        <v>15904</v>
      </c>
    </row>
    <row r="5730" spans="1:5" ht="15" customHeight="1">
      <c r="A5730" s="105" t="s">
        <v>15906</v>
      </c>
      <c r="B5730" s="105" t="s">
        <v>15873</v>
      </c>
      <c r="C5730" s="105">
        <v>1</v>
      </c>
      <c r="D5730" s="105" t="s">
        <v>15903</v>
      </c>
      <c r="E5730" s="105" t="s">
        <v>15904</v>
      </c>
    </row>
    <row r="5731" spans="1:5" ht="15" customHeight="1">
      <c r="A5731" s="105" t="s">
        <v>15907</v>
      </c>
      <c r="B5731" s="105" t="s">
        <v>15873</v>
      </c>
      <c r="C5731" s="105">
        <v>3</v>
      </c>
      <c r="D5731" s="105" t="s">
        <v>15903</v>
      </c>
      <c r="E5731" s="105" t="s">
        <v>15904</v>
      </c>
    </row>
    <row r="5732" spans="1:5" ht="15" customHeight="1">
      <c r="A5732" s="105">
        <v>12251</v>
      </c>
      <c r="B5732" s="105" t="s">
        <v>15908</v>
      </c>
      <c r="C5732" s="105">
        <v>5</v>
      </c>
      <c r="D5732" s="105" t="s">
        <v>15449</v>
      </c>
      <c r="E5732" s="105" t="s">
        <v>15909</v>
      </c>
    </row>
    <row r="5733" spans="1:5" ht="15" customHeight="1">
      <c r="A5733" s="105">
        <v>12252</v>
      </c>
      <c r="B5733" s="105" t="s">
        <v>15908</v>
      </c>
      <c r="C5733" s="105">
        <v>3</v>
      </c>
      <c r="D5733" s="105" t="s">
        <v>15449</v>
      </c>
      <c r="E5733" s="105" t="s">
        <v>15910</v>
      </c>
    </row>
    <row r="5734" spans="1:5" ht="15" customHeight="1">
      <c r="A5734" s="105">
        <v>7928</v>
      </c>
      <c r="B5734" s="105" t="s">
        <v>15908</v>
      </c>
      <c r="C5734" s="105">
        <v>3</v>
      </c>
      <c r="D5734" s="105" t="s">
        <v>15553</v>
      </c>
      <c r="E5734" s="105" t="s">
        <v>15911</v>
      </c>
    </row>
    <row r="5735" spans="1:5" ht="15" customHeight="1">
      <c r="A5735" s="105">
        <v>7713</v>
      </c>
      <c r="B5735" s="105" t="s">
        <v>15908</v>
      </c>
      <c r="C5735" s="105">
        <v>5</v>
      </c>
      <c r="D5735" s="105" t="s">
        <v>15912</v>
      </c>
      <c r="E5735" s="105" t="s">
        <v>15913</v>
      </c>
    </row>
    <row r="5736" spans="1:5" ht="15" customHeight="1">
      <c r="A5736" s="105">
        <v>12263</v>
      </c>
      <c r="B5736" s="105" t="s">
        <v>15908</v>
      </c>
      <c r="C5736" s="105">
        <v>8</v>
      </c>
      <c r="D5736" s="105" t="s">
        <v>12229</v>
      </c>
      <c r="E5736" s="105" t="s">
        <v>15914</v>
      </c>
    </row>
    <row r="5737" spans="1:5" ht="15" customHeight="1">
      <c r="A5737" s="105">
        <v>12259</v>
      </c>
      <c r="B5737" s="105" t="s">
        <v>15908</v>
      </c>
      <c r="C5737" s="105">
        <v>1</v>
      </c>
      <c r="D5737" s="105" t="s">
        <v>15915</v>
      </c>
      <c r="E5737" s="105" t="s">
        <v>15916</v>
      </c>
    </row>
    <row r="5738" spans="1:5" ht="15" customHeight="1">
      <c r="A5738" s="105">
        <v>7856</v>
      </c>
      <c r="B5738" s="105" t="s">
        <v>15908</v>
      </c>
      <c r="C5738" s="105">
        <v>2</v>
      </c>
      <c r="D5738" s="105" t="s">
        <v>15917</v>
      </c>
      <c r="E5738" s="105" t="s">
        <v>15918</v>
      </c>
    </row>
    <row r="5739" spans="1:5" ht="15" customHeight="1">
      <c r="A5739" s="105">
        <v>12260</v>
      </c>
      <c r="B5739" s="105" t="s">
        <v>15908</v>
      </c>
      <c r="C5739" s="105">
        <v>9</v>
      </c>
      <c r="D5739" s="105" t="s">
        <v>15449</v>
      </c>
      <c r="E5739" s="105" t="s">
        <v>15919</v>
      </c>
    </row>
    <row r="5740" spans="1:5" ht="15" customHeight="1">
      <c r="A5740" s="105">
        <v>7980</v>
      </c>
      <c r="B5740" s="105" t="s">
        <v>15908</v>
      </c>
      <c r="C5740" s="105">
        <v>6</v>
      </c>
      <c r="D5740" s="105" t="s">
        <v>15920</v>
      </c>
      <c r="E5740" s="105" t="s">
        <v>15921</v>
      </c>
    </row>
    <row r="5741" spans="1:5" ht="15" customHeight="1">
      <c r="A5741" s="105">
        <v>7981</v>
      </c>
      <c r="B5741" s="105" t="s">
        <v>15908</v>
      </c>
      <c r="C5741" s="105">
        <v>6</v>
      </c>
      <c r="D5741" s="105" t="s">
        <v>15920</v>
      </c>
      <c r="E5741" s="105" t="s">
        <v>15922</v>
      </c>
    </row>
    <row r="5742" spans="1:5" ht="15" customHeight="1">
      <c r="A5742" s="105">
        <v>7982</v>
      </c>
      <c r="B5742" s="105" t="s">
        <v>15908</v>
      </c>
      <c r="C5742" s="105">
        <v>6</v>
      </c>
      <c r="D5742" s="105" t="s">
        <v>15920</v>
      </c>
      <c r="E5742" s="105" t="s">
        <v>15923</v>
      </c>
    </row>
    <row r="5743" spans="1:5" ht="15" customHeight="1">
      <c r="A5743" s="105">
        <v>7983</v>
      </c>
      <c r="B5743" s="105" t="s">
        <v>15908</v>
      </c>
      <c r="C5743" s="105">
        <v>6</v>
      </c>
      <c r="D5743" s="105" t="s">
        <v>15920</v>
      </c>
      <c r="E5743" s="105" t="s">
        <v>15924</v>
      </c>
    </row>
    <row r="5744" spans="1:5" ht="15" customHeight="1">
      <c r="A5744" s="105" t="s">
        <v>15925</v>
      </c>
      <c r="B5744" s="105" t="s">
        <v>15908</v>
      </c>
      <c r="C5744" s="105">
        <v>3</v>
      </c>
      <c r="D5744" s="105"/>
      <c r="E5744" s="105" t="s">
        <v>15926</v>
      </c>
    </row>
    <row r="5745" spans="1:5" ht="15" customHeight="1">
      <c r="A5745" s="105" t="s">
        <v>15927</v>
      </c>
      <c r="B5745" s="105" t="s">
        <v>15908</v>
      </c>
      <c r="C5745" s="105">
        <v>1</v>
      </c>
      <c r="D5745" s="105" t="s">
        <v>15763</v>
      </c>
      <c r="E5745" s="105" t="s">
        <v>15928</v>
      </c>
    </row>
    <row r="5746" spans="1:5" ht="15" customHeight="1">
      <c r="A5746" s="105" t="s">
        <v>15929</v>
      </c>
      <c r="B5746" s="105" t="s">
        <v>15908</v>
      </c>
      <c r="C5746" s="105">
        <v>1</v>
      </c>
      <c r="D5746" s="105" t="s">
        <v>15930</v>
      </c>
      <c r="E5746" s="105" t="s">
        <v>15931</v>
      </c>
    </row>
    <row r="5747" spans="1:5" ht="15" customHeight="1">
      <c r="A5747" s="105">
        <v>210110</v>
      </c>
      <c r="B5747" s="105" t="s">
        <v>15932</v>
      </c>
      <c r="C5747" s="105">
        <v>1</v>
      </c>
      <c r="D5747" s="105" t="s">
        <v>15933</v>
      </c>
      <c r="E5747" s="105" t="s">
        <v>15934</v>
      </c>
    </row>
    <row r="5748" spans="1:5" ht="15" customHeight="1">
      <c r="A5748" s="105">
        <v>210111</v>
      </c>
      <c r="B5748" s="105" t="s">
        <v>15932</v>
      </c>
      <c r="C5748" s="105">
        <v>1</v>
      </c>
      <c r="D5748" s="105" t="s">
        <v>15933</v>
      </c>
      <c r="E5748" s="105" t="s">
        <v>15935</v>
      </c>
    </row>
    <row r="5749" spans="1:5" ht="15" customHeight="1">
      <c r="A5749" s="105">
        <v>9900004</v>
      </c>
      <c r="B5749" s="105" t="s">
        <v>15932</v>
      </c>
      <c r="C5749" s="105">
        <v>1</v>
      </c>
      <c r="D5749" s="105" t="s">
        <v>15933</v>
      </c>
      <c r="E5749" s="105" t="s">
        <v>15936</v>
      </c>
    </row>
    <row r="5750" spans="1:5" ht="15" customHeight="1">
      <c r="A5750" s="105">
        <v>9900003</v>
      </c>
      <c r="B5750" s="105" t="s">
        <v>15932</v>
      </c>
      <c r="C5750" s="105">
        <v>1</v>
      </c>
      <c r="D5750" s="105" t="s">
        <v>15933</v>
      </c>
      <c r="E5750" s="105" t="s">
        <v>15937</v>
      </c>
    </row>
    <row r="5751" spans="1:5" ht="15" customHeight="1">
      <c r="A5751" s="105">
        <v>210006</v>
      </c>
      <c r="B5751" s="105" t="s">
        <v>15932</v>
      </c>
      <c r="C5751" s="105">
        <v>1</v>
      </c>
      <c r="D5751" s="105" t="s">
        <v>15933</v>
      </c>
      <c r="E5751" s="105" t="s">
        <v>15938</v>
      </c>
    </row>
    <row r="5752" spans="1:5" ht="15" customHeight="1">
      <c r="A5752" s="105">
        <v>210007</v>
      </c>
      <c r="B5752" s="105" t="s">
        <v>15932</v>
      </c>
      <c r="C5752" s="105">
        <v>1</v>
      </c>
      <c r="D5752" s="105" t="s">
        <v>15933</v>
      </c>
      <c r="E5752" s="105" t="s">
        <v>15939</v>
      </c>
    </row>
    <row r="5753" spans="1:5" ht="15" customHeight="1">
      <c r="A5753" s="105">
        <v>210001</v>
      </c>
      <c r="B5753" s="105" t="s">
        <v>15932</v>
      </c>
      <c r="C5753" s="105">
        <v>1</v>
      </c>
      <c r="D5753" s="105" t="s">
        <v>15933</v>
      </c>
      <c r="E5753" s="105" t="s">
        <v>15940</v>
      </c>
    </row>
    <row r="5754" spans="1:5" ht="15" customHeight="1">
      <c r="A5754" s="105">
        <v>210002</v>
      </c>
      <c r="B5754" s="105" t="s">
        <v>15932</v>
      </c>
      <c r="C5754" s="105">
        <v>1</v>
      </c>
      <c r="D5754" s="105" t="s">
        <v>15933</v>
      </c>
      <c r="E5754" s="105" t="s">
        <v>15941</v>
      </c>
    </row>
    <row r="5755" spans="1:5" ht="15" customHeight="1">
      <c r="A5755" s="105">
        <v>210005</v>
      </c>
      <c r="B5755" s="105" t="s">
        <v>15932</v>
      </c>
      <c r="C5755" s="105">
        <v>1</v>
      </c>
      <c r="D5755" s="105" t="s">
        <v>15933</v>
      </c>
      <c r="E5755" s="105" t="s">
        <v>15942</v>
      </c>
    </row>
    <row r="5756" spans="1:5" ht="15" customHeight="1">
      <c r="A5756" s="105">
        <v>210003</v>
      </c>
      <c r="B5756" s="105" t="s">
        <v>15932</v>
      </c>
      <c r="C5756" s="105">
        <v>1</v>
      </c>
      <c r="D5756" s="105" t="s">
        <v>15933</v>
      </c>
      <c r="E5756" s="105" t="s">
        <v>15943</v>
      </c>
    </row>
    <row r="5757" spans="1:5" ht="15" customHeight="1">
      <c r="A5757" s="105">
        <v>990001</v>
      </c>
      <c r="B5757" s="105" t="s">
        <v>15932</v>
      </c>
      <c r="C5757" s="105">
        <v>1</v>
      </c>
      <c r="D5757" s="105" t="s">
        <v>15933</v>
      </c>
      <c r="E5757" s="105" t="s">
        <v>15944</v>
      </c>
    </row>
    <row r="5758" spans="1:5" ht="15" customHeight="1">
      <c r="A5758" s="105">
        <v>990002</v>
      </c>
      <c r="B5758" s="105" t="s">
        <v>15932</v>
      </c>
      <c r="C5758" s="105">
        <v>1</v>
      </c>
      <c r="D5758" s="105" t="s">
        <v>15933</v>
      </c>
      <c r="E5758" s="105" t="s">
        <v>15945</v>
      </c>
    </row>
    <row r="5759" spans="1:5" ht="15" customHeight="1">
      <c r="A5759" s="105">
        <v>210004</v>
      </c>
      <c r="B5759" s="105" t="s">
        <v>15932</v>
      </c>
      <c r="C5759" s="105">
        <v>1</v>
      </c>
      <c r="D5759" s="105" t="s">
        <v>15933</v>
      </c>
      <c r="E5759" s="105" t="s">
        <v>15946</v>
      </c>
    </row>
    <row r="5760" spans="1:5" ht="15" customHeight="1">
      <c r="A5760" s="105">
        <v>210009</v>
      </c>
      <c r="B5760" s="105" t="s">
        <v>15932</v>
      </c>
      <c r="C5760" s="105">
        <v>1</v>
      </c>
      <c r="D5760" s="105" t="s">
        <v>15933</v>
      </c>
      <c r="E5760" s="105" t="s">
        <v>15947</v>
      </c>
    </row>
    <row r="5761" spans="1:5" ht="15" customHeight="1">
      <c r="A5761" s="105">
        <v>210008</v>
      </c>
      <c r="B5761" s="105" t="s">
        <v>15932</v>
      </c>
      <c r="C5761" s="105">
        <v>1</v>
      </c>
      <c r="D5761" s="105" t="s">
        <v>15933</v>
      </c>
      <c r="E5761" s="105" t="s">
        <v>15948</v>
      </c>
    </row>
    <row r="5762" spans="1:5" ht="15" customHeight="1">
      <c r="A5762" s="105">
        <v>210011</v>
      </c>
      <c r="B5762" s="105" t="s">
        <v>15932</v>
      </c>
      <c r="C5762" s="105">
        <v>1</v>
      </c>
      <c r="D5762" s="105" t="s">
        <v>15933</v>
      </c>
      <c r="E5762" s="105" t="s">
        <v>15949</v>
      </c>
    </row>
    <row r="5763" spans="1:5" ht="15" customHeight="1">
      <c r="A5763" s="105">
        <v>990005</v>
      </c>
      <c r="B5763" s="105" t="s">
        <v>15932</v>
      </c>
      <c r="C5763" s="105">
        <v>1</v>
      </c>
      <c r="D5763" s="105" t="s">
        <v>15933</v>
      </c>
      <c r="E5763" s="105" t="s">
        <v>15950</v>
      </c>
    </row>
    <row r="5764" spans="1:5" ht="15" customHeight="1">
      <c r="A5764" s="105">
        <v>990007</v>
      </c>
      <c r="B5764" s="105" t="s">
        <v>15932</v>
      </c>
      <c r="C5764" s="105">
        <v>1</v>
      </c>
      <c r="D5764" s="105" t="s">
        <v>15933</v>
      </c>
      <c r="E5764" s="105" t="s">
        <v>15951</v>
      </c>
    </row>
    <row r="5765" spans="1:5" ht="15" customHeight="1">
      <c r="A5765" s="105">
        <v>990006</v>
      </c>
      <c r="B5765" s="105" t="s">
        <v>15932</v>
      </c>
      <c r="C5765" s="105">
        <v>1</v>
      </c>
      <c r="D5765" s="105" t="s">
        <v>15933</v>
      </c>
      <c r="E5765" s="105" t="s">
        <v>15952</v>
      </c>
    </row>
    <row r="5766" spans="1:5" ht="15" customHeight="1">
      <c r="A5766" s="105">
        <v>210010</v>
      </c>
      <c r="B5766" s="105" t="s">
        <v>15932</v>
      </c>
      <c r="C5766" s="105">
        <v>1</v>
      </c>
      <c r="D5766" s="105" t="s">
        <v>15933</v>
      </c>
      <c r="E5766" s="105" t="s">
        <v>15953</v>
      </c>
    </row>
    <row r="5767" spans="1:5" ht="15" customHeight="1">
      <c r="A5767" s="105" t="s">
        <v>15954</v>
      </c>
      <c r="B5767" s="105" t="s">
        <v>15955</v>
      </c>
      <c r="C5767" s="105">
        <v>9</v>
      </c>
      <c r="D5767" s="105" t="s">
        <v>15956</v>
      </c>
      <c r="E5767" s="105" t="s">
        <v>15957</v>
      </c>
    </row>
    <row r="5768" spans="1:5" ht="15" customHeight="1">
      <c r="A5768" s="105" t="s">
        <v>15958</v>
      </c>
      <c r="B5768" s="105" t="s">
        <v>15955</v>
      </c>
      <c r="C5768" s="105">
        <v>10</v>
      </c>
      <c r="D5768" s="105" t="s">
        <v>15956</v>
      </c>
      <c r="E5768" s="105" t="s">
        <v>15959</v>
      </c>
    </row>
    <row r="5769" spans="1:5" ht="15" customHeight="1">
      <c r="A5769" s="105" t="s">
        <v>15960</v>
      </c>
      <c r="B5769" s="105" t="s">
        <v>15955</v>
      </c>
      <c r="C5769" s="105">
        <v>5</v>
      </c>
      <c r="D5769" s="105" t="s">
        <v>15956</v>
      </c>
      <c r="E5769" s="105" t="s">
        <v>15961</v>
      </c>
    </row>
    <row r="5770" spans="1:5" ht="15" customHeight="1">
      <c r="A5770" s="105" t="s">
        <v>15962</v>
      </c>
      <c r="B5770" s="105" t="s">
        <v>15955</v>
      </c>
      <c r="C5770" s="105">
        <v>5</v>
      </c>
      <c r="D5770" s="105" t="s">
        <v>15956</v>
      </c>
      <c r="E5770" s="105" t="s">
        <v>15963</v>
      </c>
    </row>
    <row r="5771" spans="1:5" ht="15" customHeight="1">
      <c r="A5771" s="105" t="s">
        <v>15964</v>
      </c>
      <c r="B5771" s="105" t="s">
        <v>15955</v>
      </c>
      <c r="C5771" s="105">
        <v>6</v>
      </c>
      <c r="D5771" s="105" t="s">
        <v>15965</v>
      </c>
      <c r="E5771" s="105" t="s">
        <v>15966</v>
      </c>
    </row>
    <row r="5772" spans="1:5" ht="15" customHeight="1">
      <c r="A5772" s="105" t="s">
        <v>15967</v>
      </c>
      <c r="B5772" s="105" t="s">
        <v>15955</v>
      </c>
      <c r="C5772" s="105">
        <v>5</v>
      </c>
      <c r="D5772" s="105" t="s">
        <v>15965</v>
      </c>
      <c r="E5772" s="105" t="s">
        <v>15968</v>
      </c>
    </row>
    <row r="5773" spans="1:5" ht="15" customHeight="1">
      <c r="A5773" s="105" t="s">
        <v>15969</v>
      </c>
      <c r="B5773" s="105" t="s">
        <v>15955</v>
      </c>
      <c r="C5773" s="105">
        <v>4</v>
      </c>
      <c r="D5773" s="105" t="s">
        <v>15965</v>
      </c>
      <c r="E5773" s="105" t="s">
        <v>15970</v>
      </c>
    </row>
    <row r="5774" spans="1:5" ht="15" customHeight="1">
      <c r="A5774" s="105" t="s">
        <v>15971</v>
      </c>
      <c r="B5774" s="105" t="s">
        <v>15955</v>
      </c>
      <c r="C5774" s="105">
        <v>4</v>
      </c>
      <c r="D5774" s="105" t="s">
        <v>15956</v>
      </c>
      <c r="E5774" s="105" t="s">
        <v>15972</v>
      </c>
    </row>
    <row r="5775" spans="1:5" ht="15" customHeight="1">
      <c r="A5775" s="105">
        <v>4432</v>
      </c>
      <c r="B5775" s="105" t="s">
        <v>15955</v>
      </c>
      <c r="C5775" s="105">
        <v>2</v>
      </c>
      <c r="D5775" s="105" t="s">
        <v>15973</v>
      </c>
      <c r="E5775" s="105" t="s">
        <v>15974</v>
      </c>
    </row>
    <row r="5776" spans="1:5" ht="15" customHeight="1">
      <c r="A5776" s="105">
        <v>4433</v>
      </c>
      <c r="B5776" s="105" t="s">
        <v>15955</v>
      </c>
      <c r="C5776" s="105">
        <v>2</v>
      </c>
      <c r="D5776" s="105" t="s">
        <v>15975</v>
      </c>
      <c r="E5776" s="105" t="s">
        <v>14034</v>
      </c>
    </row>
    <row r="5777" spans="1:5" ht="15" customHeight="1">
      <c r="A5777" s="105">
        <v>4196</v>
      </c>
      <c r="B5777" s="105" t="s">
        <v>15955</v>
      </c>
      <c r="C5777" s="105">
        <v>1</v>
      </c>
      <c r="D5777" s="105" t="s">
        <v>15917</v>
      </c>
      <c r="E5777" s="105" t="s">
        <v>15452</v>
      </c>
    </row>
    <row r="5778" spans="1:5" ht="15" customHeight="1">
      <c r="A5778" s="105">
        <v>4139</v>
      </c>
      <c r="B5778" s="105" t="s">
        <v>15955</v>
      </c>
      <c r="C5778" s="105">
        <v>2</v>
      </c>
      <c r="D5778" s="105" t="s">
        <v>15976</v>
      </c>
      <c r="E5778" s="105" t="s">
        <v>10457</v>
      </c>
    </row>
    <row r="5779" spans="1:5" ht="15" customHeight="1">
      <c r="A5779" s="105">
        <v>4138</v>
      </c>
      <c r="B5779" s="105" t="s">
        <v>15955</v>
      </c>
      <c r="C5779" s="105">
        <v>2</v>
      </c>
      <c r="D5779" s="105" t="s">
        <v>15976</v>
      </c>
      <c r="E5779" s="105" t="s">
        <v>15977</v>
      </c>
    </row>
    <row r="5780" spans="1:5" ht="15" customHeight="1">
      <c r="A5780" s="105">
        <v>4459</v>
      </c>
      <c r="B5780" s="105" t="s">
        <v>15955</v>
      </c>
      <c r="C5780" s="105">
        <v>1</v>
      </c>
      <c r="D5780" s="105" t="s">
        <v>15978</v>
      </c>
      <c r="E5780" s="105" t="s">
        <v>15979</v>
      </c>
    </row>
    <row r="5781" spans="1:5" ht="15" customHeight="1">
      <c r="A5781" s="105">
        <v>4242</v>
      </c>
      <c r="B5781" s="105" t="s">
        <v>15955</v>
      </c>
      <c r="C5781" s="105">
        <v>1</v>
      </c>
      <c r="D5781" s="105" t="s">
        <v>15980</v>
      </c>
      <c r="E5781" s="105" t="s">
        <v>15981</v>
      </c>
    </row>
    <row r="5782" spans="1:5" ht="15" customHeight="1">
      <c r="A5782" s="105">
        <v>4184</v>
      </c>
      <c r="B5782" s="105" t="s">
        <v>15955</v>
      </c>
      <c r="C5782" s="105">
        <v>9</v>
      </c>
      <c r="D5782" s="105" t="s">
        <v>15982</v>
      </c>
      <c r="E5782" s="105" t="s">
        <v>15983</v>
      </c>
    </row>
    <row r="5783" spans="1:5" ht="15" customHeight="1">
      <c r="A5783" s="105" t="s">
        <v>15984</v>
      </c>
      <c r="B5783" s="105" t="s">
        <v>15955</v>
      </c>
      <c r="C5783" s="105">
        <v>6</v>
      </c>
      <c r="D5783" s="105" t="s">
        <v>15470</v>
      </c>
      <c r="E5783" s="105" t="s">
        <v>15985</v>
      </c>
    </row>
    <row r="5784" spans="1:5" ht="15" customHeight="1">
      <c r="A5784" s="105" t="s">
        <v>15529</v>
      </c>
      <c r="B5784" s="105" t="s">
        <v>15955</v>
      </c>
      <c r="C5784" s="105">
        <v>5</v>
      </c>
      <c r="D5784" s="105" t="s">
        <v>15470</v>
      </c>
      <c r="E5784" s="105" t="s">
        <v>15986</v>
      </c>
    </row>
    <row r="5785" spans="1:5" ht="15" customHeight="1">
      <c r="A5785" s="105" t="s">
        <v>15987</v>
      </c>
      <c r="B5785" s="105" t="s">
        <v>15988</v>
      </c>
      <c r="C5785" s="105">
        <v>4</v>
      </c>
      <c r="D5785" s="105" t="s">
        <v>15989</v>
      </c>
      <c r="E5785" s="105" t="s">
        <v>15990</v>
      </c>
    </row>
    <row r="5786" spans="1:5" ht="15" customHeight="1">
      <c r="A5786" s="105" t="s">
        <v>15991</v>
      </c>
      <c r="B5786" s="105" t="s">
        <v>15988</v>
      </c>
      <c r="C5786" s="105">
        <v>3</v>
      </c>
      <c r="D5786" s="105" t="s">
        <v>15992</v>
      </c>
      <c r="E5786" s="105" t="s">
        <v>15993</v>
      </c>
    </row>
    <row r="5787" spans="1:5" ht="15" customHeight="1">
      <c r="A5787" s="105" t="s">
        <v>15994</v>
      </c>
      <c r="B5787" s="105" t="s">
        <v>15988</v>
      </c>
      <c r="C5787" s="105">
        <v>8</v>
      </c>
      <c r="D5787" s="105" t="s">
        <v>15995</v>
      </c>
      <c r="E5787" s="105" t="s">
        <v>15996</v>
      </c>
    </row>
    <row r="5788" spans="1:5" ht="15" customHeight="1">
      <c r="A5788" s="105">
        <v>12148</v>
      </c>
      <c r="B5788" s="105" t="s">
        <v>15988</v>
      </c>
      <c r="C5788" s="105">
        <v>4</v>
      </c>
      <c r="D5788" s="105" t="s">
        <v>15997</v>
      </c>
      <c r="E5788" s="105" t="s">
        <v>15998</v>
      </c>
    </row>
    <row r="5789" spans="1:5" ht="15" customHeight="1">
      <c r="A5789" s="105">
        <v>12156</v>
      </c>
      <c r="B5789" s="105" t="s">
        <v>15988</v>
      </c>
      <c r="C5789" s="105">
        <v>1</v>
      </c>
      <c r="D5789" s="105" t="s">
        <v>15999</v>
      </c>
      <c r="E5789" s="105" t="s">
        <v>16000</v>
      </c>
    </row>
    <row r="5790" spans="1:5" ht="15" customHeight="1">
      <c r="A5790" s="105" t="s">
        <v>16001</v>
      </c>
      <c r="B5790" s="105" t="s">
        <v>15988</v>
      </c>
      <c r="C5790" s="105">
        <v>1</v>
      </c>
      <c r="D5790" s="105" t="s">
        <v>16002</v>
      </c>
      <c r="E5790" s="105" t="s">
        <v>16003</v>
      </c>
    </row>
    <row r="5791" spans="1:5" ht="15" customHeight="1">
      <c r="A5791" s="105" t="s">
        <v>16004</v>
      </c>
      <c r="B5791" s="105" t="s">
        <v>15988</v>
      </c>
      <c r="C5791" s="105">
        <v>1</v>
      </c>
      <c r="D5791" s="105" t="s">
        <v>16005</v>
      </c>
      <c r="E5791" s="105" t="s">
        <v>16006</v>
      </c>
    </row>
    <row r="5792" spans="1:5" ht="15" customHeight="1">
      <c r="A5792" s="105" t="s">
        <v>16007</v>
      </c>
      <c r="B5792" s="105" t="s">
        <v>15988</v>
      </c>
      <c r="C5792" s="105">
        <v>3</v>
      </c>
      <c r="D5792" s="105" t="s">
        <v>16008</v>
      </c>
      <c r="E5792" s="105" t="s">
        <v>16009</v>
      </c>
    </row>
    <row r="5793" spans="1:5" ht="15" customHeight="1">
      <c r="A5793" s="105">
        <v>208765</v>
      </c>
      <c r="B5793" s="105" t="s">
        <v>15988</v>
      </c>
      <c r="C5793" s="105">
        <v>4</v>
      </c>
      <c r="D5793" s="105" t="s">
        <v>16010</v>
      </c>
      <c r="E5793" s="105" t="s">
        <v>16011</v>
      </c>
    </row>
    <row r="5794" spans="1:5" ht="15" customHeight="1">
      <c r="A5794" s="105">
        <v>208735</v>
      </c>
      <c r="B5794" s="105" t="s">
        <v>15988</v>
      </c>
      <c r="C5794" s="105">
        <v>4</v>
      </c>
      <c r="D5794" s="105" t="s">
        <v>16012</v>
      </c>
      <c r="E5794" s="105" t="s">
        <v>16013</v>
      </c>
    </row>
    <row r="5795" spans="1:5" ht="15" customHeight="1">
      <c r="A5795" s="105" t="s">
        <v>16014</v>
      </c>
      <c r="B5795" s="105" t="s">
        <v>15988</v>
      </c>
      <c r="C5795" s="105">
        <v>5</v>
      </c>
      <c r="D5795" s="105" t="s">
        <v>16015</v>
      </c>
      <c r="E5795" s="105" t="s">
        <v>14855</v>
      </c>
    </row>
    <row r="5796" spans="1:5" ht="15" customHeight="1">
      <c r="A5796" s="105" t="s">
        <v>16016</v>
      </c>
      <c r="B5796" s="105" t="s">
        <v>15988</v>
      </c>
      <c r="C5796" s="105">
        <v>3</v>
      </c>
      <c r="D5796" s="105" t="s">
        <v>16015</v>
      </c>
      <c r="E5796" s="105" t="s">
        <v>14855</v>
      </c>
    </row>
    <row r="5797" spans="1:5" ht="15" customHeight="1">
      <c r="A5797" s="105">
        <v>4651</v>
      </c>
      <c r="B5797" s="105" t="s">
        <v>15988</v>
      </c>
      <c r="C5797" s="105">
        <v>4</v>
      </c>
      <c r="D5797" s="105" t="s">
        <v>16017</v>
      </c>
      <c r="E5797" s="105" t="s">
        <v>16018</v>
      </c>
    </row>
    <row r="5798" spans="1:5" ht="15" customHeight="1">
      <c r="A5798" s="105" t="s">
        <v>16019</v>
      </c>
      <c r="B5798" s="105" t="s">
        <v>15988</v>
      </c>
      <c r="C5798" s="105">
        <v>3</v>
      </c>
      <c r="D5798" s="105" t="s">
        <v>16015</v>
      </c>
      <c r="E5798" s="105" t="s">
        <v>14855</v>
      </c>
    </row>
    <row r="5799" spans="1:5" ht="15" customHeight="1">
      <c r="A5799" s="105">
        <v>4544</v>
      </c>
      <c r="B5799" s="105" t="s">
        <v>15988</v>
      </c>
      <c r="C5799" s="105">
        <v>1</v>
      </c>
      <c r="D5799" s="105" t="s">
        <v>16020</v>
      </c>
      <c r="E5799" s="105" t="s">
        <v>16021</v>
      </c>
    </row>
    <row r="5800" spans="1:5" ht="15" customHeight="1">
      <c r="A5800" s="105" t="s">
        <v>16022</v>
      </c>
      <c r="B5800" s="105" t="s">
        <v>15988</v>
      </c>
      <c r="C5800" s="105">
        <v>2</v>
      </c>
      <c r="D5800" s="105" t="s">
        <v>16015</v>
      </c>
      <c r="E5800" s="105" t="s">
        <v>16023</v>
      </c>
    </row>
    <row r="5801" spans="1:5" ht="15" customHeight="1">
      <c r="A5801" s="105">
        <v>4608</v>
      </c>
      <c r="B5801" s="105" t="s">
        <v>15988</v>
      </c>
      <c r="C5801" s="105">
        <v>5</v>
      </c>
      <c r="D5801" s="105" t="s">
        <v>16024</v>
      </c>
      <c r="E5801" s="105" t="s">
        <v>16025</v>
      </c>
    </row>
    <row r="5802" spans="1:5" ht="15" customHeight="1">
      <c r="A5802" s="105" t="s">
        <v>16026</v>
      </c>
      <c r="B5802" s="105" t="s">
        <v>15988</v>
      </c>
      <c r="C5802" s="105">
        <v>9</v>
      </c>
      <c r="D5802" s="105" t="s">
        <v>16015</v>
      </c>
      <c r="E5802" s="105" t="s">
        <v>13299</v>
      </c>
    </row>
    <row r="5803" spans="1:5" ht="15" customHeight="1">
      <c r="A5803" s="105" t="s">
        <v>16027</v>
      </c>
      <c r="B5803" s="105" t="s">
        <v>15988</v>
      </c>
      <c r="C5803" s="105">
        <v>4</v>
      </c>
      <c r="D5803" s="105" t="s">
        <v>16015</v>
      </c>
      <c r="E5803" s="105" t="s">
        <v>16028</v>
      </c>
    </row>
    <row r="5804" spans="1:5" ht="15" customHeight="1">
      <c r="A5804" s="105" t="s">
        <v>16022</v>
      </c>
      <c r="B5804" s="105" t="s">
        <v>15988</v>
      </c>
      <c r="C5804" s="105">
        <v>4</v>
      </c>
      <c r="D5804" s="105" t="s">
        <v>16015</v>
      </c>
      <c r="E5804" s="105" t="s">
        <v>16029</v>
      </c>
    </row>
    <row r="5805" spans="1:5" ht="15" customHeight="1">
      <c r="A5805" s="105">
        <v>13570</v>
      </c>
      <c r="B5805" s="105" t="s">
        <v>15988</v>
      </c>
      <c r="C5805" s="105">
        <v>1</v>
      </c>
      <c r="D5805" s="105" t="s">
        <v>16030</v>
      </c>
      <c r="E5805" s="105" t="s">
        <v>16031</v>
      </c>
    </row>
    <row r="5806" spans="1:5" ht="15" customHeight="1">
      <c r="A5806" s="105">
        <v>13569</v>
      </c>
      <c r="B5806" s="105" t="s">
        <v>15988</v>
      </c>
      <c r="C5806" s="105">
        <v>2</v>
      </c>
      <c r="D5806" s="105" t="s">
        <v>16030</v>
      </c>
      <c r="E5806" s="105" t="s">
        <v>16031</v>
      </c>
    </row>
    <row r="5807" spans="1:5" ht="15" customHeight="1">
      <c r="A5807" s="105">
        <v>13567</v>
      </c>
      <c r="B5807" s="105" t="s">
        <v>15988</v>
      </c>
      <c r="C5807" s="105">
        <v>2</v>
      </c>
      <c r="D5807" s="105" t="s">
        <v>16030</v>
      </c>
      <c r="E5807" s="105" t="s">
        <v>16031</v>
      </c>
    </row>
    <row r="5808" spans="1:5" ht="15" customHeight="1">
      <c r="A5808" s="105">
        <v>13568</v>
      </c>
      <c r="B5808" s="105" t="s">
        <v>15988</v>
      </c>
      <c r="C5808" s="105">
        <v>2</v>
      </c>
      <c r="D5808" s="105" t="s">
        <v>16030</v>
      </c>
      <c r="E5808" s="105" t="s">
        <v>16031</v>
      </c>
    </row>
    <row r="5809" spans="1:5" ht="15" customHeight="1">
      <c r="A5809" s="105" t="s">
        <v>16032</v>
      </c>
      <c r="B5809" s="105" t="s">
        <v>15988</v>
      </c>
      <c r="C5809" s="105">
        <v>1</v>
      </c>
      <c r="D5809" s="105" t="s">
        <v>16033</v>
      </c>
      <c r="E5809" s="105" t="s">
        <v>16034</v>
      </c>
    </row>
    <row r="5810" spans="1:5" ht="15" customHeight="1">
      <c r="A5810" s="105" t="s">
        <v>16035</v>
      </c>
      <c r="B5810" s="105" t="s">
        <v>15988</v>
      </c>
      <c r="C5810" s="105">
        <v>2</v>
      </c>
      <c r="D5810" s="105" t="s">
        <v>16036</v>
      </c>
      <c r="E5810" s="105" t="s">
        <v>16037</v>
      </c>
    </row>
    <row r="5811" spans="1:5" ht="15" customHeight="1">
      <c r="A5811" s="105" t="s">
        <v>16038</v>
      </c>
      <c r="B5811" s="105" t="s">
        <v>15988</v>
      </c>
      <c r="C5811" s="105">
        <v>1</v>
      </c>
      <c r="D5811" s="105" t="s">
        <v>16033</v>
      </c>
      <c r="E5811" s="105" t="s">
        <v>16039</v>
      </c>
    </row>
    <row r="5812" spans="1:5" ht="15" customHeight="1">
      <c r="A5812" s="105" t="s">
        <v>16040</v>
      </c>
      <c r="B5812" s="105" t="s">
        <v>15988</v>
      </c>
      <c r="C5812" s="105">
        <v>2</v>
      </c>
      <c r="D5812" s="105" t="s">
        <v>16036</v>
      </c>
      <c r="E5812" s="105" t="s">
        <v>16041</v>
      </c>
    </row>
    <row r="5813" spans="1:5" ht="15" customHeight="1">
      <c r="A5813" s="105" t="s">
        <v>16042</v>
      </c>
      <c r="B5813" s="105" t="s">
        <v>15988</v>
      </c>
      <c r="C5813" s="105">
        <v>1</v>
      </c>
      <c r="D5813" s="105" t="s">
        <v>16033</v>
      </c>
      <c r="E5813" s="105" t="s">
        <v>16043</v>
      </c>
    </row>
    <row r="5814" spans="1:5" ht="15" customHeight="1">
      <c r="A5814" s="105" t="s">
        <v>16044</v>
      </c>
      <c r="B5814" s="105" t="s">
        <v>15988</v>
      </c>
      <c r="C5814" s="105">
        <v>1</v>
      </c>
      <c r="D5814" s="105" t="s">
        <v>16033</v>
      </c>
      <c r="E5814" s="105" t="s">
        <v>16045</v>
      </c>
    </row>
    <row r="5815" spans="1:5" ht="15" customHeight="1">
      <c r="A5815" s="105" t="s">
        <v>16046</v>
      </c>
      <c r="B5815" s="105" t="s">
        <v>15988</v>
      </c>
      <c r="C5815" s="105">
        <v>1</v>
      </c>
      <c r="D5815" s="105" t="s">
        <v>16033</v>
      </c>
      <c r="E5815" s="105" t="s">
        <v>16047</v>
      </c>
    </row>
    <row r="5816" spans="1:5" ht="15" customHeight="1">
      <c r="A5816" s="105" t="s">
        <v>16048</v>
      </c>
      <c r="B5816" s="105" t="s">
        <v>15988</v>
      </c>
      <c r="C5816" s="105">
        <v>2</v>
      </c>
      <c r="D5816" s="105" t="s">
        <v>16036</v>
      </c>
      <c r="E5816" s="105" t="s">
        <v>16049</v>
      </c>
    </row>
    <row r="5817" spans="1:5" ht="15" customHeight="1">
      <c r="A5817" s="105" t="s">
        <v>16050</v>
      </c>
      <c r="B5817" s="105" t="s">
        <v>15988</v>
      </c>
      <c r="C5817" s="105">
        <v>1</v>
      </c>
      <c r="D5817" s="105" t="s">
        <v>16036</v>
      </c>
      <c r="E5817" s="105" t="s">
        <v>11681</v>
      </c>
    </row>
    <row r="5818" spans="1:5" ht="15" customHeight="1">
      <c r="A5818" s="105">
        <v>990107</v>
      </c>
      <c r="B5818" s="105" t="s">
        <v>15988</v>
      </c>
      <c r="C5818" s="105">
        <v>1</v>
      </c>
      <c r="D5818" s="105" t="s">
        <v>14300</v>
      </c>
      <c r="E5818" s="105" t="s">
        <v>15951</v>
      </c>
    </row>
    <row r="5819" spans="1:5" ht="15" customHeight="1">
      <c r="A5819" s="105">
        <v>210104</v>
      </c>
      <c r="B5819" s="105" t="s">
        <v>15988</v>
      </c>
      <c r="C5819" s="105">
        <v>1</v>
      </c>
      <c r="D5819" s="105" t="s">
        <v>14300</v>
      </c>
      <c r="E5819" s="105" t="s">
        <v>15946</v>
      </c>
    </row>
    <row r="5820" spans="1:5" ht="15" customHeight="1">
      <c r="A5820" s="105">
        <v>210101</v>
      </c>
      <c r="B5820" s="105" t="s">
        <v>15988</v>
      </c>
      <c r="C5820" s="105">
        <v>1</v>
      </c>
      <c r="D5820" s="105" t="s">
        <v>14300</v>
      </c>
      <c r="E5820" s="105" t="s">
        <v>15940</v>
      </c>
    </row>
    <row r="5821" spans="1:5" ht="15" customHeight="1">
      <c r="A5821" s="105">
        <v>210102</v>
      </c>
      <c r="B5821" s="105" t="s">
        <v>15988</v>
      </c>
      <c r="C5821" s="105">
        <v>1</v>
      </c>
      <c r="D5821" s="105" t="s">
        <v>14300</v>
      </c>
      <c r="E5821" s="105" t="s">
        <v>16051</v>
      </c>
    </row>
    <row r="5822" spans="1:5" ht="15" customHeight="1">
      <c r="A5822" s="105">
        <v>210107</v>
      </c>
      <c r="B5822" s="105" t="s">
        <v>15988</v>
      </c>
      <c r="C5822" s="105">
        <v>1</v>
      </c>
      <c r="D5822" s="105" t="s">
        <v>14300</v>
      </c>
      <c r="E5822" s="105" t="s">
        <v>15939</v>
      </c>
    </row>
    <row r="5823" spans="1:5" ht="15" customHeight="1">
      <c r="A5823" s="105">
        <v>210106</v>
      </c>
      <c r="B5823" s="105" t="s">
        <v>15988</v>
      </c>
      <c r="C5823" s="105">
        <v>1</v>
      </c>
      <c r="D5823" s="105" t="s">
        <v>14300</v>
      </c>
      <c r="E5823" s="105" t="s">
        <v>15938</v>
      </c>
    </row>
    <row r="5824" spans="1:5" ht="15" customHeight="1">
      <c r="A5824" s="105">
        <v>210105</v>
      </c>
      <c r="B5824" s="105" t="s">
        <v>15988</v>
      </c>
      <c r="C5824" s="105">
        <v>1</v>
      </c>
      <c r="D5824" s="105" t="s">
        <v>14300</v>
      </c>
      <c r="E5824" s="105" t="s">
        <v>16052</v>
      </c>
    </row>
    <row r="5825" spans="1:5" ht="15" customHeight="1">
      <c r="A5825" s="105">
        <v>210103</v>
      </c>
      <c r="B5825" s="105" t="s">
        <v>15988</v>
      </c>
      <c r="C5825" s="105">
        <v>1</v>
      </c>
      <c r="D5825" s="105" t="s">
        <v>14300</v>
      </c>
      <c r="E5825" s="105" t="s">
        <v>16053</v>
      </c>
    </row>
    <row r="5826" spans="1:5" ht="15" customHeight="1">
      <c r="A5826" s="105">
        <v>990105</v>
      </c>
      <c r="B5826" s="105" t="s">
        <v>15988</v>
      </c>
      <c r="C5826" s="105">
        <v>1</v>
      </c>
      <c r="D5826" s="105" t="s">
        <v>14300</v>
      </c>
      <c r="E5826" s="105" t="s">
        <v>15950</v>
      </c>
    </row>
    <row r="5827" spans="1:5" ht="15" customHeight="1">
      <c r="A5827" s="105">
        <v>990106</v>
      </c>
      <c r="B5827" s="105" t="s">
        <v>15988</v>
      </c>
      <c r="C5827" s="105">
        <v>1</v>
      </c>
      <c r="D5827" s="105" t="s">
        <v>14300</v>
      </c>
      <c r="E5827" s="105" t="s">
        <v>16054</v>
      </c>
    </row>
    <row r="5828" spans="1:5" ht="15" customHeight="1">
      <c r="A5828" s="105">
        <v>31669</v>
      </c>
      <c r="B5828" s="105" t="s">
        <v>16055</v>
      </c>
      <c r="C5828" s="105">
        <v>1</v>
      </c>
      <c r="D5828" s="105" t="s">
        <v>16056</v>
      </c>
      <c r="E5828" s="105" t="s">
        <v>16057</v>
      </c>
    </row>
    <row r="5829" spans="1:5" ht="15" customHeight="1">
      <c r="A5829" s="105" t="s">
        <v>16058</v>
      </c>
      <c r="B5829" s="105" t="s">
        <v>16055</v>
      </c>
      <c r="C5829" s="105">
        <v>1</v>
      </c>
      <c r="D5829" s="105" t="s">
        <v>14172</v>
      </c>
      <c r="E5829" s="105" t="s">
        <v>14965</v>
      </c>
    </row>
    <row r="5830" spans="1:5" ht="15" customHeight="1">
      <c r="A5830" s="105" t="s">
        <v>16059</v>
      </c>
      <c r="B5830" s="105" t="s">
        <v>16055</v>
      </c>
      <c r="C5830" s="105">
        <v>10</v>
      </c>
      <c r="D5830" s="105" t="s">
        <v>14172</v>
      </c>
      <c r="E5830" s="105" t="s">
        <v>16060</v>
      </c>
    </row>
    <row r="5831" spans="1:5" ht="15" customHeight="1">
      <c r="A5831" s="105" t="s">
        <v>16061</v>
      </c>
      <c r="B5831" s="105" t="s">
        <v>16055</v>
      </c>
      <c r="C5831" s="105">
        <v>16</v>
      </c>
      <c r="D5831" s="105" t="s">
        <v>14930</v>
      </c>
      <c r="E5831" s="105" t="s">
        <v>16062</v>
      </c>
    </row>
    <row r="5832" spans="1:5" ht="15" customHeight="1">
      <c r="A5832" s="105">
        <v>11998</v>
      </c>
      <c r="B5832" s="105" t="s">
        <v>16055</v>
      </c>
      <c r="C5832" s="105">
        <v>2</v>
      </c>
      <c r="D5832" s="105" t="s">
        <v>14172</v>
      </c>
      <c r="E5832" s="105" t="s">
        <v>15484</v>
      </c>
    </row>
    <row r="5833" spans="1:5" ht="15" customHeight="1">
      <c r="A5833" s="105" t="s">
        <v>16063</v>
      </c>
      <c r="B5833" s="105" t="s">
        <v>16055</v>
      </c>
      <c r="C5833" s="105">
        <v>1</v>
      </c>
      <c r="D5833" s="105" t="s">
        <v>16064</v>
      </c>
      <c r="E5833" s="105" t="s">
        <v>16065</v>
      </c>
    </row>
    <row r="5834" spans="1:5" ht="15" customHeight="1">
      <c r="A5834" s="105">
        <v>12000</v>
      </c>
      <c r="B5834" s="105" t="s">
        <v>16055</v>
      </c>
      <c r="C5834" s="105">
        <v>2</v>
      </c>
      <c r="D5834" s="105" t="s">
        <v>14172</v>
      </c>
      <c r="E5834" s="105" t="s">
        <v>15483</v>
      </c>
    </row>
    <row r="5835" spans="1:5" ht="15" customHeight="1">
      <c r="A5835" s="105">
        <v>11999</v>
      </c>
      <c r="B5835" s="105" t="s">
        <v>16055</v>
      </c>
      <c r="C5835" s="105">
        <v>1</v>
      </c>
      <c r="D5835" s="105" t="s">
        <v>14172</v>
      </c>
      <c r="E5835" s="105" t="s">
        <v>16066</v>
      </c>
    </row>
    <row r="5836" spans="1:5" ht="15" customHeight="1">
      <c r="A5836" s="105" t="s">
        <v>16067</v>
      </c>
      <c r="B5836" s="105" t="s">
        <v>16055</v>
      </c>
      <c r="C5836" s="105">
        <v>1</v>
      </c>
      <c r="D5836" s="105" t="s">
        <v>16064</v>
      </c>
      <c r="E5836" s="105" t="s">
        <v>16068</v>
      </c>
    </row>
    <row r="5837" spans="1:5" ht="15" customHeight="1">
      <c r="A5837" s="105">
        <v>4645</v>
      </c>
      <c r="B5837" s="105" t="s">
        <v>16055</v>
      </c>
      <c r="C5837" s="105">
        <v>1</v>
      </c>
      <c r="D5837" s="105" t="s">
        <v>16069</v>
      </c>
      <c r="E5837" s="105" t="s">
        <v>16070</v>
      </c>
    </row>
    <row r="5838" spans="1:5" ht="15" customHeight="1">
      <c r="A5838" s="105">
        <v>4663</v>
      </c>
      <c r="B5838" s="105" t="s">
        <v>16055</v>
      </c>
      <c r="C5838" s="105">
        <v>1</v>
      </c>
      <c r="D5838" s="105" t="s">
        <v>16071</v>
      </c>
      <c r="E5838" s="105" t="s">
        <v>16072</v>
      </c>
    </row>
    <row r="5839" spans="1:5" ht="15" customHeight="1">
      <c r="A5839" s="105" t="s">
        <v>16073</v>
      </c>
      <c r="B5839" s="105" t="s">
        <v>16055</v>
      </c>
      <c r="C5839" s="105">
        <v>2</v>
      </c>
      <c r="D5839" s="105" t="s">
        <v>16074</v>
      </c>
      <c r="E5839" s="105" t="s">
        <v>16075</v>
      </c>
    </row>
    <row r="5840" spans="1:5" ht="15" customHeight="1">
      <c r="A5840" s="105" t="s">
        <v>16076</v>
      </c>
      <c r="B5840" s="105" t="s">
        <v>16055</v>
      </c>
      <c r="C5840" s="105">
        <v>3</v>
      </c>
      <c r="D5840" s="105" t="s">
        <v>16077</v>
      </c>
      <c r="E5840" s="105" t="s">
        <v>16078</v>
      </c>
    </row>
    <row r="5841" spans="1:5" ht="15" customHeight="1">
      <c r="A5841" s="105" t="s">
        <v>16079</v>
      </c>
      <c r="B5841" s="105" t="s">
        <v>16055</v>
      </c>
      <c r="C5841" s="105">
        <v>2</v>
      </c>
      <c r="D5841" s="105" t="s">
        <v>16077</v>
      </c>
      <c r="E5841" s="105" t="s">
        <v>16080</v>
      </c>
    </row>
    <row r="5842" spans="1:5" ht="15" customHeight="1">
      <c r="A5842" s="105" t="s">
        <v>16081</v>
      </c>
      <c r="B5842" s="105" t="s">
        <v>16055</v>
      </c>
      <c r="C5842" s="105">
        <v>3</v>
      </c>
      <c r="D5842" s="105" t="s">
        <v>16077</v>
      </c>
      <c r="E5842" s="105" t="s">
        <v>16082</v>
      </c>
    </row>
    <row r="5843" spans="1:5" ht="15" customHeight="1">
      <c r="A5843" s="105">
        <v>15040</v>
      </c>
      <c r="B5843" s="105" t="s">
        <v>16055</v>
      </c>
      <c r="C5843" s="105">
        <v>1</v>
      </c>
      <c r="D5843" s="105" t="s">
        <v>12229</v>
      </c>
      <c r="E5843" s="105" t="s">
        <v>16083</v>
      </c>
    </row>
    <row r="5844" spans="1:5" ht="15" customHeight="1">
      <c r="A5844" s="105" t="s">
        <v>16084</v>
      </c>
      <c r="B5844" s="105" t="s">
        <v>16055</v>
      </c>
      <c r="C5844" s="105">
        <v>1</v>
      </c>
      <c r="D5844" s="105" t="s">
        <v>16085</v>
      </c>
      <c r="E5844" s="105" t="s">
        <v>16086</v>
      </c>
    </row>
    <row r="5845" spans="1:5" ht="15" customHeight="1">
      <c r="A5845" s="105">
        <v>13206</v>
      </c>
      <c r="B5845" s="105" t="s">
        <v>16055</v>
      </c>
      <c r="C5845" s="105">
        <v>1</v>
      </c>
      <c r="D5845" s="105" t="s">
        <v>16087</v>
      </c>
      <c r="E5845" s="105" t="s">
        <v>16088</v>
      </c>
    </row>
    <row r="5846" spans="1:5" ht="15" customHeight="1">
      <c r="A5846" s="105">
        <v>12045</v>
      </c>
      <c r="B5846" s="105" t="s">
        <v>16055</v>
      </c>
      <c r="C5846" s="105">
        <v>1</v>
      </c>
      <c r="D5846" s="105" t="s">
        <v>16089</v>
      </c>
      <c r="E5846" s="105" t="s">
        <v>16090</v>
      </c>
    </row>
    <row r="5847" spans="1:5" ht="15" customHeight="1">
      <c r="A5847" s="105">
        <v>14097</v>
      </c>
      <c r="B5847" s="105" t="s">
        <v>16055</v>
      </c>
      <c r="C5847" s="105">
        <v>1</v>
      </c>
      <c r="D5847" s="105" t="s">
        <v>16091</v>
      </c>
      <c r="E5847" s="105" t="s">
        <v>16092</v>
      </c>
    </row>
    <row r="5848" spans="1:5" ht="15" customHeight="1">
      <c r="A5848" s="105" t="s">
        <v>16093</v>
      </c>
      <c r="B5848" s="105" t="s">
        <v>16055</v>
      </c>
      <c r="C5848" s="105">
        <v>1</v>
      </c>
      <c r="D5848" s="105" t="s">
        <v>16094</v>
      </c>
      <c r="E5848" s="105" t="s">
        <v>16095</v>
      </c>
    </row>
    <row r="5849" spans="1:5" ht="15" customHeight="1">
      <c r="A5849" s="105">
        <v>11534</v>
      </c>
      <c r="B5849" s="105" t="s">
        <v>16055</v>
      </c>
      <c r="C5849" s="105">
        <v>1</v>
      </c>
      <c r="D5849" s="105" t="s">
        <v>14172</v>
      </c>
      <c r="E5849" s="105" t="s">
        <v>15486</v>
      </c>
    </row>
    <row r="5850" spans="1:5" ht="15" customHeight="1">
      <c r="A5850" s="105">
        <v>12062</v>
      </c>
      <c r="B5850" s="105" t="s">
        <v>16055</v>
      </c>
      <c r="C5850" s="105">
        <v>1</v>
      </c>
      <c r="D5850" s="105" t="s">
        <v>14172</v>
      </c>
      <c r="E5850" s="105" t="s">
        <v>16096</v>
      </c>
    </row>
    <row r="5851" spans="1:5" ht="15" customHeight="1">
      <c r="A5851" s="105">
        <v>4603</v>
      </c>
      <c r="B5851" s="105" t="s">
        <v>16055</v>
      </c>
      <c r="C5851" s="105">
        <v>1</v>
      </c>
      <c r="D5851" s="105" t="s">
        <v>14172</v>
      </c>
      <c r="E5851" s="105" t="s">
        <v>16097</v>
      </c>
    </row>
    <row r="5852" spans="1:5" ht="15" customHeight="1">
      <c r="A5852" s="105">
        <v>12001</v>
      </c>
      <c r="B5852" s="105" t="s">
        <v>16055</v>
      </c>
      <c r="C5852" s="105">
        <v>1</v>
      </c>
      <c r="D5852" s="105" t="s">
        <v>14172</v>
      </c>
      <c r="E5852" s="105" t="s">
        <v>15482</v>
      </c>
    </row>
    <row r="5853" spans="1:5" ht="15" customHeight="1">
      <c r="A5853" s="105">
        <v>12061</v>
      </c>
      <c r="B5853" s="105" t="s">
        <v>16055</v>
      </c>
      <c r="C5853" s="105">
        <v>1</v>
      </c>
      <c r="D5853" s="105" t="s">
        <v>14172</v>
      </c>
      <c r="E5853" s="105" t="s">
        <v>16098</v>
      </c>
    </row>
    <row r="5854" spans="1:5" ht="15" customHeight="1">
      <c r="A5854" s="105">
        <v>11999</v>
      </c>
      <c r="B5854" s="105" t="s">
        <v>16055</v>
      </c>
      <c r="C5854" s="105">
        <v>1</v>
      </c>
      <c r="D5854" s="105" t="s">
        <v>14172</v>
      </c>
      <c r="E5854" s="105" t="s">
        <v>16066</v>
      </c>
    </row>
    <row r="5855" spans="1:5" ht="15" customHeight="1">
      <c r="A5855" s="105">
        <v>13303</v>
      </c>
      <c r="B5855" s="105" t="s">
        <v>16055</v>
      </c>
      <c r="C5855" s="105">
        <v>1</v>
      </c>
      <c r="D5855" s="105" t="s">
        <v>16099</v>
      </c>
      <c r="E5855" s="105" t="s">
        <v>16100</v>
      </c>
    </row>
    <row r="5856" spans="1:5" ht="15" customHeight="1">
      <c r="A5856" s="105" t="s">
        <v>16101</v>
      </c>
      <c r="B5856" s="105" t="s">
        <v>16055</v>
      </c>
      <c r="C5856" s="105">
        <v>1</v>
      </c>
      <c r="D5856" s="105" t="s">
        <v>16064</v>
      </c>
      <c r="E5856" s="105" t="s">
        <v>16102</v>
      </c>
    </row>
    <row r="5857" spans="1:5" ht="15" customHeight="1">
      <c r="A5857" s="105">
        <v>12060</v>
      </c>
      <c r="B5857" s="105" t="s">
        <v>16055</v>
      </c>
      <c r="C5857" s="105">
        <v>1</v>
      </c>
      <c r="D5857" s="105" t="s">
        <v>14172</v>
      </c>
      <c r="E5857" s="105" t="s">
        <v>16103</v>
      </c>
    </row>
    <row r="5858" spans="1:5" ht="15" customHeight="1">
      <c r="A5858" s="105">
        <v>11370</v>
      </c>
      <c r="B5858" s="105" t="s">
        <v>16055</v>
      </c>
      <c r="C5858" s="105">
        <v>1</v>
      </c>
      <c r="D5858" s="105" t="s">
        <v>11857</v>
      </c>
      <c r="E5858" s="105" t="s">
        <v>16104</v>
      </c>
    </row>
    <row r="5859" spans="1:5" ht="15" customHeight="1">
      <c r="A5859" s="105">
        <v>11990</v>
      </c>
      <c r="B5859" s="105" t="s">
        <v>16055</v>
      </c>
      <c r="C5859" s="105">
        <v>1</v>
      </c>
      <c r="D5859" s="105" t="s">
        <v>11857</v>
      </c>
      <c r="E5859" s="105" t="s">
        <v>16105</v>
      </c>
    </row>
    <row r="5860" spans="1:5" ht="15" customHeight="1">
      <c r="A5860" s="105">
        <v>12012</v>
      </c>
      <c r="B5860" s="105" t="s">
        <v>16055</v>
      </c>
      <c r="C5860" s="105">
        <v>1</v>
      </c>
      <c r="D5860" s="105" t="s">
        <v>16106</v>
      </c>
      <c r="E5860" s="105" t="s">
        <v>16107</v>
      </c>
    </row>
    <row r="5861" spans="1:5" ht="15" customHeight="1">
      <c r="A5861" s="105">
        <v>12011</v>
      </c>
      <c r="B5861" s="105" t="s">
        <v>16055</v>
      </c>
      <c r="C5861" s="105">
        <v>1</v>
      </c>
      <c r="D5861" s="105" t="s">
        <v>16106</v>
      </c>
      <c r="E5861" s="105" t="s">
        <v>16108</v>
      </c>
    </row>
    <row r="5862" spans="1:5" ht="15" customHeight="1">
      <c r="A5862" s="105">
        <v>12014</v>
      </c>
      <c r="B5862" s="105" t="s">
        <v>16055</v>
      </c>
      <c r="C5862" s="105">
        <v>1</v>
      </c>
      <c r="D5862" s="105" t="s">
        <v>14860</v>
      </c>
      <c r="E5862" s="105" t="s">
        <v>16109</v>
      </c>
    </row>
    <row r="5863" spans="1:5" ht="15" customHeight="1">
      <c r="A5863" s="105">
        <v>13632</v>
      </c>
      <c r="B5863" s="105" t="s">
        <v>16055</v>
      </c>
      <c r="C5863" s="105">
        <v>1</v>
      </c>
      <c r="D5863" s="105" t="s">
        <v>16110</v>
      </c>
      <c r="E5863" s="105" t="s">
        <v>16111</v>
      </c>
    </row>
    <row r="5864" spans="1:5" ht="15" customHeight="1">
      <c r="A5864" s="105">
        <v>13635</v>
      </c>
      <c r="B5864" s="105" t="s">
        <v>16055</v>
      </c>
      <c r="C5864" s="105">
        <v>1</v>
      </c>
      <c r="D5864" s="105" t="s">
        <v>16110</v>
      </c>
      <c r="E5864" s="105" t="s">
        <v>16112</v>
      </c>
    </row>
    <row r="5865" spans="1:5" ht="15" customHeight="1">
      <c r="A5865" s="105">
        <v>13634</v>
      </c>
      <c r="B5865" s="105" t="s">
        <v>16055</v>
      </c>
      <c r="C5865" s="105">
        <v>13</v>
      </c>
      <c r="D5865" s="105" t="s">
        <v>16110</v>
      </c>
      <c r="E5865" s="105" t="s">
        <v>16113</v>
      </c>
    </row>
    <row r="5866" spans="1:5" ht="15" customHeight="1">
      <c r="A5866" s="105">
        <v>14006</v>
      </c>
      <c r="B5866" s="105" t="s">
        <v>16055</v>
      </c>
      <c r="C5866" s="105">
        <v>1</v>
      </c>
      <c r="D5866" s="105" t="s">
        <v>16114</v>
      </c>
      <c r="E5866" s="105" t="s">
        <v>16115</v>
      </c>
    </row>
    <row r="5867" spans="1:5" ht="15" customHeight="1">
      <c r="A5867" s="105">
        <v>13202</v>
      </c>
      <c r="B5867" s="105" t="s">
        <v>16055</v>
      </c>
      <c r="C5867" s="105">
        <v>1</v>
      </c>
      <c r="D5867" s="105" t="s">
        <v>16087</v>
      </c>
      <c r="E5867" s="105" t="s">
        <v>16116</v>
      </c>
    </row>
    <row r="5868" spans="1:5" ht="15" customHeight="1">
      <c r="A5868" s="105">
        <v>13325</v>
      </c>
      <c r="B5868" s="105" t="s">
        <v>16055</v>
      </c>
      <c r="C5868" s="105">
        <v>1</v>
      </c>
      <c r="D5868" s="105" t="s">
        <v>14860</v>
      </c>
      <c r="E5868" s="105" t="s">
        <v>16117</v>
      </c>
    </row>
    <row r="5869" spans="1:5" ht="15" customHeight="1">
      <c r="A5869" s="105">
        <v>13307</v>
      </c>
      <c r="B5869" s="105" t="s">
        <v>16055</v>
      </c>
      <c r="C5869" s="105">
        <v>1</v>
      </c>
      <c r="D5869" s="105" t="s">
        <v>12668</v>
      </c>
      <c r="E5869" s="105" t="s">
        <v>16118</v>
      </c>
    </row>
    <row r="5870" spans="1:5" ht="15" customHeight="1">
      <c r="A5870" s="105">
        <v>14096</v>
      </c>
      <c r="B5870" s="105" t="s">
        <v>16055</v>
      </c>
      <c r="C5870" s="105">
        <v>1</v>
      </c>
      <c r="D5870" s="105" t="s">
        <v>16091</v>
      </c>
      <c r="E5870" s="105" t="s">
        <v>16119</v>
      </c>
    </row>
    <row r="5871" spans="1:5" ht="15" customHeight="1">
      <c r="A5871" s="105">
        <v>15075</v>
      </c>
      <c r="B5871" s="105" t="s">
        <v>16055</v>
      </c>
      <c r="C5871" s="105">
        <v>1</v>
      </c>
      <c r="D5871" s="105" t="s">
        <v>16120</v>
      </c>
      <c r="E5871" s="105" t="s">
        <v>16121</v>
      </c>
    </row>
    <row r="5872" spans="1:5" ht="15" customHeight="1">
      <c r="A5872" s="105">
        <v>15074</v>
      </c>
      <c r="B5872" s="105" t="s">
        <v>16055</v>
      </c>
      <c r="C5872" s="105">
        <v>1</v>
      </c>
      <c r="D5872" s="105" t="s">
        <v>16120</v>
      </c>
      <c r="E5872" s="105" t="s">
        <v>16122</v>
      </c>
    </row>
    <row r="5873" spans="1:5" ht="15" customHeight="1">
      <c r="A5873" s="105">
        <v>14098</v>
      </c>
      <c r="B5873" s="105" t="s">
        <v>16055</v>
      </c>
      <c r="C5873" s="105">
        <v>1</v>
      </c>
      <c r="D5873" s="105" t="s">
        <v>16091</v>
      </c>
      <c r="E5873" s="105" t="s">
        <v>16123</v>
      </c>
    </row>
    <row r="5874" spans="1:5" ht="15" customHeight="1">
      <c r="A5874" s="105">
        <v>14095</v>
      </c>
      <c r="B5874" s="105" t="s">
        <v>16055</v>
      </c>
      <c r="C5874" s="105">
        <v>1</v>
      </c>
      <c r="D5874" s="105" t="s">
        <v>16091</v>
      </c>
      <c r="E5874" s="105" t="s">
        <v>16124</v>
      </c>
    </row>
    <row r="5875" spans="1:5" ht="15" customHeight="1">
      <c r="A5875" s="105">
        <v>12044</v>
      </c>
      <c r="B5875" s="105" t="s">
        <v>16055</v>
      </c>
      <c r="C5875" s="105">
        <v>1</v>
      </c>
      <c r="D5875" s="105" t="s">
        <v>16125</v>
      </c>
      <c r="E5875" s="105" t="s">
        <v>16126</v>
      </c>
    </row>
    <row r="5876" spans="1:5" ht="15" customHeight="1">
      <c r="A5876" s="105">
        <v>12043</v>
      </c>
      <c r="B5876" s="105" t="s">
        <v>16055</v>
      </c>
      <c r="C5876" s="105">
        <v>1</v>
      </c>
      <c r="D5876" s="105" t="s">
        <v>16127</v>
      </c>
      <c r="E5876" s="105" t="s">
        <v>16128</v>
      </c>
    </row>
    <row r="5877" spans="1:5" ht="15" customHeight="1">
      <c r="A5877" s="105">
        <v>10703</v>
      </c>
      <c r="B5877" s="105" t="s">
        <v>16055</v>
      </c>
      <c r="C5877" s="105">
        <v>1</v>
      </c>
      <c r="D5877" s="105" t="s">
        <v>16129</v>
      </c>
      <c r="E5877" s="105" t="s">
        <v>16130</v>
      </c>
    </row>
    <row r="5878" spans="1:5" ht="15" customHeight="1">
      <c r="A5878" s="105">
        <v>13114</v>
      </c>
      <c r="B5878" s="105" t="s">
        <v>16055</v>
      </c>
      <c r="C5878" s="105">
        <v>6</v>
      </c>
      <c r="D5878" s="105" t="s">
        <v>15734</v>
      </c>
      <c r="E5878" s="105" t="s">
        <v>16131</v>
      </c>
    </row>
    <row r="5879" spans="1:5" ht="15" customHeight="1">
      <c r="A5879" s="105">
        <v>4629</v>
      </c>
      <c r="B5879" s="105" t="s">
        <v>16055</v>
      </c>
      <c r="C5879" s="105">
        <v>2</v>
      </c>
      <c r="D5879" s="105" t="s">
        <v>16132</v>
      </c>
      <c r="E5879" s="105" t="s">
        <v>16133</v>
      </c>
    </row>
    <row r="5880" spans="1:5" ht="15" customHeight="1">
      <c r="A5880" s="105">
        <v>4695</v>
      </c>
      <c r="B5880" s="105" t="s">
        <v>16055</v>
      </c>
      <c r="C5880" s="105">
        <v>1</v>
      </c>
      <c r="D5880" s="105" t="s">
        <v>16134</v>
      </c>
      <c r="E5880" s="105" t="s">
        <v>16135</v>
      </c>
    </row>
    <row r="5881" spans="1:5" ht="15" customHeight="1">
      <c r="A5881" s="105" t="s">
        <v>16136</v>
      </c>
      <c r="B5881" s="105" t="s">
        <v>16055</v>
      </c>
      <c r="C5881" s="105">
        <v>1</v>
      </c>
      <c r="D5881" s="105" t="s">
        <v>16137</v>
      </c>
      <c r="E5881" s="105" t="s">
        <v>16138</v>
      </c>
    </row>
    <row r="5882" spans="1:5" ht="15" customHeight="1">
      <c r="A5882" s="105" t="s">
        <v>16139</v>
      </c>
      <c r="B5882" s="105" t="s">
        <v>16055</v>
      </c>
      <c r="C5882" s="105">
        <v>1</v>
      </c>
      <c r="D5882" s="105" t="s">
        <v>16137</v>
      </c>
      <c r="E5882" s="105" t="s">
        <v>16140</v>
      </c>
    </row>
    <row r="5883" spans="1:5" ht="15" customHeight="1">
      <c r="A5883" s="105">
        <v>13569</v>
      </c>
      <c r="B5883" s="105" t="s">
        <v>16055</v>
      </c>
      <c r="C5883" s="105">
        <v>1</v>
      </c>
      <c r="D5883" s="105" t="s">
        <v>16030</v>
      </c>
      <c r="E5883" s="105" t="s">
        <v>16031</v>
      </c>
    </row>
    <row r="5884" spans="1:5" ht="15" customHeight="1">
      <c r="A5884" s="105">
        <v>13567</v>
      </c>
      <c r="B5884" s="105" t="s">
        <v>16055</v>
      </c>
      <c r="C5884" s="105">
        <v>1</v>
      </c>
      <c r="D5884" s="105" t="s">
        <v>16030</v>
      </c>
      <c r="E5884" s="105" t="s">
        <v>16031</v>
      </c>
    </row>
    <row r="5885" spans="1:5" ht="15" customHeight="1">
      <c r="A5885" s="105">
        <v>4639</v>
      </c>
      <c r="B5885" s="105" t="s">
        <v>16055</v>
      </c>
      <c r="C5885" s="105">
        <v>3</v>
      </c>
      <c r="D5885" s="105" t="s">
        <v>16141</v>
      </c>
      <c r="E5885" s="105" t="s">
        <v>16142</v>
      </c>
    </row>
    <row r="5886" spans="1:5" ht="15" customHeight="1">
      <c r="A5886" s="105">
        <v>4638</v>
      </c>
      <c r="B5886" s="105" t="s">
        <v>16055</v>
      </c>
      <c r="C5886" s="105">
        <v>2</v>
      </c>
      <c r="D5886" s="105" t="s">
        <v>16141</v>
      </c>
      <c r="E5886" s="105" t="s">
        <v>16143</v>
      </c>
    </row>
    <row r="5887" spans="1:5" ht="15" customHeight="1">
      <c r="A5887" s="105">
        <v>4630</v>
      </c>
      <c r="B5887" s="105" t="s">
        <v>16055</v>
      </c>
      <c r="C5887" s="105">
        <v>2</v>
      </c>
      <c r="D5887" s="105" t="s">
        <v>16132</v>
      </c>
      <c r="E5887" s="105" t="s">
        <v>16133</v>
      </c>
    </row>
    <row r="5888" spans="1:5" ht="15" customHeight="1">
      <c r="A5888" s="105">
        <v>4629</v>
      </c>
      <c r="B5888" s="105" t="s">
        <v>16055</v>
      </c>
      <c r="C5888" s="105">
        <v>1</v>
      </c>
      <c r="D5888" s="105" t="s">
        <v>16132</v>
      </c>
      <c r="E5888" s="105" t="s">
        <v>16133</v>
      </c>
    </row>
    <row r="5889" spans="1:5" ht="15" customHeight="1">
      <c r="A5889" s="105" t="s">
        <v>16144</v>
      </c>
      <c r="B5889" s="105" t="s">
        <v>16055</v>
      </c>
      <c r="C5889" s="105">
        <v>1</v>
      </c>
      <c r="D5889" s="105" t="s">
        <v>16145</v>
      </c>
      <c r="E5889" s="105" t="s">
        <v>16146</v>
      </c>
    </row>
    <row r="5890" spans="1:5" ht="15" customHeight="1">
      <c r="A5890" s="105" t="s">
        <v>16147</v>
      </c>
      <c r="B5890" s="105" t="s">
        <v>16055</v>
      </c>
      <c r="C5890" s="105">
        <v>1</v>
      </c>
      <c r="D5890" s="105" t="s">
        <v>16148</v>
      </c>
      <c r="E5890" s="105" t="s">
        <v>16149</v>
      </c>
    </row>
    <row r="5891" spans="1:5" ht="15" customHeight="1">
      <c r="A5891" s="105">
        <v>44514</v>
      </c>
      <c r="B5891" s="105" t="s">
        <v>16055</v>
      </c>
      <c r="C5891" s="105">
        <v>1</v>
      </c>
      <c r="D5891" s="105" t="s">
        <v>16150</v>
      </c>
      <c r="E5891" s="105" t="s">
        <v>16151</v>
      </c>
    </row>
    <row r="5892" spans="1:5" ht="15" customHeight="1">
      <c r="A5892" s="105">
        <v>44515</v>
      </c>
      <c r="B5892" s="105" t="s">
        <v>16055</v>
      </c>
      <c r="C5892" s="105">
        <v>1</v>
      </c>
      <c r="D5892" s="105" t="s">
        <v>16152</v>
      </c>
      <c r="E5892" s="105" t="s">
        <v>16153</v>
      </c>
    </row>
    <row r="5893" spans="1:5" ht="15" customHeight="1">
      <c r="A5893" s="105" t="s">
        <v>16154</v>
      </c>
      <c r="B5893" s="105" t="s">
        <v>16055</v>
      </c>
      <c r="C5893" s="105">
        <v>1</v>
      </c>
      <c r="D5893" s="105" t="s">
        <v>16155</v>
      </c>
      <c r="E5893" s="105" t="s">
        <v>16156</v>
      </c>
    </row>
    <row r="5894" spans="1:5" ht="15" customHeight="1">
      <c r="A5894" s="109">
        <v>61518</v>
      </c>
      <c r="B5894" s="105" t="s">
        <v>16055</v>
      </c>
      <c r="C5894" s="105">
        <v>1</v>
      </c>
      <c r="D5894" s="105" t="s">
        <v>16155</v>
      </c>
      <c r="E5894" s="105" t="s">
        <v>16157</v>
      </c>
    </row>
    <row r="5895" spans="1:5" ht="15" customHeight="1">
      <c r="A5895" s="105" t="s">
        <v>16158</v>
      </c>
      <c r="B5895" s="105" t="s">
        <v>16055</v>
      </c>
      <c r="C5895" s="105">
        <v>1</v>
      </c>
      <c r="D5895" s="105" t="s">
        <v>16155</v>
      </c>
      <c r="E5895" s="105" t="s">
        <v>16159</v>
      </c>
    </row>
    <row r="5896" spans="1:5" ht="15" customHeight="1">
      <c r="A5896" s="105">
        <v>10896</v>
      </c>
      <c r="B5896" s="105" t="s">
        <v>16055</v>
      </c>
      <c r="C5896" s="105">
        <v>1</v>
      </c>
      <c r="D5896" s="105" t="s">
        <v>16160</v>
      </c>
      <c r="E5896" s="105" t="s">
        <v>16161</v>
      </c>
    </row>
    <row r="5897" spans="1:5" ht="15" customHeight="1">
      <c r="A5897" s="105" t="s">
        <v>16162</v>
      </c>
      <c r="B5897" s="105" t="s">
        <v>16055</v>
      </c>
      <c r="C5897" s="105">
        <v>1</v>
      </c>
      <c r="D5897" s="105" t="s">
        <v>16163</v>
      </c>
      <c r="E5897" s="105" t="s">
        <v>16130</v>
      </c>
    </row>
    <row r="5898" spans="1:5" ht="15" customHeight="1">
      <c r="A5898" s="105">
        <v>11416</v>
      </c>
      <c r="B5898" s="105" t="s">
        <v>16055</v>
      </c>
      <c r="C5898" s="105">
        <v>1</v>
      </c>
      <c r="D5898" s="105" t="s">
        <v>16164</v>
      </c>
      <c r="E5898" s="105" t="s">
        <v>16165</v>
      </c>
    </row>
    <row r="5899" spans="1:5" ht="15" customHeight="1">
      <c r="A5899" s="105">
        <v>11424</v>
      </c>
      <c r="B5899" s="105" t="s">
        <v>16055</v>
      </c>
      <c r="C5899" s="105">
        <v>1</v>
      </c>
      <c r="D5899" s="105" t="s">
        <v>16166</v>
      </c>
      <c r="E5899" s="105" t="s">
        <v>16167</v>
      </c>
    </row>
    <row r="5900" spans="1:5" ht="15" customHeight="1">
      <c r="A5900" s="105">
        <v>10897</v>
      </c>
      <c r="B5900" s="105" t="s">
        <v>16055</v>
      </c>
      <c r="C5900" s="105">
        <v>1</v>
      </c>
      <c r="D5900" s="105" t="s">
        <v>16160</v>
      </c>
      <c r="E5900" s="105" t="s">
        <v>16168</v>
      </c>
    </row>
    <row r="5901" spans="1:5" ht="15" customHeight="1">
      <c r="A5901" s="105">
        <v>10898</v>
      </c>
      <c r="B5901" s="105" t="s">
        <v>16055</v>
      </c>
      <c r="C5901" s="105">
        <v>1</v>
      </c>
      <c r="D5901" s="105" t="s">
        <v>16160</v>
      </c>
      <c r="E5901" s="105" t="s">
        <v>16169</v>
      </c>
    </row>
    <row r="5902" spans="1:5" ht="15" customHeight="1">
      <c r="A5902" s="105" t="s">
        <v>16170</v>
      </c>
      <c r="B5902" s="105" t="s">
        <v>16055</v>
      </c>
      <c r="C5902" s="105">
        <v>1</v>
      </c>
      <c r="D5902" s="105" t="s">
        <v>16155</v>
      </c>
      <c r="E5902" s="105" t="s">
        <v>16171</v>
      </c>
    </row>
    <row r="5903" spans="1:5" ht="15" customHeight="1">
      <c r="A5903" s="105" t="s">
        <v>16172</v>
      </c>
      <c r="B5903" s="105" t="s">
        <v>16055</v>
      </c>
      <c r="C5903" s="105">
        <v>1</v>
      </c>
      <c r="D5903" s="105" t="s">
        <v>16164</v>
      </c>
      <c r="E5903" s="105" t="s">
        <v>16173</v>
      </c>
    </row>
    <row r="5904" spans="1:5" ht="15" customHeight="1">
      <c r="A5904" s="105" t="s">
        <v>16174</v>
      </c>
      <c r="B5904" s="105" t="s">
        <v>16055</v>
      </c>
      <c r="C5904" s="105">
        <v>1</v>
      </c>
      <c r="D5904" s="105" t="s">
        <v>16145</v>
      </c>
      <c r="E5904" s="105" t="s">
        <v>16146</v>
      </c>
    </row>
    <row r="5905" spans="1:5" ht="15" customHeight="1">
      <c r="A5905" s="105">
        <v>13888</v>
      </c>
      <c r="B5905" s="105" t="s">
        <v>16175</v>
      </c>
      <c r="C5905" s="105">
        <v>1</v>
      </c>
      <c r="D5905" s="105" t="s">
        <v>16114</v>
      </c>
      <c r="E5905" s="105" t="s">
        <v>16176</v>
      </c>
    </row>
    <row r="5906" spans="1:5" ht="15" customHeight="1">
      <c r="A5906" s="105">
        <v>14364</v>
      </c>
      <c r="B5906" s="105" t="s">
        <v>16175</v>
      </c>
      <c r="C5906" s="105">
        <v>1</v>
      </c>
      <c r="D5906" s="105" t="s">
        <v>16114</v>
      </c>
      <c r="E5906" s="105" t="s">
        <v>16177</v>
      </c>
    </row>
    <row r="5907" spans="1:5" ht="15" customHeight="1">
      <c r="A5907" s="105">
        <v>14097</v>
      </c>
      <c r="B5907" s="105" t="s">
        <v>16175</v>
      </c>
      <c r="C5907" s="105">
        <v>1</v>
      </c>
      <c r="D5907" s="105" t="s">
        <v>16091</v>
      </c>
      <c r="E5907" s="105" t="s">
        <v>16092</v>
      </c>
    </row>
    <row r="5908" spans="1:5" ht="15" customHeight="1">
      <c r="A5908" s="105">
        <v>14095</v>
      </c>
      <c r="B5908" s="105" t="s">
        <v>16175</v>
      </c>
      <c r="C5908" s="105">
        <v>1</v>
      </c>
      <c r="D5908" s="105" t="s">
        <v>16091</v>
      </c>
      <c r="E5908" s="105" t="s">
        <v>16124</v>
      </c>
    </row>
    <row r="5909" spans="1:5" ht="15" customHeight="1">
      <c r="A5909" s="105">
        <v>14098</v>
      </c>
      <c r="B5909" s="105" t="s">
        <v>16175</v>
      </c>
      <c r="C5909" s="105">
        <v>1</v>
      </c>
      <c r="D5909" s="105" t="s">
        <v>16091</v>
      </c>
      <c r="E5909" s="105" t="s">
        <v>16123</v>
      </c>
    </row>
    <row r="5910" spans="1:5" ht="15" customHeight="1">
      <c r="A5910" s="105">
        <v>13331</v>
      </c>
      <c r="B5910" s="105" t="s">
        <v>16175</v>
      </c>
      <c r="C5910" s="105">
        <v>1</v>
      </c>
      <c r="D5910" s="105" t="s">
        <v>16178</v>
      </c>
      <c r="E5910" s="105" t="s">
        <v>16179</v>
      </c>
    </row>
    <row r="5911" spans="1:5" ht="15" customHeight="1">
      <c r="A5911" s="105" t="s">
        <v>16180</v>
      </c>
      <c r="B5911" s="105" t="s">
        <v>16175</v>
      </c>
      <c r="C5911" s="105">
        <v>1</v>
      </c>
      <c r="D5911" s="105" t="s">
        <v>16181</v>
      </c>
      <c r="E5911" s="105" t="s">
        <v>16182</v>
      </c>
    </row>
    <row r="5912" spans="1:5" ht="15" customHeight="1">
      <c r="A5912" s="105" t="s">
        <v>16183</v>
      </c>
      <c r="B5912" s="105" t="s">
        <v>16175</v>
      </c>
      <c r="C5912" s="105">
        <v>1</v>
      </c>
      <c r="D5912" s="105" t="s">
        <v>16181</v>
      </c>
      <c r="E5912" s="105" t="s">
        <v>16182</v>
      </c>
    </row>
    <row r="5913" spans="1:5" ht="15" customHeight="1">
      <c r="A5913" s="105" t="s">
        <v>15404</v>
      </c>
      <c r="B5913" s="105" t="s">
        <v>16175</v>
      </c>
      <c r="C5913" s="105">
        <v>2</v>
      </c>
      <c r="D5913" s="105" t="s">
        <v>16181</v>
      </c>
      <c r="E5913" s="105" t="s">
        <v>16182</v>
      </c>
    </row>
    <row r="5914" spans="1:5" ht="15" customHeight="1">
      <c r="A5914" s="105" t="s">
        <v>16184</v>
      </c>
      <c r="B5914" s="105" t="s">
        <v>16175</v>
      </c>
      <c r="C5914" s="105">
        <v>2</v>
      </c>
      <c r="D5914" s="105" t="s">
        <v>16181</v>
      </c>
      <c r="E5914" s="105" t="s">
        <v>16185</v>
      </c>
    </row>
    <row r="5915" spans="1:5" ht="15" customHeight="1">
      <c r="A5915" s="105" t="s">
        <v>16186</v>
      </c>
      <c r="B5915" s="105" t="s">
        <v>16175</v>
      </c>
      <c r="C5915" s="105">
        <v>2</v>
      </c>
      <c r="D5915" s="105" t="s">
        <v>16181</v>
      </c>
      <c r="E5915" s="105" t="s">
        <v>16187</v>
      </c>
    </row>
    <row r="5916" spans="1:5" ht="15" customHeight="1">
      <c r="A5916" s="105" t="s">
        <v>16188</v>
      </c>
      <c r="B5916" s="105" t="s">
        <v>16175</v>
      </c>
      <c r="C5916" s="105">
        <v>2</v>
      </c>
      <c r="D5916" s="105" t="s">
        <v>16181</v>
      </c>
      <c r="E5916" s="105" t="s">
        <v>16182</v>
      </c>
    </row>
    <row r="5917" spans="1:5" ht="15" customHeight="1">
      <c r="A5917" s="105" t="s">
        <v>16189</v>
      </c>
      <c r="B5917" s="105" t="s">
        <v>16175</v>
      </c>
      <c r="C5917" s="105">
        <v>2</v>
      </c>
      <c r="D5917" s="105" t="s">
        <v>16181</v>
      </c>
      <c r="E5917" s="105" t="s">
        <v>16182</v>
      </c>
    </row>
    <row r="5918" spans="1:5" ht="15" customHeight="1">
      <c r="A5918" s="105" t="s">
        <v>16190</v>
      </c>
      <c r="B5918" s="105" t="s">
        <v>16175</v>
      </c>
      <c r="C5918" s="105">
        <v>1</v>
      </c>
      <c r="D5918" s="105" t="s">
        <v>16181</v>
      </c>
      <c r="E5918" s="105" t="s">
        <v>16182</v>
      </c>
    </row>
    <row r="5919" spans="1:5" ht="15" customHeight="1">
      <c r="A5919" s="105" t="s">
        <v>16191</v>
      </c>
      <c r="B5919" s="105" t="s">
        <v>16175</v>
      </c>
      <c r="C5919" s="105">
        <v>1</v>
      </c>
      <c r="D5919" s="105" t="s">
        <v>16181</v>
      </c>
      <c r="E5919" s="105" t="s">
        <v>16182</v>
      </c>
    </row>
    <row r="5920" spans="1:5" ht="15" customHeight="1">
      <c r="A5920" s="105" t="s">
        <v>16192</v>
      </c>
      <c r="B5920" s="105" t="s">
        <v>16175</v>
      </c>
      <c r="C5920" s="105">
        <v>1</v>
      </c>
      <c r="D5920" s="105" t="s">
        <v>16181</v>
      </c>
      <c r="E5920" s="105" t="s">
        <v>16182</v>
      </c>
    </row>
    <row r="5921" spans="1:5" ht="15" customHeight="1">
      <c r="A5921" s="105">
        <v>13178</v>
      </c>
      <c r="B5921" s="105" t="s">
        <v>16175</v>
      </c>
      <c r="C5921" s="105">
        <v>1</v>
      </c>
      <c r="D5921" s="105" t="s">
        <v>16193</v>
      </c>
      <c r="E5921" s="105" t="s">
        <v>16194</v>
      </c>
    </row>
    <row r="5922" spans="1:5" ht="15" customHeight="1">
      <c r="A5922" s="105" t="s">
        <v>16195</v>
      </c>
      <c r="B5922" s="105" t="s">
        <v>16175</v>
      </c>
      <c r="C5922" s="105">
        <v>1</v>
      </c>
      <c r="D5922" s="105" t="s">
        <v>16181</v>
      </c>
      <c r="E5922" s="105" t="s">
        <v>16182</v>
      </c>
    </row>
    <row r="5923" spans="1:5" ht="15" customHeight="1">
      <c r="A5923" s="105" t="s">
        <v>16196</v>
      </c>
      <c r="B5923" s="105" t="s">
        <v>16175</v>
      </c>
      <c r="C5923" s="105">
        <v>2</v>
      </c>
      <c r="D5923" s="105" t="s">
        <v>16181</v>
      </c>
      <c r="E5923" s="105" t="s">
        <v>16182</v>
      </c>
    </row>
    <row r="5924" spans="1:5" ht="15" customHeight="1">
      <c r="A5924" s="105" t="s">
        <v>16180</v>
      </c>
      <c r="B5924" s="105" t="s">
        <v>16175</v>
      </c>
      <c r="C5924" s="105">
        <v>1</v>
      </c>
      <c r="D5924" s="105" t="s">
        <v>16181</v>
      </c>
      <c r="E5924" s="105" t="s">
        <v>16182</v>
      </c>
    </row>
    <row r="5925" spans="1:5" ht="15" customHeight="1">
      <c r="A5925" s="105">
        <v>4708</v>
      </c>
      <c r="B5925" s="105" t="s">
        <v>16175</v>
      </c>
      <c r="C5925" s="105">
        <v>2</v>
      </c>
      <c r="D5925" s="105" t="s">
        <v>16197</v>
      </c>
      <c r="E5925" s="105" t="s">
        <v>16198</v>
      </c>
    </row>
    <row r="5926" spans="1:5" ht="15" customHeight="1">
      <c r="A5926" s="105">
        <v>4707</v>
      </c>
      <c r="B5926" s="105" t="s">
        <v>16175</v>
      </c>
      <c r="C5926" s="105">
        <v>2</v>
      </c>
      <c r="D5926" s="105" t="s">
        <v>16199</v>
      </c>
      <c r="E5926" s="105" t="s">
        <v>16200</v>
      </c>
    </row>
    <row r="5927" spans="1:5" ht="15" customHeight="1">
      <c r="A5927" s="105">
        <v>4709</v>
      </c>
      <c r="B5927" s="105" t="s">
        <v>16175</v>
      </c>
      <c r="C5927" s="105">
        <v>1</v>
      </c>
      <c r="D5927" s="105" t="s">
        <v>16197</v>
      </c>
      <c r="E5927" s="105" t="s">
        <v>16201</v>
      </c>
    </row>
    <row r="5928" spans="1:5" ht="15" customHeight="1">
      <c r="A5928" s="105">
        <v>15005</v>
      </c>
      <c r="B5928" s="105" t="s">
        <v>16175</v>
      </c>
      <c r="C5928" s="105">
        <v>2</v>
      </c>
      <c r="D5928" s="105" t="s">
        <v>15149</v>
      </c>
      <c r="E5928" s="105" t="s">
        <v>13619</v>
      </c>
    </row>
    <row r="5929" spans="1:5" ht="15" customHeight="1">
      <c r="A5929" s="105">
        <v>13615</v>
      </c>
      <c r="B5929" s="105" t="s">
        <v>16175</v>
      </c>
      <c r="C5929" s="105">
        <v>1</v>
      </c>
      <c r="D5929" s="105" t="s">
        <v>16202</v>
      </c>
      <c r="E5929" s="105" t="s">
        <v>16203</v>
      </c>
    </row>
    <row r="5930" spans="1:5" ht="15" customHeight="1">
      <c r="A5930" s="105">
        <v>13613</v>
      </c>
      <c r="B5930" s="105" t="s">
        <v>16175</v>
      </c>
      <c r="C5930" s="105">
        <v>1</v>
      </c>
      <c r="D5930" s="105" t="s">
        <v>16204</v>
      </c>
      <c r="E5930" s="105" t="s">
        <v>16205</v>
      </c>
    </row>
    <row r="5931" spans="1:5" ht="15" customHeight="1">
      <c r="A5931" s="105">
        <v>14172</v>
      </c>
      <c r="B5931" s="105" t="s">
        <v>16175</v>
      </c>
      <c r="C5931" s="105">
        <v>2</v>
      </c>
      <c r="D5931" s="105" t="s">
        <v>16206</v>
      </c>
      <c r="E5931" s="105" t="s">
        <v>16207</v>
      </c>
    </row>
    <row r="5932" spans="1:5" ht="15" customHeight="1">
      <c r="A5932" s="105">
        <v>14177</v>
      </c>
      <c r="B5932" s="105" t="s">
        <v>16175</v>
      </c>
      <c r="C5932" s="105">
        <v>3</v>
      </c>
      <c r="D5932" s="105" t="s">
        <v>16206</v>
      </c>
      <c r="E5932" s="105" t="s">
        <v>16208</v>
      </c>
    </row>
    <row r="5933" spans="1:5" ht="15" customHeight="1">
      <c r="A5933" s="105">
        <v>4706</v>
      </c>
      <c r="B5933" s="105" t="s">
        <v>16175</v>
      </c>
      <c r="C5933" s="105">
        <v>2</v>
      </c>
      <c r="D5933" s="105" t="s">
        <v>16199</v>
      </c>
      <c r="E5933" s="105" t="s">
        <v>16209</v>
      </c>
    </row>
    <row r="5934" spans="1:5" ht="15" customHeight="1">
      <c r="A5934" s="105">
        <v>4666</v>
      </c>
      <c r="B5934" s="105" t="s">
        <v>16175</v>
      </c>
      <c r="C5934" s="105">
        <v>1</v>
      </c>
      <c r="D5934" s="105" t="s">
        <v>16210</v>
      </c>
      <c r="E5934" s="105" t="s">
        <v>16211</v>
      </c>
    </row>
    <row r="5935" spans="1:5" ht="15" customHeight="1">
      <c r="A5935" s="105" t="s">
        <v>16212</v>
      </c>
      <c r="B5935" s="105" t="s">
        <v>16175</v>
      </c>
      <c r="C5935" s="105">
        <v>1</v>
      </c>
      <c r="D5935" s="105" t="s">
        <v>16213</v>
      </c>
      <c r="E5935" s="105" t="s">
        <v>16214</v>
      </c>
    </row>
    <row r="5936" spans="1:5" ht="15" customHeight="1">
      <c r="A5936" s="105" t="s">
        <v>16215</v>
      </c>
      <c r="B5936" s="105" t="s">
        <v>16175</v>
      </c>
      <c r="C5936" s="105">
        <v>1</v>
      </c>
      <c r="D5936" s="105" t="s">
        <v>16213</v>
      </c>
      <c r="E5936" s="105" t="s">
        <v>16216</v>
      </c>
    </row>
    <row r="5937" spans="1:5" ht="15" customHeight="1">
      <c r="A5937" s="105" t="s">
        <v>16217</v>
      </c>
      <c r="B5937" s="105" t="s">
        <v>16175</v>
      </c>
      <c r="C5937" s="105">
        <v>1</v>
      </c>
      <c r="D5937" s="105" t="s">
        <v>16213</v>
      </c>
      <c r="E5937" s="105" t="s">
        <v>16218</v>
      </c>
    </row>
    <row r="5938" spans="1:5" ht="15" customHeight="1">
      <c r="A5938" s="105" t="s">
        <v>16219</v>
      </c>
      <c r="B5938" s="105" t="s">
        <v>16175</v>
      </c>
      <c r="C5938" s="105">
        <v>1</v>
      </c>
      <c r="D5938" s="105" t="s">
        <v>16181</v>
      </c>
      <c r="E5938" s="105" t="s">
        <v>16182</v>
      </c>
    </row>
    <row r="5939" spans="1:5" ht="15" customHeight="1">
      <c r="A5939" s="105" t="s">
        <v>16220</v>
      </c>
      <c r="B5939" s="105" t="s">
        <v>16175</v>
      </c>
      <c r="C5939" s="105">
        <v>1</v>
      </c>
      <c r="D5939" s="105" t="s">
        <v>16181</v>
      </c>
      <c r="E5939" s="105" t="s">
        <v>16182</v>
      </c>
    </row>
    <row r="5940" spans="1:5" ht="15" customHeight="1">
      <c r="A5940" s="105" t="s">
        <v>16221</v>
      </c>
      <c r="B5940" s="105" t="s">
        <v>16175</v>
      </c>
      <c r="C5940" s="105">
        <v>1</v>
      </c>
      <c r="D5940" s="105" t="s">
        <v>16181</v>
      </c>
      <c r="E5940" s="105" t="s">
        <v>16182</v>
      </c>
    </row>
    <row r="5941" spans="1:5" ht="15" customHeight="1">
      <c r="A5941" s="105" t="s">
        <v>16222</v>
      </c>
      <c r="B5941" s="105" t="s">
        <v>16175</v>
      </c>
      <c r="C5941" s="105">
        <v>1</v>
      </c>
      <c r="D5941" s="105" t="s">
        <v>16181</v>
      </c>
      <c r="E5941" s="105" t="s">
        <v>16182</v>
      </c>
    </row>
    <row r="5942" spans="1:5" ht="15" customHeight="1">
      <c r="A5942" s="105" t="s">
        <v>16223</v>
      </c>
      <c r="B5942" s="105" t="s">
        <v>16175</v>
      </c>
      <c r="C5942" s="105">
        <v>1</v>
      </c>
      <c r="D5942" s="105" t="s">
        <v>16181</v>
      </c>
      <c r="E5942" s="105" t="s">
        <v>16182</v>
      </c>
    </row>
    <row r="5943" spans="1:5" ht="15" customHeight="1">
      <c r="A5943" s="105" t="s">
        <v>16224</v>
      </c>
      <c r="B5943" s="105" t="s">
        <v>16175</v>
      </c>
      <c r="C5943" s="105">
        <v>1</v>
      </c>
      <c r="D5943" s="105" t="s">
        <v>16181</v>
      </c>
      <c r="E5943" s="105" t="s">
        <v>16182</v>
      </c>
    </row>
    <row r="5944" spans="1:5" ht="15" customHeight="1">
      <c r="A5944" s="105" t="s">
        <v>16225</v>
      </c>
      <c r="B5944" s="105" t="s">
        <v>16175</v>
      </c>
      <c r="C5944" s="105">
        <v>1</v>
      </c>
      <c r="D5944" s="105" t="s">
        <v>16181</v>
      </c>
      <c r="E5944" s="105" t="s">
        <v>16182</v>
      </c>
    </row>
    <row r="5945" spans="1:5" ht="15" customHeight="1">
      <c r="A5945" s="105" t="s">
        <v>16226</v>
      </c>
      <c r="B5945" s="105" t="s">
        <v>16175</v>
      </c>
      <c r="C5945" s="105">
        <v>1</v>
      </c>
      <c r="D5945" s="105" t="s">
        <v>16181</v>
      </c>
      <c r="E5945" s="105" t="s">
        <v>16182</v>
      </c>
    </row>
    <row r="5946" spans="1:5" ht="15" customHeight="1">
      <c r="A5946" s="110" t="s">
        <v>16227</v>
      </c>
      <c r="B5946" s="105" t="s">
        <v>16175</v>
      </c>
      <c r="C5946" s="105">
        <v>1</v>
      </c>
      <c r="D5946" s="105" t="s">
        <v>16181</v>
      </c>
      <c r="E5946" s="105" t="s">
        <v>16182</v>
      </c>
    </row>
    <row r="5947" spans="1:5" ht="15" customHeight="1">
      <c r="A5947" s="105" t="s">
        <v>16228</v>
      </c>
      <c r="B5947" s="105" t="s">
        <v>16175</v>
      </c>
      <c r="C5947" s="105">
        <v>1</v>
      </c>
      <c r="D5947" s="105" t="s">
        <v>16181</v>
      </c>
      <c r="E5947" s="105" t="s">
        <v>16182</v>
      </c>
    </row>
    <row r="5948" spans="1:5" ht="15" customHeight="1">
      <c r="A5948" s="105" t="s">
        <v>16229</v>
      </c>
      <c r="B5948" s="105" t="s">
        <v>16230</v>
      </c>
      <c r="C5948" s="105">
        <v>1</v>
      </c>
      <c r="D5948" s="105" t="s">
        <v>10414</v>
      </c>
      <c r="E5948" s="105" t="s">
        <v>16231</v>
      </c>
    </row>
    <row r="5949" spans="1:5" ht="15" customHeight="1">
      <c r="A5949" s="105" t="s">
        <v>16229</v>
      </c>
      <c r="B5949" s="105" t="s">
        <v>16230</v>
      </c>
      <c r="C5949" s="105">
        <v>1</v>
      </c>
      <c r="D5949" s="105"/>
      <c r="E5949" s="105" t="s">
        <v>16231</v>
      </c>
    </row>
    <row r="5950" spans="1:5" ht="15" customHeight="1">
      <c r="A5950" s="105" t="s">
        <v>16229</v>
      </c>
      <c r="B5950" s="105" t="s">
        <v>16230</v>
      </c>
      <c r="C5950" s="105">
        <v>1</v>
      </c>
      <c r="D5950" s="105"/>
      <c r="E5950" s="105" t="s">
        <v>16231</v>
      </c>
    </row>
    <row r="5951" spans="1:5" ht="15" customHeight="1">
      <c r="A5951" s="105" t="s">
        <v>16229</v>
      </c>
      <c r="B5951" s="105" t="s">
        <v>16230</v>
      </c>
      <c r="C5951" s="105">
        <v>1</v>
      </c>
      <c r="D5951" s="105"/>
      <c r="E5951" s="105" t="s">
        <v>16231</v>
      </c>
    </row>
    <row r="5952" spans="1:5" ht="15" customHeight="1">
      <c r="A5952" s="105" t="s">
        <v>16232</v>
      </c>
      <c r="B5952" s="105" t="s">
        <v>16230</v>
      </c>
      <c r="C5952" s="105">
        <v>1</v>
      </c>
      <c r="D5952" s="105" t="s">
        <v>16233</v>
      </c>
      <c r="E5952" s="105" t="s">
        <v>16234</v>
      </c>
    </row>
    <row r="5953" spans="1:5" ht="15" customHeight="1">
      <c r="A5953" s="105" t="s">
        <v>16235</v>
      </c>
      <c r="B5953" s="105" t="s">
        <v>16230</v>
      </c>
      <c r="C5953" s="105">
        <v>1</v>
      </c>
      <c r="D5953" s="105" t="s">
        <v>16233</v>
      </c>
      <c r="E5953" s="105" t="s">
        <v>16236</v>
      </c>
    </row>
    <row r="5954" spans="1:5" ht="15" customHeight="1">
      <c r="A5954" s="105" t="s">
        <v>16237</v>
      </c>
      <c r="B5954" s="105" t="s">
        <v>16230</v>
      </c>
      <c r="C5954" s="105">
        <v>1</v>
      </c>
      <c r="D5954" s="105" t="s">
        <v>16238</v>
      </c>
      <c r="E5954" s="105" t="s">
        <v>16239</v>
      </c>
    </row>
    <row r="5955" spans="1:5" ht="15" customHeight="1">
      <c r="A5955" s="105" t="s">
        <v>16240</v>
      </c>
      <c r="B5955" s="105" t="s">
        <v>16230</v>
      </c>
      <c r="C5955" s="105">
        <v>1</v>
      </c>
      <c r="D5955" s="105" t="s">
        <v>16238</v>
      </c>
      <c r="E5955" s="105" t="s">
        <v>16241</v>
      </c>
    </row>
    <row r="5956" spans="1:5" ht="15" customHeight="1">
      <c r="A5956" s="105" t="s">
        <v>16242</v>
      </c>
      <c r="B5956" s="105" t="s">
        <v>16230</v>
      </c>
      <c r="C5956" s="105">
        <v>1</v>
      </c>
      <c r="D5956" s="105" t="s">
        <v>16238</v>
      </c>
      <c r="E5956" s="105" t="s">
        <v>16243</v>
      </c>
    </row>
    <row r="5957" spans="1:5" ht="15" customHeight="1">
      <c r="A5957" s="105" t="s">
        <v>16244</v>
      </c>
      <c r="B5957" s="105" t="s">
        <v>16230</v>
      </c>
      <c r="C5957" s="105">
        <v>1</v>
      </c>
      <c r="D5957" s="105" t="s">
        <v>16238</v>
      </c>
      <c r="E5957" s="105" t="s">
        <v>16245</v>
      </c>
    </row>
    <row r="5958" spans="1:5" ht="15" customHeight="1">
      <c r="A5958" s="105" t="s">
        <v>16246</v>
      </c>
      <c r="B5958" s="105" t="s">
        <v>16230</v>
      </c>
      <c r="C5958" s="105">
        <v>1</v>
      </c>
      <c r="D5958" s="105" t="s">
        <v>16247</v>
      </c>
      <c r="E5958" s="105" t="s">
        <v>16248</v>
      </c>
    </row>
    <row r="5959" spans="1:5" ht="15" customHeight="1">
      <c r="A5959" s="105" t="s">
        <v>16249</v>
      </c>
      <c r="B5959" s="105" t="s">
        <v>16230</v>
      </c>
      <c r="C5959" s="105">
        <v>1</v>
      </c>
      <c r="D5959" s="105" t="s">
        <v>16247</v>
      </c>
      <c r="E5959" s="105" t="s">
        <v>16250</v>
      </c>
    </row>
    <row r="5960" spans="1:5" ht="15" customHeight="1">
      <c r="A5960" s="105" t="s">
        <v>16251</v>
      </c>
      <c r="B5960" s="105" t="s">
        <v>16230</v>
      </c>
      <c r="C5960" s="105">
        <v>1</v>
      </c>
      <c r="D5960" s="105" t="s">
        <v>16247</v>
      </c>
      <c r="E5960" s="105" t="s">
        <v>16252</v>
      </c>
    </row>
    <row r="5961" spans="1:5" ht="15" customHeight="1">
      <c r="A5961" s="105" t="s">
        <v>16253</v>
      </c>
      <c r="B5961" s="105" t="s">
        <v>16230</v>
      </c>
      <c r="C5961" s="105">
        <v>1</v>
      </c>
      <c r="D5961" s="105" t="s">
        <v>16247</v>
      </c>
      <c r="E5961" s="105" t="s">
        <v>14960</v>
      </c>
    </row>
    <row r="5962" spans="1:5" ht="15" customHeight="1">
      <c r="A5962" s="105">
        <v>4066</v>
      </c>
      <c r="B5962" s="105" t="s">
        <v>16230</v>
      </c>
      <c r="C5962" s="105">
        <v>1</v>
      </c>
      <c r="D5962" s="105" t="s">
        <v>16254</v>
      </c>
      <c r="E5962" s="105" t="s">
        <v>16255</v>
      </c>
    </row>
    <row r="5963" spans="1:5" ht="15" customHeight="1">
      <c r="A5963" s="105">
        <v>4065</v>
      </c>
      <c r="B5963" s="105" t="s">
        <v>16230</v>
      </c>
      <c r="C5963" s="105">
        <v>1</v>
      </c>
      <c r="D5963" s="105" t="s">
        <v>16254</v>
      </c>
      <c r="E5963" s="105" t="s">
        <v>16256</v>
      </c>
    </row>
    <row r="5964" spans="1:5" ht="15" customHeight="1">
      <c r="A5964" s="105">
        <v>4067</v>
      </c>
      <c r="B5964" s="105" t="s">
        <v>16230</v>
      </c>
      <c r="C5964" s="105">
        <v>1</v>
      </c>
      <c r="D5964" s="105" t="s">
        <v>16254</v>
      </c>
      <c r="E5964" s="105" t="s">
        <v>16257</v>
      </c>
    </row>
    <row r="5965" spans="1:5" ht="15" customHeight="1">
      <c r="A5965" s="105">
        <v>4068</v>
      </c>
      <c r="B5965" s="105" t="s">
        <v>16230</v>
      </c>
      <c r="C5965" s="105">
        <v>1</v>
      </c>
      <c r="D5965" s="105" t="s">
        <v>16254</v>
      </c>
      <c r="E5965" s="105" t="s">
        <v>16258</v>
      </c>
    </row>
    <row r="5966" spans="1:5" ht="15" customHeight="1">
      <c r="A5966" s="105">
        <v>4070</v>
      </c>
      <c r="B5966" s="105" t="s">
        <v>16230</v>
      </c>
      <c r="C5966" s="105">
        <v>1</v>
      </c>
      <c r="D5966" s="105" t="s">
        <v>16254</v>
      </c>
      <c r="E5966" s="105" t="s">
        <v>16259</v>
      </c>
    </row>
    <row r="5967" spans="1:5" ht="15" customHeight="1">
      <c r="A5967" s="105">
        <v>4069</v>
      </c>
      <c r="B5967" s="105" t="s">
        <v>16230</v>
      </c>
      <c r="C5967" s="105">
        <v>1</v>
      </c>
      <c r="D5967" s="105" t="s">
        <v>16254</v>
      </c>
      <c r="E5967" s="105" t="s">
        <v>16260</v>
      </c>
    </row>
    <row r="5968" spans="1:5" ht="15" customHeight="1">
      <c r="A5968" s="105">
        <v>4249</v>
      </c>
      <c r="B5968" s="105" t="s">
        <v>16230</v>
      </c>
      <c r="C5968" s="105">
        <v>1</v>
      </c>
      <c r="D5968" s="105" t="s">
        <v>16261</v>
      </c>
      <c r="E5968" s="105" t="s">
        <v>16262</v>
      </c>
    </row>
    <row r="5969" spans="1:5" ht="15" customHeight="1">
      <c r="A5969" s="105">
        <v>4393</v>
      </c>
      <c r="B5969" s="105" t="s">
        <v>16230</v>
      </c>
      <c r="C5969" s="105">
        <v>1</v>
      </c>
      <c r="D5969" s="105" t="s">
        <v>16263</v>
      </c>
      <c r="E5969" s="105" t="s">
        <v>16264</v>
      </c>
    </row>
    <row r="5970" spans="1:5" ht="15" customHeight="1">
      <c r="A5970" s="105" t="s">
        <v>16265</v>
      </c>
      <c r="B5970" s="105" t="s">
        <v>16230</v>
      </c>
      <c r="C5970" s="105">
        <v>1</v>
      </c>
      <c r="D5970" s="105" t="s">
        <v>16266</v>
      </c>
      <c r="E5970" s="105" t="s">
        <v>16267</v>
      </c>
    </row>
    <row r="5971" spans="1:5" ht="15" customHeight="1">
      <c r="A5971" s="105">
        <v>13341</v>
      </c>
      <c r="B5971" s="105" t="s">
        <v>16230</v>
      </c>
      <c r="C5971" s="105">
        <v>1</v>
      </c>
      <c r="D5971" s="105" t="s">
        <v>16268</v>
      </c>
      <c r="E5971" s="105" t="s">
        <v>16269</v>
      </c>
    </row>
    <row r="5972" spans="1:5" ht="15" customHeight="1">
      <c r="A5972" s="105" t="s">
        <v>16270</v>
      </c>
      <c r="B5972" s="105" t="s">
        <v>16230</v>
      </c>
      <c r="C5972" s="105">
        <v>1</v>
      </c>
      <c r="D5972" s="105" t="s">
        <v>16271</v>
      </c>
      <c r="E5972" s="105" t="s">
        <v>16272</v>
      </c>
    </row>
    <row r="5973" spans="1:5" ht="15" customHeight="1">
      <c r="A5973" s="105" t="s">
        <v>16273</v>
      </c>
      <c r="B5973" s="105" t="s">
        <v>16230</v>
      </c>
      <c r="C5973" s="105">
        <v>1</v>
      </c>
      <c r="D5973" s="105" t="s">
        <v>16271</v>
      </c>
      <c r="E5973" s="105" t="s">
        <v>16272</v>
      </c>
    </row>
    <row r="5974" spans="1:5" ht="15" customHeight="1">
      <c r="A5974" s="105" t="s">
        <v>16274</v>
      </c>
      <c r="B5974" s="105" t="s">
        <v>16230</v>
      </c>
      <c r="C5974" s="105">
        <v>1</v>
      </c>
      <c r="D5974" s="105" t="s">
        <v>16271</v>
      </c>
      <c r="E5974" s="105" t="s">
        <v>16272</v>
      </c>
    </row>
    <row r="5975" spans="1:5" ht="15" customHeight="1">
      <c r="A5975" s="105" t="s">
        <v>16275</v>
      </c>
      <c r="B5975" s="105" t="s">
        <v>16230</v>
      </c>
      <c r="C5975" s="105">
        <v>1</v>
      </c>
      <c r="D5975" s="105" t="s">
        <v>16271</v>
      </c>
      <c r="E5975" s="105" t="s">
        <v>16272</v>
      </c>
    </row>
    <row r="5976" spans="1:5" ht="15" customHeight="1">
      <c r="A5976" s="105" t="s">
        <v>16276</v>
      </c>
      <c r="B5976" s="105" t="s">
        <v>16230</v>
      </c>
      <c r="C5976" s="105">
        <v>1</v>
      </c>
      <c r="D5976" s="105" t="s">
        <v>16277</v>
      </c>
      <c r="E5976" s="105" t="s">
        <v>16278</v>
      </c>
    </row>
    <row r="5977" spans="1:5" ht="15" customHeight="1">
      <c r="A5977" s="105" t="s">
        <v>16276</v>
      </c>
      <c r="B5977" s="105" t="s">
        <v>16230</v>
      </c>
      <c r="C5977" s="105">
        <v>1</v>
      </c>
      <c r="D5977" s="105" t="s">
        <v>16277</v>
      </c>
      <c r="E5977" s="105" t="s">
        <v>16278</v>
      </c>
    </row>
    <row r="5978" spans="1:5" ht="15" customHeight="1">
      <c r="A5978" s="105" t="s">
        <v>16276</v>
      </c>
      <c r="B5978" s="105" t="s">
        <v>16230</v>
      </c>
      <c r="C5978" s="105">
        <v>1</v>
      </c>
      <c r="D5978" s="105" t="s">
        <v>16277</v>
      </c>
      <c r="E5978" s="105" t="s">
        <v>16278</v>
      </c>
    </row>
    <row r="5979" spans="1:5" ht="15" customHeight="1">
      <c r="A5979" s="105" t="s">
        <v>16276</v>
      </c>
      <c r="B5979" s="105" t="s">
        <v>16230</v>
      </c>
      <c r="C5979" s="105">
        <v>1</v>
      </c>
      <c r="D5979" s="105" t="s">
        <v>16277</v>
      </c>
      <c r="E5979" s="105" t="s">
        <v>16278</v>
      </c>
    </row>
    <row r="5980" spans="1:5" ht="15" customHeight="1">
      <c r="A5980" s="105" t="s">
        <v>16276</v>
      </c>
      <c r="B5980" s="105" t="s">
        <v>16230</v>
      </c>
      <c r="C5980" s="105">
        <v>1</v>
      </c>
      <c r="D5980" s="105" t="s">
        <v>16277</v>
      </c>
      <c r="E5980" s="105" t="s">
        <v>16278</v>
      </c>
    </row>
    <row r="5981" spans="1:5" ht="15" customHeight="1">
      <c r="A5981" s="105" t="s">
        <v>16276</v>
      </c>
      <c r="B5981" s="105" t="s">
        <v>16230</v>
      </c>
      <c r="C5981" s="105">
        <v>1</v>
      </c>
      <c r="D5981" s="105" t="s">
        <v>16277</v>
      </c>
      <c r="E5981" s="105" t="s">
        <v>16278</v>
      </c>
    </row>
    <row r="5982" spans="1:5" ht="15" customHeight="1">
      <c r="A5982" s="105" t="s">
        <v>16276</v>
      </c>
      <c r="B5982" s="105" t="s">
        <v>16230</v>
      </c>
      <c r="C5982" s="105">
        <v>1</v>
      </c>
      <c r="D5982" s="105" t="s">
        <v>16277</v>
      </c>
      <c r="E5982" s="105" t="s">
        <v>16278</v>
      </c>
    </row>
    <row r="5983" spans="1:5" ht="15" customHeight="1">
      <c r="A5983" s="105" t="s">
        <v>16276</v>
      </c>
      <c r="B5983" s="105" t="s">
        <v>16230</v>
      </c>
      <c r="C5983" s="105">
        <v>1</v>
      </c>
      <c r="D5983" s="105" t="s">
        <v>16277</v>
      </c>
      <c r="E5983" s="105" t="s">
        <v>16278</v>
      </c>
    </row>
    <row r="5984" spans="1:5" ht="15" customHeight="1">
      <c r="A5984" s="105" t="s">
        <v>16276</v>
      </c>
      <c r="B5984" s="105" t="s">
        <v>16230</v>
      </c>
      <c r="C5984" s="105">
        <v>1</v>
      </c>
      <c r="D5984" s="105" t="s">
        <v>16277</v>
      </c>
      <c r="E5984" s="105" t="s">
        <v>16278</v>
      </c>
    </row>
    <row r="5985" spans="1:5" ht="15" customHeight="1">
      <c r="A5985" s="105" t="s">
        <v>16276</v>
      </c>
      <c r="B5985" s="105" t="s">
        <v>16230</v>
      </c>
      <c r="C5985" s="105">
        <v>1</v>
      </c>
      <c r="D5985" s="105" t="s">
        <v>16277</v>
      </c>
      <c r="E5985" s="105" t="s">
        <v>16278</v>
      </c>
    </row>
    <row r="5986" spans="1:5" ht="15" customHeight="1">
      <c r="A5986" s="105" t="s">
        <v>16279</v>
      </c>
      <c r="B5986" s="105" t="s">
        <v>16280</v>
      </c>
      <c r="C5986" s="105">
        <v>3</v>
      </c>
      <c r="D5986" s="105" t="s">
        <v>16281</v>
      </c>
      <c r="E5986" s="105" t="s">
        <v>16282</v>
      </c>
    </row>
    <row r="5987" spans="1:5" ht="15" customHeight="1">
      <c r="A5987" s="105" t="s">
        <v>16283</v>
      </c>
      <c r="B5987" s="105" t="s">
        <v>16280</v>
      </c>
      <c r="C5987" s="105">
        <v>6</v>
      </c>
      <c r="D5987" s="105" t="s">
        <v>16284</v>
      </c>
      <c r="E5987" s="105" t="s">
        <v>16285</v>
      </c>
    </row>
    <row r="5988" spans="1:5" ht="15" customHeight="1">
      <c r="A5988" s="105" t="s">
        <v>16286</v>
      </c>
      <c r="B5988" s="105" t="s">
        <v>16280</v>
      </c>
      <c r="C5988" s="105">
        <v>3</v>
      </c>
      <c r="D5988" s="105" t="s">
        <v>16284</v>
      </c>
      <c r="E5988" s="105" t="s">
        <v>16287</v>
      </c>
    </row>
    <row r="5989" spans="1:5" ht="15" customHeight="1">
      <c r="A5989" s="105" t="s">
        <v>16288</v>
      </c>
      <c r="B5989" s="105" t="s">
        <v>16280</v>
      </c>
      <c r="C5989" s="105">
        <v>8</v>
      </c>
      <c r="D5989" s="105" t="s">
        <v>16289</v>
      </c>
      <c r="E5989" s="105" t="s">
        <v>16290</v>
      </c>
    </row>
    <row r="5990" spans="1:5" ht="15" customHeight="1">
      <c r="A5990" s="105" t="s">
        <v>16291</v>
      </c>
      <c r="B5990" s="105" t="s">
        <v>16280</v>
      </c>
      <c r="C5990" s="105">
        <v>2</v>
      </c>
      <c r="D5990" s="105" t="s">
        <v>16284</v>
      </c>
      <c r="E5990" s="105" t="s">
        <v>16292</v>
      </c>
    </row>
    <row r="5991" spans="1:5" ht="15" customHeight="1">
      <c r="A5991" s="105" t="s">
        <v>16293</v>
      </c>
      <c r="B5991" s="105" t="s">
        <v>16280</v>
      </c>
      <c r="C5991" s="105">
        <v>4</v>
      </c>
      <c r="D5991" s="105" t="s">
        <v>16284</v>
      </c>
      <c r="E5991" s="105" t="s">
        <v>16294</v>
      </c>
    </row>
    <row r="5992" spans="1:5" ht="15" customHeight="1">
      <c r="A5992" s="105" t="s">
        <v>16295</v>
      </c>
      <c r="B5992" s="105" t="s">
        <v>16280</v>
      </c>
      <c r="C5992" s="105">
        <v>2</v>
      </c>
      <c r="D5992" s="105" t="s">
        <v>16284</v>
      </c>
      <c r="E5992" s="105" t="s">
        <v>16296</v>
      </c>
    </row>
    <row r="5993" spans="1:5" ht="15" customHeight="1">
      <c r="A5993" s="105" t="s">
        <v>16297</v>
      </c>
      <c r="B5993" s="105" t="s">
        <v>16280</v>
      </c>
      <c r="C5993" s="105">
        <v>9</v>
      </c>
      <c r="D5993" s="105" t="s">
        <v>16298</v>
      </c>
      <c r="E5993" s="105" t="s">
        <v>16299</v>
      </c>
    </row>
    <row r="5994" spans="1:5" ht="15" customHeight="1">
      <c r="A5994" s="105" t="s">
        <v>16300</v>
      </c>
      <c r="B5994" s="105" t="s">
        <v>16280</v>
      </c>
      <c r="C5994" s="105">
        <v>2</v>
      </c>
      <c r="D5994" s="105" t="s">
        <v>16301</v>
      </c>
      <c r="E5994" s="105" t="s">
        <v>16302</v>
      </c>
    </row>
    <row r="5995" spans="1:5" ht="15" customHeight="1">
      <c r="A5995" s="105" t="s">
        <v>16303</v>
      </c>
      <c r="B5995" s="105" t="s">
        <v>16280</v>
      </c>
      <c r="C5995" s="105">
        <v>4</v>
      </c>
      <c r="D5995" s="105" t="s">
        <v>16298</v>
      </c>
      <c r="E5995" s="105" t="s">
        <v>16304</v>
      </c>
    </row>
    <row r="5996" spans="1:5" ht="15" customHeight="1">
      <c r="A5996" s="105" t="s">
        <v>16305</v>
      </c>
      <c r="B5996" s="105" t="s">
        <v>16280</v>
      </c>
      <c r="C5996" s="105">
        <v>4</v>
      </c>
      <c r="D5996" s="105" t="s">
        <v>16298</v>
      </c>
      <c r="E5996" s="105" t="s">
        <v>16306</v>
      </c>
    </row>
    <row r="5997" spans="1:5" ht="15" customHeight="1">
      <c r="A5997" s="105" t="s">
        <v>16307</v>
      </c>
      <c r="B5997" s="105" t="s">
        <v>16280</v>
      </c>
      <c r="C5997" s="105">
        <v>8</v>
      </c>
      <c r="D5997" s="105" t="s">
        <v>16298</v>
      </c>
      <c r="E5997" s="105" t="s">
        <v>16308</v>
      </c>
    </row>
    <row r="5998" spans="1:5" ht="15" customHeight="1">
      <c r="A5998" s="105" t="s">
        <v>16309</v>
      </c>
      <c r="B5998" s="105" t="s">
        <v>16280</v>
      </c>
      <c r="C5998" s="105">
        <v>1</v>
      </c>
      <c r="D5998" s="105" t="s">
        <v>16310</v>
      </c>
      <c r="E5998" s="105" t="s">
        <v>16311</v>
      </c>
    </row>
    <row r="5999" spans="1:5" ht="15" customHeight="1">
      <c r="A5999" s="105" t="s">
        <v>16312</v>
      </c>
      <c r="B5999" s="105" t="s">
        <v>16280</v>
      </c>
      <c r="C5999" s="105">
        <v>1</v>
      </c>
      <c r="D5999" s="105" t="s">
        <v>13030</v>
      </c>
      <c r="E5999" s="105" t="s">
        <v>16313</v>
      </c>
    </row>
    <row r="6000" spans="1:5" ht="15" customHeight="1">
      <c r="A6000" s="105" t="s">
        <v>16314</v>
      </c>
      <c r="B6000" s="105" t="s">
        <v>16280</v>
      </c>
      <c r="C6000" s="105">
        <v>1</v>
      </c>
      <c r="D6000" s="105" t="s">
        <v>16315</v>
      </c>
      <c r="E6000" s="105" t="s">
        <v>16316</v>
      </c>
    </row>
    <row r="6001" spans="1:5" ht="15" customHeight="1">
      <c r="A6001" s="105" t="s">
        <v>16317</v>
      </c>
      <c r="B6001" s="105" t="s">
        <v>16280</v>
      </c>
      <c r="C6001" s="105">
        <v>1</v>
      </c>
      <c r="D6001" s="105" t="s">
        <v>16315</v>
      </c>
      <c r="E6001" s="105" t="s">
        <v>16318</v>
      </c>
    </row>
    <row r="6002" spans="1:5" ht="15" customHeight="1">
      <c r="A6002" s="105" t="s">
        <v>16319</v>
      </c>
      <c r="B6002" s="105" t="s">
        <v>16280</v>
      </c>
      <c r="C6002" s="105">
        <v>1</v>
      </c>
      <c r="D6002" s="105" t="s">
        <v>16315</v>
      </c>
      <c r="E6002" s="105" t="s">
        <v>16320</v>
      </c>
    </row>
    <row r="6003" spans="1:5" ht="15" customHeight="1">
      <c r="A6003" s="105">
        <v>31619</v>
      </c>
      <c r="B6003" s="105" t="s">
        <v>16280</v>
      </c>
      <c r="C6003" s="105">
        <v>1</v>
      </c>
      <c r="D6003" s="105" t="s">
        <v>16315</v>
      </c>
      <c r="E6003" s="105" t="s">
        <v>16321</v>
      </c>
    </row>
    <row r="6004" spans="1:5" ht="15" customHeight="1">
      <c r="A6004" s="105">
        <v>31621</v>
      </c>
      <c r="B6004" s="105" t="s">
        <v>16280</v>
      </c>
      <c r="C6004" s="105">
        <v>1</v>
      </c>
      <c r="D6004" s="105" t="s">
        <v>16315</v>
      </c>
      <c r="E6004" s="105" t="s">
        <v>14888</v>
      </c>
    </row>
    <row r="6005" spans="1:5" ht="15" customHeight="1">
      <c r="A6005" s="105">
        <v>31620</v>
      </c>
      <c r="B6005" s="105" t="s">
        <v>16280</v>
      </c>
      <c r="C6005" s="105">
        <v>5</v>
      </c>
      <c r="D6005" s="105" t="s">
        <v>16315</v>
      </c>
      <c r="E6005" s="105" t="s">
        <v>14887</v>
      </c>
    </row>
    <row r="6006" spans="1:5" ht="15" customHeight="1">
      <c r="A6006" s="105">
        <v>31650</v>
      </c>
      <c r="B6006" s="105" t="s">
        <v>16280</v>
      </c>
      <c r="C6006" s="105">
        <v>2</v>
      </c>
      <c r="D6006" s="105" t="s">
        <v>15810</v>
      </c>
      <c r="E6006" s="105" t="s">
        <v>15811</v>
      </c>
    </row>
    <row r="6007" spans="1:5" ht="15" customHeight="1">
      <c r="A6007" s="105">
        <v>31667</v>
      </c>
      <c r="B6007" s="105" t="s">
        <v>16280</v>
      </c>
      <c r="C6007" s="105">
        <v>1</v>
      </c>
      <c r="D6007" s="105" t="s">
        <v>15810</v>
      </c>
      <c r="E6007" s="105" t="s">
        <v>16322</v>
      </c>
    </row>
    <row r="6008" spans="1:5" ht="15" customHeight="1">
      <c r="A6008" s="105">
        <v>31648</v>
      </c>
      <c r="B6008" s="105" t="s">
        <v>16280</v>
      </c>
      <c r="C6008" s="105">
        <v>9</v>
      </c>
      <c r="D6008" s="105" t="s">
        <v>15810</v>
      </c>
      <c r="E6008" s="105" t="s">
        <v>16323</v>
      </c>
    </row>
    <row r="6009" spans="1:5" ht="15" customHeight="1">
      <c r="A6009" s="105">
        <v>6802</v>
      </c>
      <c r="B6009" s="105" t="s">
        <v>16280</v>
      </c>
      <c r="C6009" s="105">
        <v>2</v>
      </c>
      <c r="D6009" s="105" t="s">
        <v>16324</v>
      </c>
      <c r="E6009" s="105" t="s">
        <v>16325</v>
      </c>
    </row>
    <row r="6010" spans="1:5" ht="15" customHeight="1">
      <c r="A6010" s="105">
        <v>7034</v>
      </c>
      <c r="B6010" s="105" t="s">
        <v>16280</v>
      </c>
      <c r="C6010" s="105">
        <v>2</v>
      </c>
      <c r="D6010" s="105" t="s">
        <v>16326</v>
      </c>
      <c r="E6010" s="105" t="s">
        <v>16327</v>
      </c>
    </row>
    <row r="6011" spans="1:5" ht="15" customHeight="1">
      <c r="A6011" s="105">
        <v>7036</v>
      </c>
      <c r="B6011" s="105" t="s">
        <v>16280</v>
      </c>
      <c r="C6011" s="105">
        <v>3</v>
      </c>
      <c r="D6011" s="105" t="s">
        <v>16326</v>
      </c>
      <c r="E6011" s="105" t="s">
        <v>16328</v>
      </c>
    </row>
    <row r="6012" spans="1:5" ht="15" customHeight="1">
      <c r="A6012" s="105">
        <v>6532</v>
      </c>
      <c r="B6012" s="105" t="s">
        <v>16280</v>
      </c>
      <c r="C6012" s="105">
        <v>2</v>
      </c>
      <c r="D6012" s="105" t="s">
        <v>16329</v>
      </c>
      <c r="E6012" s="105" t="s">
        <v>16330</v>
      </c>
    </row>
    <row r="6013" spans="1:5" ht="15" customHeight="1">
      <c r="A6013" s="105">
        <v>227665</v>
      </c>
      <c r="B6013" s="105" t="s">
        <v>16280</v>
      </c>
      <c r="C6013" s="105">
        <v>10</v>
      </c>
      <c r="D6013" s="105" t="s">
        <v>16331</v>
      </c>
      <c r="E6013" s="105" t="s">
        <v>16332</v>
      </c>
    </row>
    <row r="6014" spans="1:5" ht="15" customHeight="1">
      <c r="A6014" s="105">
        <v>227664</v>
      </c>
      <c r="B6014" s="105" t="s">
        <v>16280</v>
      </c>
      <c r="C6014" s="105">
        <v>2</v>
      </c>
      <c r="D6014" s="105" t="s">
        <v>16331</v>
      </c>
      <c r="E6014" s="105" t="s">
        <v>16333</v>
      </c>
    </row>
    <row r="6015" spans="1:5" ht="15" customHeight="1">
      <c r="A6015" s="105">
        <v>13519</v>
      </c>
      <c r="B6015" s="105" t="s">
        <v>16280</v>
      </c>
      <c r="C6015" s="105">
        <v>1</v>
      </c>
      <c r="D6015" s="105" t="s">
        <v>15767</v>
      </c>
      <c r="E6015" s="105" t="s">
        <v>16334</v>
      </c>
    </row>
    <row r="6016" spans="1:5" ht="15" customHeight="1">
      <c r="A6016" s="105">
        <v>13516</v>
      </c>
      <c r="B6016" s="105" t="s">
        <v>16280</v>
      </c>
      <c r="C6016" s="105">
        <v>5</v>
      </c>
      <c r="D6016" s="105" t="s">
        <v>15767</v>
      </c>
      <c r="E6016" s="105" t="s">
        <v>16335</v>
      </c>
    </row>
    <row r="6017" spans="1:5" ht="15" customHeight="1">
      <c r="A6017" s="105">
        <v>7701</v>
      </c>
      <c r="B6017" s="105" t="s">
        <v>16280</v>
      </c>
      <c r="C6017" s="105">
        <v>8</v>
      </c>
      <c r="D6017" s="105" t="s">
        <v>16336</v>
      </c>
      <c r="E6017" s="105" t="s">
        <v>16337</v>
      </c>
    </row>
    <row r="6018" spans="1:5" ht="15" customHeight="1">
      <c r="A6018" s="105">
        <v>7702</v>
      </c>
      <c r="B6018" s="105" t="s">
        <v>16280</v>
      </c>
      <c r="C6018" s="105">
        <v>8</v>
      </c>
      <c r="D6018" s="105" t="s">
        <v>16336</v>
      </c>
      <c r="E6018" s="105" t="s">
        <v>16338</v>
      </c>
    </row>
    <row r="6019" spans="1:5" ht="15" customHeight="1">
      <c r="A6019" s="105">
        <v>13801</v>
      </c>
      <c r="B6019" s="105" t="s">
        <v>16280</v>
      </c>
      <c r="C6019" s="105">
        <v>4</v>
      </c>
      <c r="D6019" s="105" t="s">
        <v>16339</v>
      </c>
      <c r="E6019" s="105" t="s">
        <v>15877</v>
      </c>
    </row>
    <row r="6020" spans="1:5" ht="15" customHeight="1">
      <c r="A6020" s="105">
        <v>13800</v>
      </c>
      <c r="B6020" s="105" t="s">
        <v>16280</v>
      </c>
      <c r="C6020" s="105">
        <v>4</v>
      </c>
      <c r="D6020" s="105" t="s">
        <v>16339</v>
      </c>
      <c r="E6020" s="105" t="s">
        <v>15877</v>
      </c>
    </row>
    <row r="6021" spans="1:5" ht="15" customHeight="1">
      <c r="A6021" s="105">
        <v>14032</v>
      </c>
      <c r="B6021" s="105" t="s">
        <v>16280</v>
      </c>
      <c r="C6021" s="105">
        <v>2</v>
      </c>
      <c r="D6021" s="105" t="s">
        <v>16340</v>
      </c>
      <c r="E6021" s="105" t="s">
        <v>16341</v>
      </c>
    </row>
    <row r="6022" spans="1:5" ht="15" customHeight="1">
      <c r="A6022" s="105">
        <v>14033</v>
      </c>
      <c r="B6022" s="105" t="s">
        <v>16280</v>
      </c>
      <c r="C6022" s="105">
        <v>2</v>
      </c>
      <c r="D6022" s="105" t="s">
        <v>16340</v>
      </c>
      <c r="E6022" s="105" t="s">
        <v>16342</v>
      </c>
    </row>
    <row r="6023" spans="1:5" ht="15" customHeight="1">
      <c r="A6023" s="105" t="s">
        <v>16343</v>
      </c>
      <c r="B6023" s="105" t="s">
        <v>1135</v>
      </c>
      <c r="C6023" s="105">
        <v>1</v>
      </c>
      <c r="D6023" s="105" t="s">
        <v>15720</v>
      </c>
      <c r="E6023" s="105" t="s">
        <v>16344</v>
      </c>
    </row>
    <row r="6024" spans="1:5" ht="15" customHeight="1">
      <c r="A6024" s="105" t="s">
        <v>16345</v>
      </c>
      <c r="B6024" s="105" t="s">
        <v>1135</v>
      </c>
      <c r="C6024" s="105">
        <v>1</v>
      </c>
      <c r="D6024" s="105" t="s">
        <v>14930</v>
      </c>
      <c r="E6024" s="105" t="s">
        <v>16346</v>
      </c>
    </row>
    <row r="6025" spans="1:5" ht="15" customHeight="1">
      <c r="A6025" s="105" t="s">
        <v>16347</v>
      </c>
      <c r="B6025" s="105" t="s">
        <v>1135</v>
      </c>
      <c r="C6025" s="105">
        <v>1</v>
      </c>
      <c r="D6025" s="105" t="s">
        <v>14930</v>
      </c>
      <c r="E6025" s="105" t="s">
        <v>16348</v>
      </c>
    </row>
    <row r="6026" spans="1:5" ht="15" customHeight="1">
      <c r="A6026" s="105" t="s">
        <v>16349</v>
      </c>
      <c r="B6026" s="105" t="s">
        <v>1135</v>
      </c>
      <c r="C6026" s="105">
        <v>2</v>
      </c>
      <c r="D6026" s="105" t="s">
        <v>16350</v>
      </c>
      <c r="E6026" s="105" t="s">
        <v>16351</v>
      </c>
    </row>
    <row r="6027" spans="1:5" ht="15" customHeight="1">
      <c r="A6027" s="105" t="s">
        <v>16352</v>
      </c>
      <c r="B6027" s="105" t="s">
        <v>1135</v>
      </c>
      <c r="C6027" s="105">
        <v>2</v>
      </c>
      <c r="D6027" s="105" t="s">
        <v>16350</v>
      </c>
      <c r="E6027" s="105" t="s">
        <v>16353</v>
      </c>
    </row>
    <row r="6028" spans="1:5" ht="15" customHeight="1">
      <c r="A6028" s="105">
        <v>4</v>
      </c>
      <c r="B6028" s="105" t="s">
        <v>1135</v>
      </c>
      <c r="C6028" s="105">
        <v>2</v>
      </c>
      <c r="D6028" s="105" t="s">
        <v>16350</v>
      </c>
      <c r="E6028" s="105" t="s">
        <v>16354</v>
      </c>
    </row>
    <row r="6029" spans="1:5" ht="15" customHeight="1">
      <c r="A6029" s="105" t="s">
        <v>16355</v>
      </c>
      <c r="B6029" s="105" t="s">
        <v>1135</v>
      </c>
      <c r="C6029" s="105">
        <v>2</v>
      </c>
      <c r="D6029" s="105" t="s">
        <v>15767</v>
      </c>
      <c r="E6029" s="105" t="s">
        <v>16356</v>
      </c>
    </row>
    <row r="6030" spans="1:5" ht="15" customHeight="1">
      <c r="A6030" s="105" t="s">
        <v>16357</v>
      </c>
      <c r="B6030" s="105" t="s">
        <v>1135</v>
      </c>
      <c r="C6030" s="105">
        <v>2</v>
      </c>
      <c r="D6030" s="105" t="s">
        <v>15720</v>
      </c>
      <c r="E6030" s="105" t="s">
        <v>16358</v>
      </c>
    </row>
    <row r="6031" spans="1:5" ht="15" customHeight="1">
      <c r="A6031" s="105">
        <v>406</v>
      </c>
      <c r="B6031" s="105" t="s">
        <v>1135</v>
      </c>
      <c r="C6031" s="105">
        <v>1</v>
      </c>
      <c r="D6031" s="105" t="s">
        <v>16359</v>
      </c>
      <c r="E6031" s="105" t="s">
        <v>16360</v>
      </c>
    </row>
    <row r="6032" spans="1:5" ht="15" customHeight="1">
      <c r="A6032" s="105" t="s">
        <v>16361</v>
      </c>
      <c r="B6032" s="105" t="s">
        <v>1135</v>
      </c>
      <c r="C6032" s="105">
        <v>2</v>
      </c>
      <c r="D6032" s="105" t="s">
        <v>16362</v>
      </c>
      <c r="E6032" s="105" t="s">
        <v>16363</v>
      </c>
    </row>
    <row r="6033" spans="1:5" ht="15" customHeight="1">
      <c r="A6033" s="105">
        <v>31206</v>
      </c>
      <c r="B6033" s="105" t="s">
        <v>1135</v>
      </c>
      <c r="C6033" s="105">
        <v>14</v>
      </c>
      <c r="D6033" s="105" t="s">
        <v>14860</v>
      </c>
      <c r="E6033" s="105" t="s">
        <v>13025</v>
      </c>
    </row>
    <row r="6034" spans="1:5" ht="15" customHeight="1">
      <c r="A6034" s="105">
        <v>31226</v>
      </c>
      <c r="B6034" s="105" t="s">
        <v>1135</v>
      </c>
      <c r="C6034" s="105">
        <v>4</v>
      </c>
      <c r="D6034" s="105" t="s">
        <v>14860</v>
      </c>
      <c r="E6034" s="105" t="s">
        <v>13057</v>
      </c>
    </row>
    <row r="6035" spans="1:5" ht="15" customHeight="1">
      <c r="A6035" s="105">
        <v>31264</v>
      </c>
      <c r="B6035" s="105" t="s">
        <v>1135</v>
      </c>
      <c r="C6035" s="105">
        <v>2</v>
      </c>
      <c r="D6035" s="105" t="s">
        <v>15791</v>
      </c>
      <c r="E6035" s="105" t="s">
        <v>16364</v>
      </c>
    </row>
    <row r="6036" spans="1:5" ht="15" customHeight="1">
      <c r="A6036" s="105">
        <v>31211</v>
      </c>
      <c r="B6036" s="105" t="s">
        <v>1135</v>
      </c>
      <c r="C6036" s="105">
        <v>2</v>
      </c>
      <c r="D6036" s="105" t="s">
        <v>16365</v>
      </c>
      <c r="E6036" s="105" t="s">
        <v>16366</v>
      </c>
    </row>
    <row r="6037" spans="1:5" ht="15" customHeight="1">
      <c r="A6037" s="105">
        <v>31228</v>
      </c>
      <c r="B6037" s="105" t="s">
        <v>1135</v>
      </c>
      <c r="C6037" s="105">
        <v>1</v>
      </c>
      <c r="D6037" s="105" t="s">
        <v>15784</v>
      </c>
      <c r="E6037" s="105" t="s">
        <v>16367</v>
      </c>
    </row>
    <row r="6038" spans="1:5" ht="15" customHeight="1">
      <c r="A6038" s="105">
        <v>4832</v>
      </c>
      <c r="B6038" s="105" t="s">
        <v>16368</v>
      </c>
      <c r="C6038" s="105">
        <v>1</v>
      </c>
      <c r="D6038" s="105" t="s">
        <v>16369</v>
      </c>
      <c r="E6038" s="105" t="s">
        <v>16370</v>
      </c>
    </row>
    <row r="6039" spans="1:5" ht="15" customHeight="1">
      <c r="A6039" s="105">
        <v>4831</v>
      </c>
      <c r="B6039" s="105" t="s">
        <v>16368</v>
      </c>
      <c r="C6039" s="105">
        <v>1</v>
      </c>
      <c r="D6039" s="105" t="s">
        <v>16369</v>
      </c>
      <c r="E6039" s="105" t="s">
        <v>16371</v>
      </c>
    </row>
    <row r="6040" spans="1:5" ht="15" customHeight="1">
      <c r="A6040" s="105" t="s">
        <v>16372</v>
      </c>
      <c r="B6040" s="105" t="s">
        <v>16368</v>
      </c>
      <c r="C6040" s="105">
        <v>1</v>
      </c>
      <c r="D6040" s="105" t="s">
        <v>10852</v>
      </c>
      <c r="E6040" s="105" t="s">
        <v>16373</v>
      </c>
    </row>
    <row r="6041" spans="1:5" ht="15" customHeight="1">
      <c r="A6041" s="105" t="s">
        <v>16374</v>
      </c>
      <c r="B6041" s="105" t="s">
        <v>16368</v>
      </c>
      <c r="C6041" s="105">
        <v>1</v>
      </c>
      <c r="D6041" s="105" t="s">
        <v>10852</v>
      </c>
      <c r="E6041" s="105" t="s">
        <v>16375</v>
      </c>
    </row>
    <row r="6042" spans="1:5" ht="15" customHeight="1">
      <c r="A6042" s="105">
        <v>31024</v>
      </c>
      <c r="B6042" s="105" t="s">
        <v>2291</v>
      </c>
      <c r="C6042" s="105">
        <v>5</v>
      </c>
      <c r="D6042" s="105" t="s">
        <v>15791</v>
      </c>
      <c r="E6042" s="105" t="s">
        <v>16376</v>
      </c>
    </row>
    <row r="6043" spans="1:5" ht="15" customHeight="1">
      <c r="A6043" s="105">
        <v>31040</v>
      </c>
      <c r="B6043" s="105" t="s">
        <v>2291</v>
      </c>
      <c r="C6043" s="105">
        <v>4</v>
      </c>
      <c r="D6043" s="105" t="s">
        <v>15791</v>
      </c>
      <c r="E6043" s="105" t="s">
        <v>16377</v>
      </c>
    </row>
    <row r="6044" spans="1:5" ht="15" customHeight="1">
      <c r="A6044" s="105" t="s">
        <v>16378</v>
      </c>
      <c r="B6044" s="105" t="s">
        <v>3784</v>
      </c>
      <c r="C6044" s="105">
        <v>10</v>
      </c>
      <c r="D6044" s="105" t="s">
        <v>16379</v>
      </c>
      <c r="E6044" s="105" t="s">
        <v>16380</v>
      </c>
    </row>
    <row r="6045" spans="1:5" ht="15" customHeight="1">
      <c r="A6045" s="105">
        <v>33982</v>
      </c>
      <c r="B6045" s="105" t="s">
        <v>1809</v>
      </c>
      <c r="C6045" s="105">
        <v>4</v>
      </c>
      <c r="D6045" s="105" t="s">
        <v>16381</v>
      </c>
      <c r="E6045" s="105" t="s">
        <v>16382</v>
      </c>
    </row>
    <row r="6046" spans="1:5" ht="15" customHeight="1">
      <c r="A6046" s="105">
        <v>33984</v>
      </c>
      <c r="B6046" s="105" t="s">
        <v>1809</v>
      </c>
      <c r="C6046" s="105">
        <v>4</v>
      </c>
      <c r="D6046" s="105" t="s">
        <v>16381</v>
      </c>
      <c r="E6046" s="105" t="s">
        <v>16383</v>
      </c>
    </row>
    <row r="6047" spans="1:5" ht="15" customHeight="1">
      <c r="A6047" s="105">
        <v>33986</v>
      </c>
      <c r="B6047" s="105" t="s">
        <v>1809</v>
      </c>
      <c r="C6047" s="105">
        <v>4</v>
      </c>
      <c r="D6047" s="105" t="s">
        <v>16381</v>
      </c>
      <c r="E6047" s="105" t="s">
        <v>16384</v>
      </c>
    </row>
    <row r="6048" spans="1:5" ht="15" customHeight="1">
      <c r="A6048" s="105">
        <v>33988</v>
      </c>
      <c r="B6048" s="105" t="s">
        <v>1809</v>
      </c>
      <c r="C6048" s="105">
        <v>4</v>
      </c>
      <c r="D6048" s="105" t="s">
        <v>16381</v>
      </c>
      <c r="E6048" s="105" t="s">
        <v>16385</v>
      </c>
    </row>
    <row r="6049" spans="1:5" ht="15" customHeight="1">
      <c r="A6049" s="105">
        <v>70146</v>
      </c>
      <c r="B6049" s="105" t="s">
        <v>1809</v>
      </c>
      <c r="C6049" s="105">
        <v>4</v>
      </c>
      <c r="D6049" s="105" t="s">
        <v>16386</v>
      </c>
      <c r="E6049" s="105" t="s">
        <v>16387</v>
      </c>
    </row>
    <row r="6050" spans="1:5" ht="15" customHeight="1">
      <c r="A6050" s="105">
        <v>70147</v>
      </c>
      <c r="B6050" s="105" t="s">
        <v>1809</v>
      </c>
      <c r="C6050" s="105">
        <v>4</v>
      </c>
      <c r="D6050" s="105" t="s">
        <v>16386</v>
      </c>
      <c r="E6050" s="105" t="s">
        <v>16388</v>
      </c>
    </row>
    <row r="6051" spans="1:5" ht="15" customHeight="1">
      <c r="A6051" s="105">
        <v>30991</v>
      </c>
      <c r="B6051" s="105" t="s">
        <v>1176</v>
      </c>
      <c r="C6051" s="105">
        <v>4</v>
      </c>
      <c r="D6051" s="105" t="s">
        <v>16389</v>
      </c>
      <c r="E6051" s="105" t="s">
        <v>16390</v>
      </c>
    </row>
    <row r="6052" spans="1:5" ht="15" customHeight="1">
      <c r="A6052" s="105" t="s">
        <v>16391</v>
      </c>
      <c r="B6052" s="105" t="s">
        <v>1176</v>
      </c>
      <c r="C6052" s="105">
        <v>1</v>
      </c>
      <c r="D6052" s="105" t="s">
        <v>16392</v>
      </c>
      <c r="E6052" s="105" t="s">
        <v>16393</v>
      </c>
    </row>
    <row r="6053" spans="1:5" ht="15" customHeight="1">
      <c r="A6053" s="105" t="s">
        <v>16394</v>
      </c>
      <c r="B6053" s="105" t="s">
        <v>1176</v>
      </c>
      <c r="C6053" s="105">
        <v>2</v>
      </c>
      <c r="D6053" s="105" t="s">
        <v>16395</v>
      </c>
      <c r="E6053" s="105" t="s">
        <v>16396</v>
      </c>
    </row>
    <row r="6054" spans="1:5" ht="15" customHeight="1">
      <c r="A6054" s="105" t="s">
        <v>16397</v>
      </c>
      <c r="B6054" s="105" t="s">
        <v>3134</v>
      </c>
      <c r="C6054" s="105">
        <v>1</v>
      </c>
      <c r="D6054" s="105" t="s">
        <v>13903</v>
      </c>
      <c r="E6054" s="105" t="s">
        <v>16398</v>
      </c>
    </row>
    <row r="6055" spans="1:5" ht="15" customHeight="1">
      <c r="A6055" s="105" t="s">
        <v>16399</v>
      </c>
      <c r="B6055" s="105" t="s">
        <v>3134</v>
      </c>
      <c r="C6055" s="105">
        <v>1</v>
      </c>
      <c r="D6055" s="105" t="s">
        <v>16400</v>
      </c>
      <c r="E6055" s="105" t="s">
        <v>16401</v>
      </c>
    </row>
    <row r="6056" spans="1:5" ht="15" customHeight="1">
      <c r="A6056" s="105" t="s">
        <v>16402</v>
      </c>
      <c r="B6056" s="105" t="s">
        <v>3134</v>
      </c>
      <c r="C6056" s="105">
        <v>1</v>
      </c>
      <c r="D6056" s="105" t="s">
        <v>16403</v>
      </c>
      <c r="E6056" s="105" t="s">
        <v>11969</v>
      </c>
    </row>
    <row r="6057" spans="1:5" ht="15" customHeight="1">
      <c r="A6057" s="105" t="s">
        <v>16404</v>
      </c>
      <c r="B6057" s="105" t="s">
        <v>3134</v>
      </c>
      <c r="C6057" s="105">
        <v>1</v>
      </c>
      <c r="D6057" s="105" t="s">
        <v>16405</v>
      </c>
      <c r="E6057" s="105" t="s">
        <v>16406</v>
      </c>
    </row>
    <row r="6058" spans="1:5" ht="15" customHeight="1">
      <c r="A6058" s="105" t="s">
        <v>16407</v>
      </c>
      <c r="B6058" s="105" t="s">
        <v>16408</v>
      </c>
      <c r="C6058" s="105">
        <v>1</v>
      </c>
      <c r="D6058" s="105" t="s">
        <v>12229</v>
      </c>
      <c r="E6058" s="105" t="s">
        <v>16409</v>
      </c>
    </row>
    <row r="6059" spans="1:5" ht="15" customHeight="1">
      <c r="A6059" s="105" t="s">
        <v>16410</v>
      </c>
      <c r="B6059" s="105" t="s">
        <v>1986</v>
      </c>
      <c r="C6059" s="105">
        <v>3</v>
      </c>
      <c r="D6059" s="105" t="s">
        <v>16411</v>
      </c>
      <c r="E6059" s="105" t="s">
        <v>16412</v>
      </c>
    </row>
    <row r="6060" spans="1:5" ht="15" customHeight="1">
      <c r="A6060" s="105" t="s">
        <v>5449</v>
      </c>
      <c r="B6060" s="105" t="s">
        <v>587</v>
      </c>
      <c r="C6060" s="105">
        <v>10</v>
      </c>
      <c r="D6060" s="105" t="s">
        <v>16413</v>
      </c>
      <c r="E6060" s="105" t="s">
        <v>15243</v>
      </c>
    </row>
    <row r="6061" spans="1:5" ht="15" customHeight="1">
      <c r="A6061" s="105" t="s">
        <v>5451</v>
      </c>
      <c r="B6061" s="105" t="s">
        <v>587</v>
      </c>
      <c r="C6061" s="105">
        <v>10</v>
      </c>
      <c r="D6061" s="105" t="s">
        <v>16413</v>
      </c>
      <c r="E6061" s="105" t="s">
        <v>15242</v>
      </c>
    </row>
    <row r="6062" spans="1:5" ht="15" customHeight="1">
      <c r="A6062" s="105" t="s">
        <v>5419</v>
      </c>
      <c r="B6062" s="105" t="s">
        <v>213</v>
      </c>
      <c r="C6062" s="105">
        <v>2</v>
      </c>
      <c r="D6062" s="105" t="s">
        <v>16414</v>
      </c>
      <c r="E6062" s="105" t="s">
        <v>16415</v>
      </c>
    </row>
    <row r="6063" spans="1:5" ht="15" customHeight="1">
      <c r="A6063" s="105" t="s">
        <v>16416</v>
      </c>
      <c r="B6063" s="105" t="s">
        <v>16417</v>
      </c>
      <c r="C6063" s="105">
        <v>1</v>
      </c>
      <c r="D6063" s="105" t="s">
        <v>16418</v>
      </c>
      <c r="E6063" s="105" t="s">
        <v>16419</v>
      </c>
    </row>
    <row r="6064" spans="1:5" ht="15" customHeight="1">
      <c r="A6064" s="105">
        <v>14240</v>
      </c>
      <c r="B6064" s="105" t="s">
        <v>16417</v>
      </c>
      <c r="C6064" s="105">
        <v>2</v>
      </c>
      <c r="D6064" s="105" t="s">
        <v>14860</v>
      </c>
      <c r="E6064" s="105" t="s">
        <v>16420</v>
      </c>
    </row>
    <row r="6065" spans="1:5" ht="15" customHeight="1">
      <c r="A6065" s="105">
        <v>14241</v>
      </c>
      <c r="B6065" s="105" t="s">
        <v>16417</v>
      </c>
      <c r="C6065" s="105">
        <v>1</v>
      </c>
      <c r="D6065" s="105" t="s">
        <v>16421</v>
      </c>
      <c r="E6065" s="105" t="s">
        <v>16422</v>
      </c>
    </row>
    <row r="6066" spans="1:5" ht="15" customHeight="1">
      <c r="A6066" s="105">
        <v>13976</v>
      </c>
      <c r="B6066" s="105" t="s">
        <v>16417</v>
      </c>
      <c r="C6066" s="105">
        <v>6</v>
      </c>
      <c r="D6066" s="105" t="s">
        <v>16423</v>
      </c>
      <c r="E6066" s="105" t="s">
        <v>16424</v>
      </c>
    </row>
    <row r="6067" spans="1:5" ht="15" customHeight="1">
      <c r="A6067" s="105">
        <v>14242</v>
      </c>
      <c r="B6067" s="105" t="s">
        <v>16417</v>
      </c>
      <c r="C6067" s="105">
        <v>2</v>
      </c>
      <c r="D6067" s="105" t="s">
        <v>14860</v>
      </c>
      <c r="E6067" s="105" t="s">
        <v>16425</v>
      </c>
    </row>
    <row r="6068" spans="1:5" ht="15" customHeight="1">
      <c r="A6068" s="105" t="s">
        <v>16426</v>
      </c>
      <c r="B6068" s="105" t="s">
        <v>16417</v>
      </c>
      <c r="C6068" s="105">
        <v>1</v>
      </c>
      <c r="D6068" s="105" t="s">
        <v>16427</v>
      </c>
      <c r="E6068" s="105" t="s">
        <v>16428</v>
      </c>
    </row>
    <row r="6069" spans="1:5" ht="15" customHeight="1">
      <c r="A6069" s="105">
        <v>3849</v>
      </c>
      <c r="B6069" s="105" t="s">
        <v>16417</v>
      </c>
      <c r="C6069" s="105">
        <v>1</v>
      </c>
      <c r="D6069" s="105" t="s">
        <v>16429</v>
      </c>
      <c r="E6069" s="105" t="s">
        <v>16430</v>
      </c>
    </row>
    <row r="6070" spans="1:5" ht="15" customHeight="1">
      <c r="A6070" s="105" t="s">
        <v>16431</v>
      </c>
      <c r="B6070" s="105" t="s">
        <v>16417</v>
      </c>
      <c r="C6070" s="105">
        <v>1</v>
      </c>
      <c r="D6070" s="105" t="s">
        <v>16432</v>
      </c>
      <c r="E6070" s="105" t="s">
        <v>16433</v>
      </c>
    </row>
    <row r="6071" spans="1:5" ht="15" customHeight="1">
      <c r="A6071" s="105">
        <v>4200</v>
      </c>
      <c r="B6071" s="105" t="s">
        <v>16417</v>
      </c>
      <c r="C6071" s="105">
        <v>2</v>
      </c>
      <c r="D6071" s="105" t="s">
        <v>16434</v>
      </c>
      <c r="E6071" s="105" t="s">
        <v>16435</v>
      </c>
    </row>
    <row r="6072" spans="1:5" ht="15" customHeight="1">
      <c r="A6072" s="105">
        <v>3954</v>
      </c>
      <c r="B6072" s="105" t="s">
        <v>16417</v>
      </c>
      <c r="C6072" s="105">
        <v>1</v>
      </c>
      <c r="D6072" s="105" t="s">
        <v>16436</v>
      </c>
      <c r="E6072" s="105" t="s">
        <v>16181</v>
      </c>
    </row>
    <row r="6073" spans="1:5" ht="15" customHeight="1">
      <c r="A6073" s="105" t="s">
        <v>16437</v>
      </c>
      <c r="B6073" s="105" t="s">
        <v>16417</v>
      </c>
      <c r="C6073" s="105">
        <v>1</v>
      </c>
      <c r="D6073" s="105" t="s">
        <v>16438</v>
      </c>
      <c r="E6073" s="105" t="s">
        <v>16439</v>
      </c>
    </row>
    <row r="6074" spans="1:5" ht="15" customHeight="1">
      <c r="A6074" s="105">
        <v>2756</v>
      </c>
      <c r="B6074" s="105" t="s">
        <v>16417</v>
      </c>
      <c r="C6074" s="105">
        <v>1</v>
      </c>
      <c r="D6074" s="105" t="s">
        <v>14907</v>
      </c>
      <c r="E6074" s="105" t="s">
        <v>16440</v>
      </c>
    </row>
    <row r="6075" spans="1:5" ht="15" customHeight="1">
      <c r="A6075" s="105">
        <v>2190</v>
      </c>
      <c r="B6075" s="105" t="s">
        <v>16417</v>
      </c>
      <c r="C6075" s="105">
        <v>2</v>
      </c>
      <c r="D6075" s="105" t="s">
        <v>16441</v>
      </c>
      <c r="E6075" s="105" t="s">
        <v>16442</v>
      </c>
    </row>
    <row r="6076" spans="1:5" ht="15" customHeight="1">
      <c r="A6076" s="105" t="s">
        <v>16443</v>
      </c>
      <c r="B6076" s="105" t="s">
        <v>16417</v>
      </c>
      <c r="C6076" s="105">
        <v>1</v>
      </c>
      <c r="D6076" s="105" t="s">
        <v>16444</v>
      </c>
      <c r="E6076" s="105" t="s">
        <v>16445</v>
      </c>
    </row>
    <row r="6077" spans="1:5" ht="15" customHeight="1">
      <c r="A6077" s="105" t="s">
        <v>16249</v>
      </c>
      <c r="B6077" s="105" t="s">
        <v>16417</v>
      </c>
      <c r="C6077" s="105">
        <v>1</v>
      </c>
      <c r="D6077" s="105" t="s">
        <v>16446</v>
      </c>
      <c r="E6077" s="105" t="s">
        <v>16447</v>
      </c>
    </row>
    <row r="6078" spans="1:5" ht="15" customHeight="1">
      <c r="A6078" s="105">
        <v>3450</v>
      </c>
      <c r="B6078" s="105" t="s">
        <v>16417</v>
      </c>
      <c r="C6078" s="105">
        <v>1</v>
      </c>
      <c r="D6078" s="105" t="s">
        <v>16448</v>
      </c>
      <c r="E6078" s="105"/>
    </row>
    <row r="6079" spans="1:5" ht="15" customHeight="1">
      <c r="A6079" s="105" t="s">
        <v>16449</v>
      </c>
      <c r="B6079" s="105" t="s">
        <v>16417</v>
      </c>
      <c r="C6079" s="105">
        <v>1</v>
      </c>
      <c r="D6079" s="105" t="s">
        <v>16450</v>
      </c>
      <c r="E6079" s="105" t="s">
        <v>16451</v>
      </c>
    </row>
    <row r="6080" spans="1:5" ht="15" customHeight="1">
      <c r="A6080" s="105">
        <v>3036</v>
      </c>
      <c r="B6080" s="105" t="s">
        <v>16417</v>
      </c>
      <c r="C6080" s="105">
        <v>1</v>
      </c>
      <c r="D6080" s="105" t="s">
        <v>14930</v>
      </c>
      <c r="E6080" s="105" t="s">
        <v>14822</v>
      </c>
    </row>
    <row r="6081" spans="1:5" ht="15" customHeight="1">
      <c r="A6081" s="105">
        <v>2007</v>
      </c>
      <c r="B6081" s="105" t="s">
        <v>16417</v>
      </c>
      <c r="C6081" s="105">
        <v>1</v>
      </c>
      <c r="D6081" s="105" t="s">
        <v>16452</v>
      </c>
      <c r="E6081" s="105" t="s">
        <v>16453</v>
      </c>
    </row>
    <row r="6082" spans="1:5" ht="15" customHeight="1">
      <c r="A6082" s="105" t="s">
        <v>16454</v>
      </c>
      <c r="B6082" s="105" t="s">
        <v>16417</v>
      </c>
      <c r="C6082" s="105">
        <v>1</v>
      </c>
      <c r="D6082" s="105" t="s">
        <v>16181</v>
      </c>
      <c r="E6082" s="105" t="s">
        <v>16455</v>
      </c>
    </row>
    <row r="6083" spans="1:5" ht="15" customHeight="1">
      <c r="A6083" s="105" t="s">
        <v>16456</v>
      </c>
      <c r="B6083" s="105" t="s">
        <v>16417</v>
      </c>
      <c r="C6083" s="105">
        <v>1</v>
      </c>
      <c r="D6083" s="105" t="s">
        <v>16446</v>
      </c>
      <c r="E6083" s="105" t="s">
        <v>16457</v>
      </c>
    </row>
    <row r="6084" spans="1:5" ht="15" customHeight="1">
      <c r="A6084" s="105">
        <v>3273</v>
      </c>
      <c r="B6084" s="105" t="s">
        <v>16417</v>
      </c>
      <c r="C6084" s="105">
        <v>1</v>
      </c>
      <c r="D6084" s="105" t="s">
        <v>16458</v>
      </c>
      <c r="E6084" s="105" t="s">
        <v>16459</v>
      </c>
    </row>
    <row r="6085" spans="1:5" ht="15" customHeight="1">
      <c r="A6085" s="105">
        <v>2266</v>
      </c>
      <c r="B6085" s="105" t="s">
        <v>16417</v>
      </c>
      <c r="C6085" s="105">
        <v>1</v>
      </c>
      <c r="D6085" s="105" t="s">
        <v>16460</v>
      </c>
      <c r="E6085" s="105" t="s">
        <v>16461</v>
      </c>
    </row>
    <row r="6086" spans="1:5" ht="15" customHeight="1">
      <c r="A6086" s="105">
        <v>3601</v>
      </c>
      <c r="B6086" s="105" t="s">
        <v>16417</v>
      </c>
      <c r="C6086" s="105">
        <v>1</v>
      </c>
      <c r="D6086" s="105" t="s">
        <v>14705</v>
      </c>
      <c r="E6086" s="105" t="s">
        <v>16462</v>
      </c>
    </row>
    <row r="6087" spans="1:5" ht="15" customHeight="1">
      <c r="A6087" s="105">
        <v>4098</v>
      </c>
      <c r="B6087" s="105" t="s">
        <v>16417</v>
      </c>
      <c r="C6087" s="105">
        <v>1</v>
      </c>
      <c r="D6087" s="105" t="s">
        <v>10414</v>
      </c>
      <c r="E6087" s="105" t="s">
        <v>16463</v>
      </c>
    </row>
    <row r="6088" spans="1:5" ht="15" customHeight="1">
      <c r="A6088" s="105">
        <v>3646</v>
      </c>
      <c r="B6088" s="105" t="s">
        <v>16417</v>
      </c>
      <c r="C6088" s="105">
        <v>1</v>
      </c>
      <c r="D6088" s="105" t="s">
        <v>16464</v>
      </c>
      <c r="E6088" s="105" t="s">
        <v>16465</v>
      </c>
    </row>
    <row r="6089" spans="1:5" ht="15" customHeight="1">
      <c r="A6089" s="105">
        <v>3645</v>
      </c>
      <c r="B6089" s="105" t="s">
        <v>16417</v>
      </c>
      <c r="C6089" s="105">
        <v>1</v>
      </c>
      <c r="D6089" s="105" t="s">
        <v>16466</v>
      </c>
      <c r="E6089" s="105" t="s">
        <v>16467</v>
      </c>
    </row>
    <row r="6090" spans="1:5" ht="15" customHeight="1">
      <c r="A6090" s="105">
        <v>3644</v>
      </c>
      <c r="B6090" s="105" t="s">
        <v>16417</v>
      </c>
      <c r="C6090" s="105">
        <v>1</v>
      </c>
      <c r="D6090" s="105" t="s">
        <v>16468</v>
      </c>
      <c r="E6090" s="105" t="s">
        <v>16465</v>
      </c>
    </row>
    <row r="6091" spans="1:5" ht="15" customHeight="1">
      <c r="A6091" s="105" t="s">
        <v>16469</v>
      </c>
      <c r="B6091" s="105" t="s">
        <v>16417</v>
      </c>
      <c r="C6091" s="105">
        <v>1</v>
      </c>
      <c r="D6091" s="105" t="s">
        <v>16470</v>
      </c>
      <c r="E6091" s="105" t="s">
        <v>16471</v>
      </c>
    </row>
    <row r="6092" spans="1:5" ht="15" customHeight="1">
      <c r="A6092" s="105">
        <v>3018</v>
      </c>
      <c r="B6092" s="105" t="s">
        <v>16417</v>
      </c>
      <c r="C6092" s="105">
        <v>1</v>
      </c>
      <c r="D6092" s="105" t="s">
        <v>16472</v>
      </c>
      <c r="E6092" s="105" t="s">
        <v>16473</v>
      </c>
    </row>
    <row r="6093" spans="1:5" ht="15" customHeight="1">
      <c r="A6093" s="105" t="s">
        <v>16474</v>
      </c>
      <c r="B6093" s="105" t="s">
        <v>16417</v>
      </c>
      <c r="C6093" s="105">
        <v>2</v>
      </c>
      <c r="D6093" s="105" t="s">
        <v>16475</v>
      </c>
      <c r="E6093" s="105"/>
    </row>
    <row r="6094" spans="1:5" ht="15" customHeight="1">
      <c r="A6094" s="105" t="s">
        <v>16476</v>
      </c>
      <c r="B6094" s="105" t="s">
        <v>16417</v>
      </c>
      <c r="C6094" s="105">
        <v>1</v>
      </c>
      <c r="D6094" s="105" t="s">
        <v>16477</v>
      </c>
      <c r="E6094" s="105" t="s">
        <v>16478</v>
      </c>
    </row>
    <row r="6095" spans="1:5" ht="15" customHeight="1">
      <c r="A6095" s="105" t="s">
        <v>16479</v>
      </c>
      <c r="B6095" s="105" t="s">
        <v>16417</v>
      </c>
      <c r="C6095" s="105">
        <v>1</v>
      </c>
      <c r="D6095" s="105" t="s">
        <v>13110</v>
      </c>
      <c r="E6095" s="105" t="s">
        <v>16480</v>
      </c>
    </row>
    <row r="6096" spans="1:5" ht="15" customHeight="1">
      <c r="A6096" s="105">
        <v>13469</v>
      </c>
      <c r="B6096" s="105" t="s">
        <v>16417</v>
      </c>
      <c r="C6096" s="105">
        <v>1</v>
      </c>
      <c r="D6096" s="105" t="s">
        <v>14827</v>
      </c>
      <c r="E6096" s="105" t="s">
        <v>16481</v>
      </c>
    </row>
    <row r="6097" spans="1:5" ht="15" customHeight="1">
      <c r="A6097" s="105" t="s">
        <v>16482</v>
      </c>
      <c r="B6097" s="105" t="s">
        <v>16417</v>
      </c>
      <c r="C6097" s="105">
        <v>1</v>
      </c>
      <c r="D6097" s="105" t="s">
        <v>16483</v>
      </c>
      <c r="E6097" s="105" t="s">
        <v>16484</v>
      </c>
    </row>
    <row r="6098" spans="1:5" ht="15" customHeight="1">
      <c r="A6098" s="105" t="s">
        <v>16485</v>
      </c>
      <c r="B6098" s="105" t="s">
        <v>16417</v>
      </c>
      <c r="C6098" s="105">
        <v>1</v>
      </c>
      <c r="D6098" s="105" t="s">
        <v>13110</v>
      </c>
      <c r="E6098" s="105" t="s">
        <v>16486</v>
      </c>
    </row>
    <row r="6099" spans="1:5" ht="15" customHeight="1">
      <c r="A6099" s="105" t="s">
        <v>16487</v>
      </c>
      <c r="B6099" s="105" t="s">
        <v>16417</v>
      </c>
      <c r="C6099" s="105">
        <v>1</v>
      </c>
      <c r="D6099" s="105" t="s">
        <v>16488</v>
      </c>
      <c r="E6099" s="105" t="s">
        <v>16489</v>
      </c>
    </row>
    <row r="6100" spans="1:5" ht="15" customHeight="1">
      <c r="A6100" s="105">
        <v>1551</v>
      </c>
      <c r="B6100" s="105" t="s">
        <v>16417</v>
      </c>
      <c r="C6100" s="105">
        <v>1</v>
      </c>
      <c r="D6100" s="105" t="s">
        <v>16490</v>
      </c>
      <c r="E6100" s="105" t="s">
        <v>16491</v>
      </c>
    </row>
    <row r="6101" spans="1:5" ht="15" customHeight="1">
      <c r="A6101" s="105">
        <v>2933</v>
      </c>
      <c r="B6101" s="105" t="s">
        <v>16417</v>
      </c>
      <c r="C6101" s="105">
        <v>1</v>
      </c>
      <c r="D6101" s="105" t="s">
        <v>16492</v>
      </c>
      <c r="E6101" s="105" t="s">
        <v>16493</v>
      </c>
    </row>
    <row r="6102" spans="1:5" ht="15" customHeight="1">
      <c r="A6102" s="105" t="s">
        <v>16494</v>
      </c>
      <c r="B6102" s="105" t="s">
        <v>16417</v>
      </c>
      <c r="C6102" s="105">
        <v>2</v>
      </c>
      <c r="D6102" s="105" t="s">
        <v>16015</v>
      </c>
      <c r="E6102" s="105" t="s">
        <v>16495</v>
      </c>
    </row>
    <row r="6103" spans="1:5" ht="15" customHeight="1">
      <c r="A6103" s="105" t="s">
        <v>16496</v>
      </c>
      <c r="B6103" s="105" t="s">
        <v>16417</v>
      </c>
      <c r="C6103" s="105">
        <v>2</v>
      </c>
      <c r="D6103" s="105" t="s">
        <v>16497</v>
      </c>
      <c r="E6103" s="105" t="s">
        <v>16498</v>
      </c>
    </row>
    <row r="6104" spans="1:5" ht="15" customHeight="1">
      <c r="A6104" s="105" t="s">
        <v>16499</v>
      </c>
      <c r="B6104" s="105" t="s">
        <v>16417</v>
      </c>
      <c r="C6104" s="105">
        <v>1</v>
      </c>
      <c r="D6104" s="105" t="s">
        <v>14827</v>
      </c>
      <c r="E6104" s="105" t="s">
        <v>16500</v>
      </c>
    </row>
    <row r="6105" spans="1:5" ht="15" customHeight="1">
      <c r="A6105" s="105" t="s">
        <v>16501</v>
      </c>
      <c r="B6105" s="105" t="s">
        <v>16417</v>
      </c>
      <c r="C6105" s="105">
        <v>1</v>
      </c>
      <c r="D6105" s="105" t="s">
        <v>16488</v>
      </c>
      <c r="E6105" s="105" t="s">
        <v>16502</v>
      </c>
    </row>
    <row r="6106" spans="1:5" ht="15" customHeight="1">
      <c r="A6106" s="105" t="s">
        <v>16503</v>
      </c>
      <c r="B6106" s="105" t="s">
        <v>16417</v>
      </c>
      <c r="C6106" s="105">
        <v>1</v>
      </c>
      <c r="D6106" s="105" t="s">
        <v>16504</v>
      </c>
      <c r="E6106" s="105" t="s">
        <v>16505</v>
      </c>
    </row>
    <row r="6107" spans="1:5" ht="15" customHeight="1">
      <c r="A6107" s="105" t="s">
        <v>16506</v>
      </c>
      <c r="B6107" s="105" t="s">
        <v>16417</v>
      </c>
      <c r="C6107" s="105">
        <v>1</v>
      </c>
      <c r="D6107" s="105" t="s">
        <v>16488</v>
      </c>
      <c r="E6107" s="105" t="s">
        <v>16507</v>
      </c>
    </row>
    <row r="6108" spans="1:5" ht="15" customHeight="1">
      <c r="A6108" s="105">
        <v>30985</v>
      </c>
      <c r="B6108" s="105" t="s">
        <v>16417</v>
      </c>
      <c r="C6108" s="105">
        <v>1</v>
      </c>
      <c r="D6108" s="105" t="s">
        <v>16508</v>
      </c>
      <c r="E6108" s="105" t="s">
        <v>16509</v>
      </c>
    </row>
    <row r="6109" spans="1:5" ht="15" customHeight="1">
      <c r="A6109" s="105"/>
      <c r="B6109" s="105" t="s">
        <v>16417</v>
      </c>
      <c r="C6109" s="105">
        <v>6</v>
      </c>
      <c r="D6109" s="105" t="s">
        <v>16510</v>
      </c>
      <c r="E6109" s="105" t="s">
        <v>16511</v>
      </c>
    </row>
    <row r="6110" spans="1:5" ht="15" customHeight="1">
      <c r="A6110" s="105">
        <v>13971</v>
      </c>
      <c r="B6110" s="105" t="s">
        <v>16417</v>
      </c>
      <c r="C6110" s="105">
        <v>2</v>
      </c>
      <c r="D6110" s="105" t="s">
        <v>16512</v>
      </c>
      <c r="E6110" s="105" t="s">
        <v>16513</v>
      </c>
    </row>
    <row r="6111" spans="1:5" ht="15" customHeight="1">
      <c r="A6111" s="105">
        <v>1916</v>
      </c>
      <c r="B6111" s="105" t="s">
        <v>16417</v>
      </c>
      <c r="C6111" s="105">
        <v>2</v>
      </c>
      <c r="D6111" s="105" t="s">
        <v>16514</v>
      </c>
      <c r="E6111" s="105" t="s">
        <v>16515</v>
      </c>
    </row>
    <row r="6112" spans="1:5" ht="15" customHeight="1">
      <c r="A6112" s="105">
        <v>1987</v>
      </c>
      <c r="B6112" s="105" t="s">
        <v>16417</v>
      </c>
      <c r="C6112" s="105">
        <v>2</v>
      </c>
      <c r="D6112" s="105" t="s">
        <v>16516</v>
      </c>
      <c r="E6112" s="105" t="s">
        <v>16517</v>
      </c>
    </row>
    <row r="6113" spans="1:5" ht="15" customHeight="1">
      <c r="A6113" s="105" t="s">
        <v>16518</v>
      </c>
      <c r="B6113" s="105" t="s">
        <v>16417</v>
      </c>
      <c r="C6113" s="105">
        <v>2</v>
      </c>
      <c r="D6113" s="105" t="s">
        <v>16519</v>
      </c>
      <c r="E6113" s="105" t="s">
        <v>16520</v>
      </c>
    </row>
    <row r="6114" spans="1:5" ht="15" customHeight="1">
      <c r="A6114" s="105">
        <v>31426</v>
      </c>
      <c r="B6114" s="105" t="s">
        <v>16417</v>
      </c>
      <c r="C6114" s="105">
        <v>2</v>
      </c>
      <c r="D6114" s="105" t="s">
        <v>15504</v>
      </c>
      <c r="E6114" s="105" t="s">
        <v>16521</v>
      </c>
    </row>
    <row r="6115" spans="1:5" ht="15" customHeight="1">
      <c r="A6115" s="105">
        <v>6315</v>
      </c>
      <c r="B6115" s="105" t="s">
        <v>16522</v>
      </c>
      <c r="C6115" s="105">
        <v>1</v>
      </c>
      <c r="D6115" s="105" t="s">
        <v>16523</v>
      </c>
      <c r="E6115" s="105" t="s">
        <v>16524</v>
      </c>
    </row>
    <row r="6116" spans="1:5" ht="15" customHeight="1">
      <c r="A6116" s="105" t="s">
        <v>16525</v>
      </c>
      <c r="B6116" s="105" t="s">
        <v>16522</v>
      </c>
      <c r="C6116" s="105">
        <v>1</v>
      </c>
      <c r="D6116" s="105" t="s">
        <v>16523</v>
      </c>
      <c r="E6116" s="105" t="s">
        <v>16526</v>
      </c>
    </row>
    <row r="6117" spans="1:5" ht="15" customHeight="1">
      <c r="A6117" s="105" t="s">
        <v>16527</v>
      </c>
      <c r="B6117" s="105" t="s">
        <v>16522</v>
      </c>
      <c r="C6117" s="105">
        <v>10</v>
      </c>
      <c r="D6117" s="105" t="s">
        <v>16523</v>
      </c>
      <c r="E6117" s="105" t="s">
        <v>16528</v>
      </c>
    </row>
    <row r="6118" spans="1:5" ht="15" customHeight="1">
      <c r="A6118" s="105">
        <v>31052</v>
      </c>
      <c r="B6118" s="105" t="s">
        <v>16529</v>
      </c>
      <c r="C6118" s="105">
        <v>1</v>
      </c>
      <c r="D6118" s="105" t="s">
        <v>14172</v>
      </c>
      <c r="E6118" s="105" t="s">
        <v>16530</v>
      </c>
    </row>
    <row r="6119" spans="1:5" ht="15" customHeight="1">
      <c r="A6119" s="105">
        <v>31406</v>
      </c>
      <c r="B6119" s="105" t="s">
        <v>16529</v>
      </c>
      <c r="C6119" s="105">
        <v>1</v>
      </c>
      <c r="D6119" s="105" t="s">
        <v>14172</v>
      </c>
      <c r="E6119" s="105" t="s">
        <v>16531</v>
      </c>
    </row>
    <row r="6120" spans="1:5" ht="15" customHeight="1">
      <c r="A6120" s="105">
        <v>1510</v>
      </c>
      <c r="B6120" s="105" t="s">
        <v>16529</v>
      </c>
      <c r="C6120" s="105">
        <v>1</v>
      </c>
      <c r="D6120" s="105" t="s">
        <v>15496</v>
      </c>
      <c r="E6120" s="105" t="s">
        <v>13169</v>
      </c>
    </row>
    <row r="6121" spans="1:5" ht="15" customHeight="1">
      <c r="A6121" s="105">
        <v>13024</v>
      </c>
      <c r="B6121" s="105" t="s">
        <v>16529</v>
      </c>
      <c r="C6121" s="105">
        <v>1</v>
      </c>
      <c r="D6121" s="105" t="s">
        <v>14860</v>
      </c>
      <c r="E6121" s="105" t="s">
        <v>16532</v>
      </c>
    </row>
    <row r="6122" spans="1:5" ht="15" customHeight="1">
      <c r="A6122" s="105" t="s">
        <v>16533</v>
      </c>
      <c r="B6122" s="105" t="s">
        <v>16529</v>
      </c>
      <c r="C6122" s="105">
        <v>1</v>
      </c>
      <c r="D6122" s="105" t="s">
        <v>14930</v>
      </c>
      <c r="E6122" s="105" t="s">
        <v>16534</v>
      </c>
    </row>
    <row r="6123" spans="1:5" ht="15" customHeight="1">
      <c r="A6123" s="105">
        <v>1970</v>
      </c>
      <c r="B6123" s="105" t="s">
        <v>16535</v>
      </c>
      <c r="C6123" s="105">
        <v>1</v>
      </c>
      <c r="D6123" s="105" t="s">
        <v>16536</v>
      </c>
      <c r="E6123" s="105" t="s">
        <v>16537</v>
      </c>
    </row>
    <row r="6124" spans="1:5" ht="15" customHeight="1">
      <c r="A6124" s="105">
        <v>1974</v>
      </c>
      <c r="B6124" s="105" t="s">
        <v>16535</v>
      </c>
      <c r="C6124" s="105">
        <v>11</v>
      </c>
      <c r="D6124" s="105" t="s">
        <v>16536</v>
      </c>
      <c r="E6124" s="105" t="s">
        <v>16538</v>
      </c>
    </row>
    <row r="6125" spans="1:5" ht="15" customHeight="1">
      <c r="A6125" s="105">
        <v>31499</v>
      </c>
      <c r="B6125" s="105" t="s">
        <v>16535</v>
      </c>
      <c r="C6125" s="105">
        <v>1</v>
      </c>
      <c r="D6125" s="105" t="s">
        <v>16539</v>
      </c>
      <c r="E6125" s="105" t="s">
        <v>16540</v>
      </c>
    </row>
    <row r="6126" spans="1:5" ht="15" customHeight="1">
      <c r="A6126" s="105">
        <v>31503</v>
      </c>
      <c r="B6126" s="105" t="s">
        <v>16535</v>
      </c>
      <c r="C6126" s="105">
        <v>1</v>
      </c>
      <c r="D6126" s="105" t="s">
        <v>16539</v>
      </c>
      <c r="E6126" s="105" t="s">
        <v>16541</v>
      </c>
    </row>
    <row r="6127" spans="1:5" ht="15" customHeight="1">
      <c r="A6127" s="105">
        <v>13976</v>
      </c>
      <c r="B6127" s="105" t="s">
        <v>16535</v>
      </c>
      <c r="C6127" s="105">
        <v>1</v>
      </c>
      <c r="D6127" s="105" t="s">
        <v>16542</v>
      </c>
      <c r="E6127" s="105" t="s">
        <v>16543</v>
      </c>
    </row>
    <row r="6128" spans="1:5" ht="15" customHeight="1">
      <c r="A6128" s="105">
        <v>31547</v>
      </c>
      <c r="B6128" s="105" t="s">
        <v>16544</v>
      </c>
      <c r="C6128" s="105">
        <v>2</v>
      </c>
      <c r="D6128" s="105" t="s">
        <v>14172</v>
      </c>
      <c r="E6128" s="105" t="s">
        <v>13095</v>
      </c>
    </row>
    <row r="6129" spans="1:5" ht="15" customHeight="1">
      <c r="A6129" s="105">
        <v>31546</v>
      </c>
      <c r="B6129" s="105" t="s">
        <v>16544</v>
      </c>
      <c r="C6129" s="105">
        <v>1</v>
      </c>
      <c r="D6129" s="105" t="s">
        <v>14172</v>
      </c>
      <c r="E6129" s="105" t="s">
        <v>16545</v>
      </c>
    </row>
    <row r="6130" spans="1:5" ht="15" customHeight="1">
      <c r="A6130" s="105">
        <v>31535</v>
      </c>
      <c r="B6130" s="105" t="s">
        <v>16544</v>
      </c>
      <c r="C6130" s="105">
        <v>1</v>
      </c>
      <c r="D6130" s="105" t="s">
        <v>15699</v>
      </c>
      <c r="E6130" s="105" t="s">
        <v>16546</v>
      </c>
    </row>
    <row r="6131" spans="1:5" ht="15" customHeight="1">
      <c r="A6131" s="105">
        <v>31527</v>
      </c>
      <c r="B6131" s="105" t="s">
        <v>16544</v>
      </c>
      <c r="C6131" s="105">
        <v>1</v>
      </c>
      <c r="D6131" s="105" t="s">
        <v>14883</v>
      </c>
      <c r="E6131" s="105" t="s">
        <v>16547</v>
      </c>
    </row>
    <row r="6132" spans="1:5" ht="15" customHeight="1">
      <c r="A6132" s="105"/>
      <c r="B6132" s="105" t="s">
        <v>16544</v>
      </c>
      <c r="C6132" s="105">
        <v>2</v>
      </c>
      <c r="D6132" s="105" t="s">
        <v>16536</v>
      </c>
      <c r="E6132" s="105" t="s">
        <v>16548</v>
      </c>
    </row>
    <row r="6133" spans="1:5" ht="15" customHeight="1">
      <c r="A6133" s="105">
        <v>31532</v>
      </c>
      <c r="B6133" s="105" t="s">
        <v>16549</v>
      </c>
      <c r="C6133" s="105">
        <v>5</v>
      </c>
      <c r="D6133" s="105" t="s">
        <v>16550</v>
      </c>
      <c r="E6133" s="105" t="s">
        <v>16551</v>
      </c>
    </row>
    <row r="6134" spans="1:5" ht="15" customHeight="1">
      <c r="A6134" s="105">
        <v>31106</v>
      </c>
      <c r="B6134" s="105" t="s">
        <v>16549</v>
      </c>
      <c r="C6134" s="105">
        <v>2</v>
      </c>
      <c r="D6134" s="105" t="s">
        <v>16552</v>
      </c>
      <c r="E6134" s="105" t="s">
        <v>13044</v>
      </c>
    </row>
    <row r="6135" spans="1:5" ht="15" customHeight="1">
      <c r="A6135" s="105"/>
      <c r="B6135" s="105" t="s">
        <v>16549</v>
      </c>
      <c r="C6135" s="105">
        <v>6</v>
      </c>
      <c r="D6135" s="105" t="s">
        <v>16553</v>
      </c>
      <c r="E6135" s="105" t="s">
        <v>16554</v>
      </c>
    </row>
    <row r="6136" spans="1:5" ht="15" customHeight="1">
      <c r="A6136" s="105">
        <v>31104</v>
      </c>
      <c r="B6136" s="105" t="s">
        <v>16549</v>
      </c>
      <c r="C6136" s="105">
        <v>1</v>
      </c>
      <c r="D6136" s="105" t="s">
        <v>16555</v>
      </c>
      <c r="E6136" s="105" t="s">
        <v>16556</v>
      </c>
    </row>
    <row r="6137" spans="1:5" ht="15" customHeight="1">
      <c r="A6137" s="105" t="s">
        <v>16557</v>
      </c>
      <c r="B6137" s="105" t="s">
        <v>16558</v>
      </c>
      <c r="C6137" s="105">
        <v>1</v>
      </c>
      <c r="D6137" s="105" t="s">
        <v>16559</v>
      </c>
      <c r="E6137" s="105" t="s">
        <v>16560</v>
      </c>
    </row>
    <row r="6138" spans="1:5" ht="15" customHeight="1">
      <c r="A6138" s="105" t="s">
        <v>16561</v>
      </c>
      <c r="B6138" s="105" t="s">
        <v>16558</v>
      </c>
      <c r="C6138" s="105">
        <v>1</v>
      </c>
      <c r="D6138" s="105" t="s">
        <v>16559</v>
      </c>
      <c r="E6138" s="105" t="s">
        <v>16562</v>
      </c>
    </row>
    <row r="6139" spans="1:5" ht="15" customHeight="1">
      <c r="A6139" s="105" t="s">
        <v>16563</v>
      </c>
      <c r="B6139" s="105" t="s">
        <v>16558</v>
      </c>
      <c r="C6139" s="105">
        <v>1</v>
      </c>
      <c r="D6139" s="105" t="s">
        <v>16564</v>
      </c>
      <c r="E6139" s="105" t="s">
        <v>16565</v>
      </c>
    </row>
    <row r="6140" spans="1:5" ht="15" customHeight="1">
      <c r="A6140" s="105" t="s">
        <v>16566</v>
      </c>
      <c r="B6140" s="105" t="s">
        <v>16558</v>
      </c>
      <c r="C6140" s="105">
        <v>1</v>
      </c>
      <c r="D6140" s="105" t="s">
        <v>16564</v>
      </c>
      <c r="E6140" s="105" t="s">
        <v>16567</v>
      </c>
    </row>
    <row r="6141" spans="1:5" ht="15" customHeight="1">
      <c r="A6141" s="105" t="s">
        <v>16568</v>
      </c>
      <c r="B6141" s="105" t="s">
        <v>16558</v>
      </c>
      <c r="C6141" s="105">
        <v>1</v>
      </c>
      <c r="D6141" s="105" t="s">
        <v>16564</v>
      </c>
      <c r="E6141" s="105" t="s">
        <v>16569</v>
      </c>
    </row>
    <row r="6142" spans="1:5" ht="15" customHeight="1">
      <c r="A6142" s="105" t="s">
        <v>16570</v>
      </c>
      <c r="B6142" s="105" t="s">
        <v>16558</v>
      </c>
      <c r="C6142" s="105">
        <v>1</v>
      </c>
      <c r="D6142" s="105" t="s">
        <v>16564</v>
      </c>
      <c r="E6142" s="105" t="s">
        <v>16571</v>
      </c>
    </row>
    <row r="6143" spans="1:5" ht="15" customHeight="1">
      <c r="A6143" s="105" t="s">
        <v>16572</v>
      </c>
      <c r="B6143" s="105" t="s">
        <v>16558</v>
      </c>
      <c r="C6143" s="105">
        <v>1</v>
      </c>
      <c r="D6143" s="105" t="s">
        <v>16564</v>
      </c>
      <c r="E6143" s="105" t="s">
        <v>16573</v>
      </c>
    </row>
    <row r="6144" spans="1:5" ht="15" customHeight="1">
      <c r="A6144" s="105" t="s">
        <v>16574</v>
      </c>
      <c r="B6144" s="105" t="s">
        <v>16558</v>
      </c>
      <c r="C6144" s="105">
        <v>1</v>
      </c>
      <c r="D6144" s="105" t="s">
        <v>16564</v>
      </c>
      <c r="E6144" s="105" t="s">
        <v>16575</v>
      </c>
    </row>
    <row r="6145" spans="1:5" ht="15" customHeight="1">
      <c r="A6145" s="105" t="s">
        <v>16576</v>
      </c>
      <c r="B6145" s="105" t="s">
        <v>16558</v>
      </c>
      <c r="C6145" s="105">
        <v>1</v>
      </c>
      <c r="D6145" s="105" t="s">
        <v>16577</v>
      </c>
      <c r="E6145" s="105" t="s">
        <v>16578</v>
      </c>
    </row>
    <row r="6146" spans="1:5" ht="15" customHeight="1">
      <c r="A6146" s="105" t="s">
        <v>16579</v>
      </c>
      <c r="B6146" s="105" t="s">
        <v>16558</v>
      </c>
      <c r="C6146" s="105">
        <v>1</v>
      </c>
      <c r="D6146" s="105" t="s">
        <v>16577</v>
      </c>
      <c r="E6146" s="105" t="s">
        <v>16580</v>
      </c>
    </row>
    <row r="6147" spans="1:5" ht="15" customHeight="1">
      <c r="A6147" s="105" t="s">
        <v>16581</v>
      </c>
      <c r="B6147" s="105" t="s">
        <v>16558</v>
      </c>
      <c r="C6147" s="105">
        <v>1</v>
      </c>
      <c r="D6147" s="105" t="s">
        <v>14216</v>
      </c>
      <c r="E6147" s="105" t="s">
        <v>16582</v>
      </c>
    </row>
    <row r="6148" spans="1:5" ht="15" customHeight="1">
      <c r="A6148" s="105" t="s">
        <v>16583</v>
      </c>
      <c r="B6148" s="105" t="s">
        <v>16558</v>
      </c>
      <c r="C6148" s="105">
        <v>1</v>
      </c>
      <c r="D6148" s="105" t="s">
        <v>16584</v>
      </c>
      <c r="E6148" s="105" t="s">
        <v>16585</v>
      </c>
    </row>
    <row r="6149" spans="1:5" ht="15" customHeight="1">
      <c r="A6149" s="105" t="s">
        <v>16586</v>
      </c>
      <c r="B6149" s="105" t="s">
        <v>16558</v>
      </c>
      <c r="C6149" s="105">
        <v>1</v>
      </c>
      <c r="D6149" s="105" t="s">
        <v>14216</v>
      </c>
      <c r="E6149" s="105" t="s">
        <v>16587</v>
      </c>
    </row>
    <row r="6150" spans="1:5" ht="15" customHeight="1">
      <c r="A6150" s="105" t="s">
        <v>16588</v>
      </c>
      <c r="B6150" s="105" t="s">
        <v>16558</v>
      </c>
      <c r="C6150" s="105">
        <v>1</v>
      </c>
      <c r="D6150" s="105" t="s">
        <v>16564</v>
      </c>
      <c r="E6150" s="105" t="s">
        <v>16589</v>
      </c>
    </row>
    <row r="6151" spans="1:5" ht="15" customHeight="1">
      <c r="A6151" s="105" t="s">
        <v>16590</v>
      </c>
      <c r="B6151" s="105" t="s">
        <v>16558</v>
      </c>
      <c r="C6151" s="105">
        <v>1</v>
      </c>
      <c r="D6151" s="105" t="s">
        <v>16564</v>
      </c>
      <c r="E6151" s="105" t="s">
        <v>16591</v>
      </c>
    </row>
    <row r="6152" spans="1:5" ht="15" customHeight="1">
      <c r="A6152" s="105" t="s">
        <v>16592</v>
      </c>
      <c r="B6152" s="105" t="s">
        <v>16558</v>
      </c>
      <c r="C6152" s="105">
        <v>1</v>
      </c>
      <c r="D6152" s="105" t="s">
        <v>16564</v>
      </c>
      <c r="E6152" s="105" t="s">
        <v>16593</v>
      </c>
    </row>
    <row r="6153" spans="1:5" ht="15" customHeight="1">
      <c r="A6153" s="105" t="s">
        <v>16594</v>
      </c>
      <c r="B6153" s="105" t="s">
        <v>16558</v>
      </c>
      <c r="C6153" s="105">
        <v>1</v>
      </c>
      <c r="D6153" s="105" t="s">
        <v>16564</v>
      </c>
      <c r="E6153" s="105" t="s">
        <v>16591</v>
      </c>
    </row>
    <row r="6154" spans="1:5" ht="15" customHeight="1">
      <c r="A6154" s="105" t="s">
        <v>16595</v>
      </c>
      <c r="B6154" s="105" t="s">
        <v>16558</v>
      </c>
      <c r="C6154" s="105">
        <v>1</v>
      </c>
      <c r="D6154" s="105" t="s">
        <v>16564</v>
      </c>
      <c r="E6154" s="105" t="s">
        <v>16596</v>
      </c>
    </row>
    <row r="6155" spans="1:5" ht="15" customHeight="1">
      <c r="A6155" s="105" t="s">
        <v>16597</v>
      </c>
      <c r="B6155" s="105" t="s">
        <v>16558</v>
      </c>
      <c r="C6155" s="105">
        <v>1</v>
      </c>
      <c r="D6155" s="105" t="s">
        <v>16564</v>
      </c>
      <c r="E6155" s="105" t="s">
        <v>16598</v>
      </c>
    </row>
    <row r="6156" spans="1:5" ht="15" customHeight="1">
      <c r="A6156" s="105" t="s">
        <v>16599</v>
      </c>
      <c r="B6156" s="105" t="s">
        <v>16558</v>
      </c>
      <c r="C6156" s="105">
        <v>1</v>
      </c>
      <c r="D6156" s="105" t="s">
        <v>16577</v>
      </c>
      <c r="E6156" s="105" t="s">
        <v>16600</v>
      </c>
    </row>
    <row r="6157" spans="1:5" ht="15" customHeight="1">
      <c r="A6157" s="105" t="s">
        <v>16601</v>
      </c>
      <c r="B6157" s="105" t="s">
        <v>16558</v>
      </c>
      <c r="C6157" s="105">
        <v>1</v>
      </c>
      <c r="D6157" s="105" t="s">
        <v>16577</v>
      </c>
      <c r="E6157" s="105" t="s">
        <v>16602</v>
      </c>
    </row>
    <row r="6158" spans="1:5" ht="15" customHeight="1">
      <c r="A6158" s="105" t="s">
        <v>16603</v>
      </c>
      <c r="B6158" s="105" t="s">
        <v>16558</v>
      </c>
      <c r="C6158" s="105">
        <v>1</v>
      </c>
      <c r="D6158" s="105" t="s">
        <v>16604</v>
      </c>
      <c r="E6158" s="105" t="s">
        <v>16605</v>
      </c>
    </row>
    <row r="6159" spans="1:5" ht="15" customHeight="1">
      <c r="A6159" s="105" t="s">
        <v>16606</v>
      </c>
      <c r="B6159" s="105" t="s">
        <v>16558</v>
      </c>
      <c r="C6159" s="105">
        <v>1</v>
      </c>
      <c r="D6159" s="105" t="s">
        <v>16607</v>
      </c>
      <c r="E6159" s="105" t="s">
        <v>16608</v>
      </c>
    </row>
    <row r="6160" spans="1:5" ht="15" customHeight="1">
      <c r="A6160" s="105" t="s">
        <v>16609</v>
      </c>
      <c r="B6160" s="105" t="s">
        <v>16558</v>
      </c>
      <c r="C6160" s="105">
        <v>1</v>
      </c>
      <c r="D6160" s="105" t="s">
        <v>16607</v>
      </c>
      <c r="E6160" s="105" t="s">
        <v>16610</v>
      </c>
    </row>
    <row r="6161" spans="1:5" ht="15" customHeight="1">
      <c r="A6161" s="105" t="s">
        <v>16611</v>
      </c>
      <c r="B6161" s="105" t="s">
        <v>16558</v>
      </c>
      <c r="C6161" s="105">
        <v>1</v>
      </c>
      <c r="D6161" s="105" t="s">
        <v>16559</v>
      </c>
      <c r="E6161" s="105" t="s">
        <v>16612</v>
      </c>
    </row>
    <row r="6162" spans="1:5" ht="15" customHeight="1">
      <c r="A6162" s="105" t="s">
        <v>16613</v>
      </c>
      <c r="B6162" s="105" t="s">
        <v>16558</v>
      </c>
      <c r="C6162" s="105">
        <v>1</v>
      </c>
      <c r="D6162" s="105" t="s">
        <v>16559</v>
      </c>
      <c r="E6162" s="105" t="s">
        <v>16614</v>
      </c>
    </row>
    <row r="6163" spans="1:5" ht="15" customHeight="1">
      <c r="A6163" s="105" t="s">
        <v>16615</v>
      </c>
      <c r="B6163" s="105" t="s">
        <v>16558</v>
      </c>
      <c r="C6163" s="105">
        <v>1</v>
      </c>
      <c r="D6163" s="105" t="s">
        <v>16607</v>
      </c>
      <c r="E6163" s="105" t="s">
        <v>16616</v>
      </c>
    </row>
    <row r="6164" spans="1:5" ht="15" customHeight="1">
      <c r="A6164" s="105" t="s">
        <v>16617</v>
      </c>
      <c r="B6164" s="105" t="s">
        <v>16558</v>
      </c>
      <c r="C6164" s="105">
        <v>1</v>
      </c>
      <c r="D6164" s="105" t="s">
        <v>16559</v>
      </c>
      <c r="E6164" s="105" t="s">
        <v>16618</v>
      </c>
    </row>
    <row r="6165" spans="1:5" ht="15" customHeight="1">
      <c r="A6165" s="105" t="s">
        <v>16619</v>
      </c>
      <c r="B6165" s="105" t="s">
        <v>16558</v>
      </c>
      <c r="C6165" s="105">
        <v>1</v>
      </c>
      <c r="D6165" s="105" t="s">
        <v>16559</v>
      </c>
      <c r="E6165" s="105" t="s">
        <v>16620</v>
      </c>
    </row>
    <row r="6166" spans="1:5" ht="15" customHeight="1">
      <c r="A6166" s="105" t="s">
        <v>16621</v>
      </c>
      <c r="B6166" s="105" t="s">
        <v>16558</v>
      </c>
      <c r="C6166" s="105">
        <v>1</v>
      </c>
      <c r="D6166" s="105" t="s">
        <v>16559</v>
      </c>
      <c r="E6166" s="105" t="s">
        <v>16622</v>
      </c>
    </row>
    <row r="6167" spans="1:5" ht="15" customHeight="1">
      <c r="A6167" s="105" t="s">
        <v>16623</v>
      </c>
      <c r="B6167" s="105" t="s">
        <v>16558</v>
      </c>
      <c r="C6167" s="105">
        <v>1</v>
      </c>
      <c r="D6167" s="105" t="s">
        <v>16624</v>
      </c>
      <c r="E6167" s="105" t="s">
        <v>16625</v>
      </c>
    </row>
    <row r="6168" spans="1:5" ht="15" customHeight="1">
      <c r="A6168" s="105" t="s">
        <v>16626</v>
      </c>
      <c r="B6168" s="105" t="s">
        <v>16558</v>
      </c>
      <c r="C6168" s="105">
        <v>1</v>
      </c>
      <c r="D6168" s="105" t="s">
        <v>16627</v>
      </c>
      <c r="E6168" s="105" t="s">
        <v>16628</v>
      </c>
    </row>
    <row r="6169" spans="1:5" ht="15" customHeight="1">
      <c r="A6169" s="105" t="s">
        <v>16629</v>
      </c>
      <c r="B6169" s="105" t="s">
        <v>16558</v>
      </c>
      <c r="C6169" s="105">
        <v>1</v>
      </c>
      <c r="D6169" s="105" t="s">
        <v>16627</v>
      </c>
      <c r="E6169" s="105" t="s">
        <v>16630</v>
      </c>
    </row>
    <row r="6170" spans="1:5" ht="15" customHeight="1">
      <c r="A6170" s="105" t="s">
        <v>16631</v>
      </c>
      <c r="B6170" s="105" t="s">
        <v>16558</v>
      </c>
      <c r="C6170" s="105">
        <v>1</v>
      </c>
      <c r="D6170" s="105" t="s">
        <v>16627</v>
      </c>
      <c r="E6170" s="105" t="s">
        <v>16632</v>
      </c>
    </row>
    <row r="6171" spans="1:5" ht="15" customHeight="1">
      <c r="A6171" s="105" t="s">
        <v>16633</v>
      </c>
      <c r="B6171" s="105" t="s">
        <v>16558</v>
      </c>
      <c r="C6171" s="105">
        <v>1</v>
      </c>
      <c r="D6171" s="105" t="s">
        <v>16627</v>
      </c>
      <c r="E6171" s="105" t="s">
        <v>16634</v>
      </c>
    </row>
    <row r="6172" spans="1:5" ht="15" customHeight="1">
      <c r="A6172" s="105" t="s">
        <v>16635</v>
      </c>
      <c r="B6172" s="105" t="s">
        <v>16558</v>
      </c>
      <c r="C6172" s="105">
        <v>1</v>
      </c>
      <c r="D6172" s="105" t="s">
        <v>16636</v>
      </c>
      <c r="E6172" s="105" t="s">
        <v>16637</v>
      </c>
    </row>
    <row r="6173" spans="1:5" ht="15" customHeight="1">
      <c r="A6173" s="105" t="s">
        <v>16638</v>
      </c>
      <c r="B6173" s="105" t="s">
        <v>16558</v>
      </c>
      <c r="C6173" s="105">
        <v>1</v>
      </c>
      <c r="D6173" s="105" t="s">
        <v>16639</v>
      </c>
      <c r="E6173" s="105" t="s">
        <v>16640</v>
      </c>
    </row>
    <row r="6174" spans="1:5" ht="15" customHeight="1">
      <c r="A6174" s="105" t="s">
        <v>16641</v>
      </c>
      <c r="B6174" s="105" t="s">
        <v>16558</v>
      </c>
      <c r="C6174" s="105">
        <v>1</v>
      </c>
      <c r="D6174" s="105" t="s">
        <v>16642</v>
      </c>
      <c r="E6174" s="105" t="s">
        <v>16643</v>
      </c>
    </row>
    <row r="6175" spans="1:5" ht="15" customHeight="1">
      <c r="A6175" s="105" t="s">
        <v>16644</v>
      </c>
      <c r="B6175" s="105" t="s">
        <v>16558</v>
      </c>
      <c r="C6175" s="105">
        <v>1</v>
      </c>
      <c r="D6175" s="105" t="s">
        <v>16645</v>
      </c>
      <c r="E6175" s="105" t="s">
        <v>16646</v>
      </c>
    </row>
    <row r="6176" spans="1:5" ht="15" customHeight="1">
      <c r="A6176" s="105" t="s">
        <v>16647</v>
      </c>
      <c r="B6176" s="105" t="s">
        <v>16558</v>
      </c>
      <c r="C6176" s="105">
        <v>1</v>
      </c>
      <c r="D6176" s="105" t="s">
        <v>16645</v>
      </c>
      <c r="E6176" s="105" t="s">
        <v>16648</v>
      </c>
    </row>
    <row r="6177" spans="1:5" ht="15" customHeight="1">
      <c r="A6177" s="105" t="s">
        <v>16649</v>
      </c>
      <c r="B6177" s="105" t="s">
        <v>16558</v>
      </c>
      <c r="C6177" s="105">
        <v>1</v>
      </c>
      <c r="D6177" s="105" t="s">
        <v>16650</v>
      </c>
      <c r="E6177" s="105" t="s">
        <v>16651</v>
      </c>
    </row>
    <row r="6178" spans="1:5" ht="15" customHeight="1">
      <c r="A6178" s="105" t="s">
        <v>16652</v>
      </c>
      <c r="B6178" s="105" t="s">
        <v>16558</v>
      </c>
      <c r="C6178" s="105">
        <v>1</v>
      </c>
      <c r="D6178" s="105" t="s">
        <v>16653</v>
      </c>
      <c r="E6178" s="105" t="s">
        <v>16654</v>
      </c>
    </row>
    <row r="6179" spans="1:5" ht="15" customHeight="1">
      <c r="A6179" s="105" t="s">
        <v>16655</v>
      </c>
      <c r="B6179" s="105" t="s">
        <v>16558</v>
      </c>
      <c r="C6179" s="105">
        <v>1</v>
      </c>
      <c r="D6179" s="105" t="s">
        <v>16639</v>
      </c>
      <c r="E6179" s="105" t="s">
        <v>16656</v>
      </c>
    </row>
    <row r="6180" spans="1:5" ht="15" customHeight="1">
      <c r="A6180" s="105" t="s">
        <v>16657</v>
      </c>
      <c r="B6180" s="105" t="s">
        <v>16558</v>
      </c>
      <c r="C6180" s="105">
        <v>1</v>
      </c>
      <c r="D6180" s="105" t="s">
        <v>16658</v>
      </c>
      <c r="E6180" s="105" t="s">
        <v>16659</v>
      </c>
    </row>
    <row r="6181" spans="1:5" ht="15" customHeight="1">
      <c r="A6181" s="105" t="s">
        <v>16660</v>
      </c>
      <c r="B6181" s="105" t="s">
        <v>16558</v>
      </c>
      <c r="C6181" s="105">
        <v>1</v>
      </c>
      <c r="D6181" s="105" t="s">
        <v>16658</v>
      </c>
      <c r="E6181" s="105" t="s">
        <v>16661</v>
      </c>
    </row>
    <row r="6182" spans="1:5" ht="15" customHeight="1">
      <c r="A6182" s="105" t="s">
        <v>16662</v>
      </c>
      <c r="B6182" s="105" t="s">
        <v>16558</v>
      </c>
      <c r="C6182" s="105">
        <v>1</v>
      </c>
      <c r="D6182" s="105" t="s">
        <v>16663</v>
      </c>
      <c r="E6182" s="105" t="s">
        <v>16664</v>
      </c>
    </row>
    <row r="6183" spans="1:5" ht="15" customHeight="1">
      <c r="A6183" s="105" t="s">
        <v>16665</v>
      </c>
      <c r="B6183" s="105" t="s">
        <v>16558</v>
      </c>
      <c r="C6183" s="105">
        <v>1</v>
      </c>
      <c r="D6183" s="105" t="s">
        <v>16663</v>
      </c>
      <c r="E6183" s="105" t="s">
        <v>16666</v>
      </c>
    </row>
    <row r="6184" spans="1:5" ht="15" customHeight="1">
      <c r="A6184" s="105" t="s">
        <v>16667</v>
      </c>
      <c r="B6184" s="105" t="s">
        <v>16558</v>
      </c>
      <c r="C6184" s="105">
        <v>8</v>
      </c>
      <c r="D6184" s="105" t="s">
        <v>11857</v>
      </c>
      <c r="E6184" s="105" t="s">
        <v>16668</v>
      </c>
    </row>
    <row r="6185" spans="1:5" ht="15" customHeight="1">
      <c r="A6185" s="105" t="s">
        <v>16669</v>
      </c>
      <c r="B6185" s="105"/>
      <c r="C6185" s="105">
        <v>1</v>
      </c>
      <c r="D6185" s="105" t="s">
        <v>16670</v>
      </c>
      <c r="E6185" s="105" t="s">
        <v>16671</v>
      </c>
    </row>
    <row r="6186" spans="1:5" ht="15" customHeight="1">
      <c r="A6186" s="105" t="s">
        <v>16672</v>
      </c>
      <c r="B6186" s="105"/>
      <c r="C6186" s="105">
        <v>1</v>
      </c>
      <c r="D6186" s="105" t="s">
        <v>16670</v>
      </c>
      <c r="E6186" s="105" t="s">
        <v>16673</v>
      </c>
    </row>
    <row r="6187" spans="1:5" ht="15" customHeight="1">
      <c r="A6187" s="105" t="s">
        <v>16674</v>
      </c>
      <c r="B6187" s="105"/>
      <c r="C6187" s="105">
        <v>1</v>
      </c>
      <c r="D6187" s="105" t="s">
        <v>16670</v>
      </c>
      <c r="E6187" s="105" t="s">
        <v>16675</v>
      </c>
    </row>
    <row r="6188" spans="1:5" ht="15" customHeight="1">
      <c r="A6188" s="105" t="s">
        <v>16676</v>
      </c>
      <c r="B6188" s="105"/>
      <c r="C6188" s="105">
        <v>1</v>
      </c>
      <c r="D6188" s="105" t="s">
        <v>16670</v>
      </c>
      <c r="E6188" s="105" t="s">
        <v>16677</v>
      </c>
    </row>
    <row r="6189" spans="1:5" ht="15" customHeight="1">
      <c r="A6189" s="105" t="s">
        <v>16678</v>
      </c>
      <c r="B6189" s="105"/>
      <c r="C6189" s="105">
        <v>1</v>
      </c>
      <c r="D6189" s="105" t="s">
        <v>16679</v>
      </c>
      <c r="E6189" s="105"/>
    </row>
    <row r="6190" spans="1:5" ht="15" customHeight="1">
      <c r="A6190" s="105" t="s">
        <v>16680</v>
      </c>
      <c r="B6190" s="105"/>
      <c r="C6190" s="105">
        <v>1</v>
      </c>
      <c r="D6190" s="105" t="s">
        <v>16681</v>
      </c>
      <c r="E6190" s="105" t="s">
        <v>16682</v>
      </c>
    </row>
    <row r="6191" spans="1:5" ht="15" customHeight="1">
      <c r="A6191" s="105" t="s">
        <v>16683</v>
      </c>
      <c r="B6191" s="105"/>
      <c r="C6191" s="105">
        <v>1</v>
      </c>
      <c r="D6191" s="105" t="s">
        <v>16684</v>
      </c>
      <c r="E6191" s="105" t="s">
        <v>16685</v>
      </c>
    </row>
    <row r="6192" spans="1:5" ht="15" customHeight="1">
      <c r="A6192" s="105" t="s">
        <v>16686</v>
      </c>
      <c r="B6192" s="105"/>
      <c r="C6192" s="105">
        <v>1</v>
      </c>
      <c r="D6192" s="105" t="s">
        <v>16687</v>
      </c>
      <c r="E6192" s="105" t="s">
        <v>16688</v>
      </c>
    </row>
    <row r="6193" spans="1:5" ht="15" customHeight="1">
      <c r="A6193" s="105" t="s">
        <v>16689</v>
      </c>
      <c r="B6193" s="105"/>
      <c r="C6193" s="105">
        <v>1</v>
      </c>
      <c r="D6193" s="105" t="s">
        <v>16690</v>
      </c>
      <c r="E6193" s="105" t="s">
        <v>16691</v>
      </c>
    </row>
    <row r="6194" spans="1:5" ht="15" customHeight="1">
      <c r="A6194" s="105" t="s">
        <v>16692</v>
      </c>
      <c r="B6194" s="105" t="s">
        <v>16558</v>
      </c>
      <c r="C6194" s="105">
        <v>4</v>
      </c>
      <c r="D6194" s="105" t="s">
        <v>16693</v>
      </c>
      <c r="E6194" s="105" t="s">
        <v>16694</v>
      </c>
    </row>
    <row r="6195" spans="1:5" ht="15" customHeight="1">
      <c r="A6195" s="105" t="s">
        <v>16695</v>
      </c>
      <c r="B6195" s="105" t="s">
        <v>16558</v>
      </c>
      <c r="C6195" s="105">
        <v>1</v>
      </c>
      <c r="D6195" s="105" t="s">
        <v>16555</v>
      </c>
      <c r="E6195" s="105" t="s">
        <v>16696</v>
      </c>
    </row>
    <row r="6196" spans="1:5" ht="15" customHeight="1">
      <c r="A6196" s="105" t="s">
        <v>16697</v>
      </c>
      <c r="B6196" s="105" t="s">
        <v>16558</v>
      </c>
      <c r="C6196" s="105">
        <v>4</v>
      </c>
      <c r="D6196" s="105" t="s">
        <v>16555</v>
      </c>
      <c r="E6196" s="105" t="s">
        <v>16698</v>
      </c>
    </row>
    <row r="6197" spans="1:5" ht="15" customHeight="1">
      <c r="A6197" s="105">
        <v>1958</v>
      </c>
      <c r="B6197" s="105" t="s">
        <v>16558</v>
      </c>
      <c r="C6197" s="105">
        <v>3</v>
      </c>
      <c r="D6197" s="105" t="s">
        <v>16699</v>
      </c>
      <c r="E6197" s="105" t="s">
        <v>16700</v>
      </c>
    </row>
    <row r="6198" spans="1:5" ht="15" customHeight="1">
      <c r="A6198" s="105">
        <v>1981</v>
      </c>
      <c r="B6198" s="105" t="s">
        <v>16558</v>
      </c>
      <c r="C6198" s="105">
        <v>7</v>
      </c>
      <c r="D6198" s="105" t="s">
        <v>16701</v>
      </c>
      <c r="E6198" s="105" t="s">
        <v>16702</v>
      </c>
    </row>
    <row r="6199" spans="1:5" ht="15" customHeight="1">
      <c r="A6199" s="105">
        <v>1914</v>
      </c>
      <c r="B6199" s="105" t="s">
        <v>16558</v>
      </c>
      <c r="C6199" s="105">
        <v>2</v>
      </c>
      <c r="D6199" s="105" t="s">
        <v>16703</v>
      </c>
      <c r="E6199" s="105" t="s">
        <v>16704</v>
      </c>
    </row>
    <row r="6200" spans="1:5" ht="15" customHeight="1">
      <c r="A6200" s="105">
        <v>1914</v>
      </c>
      <c r="B6200" s="105" t="s">
        <v>16558</v>
      </c>
      <c r="C6200" s="105">
        <v>4</v>
      </c>
      <c r="D6200" s="105" t="s">
        <v>16705</v>
      </c>
      <c r="E6200" s="105" t="s">
        <v>16706</v>
      </c>
    </row>
    <row r="6201" spans="1:5" ht="15" customHeight="1">
      <c r="A6201" s="105">
        <v>1954</v>
      </c>
      <c r="B6201" s="105" t="s">
        <v>16558</v>
      </c>
      <c r="C6201" s="105">
        <v>4</v>
      </c>
      <c r="D6201" s="105" t="s">
        <v>16707</v>
      </c>
      <c r="E6201" s="105" t="s">
        <v>16708</v>
      </c>
    </row>
    <row r="6202" spans="1:5" ht="15" customHeight="1">
      <c r="A6202" s="105">
        <v>305</v>
      </c>
      <c r="B6202" s="105" t="s">
        <v>14968</v>
      </c>
      <c r="C6202" s="105">
        <v>2</v>
      </c>
      <c r="D6202" s="105" t="s">
        <v>14860</v>
      </c>
      <c r="E6202" s="105" t="s">
        <v>16709</v>
      </c>
    </row>
    <row r="6203" spans="1:5" ht="15" customHeight="1">
      <c r="A6203" s="105" t="s">
        <v>16710</v>
      </c>
      <c r="B6203" s="105" t="s">
        <v>14968</v>
      </c>
      <c r="C6203" s="105">
        <v>7</v>
      </c>
      <c r="D6203" s="105" t="s">
        <v>16711</v>
      </c>
      <c r="E6203" s="105" t="s">
        <v>16712</v>
      </c>
    </row>
    <row r="6204" spans="1:5" ht="15" customHeight="1">
      <c r="A6204" s="105" t="s">
        <v>16713</v>
      </c>
      <c r="B6204" s="105" t="s">
        <v>14968</v>
      </c>
      <c r="C6204" s="105">
        <v>1</v>
      </c>
      <c r="D6204" s="105" t="s">
        <v>16714</v>
      </c>
      <c r="E6204" s="105" t="s">
        <v>16715</v>
      </c>
    </row>
    <row r="6205" spans="1:5" ht="15" customHeight="1">
      <c r="A6205" s="105" t="s">
        <v>16716</v>
      </c>
      <c r="B6205" s="105" t="s">
        <v>14968</v>
      </c>
      <c r="C6205" s="105">
        <v>2</v>
      </c>
      <c r="D6205" s="105" t="s">
        <v>16717</v>
      </c>
      <c r="E6205" s="105" t="s">
        <v>16718</v>
      </c>
    </row>
    <row r="6206" spans="1:5" ht="15" customHeight="1">
      <c r="A6206" s="105" t="s">
        <v>16719</v>
      </c>
      <c r="B6206" s="105" t="s">
        <v>14968</v>
      </c>
      <c r="C6206" s="105">
        <v>2</v>
      </c>
      <c r="D6206" s="105" t="s">
        <v>16717</v>
      </c>
      <c r="E6206" s="105" t="s">
        <v>16720</v>
      </c>
    </row>
    <row r="6207" spans="1:5" ht="15" customHeight="1">
      <c r="A6207" s="105" t="s">
        <v>264</v>
      </c>
      <c r="B6207" s="105" t="s">
        <v>14968</v>
      </c>
      <c r="C6207" s="105">
        <v>3</v>
      </c>
      <c r="D6207" s="105" t="s">
        <v>16714</v>
      </c>
      <c r="E6207" s="105" t="s">
        <v>16721</v>
      </c>
    </row>
    <row r="6208" spans="1:5" ht="15" customHeight="1">
      <c r="A6208" s="105" t="s">
        <v>16722</v>
      </c>
      <c r="B6208" s="105" t="s">
        <v>14968</v>
      </c>
      <c r="C6208" s="105">
        <v>8</v>
      </c>
      <c r="D6208" s="105" t="s">
        <v>15965</v>
      </c>
      <c r="E6208" s="105" t="s">
        <v>16723</v>
      </c>
    </row>
    <row r="6209" spans="1:5" ht="15" customHeight="1">
      <c r="A6209" s="105" t="s">
        <v>16724</v>
      </c>
      <c r="B6209" s="105" t="s">
        <v>14968</v>
      </c>
      <c r="C6209" s="105">
        <v>8</v>
      </c>
      <c r="D6209" s="105" t="s">
        <v>16725</v>
      </c>
      <c r="E6209" s="105" t="s">
        <v>16726</v>
      </c>
    </row>
    <row r="6210" spans="1:5" ht="15" customHeight="1">
      <c r="A6210" s="105" t="s">
        <v>16727</v>
      </c>
      <c r="B6210" s="105" t="s">
        <v>14968</v>
      </c>
      <c r="C6210" s="105">
        <v>17</v>
      </c>
      <c r="D6210" s="105" t="s">
        <v>15965</v>
      </c>
      <c r="E6210" s="105" t="s">
        <v>16728</v>
      </c>
    </row>
    <row r="6211" spans="1:5" ht="15" customHeight="1">
      <c r="A6211" s="105" t="s">
        <v>16729</v>
      </c>
      <c r="B6211" s="105" t="s">
        <v>14968</v>
      </c>
      <c r="C6211" s="105">
        <v>3</v>
      </c>
      <c r="D6211" s="105" t="s">
        <v>16730</v>
      </c>
      <c r="E6211" s="105" t="s">
        <v>16731</v>
      </c>
    </row>
    <row r="6212" spans="1:5" ht="15" customHeight="1">
      <c r="A6212" s="105" t="s">
        <v>16732</v>
      </c>
      <c r="B6212" s="105" t="s">
        <v>14968</v>
      </c>
      <c r="C6212" s="105">
        <v>2</v>
      </c>
      <c r="D6212" s="105" t="s">
        <v>16730</v>
      </c>
      <c r="E6212" s="105" t="s">
        <v>16733</v>
      </c>
    </row>
    <row r="6213" spans="1:5" ht="15" customHeight="1">
      <c r="A6213" s="105" t="s">
        <v>16734</v>
      </c>
      <c r="B6213" s="105" t="s">
        <v>14968</v>
      </c>
      <c r="C6213" s="105">
        <v>15</v>
      </c>
      <c r="D6213" s="105" t="s">
        <v>16735</v>
      </c>
      <c r="E6213" s="105" t="s">
        <v>16736</v>
      </c>
    </row>
    <row r="6214" spans="1:5" ht="15" customHeight="1">
      <c r="A6214" s="105" t="s">
        <v>16737</v>
      </c>
      <c r="B6214" s="105" t="s">
        <v>14968</v>
      </c>
      <c r="C6214" s="105">
        <v>3</v>
      </c>
      <c r="D6214" s="105" t="s">
        <v>16738</v>
      </c>
      <c r="E6214" s="105" t="s">
        <v>16739</v>
      </c>
    </row>
    <row r="6215" spans="1:5" ht="15" customHeight="1">
      <c r="A6215" s="105" t="s">
        <v>16740</v>
      </c>
      <c r="B6215" s="105" t="s">
        <v>14968</v>
      </c>
      <c r="C6215" s="105">
        <v>3</v>
      </c>
      <c r="D6215" s="105" t="s">
        <v>16738</v>
      </c>
      <c r="E6215" s="105" t="s">
        <v>16741</v>
      </c>
    </row>
    <row r="6216" spans="1:5" ht="15" customHeight="1">
      <c r="A6216" s="105" t="s">
        <v>16742</v>
      </c>
      <c r="B6216" s="105" t="s">
        <v>14968</v>
      </c>
      <c r="C6216" s="105">
        <v>2</v>
      </c>
      <c r="D6216" s="105" t="s">
        <v>16738</v>
      </c>
      <c r="E6216" s="105" t="s">
        <v>16743</v>
      </c>
    </row>
    <row r="6217" spans="1:5" ht="15" customHeight="1">
      <c r="A6217" s="105" t="s">
        <v>16744</v>
      </c>
      <c r="B6217" s="105" t="s">
        <v>14968</v>
      </c>
      <c r="C6217" s="105">
        <v>1</v>
      </c>
      <c r="D6217" s="105" t="s">
        <v>16745</v>
      </c>
      <c r="E6217" s="105" t="s">
        <v>16746</v>
      </c>
    </row>
    <row r="6218" spans="1:5" ht="15" customHeight="1">
      <c r="A6218" s="105">
        <v>12090</v>
      </c>
      <c r="B6218" s="105" t="s">
        <v>14968</v>
      </c>
      <c r="C6218" s="105">
        <v>7</v>
      </c>
      <c r="D6218" s="105" t="s">
        <v>16747</v>
      </c>
      <c r="E6218" s="105" t="s">
        <v>14965</v>
      </c>
    </row>
    <row r="6219" spans="1:5" ht="15" customHeight="1">
      <c r="A6219" s="105">
        <v>12091</v>
      </c>
      <c r="B6219" s="105" t="s">
        <v>14968</v>
      </c>
      <c r="C6219" s="105">
        <v>7</v>
      </c>
      <c r="D6219" s="105" t="s">
        <v>16747</v>
      </c>
      <c r="E6219" s="105" t="s">
        <v>12077</v>
      </c>
    </row>
    <row r="6220" spans="1:5" ht="15" customHeight="1">
      <c r="A6220" s="105">
        <v>43028</v>
      </c>
      <c r="B6220" s="105" t="s">
        <v>14968</v>
      </c>
      <c r="C6220" s="105">
        <v>2</v>
      </c>
      <c r="D6220" s="105" t="s">
        <v>16748</v>
      </c>
      <c r="E6220" s="105" t="s">
        <v>16749</v>
      </c>
    </row>
    <row r="6221" spans="1:5" ht="15" customHeight="1">
      <c r="A6221" s="105">
        <v>43029</v>
      </c>
      <c r="B6221" s="105" t="s">
        <v>14968</v>
      </c>
      <c r="C6221" s="105">
        <v>1</v>
      </c>
      <c r="D6221" s="105" t="s">
        <v>16748</v>
      </c>
      <c r="E6221" s="105" t="s">
        <v>16750</v>
      </c>
    </row>
    <row r="6222" spans="1:5" ht="15" customHeight="1">
      <c r="A6222" s="105">
        <v>14253</v>
      </c>
      <c r="B6222" s="105" t="s">
        <v>14968</v>
      </c>
      <c r="C6222" s="105">
        <v>5</v>
      </c>
      <c r="D6222" s="105" t="s">
        <v>16751</v>
      </c>
      <c r="E6222" s="105" t="s">
        <v>16752</v>
      </c>
    </row>
    <row r="6223" spans="1:5" ht="15" customHeight="1">
      <c r="A6223" s="105" t="s">
        <v>16753</v>
      </c>
      <c r="B6223" s="105" t="s">
        <v>14968</v>
      </c>
      <c r="C6223" s="105">
        <v>4</v>
      </c>
      <c r="D6223" s="105" t="s">
        <v>16754</v>
      </c>
      <c r="E6223" s="105" t="s">
        <v>16755</v>
      </c>
    </row>
    <row r="6224" spans="1:5" ht="15" customHeight="1">
      <c r="A6224" s="105" t="s">
        <v>16756</v>
      </c>
      <c r="B6224" s="105" t="s">
        <v>14968</v>
      </c>
      <c r="C6224" s="105">
        <v>4</v>
      </c>
      <c r="D6224" s="105" t="s">
        <v>16754</v>
      </c>
      <c r="E6224" s="105" t="s">
        <v>16757</v>
      </c>
    </row>
    <row r="6225" spans="1:5" ht="15" customHeight="1">
      <c r="A6225" s="105" t="s">
        <v>16758</v>
      </c>
      <c r="B6225" s="105" t="s">
        <v>14968</v>
      </c>
      <c r="C6225" s="105">
        <v>4</v>
      </c>
      <c r="D6225" s="105" t="s">
        <v>16754</v>
      </c>
      <c r="E6225" s="105" t="s">
        <v>16759</v>
      </c>
    </row>
    <row r="6226" spans="1:5" ht="15" customHeight="1">
      <c r="A6226" s="105" t="s">
        <v>16760</v>
      </c>
      <c r="B6226" s="105" t="s">
        <v>16761</v>
      </c>
      <c r="C6226" s="105">
        <v>1</v>
      </c>
      <c r="D6226" s="105" t="s">
        <v>16762</v>
      </c>
      <c r="E6226" s="105" t="s">
        <v>16763</v>
      </c>
    </row>
    <row r="6227" spans="1:5" ht="15" customHeight="1">
      <c r="A6227" s="105" t="s">
        <v>16764</v>
      </c>
      <c r="B6227" s="105" t="s">
        <v>16761</v>
      </c>
      <c r="C6227" s="105">
        <v>3</v>
      </c>
      <c r="D6227" s="105" t="s">
        <v>16765</v>
      </c>
      <c r="E6227" s="105" t="s">
        <v>16766</v>
      </c>
    </row>
    <row r="6228" spans="1:5" ht="15" customHeight="1">
      <c r="A6228" s="105" t="s">
        <v>16767</v>
      </c>
      <c r="B6228" s="105" t="s">
        <v>16761</v>
      </c>
      <c r="C6228" s="105">
        <v>1</v>
      </c>
      <c r="D6228" s="105" t="s">
        <v>16768</v>
      </c>
      <c r="E6228" s="105" t="s">
        <v>16769</v>
      </c>
    </row>
    <row r="6229" spans="1:5" ht="15" customHeight="1">
      <c r="A6229" s="105" t="s">
        <v>16770</v>
      </c>
      <c r="B6229" s="105" t="s">
        <v>16761</v>
      </c>
      <c r="C6229" s="105">
        <v>2</v>
      </c>
      <c r="D6229" s="105" t="s">
        <v>16768</v>
      </c>
      <c r="E6229" s="105" t="s">
        <v>16771</v>
      </c>
    </row>
    <row r="6230" spans="1:5" ht="15" customHeight="1">
      <c r="A6230" s="105" t="s">
        <v>16772</v>
      </c>
      <c r="B6230" s="105" t="s">
        <v>16761</v>
      </c>
      <c r="C6230" s="105">
        <v>2</v>
      </c>
      <c r="D6230" s="105" t="s">
        <v>16768</v>
      </c>
      <c r="E6230" s="105" t="s">
        <v>16773</v>
      </c>
    </row>
    <row r="6231" spans="1:5" ht="15" customHeight="1">
      <c r="A6231" s="105" t="s">
        <v>16774</v>
      </c>
      <c r="B6231" s="105" t="s">
        <v>16761</v>
      </c>
      <c r="C6231" s="105">
        <v>2</v>
      </c>
      <c r="D6231" s="105" t="s">
        <v>16768</v>
      </c>
      <c r="E6231" s="105" t="s">
        <v>16775</v>
      </c>
    </row>
    <row r="6232" spans="1:5" ht="15" customHeight="1">
      <c r="A6232" s="105" t="s">
        <v>16776</v>
      </c>
      <c r="B6232" s="105" t="s">
        <v>16761</v>
      </c>
      <c r="C6232" s="105">
        <v>1</v>
      </c>
      <c r="D6232" s="105" t="s">
        <v>16777</v>
      </c>
      <c r="E6232" s="105" t="s">
        <v>16778</v>
      </c>
    </row>
    <row r="6233" spans="1:5" ht="15" customHeight="1">
      <c r="A6233" s="105">
        <v>31656</v>
      </c>
      <c r="B6233" s="105" t="s">
        <v>16779</v>
      </c>
      <c r="C6233" s="105">
        <v>4</v>
      </c>
      <c r="D6233" s="105" t="s">
        <v>14930</v>
      </c>
      <c r="E6233" s="105" t="s">
        <v>16780</v>
      </c>
    </row>
    <row r="6234" spans="1:5" ht="15" customHeight="1">
      <c r="A6234" s="105">
        <v>31227</v>
      </c>
      <c r="B6234" s="105" t="s">
        <v>16779</v>
      </c>
      <c r="C6234" s="105">
        <v>1</v>
      </c>
      <c r="D6234" s="105" t="s">
        <v>15822</v>
      </c>
      <c r="E6234" s="105" t="s">
        <v>15823</v>
      </c>
    </row>
    <row r="6235" spans="1:5" ht="15" customHeight="1">
      <c r="A6235" s="105">
        <v>31225</v>
      </c>
      <c r="B6235" s="105" t="s">
        <v>16779</v>
      </c>
      <c r="C6235" s="105">
        <v>3</v>
      </c>
      <c r="D6235" s="105" t="s">
        <v>16781</v>
      </c>
      <c r="E6235" s="105" t="s">
        <v>16782</v>
      </c>
    </row>
    <row r="6236" spans="1:5" ht="15" customHeight="1">
      <c r="A6236" s="105">
        <v>31230</v>
      </c>
      <c r="B6236" s="105" t="s">
        <v>16779</v>
      </c>
      <c r="C6236" s="105">
        <v>4</v>
      </c>
      <c r="D6236" s="105" t="s">
        <v>16783</v>
      </c>
      <c r="E6236" s="105" t="s">
        <v>16784</v>
      </c>
    </row>
    <row r="6237" spans="1:5" ht="15" customHeight="1">
      <c r="A6237" s="105">
        <v>31224</v>
      </c>
      <c r="B6237" s="105" t="s">
        <v>16779</v>
      </c>
      <c r="C6237" s="105">
        <v>8</v>
      </c>
      <c r="D6237" s="105" t="s">
        <v>15798</v>
      </c>
      <c r="E6237" s="105" t="s">
        <v>15799</v>
      </c>
    </row>
    <row r="6238" spans="1:5" ht="15" customHeight="1">
      <c r="A6238" s="105">
        <v>31229</v>
      </c>
      <c r="B6238" s="105" t="s">
        <v>16779</v>
      </c>
      <c r="C6238" s="105">
        <v>7</v>
      </c>
      <c r="D6238" s="105" t="s">
        <v>15826</v>
      </c>
      <c r="E6238" s="105" t="s">
        <v>16785</v>
      </c>
    </row>
    <row r="6239" spans="1:5" ht="15" customHeight="1">
      <c r="A6239" s="105">
        <v>31208</v>
      </c>
      <c r="B6239" s="105" t="s">
        <v>16779</v>
      </c>
      <c r="C6239" s="105">
        <v>4</v>
      </c>
      <c r="D6239" s="105" t="s">
        <v>13027</v>
      </c>
      <c r="E6239" s="105" t="s">
        <v>15821</v>
      </c>
    </row>
    <row r="6240" spans="1:5" ht="15" customHeight="1">
      <c r="A6240" s="105">
        <v>31207</v>
      </c>
      <c r="B6240" s="105" t="s">
        <v>16779</v>
      </c>
      <c r="C6240" s="105">
        <v>10</v>
      </c>
      <c r="D6240" s="105" t="s">
        <v>16786</v>
      </c>
      <c r="E6240" s="105" t="s">
        <v>16787</v>
      </c>
    </row>
    <row r="6241" spans="1:5" ht="15" customHeight="1">
      <c r="A6241" s="105">
        <v>31647</v>
      </c>
      <c r="B6241" s="105" t="s">
        <v>16779</v>
      </c>
      <c r="C6241" s="105">
        <v>5</v>
      </c>
      <c r="D6241" s="105" t="s">
        <v>15787</v>
      </c>
      <c r="E6241" s="105" t="s">
        <v>16788</v>
      </c>
    </row>
    <row r="6242" spans="1:5" ht="15" customHeight="1">
      <c r="A6242" s="105">
        <v>31646</v>
      </c>
      <c r="B6242" s="105" t="s">
        <v>16779</v>
      </c>
      <c r="C6242" s="105">
        <v>3</v>
      </c>
      <c r="D6242" s="105" t="s">
        <v>15787</v>
      </c>
      <c r="E6242" s="105" t="s">
        <v>15825</v>
      </c>
    </row>
    <row r="6243" spans="1:5" ht="15" customHeight="1">
      <c r="A6243" s="105">
        <v>31613</v>
      </c>
      <c r="B6243" s="105" t="s">
        <v>16779</v>
      </c>
      <c r="C6243" s="105">
        <v>1</v>
      </c>
      <c r="D6243" s="105" t="s">
        <v>14879</v>
      </c>
      <c r="E6243" s="105" t="s">
        <v>13089</v>
      </c>
    </row>
    <row r="6244" spans="1:5" ht="15" customHeight="1">
      <c r="A6244" s="105">
        <v>31651</v>
      </c>
      <c r="B6244" s="105" t="s">
        <v>16779</v>
      </c>
      <c r="C6244" s="105">
        <v>8</v>
      </c>
      <c r="D6244" s="105" t="s">
        <v>15785</v>
      </c>
      <c r="E6244" s="105" t="s">
        <v>16789</v>
      </c>
    </row>
    <row r="6245" spans="1:5" ht="15" customHeight="1">
      <c r="A6245" s="105">
        <v>31649</v>
      </c>
      <c r="B6245" s="105" t="s">
        <v>16779</v>
      </c>
      <c r="C6245" s="105">
        <v>11</v>
      </c>
      <c r="D6245" s="105" t="s">
        <v>15785</v>
      </c>
      <c r="E6245" s="105" t="s">
        <v>16790</v>
      </c>
    </row>
    <row r="6246" spans="1:5" ht="15" customHeight="1">
      <c r="A6246" s="105">
        <v>31249</v>
      </c>
      <c r="B6246" s="105" t="s">
        <v>16779</v>
      </c>
      <c r="C6246" s="105">
        <v>8</v>
      </c>
      <c r="D6246" s="105" t="s">
        <v>14930</v>
      </c>
      <c r="E6246" s="105" t="s">
        <v>16791</v>
      </c>
    </row>
    <row r="6247" spans="1:5" ht="15" customHeight="1">
      <c r="A6247" s="105">
        <v>31657</v>
      </c>
      <c r="B6247" s="105" t="s">
        <v>16779</v>
      </c>
      <c r="C6247" s="105">
        <v>8</v>
      </c>
      <c r="D6247" s="105" t="s">
        <v>14930</v>
      </c>
      <c r="E6247" s="105" t="s">
        <v>16792</v>
      </c>
    </row>
    <row r="6248" spans="1:5" ht="15" customHeight="1">
      <c r="A6248" s="105" t="s">
        <v>16793</v>
      </c>
      <c r="B6248" s="105" t="s">
        <v>16779</v>
      </c>
      <c r="C6248" s="105">
        <v>3</v>
      </c>
      <c r="D6248" s="105" t="s">
        <v>16794</v>
      </c>
      <c r="E6248" s="105" t="s">
        <v>16795</v>
      </c>
    </row>
    <row r="6249" spans="1:5" ht="15" customHeight="1">
      <c r="A6249" s="105" t="s">
        <v>15620</v>
      </c>
      <c r="B6249" s="105" t="s">
        <v>16796</v>
      </c>
      <c r="C6249" s="105">
        <v>1</v>
      </c>
      <c r="D6249" s="105" t="s">
        <v>16797</v>
      </c>
      <c r="E6249" s="105" t="s">
        <v>16798</v>
      </c>
    </row>
    <row r="6250" spans="1:5" ht="15" customHeight="1">
      <c r="A6250" s="105" t="s">
        <v>16799</v>
      </c>
      <c r="B6250" s="105" t="s">
        <v>16796</v>
      </c>
      <c r="C6250" s="105">
        <v>4</v>
      </c>
      <c r="D6250" s="105" t="s">
        <v>16800</v>
      </c>
      <c r="E6250" s="105" t="s">
        <v>16801</v>
      </c>
    </row>
    <row r="6251" spans="1:5" ht="15" customHeight="1">
      <c r="A6251" s="105" t="s">
        <v>16802</v>
      </c>
      <c r="B6251" s="105" t="s">
        <v>16796</v>
      </c>
      <c r="C6251" s="105">
        <v>2</v>
      </c>
      <c r="D6251" s="105" t="s">
        <v>16803</v>
      </c>
      <c r="E6251" s="105" t="s">
        <v>16804</v>
      </c>
    </row>
    <row r="6252" spans="1:5" ht="15" customHeight="1">
      <c r="A6252" s="105" t="s">
        <v>16805</v>
      </c>
      <c r="B6252" s="105" t="s">
        <v>16796</v>
      </c>
      <c r="C6252" s="105">
        <v>2</v>
      </c>
      <c r="D6252" s="105" t="s">
        <v>16803</v>
      </c>
      <c r="E6252" s="105" t="s">
        <v>16806</v>
      </c>
    </row>
    <row r="6253" spans="1:5" ht="15" customHeight="1">
      <c r="A6253" s="105" t="s">
        <v>16807</v>
      </c>
      <c r="B6253" s="105" t="s">
        <v>16796</v>
      </c>
      <c r="C6253" s="105">
        <v>1</v>
      </c>
      <c r="D6253" s="105" t="s">
        <v>16803</v>
      </c>
      <c r="E6253" s="105" t="s">
        <v>16808</v>
      </c>
    </row>
    <row r="6254" spans="1:5" ht="15" customHeight="1">
      <c r="A6254" s="105" t="s">
        <v>16809</v>
      </c>
      <c r="B6254" s="105" t="s">
        <v>16796</v>
      </c>
      <c r="C6254" s="105">
        <v>1</v>
      </c>
      <c r="D6254" s="105" t="s">
        <v>16810</v>
      </c>
      <c r="E6254" s="105" t="s">
        <v>16811</v>
      </c>
    </row>
    <row r="6255" spans="1:5" ht="15" customHeight="1">
      <c r="A6255" s="105" t="s">
        <v>16812</v>
      </c>
      <c r="B6255" s="105" t="s">
        <v>16796</v>
      </c>
      <c r="C6255" s="105">
        <v>10</v>
      </c>
      <c r="D6255" s="105" t="s">
        <v>16813</v>
      </c>
      <c r="E6255" s="105" t="s">
        <v>16814</v>
      </c>
    </row>
    <row r="6256" spans="1:5" ht="15" customHeight="1">
      <c r="A6256" s="105" t="s">
        <v>16815</v>
      </c>
      <c r="B6256" s="105" t="s">
        <v>16796</v>
      </c>
      <c r="C6256" s="105">
        <v>1</v>
      </c>
      <c r="D6256" s="105" t="s">
        <v>16810</v>
      </c>
      <c r="E6256" s="105" t="s">
        <v>16816</v>
      </c>
    </row>
    <row r="6257" spans="1:5" ht="15" customHeight="1">
      <c r="A6257" s="105" t="s">
        <v>16305</v>
      </c>
      <c r="B6257" s="105" t="s">
        <v>16796</v>
      </c>
      <c r="C6257" s="105">
        <v>1</v>
      </c>
      <c r="D6257" s="105" t="s">
        <v>16810</v>
      </c>
      <c r="E6257" s="105" t="s">
        <v>16306</v>
      </c>
    </row>
    <row r="6258" spans="1:5" ht="15" customHeight="1">
      <c r="A6258" s="105" t="s">
        <v>16303</v>
      </c>
      <c r="B6258" s="105" t="s">
        <v>16796</v>
      </c>
      <c r="C6258" s="105">
        <v>1</v>
      </c>
      <c r="D6258" s="105" t="s">
        <v>16810</v>
      </c>
      <c r="E6258" s="105" t="s">
        <v>16304</v>
      </c>
    </row>
    <row r="6259" spans="1:5" ht="15" customHeight="1">
      <c r="A6259" s="105" t="s">
        <v>16307</v>
      </c>
      <c r="B6259" s="105" t="s">
        <v>16796</v>
      </c>
      <c r="C6259" s="105">
        <v>1</v>
      </c>
      <c r="D6259" s="105" t="s">
        <v>16810</v>
      </c>
      <c r="E6259" s="105" t="s">
        <v>16308</v>
      </c>
    </row>
    <row r="6260" spans="1:5" ht="15" customHeight="1">
      <c r="A6260" s="105" t="s">
        <v>16297</v>
      </c>
      <c r="B6260" s="105" t="s">
        <v>16796</v>
      </c>
      <c r="C6260" s="105">
        <v>5</v>
      </c>
      <c r="D6260" s="105" t="s">
        <v>16810</v>
      </c>
      <c r="E6260" s="105" t="s">
        <v>16299</v>
      </c>
    </row>
    <row r="6261" spans="1:5" ht="15" customHeight="1">
      <c r="A6261" s="105" t="s">
        <v>16817</v>
      </c>
      <c r="B6261" s="105" t="s">
        <v>16796</v>
      </c>
      <c r="C6261" s="105">
        <v>1</v>
      </c>
      <c r="D6261" s="105" t="s">
        <v>16818</v>
      </c>
      <c r="E6261" s="105" t="s">
        <v>16819</v>
      </c>
    </row>
    <row r="6262" spans="1:5" ht="15" customHeight="1">
      <c r="A6262" s="105" t="s">
        <v>16820</v>
      </c>
      <c r="B6262" s="105" t="s">
        <v>16796</v>
      </c>
      <c r="C6262" s="105">
        <v>3</v>
      </c>
      <c r="D6262" s="105" t="s">
        <v>16818</v>
      </c>
      <c r="E6262" s="105" t="s">
        <v>16821</v>
      </c>
    </row>
    <row r="6263" spans="1:5" ht="15" customHeight="1">
      <c r="A6263" s="105" t="s">
        <v>16279</v>
      </c>
      <c r="B6263" s="105" t="s">
        <v>16796</v>
      </c>
      <c r="C6263" s="105">
        <v>1</v>
      </c>
      <c r="D6263" s="105" t="s">
        <v>16822</v>
      </c>
      <c r="E6263" s="105" t="s">
        <v>16282</v>
      </c>
    </row>
    <row r="6264" spans="1:5" ht="15" customHeight="1">
      <c r="A6264" s="105" t="s">
        <v>16823</v>
      </c>
      <c r="B6264" s="105" t="s">
        <v>16796</v>
      </c>
      <c r="C6264" s="105">
        <v>3</v>
      </c>
      <c r="D6264" s="105" t="s">
        <v>16822</v>
      </c>
      <c r="E6264" s="105" t="s">
        <v>16302</v>
      </c>
    </row>
    <row r="6265" spans="1:5" ht="15" customHeight="1">
      <c r="A6265" s="105" t="s">
        <v>16824</v>
      </c>
      <c r="B6265" s="105" t="s">
        <v>16796</v>
      </c>
      <c r="C6265" s="105">
        <v>2</v>
      </c>
      <c r="D6265" s="105" t="s">
        <v>16825</v>
      </c>
      <c r="E6265" s="105" t="s">
        <v>16826</v>
      </c>
    </row>
    <row r="6266" spans="1:5" ht="15" customHeight="1">
      <c r="A6266" s="105" t="s">
        <v>16295</v>
      </c>
      <c r="B6266" s="105" t="s">
        <v>16796</v>
      </c>
      <c r="C6266" s="105">
        <v>2</v>
      </c>
      <c r="D6266" s="105" t="s">
        <v>16825</v>
      </c>
      <c r="E6266" s="105" t="s">
        <v>16296</v>
      </c>
    </row>
    <row r="6267" spans="1:5" ht="15" customHeight="1">
      <c r="A6267" s="105" t="s">
        <v>16293</v>
      </c>
      <c r="B6267" s="105" t="s">
        <v>16796</v>
      </c>
      <c r="C6267" s="105">
        <v>1</v>
      </c>
      <c r="D6267" s="105" t="s">
        <v>16825</v>
      </c>
      <c r="E6267" s="105" t="s">
        <v>16294</v>
      </c>
    </row>
    <row r="6268" spans="1:5" ht="15" customHeight="1">
      <c r="A6268" s="105" t="s">
        <v>16291</v>
      </c>
      <c r="B6268" s="105" t="s">
        <v>16796</v>
      </c>
      <c r="C6268" s="105">
        <v>1</v>
      </c>
      <c r="D6268" s="105" t="s">
        <v>16825</v>
      </c>
      <c r="E6268" s="105" t="s">
        <v>16827</v>
      </c>
    </row>
    <row r="6269" spans="1:5" ht="15" customHeight="1">
      <c r="A6269" s="105" t="s">
        <v>16828</v>
      </c>
      <c r="B6269" s="105" t="s">
        <v>16796</v>
      </c>
      <c r="C6269" s="105">
        <v>1</v>
      </c>
      <c r="D6269" s="105" t="s">
        <v>15763</v>
      </c>
      <c r="E6269" s="105" t="s">
        <v>16829</v>
      </c>
    </row>
    <row r="6270" spans="1:5" ht="15" customHeight="1">
      <c r="A6270" s="105" t="s">
        <v>16830</v>
      </c>
      <c r="B6270" s="105" t="s">
        <v>16796</v>
      </c>
      <c r="C6270" s="105">
        <v>1</v>
      </c>
      <c r="D6270" s="105" t="s">
        <v>15763</v>
      </c>
      <c r="E6270" s="105" t="s">
        <v>16831</v>
      </c>
    </row>
    <row r="6271" spans="1:5" ht="15" customHeight="1">
      <c r="A6271" s="105" t="s">
        <v>16832</v>
      </c>
      <c r="B6271" s="105" t="s">
        <v>16796</v>
      </c>
      <c r="C6271" s="105">
        <v>4</v>
      </c>
      <c r="D6271" s="105" t="s">
        <v>16833</v>
      </c>
      <c r="E6271" s="105" t="s">
        <v>16834</v>
      </c>
    </row>
    <row r="6272" spans="1:5" ht="15" customHeight="1">
      <c r="A6272" s="105" t="s">
        <v>16835</v>
      </c>
      <c r="B6272" s="105" t="s">
        <v>16796</v>
      </c>
      <c r="C6272" s="105">
        <v>2</v>
      </c>
      <c r="D6272" s="105" t="s">
        <v>16803</v>
      </c>
      <c r="E6272" s="105" t="s">
        <v>16313</v>
      </c>
    </row>
    <row r="6273" spans="1:5" ht="15" customHeight="1">
      <c r="A6273" s="105" t="s">
        <v>16836</v>
      </c>
      <c r="B6273" s="105" t="s">
        <v>16796</v>
      </c>
      <c r="C6273" s="105">
        <v>2</v>
      </c>
      <c r="D6273" s="105" t="s">
        <v>16803</v>
      </c>
      <c r="E6273" s="105" t="s">
        <v>16837</v>
      </c>
    </row>
    <row r="6274" spans="1:5" ht="15" customHeight="1">
      <c r="A6274" s="105" t="s">
        <v>16838</v>
      </c>
      <c r="B6274" s="105" t="s">
        <v>16796</v>
      </c>
      <c r="C6274" s="105">
        <v>5</v>
      </c>
      <c r="D6274" s="105" t="s">
        <v>16803</v>
      </c>
      <c r="E6274" s="105" t="s">
        <v>16839</v>
      </c>
    </row>
    <row r="6275" spans="1:5" ht="15" customHeight="1">
      <c r="A6275" s="105" t="s">
        <v>16840</v>
      </c>
      <c r="B6275" s="105" t="s">
        <v>16796</v>
      </c>
      <c r="C6275" s="105">
        <v>8</v>
      </c>
      <c r="D6275" s="105" t="s">
        <v>16803</v>
      </c>
      <c r="E6275" s="105" t="s">
        <v>16841</v>
      </c>
    </row>
    <row r="6276" spans="1:5" ht="15" customHeight="1">
      <c r="A6276" s="105" t="s">
        <v>16842</v>
      </c>
      <c r="B6276" s="105" t="s">
        <v>16796</v>
      </c>
      <c r="C6276" s="105">
        <v>6</v>
      </c>
      <c r="D6276" s="105" t="s">
        <v>16803</v>
      </c>
      <c r="E6276" s="105" t="s">
        <v>16843</v>
      </c>
    </row>
    <row r="6277" spans="1:5" ht="15" customHeight="1">
      <c r="A6277" s="105" t="s">
        <v>16844</v>
      </c>
      <c r="B6277" s="105" t="s">
        <v>16796</v>
      </c>
      <c r="C6277" s="105">
        <v>7</v>
      </c>
      <c r="D6277" s="105" t="s">
        <v>16803</v>
      </c>
      <c r="E6277" s="105" t="s">
        <v>16845</v>
      </c>
    </row>
    <row r="6278" spans="1:5" ht="15" customHeight="1">
      <c r="A6278" s="105" t="s">
        <v>16846</v>
      </c>
      <c r="B6278" s="105" t="s">
        <v>16796</v>
      </c>
      <c r="C6278" s="105">
        <v>5</v>
      </c>
      <c r="D6278" s="105" t="s">
        <v>16803</v>
      </c>
      <c r="E6278" s="105" t="s">
        <v>16847</v>
      </c>
    </row>
    <row r="6279" spans="1:5" ht="15" customHeight="1">
      <c r="A6279" s="105" t="s">
        <v>16848</v>
      </c>
      <c r="B6279" s="105" t="s">
        <v>16796</v>
      </c>
      <c r="C6279" s="105">
        <v>6</v>
      </c>
      <c r="D6279" s="105" t="s">
        <v>16803</v>
      </c>
      <c r="E6279" s="105" t="s">
        <v>16849</v>
      </c>
    </row>
    <row r="6280" spans="1:5" ht="15" customHeight="1">
      <c r="A6280" s="105" t="s">
        <v>16850</v>
      </c>
      <c r="B6280" s="105" t="s">
        <v>16796</v>
      </c>
      <c r="C6280" s="105">
        <v>5</v>
      </c>
      <c r="D6280" s="105" t="s">
        <v>16851</v>
      </c>
      <c r="E6280" s="105" t="s">
        <v>16852</v>
      </c>
    </row>
    <row r="6281" spans="1:5" ht="15" customHeight="1">
      <c r="A6281" s="105" t="s">
        <v>16853</v>
      </c>
      <c r="B6281" s="105" t="s">
        <v>16796</v>
      </c>
      <c r="C6281" s="105">
        <v>4</v>
      </c>
      <c r="D6281" s="105" t="s">
        <v>16851</v>
      </c>
      <c r="E6281" s="105" t="s">
        <v>16854</v>
      </c>
    </row>
    <row r="6282" spans="1:5" ht="15" customHeight="1">
      <c r="A6282" s="105" t="s">
        <v>16855</v>
      </c>
      <c r="B6282" s="105" t="s">
        <v>16796</v>
      </c>
      <c r="C6282" s="105">
        <v>1</v>
      </c>
      <c r="D6282" s="105" t="s">
        <v>16851</v>
      </c>
      <c r="E6282" s="105" t="s">
        <v>16856</v>
      </c>
    </row>
    <row r="6283" spans="1:5" ht="15" customHeight="1">
      <c r="A6283" s="105" t="s">
        <v>16857</v>
      </c>
      <c r="B6283" s="105" t="s">
        <v>16796</v>
      </c>
      <c r="C6283" s="105">
        <v>2</v>
      </c>
      <c r="D6283" s="105" t="s">
        <v>16851</v>
      </c>
      <c r="E6283" s="105" t="s">
        <v>16858</v>
      </c>
    </row>
    <row r="6284" spans="1:5" ht="15" customHeight="1">
      <c r="A6284" s="105" t="s">
        <v>16859</v>
      </c>
      <c r="B6284" s="105" t="s">
        <v>16796</v>
      </c>
      <c r="C6284" s="105">
        <v>4</v>
      </c>
      <c r="D6284" s="105" t="s">
        <v>16851</v>
      </c>
      <c r="E6284" s="105" t="s">
        <v>16860</v>
      </c>
    </row>
    <row r="6285" spans="1:5" ht="15" customHeight="1">
      <c r="A6285" s="105" t="s">
        <v>16309</v>
      </c>
      <c r="B6285" s="105" t="s">
        <v>16796</v>
      </c>
      <c r="C6285" s="105">
        <v>1</v>
      </c>
      <c r="D6285" s="105" t="s">
        <v>16861</v>
      </c>
      <c r="E6285" s="105" t="s">
        <v>16862</v>
      </c>
    </row>
    <row r="6286" spans="1:5" ht="15" customHeight="1">
      <c r="A6286" s="105" t="s">
        <v>16863</v>
      </c>
      <c r="B6286" s="105" t="s">
        <v>16796</v>
      </c>
      <c r="C6286" s="105">
        <v>1</v>
      </c>
      <c r="D6286" s="105" t="s">
        <v>16861</v>
      </c>
      <c r="E6286" s="105" t="s">
        <v>16864</v>
      </c>
    </row>
    <row r="6287" spans="1:5" ht="15" customHeight="1">
      <c r="A6287" s="105" t="s">
        <v>16865</v>
      </c>
      <c r="B6287" s="105" t="s">
        <v>16796</v>
      </c>
      <c r="C6287" s="105">
        <v>7</v>
      </c>
      <c r="D6287" s="105" t="s">
        <v>16861</v>
      </c>
      <c r="E6287" s="105" t="s">
        <v>15757</v>
      </c>
    </row>
    <row r="6288" spans="1:5" ht="15" customHeight="1">
      <c r="A6288" s="105" t="s">
        <v>16866</v>
      </c>
      <c r="B6288" s="105" t="s">
        <v>16796</v>
      </c>
      <c r="C6288" s="105">
        <v>6</v>
      </c>
      <c r="D6288" s="105" t="s">
        <v>16861</v>
      </c>
      <c r="E6288" s="105" t="s">
        <v>16867</v>
      </c>
    </row>
    <row r="6289" spans="1:5" ht="15" customHeight="1">
      <c r="A6289" s="105" t="s">
        <v>16868</v>
      </c>
      <c r="B6289" s="105" t="s">
        <v>16796</v>
      </c>
      <c r="C6289" s="105">
        <v>3</v>
      </c>
      <c r="D6289" s="105" t="s">
        <v>16310</v>
      </c>
      <c r="E6289" s="105" t="s">
        <v>16869</v>
      </c>
    </row>
    <row r="6290" spans="1:5" ht="15" customHeight="1">
      <c r="A6290" s="105" t="s">
        <v>16870</v>
      </c>
      <c r="B6290" s="105" t="s">
        <v>16796</v>
      </c>
      <c r="C6290" s="105">
        <v>4</v>
      </c>
      <c r="D6290" s="105" t="s">
        <v>16861</v>
      </c>
      <c r="E6290" s="105" t="s">
        <v>16871</v>
      </c>
    </row>
    <row r="6291" spans="1:5" ht="15" customHeight="1">
      <c r="A6291" s="105" t="s">
        <v>16872</v>
      </c>
      <c r="B6291" s="105" t="s">
        <v>16796</v>
      </c>
      <c r="C6291" s="105">
        <v>8</v>
      </c>
      <c r="D6291" s="105" t="s">
        <v>16861</v>
      </c>
      <c r="E6291" s="105" t="s">
        <v>16873</v>
      </c>
    </row>
    <row r="6292" spans="1:5" ht="15" customHeight="1">
      <c r="A6292" s="105" t="s">
        <v>16874</v>
      </c>
      <c r="B6292" s="105" t="s">
        <v>16875</v>
      </c>
      <c r="C6292" s="105">
        <v>5</v>
      </c>
      <c r="D6292" s="105" t="s">
        <v>16876</v>
      </c>
      <c r="E6292" s="105" t="s">
        <v>16877</v>
      </c>
    </row>
    <row r="6293" spans="1:5" ht="15" customHeight="1">
      <c r="A6293" s="105" t="s">
        <v>16878</v>
      </c>
      <c r="B6293" s="105" t="s">
        <v>16875</v>
      </c>
      <c r="C6293" s="105">
        <v>4</v>
      </c>
      <c r="D6293" s="105" t="s">
        <v>16876</v>
      </c>
      <c r="E6293" s="105" t="s">
        <v>15786</v>
      </c>
    </row>
    <row r="6294" spans="1:5" ht="15" customHeight="1">
      <c r="A6294" s="105" t="s">
        <v>15843</v>
      </c>
      <c r="B6294" s="105" t="s">
        <v>16875</v>
      </c>
      <c r="C6294" s="105">
        <v>6</v>
      </c>
      <c r="D6294" s="105" t="s">
        <v>15504</v>
      </c>
      <c r="E6294" s="105" t="s">
        <v>15845</v>
      </c>
    </row>
    <row r="6295" spans="1:5" ht="15" customHeight="1">
      <c r="A6295" s="105" t="s">
        <v>16879</v>
      </c>
      <c r="B6295" s="105" t="s">
        <v>16875</v>
      </c>
      <c r="C6295" s="105">
        <v>5</v>
      </c>
      <c r="D6295" s="105" t="s">
        <v>15504</v>
      </c>
      <c r="E6295" s="105" t="s">
        <v>16880</v>
      </c>
    </row>
    <row r="6296" spans="1:5" ht="15" customHeight="1">
      <c r="A6296" s="105" t="s">
        <v>16881</v>
      </c>
      <c r="B6296" s="105" t="s">
        <v>16875</v>
      </c>
      <c r="C6296" s="105">
        <v>2</v>
      </c>
      <c r="D6296" s="105" t="s">
        <v>16882</v>
      </c>
      <c r="E6296" s="105" t="s">
        <v>16883</v>
      </c>
    </row>
    <row r="6297" spans="1:5" ht="15" customHeight="1">
      <c r="A6297" s="105" t="s">
        <v>16884</v>
      </c>
      <c r="B6297" s="105" t="s">
        <v>16875</v>
      </c>
      <c r="C6297" s="105">
        <v>6</v>
      </c>
      <c r="D6297" s="105" t="s">
        <v>16882</v>
      </c>
      <c r="E6297" s="105" t="s">
        <v>16885</v>
      </c>
    </row>
    <row r="6298" spans="1:5" ht="15" customHeight="1">
      <c r="A6298" s="105" t="s">
        <v>16886</v>
      </c>
      <c r="B6298" s="105" t="s">
        <v>16875</v>
      </c>
      <c r="C6298" s="105">
        <v>3</v>
      </c>
      <c r="D6298" s="105" t="s">
        <v>16887</v>
      </c>
      <c r="E6298" s="105" t="s">
        <v>16888</v>
      </c>
    </row>
    <row r="6299" spans="1:5" ht="15" customHeight="1">
      <c r="A6299" s="105" t="s">
        <v>16889</v>
      </c>
      <c r="B6299" s="105" t="s">
        <v>16875</v>
      </c>
      <c r="C6299" s="105">
        <v>4</v>
      </c>
      <c r="D6299" s="105" t="s">
        <v>16887</v>
      </c>
      <c r="E6299" s="105" t="s">
        <v>16890</v>
      </c>
    </row>
    <row r="6300" spans="1:5" ht="15" customHeight="1">
      <c r="A6300" s="105" t="s">
        <v>16891</v>
      </c>
      <c r="B6300" s="105" t="s">
        <v>16875</v>
      </c>
      <c r="C6300" s="105">
        <v>4</v>
      </c>
      <c r="D6300" s="105" t="s">
        <v>16887</v>
      </c>
      <c r="E6300" s="105" t="s">
        <v>16892</v>
      </c>
    </row>
    <row r="6301" spans="1:5" ht="15" customHeight="1">
      <c r="A6301" s="105" t="s">
        <v>16893</v>
      </c>
      <c r="B6301" s="105" t="s">
        <v>16875</v>
      </c>
      <c r="C6301" s="105">
        <v>3</v>
      </c>
      <c r="D6301" s="105" t="s">
        <v>16887</v>
      </c>
      <c r="E6301" s="105" t="s">
        <v>16894</v>
      </c>
    </row>
    <row r="6302" spans="1:5" ht="15" customHeight="1">
      <c r="A6302" s="105" t="s">
        <v>16895</v>
      </c>
      <c r="B6302" s="105" t="s">
        <v>16875</v>
      </c>
      <c r="C6302" s="105">
        <v>6</v>
      </c>
      <c r="D6302" s="105" t="s">
        <v>16896</v>
      </c>
      <c r="E6302" s="105" t="s">
        <v>16897</v>
      </c>
    </row>
    <row r="6303" spans="1:5" ht="15" customHeight="1">
      <c r="A6303" s="105" t="s">
        <v>16898</v>
      </c>
      <c r="B6303" s="105" t="s">
        <v>16875</v>
      </c>
      <c r="C6303" s="105">
        <v>3</v>
      </c>
      <c r="D6303" s="105" t="s">
        <v>16899</v>
      </c>
      <c r="E6303" s="105" t="s">
        <v>16900</v>
      </c>
    </row>
    <row r="6304" spans="1:5" ht="15" customHeight="1">
      <c r="A6304" s="105" t="s">
        <v>16901</v>
      </c>
      <c r="B6304" s="105" t="s">
        <v>16875</v>
      </c>
      <c r="C6304" s="105">
        <v>5</v>
      </c>
      <c r="D6304" s="105" t="s">
        <v>16902</v>
      </c>
      <c r="E6304" s="105" t="s">
        <v>16903</v>
      </c>
    </row>
    <row r="6305" spans="1:5" ht="15" customHeight="1">
      <c r="A6305" s="105" t="s">
        <v>16904</v>
      </c>
      <c r="B6305" s="105" t="s">
        <v>16875</v>
      </c>
      <c r="C6305" s="105">
        <v>2</v>
      </c>
      <c r="D6305" s="105" t="s">
        <v>16905</v>
      </c>
      <c r="E6305" s="105" t="s">
        <v>16906</v>
      </c>
    </row>
    <row r="6306" spans="1:5" ht="15" customHeight="1">
      <c r="A6306" s="105" t="s">
        <v>16874</v>
      </c>
      <c r="B6306" s="105" t="s">
        <v>16875</v>
      </c>
      <c r="C6306" s="105">
        <v>5</v>
      </c>
      <c r="D6306" s="105" t="s">
        <v>15715</v>
      </c>
      <c r="E6306" s="105" t="s">
        <v>16907</v>
      </c>
    </row>
    <row r="6307" spans="1:5" ht="15" customHeight="1">
      <c r="A6307" s="105" t="s">
        <v>16908</v>
      </c>
      <c r="B6307" s="105" t="s">
        <v>16875</v>
      </c>
      <c r="C6307" s="105">
        <v>1</v>
      </c>
      <c r="D6307" s="105" t="s">
        <v>15708</v>
      </c>
      <c r="E6307" s="105" t="s">
        <v>16909</v>
      </c>
    </row>
    <row r="6308" spans="1:5" ht="15" customHeight="1">
      <c r="A6308" s="105" t="s">
        <v>16910</v>
      </c>
      <c r="B6308" s="105" t="s">
        <v>16875</v>
      </c>
      <c r="C6308" s="105">
        <v>6</v>
      </c>
      <c r="D6308" s="105" t="s">
        <v>16882</v>
      </c>
      <c r="E6308" s="105" t="s">
        <v>16911</v>
      </c>
    </row>
    <row r="6309" spans="1:5" ht="15" customHeight="1">
      <c r="A6309" s="105" t="s">
        <v>16912</v>
      </c>
      <c r="B6309" s="105" t="s">
        <v>16875</v>
      </c>
      <c r="C6309" s="105">
        <v>8</v>
      </c>
      <c r="D6309" s="105" t="s">
        <v>15850</v>
      </c>
      <c r="E6309" s="105" t="s">
        <v>16913</v>
      </c>
    </row>
    <row r="6310" spans="1:5" ht="15" customHeight="1">
      <c r="A6310" s="105" t="s">
        <v>16914</v>
      </c>
      <c r="B6310" s="105" t="s">
        <v>16875</v>
      </c>
      <c r="C6310" s="105">
        <v>6</v>
      </c>
      <c r="D6310" s="105" t="s">
        <v>16902</v>
      </c>
      <c r="E6310" s="105" t="s">
        <v>16915</v>
      </c>
    </row>
    <row r="6311" spans="1:5" ht="15" customHeight="1">
      <c r="A6311" s="105" t="s">
        <v>16916</v>
      </c>
      <c r="B6311" s="105" t="s">
        <v>16875</v>
      </c>
      <c r="C6311" s="105">
        <v>7</v>
      </c>
      <c r="D6311" s="105" t="s">
        <v>16917</v>
      </c>
      <c r="E6311" s="105" t="s">
        <v>16918</v>
      </c>
    </row>
    <row r="6312" spans="1:5" ht="15" customHeight="1">
      <c r="A6312" s="105" t="s">
        <v>16919</v>
      </c>
      <c r="B6312" s="105" t="s">
        <v>16920</v>
      </c>
      <c r="C6312" s="105">
        <v>1</v>
      </c>
      <c r="D6312" s="105" t="s">
        <v>16921</v>
      </c>
      <c r="E6312" s="105" t="s">
        <v>16922</v>
      </c>
    </row>
    <row r="6313" spans="1:5" ht="15" customHeight="1">
      <c r="A6313" s="105" t="s">
        <v>16923</v>
      </c>
      <c r="B6313" s="105" t="s">
        <v>16920</v>
      </c>
      <c r="C6313" s="105">
        <v>1</v>
      </c>
      <c r="D6313" s="105" t="s">
        <v>16924</v>
      </c>
      <c r="E6313" s="105" t="s">
        <v>16925</v>
      </c>
    </row>
    <row r="6314" spans="1:5" ht="15" customHeight="1">
      <c r="A6314" s="105" t="s">
        <v>16926</v>
      </c>
      <c r="B6314" s="105" t="s">
        <v>16920</v>
      </c>
      <c r="C6314" s="105">
        <v>1</v>
      </c>
      <c r="D6314" s="105" t="s">
        <v>16927</v>
      </c>
      <c r="E6314" s="105" t="s">
        <v>16928</v>
      </c>
    </row>
    <row r="6315" spans="1:5" ht="15" customHeight="1">
      <c r="A6315" s="105" t="s">
        <v>16929</v>
      </c>
      <c r="B6315" s="105" t="s">
        <v>16920</v>
      </c>
      <c r="C6315" s="105">
        <v>2</v>
      </c>
      <c r="D6315" s="105" t="s">
        <v>16927</v>
      </c>
      <c r="E6315" s="105" t="s">
        <v>16930</v>
      </c>
    </row>
    <row r="6316" spans="1:5" ht="15" customHeight="1">
      <c r="A6316" s="105" t="s">
        <v>16931</v>
      </c>
      <c r="B6316" s="105" t="s">
        <v>16920</v>
      </c>
      <c r="C6316" s="105">
        <v>2</v>
      </c>
      <c r="D6316" s="105" t="s">
        <v>16932</v>
      </c>
      <c r="E6316" s="105" t="s">
        <v>16933</v>
      </c>
    </row>
    <row r="6317" spans="1:5" ht="15" customHeight="1">
      <c r="A6317" s="105" t="s">
        <v>16934</v>
      </c>
      <c r="B6317" s="105" t="s">
        <v>16920</v>
      </c>
      <c r="C6317" s="105">
        <v>2</v>
      </c>
      <c r="D6317" s="105" t="s">
        <v>16927</v>
      </c>
      <c r="E6317" s="105" t="s">
        <v>16935</v>
      </c>
    </row>
    <row r="6318" spans="1:5" ht="15" customHeight="1">
      <c r="A6318" s="105" t="s">
        <v>16936</v>
      </c>
      <c r="B6318" s="105" t="s">
        <v>16920</v>
      </c>
      <c r="C6318" s="105">
        <v>1</v>
      </c>
      <c r="D6318" s="105" t="s">
        <v>16937</v>
      </c>
      <c r="E6318" s="105" t="s">
        <v>16938</v>
      </c>
    </row>
    <row r="6319" spans="1:5" ht="15" customHeight="1">
      <c r="A6319" s="105" t="s">
        <v>16939</v>
      </c>
      <c r="B6319" s="105" t="s">
        <v>16920</v>
      </c>
      <c r="C6319" s="105">
        <v>1</v>
      </c>
      <c r="D6319" s="105" t="s">
        <v>16940</v>
      </c>
      <c r="E6319" s="105" t="s">
        <v>16941</v>
      </c>
    </row>
    <row r="6320" spans="1:5" ht="15" customHeight="1">
      <c r="A6320" s="105" t="s">
        <v>16942</v>
      </c>
      <c r="B6320" s="105" t="s">
        <v>16920</v>
      </c>
      <c r="C6320" s="105">
        <v>1</v>
      </c>
      <c r="D6320" s="105" t="s">
        <v>16411</v>
      </c>
      <c r="E6320" s="105" t="s">
        <v>16943</v>
      </c>
    </row>
    <row r="6321" spans="1:5" ht="15" customHeight="1">
      <c r="A6321" s="105" t="s">
        <v>16944</v>
      </c>
      <c r="B6321" s="105" t="s">
        <v>16920</v>
      </c>
      <c r="C6321" s="105">
        <v>1</v>
      </c>
      <c r="D6321" s="105" t="s">
        <v>16945</v>
      </c>
      <c r="E6321" s="105" t="s">
        <v>16946</v>
      </c>
    </row>
    <row r="6322" spans="1:5" ht="15" customHeight="1">
      <c r="A6322" s="105" t="s">
        <v>16947</v>
      </c>
      <c r="B6322" s="105" t="s">
        <v>16920</v>
      </c>
      <c r="C6322" s="105">
        <v>1</v>
      </c>
      <c r="D6322" s="105" t="s">
        <v>16948</v>
      </c>
      <c r="E6322" s="105" t="s">
        <v>16949</v>
      </c>
    </row>
    <row r="6323" spans="1:5" ht="15" customHeight="1">
      <c r="A6323" s="105" t="s">
        <v>16950</v>
      </c>
      <c r="B6323" s="105" t="s">
        <v>16920</v>
      </c>
      <c r="C6323" s="105">
        <v>1</v>
      </c>
      <c r="D6323" s="105" t="s">
        <v>16924</v>
      </c>
      <c r="E6323" s="105" t="s">
        <v>16951</v>
      </c>
    </row>
    <row r="6324" spans="1:5" ht="15" customHeight="1">
      <c r="A6324" s="105" t="s">
        <v>16952</v>
      </c>
      <c r="B6324" s="105" t="s">
        <v>16920</v>
      </c>
      <c r="C6324" s="105">
        <v>1</v>
      </c>
      <c r="D6324" s="105" t="s">
        <v>16953</v>
      </c>
      <c r="E6324" s="105" t="s">
        <v>16954</v>
      </c>
    </row>
    <row r="6325" spans="1:5" ht="15" customHeight="1">
      <c r="A6325" s="105" t="s">
        <v>16955</v>
      </c>
      <c r="B6325" s="105" t="s">
        <v>16920</v>
      </c>
      <c r="C6325" s="105">
        <v>1</v>
      </c>
      <c r="D6325" s="105" t="s">
        <v>16956</v>
      </c>
      <c r="E6325" s="105" t="s">
        <v>12446</v>
      </c>
    </row>
    <row r="6326" spans="1:5" ht="15" customHeight="1">
      <c r="A6326" s="105" t="s">
        <v>16957</v>
      </c>
      <c r="B6326" s="105" t="s">
        <v>16920</v>
      </c>
      <c r="C6326" s="105">
        <v>2</v>
      </c>
      <c r="D6326" s="105" t="s">
        <v>16921</v>
      </c>
      <c r="E6326" s="105" t="s">
        <v>16958</v>
      </c>
    </row>
    <row r="6327" spans="1:5" ht="15" customHeight="1">
      <c r="A6327" s="105" t="s">
        <v>16959</v>
      </c>
      <c r="B6327" s="105" t="s">
        <v>16920</v>
      </c>
      <c r="C6327" s="105">
        <v>2</v>
      </c>
      <c r="D6327" s="105" t="s">
        <v>16411</v>
      </c>
      <c r="E6327" s="105" t="s">
        <v>16960</v>
      </c>
    </row>
    <row r="6328" spans="1:5" ht="15" customHeight="1">
      <c r="A6328" s="105" t="s">
        <v>16961</v>
      </c>
      <c r="B6328" s="105" t="s">
        <v>16920</v>
      </c>
      <c r="C6328" s="105">
        <v>2</v>
      </c>
      <c r="D6328" s="105" t="s">
        <v>16962</v>
      </c>
      <c r="E6328" s="105" t="s">
        <v>16963</v>
      </c>
    </row>
    <row r="6329" spans="1:5" ht="15" customHeight="1">
      <c r="A6329" s="105" t="s">
        <v>16964</v>
      </c>
      <c r="B6329" s="105" t="s">
        <v>16920</v>
      </c>
      <c r="C6329" s="105">
        <v>1</v>
      </c>
      <c r="D6329" s="105" t="s">
        <v>15767</v>
      </c>
      <c r="E6329" s="105" t="s">
        <v>16965</v>
      </c>
    </row>
    <row r="6330" spans="1:5" ht="15" customHeight="1">
      <c r="A6330" s="105" t="s">
        <v>16966</v>
      </c>
      <c r="B6330" s="105" t="s">
        <v>16920</v>
      </c>
      <c r="C6330" s="105">
        <v>1</v>
      </c>
      <c r="D6330" s="105" t="s">
        <v>16510</v>
      </c>
      <c r="E6330" s="105" t="s">
        <v>16967</v>
      </c>
    </row>
    <row r="6331" spans="1:5" ht="15" customHeight="1">
      <c r="A6331" s="105" t="s">
        <v>16968</v>
      </c>
      <c r="B6331" s="105" t="s">
        <v>16920</v>
      </c>
      <c r="C6331" s="105">
        <v>1</v>
      </c>
      <c r="D6331" s="105" t="s">
        <v>16510</v>
      </c>
      <c r="E6331" s="105" t="s">
        <v>16969</v>
      </c>
    </row>
    <row r="6332" spans="1:5" ht="15" customHeight="1">
      <c r="A6332" s="105">
        <v>8253</v>
      </c>
      <c r="B6332" s="105" t="s">
        <v>16970</v>
      </c>
      <c r="C6332" s="105">
        <v>1</v>
      </c>
      <c r="D6332" s="105" t="s">
        <v>16971</v>
      </c>
      <c r="E6332" s="105" t="s">
        <v>16972</v>
      </c>
    </row>
    <row r="6333" spans="1:5" ht="15" customHeight="1">
      <c r="A6333" s="105">
        <v>8088</v>
      </c>
      <c r="B6333" s="105" t="s">
        <v>16970</v>
      </c>
      <c r="C6333" s="105">
        <v>2</v>
      </c>
      <c r="D6333" s="105" t="s">
        <v>16973</v>
      </c>
      <c r="E6333" s="105" t="s">
        <v>16974</v>
      </c>
    </row>
    <row r="6334" spans="1:5" ht="15" customHeight="1">
      <c r="A6334" s="105">
        <v>8013</v>
      </c>
      <c r="B6334" s="105" t="s">
        <v>16970</v>
      </c>
      <c r="C6334" s="105">
        <v>2</v>
      </c>
      <c r="D6334" s="105" t="s">
        <v>15553</v>
      </c>
      <c r="E6334" s="105" t="s">
        <v>16975</v>
      </c>
    </row>
    <row r="6335" spans="1:5" ht="15" customHeight="1">
      <c r="A6335" s="105">
        <v>8283</v>
      </c>
      <c r="B6335" s="105" t="s">
        <v>16970</v>
      </c>
      <c r="C6335" s="105">
        <v>2</v>
      </c>
      <c r="D6335" s="105" t="s">
        <v>16976</v>
      </c>
      <c r="E6335" s="105" t="s">
        <v>16977</v>
      </c>
    </row>
    <row r="6336" spans="1:5" ht="15" customHeight="1">
      <c r="A6336" s="105">
        <v>8267</v>
      </c>
      <c r="B6336" s="105" t="s">
        <v>16970</v>
      </c>
      <c r="C6336" s="105">
        <v>2</v>
      </c>
      <c r="D6336" s="105" t="s">
        <v>15767</v>
      </c>
      <c r="E6336" s="105" t="s">
        <v>16978</v>
      </c>
    </row>
    <row r="6337" spans="1:5" ht="15" customHeight="1">
      <c r="A6337" s="105">
        <v>8189</v>
      </c>
      <c r="B6337" s="105" t="s">
        <v>16970</v>
      </c>
      <c r="C6337" s="105">
        <v>1</v>
      </c>
      <c r="D6337" s="105" t="s">
        <v>15767</v>
      </c>
      <c r="E6337" s="105" t="s">
        <v>16979</v>
      </c>
    </row>
    <row r="6338" spans="1:5" ht="15" customHeight="1">
      <c r="A6338" s="105">
        <v>8238</v>
      </c>
      <c r="B6338" s="105" t="s">
        <v>16970</v>
      </c>
      <c r="C6338" s="105">
        <v>1</v>
      </c>
      <c r="D6338" s="105" t="s">
        <v>15767</v>
      </c>
      <c r="E6338" s="105" t="s">
        <v>16980</v>
      </c>
    </row>
    <row r="6339" spans="1:5" ht="15" customHeight="1">
      <c r="A6339" s="105">
        <v>8234</v>
      </c>
      <c r="B6339" s="105" t="s">
        <v>16970</v>
      </c>
      <c r="C6339" s="105">
        <v>1</v>
      </c>
      <c r="D6339" s="105" t="s">
        <v>16523</v>
      </c>
      <c r="E6339" s="105" t="s">
        <v>16981</v>
      </c>
    </row>
    <row r="6340" spans="1:5" ht="15" customHeight="1">
      <c r="A6340" s="105">
        <v>8390</v>
      </c>
      <c r="B6340" s="105" t="s">
        <v>16970</v>
      </c>
      <c r="C6340" s="105">
        <v>2</v>
      </c>
      <c r="D6340" s="105" t="s">
        <v>16087</v>
      </c>
      <c r="E6340" s="105" t="s">
        <v>16982</v>
      </c>
    </row>
    <row r="6341" spans="1:5" ht="15" customHeight="1">
      <c r="A6341" s="105">
        <v>8132</v>
      </c>
      <c r="B6341" s="105" t="s">
        <v>16970</v>
      </c>
      <c r="C6341" s="105">
        <v>3</v>
      </c>
      <c r="D6341" s="105" t="s">
        <v>14881</v>
      </c>
      <c r="E6341" s="105" t="s">
        <v>16983</v>
      </c>
    </row>
    <row r="6342" spans="1:5" ht="15" customHeight="1">
      <c r="A6342" s="105">
        <v>8122</v>
      </c>
      <c r="B6342" s="105" t="s">
        <v>16970</v>
      </c>
      <c r="C6342" s="105">
        <v>1</v>
      </c>
      <c r="D6342" s="105" t="s">
        <v>14881</v>
      </c>
      <c r="E6342" s="105" t="s">
        <v>16984</v>
      </c>
    </row>
    <row r="6343" spans="1:5" ht="15" customHeight="1">
      <c r="A6343" s="105">
        <v>8310</v>
      </c>
      <c r="B6343" s="105" t="s">
        <v>16970</v>
      </c>
      <c r="C6343" s="105">
        <v>1</v>
      </c>
      <c r="D6343" s="105" t="s">
        <v>14881</v>
      </c>
      <c r="E6343" s="105" t="s">
        <v>16985</v>
      </c>
    </row>
    <row r="6344" spans="1:5" ht="15" customHeight="1">
      <c r="A6344" s="105">
        <v>8221</v>
      </c>
      <c r="B6344" s="105" t="s">
        <v>16970</v>
      </c>
      <c r="C6344" s="105">
        <v>2</v>
      </c>
      <c r="D6344" s="105" t="s">
        <v>16986</v>
      </c>
      <c r="E6344" s="105" t="s">
        <v>16987</v>
      </c>
    </row>
    <row r="6345" spans="1:5" ht="15" customHeight="1">
      <c r="A6345" s="105">
        <v>8286</v>
      </c>
      <c r="B6345" s="105" t="s">
        <v>16970</v>
      </c>
      <c r="C6345" s="105">
        <v>2</v>
      </c>
      <c r="D6345" s="105" t="s">
        <v>16986</v>
      </c>
      <c r="E6345" s="105" t="s">
        <v>16988</v>
      </c>
    </row>
    <row r="6346" spans="1:5" ht="15" customHeight="1">
      <c r="A6346" s="105">
        <v>8149</v>
      </c>
      <c r="B6346" s="105" t="s">
        <v>16970</v>
      </c>
      <c r="C6346" s="105">
        <v>1</v>
      </c>
      <c r="D6346" s="105" t="s">
        <v>16989</v>
      </c>
      <c r="E6346" s="105" t="s">
        <v>16990</v>
      </c>
    </row>
    <row r="6347" spans="1:5" ht="15" customHeight="1">
      <c r="A6347" s="105">
        <v>8154</v>
      </c>
      <c r="B6347" s="105" t="s">
        <v>16970</v>
      </c>
      <c r="C6347" s="105">
        <v>2</v>
      </c>
      <c r="D6347" s="105" t="s">
        <v>16991</v>
      </c>
      <c r="E6347" s="105" t="s">
        <v>16992</v>
      </c>
    </row>
    <row r="6348" spans="1:5" ht="15" customHeight="1">
      <c r="A6348" s="105">
        <v>8176</v>
      </c>
      <c r="B6348" s="105" t="s">
        <v>16970</v>
      </c>
      <c r="C6348" s="105">
        <v>1</v>
      </c>
      <c r="D6348" s="105" t="s">
        <v>16993</v>
      </c>
      <c r="E6348" s="105" t="s">
        <v>16994</v>
      </c>
    </row>
    <row r="6349" spans="1:5" ht="15" customHeight="1">
      <c r="A6349" s="105" t="s">
        <v>16995</v>
      </c>
      <c r="B6349" s="105" t="s">
        <v>16996</v>
      </c>
      <c r="C6349" s="105">
        <v>1</v>
      </c>
      <c r="D6349" s="105" t="s">
        <v>16997</v>
      </c>
      <c r="E6349" s="105" t="s">
        <v>16998</v>
      </c>
    </row>
    <row r="6350" spans="1:5" ht="15" customHeight="1">
      <c r="A6350" s="105" t="s">
        <v>16999</v>
      </c>
      <c r="B6350" s="105" t="s">
        <v>16996</v>
      </c>
      <c r="C6350" s="105">
        <v>1</v>
      </c>
      <c r="D6350" s="105" t="s">
        <v>16997</v>
      </c>
      <c r="E6350" s="105" t="s">
        <v>11665</v>
      </c>
    </row>
    <row r="6351" spans="1:5" ht="15" customHeight="1">
      <c r="A6351" s="105" t="s">
        <v>17000</v>
      </c>
      <c r="B6351" s="105" t="s">
        <v>16996</v>
      </c>
      <c r="C6351" s="105">
        <v>2</v>
      </c>
      <c r="D6351" s="105" t="s">
        <v>16997</v>
      </c>
      <c r="E6351" s="105" t="s">
        <v>17001</v>
      </c>
    </row>
    <row r="6352" spans="1:5" ht="15" customHeight="1">
      <c r="A6352" s="105" t="s">
        <v>17002</v>
      </c>
      <c r="B6352" s="105" t="s">
        <v>16996</v>
      </c>
      <c r="C6352" s="105">
        <v>1</v>
      </c>
      <c r="D6352" s="105" t="s">
        <v>16997</v>
      </c>
      <c r="E6352" s="105" t="s">
        <v>17003</v>
      </c>
    </row>
    <row r="6353" spans="1:5" ht="15" customHeight="1">
      <c r="A6353" s="105" t="s">
        <v>17004</v>
      </c>
      <c r="B6353" s="105" t="s">
        <v>16996</v>
      </c>
      <c r="C6353" s="105">
        <v>2</v>
      </c>
      <c r="D6353" s="105" t="s">
        <v>16997</v>
      </c>
      <c r="E6353" s="105" t="s">
        <v>17005</v>
      </c>
    </row>
    <row r="6354" spans="1:5" ht="15" customHeight="1">
      <c r="A6354" s="105">
        <v>8404</v>
      </c>
      <c r="B6354" s="105" t="s">
        <v>17006</v>
      </c>
      <c r="C6354" s="105">
        <v>7</v>
      </c>
      <c r="D6354" s="105" t="s">
        <v>17007</v>
      </c>
      <c r="E6354" s="105" t="s">
        <v>17008</v>
      </c>
    </row>
    <row r="6355" spans="1:5" ht="15" customHeight="1">
      <c r="A6355" s="105">
        <v>8405</v>
      </c>
      <c r="B6355" s="105" t="s">
        <v>17006</v>
      </c>
      <c r="C6355" s="105">
        <v>4</v>
      </c>
      <c r="D6355" s="105" t="s">
        <v>17007</v>
      </c>
      <c r="E6355" s="105" t="s">
        <v>17009</v>
      </c>
    </row>
    <row r="6356" spans="1:5" ht="15" customHeight="1">
      <c r="A6356" s="105">
        <v>8403</v>
      </c>
      <c r="B6356" s="105" t="s">
        <v>17006</v>
      </c>
      <c r="C6356" s="105">
        <v>5</v>
      </c>
      <c r="D6356" s="105" t="s">
        <v>17010</v>
      </c>
      <c r="E6356" s="105" t="s">
        <v>17011</v>
      </c>
    </row>
    <row r="6357" spans="1:5" ht="15" customHeight="1">
      <c r="A6357" s="105">
        <v>8401</v>
      </c>
      <c r="B6357" s="105" t="s">
        <v>17006</v>
      </c>
      <c r="C6357" s="105">
        <v>7</v>
      </c>
      <c r="D6357" s="105" t="s">
        <v>17010</v>
      </c>
      <c r="E6357" s="105" t="s">
        <v>17011</v>
      </c>
    </row>
    <row r="6358" spans="1:5" ht="15" customHeight="1">
      <c r="A6358" s="105" t="s">
        <v>17012</v>
      </c>
      <c r="B6358" s="105" t="s">
        <v>17013</v>
      </c>
      <c r="C6358" s="105">
        <v>2</v>
      </c>
      <c r="D6358" s="105" t="s">
        <v>15746</v>
      </c>
      <c r="E6358" s="105" t="s">
        <v>17014</v>
      </c>
    </row>
    <row r="6359" spans="1:5" ht="15" customHeight="1">
      <c r="A6359" s="105" t="s">
        <v>17015</v>
      </c>
      <c r="B6359" s="105" t="s">
        <v>17013</v>
      </c>
      <c r="C6359" s="105">
        <v>1</v>
      </c>
      <c r="D6359" s="105" t="s">
        <v>16114</v>
      </c>
      <c r="E6359" s="105" t="s">
        <v>17016</v>
      </c>
    </row>
    <row r="6360" spans="1:5" ht="15" customHeight="1">
      <c r="A6360" s="105" t="s">
        <v>17017</v>
      </c>
      <c r="B6360" s="105" t="s">
        <v>17013</v>
      </c>
      <c r="C6360" s="105">
        <v>1</v>
      </c>
      <c r="D6360" s="105" t="s">
        <v>17018</v>
      </c>
      <c r="E6360" s="105" t="s">
        <v>17019</v>
      </c>
    </row>
    <row r="6361" spans="1:5" ht="15" customHeight="1">
      <c r="A6361" s="105">
        <v>13891</v>
      </c>
      <c r="B6361" s="105" t="s">
        <v>17013</v>
      </c>
      <c r="C6361" s="105">
        <v>3</v>
      </c>
      <c r="D6361" s="105" t="s">
        <v>17020</v>
      </c>
      <c r="E6361" s="105" t="s">
        <v>14926</v>
      </c>
    </row>
    <row r="6362" spans="1:5" ht="15" customHeight="1">
      <c r="A6362" s="105">
        <v>13947</v>
      </c>
      <c r="B6362" s="105" t="s">
        <v>17013</v>
      </c>
      <c r="C6362" s="105">
        <v>6</v>
      </c>
      <c r="D6362" s="105" t="s">
        <v>17020</v>
      </c>
      <c r="E6362" s="105" t="s">
        <v>17021</v>
      </c>
    </row>
    <row r="6363" spans="1:5" ht="15" customHeight="1">
      <c r="A6363" s="105">
        <v>8372</v>
      </c>
      <c r="B6363" s="105" t="s">
        <v>17022</v>
      </c>
      <c r="C6363" s="105">
        <v>1</v>
      </c>
      <c r="D6363" s="105" t="s">
        <v>15767</v>
      </c>
      <c r="E6363" s="105" t="s">
        <v>17023</v>
      </c>
    </row>
    <row r="6364" spans="1:5" ht="15" customHeight="1">
      <c r="A6364" s="105">
        <v>1305</v>
      </c>
      <c r="B6364" s="105" t="s">
        <v>17022</v>
      </c>
      <c r="C6364" s="105">
        <v>5</v>
      </c>
      <c r="D6364" s="105" t="s">
        <v>17024</v>
      </c>
      <c r="E6364" s="105" t="s">
        <v>17025</v>
      </c>
    </row>
    <row r="6365" spans="1:5" ht="15" customHeight="1">
      <c r="A6365" s="105" t="s">
        <v>17026</v>
      </c>
      <c r="B6365" s="105" t="s">
        <v>17027</v>
      </c>
      <c r="C6365" s="105">
        <v>1</v>
      </c>
      <c r="D6365" s="105" t="s">
        <v>15470</v>
      </c>
      <c r="E6365" s="105" t="s">
        <v>17028</v>
      </c>
    </row>
    <row r="6366" spans="1:5" ht="15" customHeight="1">
      <c r="A6366" s="105">
        <v>143</v>
      </c>
      <c r="B6366" s="105" t="s">
        <v>17027</v>
      </c>
      <c r="C6366" s="105">
        <v>2</v>
      </c>
      <c r="D6366" s="105" t="s">
        <v>17018</v>
      </c>
      <c r="E6366" s="105" t="s">
        <v>17029</v>
      </c>
    </row>
    <row r="6367" spans="1:5" ht="15" customHeight="1">
      <c r="A6367" s="105">
        <v>144</v>
      </c>
      <c r="B6367" s="105" t="s">
        <v>17027</v>
      </c>
      <c r="C6367" s="105">
        <v>1</v>
      </c>
      <c r="D6367" s="105" t="s">
        <v>17018</v>
      </c>
      <c r="E6367" s="105" t="s">
        <v>17030</v>
      </c>
    </row>
    <row r="6368" spans="1:5" ht="15" customHeight="1">
      <c r="A6368" s="105">
        <v>8254</v>
      </c>
      <c r="B6368" s="105" t="s">
        <v>17027</v>
      </c>
      <c r="C6368" s="105">
        <v>2</v>
      </c>
      <c r="D6368" s="105" t="s">
        <v>15980</v>
      </c>
      <c r="E6368" s="105" t="s">
        <v>17031</v>
      </c>
    </row>
    <row r="6369" spans="1:5" ht="15" customHeight="1">
      <c r="A6369" s="105">
        <v>611301990</v>
      </c>
      <c r="B6369" s="105" t="s">
        <v>17027</v>
      </c>
      <c r="C6369" s="105">
        <v>5</v>
      </c>
      <c r="D6369" s="105" t="s">
        <v>17032</v>
      </c>
      <c r="E6369" s="105" t="s">
        <v>10762</v>
      </c>
    </row>
    <row r="6370" spans="1:5" ht="15" customHeight="1">
      <c r="A6370" s="105" t="s">
        <v>17033</v>
      </c>
      <c r="B6370" s="105" t="s">
        <v>17027</v>
      </c>
      <c r="C6370" s="105">
        <v>5</v>
      </c>
      <c r="D6370" s="105" t="s">
        <v>17034</v>
      </c>
      <c r="E6370" s="105" t="s">
        <v>17035</v>
      </c>
    </row>
    <row r="6371" spans="1:5" ht="15" customHeight="1">
      <c r="A6371" s="105">
        <v>2468</v>
      </c>
      <c r="B6371" s="105" t="s">
        <v>17036</v>
      </c>
      <c r="C6371" s="105">
        <v>2</v>
      </c>
      <c r="D6371" s="105" t="s">
        <v>17037</v>
      </c>
      <c r="E6371" s="105" t="s">
        <v>17038</v>
      </c>
    </row>
    <row r="6372" spans="1:5" ht="15" customHeight="1">
      <c r="A6372" s="105" t="s">
        <v>17039</v>
      </c>
      <c r="B6372" s="105" t="s">
        <v>17036</v>
      </c>
      <c r="C6372" s="105">
        <v>2</v>
      </c>
      <c r="D6372" s="105" t="s">
        <v>15470</v>
      </c>
      <c r="E6372" s="105" t="s">
        <v>17040</v>
      </c>
    </row>
    <row r="6373" spans="1:5" ht="15" customHeight="1">
      <c r="A6373" s="105" t="s">
        <v>17041</v>
      </c>
      <c r="B6373" s="105" t="s">
        <v>17036</v>
      </c>
      <c r="C6373" s="105">
        <v>2</v>
      </c>
      <c r="D6373" s="105" t="s">
        <v>15470</v>
      </c>
      <c r="E6373" s="105" t="s">
        <v>10493</v>
      </c>
    </row>
    <row r="6374" spans="1:5" ht="15" customHeight="1">
      <c r="A6374" s="105" t="s">
        <v>17042</v>
      </c>
      <c r="B6374" s="105" t="s">
        <v>17036</v>
      </c>
      <c r="C6374" s="105">
        <v>1</v>
      </c>
      <c r="D6374" s="105" t="s">
        <v>15470</v>
      </c>
      <c r="E6374" s="105" t="s">
        <v>17043</v>
      </c>
    </row>
    <row r="6375" spans="1:5" ht="15" customHeight="1">
      <c r="A6375" s="105" t="s">
        <v>17044</v>
      </c>
      <c r="B6375" s="105" t="s">
        <v>17036</v>
      </c>
      <c r="C6375" s="105">
        <v>1</v>
      </c>
      <c r="D6375" s="105" t="s">
        <v>15470</v>
      </c>
      <c r="E6375" s="105" t="s">
        <v>15985</v>
      </c>
    </row>
    <row r="6376" spans="1:5" ht="15" customHeight="1">
      <c r="A6376" s="105">
        <v>17638</v>
      </c>
      <c r="B6376" s="105" t="s">
        <v>17045</v>
      </c>
      <c r="C6376" s="105">
        <v>1</v>
      </c>
      <c r="D6376" s="105" t="s">
        <v>17046</v>
      </c>
      <c r="E6376" s="105" t="s">
        <v>17047</v>
      </c>
    </row>
    <row r="6377" spans="1:5" ht="15" customHeight="1">
      <c r="A6377" s="105">
        <v>1919</v>
      </c>
      <c r="B6377" s="105" t="s">
        <v>17045</v>
      </c>
      <c r="C6377" s="105">
        <v>1</v>
      </c>
      <c r="D6377" s="105" t="s">
        <v>16711</v>
      </c>
      <c r="E6377" s="105" t="s">
        <v>17048</v>
      </c>
    </row>
    <row r="6378" spans="1:5" ht="15" customHeight="1">
      <c r="A6378" s="105">
        <v>50122</v>
      </c>
      <c r="B6378" s="105" t="s">
        <v>17045</v>
      </c>
      <c r="C6378" s="105">
        <v>1</v>
      </c>
      <c r="D6378" s="105" t="s">
        <v>17049</v>
      </c>
      <c r="E6378" s="105" t="s">
        <v>17050</v>
      </c>
    </row>
    <row r="6379" spans="1:5" ht="15" customHeight="1">
      <c r="A6379" s="105" t="s">
        <v>17051</v>
      </c>
      <c r="B6379" s="105" t="s">
        <v>17052</v>
      </c>
      <c r="C6379" s="105">
        <v>1</v>
      </c>
      <c r="D6379" s="105" t="s">
        <v>17053</v>
      </c>
      <c r="E6379" s="105" t="s">
        <v>17054</v>
      </c>
    </row>
    <row r="6380" spans="1:5" ht="15" customHeight="1">
      <c r="A6380" s="105" t="s">
        <v>17055</v>
      </c>
      <c r="B6380" s="105" t="s">
        <v>17052</v>
      </c>
      <c r="C6380" s="105">
        <v>1</v>
      </c>
      <c r="D6380" s="105" t="s">
        <v>17053</v>
      </c>
      <c r="E6380" s="105" t="s">
        <v>17056</v>
      </c>
    </row>
    <row r="6381" spans="1:5" ht="15" customHeight="1">
      <c r="A6381" s="105" t="s">
        <v>17057</v>
      </c>
      <c r="B6381" s="105" t="s">
        <v>17052</v>
      </c>
      <c r="C6381" s="105">
        <v>1</v>
      </c>
      <c r="D6381" s="105" t="s">
        <v>17053</v>
      </c>
      <c r="E6381" s="105" t="s">
        <v>17058</v>
      </c>
    </row>
    <row r="6382" spans="1:5" ht="15" customHeight="1">
      <c r="A6382" s="105" t="s">
        <v>17059</v>
      </c>
      <c r="B6382" s="105" t="s">
        <v>17052</v>
      </c>
      <c r="C6382" s="105">
        <v>1</v>
      </c>
      <c r="D6382" s="105" t="s">
        <v>17053</v>
      </c>
      <c r="E6382" s="105" t="s">
        <v>17060</v>
      </c>
    </row>
    <row r="6383" spans="1:5" ht="15" customHeight="1">
      <c r="A6383" s="105">
        <v>31</v>
      </c>
      <c r="B6383" s="105" t="s">
        <v>17052</v>
      </c>
      <c r="C6383" s="105">
        <v>1</v>
      </c>
      <c r="D6383" s="105" t="s">
        <v>17053</v>
      </c>
      <c r="E6383" s="105" t="s">
        <v>17061</v>
      </c>
    </row>
    <row r="6384" spans="1:5" ht="15" customHeight="1">
      <c r="A6384" s="105">
        <v>31</v>
      </c>
      <c r="B6384" s="105" t="s">
        <v>17052</v>
      </c>
      <c r="C6384" s="105">
        <v>1</v>
      </c>
      <c r="D6384" s="105" t="s">
        <v>17053</v>
      </c>
      <c r="E6384" s="105" t="s">
        <v>17062</v>
      </c>
    </row>
    <row r="6385" spans="1:5" ht="15" customHeight="1">
      <c r="A6385" s="105" t="s">
        <v>17063</v>
      </c>
      <c r="B6385" s="105" t="s">
        <v>17052</v>
      </c>
      <c r="C6385" s="105">
        <v>1</v>
      </c>
      <c r="D6385" s="105" t="s">
        <v>17064</v>
      </c>
      <c r="E6385" s="105" t="s">
        <v>17065</v>
      </c>
    </row>
    <row r="6386" spans="1:5" ht="15" customHeight="1">
      <c r="A6386" s="105" t="s">
        <v>17066</v>
      </c>
      <c r="B6386" s="105" t="s">
        <v>17052</v>
      </c>
      <c r="C6386" s="105">
        <v>1</v>
      </c>
      <c r="D6386" s="105" t="s">
        <v>17064</v>
      </c>
      <c r="E6386" s="105" t="s">
        <v>17067</v>
      </c>
    </row>
    <row r="6387" spans="1:5" ht="15" customHeight="1">
      <c r="A6387" s="105" t="s">
        <v>17068</v>
      </c>
      <c r="B6387" s="105" t="s">
        <v>17052</v>
      </c>
      <c r="C6387" s="105">
        <v>1</v>
      </c>
      <c r="D6387" s="105" t="s">
        <v>17064</v>
      </c>
      <c r="E6387" s="105" t="s">
        <v>17069</v>
      </c>
    </row>
    <row r="6388" spans="1:5" ht="15" customHeight="1">
      <c r="A6388" s="105" t="s">
        <v>17070</v>
      </c>
      <c r="B6388" s="105" t="s">
        <v>17052</v>
      </c>
      <c r="C6388" s="105">
        <v>1</v>
      </c>
      <c r="D6388" s="105" t="s">
        <v>17064</v>
      </c>
      <c r="E6388" s="105" t="s">
        <v>17071</v>
      </c>
    </row>
    <row r="6389" spans="1:5" ht="15" customHeight="1">
      <c r="A6389" s="105" t="s">
        <v>3513</v>
      </c>
      <c r="B6389" s="105" t="s">
        <v>17052</v>
      </c>
      <c r="C6389" s="105">
        <v>1</v>
      </c>
      <c r="D6389" s="105" t="s">
        <v>17072</v>
      </c>
      <c r="E6389" s="105" t="s">
        <v>17073</v>
      </c>
    </row>
    <row r="6390" spans="1:5" ht="15" customHeight="1">
      <c r="A6390" s="105" t="s">
        <v>3515</v>
      </c>
      <c r="B6390" s="105" t="s">
        <v>17052</v>
      </c>
      <c r="C6390" s="105">
        <v>1</v>
      </c>
      <c r="D6390" s="105" t="s">
        <v>17072</v>
      </c>
      <c r="E6390" s="105" t="s">
        <v>17074</v>
      </c>
    </row>
    <row r="6391" spans="1:5" ht="15" customHeight="1">
      <c r="A6391" s="105" t="s">
        <v>3516</v>
      </c>
      <c r="B6391" s="105" t="s">
        <v>17052</v>
      </c>
      <c r="C6391" s="105">
        <v>1</v>
      </c>
      <c r="D6391" s="105" t="s">
        <v>17072</v>
      </c>
      <c r="E6391" s="105" t="s">
        <v>17075</v>
      </c>
    </row>
    <row r="6392" spans="1:5" ht="15" customHeight="1">
      <c r="A6392" s="105" t="s">
        <v>3517</v>
      </c>
      <c r="B6392" s="105" t="s">
        <v>17052</v>
      </c>
      <c r="C6392" s="105">
        <v>1</v>
      </c>
      <c r="D6392" s="105" t="s">
        <v>17072</v>
      </c>
      <c r="E6392" s="105" t="s">
        <v>17076</v>
      </c>
    </row>
    <row r="6393" spans="1:5" ht="15" customHeight="1">
      <c r="A6393" s="105">
        <v>991002</v>
      </c>
      <c r="B6393" s="105" t="s">
        <v>17077</v>
      </c>
      <c r="C6393" s="105">
        <v>1</v>
      </c>
      <c r="D6393" s="105" t="s">
        <v>14300</v>
      </c>
      <c r="E6393" s="105" t="s">
        <v>15945</v>
      </c>
    </row>
    <row r="6394" spans="1:5" ht="15" customHeight="1">
      <c r="A6394" s="105">
        <v>991001</v>
      </c>
      <c r="B6394" s="105" t="s">
        <v>17077</v>
      </c>
      <c r="C6394" s="105">
        <v>1</v>
      </c>
      <c r="D6394" s="105" t="s">
        <v>14300</v>
      </c>
      <c r="E6394" s="105" t="s">
        <v>15944</v>
      </c>
    </row>
    <row r="6395" spans="1:5" ht="15" customHeight="1">
      <c r="A6395" s="105">
        <v>991004</v>
      </c>
      <c r="B6395" s="105" t="s">
        <v>17077</v>
      </c>
      <c r="C6395" s="105">
        <v>1</v>
      </c>
      <c r="D6395" s="105" t="s">
        <v>14300</v>
      </c>
      <c r="E6395" s="105" t="s">
        <v>15936</v>
      </c>
    </row>
    <row r="6396" spans="1:5" ht="15" customHeight="1">
      <c r="A6396" s="105">
        <v>991003</v>
      </c>
      <c r="B6396" s="105" t="s">
        <v>17077</v>
      </c>
      <c r="C6396" s="105">
        <v>1</v>
      </c>
      <c r="D6396" s="105" t="s">
        <v>14300</v>
      </c>
      <c r="E6396" s="105" t="s">
        <v>15937</v>
      </c>
    </row>
    <row r="6397" spans="1:5" ht="15" customHeight="1">
      <c r="A6397" s="105">
        <v>211005</v>
      </c>
      <c r="B6397" s="105" t="s">
        <v>17077</v>
      </c>
      <c r="C6397" s="105">
        <v>1</v>
      </c>
      <c r="D6397" s="105" t="s">
        <v>14300</v>
      </c>
      <c r="E6397" s="105" t="s">
        <v>15942</v>
      </c>
    </row>
    <row r="6398" spans="1:5" ht="15" customHeight="1">
      <c r="A6398" s="105">
        <v>211007</v>
      </c>
      <c r="B6398" s="105" t="s">
        <v>17077</v>
      </c>
      <c r="C6398" s="105">
        <v>1</v>
      </c>
      <c r="D6398" s="105" t="s">
        <v>14300</v>
      </c>
      <c r="E6398" s="105" t="s">
        <v>17078</v>
      </c>
    </row>
    <row r="6399" spans="1:5" ht="15" customHeight="1">
      <c r="A6399" s="105">
        <v>211001</v>
      </c>
      <c r="B6399" s="105" t="s">
        <v>17077</v>
      </c>
      <c r="C6399" s="105">
        <v>1</v>
      </c>
      <c r="D6399" s="105" t="s">
        <v>14300</v>
      </c>
      <c r="E6399" s="105" t="s">
        <v>17079</v>
      </c>
    </row>
    <row r="6400" spans="1:5" ht="15" customHeight="1">
      <c r="A6400" s="105">
        <v>211002</v>
      </c>
      <c r="B6400" s="105" t="s">
        <v>17077</v>
      </c>
      <c r="C6400" s="105">
        <v>1</v>
      </c>
      <c r="D6400" s="105" t="s">
        <v>14300</v>
      </c>
      <c r="E6400" s="105" t="s">
        <v>15941</v>
      </c>
    </row>
    <row r="6401" spans="1:5" ht="15" customHeight="1">
      <c r="A6401" s="105">
        <v>211004</v>
      </c>
      <c r="B6401" s="105" t="s">
        <v>17077</v>
      </c>
      <c r="C6401" s="105">
        <v>1</v>
      </c>
      <c r="D6401" s="105" t="s">
        <v>14300</v>
      </c>
      <c r="E6401" s="105" t="s">
        <v>17080</v>
      </c>
    </row>
    <row r="6402" spans="1:5" ht="15" customHeight="1">
      <c r="A6402" s="105">
        <v>211003</v>
      </c>
      <c r="B6402" s="105" t="s">
        <v>17077</v>
      </c>
      <c r="C6402" s="105">
        <v>1</v>
      </c>
      <c r="D6402" s="105" t="s">
        <v>14300</v>
      </c>
      <c r="E6402" s="105" t="s">
        <v>17081</v>
      </c>
    </row>
    <row r="6403" spans="1:5" ht="15" customHeight="1">
      <c r="A6403" s="105" t="s">
        <v>17082</v>
      </c>
      <c r="B6403" s="105" t="s">
        <v>17077</v>
      </c>
      <c r="C6403" s="105">
        <v>6</v>
      </c>
      <c r="D6403" s="105" t="s">
        <v>17083</v>
      </c>
      <c r="E6403" s="105" t="s">
        <v>17084</v>
      </c>
    </row>
    <row r="6404" spans="1:5" ht="15" customHeight="1">
      <c r="A6404" s="105" t="s">
        <v>17085</v>
      </c>
      <c r="B6404" s="105" t="s">
        <v>17077</v>
      </c>
      <c r="C6404" s="105">
        <v>6</v>
      </c>
      <c r="D6404" s="105" t="s">
        <v>17083</v>
      </c>
      <c r="E6404" s="105" t="s">
        <v>17086</v>
      </c>
    </row>
    <row r="6405" spans="1:5" ht="15" customHeight="1">
      <c r="A6405" s="105" t="s">
        <v>17087</v>
      </c>
      <c r="B6405" s="105" t="s">
        <v>17088</v>
      </c>
      <c r="C6405" s="105">
        <v>30</v>
      </c>
      <c r="D6405" s="105" t="s">
        <v>17089</v>
      </c>
      <c r="E6405" s="105" t="s">
        <v>17090</v>
      </c>
    </row>
    <row r="6406" spans="1:5" ht="15" customHeight="1">
      <c r="A6406" s="105" t="s">
        <v>17091</v>
      </c>
      <c r="B6406" s="105" t="s">
        <v>17088</v>
      </c>
      <c r="C6406" s="105">
        <v>20</v>
      </c>
      <c r="D6406" s="105" t="s">
        <v>17089</v>
      </c>
      <c r="E6406" s="105" t="s">
        <v>17092</v>
      </c>
    </row>
    <row r="6407" spans="1:5" ht="15" customHeight="1">
      <c r="A6407" s="105" t="s">
        <v>17093</v>
      </c>
      <c r="B6407" s="105" t="s">
        <v>17088</v>
      </c>
      <c r="C6407" s="105">
        <v>30</v>
      </c>
      <c r="D6407" s="105" t="s">
        <v>17089</v>
      </c>
      <c r="E6407" s="105" t="s">
        <v>17094</v>
      </c>
    </row>
    <row r="6408" spans="1:5" ht="15" customHeight="1">
      <c r="A6408" s="105" t="s">
        <v>17095</v>
      </c>
      <c r="B6408" s="105" t="s">
        <v>17088</v>
      </c>
      <c r="C6408" s="105">
        <v>30</v>
      </c>
      <c r="D6408" s="105" t="s">
        <v>17089</v>
      </c>
      <c r="E6408" s="105" t="s">
        <v>17096</v>
      </c>
    </row>
    <row r="6409" spans="1:5" ht="15" customHeight="1">
      <c r="A6409" s="105" t="s">
        <v>17097</v>
      </c>
      <c r="B6409" s="105" t="s">
        <v>17088</v>
      </c>
      <c r="C6409" s="105">
        <v>20</v>
      </c>
      <c r="D6409" s="105" t="s">
        <v>17089</v>
      </c>
      <c r="E6409" s="105" t="s">
        <v>17098</v>
      </c>
    </row>
    <row r="6410" spans="1:5" ht="15" customHeight="1">
      <c r="A6410" s="105" t="s">
        <v>17099</v>
      </c>
      <c r="B6410" s="105" t="s">
        <v>17088</v>
      </c>
      <c r="C6410" s="105">
        <v>30</v>
      </c>
      <c r="D6410" s="105" t="s">
        <v>17089</v>
      </c>
      <c r="E6410" s="105" t="s">
        <v>17100</v>
      </c>
    </row>
    <row r="6411" spans="1:5" ht="15" customHeight="1">
      <c r="A6411" s="105" t="s">
        <v>17101</v>
      </c>
      <c r="B6411" s="105" t="s">
        <v>17088</v>
      </c>
      <c r="C6411" s="105">
        <v>28</v>
      </c>
      <c r="D6411" s="105" t="s">
        <v>17089</v>
      </c>
      <c r="E6411" s="105" t="s">
        <v>17102</v>
      </c>
    </row>
    <row r="6412" spans="1:5" ht="15" customHeight="1">
      <c r="A6412" s="105" t="s">
        <v>17103</v>
      </c>
      <c r="B6412" s="105" t="s">
        <v>17104</v>
      </c>
      <c r="C6412" s="105">
        <v>25</v>
      </c>
      <c r="D6412" s="105" t="s">
        <v>17089</v>
      </c>
      <c r="E6412" s="105"/>
    </row>
    <row r="6413" spans="1:5" ht="15" customHeight="1">
      <c r="A6413" s="105" t="s">
        <v>17105</v>
      </c>
      <c r="B6413" s="105" t="s">
        <v>17104</v>
      </c>
      <c r="C6413" s="105">
        <v>3</v>
      </c>
      <c r="D6413" s="105" t="s">
        <v>17089</v>
      </c>
      <c r="E6413" s="105"/>
    </row>
    <row r="6414" spans="1:5" ht="15" customHeight="1">
      <c r="A6414" s="105" t="s">
        <v>17106</v>
      </c>
      <c r="B6414" s="105" t="s">
        <v>17104</v>
      </c>
      <c r="C6414" s="105">
        <v>2</v>
      </c>
      <c r="D6414" s="105" t="s">
        <v>17089</v>
      </c>
      <c r="E6414" s="105"/>
    </row>
    <row r="6415" spans="1:5" ht="15" customHeight="1">
      <c r="A6415" s="105" t="s">
        <v>17107</v>
      </c>
      <c r="B6415" s="105" t="s">
        <v>17104</v>
      </c>
      <c r="C6415" s="105">
        <v>24</v>
      </c>
      <c r="D6415" s="105" t="s">
        <v>17089</v>
      </c>
      <c r="E6415" s="105" t="s">
        <v>17108</v>
      </c>
    </row>
    <row r="6416" spans="1:5" ht="15" customHeight="1">
      <c r="A6416" s="105" t="s">
        <v>17109</v>
      </c>
      <c r="B6416" s="105" t="s">
        <v>17104</v>
      </c>
      <c r="C6416" s="105">
        <v>10</v>
      </c>
      <c r="D6416" s="105" t="s">
        <v>17089</v>
      </c>
      <c r="E6416" s="105" t="s">
        <v>17110</v>
      </c>
    </row>
    <row r="6417" spans="1:5" ht="15" customHeight="1">
      <c r="A6417" s="105">
        <v>14141</v>
      </c>
      <c r="B6417" s="105" t="s">
        <v>17111</v>
      </c>
      <c r="C6417" s="105">
        <v>1</v>
      </c>
      <c r="D6417" s="105" t="s">
        <v>14860</v>
      </c>
      <c r="E6417" s="105" t="s">
        <v>17112</v>
      </c>
    </row>
    <row r="6418" spans="1:5" ht="15" customHeight="1">
      <c r="A6418" s="105">
        <v>31750</v>
      </c>
      <c r="B6418" s="105" t="s">
        <v>17111</v>
      </c>
      <c r="C6418" s="105">
        <v>1</v>
      </c>
      <c r="D6418" s="105" t="s">
        <v>17113</v>
      </c>
      <c r="E6418" s="105" t="s">
        <v>13104</v>
      </c>
    </row>
    <row r="6419" spans="1:5" ht="15" customHeight="1">
      <c r="A6419" s="105">
        <v>31464</v>
      </c>
      <c r="B6419" s="105" t="s">
        <v>17111</v>
      </c>
      <c r="C6419" s="105">
        <v>1</v>
      </c>
      <c r="D6419" s="105" t="s">
        <v>17114</v>
      </c>
      <c r="E6419" s="105" t="s">
        <v>17115</v>
      </c>
    </row>
    <row r="6420" spans="1:5" ht="15" customHeight="1">
      <c r="A6420" s="105" t="s">
        <v>5150</v>
      </c>
      <c r="B6420" s="105" t="s">
        <v>17111</v>
      </c>
      <c r="C6420" s="105">
        <v>23</v>
      </c>
      <c r="D6420" s="105" t="s">
        <v>17116</v>
      </c>
      <c r="E6420" s="105"/>
    </row>
    <row r="6421" spans="1:5" ht="15" customHeight="1">
      <c r="A6421" s="105" t="s">
        <v>5149</v>
      </c>
      <c r="B6421" s="105" t="s">
        <v>17111</v>
      </c>
      <c r="C6421" s="105">
        <v>20</v>
      </c>
      <c r="D6421" s="105" t="s">
        <v>17116</v>
      </c>
      <c r="E6421" s="105"/>
    </row>
    <row r="6422" spans="1:5" ht="15" customHeight="1">
      <c r="A6422" s="105" t="s">
        <v>17117</v>
      </c>
      <c r="B6422" s="105" t="s">
        <v>17111</v>
      </c>
      <c r="C6422" s="105">
        <v>10</v>
      </c>
      <c r="D6422" s="105" t="s">
        <v>17116</v>
      </c>
      <c r="E6422" s="105"/>
    </row>
  </sheetData>
  <phoneticPr fontId="46"/>
  <pageMargins left="0.7" right="0.7" top="0.75" bottom="0.75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Φύλλο9"/>
  <dimension ref="A1:H638"/>
  <sheetViews>
    <sheetView topLeftCell="A625" workbookViewId="0">
      <selection activeCell="A250" sqref="A250"/>
    </sheetView>
  </sheetViews>
  <sheetFormatPr defaultRowHeight="13"/>
  <cols>
    <col min="1" max="1" width="10.7265625" bestFit="1" customWidth="1"/>
    <col min="2" max="2" width="13.26953125" customWidth="1"/>
    <col min="3" max="3" width="56.54296875" bestFit="1" customWidth="1"/>
    <col min="6" max="6" width="10.7265625" bestFit="1" customWidth="1"/>
    <col min="7" max="7" width="11.81640625" customWidth="1"/>
    <col min="8" max="8" width="44.54296875" bestFit="1" customWidth="1"/>
  </cols>
  <sheetData>
    <row r="1" spans="1:8">
      <c r="A1" s="111" t="s">
        <v>17118</v>
      </c>
      <c r="B1" s="112" t="s">
        <v>21843</v>
      </c>
      <c r="C1" s="111" t="s">
        <v>17119</v>
      </c>
      <c r="F1" t="s">
        <v>23016</v>
      </c>
      <c r="G1" t="s">
        <v>23017</v>
      </c>
      <c r="H1" t="s">
        <v>23018</v>
      </c>
    </row>
    <row r="2" spans="1:8">
      <c r="A2" s="59">
        <v>317</v>
      </c>
      <c r="B2" s="113"/>
      <c r="C2" s="59" t="s">
        <v>22738</v>
      </c>
      <c r="E2" s="113"/>
      <c r="F2">
        <v>317</v>
      </c>
      <c r="G2">
        <v>0</v>
      </c>
      <c r="H2" t="s">
        <v>23019</v>
      </c>
    </row>
    <row r="3" spans="1:8">
      <c r="A3" s="59">
        <v>319</v>
      </c>
      <c r="B3" s="113" t="s">
        <v>23015</v>
      </c>
      <c r="C3" s="59" t="s">
        <v>22739</v>
      </c>
      <c r="E3" s="113" t="s">
        <v>23015</v>
      </c>
      <c r="F3">
        <v>319</v>
      </c>
      <c r="G3">
        <v>194</v>
      </c>
      <c r="H3" t="s">
        <v>23020</v>
      </c>
    </row>
    <row r="4" spans="1:8">
      <c r="A4" s="59">
        <v>320</v>
      </c>
      <c r="B4" s="113" t="s">
        <v>23015</v>
      </c>
      <c r="C4" s="59" t="s">
        <v>22740</v>
      </c>
      <c r="E4" s="113" t="s">
        <v>23015</v>
      </c>
      <c r="F4">
        <v>320</v>
      </c>
      <c r="G4">
        <v>200</v>
      </c>
      <c r="H4" t="s">
        <v>23021</v>
      </c>
    </row>
    <row r="5" spans="1:8">
      <c r="A5" s="59">
        <v>351</v>
      </c>
      <c r="B5" s="113"/>
      <c r="C5" s="59" t="s">
        <v>22741</v>
      </c>
      <c r="E5" s="113" t="s">
        <v>23015</v>
      </c>
      <c r="F5">
        <v>351</v>
      </c>
      <c r="G5">
        <v>0</v>
      </c>
      <c r="H5" t="s">
        <v>23022</v>
      </c>
    </row>
    <row r="6" spans="1:8">
      <c r="A6" s="59">
        <v>352</v>
      </c>
      <c r="B6" s="113"/>
      <c r="C6" s="59" t="s">
        <v>22742</v>
      </c>
      <c r="E6" s="113" t="s">
        <v>23015</v>
      </c>
      <c r="F6">
        <v>352</v>
      </c>
      <c r="G6">
        <v>0</v>
      </c>
      <c r="H6" t="s">
        <v>23023</v>
      </c>
    </row>
    <row r="7" spans="1:8">
      <c r="A7" s="59">
        <v>415</v>
      </c>
      <c r="B7" s="113" t="s">
        <v>23015</v>
      </c>
      <c r="C7" s="59" t="s">
        <v>21956</v>
      </c>
      <c r="E7" s="113" t="s">
        <v>23015</v>
      </c>
      <c r="F7">
        <v>415</v>
      </c>
      <c r="G7">
        <v>100</v>
      </c>
      <c r="H7" t="s">
        <v>23024</v>
      </c>
    </row>
    <row r="8" spans="1:8">
      <c r="A8" s="59">
        <v>435</v>
      </c>
      <c r="B8" s="113" t="s">
        <v>23015</v>
      </c>
      <c r="C8" s="59" t="s">
        <v>21957</v>
      </c>
      <c r="E8" s="113" t="s">
        <v>23015</v>
      </c>
      <c r="F8">
        <v>435</v>
      </c>
      <c r="G8">
        <v>100</v>
      </c>
      <c r="H8" t="s">
        <v>23025</v>
      </c>
    </row>
    <row r="9" spans="1:8">
      <c r="A9" s="59">
        <v>440</v>
      </c>
      <c r="B9" s="113" t="s">
        <v>23015</v>
      </c>
      <c r="C9" s="59" t="s">
        <v>21958</v>
      </c>
      <c r="E9" s="113" t="s">
        <v>23015</v>
      </c>
      <c r="F9">
        <v>440</v>
      </c>
      <c r="G9">
        <v>100</v>
      </c>
      <c r="H9" t="s">
        <v>23026</v>
      </c>
    </row>
    <row r="10" spans="1:8">
      <c r="A10" s="59">
        <v>2001</v>
      </c>
      <c r="B10" s="113"/>
      <c r="C10" s="59" t="s">
        <v>22743</v>
      </c>
      <c r="E10" s="113" t="s">
        <v>23015</v>
      </c>
      <c r="F10">
        <v>2001</v>
      </c>
      <c r="G10">
        <v>0</v>
      </c>
      <c r="H10" t="s">
        <v>23027</v>
      </c>
    </row>
    <row r="11" spans="1:8">
      <c r="A11" s="59">
        <v>2003</v>
      </c>
      <c r="B11" s="113" t="s">
        <v>23015</v>
      </c>
      <c r="C11" s="59" t="s">
        <v>22744</v>
      </c>
      <c r="E11" s="113" t="s">
        <v>23015</v>
      </c>
      <c r="F11">
        <v>2003</v>
      </c>
      <c r="G11">
        <v>198</v>
      </c>
      <c r="H11" t="s">
        <v>23028</v>
      </c>
    </row>
    <row r="12" spans="1:8">
      <c r="A12" s="59">
        <v>2005</v>
      </c>
      <c r="B12" s="113" t="s">
        <v>23015</v>
      </c>
      <c r="C12" s="59" t="s">
        <v>22745</v>
      </c>
      <c r="E12" s="113" t="s">
        <v>23015</v>
      </c>
      <c r="F12">
        <v>2005</v>
      </c>
      <c r="G12">
        <v>198</v>
      </c>
      <c r="H12" t="s">
        <v>23029</v>
      </c>
    </row>
    <row r="13" spans="1:8">
      <c r="A13" s="59">
        <v>2007</v>
      </c>
      <c r="B13" s="113" t="s">
        <v>23015</v>
      </c>
      <c r="C13" s="59" t="s">
        <v>22746</v>
      </c>
      <c r="E13" s="113" t="s">
        <v>23015</v>
      </c>
      <c r="F13">
        <v>2007</v>
      </c>
      <c r="G13">
        <v>199</v>
      </c>
      <c r="H13" t="s">
        <v>23030</v>
      </c>
    </row>
    <row r="14" spans="1:8">
      <c r="A14" s="59">
        <v>2010</v>
      </c>
      <c r="B14" s="113" t="s">
        <v>23015</v>
      </c>
      <c r="C14" s="59" t="s">
        <v>22747</v>
      </c>
      <c r="E14" s="113" t="s">
        <v>23015</v>
      </c>
      <c r="F14">
        <v>2010</v>
      </c>
      <c r="G14">
        <v>198</v>
      </c>
      <c r="H14" t="s">
        <v>23031</v>
      </c>
    </row>
    <row r="15" spans="1:8">
      <c r="A15" s="59">
        <v>2011</v>
      </c>
      <c r="B15" s="113" t="s">
        <v>23015</v>
      </c>
      <c r="C15" s="59" t="s">
        <v>22748</v>
      </c>
      <c r="E15" s="113" t="s">
        <v>23015</v>
      </c>
      <c r="F15">
        <v>2011</v>
      </c>
      <c r="G15">
        <v>200</v>
      </c>
      <c r="H15" t="s">
        <v>23032</v>
      </c>
    </row>
    <row r="16" spans="1:8">
      <c r="A16" s="59">
        <v>2012</v>
      </c>
      <c r="B16" s="113" t="s">
        <v>23015</v>
      </c>
      <c r="C16" s="59" t="s">
        <v>22749</v>
      </c>
      <c r="E16" s="113" t="s">
        <v>23015</v>
      </c>
      <c r="F16">
        <v>2012</v>
      </c>
      <c r="G16">
        <v>199</v>
      </c>
      <c r="H16" t="s">
        <v>23033</v>
      </c>
    </row>
    <row r="17" spans="1:8">
      <c r="A17" s="59">
        <v>2021</v>
      </c>
      <c r="B17" s="113"/>
      <c r="C17" s="59" t="s">
        <v>22750</v>
      </c>
      <c r="E17" s="113" t="s">
        <v>23015</v>
      </c>
      <c r="F17">
        <v>2021</v>
      </c>
      <c r="G17">
        <v>0</v>
      </c>
      <c r="H17" t="s">
        <v>23034</v>
      </c>
    </row>
    <row r="18" spans="1:8">
      <c r="A18" s="59">
        <v>2022</v>
      </c>
      <c r="B18" s="113" t="s">
        <v>23015</v>
      </c>
      <c r="C18" s="59" t="s">
        <v>22751</v>
      </c>
      <c r="E18" s="113" t="s">
        <v>23015</v>
      </c>
      <c r="F18">
        <v>2022</v>
      </c>
      <c r="G18">
        <v>198</v>
      </c>
      <c r="H18" t="s">
        <v>23035</v>
      </c>
    </row>
    <row r="19" spans="1:8">
      <c r="A19" s="59">
        <v>2023</v>
      </c>
      <c r="B19" s="113" t="s">
        <v>23015</v>
      </c>
      <c r="C19" s="59" t="s">
        <v>22752</v>
      </c>
      <c r="E19" s="113" t="s">
        <v>23015</v>
      </c>
      <c r="F19">
        <v>2023</v>
      </c>
      <c r="G19">
        <v>199</v>
      </c>
      <c r="H19" t="s">
        <v>23036</v>
      </c>
    </row>
    <row r="20" spans="1:8">
      <c r="A20" s="59">
        <v>2216</v>
      </c>
      <c r="B20" s="113" t="s">
        <v>23015</v>
      </c>
      <c r="C20" s="59" t="s">
        <v>22753</v>
      </c>
      <c r="E20" s="113" t="s">
        <v>23015</v>
      </c>
      <c r="F20">
        <v>2216</v>
      </c>
      <c r="G20">
        <v>193</v>
      </c>
      <c r="H20" t="s">
        <v>23037</v>
      </c>
    </row>
    <row r="21" spans="1:8">
      <c r="A21" s="59">
        <v>2281</v>
      </c>
      <c r="B21" s="113"/>
      <c r="C21" s="59" t="s">
        <v>22760</v>
      </c>
      <c r="E21" s="113" t="s">
        <v>23015</v>
      </c>
      <c r="F21">
        <v>2281</v>
      </c>
      <c r="G21">
        <v>0</v>
      </c>
      <c r="H21" t="s">
        <v>23038</v>
      </c>
    </row>
    <row r="22" spans="1:8">
      <c r="A22" s="59">
        <v>2282</v>
      </c>
      <c r="B22" s="113" t="s">
        <v>23015</v>
      </c>
      <c r="C22" s="59" t="s">
        <v>22761</v>
      </c>
      <c r="E22" s="113" t="s">
        <v>23015</v>
      </c>
      <c r="F22">
        <v>2282</v>
      </c>
      <c r="G22">
        <v>196</v>
      </c>
      <c r="H22" t="s">
        <v>23039</v>
      </c>
    </row>
    <row r="23" spans="1:8">
      <c r="A23" s="59">
        <v>2421</v>
      </c>
      <c r="B23" s="113"/>
      <c r="C23" s="59" t="s">
        <v>22762</v>
      </c>
      <c r="E23" s="113" t="s">
        <v>23015</v>
      </c>
      <c r="F23">
        <v>2421</v>
      </c>
      <c r="G23">
        <v>0</v>
      </c>
      <c r="H23" t="s">
        <v>23040</v>
      </c>
    </row>
    <row r="24" spans="1:8">
      <c r="A24" s="59">
        <v>2423</v>
      </c>
      <c r="B24" s="113" t="s">
        <v>23015</v>
      </c>
      <c r="C24" s="59" t="s">
        <v>22763</v>
      </c>
      <c r="E24" s="113" t="s">
        <v>23015</v>
      </c>
      <c r="F24">
        <v>2423</v>
      </c>
      <c r="G24">
        <v>199</v>
      </c>
      <c r="H24" t="s">
        <v>23041</v>
      </c>
    </row>
    <row r="25" spans="1:8">
      <c r="A25" s="59">
        <v>2701</v>
      </c>
      <c r="B25" s="113" t="s">
        <v>23015</v>
      </c>
      <c r="C25" s="59" t="s">
        <v>22764</v>
      </c>
      <c r="E25" s="113" t="s">
        <v>23015</v>
      </c>
      <c r="F25">
        <v>2701</v>
      </c>
      <c r="G25">
        <v>195</v>
      </c>
      <c r="H25" t="s">
        <v>23042</v>
      </c>
    </row>
    <row r="26" spans="1:8">
      <c r="A26" s="59">
        <v>2702</v>
      </c>
      <c r="B26" s="113" t="s">
        <v>23015</v>
      </c>
      <c r="C26" s="59" t="s">
        <v>22765</v>
      </c>
      <c r="E26" s="113" t="s">
        <v>23015</v>
      </c>
      <c r="F26">
        <v>2702</v>
      </c>
      <c r="G26">
        <v>199</v>
      </c>
      <c r="H26" t="s">
        <v>23043</v>
      </c>
    </row>
    <row r="27" spans="1:8">
      <c r="A27" s="59">
        <v>2703</v>
      </c>
      <c r="B27" s="113" t="s">
        <v>23015</v>
      </c>
      <c r="C27" s="59" t="s">
        <v>22766</v>
      </c>
      <c r="E27" s="113" t="s">
        <v>23015</v>
      </c>
      <c r="F27">
        <v>2703</v>
      </c>
      <c r="G27">
        <v>199</v>
      </c>
      <c r="H27" t="s">
        <v>23044</v>
      </c>
    </row>
    <row r="28" spans="1:8">
      <c r="A28" s="59">
        <v>2704</v>
      </c>
      <c r="B28" s="113" t="s">
        <v>23015</v>
      </c>
      <c r="C28" s="59" t="s">
        <v>22767</v>
      </c>
      <c r="E28" s="113" t="s">
        <v>23015</v>
      </c>
      <c r="F28">
        <v>2704</v>
      </c>
      <c r="G28">
        <v>199</v>
      </c>
      <c r="H28" t="s">
        <v>23045</v>
      </c>
    </row>
    <row r="29" spans="1:8">
      <c r="A29" s="59">
        <v>2708</v>
      </c>
      <c r="B29" s="113" t="s">
        <v>23015</v>
      </c>
      <c r="C29" s="59" t="s">
        <v>22768</v>
      </c>
      <c r="E29" s="113" t="s">
        <v>23015</v>
      </c>
      <c r="F29">
        <v>2708</v>
      </c>
      <c r="G29">
        <v>169</v>
      </c>
      <c r="H29" t="s">
        <v>23046</v>
      </c>
    </row>
    <row r="30" spans="1:8">
      <c r="A30" s="59">
        <v>2734</v>
      </c>
      <c r="B30" s="113" t="s">
        <v>23015</v>
      </c>
      <c r="C30" s="59" t="s">
        <v>22769</v>
      </c>
      <c r="E30" s="113" t="s">
        <v>23015</v>
      </c>
      <c r="F30">
        <v>2734</v>
      </c>
      <c r="G30">
        <v>194</v>
      </c>
      <c r="H30" t="s">
        <v>23047</v>
      </c>
    </row>
    <row r="31" spans="1:8">
      <c r="A31" s="59">
        <v>2799</v>
      </c>
      <c r="B31" s="113" t="s">
        <v>23015</v>
      </c>
      <c r="C31" s="59" t="s">
        <v>22770</v>
      </c>
      <c r="E31" s="113" t="s">
        <v>23015</v>
      </c>
      <c r="F31">
        <v>2799</v>
      </c>
      <c r="G31">
        <v>190</v>
      </c>
      <c r="H31" t="s">
        <v>23048</v>
      </c>
    </row>
    <row r="32" spans="1:8">
      <c r="A32" s="59">
        <v>3071</v>
      </c>
      <c r="B32" s="113"/>
      <c r="C32" s="59" t="s">
        <v>22771</v>
      </c>
      <c r="E32" s="113" t="s">
        <v>23015</v>
      </c>
      <c r="F32">
        <v>3071</v>
      </c>
      <c r="G32">
        <v>0</v>
      </c>
      <c r="H32" t="s">
        <v>23049</v>
      </c>
    </row>
    <row r="33" spans="1:8">
      <c r="A33" s="59">
        <v>3072</v>
      </c>
      <c r="B33" s="113" t="s">
        <v>23015</v>
      </c>
      <c r="C33" s="59" t="s">
        <v>22772</v>
      </c>
      <c r="E33" s="113" t="s">
        <v>23015</v>
      </c>
      <c r="F33">
        <v>3072</v>
      </c>
      <c r="G33">
        <v>0</v>
      </c>
      <c r="H33" t="s">
        <v>23050</v>
      </c>
    </row>
    <row r="34" spans="1:8">
      <c r="A34" s="59">
        <v>3074</v>
      </c>
      <c r="B34" s="113"/>
      <c r="C34" s="59" t="s">
        <v>22773</v>
      </c>
      <c r="E34" s="113" t="s">
        <v>23015</v>
      </c>
      <c r="F34">
        <v>3074</v>
      </c>
      <c r="G34">
        <v>0</v>
      </c>
      <c r="H34" t="s">
        <v>23051</v>
      </c>
    </row>
    <row r="35" spans="1:8">
      <c r="A35" s="59">
        <v>3412</v>
      </c>
      <c r="B35" s="113" t="s">
        <v>23015</v>
      </c>
      <c r="C35" s="59" t="s">
        <v>22774</v>
      </c>
      <c r="E35" s="113" t="s">
        <v>23015</v>
      </c>
      <c r="F35">
        <v>3412</v>
      </c>
      <c r="G35">
        <v>199</v>
      </c>
      <c r="H35" t="s">
        <v>23052</v>
      </c>
    </row>
    <row r="36" spans="1:8">
      <c r="A36" s="59">
        <v>3413</v>
      </c>
      <c r="B36" s="113"/>
      <c r="C36" s="59" t="s">
        <v>22775</v>
      </c>
      <c r="E36" s="113" t="s">
        <v>23015</v>
      </c>
      <c r="F36">
        <v>3413</v>
      </c>
      <c r="G36">
        <v>0</v>
      </c>
      <c r="H36" t="s">
        <v>23053</v>
      </c>
    </row>
    <row r="37" spans="1:8">
      <c r="A37" s="59">
        <v>3821</v>
      </c>
      <c r="B37" s="113"/>
      <c r="C37" s="59" t="s">
        <v>22776</v>
      </c>
      <c r="E37" s="113" t="s">
        <v>23015</v>
      </c>
      <c r="F37">
        <v>3821</v>
      </c>
      <c r="G37">
        <v>0</v>
      </c>
      <c r="H37" t="s">
        <v>23054</v>
      </c>
    </row>
    <row r="38" spans="1:8">
      <c r="A38" s="59">
        <v>4721</v>
      </c>
      <c r="B38" s="113" t="s">
        <v>23015</v>
      </c>
      <c r="C38" s="59" t="s">
        <v>22325</v>
      </c>
      <c r="E38" s="113" t="s">
        <v>23015</v>
      </c>
      <c r="F38">
        <v>4721</v>
      </c>
      <c r="G38">
        <v>100</v>
      </c>
      <c r="H38" t="s">
        <v>23055</v>
      </c>
    </row>
    <row r="39" spans="1:8">
      <c r="A39" s="59">
        <v>4722</v>
      </c>
      <c r="B39" s="113" t="s">
        <v>23015</v>
      </c>
      <c r="C39" s="59" t="s">
        <v>22326</v>
      </c>
      <c r="E39" s="113" t="s">
        <v>23015</v>
      </c>
      <c r="F39">
        <v>4722</v>
      </c>
      <c r="G39">
        <v>100</v>
      </c>
      <c r="H39" t="s">
        <v>23056</v>
      </c>
    </row>
    <row r="40" spans="1:8">
      <c r="A40" s="59">
        <v>4723</v>
      </c>
      <c r="B40" s="113" t="s">
        <v>23015</v>
      </c>
      <c r="C40" s="59" t="s">
        <v>22327</v>
      </c>
      <c r="E40" s="113" t="s">
        <v>23015</v>
      </c>
      <c r="F40">
        <v>4723</v>
      </c>
      <c r="G40">
        <v>100</v>
      </c>
      <c r="H40" t="s">
        <v>23057</v>
      </c>
    </row>
    <row r="41" spans="1:8">
      <c r="A41" s="59">
        <v>4805</v>
      </c>
      <c r="B41" s="113" t="s">
        <v>23015</v>
      </c>
      <c r="C41" s="59" t="s">
        <v>22787</v>
      </c>
      <c r="E41" s="113" t="s">
        <v>23015</v>
      </c>
      <c r="F41">
        <v>4805</v>
      </c>
      <c r="G41">
        <v>198</v>
      </c>
      <c r="H41" t="s">
        <v>23058</v>
      </c>
    </row>
    <row r="42" spans="1:8">
      <c r="A42" s="59">
        <v>4806</v>
      </c>
      <c r="B42" s="113" t="s">
        <v>23015</v>
      </c>
      <c r="C42" s="59" t="s">
        <v>22788</v>
      </c>
      <c r="E42" s="113" t="s">
        <v>23015</v>
      </c>
      <c r="F42">
        <v>4806</v>
      </c>
      <c r="G42">
        <v>200</v>
      </c>
      <c r="H42" t="s">
        <v>23059</v>
      </c>
    </row>
    <row r="43" spans="1:8">
      <c r="A43" s="59">
        <v>4808</v>
      </c>
      <c r="B43" s="113"/>
      <c r="C43" s="59" t="s">
        <v>22789</v>
      </c>
      <c r="E43" s="113" t="s">
        <v>23015</v>
      </c>
      <c r="F43">
        <v>4808</v>
      </c>
      <c r="G43">
        <v>0</v>
      </c>
      <c r="H43" t="s">
        <v>23060</v>
      </c>
    </row>
    <row r="44" spans="1:8">
      <c r="A44" s="59">
        <v>4809</v>
      </c>
      <c r="B44" s="113" t="s">
        <v>23015</v>
      </c>
      <c r="C44" s="59" t="s">
        <v>22790</v>
      </c>
      <c r="E44" s="113" t="s">
        <v>23015</v>
      </c>
      <c r="F44">
        <v>4809</v>
      </c>
      <c r="G44">
        <v>200</v>
      </c>
      <c r="H44" t="s">
        <v>23061</v>
      </c>
    </row>
    <row r="45" spans="1:8">
      <c r="A45" s="59">
        <v>4814</v>
      </c>
      <c r="B45" s="113" t="s">
        <v>23015</v>
      </c>
      <c r="C45" s="59" t="s">
        <v>22792</v>
      </c>
      <c r="E45" s="113" t="s">
        <v>23015</v>
      </c>
      <c r="F45">
        <v>4814</v>
      </c>
      <c r="G45">
        <v>200</v>
      </c>
      <c r="H45" t="s">
        <v>23062</v>
      </c>
    </row>
    <row r="46" spans="1:8">
      <c r="A46" s="59">
        <v>4827</v>
      </c>
      <c r="B46" s="113" t="s">
        <v>23015</v>
      </c>
      <c r="C46" s="59" t="s">
        <v>22793</v>
      </c>
      <c r="E46" s="113" t="s">
        <v>23015</v>
      </c>
      <c r="F46">
        <v>4827</v>
      </c>
      <c r="G46">
        <v>199</v>
      </c>
      <c r="H46" t="s">
        <v>23063</v>
      </c>
    </row>
    <row r="47" spans="1:8">
      <c r="A47" s="59">
        <v>4899</v>
      </c>
      <c r="B47" s="113" t="s">
        <v>23015</v>
      </c>
      <c r="C47" s="59" t="s">
        <v>22791</v>
      </c>
      <c r="E47" s="113" t="s">
        <v>23015</v>
      </c>
      <c r="F47">
        <v>4899</v>
      </c>
      <c r="G47">
        <v>189</v>
      </c>
      <c r="H47" t="s">
        <v>23064</v>
      </c>
    </row>
    <row r="48" spans="1:8">
      <c r="A48" s="59">
        <v>5052</v>
      </c>
      <c r="B48" s="113"/>
      <c r="C48" s="59" t="s">
        <v>22794</v>
      </c>
      <c r="E48" s="113" t="s">
        <v>23015</v>
      </c>
      <c r="F48">
        <v>5052</v>
      </c>
      <c r="G48">
        <v>0</v>
      </c>
      <c r="H48" t="s">
        <v>23065</v>
      </c>
    </row>
    <row r="49" spans="1:8">
      <c r="A49" s="59">
        <v>5053</v>
      </c>
      <c r="B49" s="113" t="s">
        <v>23015</v>
      </c>
      <c r="C49" s="59" t="s">
        <v>22795</v>
      </c>
      <c r="E49" s="113" t="s">
        <v>23015</v>
      </c>
      <c r="F49">
        <v>5053</v>
      </c>
      <c r="G49">
        <v>192</v>
      </c>
      <c r="H49" t="s">
        <v>23066</v>
      </c>
    </row>
    <row r="50" spans="1:8">
      <c r="A50" s="59">
        <v>5057</v>
      </c>
      <c r="B50" s="113"/>
      <c r="C50" s="59" t="s">
        <v>22796</v>
      </c>
      <c r="E50" s="113" t="s">
        <v>23015</v>
      </c>
      <c r="F50">
        <v>5057</v>
      </c>
      <c r="G50">
        <v>0</v>
      </c>
      <c r="H50" t="s">
        <v>23067</v>
      </c>
    </row>
    <row r="51" spans="1:8">
      <c r="A51" s="59">
        <v>5258</v>
      </c>
      <c r="B51" s="113"/>
      <c r="C51" s="59" t="s">
        <v>22797</v>
      </c>
      <c r="E51" s="113" t="s">
        <v>23015</v>
      </c>
      <c r="F51">
        <v>5258</v>
      </c>
      <c r="G51">
        <v>0</v>
      </c>
      <c r="H51" t="s">
        <v>23068</v>
      </c>
    </row>
    <row r="52" spans="1:8">
      <c r="A52" s="59">
        <v>6001</v>
      </c>
      <c r="B52" s="113"/>
      <c r="C52" s="59" t="s">
        <v>22798</v>
      </c>
      <c r="E52" s="113" t="s">
        <v>23015</v>
      </c>
      <c r="F52">
        <v>6001</v>
      </c>
      <c r="G52">
        <v>0</v>
      </c>
      <c r="H52" t="s">
        <v>23069</v>
      </c>
    </row>
    <row r="53" spans="1:8">
      <c r="A53" s="59">
        <v>6002</v>
      </c>
      <c r="B53" s="113" t="s">
        <v>23015</v>
      </c>
      <c r="C53" s="59" t="s">
        <v>22799</v>
      </c>
      <c r="E53" s="113" t="s">
        <v>23015</v>
      </c>
      <c r="F53">
        <v>6002</v>
      </c>
      <c r="G53">
        <v>200</v>
      </c>
      <c r="H53" t="s">
        <v>23070</v>
      </c>
    </row>
    <row r="54" spans="1:8">
      <c r="A54" s="59">
        <v>6551</v>
      </c>
      <c r="B54" s="113" t="s">
        <v>23015</v>
      </c>
      <c r="C54" s="59" t="s">
        <v>22800</v>
      </c>
      <c r="E54" s="113" t="s">
        <v>23015</v>
      </c>
      <c r="F54">
        <v>6551</v>
      </c>
      <c r="G54">
        <v>193</v>
      </c>
      <c r="H54" t="s">
        <v>23071</v>
      </c>
    </row>
    <row r="55" spans="1:8">
      <c r="A55" s="59">
        <v>6552</v>
      </c>
      <c r="B55" s="113" t="s">
        <v>23015</v>
      </c>
      <c r="C55" s="59" t="s">
        <v>22801</v>
      </c>
      <c r="E55" s="113" t="s">
        <v>23015</v>
      </c>
      <c r="F55">
        <v>6552</v>
      </c>
      <c r="G55">
        <v>198</v>
      </c>
      <c r="H55" t="s">
        <v>23072</v>
      </c>
    </row>
    <row r="56" spans="1:8">
      <c r="A56" s="59">
        <v>6757</v>
      </c>
      <c r="B56" s="113"/>
      <c r="C56" s="59" t="s">
        <v>22802</v>
      </c>
      <c r="E56" s="113" t="s">
        <v>23015</v>
      </c>
      <c r="F56">
        <v>6757</v>
      </c>
      <c r="G56">
        <v>0</v>
      </c>
      <c r="H56" t="s">
        <v>23073</v>
      </c>
    </row>
    <row r="57" spans="1:8">
      <c r="A57" s="59">
        <v>6760</v>
      </c>
      <c r="B57" s="113" t="s">
        <v>23015</v>
      </c>
      <c r="C57" s="59" t="s">
        <v>22803</v>
      </c>
      <c r="E57" s="113" t="s">
        <v>23015</v>
      </c>
      <c r="F57">
        <v>6760</v>
      </c>
      <c r="G57">
        <v>184</v>
      </c>
      <c r="H57" t="s">
        <v>23074</v>
      </c>
    </row>
    <row r="58" spans="1:8">
      <c r="A58" s="59">
        <v>7404</v>
      </c>
      <c r="B58" s="113" t="s">
        <v>23015</v>
      </c>
      <c r="C58" s="59" t="s">
        <v>22804</v>
      </c>
      <c r="E58" s="113" t="s">
        <v>23015</v>
      </c>
      <c r="F58">
        <v>7404</v>
      </c>
      <c r="G58">
        <v>200</v>
      </c>
      <c r="H58" t="s">
        <v>23075</v>
      </c>
    </row>
    <row r="59" spans="1:8">
      <c r="A59" s="59">
        <v>7408</v>
      </c>
      <c r="B59" s="113" t="s">
        <v>23015</v>
      </c>
      <c r="C59" s="59" t="s">
        <v>22805</v>
      </c>
      <c r="E59" s="113" t="s">
        <v>23015</v>
      </c>
      <c r="F59">
        <v>7408</v>
      </c>
      <c r="G59">
        <v>200</v>
      </c>
      <c r="H59" t="s">
        <v>23076</v>
      </c>
    </row>
    <row r="60" spans="1:8">
      <c r="A60" s="59">
        <v>7505</v>
      </c>
      <c r="B60" s="113"/>
      <c r="C60" s="59" t="s">
        <v>22806</v>
      </c>
      <c r="E60" s="113" t="s">
        <v>23015</v>
      </c>
      <c r="F60">
        <v>7505</v>
      </c>
      <c r="G60">
        <v>0</v>
      </c>
      <c r="H60" t="s">
        <v>23077</v>
      </c>
    </row>
    <row r="61" spans="1:8">
      <c r="A61" s="59">
        <v>7506</v>
      </c>
      <c r="B61" s="113"/>
      <c r="C61" s="59" t="s">
        <v>22807</v>
      </c>
      <c r="E61" s="113" t="s">
        <v>23015</v>
      </c>
      <c r="F61">
        <v>7506</v>
      </c>
      <c r="G61">
        <v>0</v>
      </c>
      <c r="H61" t="s">
        <v>23078</v>
      </c>
    </row>
    <row r="62" spans="1:8">
      <c r="A62" s="59">
        <v>7626</v>
      </c>
      <c r="B62" s="113" t="s">
        <v>23015</v>
      </c>
      <c r="C62" s="59" t="s">
        <v>22450</v>
      </c>
      <c r="E62" s="113" t="s">
        <v>23015</v>
      </c>
      <c r="F62">
        <v>7626</v>
      </c>
      <c r="G62">
        <v>100</v>
      </c>
      <c r="H62" t="s">
        <v>23079</v>
      </c>
    </row>
    <row r="63" spans="1:8">
      <c r="A63" s="59">
        <v>7630</v>
      </c>
      <c r="B63" s="113" t="s">
        <v>23015</v>
      </c>
      <c r="C63" s="59" t="s">
        <v>22808</v>
      </c>
      <c r="E63" s="113" t="s">
        <v>23015</v>
      </c>
      <c r="F63">
        <v>7630</v>
      </c>
      <c r="G63">
        <v>200</v>
      </c>
      <c r="H63" t="s">
        <v>23080</v>
      </c>
    </row>
    <row r="64" spans="1:8">
      <c r="A64" s="59">
        <v>7634</v>
      </c>
      <c r="B64" s="113" t="s">
        <v>23015</v>
      </c>
      <c r="C64" s="59" t="s">
        <v>22809</v>
      </c>
      <c r="E64" s="113" t="s">
        <v>23015</v>
      </c>
      <c r="F64">
        <v>7634</v>
      </c>
      <c r="G64">
        <v>200</v>
      </c>
      <c r="H64" t="s">
        <v>23081</v>
      </c>
    </row>
    <row r="65" spans="1:8">
      <c r="A65" s="59">
        <v>7635</v>
      </c>
      <c r="B65" s="113" t="s">
        <v>23015</v>
      </c>
      <c r="C65" s="59" t="s">
        <v>22810</v>
      </c>
      <c r="E65" s="113" t="s">
        <v>23015</v>
      </c>
      <c r="F65">
        <v>7635</v>
      </c>
      <c r="G65">
        <v>200</v>
      </c>
      <c r="H65" t="s">
        <v>23082</v>
      </c>
    </row>
    <row r="66" spans="1:8">
      <c r="A66" s="59">
        <v>7636</v>
      </c>
      <c r="B66" s="113" t="s">
        <v>23015</v>
      </c>
      <c r="C66" s="59" t="s">
        <v>22451</v>
      </c>
      <c r="E66" s="113" t="s">
        <v>23015</v>
      </c>
      <c r="F66">
        <v>7636</v>
      </c>
      <c r="G66">
        <v>100</v>
      </c>
      <c r="H66" t="s">
        <v>23083</v>
      </c>
    </row>
    <row r="67" spans="1:8">
      <c r="A67" s="59">
        <v>7638</v>
      </c>
      <c r="B67" s="113" t="s">
        <v>23015</v>
      </c>
      <c r="C67" s="59" t="s">
        <v>22811</v>
      </c>
      <c r="E67" s="113" t="s">
        <v>23015</v>
      </c>
      <c r="F67">
        <v>7638</v>
      </c>
      <c r="G67">
        <v>200</v>
      </c>
      <c r="H67" t="s">
        <v>23084</v>
      </c>
    </row>
    <row r="68" spans="1:8">
      <c r="A68" s="59">
        <v>7639</v>
      </c>
      <c r="B68" s="113" t="s">
        <v>23015</v>
      </c>
      <c r="C68" s="59" t="s">
        <v>22812</v>
      </c>
      <c r="E68" s="113" t="s">
        <v>23015</v>
      </c>
      <c r="F68">
        <v>7639</v>
      </c>
      <c r="G68">
        <v>200</v>
      </c>
      <c r="H68" t="s">
        <v>23085</v>
      </c>
    </row>
    <row r="69" spans="1:8">
      <c r="A69" s="59">
        <v>7643</v>
      </c>
      <c r="B69" s="113" t="s">
        <v>23015</v>
      </c>
      <c r="C69" s="59" t="s">
        <v>22813</v>
      </c>
      <c r="E69" s="113" t="s">
        <v>23015</v>
      </c>
      <c r="F69">
        <v>7643</v>
      </c>
      <c r="G69">
        <v>200</v>
      </c>
      <c r="H69" t="s">
        <v>23086</v>
      </c>
    </row>
    <row r="70" spans="1:8">
      <c r="A70" s="59">
        <v>7647</v>
      </c>
      <c r="B70" s="113" t="s">
        <v>23015</v>
      </c>
      <c r="C70" s="59" t="s">
        <v>22814</v>
      </c>
      <c r="E70" s="113" t="s">
        <v>23015</v>
      </c>
      <c r="F70">
        <v>7647</v>
      </c>
      <c r="G70">
        <v>200</v>
      </c>
      <c r="H70" t="s">
        <v>23087</v>
      </c>
    </row>
    <row r="71" spans="1:8">
      <c r="A71" s="59">
        <v>7652</v>
      </c>
      <c r="B71" s="113" t="s">
        <v>23015</v>
      </c>
      <c r="C71" s="59" t="s">
        <v>22815</v>
      </c>
      <c r="E71" s="113" t="s">
        <v>23015</v>
      </c>
      <c r="F71">
        <v>7652</v>
      </c>
      <c r="G71">
        <v>200</v>
      </c>
      <c r="H71" t="s">
        <v>23088</v>
      </c>
    </row>
    <row r="72" spans="1:8">
      <c r="A72" s="59">
        <v>7699</v>
      </c>
      <c r="B72" s="113" t="s">
        <v>23015</v>
      </c>
      <c r="C72" s="59" t="s">
        <v>22816</v>
      </c>
      <c r="E72" s="113" t="s">
        <v>23015</v>
      </c>
      <c r="F72">
        <v>7699</v>
      </c>
      <c r="G72">
        <v>200</v>
      </c>
      <c r="H72" t="s">
        <v>23089</v>
      </c>
    </row>
    <row r="73" spans="1:8">
      <c r="A73" s="59">
        <v>7771</v>
      </c>
      <c r="B73" s="113" t="s">
        <v>23015</v>
      </c>
      <c r="C73" s="59" t="s">
        <v>22817</v>
      </c>
      <c r="E73" s="113" t="s">
        <v>23015</v>
      </c>
      <c r="F73">
        <v>7771</v>
      </c>
      <c r="G73">
        <v>199</v>
      </c>
      <c r="H73" t="s">
        <v>23090</v>
      </c>
    </row>
    <row r="74" spans="1:8">
      <c r="A74" s="59">
        <v>7772</v>
      </c>
      <c r="B74" s="113" t="s">
        <v>23015</v>
      </c>
      <c r="C74" s="59" t="s">
        <v>22818</v>
      </c>
      <c r="E74" s="113" t="s">
        <v>23015</v>
      </c>
      <c r="F74">
        <v>7772</v>
      </c>
      <c r="G74">
        <v>199</v>
      </c>
      <c r="H74" t="s">
        <v>23091</v>
      </c>
    </row>
    <row r="75" spans="1:8">
      <c r="A75" s="59">
        <v>7773</v>
      </c>
      <c r="B75" s="113" t="s">
        <v>23015</v>
      </c>
      <c r="C75" s="59" t="s">
        <v>22819</v>
      </c>
      <c r="E75" s="113" t="s">
        <v>23015</v>
      </c>
      <c r="F75">
        <v>7773</v>
      </c>
      <c r="G75">
        <v>200</v>
      </c>
      <c r="H75" t="s">
        <v>23092</v>
      </c>
    </row>
    <row r="76" spans="1:8">
      <c r="A76" s="59">
        <v>7774</v>
      </c>
      <c r="B76" s="113" t="s">
        <v>23015</v>
      </c>
      <c r="C76" s="59" t="s">
        <v>22820</v>
      </c>
      <c r="E76" s="113" t="s">
        <v>23015</v>
      </c>
      <c r="F76">
        <v>7774</v>
      </c>
      <c r="G76">
        <v>200</v>
      </c>
      <c r="H76" t="s">
        <v>23093</v>
      </c>
    </row>
    <row r="77" spans="1:8">
      <c r="A77" s="59">
        <v>8151</v>
      </c>
      <c r="B77" s="113"/>
      <c r="C77" s="59" t="s">
        <v>22821</v>
      </c>
      <c r="E77" s="113" t="s">
        <v>23015</v>
      </c>
      <c r="F77">
        <v>8151</v>
      </c>
      <c r="G77">
        <v>0</v>
      </c>
      <c r="H77" t="s">
        <v>23094</v>
      </c>
    </row>
    <row r="78" spans="1:8">
      <c r="A78" s="59">
        <v>8152</v>
      </c>
      <c r="B78" s="113"/>
      <c r="C78" s="59" t="s">
        <v>22822</v>
      </c>
      <c r="E78" s="113" t="s">
        <v>23015</v>
      </c>
      <c r="F78">
        <v>8152</v>
      </c>
      <c r="G78">
        <v>0</v>
      </c>
      <c r="H78" t="s">
        <v>23095</v>
      </c>
    </row>
    <row r="79" spans="1:8">
      <c r="A79" s="59">
        <v>8251</v>
      </c>
      <c r="B79" s="113" t="s">
        <v>23015</v>
      </c>
      <c r="C79" s="59" t="s">
        <v>22823</v>
      </c>
      <c r="E79" s="113" t="s">
        <v>23015</v>
      </c>
      <c r="F79">
        <v>8263</v>
      </c>
      <c r="G79">
        <v>200</v>
      </c>
      <c r="H79" t="s">
        <v>23096</v>
      </c>
    </row>
    <row r="80" spans="1:8">
      <c r="A80" s="59">
        <v>8263</v>
      </c>
      <c r="B80" s="113" t="s">
        <v>23015</v>
      </c>
      <c r="C80" s="59" t="s">
        <v>22824</v>
      </c>
      <c r="E80" s="113" t="s">
        <v>23015</v>
      </c>
      <c r="F80">
        <v>8264</v>
      </c>
      <c r="G80">
        <v>200</v>
      </c>
      <c r="H80" t="s">
        <v>23097</v>
      </c>
    </row>
    <row r="81" spans="1:8">
      <c r="A81" s="59">
        <v>8264</v>
      </c>
      <c r="B81" s="113" t="s">
        <v>23015</v>
      </c>
      <c r="C81" s="59" t="s">
        <v>22825</v>
      </c>
      <c r="E81" s="113" t="s">
        <v>23015</v>
      </c>
      <c r="F81">
        <v>8301</v>
      </c>
      <c r="G81">
        <v>200</v>
      </c>
      <c r="H81" t="s">
        <v>23098</v>
      </c>
    </row>
    <row r="82" spans="1:8">
      <c r="A82" s="59">
        <v>8301</v>
      </c>
      <c r="B82" s="113" t="s">
        <v>23015</v>
      </c>
      <c r="C82" s="59" t="s">
        <v>22826</v>
      </c>
      <c r="E82" s="113" t="s">
        <v>23015</v>
      </c>
      <c r="F82">
        <v>8303</v>
      </c>
      <c r="G82">
        <v>200</v>
      </c>
      <c r="H82" t="s">
        <v>23099</v>
      </c>
    </row>
    <row r="83" spans="1:8">
      <c r="A83" s="59">
        <v>8303</v>
      </c>
      <c r="B83" s="113" t="s">
        <v>23015</v>
      </c>
      <c r="C83" s="59" t="s">
        <v>22827</v>
      </c>
      <c r="E83" s="113" t="s">
        <v>23015</v>
      </c>
      <c r="F83">
        <v>8304</v>
      </c>
      <c r="G83">
        <v>200</v>
      </c>
      <c r="H83" t="s">
        <v>23100</v>
      </c>
    </row>
    <row r="84" spans="1:8">
      <c r="A84" s="59">
        <v>8304</v>
      </c>
      <c r="B84" s="113" t="s">
        <v>23015</v>
      </c>
      <c r="C84" s="59" t="s">
        <v>22828</v>
      </c>
      <c r="E84" s="113" t="s">
        <v>23015</v>
      </c>
      <c r="F84">
        <v>8305</v>
      </c>
      <c r="G84">
        <v>200</v>
      </c>
      <c r="H84" t="s">
        <v>23101</v>
      </c>
    </row>
    <row r="85" spans="1:8">
      <c r="A85" s="59">
        <v>8305</v>
      </c>
      <c r="B85" s="113" t="s">
        <v>23015</v>
      </c>
      <c r="C85" s="59" t="s">
        <v>22829</v>
      </c>
      <c r="E85" s="113" t="s">
        <v>23015</v>
      </c>
      <c r="F85">
        <v>8308</v>
      </c>
      <c r="G85">
        <v>200</v>
      </c>
      <c r="H85" t="s">
        <v>23102</v>
      </c>
    </row>
    <row r="86" spans="1:8">
      <c r="A86" s="59">
        <v>8308</v>
      </c>
      <c r="B86" s="113" t="s">
        <v>23015</v>
      </c>
      <c r="C86" s="59" t="s">
        <v>22830</v>
      </c>
      <c r="E86" s="113" t="s">
        <v>23015</v>
      </c>
      <c r="F86">
        <v>8310</v>
      </c>
      <c r="G86">
        <v>198</v>
      </c>
      <c r="H86" t="s">
        <v>23103</v>
      </c>
    </row>
    <row r="87" spans="1:8">
      <c r="A87" s="59">
        <v>8310</v>
      </c>
      <c r="B87" s="113" t="s">
        <v>23015</v>
      </c>
      <c r="C87" s="59" t="s">
        <v>22831</v>
      </c>
      <c r="E87" s="113" t="s">
        <v>23015</v>
      </c>
      <c r="F87">
        <v>8311</v>
      </c>
      <c r="G87">
        <v>199</v>
      </c>
      <c r="H87" t="s">
        <v>23104</v>
      </c>
    </row>
    <row r="88" spans="1:8">
      <c r="A88" s="59">
        <v>8311</v>
      </c>
      <c r="B88" s="113" t="s">
        <v>23015</v>
      </c>
      <c r="C88" s="59" t="s">
        <v>22832</v>
      </c>
      <c r="E88" s="113" t="s">
        <v>23015</v>
      </c>
      <c r="F88">
        <v>9003</v>
      </c>
      <c r="G88">
        <v>100</v>
      </c>
      <c r="H88" t="s">
        <v>23105</v>
      </c>
    </row>
    <row r="89" spans="1:8">
      <c r="A89" s="59">
        <v>9003</v>
      </c>
      <c r="B89" s="113" t="s">
        <v>23015</v>
      </c>
      <c r="C89" s="59" t="s">
        <v>22512</v>
      </c>
      <c r="E89" s="113" t="s">
        <v>23015</v>
      </c>
      <c r="F89">
        <v>9006</v>
      </c>
      <c r="G89">
        <v>100</v>
      </c>
      <c r="H89" t="s">
        <v>23106</v>
      </c>
    </row>
    <row r="90" spans="1:8">
      <c r="A90" s="59">
        <v>9006</v>
      </c>
      <c r="B90" s="113" t="s">
        <v>23015</v>
      </c>
      <c r="C90" s="59" t="s">
        <v>22513</v>
      </c>
      <c r="E90" s="113" t="s">
        <v>23015</v>
      </c>
      <c r="F90">
        <v>9012</v>
      </c>
      <c r="G90">
        <v>100</v>
      </c>
      <c r="H90" t="s">
        <v>23107</v>
      </c>
    </row>
    <row r="91" spans="1:8">
      <c r="A91" s="59">
        <v>9012</v>
      </c>
      <c r="B91" s="113" t="s">
        <v>23015</v>
      </c>
      <c r="C91" s="59" t="s">
        <v>22514</v>
      </c>
      <c r="E91" s="113" t="s">
        <v>23015</v>
      </c>
      <c r="F91">
        <v>9014</v>
      </c>
      <c r="G91">
        <v>100</v>
      </c>
      <c r="H91" t="s">
        <v>23108</v>
      </c>
    </row>
    <row r="92" spans="1:8">
      <c r="A92" s="59">
        <v>9014</v>
      </c>
      <c r="B92" s="113" t="s">
        <v>23015</v>
      </c>
      <c r="C92" s="59" t="s">
        <v>22515</v>
      </c>
      <c r="E92" s="113" t="s">
        <v>23015</v>
      </c>
      <c r="F92">
        <v>9201</v>
      </c>
      <c r="G92">
        <v>0</v>
      </c>
      <c r="H92" t="s">
        <v>23109</v>
      </c>
    </row>
    <row r="93" spans="1:8">
      <c r="A93" s="59">
        <v>9201</v>
      </c>
      <c r="B93" s="113"/>
      <c r="C93" s="59" t="s">
        <v>22833</v>
      </c>
      <c r="E93" s="113" t="s">
        <v>23015</v>
      </c>
      <c r="F93">
        <v>9202</v>
      </c>
      <c r="G93">
        <v>0</v>
      </c>
      <c r="H93" t="s">
        <v>23110</v>
      </c>
    </row>
    <row r="94" spans="1:8">
      <c r="A94" s="59">
        <v>9202</v>
      </c>
      <c r="B94" s="113"/>
      <c r="C94" s="59" t="s">
        <v>22834</v>
      </c>
      <c r="E94" s="113" t="s">
        <v>23015</v>
      </c>
      <c r="F94">
        <v>9203</v>
      </c>
      <c r="G94">
        <v>0</v>
      </c>
      <c r="H94" t="s">
        <v>23111</v>
      </c>
    </row>
    <row r="95" spans="1:8">
      <c r="A95" s="59">
        <v>9203</v>
      </c>
      <c r="B95" s="113"/>
      <c r="C95" s="59" t="s">
        <v>22835</v>
      </c>
      <c r="E95" s="113" t="s">
        <v>23015</v>
      </c>
      <c r="F95">
        <v>9852</v>
      </c>
      <c r="G95">
        <v>200</v>
      </c>
      <c r="H95" t="s">
        <v>23112</v>
      </c>
    </row>
    <row r="96" spans="1:8">
      <c r="A96" s="59">
        <v>9852</v>
      </c>
      <c r="B96" s="113" t="s">
        <v>23015</v>
      </c>
      <c r="C96" s="59" t="s">
        <v>22836</v>
      </c>
      <c r="E96" s="113" t="s">
        <v>23015</v>
      </c>
      <c r="F96">
        <v>9853</v>
      </c>
      <c r="G96">
        <v>200</v>
      </c>
      <c r="H96" t="s">
        <v>23113</v>
      </c>
    </row>
    <row r="97" spans="1:8">
      <c r="A97" s="59">
        <v>9853</v>
      </c>
      <c r="B97" s="113" t="s">
        <v>23015</v>
      </c>
      <c r="C97" s="59" t="s">
        <v>22837</v>
      </c>
      <c r="E97" s="113" t="s">
        <v>23015</v>
      </c>
      <c r="F97">
        <v>10353</v>
      </c>
      <c r="G97">
        <v>0</v>
      </c>
      <c r="H97" t="s">
        <v>23114</v>
      </c>
    </row>
    <row r="98" spans="1:8">
      <c r="A98" s="59">
        <v>10353</v>
      </c>
      <c r="B98" s="113"/>
      <c r="C98" s="59" t="s">
        <v>22838</v>
      </c>
      <c r="E98" s="113" t="s">
        <v>23015</v>
      </c>
      <c r="F98">
        <v>11303</v>
      </c>
      <c r="G98">
        <v>0</v>
      </c>
      <c r="H98" t="s">
        <v>23115</v>
      </c>
    </row>
    <row r="99" spans="1:8">
      <c r="A99" s="59">
        <v>11303</v>
      </c>
      <c r="B99" s="113"/>
      <c r="C99" s="59" t="s">
        <v>22839</v>
      </c>
      <c r="E99" s="113" t="s">
        <v>23015</v>
      </c>
      <c r="F99">
        <v>11304</v>
      </c>
      <c r="G99">
        <v>0</v>
      </c>
      <c r="H99" t="s">
        <v>23116</v>
      </c>
    </row>
    <row r="100" spans="1:8">
      <c r="A100" s="59">
        <v>11304</v>
      </c>
      <c r="B100" s="113"/>
      <c r="C100" s="59" t="s">
        <v>22840</v>
      </c>
      <c r="E100" s="113" t="s">
        <v>23015</v>
      </c>
      <c r="F100">
        <v>80101</v>
      </c>
      <c r="G100">
        <v>200</v>
      </c>
      <c r="H100" t="s">
        <v>23117</v>
      </c>
    </row>
    <row r="101" spans="1:8">
      <c r="A101" s="59">
        <v>80101</v>
      </c>
      <c r="B101" s="113" t="s">
        <v>23015</v>
      </c>
      <c r="C101" s="59" t="s">
        <v>22841</v>
      </c>
      <c r="E101" s="113" t="s">
        <v>23015</v>
      </c>
      <c r="F101">
        <v>80102</v>
      </c>
      <c r="G101">
        <v>0</v>
      </c>
      <c r="H101" t="s">
        <v>23118</v>
      </c>
    </row>
    <row r="102" spans="1:8">
      <c r="A102" s="59">
        <v>80102</v>
      </c>
      <c r="B102" s="113"/>
      <c r="C102" s="59" t="s">
        <v>22842</v>
      </c>
      <c r="E102" s="113" t="s">
        <v>23015</v>
      </c>
      <c r="F102" t="s">
        <v>21852</v>
      </c>
      <c r="G102">
        <v>100</v>
      </c>
      <c r="H102" t="s">
        <v>23119</v>
      </c>
    </row>
    <row r="103" spans="1:8">
      <c r="A103" s="59" t="s">
        <v>21852</v>
      </c>
      <c r="B103" s="113" t="s">
        <v>23015</v>
      </c>
      <c r="C103" s="59" t="s">
        <v>21853</v>
      </c>
      <c r="E103" s="113" t="s">
        <v>23015</v>
      </c>
      <c r="F103" t="s">
        <v>21848</v>
      </c>
      <c r="G103">
        <v>99</v>
      </c>
      <c r="H103" t="s">
        <v>23120</v>
      </c>
    </row>
    <row r="104" spans="1:8">
      <c r="A104" s="59" t="s">
        <v>21848</v>
      </c>
      <c r="B104" s="113" t="s">
        <v>23015</v>
      </c>
      <c r="C104" s="59" t="s">
        <v>21849</v>
      </c>
      <c r="E104" s="113" t="s">
        <v>23015</v>
      </c>
      <c r="F104" t="s">
        <v>21850</v>
      </c>
      <c r="G104">
        <v>99</v>
      </c>
      <c r="H104" t="s">
        <v>23121</v>
      </c>
    </row>
    <row r="105" spans="1:8">
      <c r="A105" s="59" t="s">
        <v>21850</v>
      </c>
      <c r="B105" s="113" t="s">
        <v>23015</v>
      </c>
      <c r="C105" s="59" t="s">
        <v>21851</v>
      </c>
      <c r="E105" s="113" t="s">
        <v>23015</v>
      </c>
      <c r="F105" t="s">
        <v>22029</v>
      </c>
      <c r="G105">
        <v>100</v>
      </c>
      <c r="H105" t="s">
        <v>23122</v>
      </c>
    </row>
    <row r="106" spans="1:8">
      <c r="A106" s="59" t="s">
        <v>22029</v>
      </c>
      <c r="B106" s="113" t="s">
        <v>23015</v>
      </c>
      <c r="C106" s="59" t="s">
        <v>22030</v>
      </c>
      <c r="E106" s="113" t="s">
        <v>23015</v>
      </c>
      <c r="F106" t="s">
        <v>21862</v>
      </c>
      <c r="G106">
        <v>100</v>
      </c>
      <c r="H106" t="s">
        <v>23123</v>
      </c>
    </row>
    <row r="107" spans="1:8">
      <c r="A107" s="59" t="s">
        <v>21862</v>
      </c>
      <c r="B107" s="113" t="s">
        <v>23015</v>
      </c>
      <c r="C107" s="59" t="s">
        <v>21863</v>
      </c>
      <c r="E107" s="113" t="s">
        <v>23015</v>
      </c>
      <c r="F107" t="s">
        <v>21864</v>
      </c>
      <c r="G107">
        <v>100</v>
      </c>
      <c r="H107" t="s">
        <v>23124</v>
      </c>
    </row>
    <row r="108" spans="1:8">
      <c r="A108" s="59" t="s">
        <v>21864</v>
      </c>
      <c r="B108" s="113" t="s">
        <v>23015</v>
      </c>
      <c r="C108" s="59" t="s">
        <v>21865</v>
      </c>
      <c r="E108" s="113" t="s">
        <v>23015</v>
      </c>
      <c r="F108" t="s">
        <v>22660</v>
      </c>
      <c r="G108">
        <v>199</v>
      </c>
      <c r="H108" t="s">
        <v>23125</v>
      </c>
    </row>
    <row r="109" spans="1:8">
      <c r="A109" s="59" t="s">
        <v>22660</v>
      </c>
      <c r="B109" s="113" t="s">
        <v>23015</v>
      </c>
      <c r="C109" s="59" t="s">
        <v>22661</v>
      </c>
      <c r="E109" s="113" t="s">
        <v>23015</v>
      </c>
      <c r="F109" t="s">
        <v>22662</v>
      </c>
      <c r="G109">
        <v>198</v>
      </c>
      <c r="H109" t="s">
        <v>23126</v>
      </c>
    </row>
    <row r="110" spans="1:8">
      <c r="A110" s="59" t="s">
        <v>22662</v>
      </c>
      <c r="B110" s="113" t="s">
        <v>23015</v>
      </c>
      <c r="C110" s="59" t="s">
        <v>22663</v>
      </c>
      <c r="E110" s="113" t="s">
        <v>23015</v>
      </c>
      <c r="F110" t="s">
        <v>22093</v>
      </c>
      <c r="G110">
        <v>0</v>
      </c>
      <c r="H110" t="s">
        <v>23127</v>
      </c>
    </row>
    <row r="111" spans="1:8">
      <c r="A111" s="59" t="s">
        <v>22093</v>
      </c>
      <c r="B111" s="113"/>
      <c r="C111" s="59" t="s">
        <v>22094</v>
      </c>
      <c r="E111" s="113" t="s">
        <v>23015</v>
      </c>
      <c r="F111" t="s">
        <v>22095</v>
      </c>
      <c r="G111">
        <v>100</v>
      </c>
      <c r="H111" t="s">
        <v>23128</v>
      </c>
    </row>
    <row r="112" spans="1:8">
      <c r="A112" s="59" t="s">
        <v>22095</v>
      </c>
      <c r="B112" s="113" t="s">
        <v>23015</v>
      </c>
      <c r="C112" s="59" t="s">
        <v>22096</v>
      </c>
      <c r="E112" s="113" t="s">
        <v>23015</v>
      </c>
      <c r="F112" t="s">
        <v>22097</v>
      </c>
      <c r="G112">
        <v>100</v>
      </c>
      <c r="H112" t="s">
        <v>23129</v>
      </c>
    </row>
    <row r="113" spans="1:8">
      <c r="A113" s="59" t="s">
        <v>22097</v>
      </c>
      <c r="B113" s="113" t="s">
        <v>23015</v>
      </c>
      <c r="C113" s="59" t="s">
        <v>22098</v>
      </c>
      <c r="E113" s="113" t="s">
        <v>23015</v>
      </c>
      <c r="F113" t="s">
        <v>21880</v>
      </c>
      <c r="G113">
        <v>100</v>
      </c>
      <c r="H113" t="s">
        <v>23130</v>
      </c>
    </row>
    <row r="114" spans="1:8">
      <c r="A114" s="59" t="s">
        <v>21880</v>
      </c>
      <c r="B114" s="113" t="s">
        <v>23015</v>
      </c>
      <c r="C114" s="59" t="s">
        <v>21881</v>
      </c>
      <c r="E114" s="113" t="s">
        <v>23015</v>
      </c>
      <c r="F114" t="s">
        <v>21882</v>
      </c>
      <c r="G114">
        <v>100</v>
      </c>
      <c r="H114" t="s">
        <v>23131</v>
      </c>
    </row>
    <row r="115" spans="1:8">
      <c r="A115" s="59" t="s">
        <v>21882</v>
      </c>
      <c r="B115" s="113" t="s">
        <v>23015</v>
      </c>
      <c r="C115" s="59" t="s">
        <v>21883</v>
      </c>
      <c r="E115" s="113" t="s">
        <v>23015</v>
      </c>
      <c r="F115" t="s">
        <v>21870</v>
      </c>
      <c r="G115">
        <v>0</v>
      </c>
      <c r="H115" t="s">
        <v>23132</v>
      </c>
    </row>
    <row r="116" spans="1:8">
      <c r="A116" s="59" t="s">
        <v>21870</v>
      </c>
      <c r="B116" s="113"/>
      <c r="C116" s="59" t="s">
        <v>21871</v>
      </c>
      <c r="E116" s="113" t="s">
        <v>23015</v>
      </c>
      <c r="F116" t="s">
        <v>21886</v>
      </c>
      <c r="G116">
        <v>96</v>
      </c>
      <c r="H116" t="s">
        <v>23133</v>
      </c>
    </row>
    <row r="117" spans="1:8">
      <c r="A117" s="59" t="s">
        <v>21886</v>
      </c>
      <c r="B117" s="113" t="s">
        <v>23015</v>
      </c>
      <c r="C117" s="59" t="s">
        <v>21887</v>
      </c>
      <c r="E117" s="113" t="s">
        <v>23015</v>
      </c>
      <c r="F117" t="s">
        <v>21888</v>
      </c>
      <c r="G117">
        <v>97</v>
      </c>
      <c r="H117" t="s">
        <v>23134</v>
      </c>
    </row>
    <row r="118" spans="1:8">
      <c r="A118" s="59" t="s">
        <v>21888</v>
      </c>
      <c r="B118" s="113" t="s">
        <v>23015</v>
      </c>
      <c r="C118" s="59" t="s">
        <v>21889</v>
      </c>
      <c r="E118" s="113" t="s">
        <v>23015</v>
      </c>
      <c r="F118" t="s">
        <v>21890</v>
      </c>
      <c r="G118">
        <v>98</v>
      </c>
      <c r="H118" t="s">
        <v>23135</v>
      </c>
    </row>
    <row r="119" spans="1:8">
      <c r="A119" s="59" t="s">
        <v>21890</v>
      </c>
      <c r="B119" s="113" t="s">
        <v>23015</v>
      </c>
      <c r="C119" s="59" t="s">
        <v>21891</v>
      </c>
      <c r="E119" s="113" t="s">
        <v>23015</v>
      </c>
      <c r="F119" t="s">
        <v>21892</v>
      </c>
      <c r="G119">
        <v>100</v>
      </c>
      <c r="H119" t="s">
        <v>23136</v>
      </c>
    </row>
    <row r="120" spans="1:8">
      <c r="A120" s="59" t="s">
        <v>21892</v>
      </c>
      <c r="B120" s="113" t="s">
        <v>23015</v>
      </c>
      <c r="C120" s="59" t="s">
        <v>21893</v>
      </c>
      <c r="E120" s="113" t="s">
        <v>23015</v>
      </c>
      <c r="F120" t="s">
        <v>21894</v>
      </c>
      <c r="G120">
        <v>100</v>
      </c>
      <c r="H120" t="s">
        <v>23137</v>
      </c>
    </row>
    <row r="121" spans="1:8">
      <c r="A121" s="59" t="s">
        <v>21894</v>
      </c>
      <c r="B121" s="113" t="s">
        <v>23015</v>
      </c>
      <c r="C121" s="59" t="s">
        <v>21895</v>
      </c>
      <c r="E121" s="113" t="s">
        <v>23015</v>
      </c>
      <c r="F121" t="s">
        <v>22099</v>
      </c>
      <c r="G121">
        <v>100</v>
      </c>
      <c r="H121" t="s">
        <v>23138</v>
      </c>
    </row>
    <row r="122" spans="1:8">
      <c r="A122" s="59" t="s">
        <v>22099</v>
      </c>
      <c r="B122" s="113" t="s">
        <v>23015</v>
      </c>
      <c r="C122" s="59" t="s">
        <v>22100</v>
      </c>
      <c r="E122" s="113" t="s">
        <v>23015</v>
      </c>
      <c r="F122" t="s">
        <v>22101</v>
      </c>
      <c r="G122">
        <v>0</v>
      </c>
      <c r="H122" t="s">
        <v>23139</v>
      </c>
    </row>
    <row r="123" spans="1:8">
      <c r="A123" s="59" t="s">
        <v>22101</v>
      </c>
      <c r="B123" s="113"/>
      <c r="C123" s="59" t="s">
        <v>22102</v>
      </c>
      <c r="E123" s="113" t="s">
        <v>23015</v>
      </c>
      <c r="F123" t="s">
        <v>22103</v>
      </c>
      <c r="G123">
        <v>100</v>
      </c>
      <c r="H123" t="s">
        <v>23140</v>
      </c>
    </row>
    <row r="124" spans="1:8">
      <c r="A124" s="59" t="s">
        <v>22103</v>
      </c>
      <c r="B124" s="113" t="s">
        <v>23015</v>
      </c>
      <c r="C124" s="59" t="s">
        <v>22104</v>
      </c>
      <c r="E124" s="113" t="s">
        <v>23015</v>
      </c>
      <c r="F124" t="s">
        <v>22105</v>
      </c>
      <c r="G124">
        <v>100</v>
      </c>
      <c r="H124" t="s">
        <v>23141</v>
      </c>
    </row>
    <row r="125" spans="1:8">
      <c r="A125" s="59" t="s">
        <v>22105</v>
      </c>
      <c r="B125" s="113" t="s">
        <v>23015</v>
      </c>
      <c r="C125" s="59" t="s">
        <v>22106</v>
      </c>
      <c r="E125" s="113" t="s">
        <v>23015</v>
      </c>
      <c r="F125" t="s">
        <v>21884</v>
      </c>
      <c r="G125">
        <v>100</v>
      </c>
      <c r="H125" t="s">
        <v>23142</v>
      </c>
    </row>
    <row r="126" spans="1:8">
      <c r="A126" s="59" t="s">
        <v>21884</v>
      </c>
      <c r="B126" s="113" t="s">
        <v>23015</v>
      </c>
      <c r="C126" s="59" t="s">
        <v>21885</v>
      </c>
      <c r="E126" s="113" t="s">
        <v>23015</v>
      </c>
      <c r="F126" t="s">
        <v>21896</v>
      </c>
      <c r="G126">
        <v>100</v>
      </c>
      <c r="H126" t="s">
        <v>23143</v>
      </c>
    </row>
    <row r="127" spans="1:8">
      <c r="A127" s="59" t="s">
        <v>21896</v>
      </c>
      <c r="B127" s="113" t="s">
        <v>23015</v>
      </c>
      <c r="C127" s="59" t="s">
        <v>21897</v>
      </c>
      <c r="E127" s="113" t="s">
        <v>23015</v>
      </c>
      <c r="F127" t="s">
        <v>21898</v>
      </c>
      <c r="G127">
        <v>99</v>
      </c>
      <c r="H127" t="s">
        <v>23144</v>
      </c>
    </row>
    <row r="128" spans="1:8">
      <c r="A128" s="59" t="s">
        <v>21898</v>
      </c>
      <c r="B128" s="113" t="s">
        <v>23015</v>
      </c>
      <c r="C128" s="59" t="s">
        <v>21899</v>
      </c>
      <c r="E128" s="113" t="s">
        <v>23015</v>
      </c>
      <c r="F128" t="s">
        <v>22107</v>
      </c>
      <c r="G128">
        <v>99</v>
      </c>
      <c r="H128" t="s">
        <v>23145</v>
      </c>
    </row>
    <row r="129" spans="1:8">
      <c r="A129" s="59" t="s">
        <v>22107</v>
      </c>
      <c r="B129" s="113" t="s">
        <v>23015</v>
      </c>
      <c r="C129" s="59" t="s">
        <v>22108</v>
      </c>
      <c r="E129" s="113" t="s">
        <v>23015</v>
      </c>
      <c r="F129" t="s">
        <v>22109</v>
      </c>
      <c r="G129">
        <v>100</v>
      </c>
      <c r="H129" t="s">
        <v>23146</v>
      </c>
    </row>
    <row r="130" spans="1:8">
      <c r="A130" s="59" t="s">
        <v>22109</v>
      </c>
      <c r="B130" s="113" t="s">
        <v>23015</v>
      </c>
      <c r="C130" s="59" t="s">
        <v>22110</v>
      </c>
      <c r="E130" s="113" t="s">
        <v>23015</v>
      </c>
      <c r="F130" t="s">
        <v>21900</v>
      </c>
      <c r="G130">
        <v>100</v>
      </c>
      <c r="H130" t="s">
        <v>23147</v>
      </c>
    </row>
    <row r="131" spans="1:8">
      <c r="A131" s="59" t="s">
        <v>21900</v>
      </c>
      <c r="B131" s="113" t="s">
        <v>23015</v>
      </c>
      <c r="C131" s="59" t="s">
        <v>21901</v>
      </c>
      <c r="E131" s="113" t="s">
        <v>23015</v>
      </c>
      <c r="F131" t="s">
        <v>22843</v>
      </c>
      <c r="G131">
        <v>198</v>
      </c>
      <c r="H131" t="s">
        <v>23148</v>
      </c>
    </row>
    <row r="132" spans="1:8">
      <c r="A132" s="59" t="s">
        <v>22843</v>
      </c>
      <c r="B132" s="113" t="s">
        <v>23015</v>
      </c>
      <c r="C132" s="59" t="s">
        <v>22844</v>
      </c>
      <c r="E132" s="113" t="s">
        <v>23015</v>
      </c>
      <c r="F132" t="s">
        <v>22845</v>
      </c>
      <c r="G132">
        <v>198</v>
      </c>
      <c r="H132" t="s">
        <v>23149</v>
      </c>
    </row>
    <row r="133" spans="1:8">
      <c r="A133" s="59" t="s">
        <v>22845</v>
      </c>
      <c r="B133" s="113" t="s">
        <v>23015</v>
      </c>
      <c r="C133" s="59" t="s">
        <v>22846</v>
      </c>
      <c r="E133" s="113" t="s">
        <v>23015</v>
      </c>
      <c r="F133" t="s">
        <v>22847</v>
      </c>
      <c r="G133">
        <v>199</v>
      </c>
      <c r="H133" t="s">
        <v>23150</v>
      </c>
    </row>
    <row r="134" spans="1:8">
      <c r="A134" s="59" t="s">
        <v>22847</v>
      </c>
      <c r="B134" s="113" t="s">
        <v>23015</v>
      </c>
      <c r="C134" s="59" t="s">
        <v>22848</v>
      </c>
      <c r="E134" s="113" t="s">
        <v>23015</v>
      </c>
      <c r="F134" t="s">
        <v>22849</v>
      </c>
      <c r="G134">
        <v>199</v>
      </c>
      <c r="H134" t="s">
        <v>23151</v>
      </c>
    </row>
    <row r="135" spans="1:8">
      <c r="A135" s="59" t="s">
        <v>22849</v>
      </c>
      <c r="B135" s="113" t="s">
        <v>23015</v>
      </c>
      <c r="C135" s="59" t="s">
        <v>22850</v>
      </c>
      <c r="E135" s="113" t="s">
        <v>23015</v>
      </c>
      <c r="F135" t="s">
        <v>22851</v>
      </c>
      <c r="G135">
        <v>200</v>
      </c>
      <c r="H135" t="s">
        <v>23152</v>
      </c>
    </row>
    <row r="136" spans="1:8">
      <c r="A136" s="59" t="s">
        <v>22851</v>
      </c>
      <c r="B136" s="113" t="s">
        <v>23015</v>
      </c>
      <c r="C136" s="59" t="s">
        <v>22852</v>
      </c>
      <c r="E136" s="113" t="s">
        <v>23015</v>
      </c>
      <c r="F136" t="s">
        <v>22853</v>
      </c>
      <c r="G136">
        <v>192</v>
      </c>
      <c r="H136" t="s">
        <v>23153</v>
      </c>
    </row>
    <row r="137" spans="1:8">
      <c r="A137" s="59" t="s">
        <v>22853</v>
      </c>
      <c r="B137" s="113" t="s">
        <v>23015</v>
      </c>
      <c r="C137" s="59" t="s">
        <v>22854</v>
      </c>
      <c r="E137" s="113" t="s">
        <v>23015</v>
      </c>
      <c r="F137" t="s">
        <v>22855</v>
      </c>
      <c r="G137">
        <v>200</v>
      </c>
      <c r="H137" t="s">
        <v>23154</v>
      </c>
    </row>
    <row r="138" spans="1:8">
      <c r="A138" s="59" t="s">
        <v>22855</v>
      </c>
      <c r="B138" s="113" t="s">
        <v>23015</v>
      </c>
      <c r="C138" s="59" t="s">
        <v>22856</v>
      </c>
      <c r="E138" s="113" t="s">
        <v>23015</v>
      </c>
      <c r="F138" t="s">
        <v>22111</v>
      </c>
      <c r="G138">
        <v>100</v>
      </c>
      <c r="H138" t="s">
        <v>23155</v>
      </c>
    </row>
    <row r="139" spans="1:8">
      <c r="A139" s="59" t="s">
        <v>22111</v>
      </c>
      <c r="B139" s="113" t="s">
        <v>23015</v>
      </c>
      <c r="C139" s="59" t="s">
        <v>22112</v>
      </c>
      <c r="E139" s="113" t="s">
        <v>23015</v>
      </c>
      <c r="F139" t="s">
        <v>22113</v>
      </c>
      <c r="G139">
        <v>100</v>
      </c>
      <c r="H139" t="s">
        <v>23156</v>
      </c>
    </row>
    <row r="140" spans="1:8">
      <c r="A140" s="59" t="s">
        <v>22113</v>
      </c>
      <c r="B140" s="113" t="s">
        <v>23015</v>
      </c>
      <c r="C140" s="59" t="s">
        <v>22114</v>
      </c>
      <c r="E140" s="113" t="s">
        <v>23015</v>
      </c>
      <c r="F140" t="s">
        <v>22857</v>
      </c>
      <c r="G140">
        <v>199</v>
      </c>
      <c r="H140" t="s">
        <v>23157</v>
      </c>
    </row>
    <row r="141" spans="1:8">
      <c r="A141" s="59" t="s">
        <v>22857</v>
      </c>
      <c r="B141" s="113" t="s">
        <v>23015</v>
      </c>
      <c r="C141" s="59" t="s">
        <v>22858</v>
      </c>
      <c r="E141" s="113" t="s">
        <v>23015</v>
      </c>
      <c r="F141" t="s">
        <v>22859</v>
      </c>
      <c r="G141">
        <v>200</v>
      </c>
      <c r="H141" t="s">
        <v>23158</v>
      </c>
    </row>
    <row r="142" spans="1:8">
      <c r="A142" s="59" t="s">
        <v>22859</v>
      </c>
      <c r="B142" s="113" t="s">
        <v>23015</v>
      </c>
      <c r="C142" s="59" t="s">
        <v>22860</v>
      </c>
      <c r="E142" s="113" t="s">
        <v>23015</v>
      </c>
      <c r="F142" t="s">
        <v>22664</v>
      </c>
      <c r="G142">
        <v>1</v>
      </c>
      <c r="H142" t="s">
        <v>23159</v>
      </c>
    </row>
    <row r="143" spans="1:8">
      <c r="A143" s="59" t="s">
        <v>22664</v>
      </c>
      <c r="B143" s="113"/>
      <c r="C143" s="59" t="s">
        <v>22665</v>
      </c>
      <c r="E143" s="113" t="s">
        <v>23015</v>
      </c>
      <c r="F143" t="s">
        <v>22666</v>
      </c>
      <c r="G143">
        <v>0</v>
      </c>
      <c r="H143" t="s">
        <v>23160</v>
      </c>
    </row>
    <row r="144" spans="1:8">
      <c r="A144" s="59" t="s">
        <v>22666</v>
      </c>
      <c r="B144" s="113"/>
      <c r="C144" s="59" t="s">
        <v>22667</v>
      </c>
      <c r="E144" s="113" t="s">
        <v>23015</v>
      </c>
      <c r="F144" t="s">
        <v>22668</v>
      </c>
      <c r="G144">
        <v>200</v>
      </c>
      <c r="H144" t="s">
        <v>23161</v>
      </c>
    </row>
    <row r="145" spans="1:8">
      <c r="A145" s="59" t="s">
        <v>22668</v>
      </c>
      <c r="B145" s="113" t="s">
        <v>23015</v>
      </c>
      <c r="C145" s="59" t="s">
        <v>22669</v>
      </c>
      <c r="E145" s="113" t="s">
        <v>23015</v>
      </c>
      <c r="F145" t="s">
        <v>22670</v>
      </c>
      <c r="G145">
        <v>199</v>
      </c>
      <c r="H145" t="s">
        <v>23162</v>
      </c>
    </row>
    <row r="146" spans="1:8">
      <c r="A146" s="59" t="s">
        <v>22670</v>
      </c>
      <c r="B146" s="113" t="s">
        <v>23015</v>
      </c>
      <c r="C146" s="59" t="s">
        <v>22671</v>
      </c>
      <c r="E146" s="113" t="s">
        <v>23015</v>
      </c>
      <c r="F146" t="s">
        <v>22608</v>
      </c>
      <c r="G146">
        <v>199</v>
      </c>
      <c r="H146" t="s">
        <v>23163</v>
      </c>
    </row>
    <row r="147" spans="1:8">
      <c r="A147" s="59" t="s">
        <v>22608</v>
      </c>
      <c r="B147" s="113" t="s">
        <v>23015</v>
      </c>
      <c r="C147" s="59" t="s">
        <v>22609</v>
      </c>
      <c r="E147" s="113" t="s">
        <v>23015</v>
      </c>
      <c r="F147" t="s">
        <v>22861</v>
      </c>
      <c r="G147">
        <v>190</v>
      </c>
      <c r="H147" t="s">
        <v>23164</v>
      </c>
    </row>
    <row r="148" spans="1:8">
      <c r="A148" s="59" t="s">
        <v>22861</v>
      </c>
      <c r="B148" s="113" t="s">
        <v>23015</v>
      </c>
      <c r="C148" s="59" t="s">
        <v>22862</v>
      </c>
      <c r="E148" s="113" t="s">
        <v>23015</v>
      </c>
      <c r="F148" t="s">
        <v>22863</v>
      </c>
      <c r="G148">
        <v>189</v>
      </c>
      <c r="H148" t="s">
        <v>23165</v>
      </c>
    </row>
    <row r="149" spans="1:8">
      <c r="A149" s="59" t="s">
        <v>22863</v>
      </c>
      <c r="B149" s="113" t="s">
        <v>23015</v>
      </c>
      <c r="C149" s="59" t="s">
        <v>22864</v>
      </c>
      <c r="E149" s="113" t="s">
        <v>23015</v>
      </c>
      <c r="F149" t="s">
        <v>22865</v>
      </c>
      <c r="G149">
        <v>199</v>
      </c>
      <c r="H149" t="s">
        <v>23166</v>
      </c>
    </row>
    <row r="150" spans="1:8">
      <c r="A150" s="59" t="s">
        <v>22865</v>
      </c>
      <c r="B150" s="113" t="s">
        <v>23015</v>
      </c>
      <c r="C150" s="59" t="s">
        <v>22866</v>
      </c>
      <c r="E150" s="113" t="s">
        <v>23015</v>
      </c>
      <c r="F150" t="s">
        <v>22867</v>
      </c>
      <c r="G150">
        <v>194</v>
      </c>
      <c r="H150" t="s">
        <v>23167</v>
      </c>
    </row>
    <row r="151" spans="1:8">
      <c r="A151" s="59" t="s">
        <v>22867</v>
      </c>
      <c r="B151" s="113" t="s">
        <v>23015</v>
      </c>
      <c r="C151" s="59" t="s">
        <v>22868</v>
      </c>
      <c r="E151" s="113" t="s">
        <v>23015</v>
      </c>
      <c r="F151" t="s">
        <v>22115</v>
      </c>
      <c r="G151">
        <v>95</v>
      </c>
      <c r="H151" t="s">
        <v>23168</v>
      </c>
    </row>
    <row r="152" spans="1:8">
      <c r="A152" s="59" t="s">
        <v>22115</v>
      </c>
      <c r="B152" s="113" t="s">
        <v>23015</v>
      </c>
      <c r="C152" s="59" t="s">
        <v>22116</v>
      </c>
      <c r="E152" s="113" t="s">
        <v>23015</v>
      </c>
      <c r="F152" t="s">
        <v>22117</v>
      </c>
      <c r="G152">
        <v>100</v>
      </c>
      <c r="H152" t="s">
        <v>23169</v>
      </c>
    </row>
    <row r="153" spans="1:8">
      <c r="A153" s="59" t="s">
        <v>22117</v>
      </c>
      <c r="B153" s="113" t="s">
        <v>23015</v>
      </c>
      <c r="C153" s="59" t="s">
        <v>22118</v>
      </c>
      <c r="E153" s="113" t="s">
        <v>23015</v>
      </c>
      <c r="F153" t="s">
        <v>22119</v>
      </c>
      <c r="G153">
        <v>99</v>
      </c>
      <c r="H153" t="s">
        <v>23170</v>
      </c>
    </row>
    <row r="154" spans="1:8">
      <c r="A154" s="59" t="s">
        <v>22119</v>
      </c>
      <c r="B154" s="113" t="s">
        <v>23015</v>
      </c>
      <c r="C154" s="59" t="s">
        <v>22120</v>
      </c>
      <c r="E154" s="113" t="s">
        <v>23015</v>
      </c>
      <c r="F154" t="s">
        <v>22121</v>
      </c>
      <c r="G154">
        <v>100</v>
      </c>
      <c r="H154" t="s">
        <v>23171</v>
      </c>
    </row>
    <row r="155" spans="1:8">
      <c r="A155" s="59" t="s">
        <v>22121</v>
      </c>
      <c r="B155" s="113" t="s">
        <v>23015</v>
      </c>
      <c r="C155" s="59" t="s">
        <v>22122</v>
      </c>
      <c r="E155" s="113" t="s">
        <v>23015</v>
      </c>
      <c r="F155" t="s">
        <v>22123</v>
      </c>
      <c r="G155">
        <v>100</v>
      </c>
      <c r="H155" t="s">
        <v>23172</v>
      </c>
    </row>
    <row r="156" spans="1:8">
      <c r="A156" s="59" t="s">
        <v>22123</v>
      </c>
      <c r="B156" s="113" t="s">
        <v>23015</v>
      </c>
      <c r="C156" s="59" t="s">
        <v>22124</v>
      </c>
      <c r="E156" s="113" t="s">
        <v>23015</v>
      </c>
      <c r="F156" t="s">
        <v>22125</v>
      </c>
      <c r="G156">
        <v>100</v>
      </c>
      <c r="H156" t="s">
        <v>23173</v>
      </c>
    </row>
    <row r="157" spans="1:8">
      <c r="A157" s="59" t="s">
        <v>22125</v>
      </c>
      <c r="B157" s="113" t="s">
        <v>23015</v>
      </c>
      <c r="C157" s="59" t="s">
        <v>22126</v>
      </c>
      <c r="E157" s="113" t="s">
        <v>23015</v>
      </c>
      <c r="F157" t="s">
        <v>21902</v>
      </c>
      <c r="G157">
        <v>100</v>
      </c>
      <c r="H157" t="s">
        <v>23174</v>
      </c>
    </row>
    <row r="158" spans="1:8">
      <c r="A158" s="59" t="s">
        <v>21902</v>
      </c>
      <c r="B158" s="113" t="s">
        <v>23015</v>
      </c>
      <c r="C158" s="59" t="s">
        <v>21903</v>
      </c>
      <c r="E158" s="113" t="s">
        <v>23015</v>
      </c>
      <c r="F158" t="s">
        <v>22127</v>
      </c>
      <c r="G158">
        <v>100</v>
      </c>
      <c r="H158" t="s">
        <v>23175</v>
      </c>
    </row>
    <row r="159" spans="1:8">
      <c r="A159" s="59" t="s">
        <v>22127</v>
      </c>
      <c r="B159" s="113" t="s">
        <v>23015</v>
      </c>
      <c r="C159" s="59" t="s">
        <v>22128</v>
      </c>
      <c r="E159" s="113" t="s">
        <v>23015</v>
      </c>
      <c r="F159" t="s">
        <v>22129</v>
      </c>
      <c r="G159">
        <v>100</v>
      </c>
      <c r="H159" t="s">
        <v>23176</v>
      </c>
    </row>
    <row r="160" spans="1:8">
      <c r="A160" s="59" t="s">
        <v>22129</v>
      </c>
      <c r="B160" s="113" t="s">
        <v>23015</v>
      </c>
      <c r="C160" s="59" t="s">
        <v>22130</v>
      </c>
      <c r="E160" s="113" t="s">
        <v>23015</v>
      </c>
      <c r="F160" t="s">
        <v>22131</v>
      </c>
      <c r="G160">
        <v>100</v>
      </c>
      <c r="H160" t="s">
        <v>23177</v>
      </c>
    </row>
    <row r="161" spans="1:8">
      <c r="A161" s="59" t="s">
        <v>22131</v>
      </c>
      <c r="B161" s="113" t="s">
        <v>23015</v>
      </c>
      <c r="C161" s="59" t="s">
        <v>22132</v>
      </c>
      <c r="E161" s="113" t="s">
        <v>23015</v>
      </c>
      <c r="F161" t="s">
        <v>22869</v>
      </c>
      <c r="G161">
        <v>0</v>
      </c>
      <c r="H161" t="s">
        <v>23178</v>
      </c>
    </row>
    <row r="162" spans="1:8">
      <c r="A162" s="59" t="s">
        <v>22869</v>
      </c>
      <c r="B162" s="113"/>
      <c r="C162" s="59" t="s">
        <v>22870</v>
      </c>
      <c r="E162" s="113" t="s">
        <v>23015</v>
      </c>
      <c r="F162" t="s">
        <v>22871</v>
      </c>
      <c r="G162">
        <v>199</v>
      </c>
      <c r="H162" t="s">
        <v>23179</v>
      </c>
    </row>
    <row r="163" spans="1:8">
      <c r="A163" s="59" t="s">
        <v>22871</v>
      </c>
      <c r="B163" s="113" t="s">
        <v>23015</v>
      </c>
      <c r="C163" s="59" t="s">
        <v>22872</v>
      </c>
      <c r="E163" s="113" t="s">
        <v>23015</v>
      </c>
      <c r="F163" t="s">
        <v>22133</v>
      </c>
      <c r="G163">
        <v>100</v>
      </c>
      <c r="H163" t="s">
        <v>23180</v>
      </c>
    </row>
    <row r="164" spans="1:8">
      <c r="A164" s="59" t="s">
        <v>22133</v>
      </c>
      <c r="B164" s="113" t="s">
        <v>23015</v>
      </c>
      <c r="C164" s="59" t="s">
        <v>22134</v>
      </c>
      <c r="E164" s="113" t="s">
        <v>23015</v>
      </c>
      <c r="F164" t="s">
        <v>22135</v>
      </c>
      <c r="G164">
        <v>100</v>
      </c>
      <c r="H164" t="s">
        <v>23181</v>
      </c>
    </row>
    <row r="165" spans="1:8">
      <c r="A165" s="59" t="s">
        <v>22135</v>
      </c>
      <c r="B165" s="113" t="s">
        <v>23015</v>
      </c>
      <c r="C165" s="59" t="s">
        <v>22136</v>
      </c>
      <c r="E165" s="113" t="s">
        <v>23015</v>
      </c>
      <c r="F165" t="s">
        <v>21904</v>
      </c>
      <c r="G165">
        <v>100</v>
      </c>
      <c r="H165" t="s">
        <v>23182</v>
      </c>
    </row>
    <row r="166" spans="1:8">
      <c r="A166" s="59" t="s">
        <v>21904</v>
      </c>
      <c r="B166" s="113" t="s">
        <v>23015</v>
      </c>
      <c r="C166" s="59" t="s">
        <v>21905</v>
      </c>
      <c r="E166" s="113" t="s">
        <v>23015</v>
      </c>
      <c r="F166" t="s">
        <v>22139</v>
      </c>
      <c r="G166">
        <v>100</v>
      </c>
      <c r="H166" t="s">
        <v>23183</v>
      </c>
    </row>
    <row r="167" spans="1:8">
      <c r="A167" s="59" t="s">
        <v>22139</v>
      </c>
      <c r="B167" s="113" t="s">
        <v>23015</v>
      </c>
      <c r="C167" s="59" t="s">
        <v>22140</v>
      </c>
      <c r="E167" s="113" t="s">
        <v>23015</v>
      </c>
      <c r="F167" t="s">
        <v>22141</v>
      </c>
      <c r="G167">
        <v>100</v>
      </c>
      <c r="H167" t="s">
        <v>23184</v>
      </c>
    </row>
    <row r="168" spans="1:8">
      <c r="A168" s="59" t="s">
        <v>22141</v>
      </c>
      <c r="B168" s="113" t="s">
        <v>23015</v>
      </c>
      <c r="C168" s="59" t="s">
        <v>22142</v>
      </c>
      <c r="E168" s="113" t="s">
        <v>23015</v>
      </c>
      <c r="F168" t="s">
        <v>22143</v>
      </c>
      <c r="G168">
        <v>99</v>
      </c>
      <c r="H168" t="s">
        <v>23185</v>
      </c>
    </row>
    <row r="169" spans="1:8">
      <c r="A169" s="59" t="s">
        <v>22143</v>
      </c>
      <c r="B169" s="113" t="s">
        <v>23015</v>
      </c>
      <c r="C169" s="59" t="s">
        <v>22144</v>
      </c>
      <c r="E169" s="113" t="s">
        <v>23015</v>
      </c>
      <c r="F169" t="s">
        <v>22145</v>
      </c>
      <c r="G169">
        <v>100</v>
      </c>
      <c r="H169" t="s">
        <v>23186</v>
      </c>
    </row>
    <row r="170" spans="1:8">
      <c r="A170" s="59" t="s">
        <v>22145</v>
      </c>
      <c r="B170" s="113" t="s">
        <v>23015</v>
      </c>
      <c r="C170" s="59" t="s">
        <v>22146</v>
      </c>
      <c r="E170" s="113" t="s">
        <v>23015</v>
      </c>
      <c r="F170" t="s">
        <v>22147</v>
      </c>
      <c r="G170">
        <v>100</v>
      </c>
      <c r="H170" t="s">
        <v>23187</v>
      </c>
    </row>
    <row r="171" spans="1:8">
      <c r="A171" s="59" t="s">
        <v>22147</v>
      </c>
      <c r="B171" s="113" t="s">
        <v>23015</v>
      </c>
      <c r="C171" s="59" t="s">
        <v>22148</v>
      </c>
      <c r="E171" s="113" t="s">
        <v>23015</v>
      </c>
      <c r="F171" t="s">
        <v>22137</v>
      </c>
      <c r="G171">
        <v>99</v>
      </c>
      <c r="H171" t="s">
        <v>23188</v>
      </c>
    </row>
    <row r="172" spans="1:8">
      <c r="A172" s="59" t="s">
        <v>22137</v>
      </c>
      <c r="B172" s="113" t="s">
        <v>23015</v>
      </c>
      <c r="C172" s="59" t="s">
        <v>22138</v>
      </c>
      <c r="E172" s="113" t="s">
        <v>23015</v>
      </c>
      <c r="F172" t="s">
        <v>22149</v>
      </c>
      <c r="G172">
        <v>100</v>
      </c>
      <c r="H172" t="s">
        <v>23189</v>
      </c>
    </row>
    <row r="173" spans="1:8">
      <c r="A173" s="59" t="s">
        <v>22149</v>
      </c>
      <c r="B173" s="113" t="s">
        <v>23015</v>
      </c>
      <c r="C173" s="59" t="s">
        <v>22150</v>
      </c>
      <c r="E173" s="113" t="s">
        <v>23015</v>
      </c>
      <c r="F173" t="s">
        <v>22151</v>
      </c>
      <c r="G173">
        <v>100</v>
      </c>
      <c r="H173" t="s">
        <v>23190</v>
      </c>
    </row>
    <row r="174" spans="1:8">
      <c r="A174" s="59" t="s">
        <v>22151</v>
      </c>
      <c r="B174" s="113" t="s">
        <v>23015</v>
      </c>
      <c r="C174" s="59" t="s">
        <v>22152</v>
      </c>
      <c r="E174" s="113" t="s">
        <v>23015</v>
      </c>
      <c r="F174" t="s">
        <v>22153</v>
      </c>
      <c r="G174">
        <v>100</v>
      </c>
      <c r="H174" t="s">
        <v>23191</v>
      </c>
    </row>
    <row r="175" spans="1:8">
      <c r="A175" s="59" t="s">
        <v>22153</v>
      </c>
      <c r="B175" s="113" t="s">
        <v>23015</v>
      </c>
      <c r="C175" s="59" t="s">
        <v>22154</v>
      </c>
      <c r="E175" s="113" t="s">
        <v>23015</v>
      </c>
      <c r="F175" t="s">
        <v>22155</v>
      </c>
      <c r="G175">
        <v>100</v>
      </c>
      <c r="H175" t="s">
        <v>23192</v>
      </c>
    </row>
    <row r="176" spans="1:8">
      <c r="A176" s="59" t="s">
        <v>22155</v>
      </c>
      <c r="B176" s="113" t="s">
        <v>23015</v>
      </c>
      <c r="C176" s="59" t="s">
        <v>22156</v>
      </c>
      <c r="E176" s="113" t="s">
        <v>23015</v>
      </c>
      <c r="F176" t="s">
        <v>22157</v>
      </c>
      <c r="G176">
        <v>100</v>
      </c>
      <c r="H176" t="s">
        <v>23193</v>
      </c>
    </row>
    <row r="177" spans="1:8">
      <c r="A177" s="59" t="s">
        <v>22157</v>
      </c>
      <c r="B177" s="113" t="s">
        <v>23015</v>
      </c>
      <c r="C177" s="59" t="s">
        <v>22158</v>
      </c>
      <c r="E177" s="113" t="s">
        <v>23015</v>
      </c>
      <c r="F177" t="s">
        <v>22159</v>
      </c>
      <c r="G177">
        <v>100</v>
      </c>
      <c r="H177" t="s">
        <v>23194</v>
      </c>
    </row>
    <row r="178" spans="1:8">
      <c r="A178" s="59" t="s">
        <v>22159</v>
      </c>
      <c r="B178" s="113" t="s">
        <v>23015</v>
      </c>
      <c r="C178" s="59" t="s">
        <v>22160</v>
      </c>
      <c r="E178" s="113" t="s">
        <v>23015</v>
      </c>
      <c r="F178" t="s">
        <v>22161</v>
      </c>
      <c r="G178">
        <v>100</v>
      </c>
      <c r="H178" t="s">
        <v>23195</v>
      </c>
    </row>
    <row r="179" spans="1:8">
      <c r="A179" s="59" t="s">
        <v>22161</v>
      </c>
      <c r="B179" s="113" t="s">
        <v>23015</v>
      </c>
      <c r="C179" s="59" t="s">
        <v>22162</v>
      </c>
      <c r="E179" s="113" t="s">
        <v>23015</v>
      </c>
      <c r="F179" t="s">
        <v>22163</v>
      </c>
      <c r="G179">
        <v>100</v>
      </c>
      <c r="H179" t="s">
        <v>23196</v>
      </c>
    </row>
    <row r="180" spans="1:8">
      <c r="A180" s="59" t="s">
        <v>22163</v>
      </c>
      <c r="B180" s="113" t="s">
        <v>23015</v>
      </c>
      <c r="C180" s="59" t="s">
        <v>22164</v>
      </c>
      <c r="E180" s="113" t="s">
        <v>23015</v>
      </c>
      <c r="F180" t="s">
        <v>22165</v>
      </c>
      <c r="G180">
        <v>99</v>
      </c>
      <c r="H180" t="s">
        <v>23197</v>
      </c>
    </row>
    <row r="181" spans="1:8">
      <c r="A181" s="59" t="s">
        <v>22165</v>
      </c>
      <c r="B181" s="113" t="s">
        <v>23015</v>
      </c>
      <c r="C181" s="59" t="s">
        <v>22166</v>
      </c>
      <c r="E181" s="113" t="s">
        <v>23015</v>
      </c>
      <c r="F181" t="s">
        <v>22672</v>
      </c>
      <c r="G181">
        <v>200</v>
      </c>
      <c r="H181" t="s">
        <v>23198</v>
      </c>
    </row>
    <row r="182" spans="1:8">
      <c r="A182" s="59" t="s">
        <v>22672</v>
      </c>
      <c r="B182" s="113" t="s">
        <v>23015</v>
      </c>
      <c r="C182" s="59" t="s">
        <v>22673</v>
      </c>
      <c r="E182" s="113" t="s">
        <v>23015</v>
      </c>
      <c r="F182" t="s">
        <v>22674</v>
      </c>
      <c r="G182">
        <v>198</v>
      </c>
      <c r="H182" t="s">
        <v>23199</v>
      </c>
    </row>
    <row r="183" spans="1:8">
      <c r="A183" s="59" t="s">
        <v>22674</v>
      </c>
      <c r="B183" s="113" t="s">
        <v>23015</v>
      </c>
      <c r="C183" s="59" t="s">
        <v>22675</v>
      </c>
      <c r="E183" s="113" t="s">
        <v>23015</v>
      </c>
      <c r="F183" t="s">
        <v>22167</v>
      </c>
      <c r="G183">
        <v>100</v>
      </c>
      <c r="H183" t="s">
        <v>23200</v>
      </c>
    </row>
    <row r="184" spans="1:8">
      <c r="A184" s="59" t="s">
        <v>22167</v>
      </c>
      <c r="B184" s="113" t="s">
        <v>23015</v>
      </c>
      <c r="C184" s="59" t="s">
        <v>22168</v>
      </c>
      <c r="E184" s="113" t="s">
        <v>23015</v>
      </c>
      <c r="F184" t="s">
        <v>22169</v>
      </c>
      <c r="G184">
        <v>99</v>
      </c>
      <c r="H184" t="s">
        <v>23201</v>
      </c>
    </row>
    <row r="185" spans="1:8">
      <c r="A185" s="59" t="s">
        <v>22169</v>
      </c>
      <c r="B185" s="113" t="s">
        <v>23015</v>
      </c>
      <c r="C185" s="59" t="s">
        <v>22170</v>
      </c>
      <c r="E185" s="113" t="s">
        <v>23015</v>
      </c>
      <c r="F185" t="s">
        <v>22171</v>
      </c>
      <c r="G185">
        <v>100</v>
      </c>
      <c r="H185" t="s">
        <v>23202</v>
      </c>
    </row>
    <row r="186" spans="1:8">
      <c r="A186" s="59" t="s">
        <v>22171</v>
      </c>
      <c r="B186" s="113" t="s">
        <v>23015</v>
      </c>
      <c r="C186" s="59" t="s">
        <v>22172</v>
      </c>
      <c r="E186" s="113" t="s">
        <v>23015</v>
      </c>
      <c r="F186" t="s">
        <v>22173</v>
      </c>
      <c r="G186">
        <v>100</v>
      </c>
      <c r="H186" t="s">
        <v>23203</v>
      </c>
    </row>
    <row r="187" spans="1:8">
      <c r="A187" s="59" t="s">
        <v>22173</v>
      </c>
      <c r="B187" s="113" t="s">
        <v>23015</v>
      </c>
      <c r="C187" s="59" t="s">
        <v>22174</v>
      </c>
      <c r="E187" s="113" t="s">
        <v>23015</v>
      </c>
      <c r="F187" t="s">
        <v>22175</v>
      </c>
      <c r="G187">
        <v>100</v>
      </c>
      <c r="H187" t="s">
        <v>23204</v>
      </c>
    </row>
    <row r="188" spans="1:8">
      <c r="A188" s="59" t="s">
        <v>22175</v>
      </c>
      <c r="B188" s="113" t="s">
        <v>23015</v>
      </c>
      <c r="C188" s="59" t="s">
        <v>22176</v>
      </c>
      <c r="E188" s="113" t="s">
        <v>23015</v>
      </c>
      <c r="F188" t="s">
        <v>22873</v>
      </c>
      <c r="G188">
        <v>200</v>
      </c>
      <c r="H188" t="s">
        <v>23205</v>
      </c>
    </row>
    <row r="189" spans="1:8">
      <c r="A189" s="59" t="s">
        <v>22873</v>
      </c>
      <c r="B189" s="113" t="s">
        <v>23015</v>
      </c>
      <c r="C189" s="59" t="s">
        <v>22874</v>
      </c>
      <c r="E189" s="113" t="s">
        <v>23015</v>
      </c>
      <c r="F189" t="s">
        <v>22875</v>
      </c>
      <c r="G189">
        <v>198</v>
      </c>
      <c r="H189" t="s">
        <v>23206</v>
      </c>
    </row>
    <row r="190" spans="1:8">
      <c r="A190" s="59" t="s">
        <v>22875</v>
      </c>
      <c r="B190" s="113" t="s">
        <v>23015</v>
      </c>
      <c r="C190" s="59" t="s">
        <v>22876</v>
      </c>
      <c r="E190" s="113" t="s">
        <v>23015</v>
      </c>
      <c r="F190" t="s">
        <v>22877</v>
      </c>
      <c r="G190">
        <v>200</v>
      </c>
      <c r="H190" t="s">
        <v>23207</v>
      </c>
    </row>
    <row r="191" spans="1:8">
      <c r="A191" s="59" t="s">
        <v>22877</v>
      </c>
      <c r="B191" s="113" t="s">
        <v>23015</v>
      </c>
      <c r="C191" s="59" t="s">
        <v>22878</v>
      </c>
      <c r="E191" s="113" t="s">
        <v>23015</v>
      </c>
      <c r="F191" t="s">
        <v>22879</v>
      </c>
      <c r="G191">
        <v>199</v>
      </c>
      <c r="H191" t="s">
        <v>23208</v>
      </c>
    </row>
    <row r="192" spans="1:8">
      <c r="A192" s="59" t="s">
        <v>22879</v>
      </c>
      <c r="B192" s="113" t="s">
        <v>23015</v>
      </c>
      <c r="C192" s="59" t="s">
        <v>22880</v>
      </c>
      <c r="E192" s="113" t="s">
        <v>23015</v>
      </c>
      <c r="F192" t="s">
        <v>22881</v>
      </c>
      <c r="G192">
        <v>200</v>
      </c>
      <c r="H192" t="s">
        <v>23209</v>
      </c>
    </row>
    <row r="193" spans="1:8">
      <c r="A193" s="59" t="s">
        <v>22881</v>
      </c>
      <c r="B193" s="113" t="s">
        <v>23015</v>
      </c>
      <c r="C193" s="59" t="s">
        <v>22882</v>
      </c>
      <c r="E193" s="113" t="s">
        <v>23015</v>
      </c>
      <c r="F193" t="s">
        <v>22177</v>
      </c>
      <c r="G193">
        <v>100</v>
      </c>
      <c r="H193" t="s">
        <v>23210</v>
      </c>
    </row>
    <row r="194" spans="1:8">
      <c r="A194" s="59" t="s">
        <v>22177</v>
      </c>
      <c r="B194" s="113" t="s">
        <v>23015</v>
      </c>
      <c r="C194" s="59" t="s">
        <v>22178</v>
      </c>
      <c r="E194" s="113" t="s">
        <v>23015</v>
      </c>
      <c r="F194" t="s">
        <v>22885</v>
      </c>
      <c r="G194">
        <v>200</v>
      </c>
      <c r="H194" t="s">
        <v>23211</v>
      </c>
    </row>
    <row r="195" spans="1:8">
      <c r="A195" s="59" t="s">
        <v>22885</v>
      </c>
      <c r="B195" s="113" t="s">
        <v>23015</v>
      </c>
      <c r="C195" s="59" t="s">
        <v>22886</v>
      </c>
      <c r="E195" s="113" t="s">
        <v>23015</v>
      </c>
      <c r="F195" t="s">
        <v>22887</v>
      </c>
      <c r="G195">
        <v>199</v>
      </c>
      <c r="H195" t="s">
        <v>23212</v>
      </c>
    </row>
    <row r="196" spans="1:8">
      <c r="A196" s="59" t="s">
        <v>22887</v>
      </c>
      <c r="B196" s="113" t="s">
        <v>23015</v>
      </c>
      <c r="C196" s="59" t="s">
        <v>22888</v>
      </c>
      <c r="E196" s="113" t="s">
        <v>23015</v>
      </c>
      <c r="F196" t="s">
        <v>22889</v>
      </c>
      <c r="G196">
        <v>200</v>
      </c>
      <c r="H196" t="s">
        <v>23213</v>
      </c>
    </row>
    <row r="197" spans="1:8">
      <c r="A197" s="59" t="s">
        <v>22889</v>
      </c>
      <c r="B197" s="113" t="s">
        <v>23015</v>
      </c>
      <c r="C197" s="59" t="s">
        <v>22890</v>
      </c>
      <c r="E197" s="113" t="s">
        <v>23015</v>
      </c>
      <c r="F197" t="s">
        <v>22891</v>
      </c>
      <c r="G197">
        <v>200</v>
      </c>
      <c r="H197" t="s">
        <v>23214</v>
      </c>
    </row>
    <row r="198" spans="1:8">
      <c r="A198" s="59" t="s">
        <v>22891</v>
      </c>
      <c r="B198" s="113" t="s">
        <v>23015</v>
      </c>
      <c r="C198" s="59" t="s">
        <v>22892</v>
      </c>
      <c r="E198" s="113" t="s">
        <v>23015</v>
      </c>
      <c r="F198" t="s">
        <v>22883</v>
      </c>
      <c r="G198">
        <v>199</v>
      </c>
      <c r="H198" t="s">
        <v>23215</v>
      </c>
    </row>
    <row r="199" spans="1:8">
      <c r="A199" s="59" t="s">
        <v>22883</v>
      </c>
      <c r="B199" s="113" t="s">
        <v>23015</v>
      </c>
      <c r="C199" s="59" t="s">
        <v>22884</v>
      </c>
      <c r="E199" s="113" t="s">
        <v>23015</v>
      </c>
      <c r="F199" t="s">
        <v>22676</v>
      </c>
      <c r="G199">
        <v>200</v>
      </c>
      <c r="H199" t="s">
        <v>23216</v>
      </c>
    </row>
    <row r="200" spans="1:8">
      <c r="A200" s="59" t="s">
        <v>22676</v>
      </c>
      <c r="B200" s="113" t="s">
        <v>23015</v>
      </c>
      <c r="C200" s="59" t="s">
        <v>22677</v>
      </c>
      <c r="E200" s="113" t="s">
        <v>23015</v>
      </c>
      <c r="F200" t="s">
        <v>22678</v>
      </c>
      <c r="G200">
        <v>0</v>
      </c>
      <c r="H200" t="s">
        <v>23217</v>
      </c>
    </row>
    <row r="201" spans="1:8">
      <c r="A201" s="59" t="s">
        <v>22678</v>
      </c>
      <c r="B201" s="113"/>
      <c r="C201" s="59" t="s">
        <v>22679</v>
      </c>
      <c r="E201" s="113" t="s">
        <v>23015</v>
      </c>
      <c r="F201" t="s">
        <v>22680</v>
      </c>
      <c r="G201">
        <v>194</v>
      </c>
      <c r="H201" t="s">
        <v>23218</v>
      </c>
    </row>
    <row r="202" spans="1:8">
      <c r="A202" s="59" t="s">
        <v>22680</v>
      </c>
      <c r="B202" s="113" t="s">
        <v>23015</v>
      </c>
      <c r="C202" s="59" t="s">
        <v>22681</v>
      </c>
      <c r="E202" s="113" t="s">
        <v>23015</v>
      </c>
      <c r="F202" t="s">
        <v>22682</v>
      </c>
      <c r="G202">
        <v>177</v>
      </c>
      <c r="H202" t="s">
        <v>23219</v>
      </c>
    </row>
    <row r="203" spans="1:8">
      <c r="A203" s="59" t="s">
        <v>22682</v>
      </c>
      <c r="B203" s="113" t="s">
        <v>23015</v>
      </c>
      <c r="C203" s="59" t="s">
        <v>22683</v>
      </c>
      <c r="E203" s="113" t="s">
        <v>23015</v>
      </c>
      <c r="F203" t="s">
        <v>21906</v>
      </c>
      <c r="G203">
        <v>0</v>
      </c>
      <c r="H203" t="s">
        <v>23220</v>
      </c>
    </row>
    <row r="204" spans="1:8">
      <c r="A204" s="59" t="s">
        <v>21906</v>
      </c>
      <c r="B204" s="113"/>
      <c r="C204" s="59" t="s">
        <v>21907</v>
      </c>
      <c r="E204" s="113" t="s">
        <v>23015</v>
      </c>
      <c r="F204" t="s">
        <v>22179</v>
      </c>
      <c r="G204">
        <v>100</v>
      </c>
      <c r="H204" t="s">
        <v>23221</v>
      </c>
    </row>
    <row r="205" spans="1:8">
      <c r="A205" s="59" t="s">
        <v>22179</v>
      </c>
      <c r="B205" s="113" t="s">
        <v>23015</v>
      </c>
      <c r="C205" s="59" t="s">
        <v>22180</v>
      </c>
      <c r="E205" s="113" t="s">
        <v>23015</v>
      </c>
      <c r="F205" t="s">
        <v>22181</v>
      </c>
      <c r="G205">
        <v>100</v>
      </c>
      <c r="H205" t="s">
        <v>23222</v>
      </c>
    </row>
    <row r="206" spans="1:8">
      <c r="A206" s="59" t="s">
        <v>22181</v>
      </c>
      <c r="B206" s="113" t="s">
        <v>23015</v>
      </c>
      <c r="C206" s="59" t="s">
        <v>22182</v>
      </c>
      <c r="E206" s="113" t="s">
        <v>23015</v>
      </c>
      <c r="F206" t="s">
        <v>21908</v>
      </c>
      <c r="G206">
        <v>0</v>
      </c>
      <c r="H206" t="s">
        <v>23223</v>
      </c>
    </row>
    <row r="207" spans="1:8">
      <c r="A207" s="59" t="s">
        <v>21908</v>
      </c>
      <c r="B207" s="113"/>
      <c r="C207" s="59" t="s">
        <v>21909</v>
      </c>
      <c r="E207" s="113" t="s">
        <v>23015</v>
      </c>
      <c r="F207" t="s">
        <v>21910</v>
      </c>
      <c r="G207">
        <v>100</v>
      </c>
      <c r="H207" t="s">
        <v>23224</v>
      </c>
    </row>
    <row r="208" spans="1:8">
      <c r="A208" s="59" t="s">
        <v>21910</v>
      </c>
      <c r="B208" s="113" t="s">
        <v>23015</v>
      </c>
      <c r="C208" s="59" t="s">
        <v>21911</v>
      </c>
      <c r="E208" s="113" t="s">
        <v>23015</v>
      </c>
      <c r="F208" t="s">
        <v>21912</v>
      </c>
      <c r="G208">
        <v>99</v>
      </c>
      <c r="H208" t="s">
        <v>23225</v>
      </c>
    </row>
    <row r="209" spans="1:8">
      <c r="A209" s="59" t="s">
        <v>21912</v>
      </c>
      <c r="B209" s="113" t="s">
        <v>23015</v>
      </c>
      <c r="C209" s="59" t="s">
        <v>21913</v>
      </c>
      <c r="E209" s="113" t="s">
        <v>23015</v>
      </c>
      <c r="F209" t="s">
        <v>22893</v>
      </c>
      <c r="G209">
        <v>200</v>
      </c>
      <c r="H209" t="s">
        <v>23226</v>
      </c>
    </row>
    <row r="210" spans="1:8">
      <c r="A210" s="59" t="s">
        <v>22893</v>
      </c>
      <c r="B210" s="113" t="s">
        <v>23015</v>
      </c>
      <c r="C210" s="59" t="s">
        <v>22894</v>
      </c>
      <c r="E210" s="113" t="s">
        <v>23015</v>
      </c>
      <c r="F210" t="s">
        <v>22895</v>
      </c>
      <c r="G210">
        <v>200</v>
      </c>
      <c r="H210" t="s">
        <v>23227</v>
      </c>
    </row>
    <row r="211" spans="1:8">
      <c r="A211" s="59" t="s">
        <v>22895</v>
      </c>
      <c r="B211" s="113" t="s">
        <v>23015</v>
      </c>
      <c r="C211" s="59" t="s">
        <v>22896</v>
      </c>
      <c r="E211" s="113" t="s">
        <v>23015</v>
      </c>
      <c r="F211" t="s">
        <v>22897</v>
      </c>
      <c r="G211">
        <v>200</v>
      </c>
      <c r="H211" t="s">
        <v>23228</v>
      </c>
    </row>
    <row r="212" spans="1:8">
      <c r="A212" s="59" t="s">
        <v>22897</v>
      </c>
      <c r="B212" s="113" t="s">
        <v>23015</v>
      </c>
      <c r="C212" s="59" t="s">
        <v>22898</v>
      </c>
      <c r="E212" s="113" t="s">
        <v>23015</v>
      </c>
      <c r="F212" t="s">
        <v>22899</v>
      </c>
      <c r="G212">
        <v>200</v>
      </c>
      <c r="H212" t="s">
        <v>23229</v>
      </c>
    </row>
    <row r="213" spans="1:8">
      <c r="A213" s="59" t="s">
        <v>22899</v>
      </c>
      <c r="B213" s="113" t="s">
        <v>23015</v>
      </c>
      <c r="C213" s="59" t="s">
        <v>22900</v>
      </c>
      <c r="E213" s="113" t="s">
        <v>23015</v>
      </c>
      <c r="F213" t="s">
        <v>22610</v>
      </c>
      <c r="G213">
        <v>194</v>
      </c>
      <c r="H213" t="s">
        <v>23230</v>
      </c>
    </row>
    <row r="214" spans="1:8">
      <c r="A214" s="59" t="s">
        <v>22610</v>
      </c>
      <c r="B214" s="113" t="s">
        <v>23015</v>
      </c>
      <c r="C214" s="59" t="s">
        <v>22611</v>
      </c>
      <c r="E214" s="113" t="s">
        <v>23015</v>
      </c>
      <c r="F214" t="s">
        <v>22612</v>
      </c>
      <c r="G214">
        <v>172</v>
      </c>
      <c r="H214" t="s">
        <v>23231</v>
      </c>
    </row>
    <row r="215" spans="1:8">
      <c r="A215" s="59" t="s">
        <v>22612</v>
      </c>
      <c r="B215" s="113" t="s">
        <v>23015</v>
      </c>
      <c r="C215" s="59" t="s">
        <v>22613</v>
      </c>
      <c r="E215" s="113" t="s">
        <v>23015</v>
      </c>
      <c r="F215" t="s">
        <v>22901</v>
      </c>
      <c r="G215">
        <v>190</v>
      </c>
      <c r="H215" t="s">
        <v>23232</v>
      </c>
    </row>
    <row r="216" spans="1:8">
      <c r="A216" s="59" t="s">
        <v>22901</v>
      </c>
      <c r="B216" s="113" t="s">
        <v>23015</v>
      </c>
      <c r="C216" s="59" t="s">
        <v>22902</v>
      </c>
      <c r="E216" s="113" t="s">
        <v>23015</v>
      </c>
      <c r="F216" t="s">
        <v>22903</v>
      </c>
      <c r="G216">
        <v>195</v>
      </c>
      <c r="H216" t="s">
        <v>23233</v>
      </c>
    </row>
    <row r="217" spans="1:8">
      <c r="A217" s="59" t="s">
        <v>22903</v>
      </c>
      <c r="B217" s="113" t="s">
        <v>23015</v>
      </c>
      <c r="C217" s="59" t="s">
        <v>22904</v>
      </c>
      <c r="E217" s="113" t="s">
        <v>23015</v>
      </c>
      <c r="F217" t="s">
        <v>22905</v>
      </c>
      <c r="G217">
        <v>199</v>
      </c>
      <c r="H217" t="s">
        <v>23234</v>
      </c>
    </row>
    <row r="218" spans="1:8">
      <c r="A218" s="59" t="s">
        <v>22905</v>
      </c>
      <c r="B218" s="113" t="s">
        <v>23015</v>
      </c>
      <c r="C218" s="59" t="s">
        <v>22906</v>
      </c>
      <c r="E218" s="113" t="s">
        <v>23015</v>
      </c>
      <c r="F218" t="s">
        <v>22907</v>
      </c>
      <c r="G218">
        <v>199</v>
      </c>
      <c r="H218" t="s">
        <v>23235</v>
      </c>
    </row>
    <row r="219" spans="1:8">
      <c r="A219" s="59" t="s">
        <v>22907</v>
      </c>
      <c r="B219" s="113" t="s">
        <v>23015</v>
      </c>
      <c r="C219" s="59" t="s">
        <v>22908</v>
      </c>
      <c r="E219" s="113" t="s">
        <v>23015</v>
      </c>
      <c r="F219" t="s">
        <v>22614</v>
      </c>
      <c r="G219">
        <v>190</v>
      </c>
      <c r="H219" t="s">
        <v>23236</v>
      </c>
    </row>
    <row r="220" spans="1:8">
      <c r="A220" s="59" t="s">
        <v>22614</v>
      </c>
      <c r="B220" s="113" t="s">
        <v>23015</v>
      </c>
      <c r="C220" s="59" t="s">
        <v>22615</v>
      </c>
      <c r="E220" s="113" t="s">
        <v>23015</v>
      </c>
      <c r="F220" t="s">
        <v>22616</v>
      </c>
      <c r="G220">
        <v>197</v>
      </c>
      <c r="H220" t="s">
        <v>23237</v>
      </c>
    </row>
    <row r="221" spans="1:8">
      <c r="A221" s="59" t="s">
        <v>22616</v>
      </c>
      <c r="B221" s="113" t="s">
        <v>23015</v>
      </c>
      <c r="C221" s="59" t="s">
        <v>22617</v>
      </c>
      <c r="E221" s="113" t="s">
        <v>23015</v>
      </c>
      <c r="F221" t="s">
        <v>22618</v>
      </c>
      <c r="G221">
        <v>197</v>
      </c>
      <c r="H221" t="s">
        <v>23238</v>
      </c>
    </row>
    <row r="222" spans="1:8">
      <c r="A222" s="59" t="s">
        <v>22618</v>
      </c>
      <c r="B222" s="113" t="s">
        <v>23015</v>
      </c>
      <c r="C222" s="59" t="s">
        <v>22619</v>
      </c>
      <c r="E222" s="113" t="s">
        <v>23015</v>
      </c>
      <c r="F222" t="s">
        <v>22620</v>
      </c>
      <c r="G222">
        <v>198</v>
      </c>
      <c r="H222" t="s">
        <v>23239</v>
      </c>
    </row>
    <row r="223" spans="1:8">
      <c r="A223" s="59" t="s">
        <v>22620</v>
      </c>
      <c r="B223" s="113" t="s">
        <v>23015</v>
      </c>
      <c r="C223" s="59" t="s">
        <v>22621</v>
      </c>
      <c r="E223" s="113" t="s">
        <v>23015</v>
      </c>
      <c r="F223" t="s">
        <v>22183</v>
      </c>
      <c r="G223">
        <v>99</v>
      </c>
      <c r="H223" t="s">
        <v>23240</v>
      </c>
    </row>
    <row r="224" spans="1:8">
      <c r="A224" s="59" t="s">
        <v>22183</v>
      </c>
      <c r="B224" s="113" t="s">
        <v>23015</v>
      </c>
      <c r="C224" s="59" t="s">
        <v>22184</v>
      </c>
      <c r="E224" s="113" t="s">
        <v>23015</v>
      </c>
      <c r="F224" t="s">
        <v>22754</v>
      </c>
      <c r="G224">
        <v>0</v>
      </c>
      <c r="H224" t="s">
        <v>23241</v>
      </c>
    </row>
    <row r="225" spans="1:8">
      <c r="A225" s="59" t="s">
        <v>22754</v>
      </c>
      <c r="B225" s="113"/>
      <c r="C225" s="59" t="s">
        <v>22755</v>
      </c>
      <c r="E225" s="113" t="s">
        <v>23015</v>
      </c>
      <c r="F225" t="s">
        <v>22756</v>
      </c>
      <c r="G225">
        <v>191</v>
      </c>
      <c r="H225" t="s">
        <v>23242</v>
      </c>
    </row>
    <row r="226" spans="1:8">
      <c r="A226" s="59" t="s">
        <v>22756</v>
      </c>
      <c r="B226" s="113" t="s">
        <v>23015</v>
      </c>
      <c r="C226" s="59" t="s">
        <v>22757</v>
      </c>
      <c r="E226" s="113" t="s">
        <v>23015</v>
      </c>
      <c r="F226" t="s">
        <v>22758</v>
      </c>
      <c r="G226">
        <v>186</v>
      </c>
      <c r="H226" t="s">
        <v>23243</v>
      </c>
    </row>
    <row r="227" spans="1:8">
      <c r="A227" s="59" t="s">
        <v>22758</v>
      </c>
      <c r="B227" s="113" t="s">
        <v>23015</v>
      </c>
      <c r="C227" s="59" t="s">
        <v>22759</v>
      </c>
      <c r="E227" s="113" t="s">
        <v>23015</v>
      </c>
      <c r="F227" t="s">
        <v>22684</v>
      </c>
      <c r="G227">
        <v>0</v>
      </c>
      <c r="H227" t="s">
        <v>23244</v>
      </c>
    </row>
    <row r="228" spans="1:8">
      <c r="A228" s="59" t="s">
        <v>22684</v>
      </c>
      <c r="B228" s="113"/>
      <c r="C228" s="59" t="s">
        <v>22685</v>
      </c>
      <c r="E228" s="113" t="s">
        <v>23015</v>
      </c>
      <c r="F228" t="s">
        <v>22686</v>
      </c>
      <c r="G228">
        <v>200</v>
      </c>
      <c r="H228" t="s">
        <v>23245</v>
      </c>
    </row>
    <row r="229" spans="1:8">
      <c r="A229" s="59" t="s">
        <v>22686</v>
      </c>
      <c r="B229" s="113" t="s">
        <v>23015</v>
      </c>
      <c r="C229" s="59" t="s">
        <v>22687</v>
      </c>
      <c r="E229" s="113" t="s">
        <v>23015</v>
      </c>
      <c r="F229" t="s">
        <v>22688</v>
      </c>
      <c r="G229">
        <v>187</v>
      </c>
      <c r="H229" t="s">
        <v>23246</v>
      </c>
    </row>
    <row r="230" spans="1:8">
      <c r="A230" s="59" t="s">
        <v>22688</v>
      </c>
      <c r="B230" s="113" t="s">
        <v>23015</v>
      </c>
      <c r="C230" s="59" t="s">
        <v>22689</v>
      </c>
      <c r="E230" s="113" t="s">
        <v>23015</v>
      </c>
      <c r="F230" t="s">
        <v>22690</v>
      </c>
      <c r="G230">
        <v>183</v>
      </c>
      <c r="H230" t="s">
        <v>23247</v>
      </c>
    </row>
    <row r="231" spans="1:8">
      <c r="A231" s="59" t="s">
        <v>22690</v>
      </c>
      <c r="B231" s="113" t="s">
        <v>23015</v>
      </c>
      <c r="C231" s="59" t="s">
        <v>22691</v>
      </c>
      <c r="E231" s="113" t="s">
        <v>23015</v>
      </c>
      <c r="F231" t="s">
        <v>22558</v>
      </c>
      <c r="G231">
        <v>195</v>
      </c>
      <c r="H231" t="s">
        <v>23248</v>
      </c>
    </row>
    <row r="232" spans="1:8">
      <c r="A232" s="59" t="s">
        <v>22558</v>
      </c>
      <c r="B232" s="113" t="s">
        <v>23015</v>
      </c>
      <c r="C232" s="59" t="s">
        <v>22559</v>
      </c>
      <c r="E232" s="113" t="s">
        <v>23015</v>
      </c>
      <c r="F232" t="s">
        <v>22560</v>
      </c>
      <c r="G232">
        <v>197</v>
      </c>
      <c r="H232" t="s">
        <v>23249</v>
      </c>
    </row>
    <row r="233" spans="1:8">
      <c r="A233" s="59" t="s">
        <v>22560</v>
      </c>
      <c r="B233" s="113" t="s">
        <v>23015</v>
      </c>
      <c r="C233" s="59" t="s">
        <v>22561</v>
      </c>
      <c r="E233" s="113" t="s">
        <v>23015</v>
      </c>
      <c r="F233" t="s">
        <v>22562</v>
      </c>
      <c r="G233">
        <v>200</v>
      </c>
      <c r="H233" t="s">
        <v>23250</v>
      </c>
    </row>
    <row r="234" spans="1:8">
      <c r="A234" s="59" t="s">
        <v>22562</v>
      </c>
      <c r="B234" s="113" t="s">
        <v>23015</v>
      </c>
      <c r="C234" s="59" t="s">
        <v>22563</v>
      </c>
      <c r="E234" s="113" t="s">
        <v>23015</v>
      </c>
      <c r="F234" t="s">
        <v>22564</v>
      </c>
      <c r="G234">
        <v>0</v>
      </c>
      <c r="H234" t="s">
        <v>23251</v>
      </c>
    </row>
    <row r="235" spans="1:8">
      <c r="A235" s="59" t="s">
        <v>22564</v>
      </c>
      <c r="B235" s="113"/>
      <c r="C235" s="59" t="s">
        <v>22565</v>
      </c>
      <c r="E235" s="113" t="s">
        <v>23015</v>
      </c>
      <c r="F235" t="s">
        <v>22692</v>
      </c>
      <c r="G235">
        <v>200</v>
      </c>
      <c r="H235" t="s">
        <v>23252</v>
      </c>
    </row>
    <row r="236" spans="1:8">
      <c r="A236" s="59" t="s">
        <v>22692</v>
      </c>
      <c r="B236" s="113" t="s">
        <v>23015</v>
      </c>
      <c r="C236" s="59" t="s">
        <v>22693</v>
      </c>
      <c r="E236" s="113" t="s">
        <v>23015</v>
      </c>
      <c r="F236" t="s">
        <v>22694</v>
      </c>
      <c r="G236">
        <v>200</v>
      </c>
      <c r="H236" t="s">
        <v>23253</v>
      </c>
    </row>
    <row r="237" spans="1:8">
      <c r="A237" s="59" t="s">
        <v>22694</v>
      </c>
      <c r="B237" s="113" t="s">
        <v>23015</v>
      </c>
      <c r="C237" s="59" t="s">
        <v>22695</v>
      </c>
      <c r="E237" s="113" t="s">
        <v>23015</v>
      </c>
      <c r="F237" t="s">
        <v>22696</v>
      </c>
      <c r="G237">
        <v>200</v>
      </c>
      <c r="H237" t="s">
        <v>23254</v>
      </c>
    </row>
    <row r="238" spans="1:8">
      <c r="A238" s="59" t="s">
        <v>22696</v>
      </c>
      <c r="B238" s="113" t="s">
        <v>23015</v>
      </c>
      <c r="C238" s="59" t="s">
        <v>22697</v>
      </c>
      <c r="E238" s="113" t="s">
        <v>23015</v>
      </c>
      <c r="F238" t="s">
        <v>22698</v>
      </c>
      <c r="G238">
        <v>200</v>
      </c>
      <c r="H238" t="s">
        <v>23255</v>
      </c>
    </row>
    <row r="239" spans="1:8">
      <c r="A239" s="59" t="s">
        <v>22698</v>
      </c>
      <c r="B239" s="113" t="s">
        <v>23015</v>
      </c>
      <c r="C239" s="59" t="s">
        <v>22699</v>
      </c>
      <c r="E239" s="113" t="s">
        <v>23015</v>
      </c>
      <c r="F239" t="s">
        <v>22185</v>
      </c>
      <c r="G239">
        <v>100</v>
      </c>
      <c r="H239" t="s">
        <v>23256</v>
      </c>
    </row>
    <row r="240" spans="1:8">
      <c r="A240" s="59" t="s">
        <v>22185</v>
      </c>
      <c r="B240" s="113" t="s">
        <v>23015</v>
      </c>
      <c r="C240" s="59" t="s">
        <v>22186</v>
      </c>
      <c r="E240" s="113" t="s">
        <v>23015</v>
      </c>
      <c r="F240" t="s">
        <v>22191</v>
      </c>
      <c r="G240">
        <v>99</v>
      </c>
      <c r="H240" t="s">
        <v>23257</v>
      </c>
    </row>
    <row r="241" spans="1:8">
      <c r="A241" s="59" t="s">
        <v>22191</v>
      </c>
      <c r="B241" s="113" t="s">
        <v>23015</v>
      </c>
      <c r="C241" s="59" t="s">
        <v>22192</v>
      </c>
      <c r="E241" s="113" t="s">
        <v>23015</v>
      </c>
      <c r="F241" t="s">
        <v>22187</v>
      </c>
      <c r="G241">
        <v>100</v>
      </c>
      <c r="H241" t="s">
        <v>23258</v>
      </c>
    </row>
    <row r="242" spans="1:8">
      <c r="A242" s="59" t="s">
        <v>22187</v>
      </c>
      <c r="B242" s="113" t="s">
        <v>23015</v>
      </c>
      <c r="C242" s="59" t="s">
        <v>22188</v>
      </c>
      <c r="E242" s="113" t="s">
        <v>23015</v>
      </c>
      <c r="F242" t="s">
        <v>22189</v>
      </c>
      <c r="G242">
        <v>100</v>
      </c>
      <c r="H242" t="s">
        <v>23259</v>
      </c>
    </row>
    <row r="243" spans="1:8">
      <c r="A243" s="59" t="s">
        <v>22189</v>
      </c>
      <c r="B243" s="113" t="s">
        <v>23015</v>
      </c>
      <c r="C243" s="59" t="s">
        <v>22190</v>
      </c>
      <c r="E243" s="113" t="s">
        <v>23015</v>
      </c>
      <c r="F243" t="s">
        <v>22909</v>
      </c>
      <c r="G243">
        <v>189</v>
      </c>
      <c r="H243" t="s">
        <v>23260</v>
      </c>
    </row>
    <row r="244" spans="1:8">
      <c r="A244" s="59" t="s">
        <v>22909</v>
      </c>
      <c r="B244" s="113" t="s">
        <v>23015</v>
      </c>
      <c r="C244" s="59" t="s">
        <v>22910</v>
      </c>
      <c r="E244" s="113" t="s">
        <v>23015</v>
      </c>
      <c r="F244" t="s">
        <v>22911</v>
      </c>
      <c r="G244">
        <v>195</v>
      </c>
      <c r="H244" t="s">
        <v>23261</v>
      </c>
    </row>
    <row r="245" spans="1:8">
      <c r="A245" s="59" t="s">
        <v>22911</v>
      </c>
      <c r="B245" s="113" t="s">
        <v>23015</v>
      </c>
      <c r="C245" s="59" t="s">
        <v>22912</v>
      </c>
      <c r="E245" s="113" t="s">
        <v>23015</v>
      </c>
      <c r="F245" t="s">
        <v>22193</v>
      </c>
      <c r="G245">
        <v>100</v>
      </c>
      <c r="H245" t="s">
        <v>23262</v>
      </c>
    </row>
    <row r="246" spans="1:8">
      <c r="A246" s="59" t="s">
        <v>22193</v>
      </c>
      <c r="B246" s="113" t="s">
        <v>23015</v>
      </c>
      <c r="C246" s="59" t="s">
        <v>22194</v>
      </c>
      <c r="E246" s="113" t="s">
        <v>23015</v>
      </c>
      <c r="F246" t="s">
        <v>22195</v>
      </c>
      <c r="G246">
        <v>100</v>
      </c>
      <c r="H246" t="s">
        <v>23263</v>
      </c>
    </row>
    <row r="247" spans="1:8">
      <c r="A247" s="59" t="s">
        <v>22195</v>
      </c>
      <c r="B247" s="113" t="s">
        <v>23015</v>
      </c>
      <c r="C247" s="59" t="s">
        <v>22196</v>
      </c>
      <c r="E247" s="113" t="s">
        <v>23015</v>
      </c>
      <c r="F247" t="s">
        <v>22197</v>
      </c>
      <c r="G247">
        <v>100</v>
      </c>
      <c r="H247" t="s">
        <v>23264</v>
      </c>
    </row>
    <row r="248" spans="1:8">
      <c r="A248" s="59" t="s">
        <v>22197</v>
      </c>
      <c r="B248" s="113" t="s">
        <v>23015</v>
      </c>
      <c r="C248" s="59" t="s">
        <v>22198</v>
      </c>
      <c r="E248" s="113" t="s">
        <v>23015</v>
      </c>
      <c r="F248" t="s">
        <v>21914</v>
      </c>
      <c r="G248">
        <v>100</v>
      </c>
      <c r="H248" t="s">
        <v>23265</v>
      </c>
    </row>
    <row r="249" spans="1:8">
      <c r="A249" s="59" t="s">
        <v>21914</v>
      </c>
      <c r="B249" s="113" t="s">
        <v>23015</v>
      </c>
      <c r="C249" s="59" t="s">
        <v>21915</v>
      </c>
      <c r="E249" s="113" t="s">
        <v>23015</v>
      </c>
      <c r="F249" t="s">
        <v>22199</v>
      </c>
      <c r="G249">
        <v>100</v>
      </c>
      <c r="H249" t="s">
        <v>23266</v>
      </c>
    </row>
    <row r="250" spans="1:8">
      <c r="A250" s="59" t="s">
        <v>21846</v>
      </c>
      <c r="B250" s="113" t="s">
        <v>23015</v>
      </c>
      <c r="C250" s="59" t="s">
        <v>21847</v>
      </c>
      <c r="E250" s="113" t="s">
        <v>23015</v>
      </c>
      <c r="F250" t="s">
        <v>22201</v>
      </c>
      <c r="G250">
        <v>100</v>
      </c>
      <c r="H250" t="s">
        <v>23267</v>
      </c>
    </row>
    <row r="251" spans="1:8">
      <c r="A251" s="59" t="s">
        <v>22199</v>
      </c>
      <c r="B251" s="113" t="s">
        <v>23015</v>
      </c>
      <c r="C251" s="59" t="s">
        <v>22200</v>
      </c>
      <c r="E251" s="113" t="s">
        <v>23015</v>
      </c>
      <c r="F251" t="s">
        <v>22203</v>
      </c>
      <c r="G251">
        <v>100</v>
      </c>
      <c r="H251" t="s">
        <v>23268</v>
      </c>
    </row>
    <row r="252" spans="1:8">
      <c r="A252" s="59" t="s">
        <v>22201</v>
      </c>
      <c r="B252" s="113" t="s">
        <v>23015</v>
      </c>
      <c r="C252" s="59" t="s">
        <v>22202</v>
      </c>
      <c r="E252" s="113" t="s">
        <v>23015</v>
      </c>
      <c r="F252" t="s">
        <v>22205</v>
      </c>
      <c r="G252">
        <v>100</v>
      </c>
      <c r="H252" t="s">
        <v>23269</v>
      </c>
    </row>
    <row r="253" spans="1:8">
      <c r="A253" s="59" t="s">
        <v>22203</v>
      </c>
      <c r="B253" s="113" t="s">
        <v>23015</v>
      </c>
      <c r="C253" s="59" t="s">
        <v>22204</v>
      </c>
      <c r="E253" s="113" t="s">
        <v>23015</v>
      </c>
      <c r="F253" t="s">
        <v>22207</v>
      </c>
      <c r="G253">
        <v>99</v>
      </c>
      <c r="H253" t="s">
        <v>23270</v>
      </c>
    </row>
    <row r="254" spans="1:8">
      <c r="A254" s="59" t="s">
        <v>22205</v>
      </c>
      <c r="B254" s="113" t="s">
        <v>23015</v>
      </c>
      <c r="C254" s="59" t="s">
        <v>22206</v>
      </c>
      <c r="E254" s="113" t="s">
        <v>23015</v>
      </c>
      <c r="F254" t="s">
        <v>22209</v>
      </c>
      <c r="G254">
        <v>100</v>
      </c>
      <c r="H254" t="s">
        <v>23271</v>
      </c>
    </row>
    <row r="255" spans="1:8">
      <c r="A255" s="59" t="s">
        <v>22207</v>
      </c>
      <c r="B255" s="113" t="s">
        <v>23015</v>
      </c>
      <c r="C255" s="59" t="s">
        <v>22208</v>
      </c>
      <c r="E255" s="113" t="s">
        <v>23015</v>
      </c>
      <c r="F255" t="s">
        <v>22700</v>
      </c>
      <c r="G255">
        <v>200</v>
      </c>
      <c r="H255" t="s">
        <v>23272</v>
      </c>
    </row>
    <row r="256" spans="1:8">
      <c r="A256" s="59" t="s">
        <v>22209</v>
      </c>
      <c r="B256" s="113" t="s">
        <v>23015</v>
      </c>
      <c r="C256" s="59" t="s">
        <v>22210</v>
      </c>
      <c r="E256" s="113" t="s">
        <v>23015</v>
      </c>
      <c r="F256" t="s">
        <v>22702</v>
      </c>
      <c r="G256">
        <v>198</v>
      </c>
      <c r="H256" t="s">
        <v>23273</v>
      </c>
    </row>
    <row r="257" spans="1:8">
      <c r="A257" s="59" t="s">
        <v>22700</v>
      </c>
      <c r="B257" s="113" t="s">
        <v>23015</v>
      </c>
      <c r="C257" s="59" t="s">
        <v>22701</v>
      </c>
      <c r="E257" s="113" t="s">
        <v>23015</v>
      </c>
      <c r="F257" t="s">
        <v>22215</v>
      </c>
      <c r="G257">
        <v>100</v>
      </c>
      <c r="H257" t="s">
        <v>23274</v>
      </c>
    </row>
    <row r="258" spans="1:8">
      <c r="A258" s="59" t="s">
        <v>22702</v>
      </c>
      <c r="B258" s="113" t="s">
        <v>23015</v>
      </c>
      <c r="C258" s="59" t="s">
        <v>22703</v>
      </c>
      <c r="E258" s="113" t="s">
        <v>23015</v>
      </c>
      <c r="F258" t="s">
        <v>22211</v>
      </c>
      <c r="G258">
        <v>100</v>
      </c>
      <c r="H258" t="s">
        <v>23275</v>
      </c>
    </row>
    <row r="259" spans="1:8">
      <c r="A259" s="59" t="s">
        <v>22215</v>
      </c>
      <c r="B259" s="113" t="s">
        <v>23015</v>
      </c>
      <c r="C259" s="59" t="s">
        <v>22216</v>
      </c>
      <c r="E259" s="113" t="s">
        <v>23015</v>
      </c>
      <c r="F259" t="s">
        <v>22213</v>
      </c>
      <c r="G259">
        <v>100</v>
      </c>
      <c r="H259" t="s">
        <v>23276</v>
      </c>
    </row>
    <row r="260" spans="1:8">
      <c r="A260" s="59" t="s">
        <v>22211</v>
      </c>
      <c r="B260" s="113" t="s">
        <v>23015</v>
      </c>
      <c r="C260" s="59" t="s">
        <v>22212</v>
      </c>
      <c r="E260" s="113" t="s">
        <v>23015</v>
      </c>
      <c r="F260" t="s">
        <v>21916</v>
      </c>
      <c r="G260">
        <v>100</v>
      </c>
      <c r="H260" t="s">
        <v>23277</v>
      </c>
    </row>
    <row r="261" spans="1:8">
      <c r="A261" s="59" t="s">
        <v>22213</v>
      </c>
      <c r="B261" s="113" t="s">
        <v>23015</v>
      </c>
      <c r="C261" s="59" t="s">
        <v>22214</v>
      </c>
      <c r="E261" s="113" t="s">
        <v>23015</v>
      </c>
      <c r="F261" t="s">
        <v>22913</v>
      </c>
      <c r="G261">
        <v>195</v>
      </c>
      <c r="H261" t="s">
        <v>23278</v>
      </c>
    </row>
    <row r="262" spans="1:8">
      <c r="A262" s="59" t="s">
        <v>21916</v>
      </c>
      <c r="B262" s="113" t="s">
        <v>23015</v>
      </c>
      <c r="C262" s="59" t="s">
        <v>21917</v>
      </c>
      <c r="E262" s="113" t="s">
        <v>23015</v>
      </c>
      <c r="F262" t="s">
        <v>22915</v>
      </c>
      <c r="G262">
        <v>196</v>
      </c>
      <c r="H262" t="s">
        <v>23279</v>
      </c>
    </row>
    <row r="263" spans="1:8">
      <c r="A263" s="59" t="s">
        <v>22913</v>
      </c>
      <c r="B263" s="113" t="s">
        <v>23015</v>
      </c>
      <c r="C263" s="59" t="s">
        <v>22914</v>
      </c>
      <c r="E263" s="113" t="s">
        <v>23015</v>
      </c>
      <c r="F263" t="s">
        <v>22622</v>
      </c>
      <c r="G263">
        <v>171</v>
      </c>
      <c r="H263" t="s">
        <v>23280</v>
      </c>
    </row>
    <row r="264" spans="1:8">
      <c r="A264" s="59" t="s">
        <v>22915</v>
      </c>
      <c r="B264" s="113" t="s">
        <v>23015</v>
      </c>
      <c r="C264" s="59" t="s">
        <v>22916</v>
      </c>
      <c r="E264" s="113" t="s">
        <v>23015</v>
      </c>
      <c r="F264" t="s">
        <v>22917</v>
      </c>
      <c r="G264">
        <v>198</v>
      </c>
      <c r="H264" t="s">
        <v>23281</v>
      </c>
    </row>
    <row r="265" spans="1:8">
      <c r="A265" s="59" t="s">
        <v>22622</v>
      </c>
      <c r="B265" s="113" t="s">
        <v>23015</v>
      </c>
      <c r="C265" s="59" t="s">
        <v>22623</v>
      </c>
      <c r="E265" s="113" t="s">
        <v>23015</v>
      </c>
      <c r="F265" t="s">
        <v>22624</v>
      </c>
      <c r="G265">
        <v>197</v>
      </c>
      <c r="H265" t="s">
        <v>23282</v>
      </c>
    </row>
    <row r="266" spans="1:8">
      <c r="A266" s="59" t="s">
        <v>22917</v>
      </c>
      <c r="B266" s="113" t="s">
        <v>23015</v>
      </c>
      <c r="C266" s="59" t="s">
        <v>22918</v>
      </c>
      <c r="E266" s="113" t="s">
        <v>23015</v>
      </c>
      <c r="F266" t="s">
        <v>22919</v>
      </c>
      <c r="G266">
        <v>199</v>
      </c>
      <c r="H266" t="s">
        <v>23283</v>
      </c>
    </row>
    <row r="267" spans="1:8">
      <c r="A267" s="59" t="s">
        <v>22624</v>
      </c>
      <c r="B267" s="113" t="s">
        <v>23015</v>
      </c>
      <c r="C267" s="59" t="s">
        <v>22625</v>
      </c>
      <c r="E267" s="113" t="s">
        <v>23015</v>
      </c>
      <c r="F267" t="s">
        <v>22626</v>
      </c>
      <c r="G267">
        <v>195</v>
      </c>
      <c r="H267" t="s">
        <v>23284</v>
      </c>
    </row>
    <row r="268" spans="1:8">
      <c r="A268" s="59" t="s">
        <v>22919</v>
      </c>
      <c r="B268" s="113" t="s">
        <v>23015</v>
      </c>
      <c r="C268" s="59" t="s">
        <v>22920</v>
      </c>
      <c r="E268" s="113" t="s">
        <v>23015</v>
      </c>
      <c r="F268" t="s">
        <v>22921</v>
      </c>
      <c r="G268">
        <v>200</v>
      </c>
      <c r="H268" t="s">
        <v>23285</v>
      </c>
    </row>
    <row r="269" spans="1:8">
      <c r="A269" s="59" t="s">
        <v>22626</v>
      </c>
      <c r="B269" s="113" t="s">
        <v>23015</v>
      </c>
      <c r="C269" s="59" t="s">
        <v>22627</v>
      </c>
      <c r="E269" s="113" t="s">
        <v>23015</v>
      </c>
      <c r="F269" t="s">
        <v>22923</v>
      </c>
      <c r="G269">
        <v>200</v>
      </c>
      <c r="H269" t="s">
        <v>23286</v>
      </c>
    </row>
    <row r="270" spans="1:8">
      <c r="A270" s="59" t="s">
        <v>22921</v>
      </c>
      <c r="B270" s="113" t="s">
        <v>23015</v>
      </c>
      <c r="C270" s="59" t="s">
        <v>22922</v>
      </c>
      <c r="E270" s="113" t="s">
        <v>23015</v>
      </c>
      <c r="F270" t="s">
        <v>22925</v>
      </c>
      <c r="G270">
        <v>200</v>
      </c>
      <c r="H270" t="s">
        <v>23287</v>
      </c>
    </row>
    <row r="271" spans="1:8">
      <c r="A271" s="59" t="s">
        <v>22923</v>
      </c>
      <c r="B271" s="113" t="s">
        <v>23015</v>
      </c>
      <c r="C271" s="59" t="s">
        <v>22924</v>
      </c>
      <c r="E271" s="113" t="s">
        <v>23015</v>
      </c>
      <c r="F271" t="s">
        <v>22927</v>
      </c>
      <c r="G271">
        <v>197</v>
      </c>
      <c r="H271" t="s">
        <v>23288</v>
      </c>
    </row>
    <row r="272" spans="1:8">
      <c r="A272" s="59" t="s">
        <v>22925</v>
      </c>
      <c r="B272" s="113" t="s">
        <v>23015</v>
      </c>
      <c r="C272" s="59" t="s">
        <v>22926</v>
      </c>
      <c r="E272" s="113" t="s">
        <v>23015</v>
      </c>
      <c r="F272" t="s">
        <v>22929</v>
      </c>
      <c r="G272">
        <v>197</v>
      </c>
      <c r="H272" t="s">
        <v>23289</v>
      </c>
    </row>
    <row r="273" spans="1:8">
      <c r="A273" s="59" t="s">
        <v>22927</v>
      </c>
      <c r="B273" s="113" t="s">
        <v>23015</v>
      </c>
      <c r="C273" s="59" t="s">
        <v>22928</v>
      </c>
      <c r="E273" s="113" t="s">
        <v>23015</v>
      </c>
      <c r="F273" t="s">
        <v>22217</v>
      </c>
      <c r="G273">
        <v>199</v>
      </c>
      <c r="H273" t="s">
        <v>23290</v>
      </c>
    </row>
    <row r="274" spans="1:8">
      <c r="A274" s="59" t="s">
        <v>22929</v>
      </c>
      <c r="B274" s="113" t="s">
        <v>23015</v>
      </c>
      <c r="C274" s="59" t="s">
        <v>22930</v>
      </c>
      <c r="E274" s="113" t="s">
        <v>23015</v>
      </c>
      <c r="F274" t="s">
        <v>22219</v>
      </c>
      <c r="G274">
        <v>100</v>
      </c>
      <c r="H274" t="s">
        <v>23291</v>
      </c>
    </row>
    <row r="275" spans="1:8">
      <c r="A275" s="59" t="s">
        <v>22217</v>
      </c>
      <c r="B275" s="113" t="s">
        <v>23015</v>
      </c>
      <c r="C275" s="59" t="s">
        <v>22218</v>
      </c>
      <c r="E275" s="113" t="s">
        <v>23015</v>
      </c>
      <c r="F275" t="s">
        <v>21918</v>
      </c>
      <c r="G275">
        <v>100</v>
      </c>
      <c r="H275" t="s">
        <v>23292</v>
      </c>
    </row>
    <row r="276" spans="1:8">
      <c r="A276" s="59" t="s">
        <v>22219</v>
      </c>
      <c r="B276" s="113" t="s">
        <v>23015</v>
      </c>
      <c r="C276" s="59" t="s">
        <v>22220</v>
      </c>
      <c r="E276" s="113" t="s">
        <v>23015</v>
      </c>
      <c r="F276" t="s">
        <v>21920</v>
      </c>
      <c r="G276">
        <v>100</v>
      </c>
      <c r="H276" t="s">
        <v>23293</v>
      </c>
    </row>
    <row r="277" spans="1:8">
      <c r="A277" s="59" t="s">
        <v>21918</v>
      </c>
      <c r="B277" s="113" t="s">
        <v>23015</v>
      </c>
      <c r="C277" s="59" t="s">
        <v>21919</v>
      </c>
      <c r="E277" s="113" t="s">
        <v>23015</v>
      </c>
      <c r="F277" t="s">
        <v>21922</v>
      </c>
      <c r="G277">
        <v>100</v>
      </c>
      <c r="H277" t="s">
        <v>23294</v>
      </c>
    </row>
    <row r="278" spans="1:8">
      <c r="A278" s="59" t="s">
        <v>21920</v>
      </c>
      <c r="B278" s="113" t="s">
        <v>23015</v>
      </c>
      <c r="C278" s="59" t="s">
        <v>21921</v>
      </c>
      <c r="E278" s="113" t="s">
        <v>23015</v>
      </c>
      <c r="F278" t="s">
        <v>21924</v>
      </c>
      <c r="G278">
        <v>100</v>
      </c>
      <c r="H278" t="s">
        <v>23295</v>
      </c>
    </row>
    <row r="279" spans="1:8">
      <c r="A279" s="59" t="s">
        <v>21922</v>
      </c>
      <c r="B279" s="113" t="s">
        <v>23015</v>
      </c>
      <c r="C279" s="59" t="s">
        <v>21923</v>
      </c>
      <c r="E279" s="113" t="s">
        <v>23015</v>
      </c>
      <c r="F279" t="s">
        <v>21926</v>
      </c>
      <c r="G279">
        <v>100</v>
      </c>
      <c r="H279" t="s">
        <v>23296</v>
      </c>
    </row>
    <row r="280" spans="1:8">
      <c r="A280" s="59" t="s">
        <v>21924</v>
      </c>
      <c r="B280" s="113" t="s">
        <v>23015</v>
      </c>
      <c r="C280" s="59" t="s">
        <v>21925</v>
      </c>
      <c r="E280" s="113" t="s">
        <v>23015</v>
      </c>
      <c r="F280" t="s">
        <v>21928</v>
      </c>
      <c r="G280">
        <v>100</v>
      </c>
      <c r="H280" t="s">
        <v>23297</v>
      </c>
    </row>
    <row r="281" spans="1:8">
      <c r="A281" s="59" t="s">
        <v>21926</v>
      </c>
      <c r="B281" s="113" t="s">
        <v>23015</v>
      </c>
      <c r="C281" s="59" t="s">
        <v>21927</v>
      </c>
      <c r="E281" s="113" t="s">
        <v>23015</v>
      </c>
      <c r="F281" t="s">
        <v>21930</v>
      </c>
      <c r="G281">
        <v>100</v>
      </c>
      <c r="H281" t="s">
        <v>23298</v>
      </c>
    </row>
    <row r="282" spans="1:8">
      <c r="A282" s="59" t="s">
        <v>21928</v>
      </c>
      <c r="B282" s="113" t="s">
        <v>23015</v>
      </c>
      <c r="C282" s="59" t="s">
        <v>21929</v>
      </c>
      <c r="E282" s="113" t="s">
        <v>23015</v>
      </c>
      <c r="F282" t="s">
        <v>22229</v>
      </c>
      <c r="G282">
        <v>100</v>
      </c>
      <c r="H282" t="s">
        <v>23299</v>
      </c>
    </row>
    <row r="283" spans="1:8">
      <c r="A283" s="59" t="s">
        <v>21930</v>
      </c>
      <c r="B283" s="113" t="s">
        <v>23015</v>
      </c>
      <c r="C283" s="59" t="s">
        <v>21931</v>
      </c>
      <c r="E283" s="113" t="s">
        <v>23015</v>
      </c>
      <c r="F283" t="s">
        <v>22225</v>
      </c>
      <c r="G283">
        <v>99</v>
      </c>
      <c r="H283" t="s">
        <v>23300</v>
      </c>
    </row>
    <row r="284" spans="1:8">
      <c r="A284" s="59" t="s">
        <v>22229</v>
      </c>
      <c r="B284" s="113" t="s">
        <v>23015</v>
      </c>
      <c r="C284" s="59" t="s">
        <v>22230</v>
      </c>
      <c r="E284" s="113" t="s">
        <v>23015</v>
      </c>
      <c r="F284" t="s">
        <v>22223</v>
      </c>
      <c r="G284">
        <v>100</v>
      </c>
      <c r="H284" t="s">
        <v>23301</v>
      </c>
    </row>
    <row r="285" spans="1:8">
      <c r="A285" s="59" t="s">
        <v>22225</v>
      </c>
      <c r="B285" s="113" t="s">
        <v>23015</v>
      </c>
      <c r="C285" s="59" t="s">
        <v>22226</v>
      </c>
      <c r="E285" s="113" t="s">
        <v>23015</v>
      </c>
      <c r="F285" t="s">
        <v>22227</v>
      </c>
      <c r="G285">
        <v>100</v>
      </c>
      <c r="H285" t="s">
        <v>23302</v>
      </c>
    </row>
    <row r="286" spans="1:8">
      <c r="A286" s="59" t="s">
        <v>22223</v>
      </c>
      <c r="B286" s="113" t="s">
        <v>23015</v>
      </c>
      <c r="C286" s="59" t="s">
        <v>22224</v>
      </c>
      <c r="E286" s="113" t="s">
        <v>23015</v>
      </c>
      <c r="F286" t="s">
        <v>22221</v>
      </c>
      <c r="G286">
        <v>100</v>
      </c>
      <c r="H286" t="s">
        <v>23303</v>
      </c>
    </row>
    <row r="287" spans="1:8">
      <c r="A287" s="59" t="s">
        <v>22227</v>
      </c>
      <c r="B287" s="113" t="s">
        <v>23015</v>
      </c>
      <c r="C287" s="59" t="s">
        <v>22228</v>
      </c>
      <c r="E287" s="113" t="s">
        <v>23015</v>
      </c>
      <c r="F287" t="s">
        <v>22231</v>
      </c>
      <c r="G287">
        <v>100</v>
      </c>
      <c r="H287" t="s">
        <v>23304</v>
      </c>
    </row>
    <row r="288" spans="1:8">
      <c r="A288" s="59" t="s">
        <v>22221</v>
      </c>
      <c r="B288" s="113" t="s">
        <v>23015</v>
      </c>
      <c r="C288" s="59" t="s">
        <v>22222</v>
      </c>
      <c r="E288" s="113" t="s">
        <v>23015</v>
      </c>
      <c r="F288" t="s">
        <v>22704</v>
      </c>
      <c r="G288">
        <v>200</v>
      </c>
      <c r="H288" t="s">
        <v>23305</v>
      </c>
    </row>
    <row r="289" spans="1:8">
      <c r="A289" s="59" t="s">
        <v>22231</v>
      </c>
      <c r="B289" s="113" t="s">
        <v>23015</v>
      </c>
      <c r="C289" s="59" t="s">
        <v>22232</v>
      </c>
      <c r="E289" s="113" t="s">
        <v>23015</v>
      </c>
      <c r="F289" t="s">
        <v>22706</v>
      </c>
      <c r="G289">
        <v>198</v>
      </c>
      <c r="H289" t="s">
        <v>23306</v>
      </c>
    </row>
    <row r="290" spans="1:8">
      <c r="A290" s="59" t="s">
        <v>22704</v>
      </c>
      <c r="B290" s="113" t="s">
        <v>23015</v>
      </c>
      <c r="C290" s="59" t="s">
        <v>22705</v>
      </c>
      <c r="E290" s="113" t="s">
        <v>23015</v>
      </c>
      <c r="F290" t="s">
        <v>22708</v>
      </c>
      <c r="G290">
        <v>200</v>
      </c>
      <c r="H290" t="s">
        <v>23307</v>
      </c>
    </row>
    <row r="291" spans="1:8">
      <c r="A291" s="59" t="s">
        <v>22706</v>
      </c>
      <c r="B291" s="113" t="s">
        <v>23015</v>
      </c>
      <c r="C291" s="59" t="s">
        <v>22707</v>
      </c>
      <c r="E291" s="113" t="s">
        <v>23015</v>
      </c>
      <c r="F291" t="s">
        <v>22710</v>
      </c>
      <c r="G291">
        <v>200</v>
      </c>
      <c r="H291" t="s">
        <v>23308</v>
      </c>
    </row>
    <row r="292" spans="1:8">
      <c r="A292" s="59" t="s">
        <v>22708</v>
      </c>
      <c r="B292" s="113" t="s">
        <v>23015</v>
      </c>
      <c r="C292" s="59" t="s">
        <v>22709</v>
      </c>
      <c r="E292" s="113" t="s">
        <v>23015</v>
      </c>
      <c r="F292" t="s">
        <v>22233</v>
      </c>
      <c r="G292">
        <v>100</v>
      </c>
      <c r="H292" t="s">
        <v>23309</v>
      </c>
    </row>
    <row r="293" spans="1:8">
      <c r="A293" s="59" t="s">
        <v>22710</v>
      </c>
      <c r="B293" s="113" t="s">
        <v>23015</v>
      </c>
      <c r="C293" s="59" t="s">
        <v>22711</v>
      </c>
      <c r="E293" s="113" t="s">
        <v>23015</v>
      </c>
      <c r="F293" t="s">
        <v>22235</v>
      </c>
      <c r="G293">
        <v>100</v>
      </c>
      <c r="H293" t="s">
        <v>23310</v>
      </c>
    </row>
    <row r="294" spans="1:8">
      <c r="A294" s="59" t="s">
        <v>22233</v>
      </c>
      <c r="B294" s="113" t="s">
        <v>23015</v>
      </c>
      <c r="C294" s="59" t="s">
        <v>22234</v>
      </c>
      <c r="E294" s="113" t="s">
        <v>23015</v>
      </c>
      <c r="F294" t="s">
        <v>22644</v>
      </c>
      <c r="G294">
        <v>196</v>
      </c>
      <c r="H294" t="s">
        <v>23311</v>
      </c>
    </row>
    <row r="295" spans="1:8">
      <c r="A295" s="59" t="s">
        <v>22235</v>
      </c>
      <c r="B295" s="113" t="s">
        <v>23015</v>
      </c>
      <c r="C295" s="59" t="s">
        <v>22236</v>
      </c>
      <c r="E295" s="113" t="s">
        <v>23015</v>
      </c>
      <c r="F295" t="s">
        <v>22646</v>
      </c>
      <c r="G295">
        <v>199</v>
      </c>
      <c r="H295" t="s">
        <v>23312</v>
      </c>
    </row>
    <row r="296" spans="1:8">
      <c r="A296" s="59" t="s">
        <v>22644</v>
      </c>
      <c r="B296" s="113" t="s">
        <v>23015</v>
      </c>
      <c r="C296" s="59" t="s">
        <v>22645</v>
      </c>
      <c r="E296" s="113" t="s">
        <v>23015</v>
      </c>
      <c r="F296" t="s">
        <v>22648</v>
      </c>
      <c r="G296">
        <v>197</v>
      </c>
      <c r="H296" t="s">
        <v>23313</v>
      </c>
    </row>
    <row r="297" spans="1:8">
      <c r="A297" s="59" t="s">
        <v>22646</v>
      </c>
      <c r="B297" s="113" t="s">
        <v>23015</v>
      </c>
      <c r="C297" s="59" t="s">
        <v>22647</v>
      </c>
      <c r="E297" s="113" t="s">
        <v>23015</v>
      </c>
      <c r="F297" t="s">
        <v>22650</v>
      </c>
      <c r="G297">
        <v>179</v>
      </c>
      <c r="H297" t="s">
        <v>23314</v>
      </c>
    </row>
    <row r="298" spans="1:8">
      <c r="A298" s="59" t="s">
        <v>22648</v>
      </c>
      <c r="B298" s="113" t="s">
        <v>23015</v>
      </c>
      <c r="C298" s="59" t="s">
        <v>22649</v>
      </c>
      <c r="E298" s="113" t="s">
        <v>23015</v>
      </c>
      <c r="F298" t="s">
        <v>22652</v>
      </c>
      <c r="G298">
        <v>198</v>
      </c>
      <c r="H298" t="s">
        <v>23315</v>
      </c>
    </row>
    <row r="299" spans="1:8">
      <c r="A299" s="59" t="s">
        <v>22650</v>
      </c>
      <c r="B299" s="113" t="s">
        <v>23015</v>
      </c>
      <c r="C299" s="59" t="s">
        <v>22651</v>
      </c>
      <c r="E299" s="113" t="s">
        <v>23015</v>
      </c>
      <c r="F299" t="s">
        <v>22654</v>
      </c>
      <c r="G299">
        <v>199</v>
      </c>
      <c r="H299" t="s">
        <v>23316</v>
      </c>
    </row>
    <row r="300" spans="1:8">
      <c r="A300" s="59" t="s">
        <v>22652</v>
      </c>
      <c r="B300" s="113" t="s">
        <v>23015</v>
      </c>
      <c r="C300" s="59" t="s">
        <v>22653</v>
      </c>
      <c r="E300" s="113" t="s">
        <v>23015</v>
      </c>
      <c r="F300" t="s">
        <v>22656</v>
      </c>
      <c r="G300">
        <v>200</v>
      </c>
      <c r="H300" t="s">
        <v>23317</v>
      </c>
    </row>
    <row r="301" spans="1:8">
      <c r="A301" s="59" t="s">
        <v>22654</v>
      </c>
      <c r="B301" s="113" t="s">
        <v>23015</v>
      </c>
      <c r="C301" s="59" t="s">
        <v>22655</v>
      </c>
      <c r="E301" s="113" t="s">
        <v>23015</v>
      </c>
      <c r="F301" t="s">
        <v>22931</v>
      </c>
      <c r="G301">
        <v>199</v>
      </c>
      <c r="H301" t="s">
        <v>23318</v>
      </c>
    </row>
    <row r="302" spans="1:8">
      <c r="A302" s="59" t="s">
        <v>22656</v>
      </c>
      <c r="B302" s="113" t="s">
        <v>23015</v>
      </c>
      <c r="C302" s="59" t="s">
        <v>22657</v>
      </c>
      <c r="E302" s="113" t="s">
        <v>23015</v>
      </c>
      <c r="F302" t="s">
        <v>22933</v>
      </c>
      <c r="G302">
        <v>196</v>
      </c>
      <c r="H302" t="s">
        <v>23319</v>
      </c>
    </row>
    <row r="303" spans="1:8">
      <c r="A303" s="59" t="s">
        <v>22931</v>
      </c>
      <c r="B303" s="113" t="s">
        <v>23015</v>
      </c>
      <c r="C303" s="59" t="s">
        <v>22932</v>
      </c>
      <c r="E303" s="113" t="s">
        <v>23015</v>
      </c>
      <c r="F303" t="s">
        <v>22935</v>
      </c>
      <c r="G303">
        <v>197</v>
      </c>
      <c r="H303" t="s">
        <v>23320</v>
      </c>
    </row>
    <row r="304" spans="1:8">
      <c r="A304" s="59" t="s">
        <v>22933</v>
      </c>
      <c r="B304" s="113" t="s">
        <v>23015</v>
      </c>
      <c r="C304" s="59" t="s">
        <v>22934</v>
      </c>
      <c r="E304" s="113" t="s">
        <v>23015</v>
      </c>
      <c r="F304" t="s">
        <v>22937</v>
      </c>
      <c r="G304">
        <v>199</v>
      </c>
      <c r="H304" t="s">
        <v>23321</v>
      </c>
    </row>
    <row r="305" spans="1:8">
      <c r="A305" s="59" t="s">
        <v>22935</v>
      </c>
      <c r="B305" s="113" t="s">
        <v>23015</v>
      </c>
      <c r="C305" s="59" t="s">
        <v>22936</v>
      </c>
      <c r="E305" s="113" t="s">
        <v>23015</v>
      </c>
      <c r="F305" t="s">
        <v>22939</v>
      </c>
      <c r="G305">
        <v>200</v>
      </c>
      <c r="H305" t="s">
        <v>23322</v>
      </c>
    </row>
    <row r="306" spans="1:8">
      <c r="A306" s="59" t="s">
        <v>22937</v>
      </c>
      <c r="B306" s="113" t="s">
        <v>23015</v>
      </c>
      <c r="C306" s="59" t="s">
        <v>22938</v>
      </c>
      <c r="E306" s="113" t="s">
        <v>23015</v>
      </c>
      <c r="F306" t="s">
        <v>22941</v>
      </c>
      <c r="G306">
        <v>198</v>
      </c>
      <c r="H306" t="s">
        <v>23323</v>
      </c>
    </row>
    <row r="307" spans="1:8">
      <c r="A307" s="59" t="s">
        <v>22939</v>
      </c>
      <c r="B307" s="113" t="s">
        <v>23015</v>
      </c>
      <c r="C307" s="59" t="s">
        <v>22940</v>
      </c>
      <c r="E307" s="113" t="s">
        <v>23015</v>
      </c>
      <c r="F307" t="s">
        <v>22658</v>
      </c>
      <c r="G307">
        <v>200</v>
      </c>
      <c r="H307" t="s">
        <v>23324</v>
      </c>
    </row>
    <row r="308" spans="1:8">
      <c r="A308" s="59" t="s">
        <v>22941</v>
      </c>
      <c r="B308" s="113" t="s">
        <v>23015</v>
      </c>
      <c r="C308" s="59" t="s">
        <v>22942</v>
      </c>
      <c r="E308" s="113" t="s">
        <v>23015</v>
      </c>
      <c r="F308" t="s">
        <v>22566</v>
      </c>
      <c r="G308">
        <v>194</v>
      </c>
      <c r="H308" t="s">
        <v>23325</v>
      </c>
    </row>
    <row r="309" spans="1:8">
      <c r="A309" s="59" t="s">
        <v>22658</v>
      </c>
      <c r="B309" s="113" t="s">
        <v>23015</v>
      </c>
      <c r="C309" s="59" t="s">
        <v>22659</v>
      </c>
      <c r="E309" s="113" t="s">
        <v>23015</v>
      </c>
      <c r="F309" t="s">
        <v>22568</v>
      </c>
      <c r="G309">
        <v>194</v>
      </c>
      <c r="H309" t="s">
        <v>23326</v>
      </c>
    </row>
    <row r="310" spans="1:8">
      <c r="A310" s="59" t="s">
        <v>22566</v>
      </c>
      <c r="B310" s="113" t="s">
        <v>23015</v>
      </c>
      <c r="C310" s="59" t="s">
        <v>22567</v>
      </c>
      <c r="E310" s="113" t="s">
        <v>23015</v>
      </c>
      <c r="F310" t="s">
        <v>22570</v>
      </c>
      <c r="G310">
        <v>192</v>
      </c>
      <c r="H310" t="s">
        <v>23327</v>
      </c>
    </row>
    <row r="311" spans="1:8">
      <c r="A311" s="59" t="s">
        <v>22568</v>
      </c>
      <c r="B311" s="113" t="s">
        <v>23015</v>
      </c>
      <c r="C311" s="59" t="s">
        <v>22569</v>
      </c>
      <c r="E311" s="113" t="s">
        <v>23015</v>
      </c>
      <c r="F311" t="s">
        <v>22572</v>
      </c>
      <c r="G311">
        <v>195</v>
      </c>
      <c r="H311" t="s">
        <v>23328</v>
      </c>
    </row>
    <row r="312" spans="1:8">
      <c r="A312" s="59" t="s">
        <v>22570</v>
      </c>
      <c r="B312" s="113" t="s">
        <v>23015</v>
      </c>
      <c r="C312" s="59" t="s">
        <v>22571</v>
      </c>
      <c r="E312" s="113" t="s">
        <v>23015</v>
      </c>
      <c r="F312" t="s">
        <v>22574</v>
      </c>
      <c r="G312">
        <v>190</v>
      </c>
      <c r="H312" t="s">
        <v>23329</v>
      </c>
    </row>
    <row r="313" spans="1:8">
      <c r="A313" s="59" t="s">
        <v>22572</v>
      </c>
      <c r="B313" s="113" t="s">
        <v>23015</v>
      </c>
      <c r="C313" s="59" t="s">
        <v>22573</v>
      </c>
      <c r="E313" s="113" t="s">
        <v>23015</v>
      </c>
      <c r="F313" t="s">
        <v>22576</v>
      </c>
      <c r="G313">
        <v>189</v>
      </c>
      <c r="H313" t="s">
        <v>23330</v>
      </c>
    </row>
    <row r="314" spans="1:8">
      <c r="A314" s="59" t="s">
        <v>22574</v>
      </c>
      <c r="B314" s="113" t="s">
        <v>23015</v>
      </c>
      <c r="C314" s="59" t="s">
        <v>22575</v>
      </c>
      <c r="E314" s="113" t="s">
        <v>23015</v>
      </c>
      <c r="F314" t="s">
        <v>22578</v>
      </c>
      <c r="G314">
        <v>197</v>
      </c>
      <c r="H314" t="s">
        <v>23331</v>
      </c>
    </row>
    <row r="315" spans="1:8">
      <c r="A315" s="59" t="s">
        <v>22576</v>
      </c>
      <c r="B315" s="113" t="s">
        <v>23015</v>
      </c>
      <c r="C315" s="59" t="s">
        <v>22577</v>
      </c>
      <c r="E315" s="113" t="s">
        <v>23015</v>
      </c>
      <c r="F315" t="s">
        <v>22712</v>
      </c>
      <c r="G315">
        <v>0</v>
      </c>
      <c r="H315" t="s">
        <v>23332</v>
      </c>
    </row>
    <row r="316" spans="1:8">
      <c r="A316" s="59" t="s">
        <v>22578</v>
      </c>
      <c r="B316" s="113" t="s">
        <v>23015</v>
      </c>
      <c r="C316" s="59" t="s">
        <v>22579</v>
      </c>
      <c r="E316" s="113" t="s">
        <v>23015</v>
      </c>
      <c r="F316" t="s">
        <v>22714</v>
      </c>
      <c r="G316">
        <v>1</v>
      </c>
      <c r="H316" t="s">
        <v>23333</v>
      </c>
    </row>
    <row r="317" spans="1:8">
      <c r="A317" s="59" t="s">
        <v>22712</v>
      </c>
      <c r="B317" s="113"/>
      <c r="C317" s="59" t="s">
        <v>22713</v>
      </c>
      <c r="E317" s="113" t="s">
        <v>23015</v>
      </c>
      <c r="F317" t="s">
        <v>22237</v>
      </c>
      <c r="G317">
        <v>100</v>
      </c>
      <c r="H317" t="s">
        <v>23334</v>
      </c>
    </row>
    <row r="318" spans="1:8">
      <c r="A318" s="59" t="s">
        <v>22714</v>
      </c>
      <c r="B318" s="113"/>
      <c r="C318" s="59" t="s">
        <v>22715</v>
      </c>
      <c r="E318" s="113" t="s">
        <v>23015</v>
      </c>
      <c r="F318" t="s">
        <v>22239</v>
      </c>
      <c r="G318">
        <v>100</v>
      </c>
      <c r="H318" t="s">
        <v>23335</v>
      </c>
    </row>
    <row r="319" spans="1:8">
      <c r="A319" s="59" t="s">
        <v>22237</v>
      </c>
      <c r="B319" s="113" t="s">
        <v>23015</v>
      </c>
      <c r="C319" s="59" t="s">
        <v>22238</v>
      </c>
      <c r="E319" s="113" t="s">
        <v>23015</v>
      </c>
      <c r="F319" t="s">
        <v>22241</v>
      </c>
      <c r="G319">
        <v>100</v>
      </c>
      <c r="H319" t="s">
        <v>23336</v>
      </c>
    </row>
    <row r="320" spans="1:8">
      <c r="A320" s="59" t="s">
        <v>22239</v>
      </c>
      <c r="B320" s="113" t="s">
        <v>23015</v>
      </c>
      <c r="C320" s="59" t="s">
        <v>22240</v>
      </c>
      <c r="E320" s="113" t="s">
        <v>23015</v>
      </c>
      <c r="F320" t="s">
        <v>21932</v>
      </c>
      <c r="G320">
        <v>100</v>
      </c>
      <c r="H320" t="s">
        <v>23337</v>
      </c>
    </row>
    <row r="321" spans="1:8">
      <c r="A321" s="59" t="s">
        <v>22241</v>
      </c>
      <c r="B321" s="113" t="s">
        <v>23015</v>
      </c>
      <c r="C321" s="59" t="s">
        <v>22242</v>
      </c>
      <c r="E321" s="113" t="s">
        <v>23015</v>
      </c>
      <c r="F321" t="s">
        <v>21934</v>
      </c>
      <c r="G321">
        <v>100</v>
      </c>
      <c r="H321" t="s">
        <v>23338</v>
      </c>
    </row>
    <row r="322" spans="1:8">
      <c r="A322" s="59" t="s">
        <v>21932</v>
      </c>
      <c r="B322" s="113" t="s">
        <v>23015</v>
      </c>
      <c r="C322" s="59" t="s">
        <v>21933</v>
      </c>
      <c r="E322" s="113" t="s">
        <v>23015</v>
      </c>
      <c r="F322" t="s">
        <v>21936</v>
      </c>
      <c r="G322">
        <v>100</v>
      </c>
      <c r="H322" t="s">
        <v>23339</v>
      </c>
    </row>
    <row r="323" spans="1:8">
      <c r="A323" s="59" t="s">
        <v>21934</v>
      </c>
      <c r="B323" s="113" t="s">
        <v>23015</v>
      </c>
      <c r="C323" s="59" t="s">
        <v>21935</v>
      </c>
      <c r="E323" s="113" t="s">
        <v>23015</v>
      </c>
      <c r="F323" t="s">
        <v>22243</v>
      </c>
      <c r="G323">
        <v>100</v>
      </c>
      <c r="H323" t="s">
        <v>23340</v>
      </c>
    </row>
    <row r="324" spans="1:8">
      <c r="A324" s="59" t="s">
        <v>21936</v>
      </c>
      <c r="B324" s="113" t="s">
        <v>23015</v>
      </c>
      <c r="C324" s="59" t="s">
        <v>21937</v>
      </c>
      <c r="E324" s="113" t="s">
        <v>23015</v>
      </c>
      <c r="F324" t="s">
        <v>22554</v>
      </c>
      <c r="G324">
        <v>200</v>
      </c>
      <c r="H324" t="s">
        <v>23341</v>
      </c>
    </row>
    <row r="325" spans="1:8">
      <c r="A325" s="59" t="s">
        <v>22243</v>
      </c>
      <c r="B325" s="113" t="s">
        <v>23015</v>
      </c>
      <c r="C325" s="59" t="s">
        <v>22244</v>
      </c>
      <c r="E325" s="113" t="s">
        <v>23015</v>
      </c>
      <c r="F325" t="s">
        <v>22556</v>
      </c>
      <c r="G325">
        <v>200</v>
      </c>
      <c r="H325" t="s">
        <v>23342</v>
      </c>
    </row>
    <row r="326" spans="1:8">
      <c r="A326" s="59" t="s">
        <v>22554</v>
      </c>
      <c r="B326" s="113" t="s">
        <v>23015</v>
      </c>
      <c r="C326" s="59" t="s">
        <v>22555</v>
      </c>
      <c r="E326" s="113" t="s">
        <v>23015</v>
      </c>
      <c r="F326" t="s">
        <v>22943</v>
      </c>
      <c r="G326">
        <v>200</v>
      </c>
      <c r="H326" t="s">
        <v>23343</v>
      </c>
    </row>
    <row r="327" spans="1:8">
      <c r="A327" s="59" t="s">
        <v>22556</v>
      </c>
      <c r="B327" s="113" t="s">
        <v>23015</v>
      </c>
      <c r="C327" s="59" t="s">
        <v>22557</v>
      </c>
      <c r="E327" s="113" t="s">
        <v>23015</v>
      </c>
      <c r="F327" t="s">
        <v>22249</v>
      </c>
      <c r="G327">
        <v>100</v>
      </c>
      <c r="H327" t="s">
        <v>23344</v>
      </c>
    </row>
    <row r="328" spans="1:8">
      <c r="A328" s="59" t="s">
        <v>22943</v>
      </c>
      <c r="B328" s="113" t="s">
        <v>23015</v>
      </c>
      <c r="C328" s="59" t="s">
        <v>22944</v>
      </c>
      <c r="E328" s="113" t="s">
        <v>23015</v>
      </c>
      <c r="F328" t="s">
        <v>22245</v>
      </c>
      <c r="G328">
        <v>100</v>
      </c>
      <c r="H328" t="s">
        <v>23345</v>
      </c>
    </row>
    <row r="329" spans="1:8">
      <c r="A329" s="59" t="s">
        <v>22249</v>
      </c>
      <c r="B329" s="113" t="s">
        <v>23015</v>
      </c>
      <c r="C329" s="59" t="s">
        <v>22250</v>
      </c>
      <c r="E329" s="113" t="s">
        <v>23015</v>
      </c>
      <c r="F329" t="s">
        <v>22251</v>
      </c>
      <c r="G329">
        <v>100</v>
      </c>
      <c r="H329" t="s">
        <v>23346</v>
      </c>
    </row>
    <row r="330" spans="1:8">
      <c r="A330" s="59" t="s">
        <v>22245</v>
      </c>
      <c r="B330" s="113" t="s">
        <v>23015</v>
      </c>
      <c r="C330" s="59" t="s">
        <v>22246</v>
      </c>
      <c r="E330" s="113" t="s">
        <v>23015</v>
      </c>
      <c r="F330" t="s">
        <v>22253</v>
      </c>
      <c r="G330">
        <v>100</v>
      </c>
      <c r="H330" t="s">
        <v>23347</v>
      </c>
    </row>
    <row r="331" spans="1:8">
      <c r="A331" s="59" t="s">
        <v>22251</v>
      </c>
      <c r="B331" s="113" t="s">
        <v>23015</v>
      </c>
      <c r="C331" s="59" t="s">
        <v>22252</v>
      </c>
      <c r="E331" s="113" t="s">
        <v>23015</v>
      </c>
      <c r="F331" t="s">
        <v>22247</v>
      </c>
      <c r="G331">
        <v>100</v>
      </c>
      <c r="H331" t="s">
        <v>23348</v>
      </c>
    </row>
    <row r="332" spans="1:8">
      <c r="A332" s="59" t="s">
        <v>22253</v>
      </c>
      <c r="B332" s="113" t="s">
        <v>23015</v>
      </c>
      <c r="C332" s="59" t="s">
        <v>22254</v>
      </c>
      <c r="E332" s="113" t="s">
        <v>23015</v>
      </c>
      <c r="F332" t="s">
        <v>22255</v>
      </c>
      <c r="G332">
        <v>100</v>
      </c>
      <c r="H332" t="s">
        <v>23349</v>
      </c>
    </row>
    <row r="333" spans="1:8">
      <c r="A333" s="59" t="s">
        <v>22247</v>
      </c>
      <c r="B333" s="113" t="s">
        <v>23015</v>
      </c>
      <c r="C333" s="59" t="s">
        <v>22248</v>
      </c>
      <c r="E333" s="113" t="s">
        <v>23015</v>
      </c>
      <c r="F333" t="s">
        <v>22716</v>
      </c>
      <c r="G333">
        <v>200</v>
      </c>
      <c r="H333" t="s">
        <v>23350</v>
      </c>
    </row>
    <row r="334" spans="1:8">
      <c r="A334" s="59" t="s">
        <v>22255</v>
      </c>
      <c r="B334" s="113" t="s">
        <v>23015</v>
      </c>
      <c r="C334" s="59" t="s">
        <v>22256</v>
      </c>
      <c r="E334" s="113" t="s">
        <v>23015</v>
      </c>
      <c r="F334" t="s">
        <v>22718</v>
      </c>
      <c r="G334">
        <v>200</v>
      </c>
      <c r="H334" t="s">
        <v>23351</v>
      </c>
    </row>
    <row r="335" spans="1:8">
      <c r="A335" s="59" t="s">
        <v>22716</v>
      </c>
      <c r="B335" s="113" t="s">
        <v>23015</v>
      </c>
      <c r="C335" s="59" t="s">
        <v>22717</v>
      </c>
      <c r="E335" s="113" t="s">
        <v>23015</v>
      </c>
      <c r="F335" t="s">
        <v>22257</v>
      </c>
      <c r="G335">
        <v>100</v>
      </c>
      <c r="H335" t="s">
        <v>23352</v>
      </c>
    </row>
    <row r="336" spans="1:8">
      <c r="A336" s="59" t="s">
        <v>22718</v>
      </c>
      <c r="B336" s="113" t="s">
        <v>23015</v>
      </c>
      <c r="C336" s="59" t="s">
        <v>22719</v>
      </c>
      <c r="E336" s="113" t="s">
        <v>23015</v>
      </c>
      <c r="F336" t="s">
        <v>22259</v>
      </c>
      <c r="G336">
        <v>100</v>
      </c>
      <c r="H336" t="s">
        <v>23353</v>
      </c>
    </row>
    <row r="337" spans="1:8">
      <c r="A337" s="59" t="s">
        <v>22257</v>
      </c>
      <c r="B337" s="113" t="s">
        <v>23015</v>
      </c>
      <c r="C337" s="59" t="s">
        <v>22258</v>
      </c>
      <c r="E337" s="113" t="s">
        <v>23015</v>
      </c>
      <c r="F337" t="s">
        <v>22720</v>
      </c>
      <c r="G337">
        <v>200</v>
      </c>
      <c r="H337" t="s">
        <v>23354</v>
      </c>
    </row>
    <row r="338" spans="1:8">
      <c r="A338" s="59" t="s">
        <v>22259</v>
      </c>
      <c r="B338" s="113" t="s">
        <v>23015</v>
      </c>
      <c r="C338" s="59" t="s">
        <v>22260</v>
      </c>
      <c r="E338" s="113" t="s">
        <v>23015</v>
      </c>
      <c r="F338" t="s">
        <v>22722</v>
      </c>
      <c r="G338">
        <v>199</v>
      </c>
      <c r="H338" t="s">
        <v>23355</v>
      </c>
    </row>
    <row r="339" spans="1:8">
      <c r="A339" s="59" t="s">
        <v>22720</v>
      </c>
      <c r="B339" s="113" t="s">
        <v>23015</v>
      </c>
      <c r="C339" s="59" t="s">
        <v>22721</v>
      </c>
      <c r="E339" s="113" t="s">
        <v>23015</v>
      </c>
      <c r="F339" t="s">
        <v>22724</v>
      </c>
      <c r="G339">
        <v>200</v>
      </c>
      <c r="H339" t="s">
        <v>23356</v>
      </c>
    </row>
    <row r="340" spans="1:8">
      <c r="A340" s="59" t="s">
        <v>22722</v>
      </c>
      <c r="B340" s="113" t="s">
        <v>23015</v>
      </c>
      <c r="C340" s="59" t="s">
        <v>22723</v>
      </c>
      <c r="E340" s="113" t="s">
        <v>23015</v>
      </c>
      <c r="F340" t="s">
        <v>22726</v>
      </c>
      <c r="G340">
        <v>200</v>
      </c>
      <c r="H340" t="s">
        <v>23357</v>
      </c>
    </row>
    <row r="341" spans="1:8">
      <c r="A341" s="59" t="s">
        <v>22724</v>
      </c>
      <c r="B341" s="113" t="s">
        <v>23015</v>
      </c>
      <c r="C341" s="59" t="s">
        <v>22725</v>
      </c>
      <c r="E341" s="113" t="s">
        <v>23015</v>
      </c>
      <c r="F341" t="s">
        <v>22261</v>
      </c>
      <c r="G341">
        <v>100</v>
      </c>
      <c r="H341" t="s">
        <v>23358</v>
      </c>
    </row>
    <row r="342" spans="1:8">
      <c r="A342" s="59" t="s">
        <v>22726</v>
      </c>
      <c r="B342" s="113" t="s">
        <v>23015</v>
      </c>
      <c r="C342" s="59" t="s">
        <v>22727</v>
      </c>
      <c r="E342" s="113" t="s">
        <v>23015</v>
      </c>
      <c r="F342" t="s">
        <v>22263</v>
      </c>
      <c r="G342">
        <v>100</v>
      </c>
      <c r="H342" t="s">
        <v>23359</v>
      </c>
    </row>
    <row r="343" spans="1:8">
      <c r="A343" s="59" t="s">
        <v>22261</v>
      </c>
      <c r="B343" s="113" t="s">
        <v>23015</v>
      </c>
      <c r="C343" s="59" t="s">
        <v>22262</v>
      </c>
      <c r="E343" s="113" t="s">
        <v>23015</v>
      </c>
      <c r="F343" t="s">
        <v>22265</v>
      </c>
      <c r="G343">
        <v>100</v>
      </c>
      <c r="H343" t="s">
        <v>23360</v>
      </c>
    </row>
    <row r="344" spans="1:8">
      <c r="A344" s="59" t="s">
        <v>22263</v>
      </c>
      <c r="B344" s="113" t="s">
        <v>23015</v>
      </c>
      <c r="C344" s="59" t="s">
        <v>22264</v>
      </c>
      <c r="E344" s="113" t="s">
        <v>23015</v>
      </c>
      <c r="F344" t="s">
        <v>22945</v>
      </c>
      <c r="G344">
        <v>200</v>
      </c>
      <c r="H344" t="s">
        <v>23361</v>
      </c>
    </row>
    <row r="345" spans="1:8">
      <c r="A345" s="59" t="s">
        <v>22265</v>
      </c>
      <c r="B345" s="113" t="s">
        <v>23015</v>
      </c>
      <c r="C345" s="59" t="s">
        <v>22266</v>
      </c>
      <c r="E345" s="113" t="s">
        <v>23015</v>
      </c>
      <c r="F345" t="s">
        <v>22947</v>
      </c>
      <c r="G345">
        <v>200</v>
      </c>
      <c r="H345" t="s">
        <v>23362</v>
      </c>
    </row>
    <row r="346" spans="1:8">
      <c r="A346" s="59" t="s">
        <v>22945</v>
      </c>
      <c r="B346" s="113" t="s">
        <v>23015</v>
      </c>
      <c r="C346" s="59" t="s">
        <v>22946</v>
      </c>
      <c r="E346" s="113" t="s">
        <v>23015</v>
      </c>
      <c r="F346" t="s">
        <v>22949</v>
      </c>
      <c r="G346">
        <v>200</v>
      </c>
      <c r="H346" t="s">
        <v>23363</v>
      </c>
    </row>
    <row r="347" spans="1:8">
      <c r="A347" s="59" t="s">
        <v>22947</v>
      </c>
      <c r="B347" s="113" t="s">
        <v>23015</v>
      </c>
      <c r="C347" s="59" t="s">
        <v>22948</v>
      </c>
      <c r="E347" s="113" t="s">
        <v>23015</v>
      </c>
      <c r="F347" t="s">
        <v>22267</v>
      </c>
      <c r="G347">
        <v>99</v>
      </c>
      <c r="H347" t="s">
        <v>23364</v>
      </c>
    </row>
    <row r="348" spans="1:8">
      <c r="A348" s="59" t="s">
        <v>22949</v>
      </c>
      <c r="B348" s="113" t="s">
        <v>23015</v>
      </c>
      <c r="C348" s="59" t="s">
        <v>22950</v>
      </c>
      <c r="E348" s="113" t="s">
        <v>23015</v>
      </c>
      <c r="F348" t="s">
        <v>22269</v>
      </c>
      <c r="G348">
        <v>99</v>
      </c>
      <c r="H348" t="s">
        <v>23365</v>
      </c>
    </row>
    <row r="349" spans="1:8">
      <c r="A349" s="59" t="s">
        <v>22267</v>
      </c>
      <c r="B349" s="113" t="s">
        <v>23015</v>
      </c>
      <c r="C349" s="59" t="s">
        <v>22268</v>
      </c>
      <c r="E349" s="113" t="s">
        <v>23015</v>
      </c>
      <c r="F349" t="s">
        <v>22271</v>
      </c>
      <c r="G349">
        <v>100</v>
      </c>
      <c r="H349" t="s">
        <v>23366</v>
      </c>
    </row>
    <row r="350" spans="1:8">
      <c r="A350" s="59" t="s">
        <v>22269</v>
      </c>
      <c r="B350" s="113" t="s">
        <v>23015</v>
      </c>
      <c r="C350" s="59" t="s">
        <v>22270</v>
      </c>
      <c r="E350" s="113" t="s">
        <v>23015</v>
      </c>
      <c r="F350" t="s">
        <v>22273</v>
      </c>
      <c r="G350">
        <v>100</v>
      </c>
      <c r="H350" t="s">
        <v>23367</v>
      </c>
    </row>
    <row r="351" spans="1:8">
      <c r="A351" s="59" t="s">
        <v>22271</v>
      </c>
      <c r="B351" s="113" t="s">
        <v>23015</v>
      </c>
      <c r="C351" s="59" t="s">
        <v>22272</v>
      </c>
      <c r="E351" s="113" t="s">
        <v>23015</v>
      </c>
      <c r="F351" t="s">
        <v>22951</v>
      </c>
      <c r="G351">
        <v>199</v>
      </c>
      <c r="H351" t="s">
        <v>23368</v>
      </c>
    </row>
    <row r="352" spans="1:8">
      <c r="A352" s="59" t="s">
        <v>22273</v>
      </c>
      <c r="B352" s="113" t="s">
        <v>23015</v>
      </c>
      <c r="C352" s="59" t="s">
        <v>22274</v>
      </c>
      <c r="E352" s="113" t="s">
        <v>23015</v>
      </c>
      <c r="F352" t="s">
        <v>22953</v>
      </c>
      <c r="G352">
        <v>200</v>
      </c>
      <c r="H352" t="s">
        <v>23369</v>
      </c>
    </row>
    <row r="353" spans="1:8">
      <c r="A353" s="59" t="s">
        <v>22951</v>
      </c>
      <c r="B353" s="113" t="s">
        <v>23015</v>
      </c>
      <c r="C353" s="59" t="s">
        <v>22952</v>
      </c>
      <c r="E353" s="113" t="s">
        <v>23015</v>
      </c>
      <c r="F353" t="s">
        <v>22275</v>
      </c>
      <c r="G353">
        <v>100</v>
      </c>
      <c r="H353" t="s">
        <v>23370</v>
      </c>
    </row>
    <row r="354" spans="1:8">
      <c r="A354" s="59" t="s">
        <v>22953</v>
      </c>
      <c r="B354" s="113" t="s">
        <v>23015</v>
      </c>
      <c r="C354" s="59" t="s">
        <v>22954</v>
      </c>
      <c r="E354" s="113" t="s">
        <v>23015</v>
      </c>
      <c r="F354" t="s">
        <v>22277</v>
      </c>
      <c r="G354">
        <v>100</v>
      </c>
      <c r="H354" t="s">
        <v>23371</v>
      </c>
    </row>
    <row r="355" spans="1:8">
      <c r="A355" s="59" t="s">
        <v>22275</v>
      </c>
      <c r="B355" s="113" t="s">
        <v>23015</v>
      </c>
      <c r="C355" s="59" t="s">
        <v>22276</v>
      </c>
      <c r="E355" s="113" t="s">
        <v>23015</v>
      </c>
      <c r="F355" t="s">
        <v>22279</v>
      </c>
      <c r="G355">
        <v>100</v>
      </c>
      <c r="H355" t="s">
        <v>23372</v>
      </c>
    </row>
    <row r="356" spans="1:8">
      <c r="A356" s="59" t="s">
        <v>22277</v>
      </c>
      <c r="B356" s="113" t="s">
        <v>23015</v>
      </c>
      <c r="C356" s="59" t="s">
        <v>22278</v>
      </c>
      <c r="E356" s="113" t="s">
        <v>23015</v>
      </c>
      <c r="F356" t="s">
        <v>22281</v>
      </c>
      <c r="G356">
        <v>100</v>
      </c>
      <c r="H356" t="s">
        <v>23373</v>
      </c>
    </row>
    <row r="357" spans="1:8">
      <c r="A357" s="59" t="s">
        <v>22279</v>
      </c>
      <c r="B357" s="113" t="s">
        <v>23015</v>
      </c>
      <c r="C357" s="59" t="s">
        <v>22280</v>
      </c>
      <c r="E357" s="113" t="s">
        <v>23015</v>
      </c>
      <c r="F357" t="s">
        <v>22283</v>
      </c>
      <c r="G357">
        <v>100</v>
      </c>
      <c r="H357" t="s">
        <v>23374</v>
      </c>
    </row>
    <row r="358" spans="1:8">
      <c r="A358" s="59" t="s">
        <v>22281</v>
      </c>
      <c r="B358" s="113" t="s">
        <v>23015</v>
      </c>
      <c r="C358" s="59" t="s">
        <v>22282</v>
      </c>
      <c r="E358" s="113" t="s">
        <v>23015</v>
      </c>
      <c r="F358" t="s">
        <v>22285</v>
      </c>
      <c r="G358">
        <v>100</v>
      </c>
      <c r="H358" t="s">
        <v>23375</v>
      </c>
    </row>
    <row r="359" spans="1:8">
      <c r="A359" s="59" t="s">
        <v>22283</v>
      </c>
      <c r="B359" s="113" t="s">
        <v>23015</v>
      </c>
      <c r="C359" s="59" t="s">
        <v>22284</v>
      </c>
      <c r="E359" s="113" t="s">
        <v>23015</v>
      </c>
      <c r="F359" t="s">
        <v>22287</v>
      </c>
      <c r="G359">
        <v>99</v>
      </c>
      <c r="H359" t="s">
        <v>23376</v>
      </c>
    </row>
    <row r="360" spans="1:8">
      <c r="A360" s="59" t="s">
        <v>22285</v>
      </c>
      <c r="B360" s="113" t="s">
        <v>23015</v>
      </c>
      <c r="C360" s="59" t="s">
        <v>22286</v>
      </c>
      <c r="E360" s="113" t="s">
        <v>23015</v>
      </c>
      <c r="F360" t="s">
        <v>22289</v>
      </c>
      <c r="G360">
        <v>99</v>
      </c>
      <c r="H360" t="s">
        <v>23377</v>
      </c>
    </row>
    <row r="361" spans="1:8">
      <c r="A361" s="59" t="s">
        <v>22287</v>
      </c>
      <c r="B361" s="113" t="s">
        <v>23015</v>
      </c>
      <c r="C361" s="59" t="s">
        <v>22288</v>
      </c>
      <c r="E361" s="113" t="s">
        <v>23015</v>
      </c>
      <c r="F361" t="s">
        <v>22291</v>
      </c>
      <c r="G361">
        <v>0</v>
      </c>
      <c r="H361" t="s">
        <v>23378</v>
      </c>
    </row>
    <row r="362" spans="1:8">
      <c r="A362" s="59" t="s">
        <v>22289</v>
      </c>
      <c r="B362" s="113" t="s">
        <v>23015</v>
      </c>
      <c r="C362" s="59" t="s">
        <v>22290</v>
      </c>
      <c r="E362" s="113" t="s">
        <v>23015</v>
      </c>
      <c r="F362" t="s">
        <v>22293</v>
      </c>
      <c r="G362">
        <v>100</v>
      </c>
      <c r="H362" t="s">
        <v>23379</v>
      </c>
    </row>
    <row r="363" spans="1:8">
      <c r="A363" s="59" t="s">
        <v>22291</v>
      </c>
      <c r="B363" s="113"/>
      <c r="C363" s="59" t="s">
        <v>22292</v>
      </c>
      <c r="E363" s="113" t="s">
        <v>23015</v>
      </c>
      <c r="F363" t="s">
        <v>22295</v>
      </c>
      <c r="G363">
        <v>100</v>
      </c>
      <c r="H363" t="s">
        <v>23380</v>
      </c>
    </row>
    <row r="364" spans="1:8">
      <c r="A364" s="59" t="s">
        <v>22293</v>
      </c>
      <c r="B364" s="113" t="s">
        <v>23015</v>
      </c>
      <c r="C364" s="59" t="s">
        <v>22294</v>
      </c>
      <c r="E364" s="113" t="s">
        <v>23015</v>
      </c>
      <c r="F364" t="s">
        <v>22728</v>
      </c>
      <c r="G364">
        <v>0</v>
      </c>
      <c r="H364" t="s">
        <v>23381</v>
      </c>
    </row>
    <row r="365" spans="1:8">
      <c r="A365" s="59" t="s">
        <v>22295</v>
      </c>
      <c r="B365" s="113" t="s">
        <v>23015</v>
      </c>
      <c r="C365" s="59" t="s">
        <v>22296</v>
      </c>
      <c r="E365" s="113" t="s">
        <v>23015</v>
      </c>
      <c r="F365" t="s">
        <v>22730</v>
      </c>
      <c r="G365">
        <v>199</v>
      </c>
      <c r="H365" t="s">
        <v>23382</v>
      </c>
    </row>
    <row r="366" spans="1:8">
      <c r="A366" s="59" t="s">
        <v>22728</v>
      </c>
      <c r="B366" s="113"/>
      <c r="C366" s="59" t="s">
        <v>22729</v>
      </c>
      <c r="E366" s="113" t="s">
        <v>23015</v>
      </c>
      <c r="F366" t="s">
        <v>22955</v>
      </c>
      <c r="G366">
        <v>200</v>
      </c>
      <c r="H366" t="s">
        <v>23383</v>
      </c>
    </row>
    <row r="367" spans="1:8">
      <c r="A367" s="59" t="s">
        <v>22730</v>
      </c>
      <c r="B367" s="113" t="s">
        <v>23015</v>
      </c>
      <c r="C367" s="59" t="s">
        <v>22731</v>
      </c>
      <c r="E367" s="113" t="s">
        <v>23015</v>
      </c>
      <c r="F367" t="s">
        <v>22957</v>
      </c>
      <c r="G367">
        <v>200</v>
      </c>
      <c r="H367" t="s">
        <v>23384</v>
      </c>
    </row>
    <row r="368" spans="1:8">
      <c r="A368" s="59" t="s">
        <v>22955</v>
      </c>
      <c r="B368" s="113" t="s">
        <v>23015</v>
      </c>
      <c r="C368" s="59" t="s">
        <v>22956</v>
      </c>
      <c r="E368" s="113" t="s">
        <v>23015</v>
      </c>
      <c r="F368" t="s">
        <v>22959</v>
      </c>
      <c r="G368">
        <v>0</v>
      </c>
      <c r="H368" t="s">
        <v>23385</v>
      </c>
    </row>
    <row r="369" spans="1:8">
      <c r="A369" s="59" t="s">
        <v>22957</v>
      </c>
      <c r="B369" s="113" t="s">
        <v>23015</v>
      </c>
      <c r="C369" s="59" t="s">
        <v>22958</v>
      </c>
      <c r="E369" s="113" t="s">
        <v>23015</v>
      </c>
      <c r="F369" t="s">
        <v>22961</v>
      </c>
      <c r="G369">
        <v>199</v>
      </c>
      <c r="H369" t="s">
        <v>23386</v>
      </c>
    </row>
    <row r="370" spans="1:8">
      <c r="A370" s="59" t="s">
        <v>22959</v>
      </c>
      <c r="B370" s="113"/>
      <c r="C370" s="59" t="s">
        <v>22960</v>
      </c>
      <c r="E370" s="113" t="s">
        <v>23015</v>
      </c>
      <c r="F370" t="s">
        <v>22963</v>
      </c>
      <c r="G370">
        <v>193</v>
      </c>
      <c r="H370" t="s">
        <v>23387</v>
      </c>
    </row>
    <row r="371" spans="1:8">
      <c r="A371" s="59" t="s">
        <v>22961</v>
      </c>
      <c r="B371" s="113" t="s">
        <v>23015</v>
      </c>
      <c r="C371" s="59" t="s">
        <v>22962</v>
      </c>
      <c r="E371" s="113" t="s">
        <v>23015</v>
      </c>
      <c r="F371" t="s">
        <v>21938</v>
      </c>
      <c r="G371">
        <v>100</v>
      </c>
      <c r="H371" t="s">
        <v>23388</v>
      </c>
    </row>
    <row r="372" spans="1:8">
      <c r="A372" s="59" t="s">
        <v>22963</v>
      </c>
      <c r="B372" s="113" t="s">
        <v>23015</v>
      </c>
      <c r="C372" s="59" t="s">
        <v>22964</v>
      </c>
      <c r="E372" s="113" t="s">
        <v>23015</v>
      </c>
      <c r="F372" t="s">
        <v>21940</v>
      </c>
      <c r="G372">
        <v>100</v>
      </c>
      <c r="H372" t="s">
        <v>23389</v>
      </c>
    </row>
    <row r="373" spans="1:8">
      <c r="A373" s="59" t="s">
        <v>21938</v>
      </c>
      <c r="B373" s="113" t="s">
        <v>23015</v>
      </c>
      <c r="C373" s="59" t="s">
        <v>21939</v>
      </c>
      <c r="E373" s="113" t="s">
        <v>23015</v>
      </c>
      <c r="F373" t="s">
        <v>21944</v>
      </c>
      <c r="G373">
        <v>0</v>
      </c>
      <c r="H373" t="s">
        <v>23390</v>
      </c>
    </row>
    <row r="374" spans="1:8">
      <c r="A374" s="59" t="s">
        <v>21940</v>
      </c>
      <c r="B374" s="113" t="s">
        <v>23015</v>
      </c>
      <c r="C374" s="59" t="s">
        <v>21941</v>
      </c>
      <c r="E374" s="113" t="s">
        <v>23015</v>
      </c>
      <c r="F374" t="s">
        <v>21942</v>
      </c>
      <c r="G374">
        <v>100</v>
      </c>
      <c r="H374" t="s">
        <v>23391</v>
      </c>
    </row>
    <row r="375" spans="1:8">
      <c r="A375" s="59" t="s">
        <v>21944</v>
      </c>
      <c r="B375" s="113"/>
      <c r="C375" s="59" t="s">
        <v>21945</v>
      </c>
      <c r="E375" s="113" t="s">
        <v>23015</v>
      </c>
      <c r="F375" t="s">
        <v>22297</v>
      </c>
      <c r="G375">
        <v>100</v>
      </c>
      <c r="H375" t="s">
        <v>23392</v>
      </c>
    </row>
    <row r="376" spans="1:8">
      <c r="A376" s="59" t="s">
        <v>21942</v>
      </c>
      <c r="B376" s="113" t="s">
        <v>23015</v>
      </c>
      <c r="C376" s="59" t="s">
        <v>21943</v>
      </c>
      <c r="E376" s="113" t="s">
        <v>23015</v>
      </c>
      <c r="F376" t="s">
        <v>22299</v>
      </c>
      <c r="G376">
        <v>100</v>
      </c>
      <c r="H376" t="s">
        <v>23393</v>
      </c>
    </row>
    <row r="377" spans="1:8">
      <c r="A377" s="59" t="s">
        <v>22297</v>
      </c>
      <c r="B377" s="113" t="s">
        <v>23015</v>
      </c>
      <c r="C377" s="59" t="s">
        <v>22298</v>
      </c>
      <c r="E377" s="113" t="s">
        <v>23015</v>
      </c>
      <c r="F377" t="s">
        <v>21948</v>
      </c>
      <c r="G377">
        <v>100</v>
      </c>
      <c r="H377" t="s">
        <v>23394</v>
      </c>
    </row>
    <row r="378" spans="1:8">
      <c r="A378" s="59" t="s">
        <v>22299</v>
      </c>
      <c r="B378" s="113" t="s">
        <v>23015</v>
      </c>
      <c r="C378" s="59" t="s">
        <v>22300</v>
      </c>
      <c r="E378" s="113" t="s">
        <v>23015</v>
      </c>
      <c r="F378" t="s">
        <v>21946</v>
      </c>
      <c r="G378">
        <v>100</v>
      </c>
      <c r="H378" t="s">
        <v>23395</v>
      </c>
    </row>
    <row r="379" spans="1:8">
      <c r="A379" s="59" t="s">
        <v>21948</v>
      </c>
      <c r="B379" s="113" t="s">
        <v>23015</v>
      </c>
      <c r="C379" s="59" t="s">
        <v>21949</v>
      </c>
      <c r="E379" s="113" t="s">
        <v>23015</v>
      </c>
      <c r="F379" t="s">
        <v>21950</v>
      </c>
      <c r="G379">
        <v>100</v>
      </c>
      <c r="H379" t="s">
        <v>23396</v>
      </c>
    </row>
    <row r="380" spans="1:8">
      <c r="A380" s="59" t="s">
        <v>21946</v>
      </c>
      <c r="B380" s="113" t="s">
        <v>23015</v>
      </c>
      <c r="C380" s="59" t="s">
        <v>21947</v>
      </c>
      <c r="E380" s="113" t="s">
        <v>23015</v>
      </c>
      <c r="F380" t="s">
        <v>21952</v>
      </c>
      <c r="G380">
        <v>0</v>
      </c>
      <c r="H380" t="s">
        <v>23397</v>
      </c>
    </row>
    <row r="381" spans="1:8">
      <c r="A381" s="59" t="s">
        <v>21950</v>
      </c>
      <c r="B381" s="113" t="s">
        <v>23015</v>
      </c>
      <c r="C381" s="59" t="s">
        <v>21951</v>
      </c>
      <c r="E381" s="113" t="s">
        <v>23015</v>
      </c>
      <c r="F381" t="s">
        <v>21954</v>
      </c>
      <c r="G381">
        <v>5</v>
      </c>
      <c r="H381" t="s">
        <v>23398</v>
      </c>
    </row>
    <row r="382" spans="1:8">
      <c r="A382" s="59" t="s">
        <v>21952</v>
      </c>
      <c r="B382" s="113"/>
      <c r="C382" s="59" t="s">
        <v>21953</v>
      </c>
      <c r="E382" s="113" t="s">
        <v>23015</v>
      </c>
      <c r="F382" t="s">
        <v>22777</v>
      </c>
      <c r="G382">
        <v>0</v>
      </c>
      <c r="H382" t="s">
        <v>23399</v>
      </c>
    </row>
    <row r="383" spans="1:8">
      <c r="A383" s="59" t="s">
        <v>21954</v>
      </c>
      <c r="B383" s="113" t="s">
        <v>23015</v>
      </c>
      <c r="C383" s="59" t="s">
        <v>21955</v>
      </c>
      <c r="E383" s="113" t="s">
        <v>23015</v>
      </c>
      <c r="F383" t="s">
        <v>22779</v>
      </c>
      <c r="G383">
        <v>198</v>
      </c>
      <c r="H383" t="s">
        <v>23400</v>
      </c>
    </row>
    <row r="384" spans="1:8">
      <c r="A384" s="59" t="s">
        <v>22777</v>
      </c>
      <c r="B384" s="113"/>
      <c r="C384" s="59" t="s">
        <v>22778</v>
      </c>
      <c r="E384" s="113" t="s">
        <v>23015</v>
      </c>
      <c r="F384" t="s">
        <v>22965</v>
      </c>
      <c r="G384">
        <v>198</v>
      </c>
      <c r="H384" t="s">
        <v>23401</v>
      </c>
    </row>
    <row r="385" spans="1:8">
      <c r="A385" s="59" t="s">
        <v>22779</v>
      </c>
      <c r="B385" s="113" t="s">
        <v>23015</v>
      </c>
      <c r="C385" s="59" t="s">
        <v>22780</v>
      </c>
      <c r="E385" s="113" t="s">
        <v>23015</v>
      </c>
      <c r="F385" t="s">
        <v>22967</v>
      </c>
      <c r="G385">
        <v>200</v>
      </c>
      <c r="H385" t="s">
        <v>23402</v>
      </c>
    </row>
    <row r="386" spans="1:8">
      <c r="A386" s="59" t="s">
        <v>22965</v>
      </c>
      <c r="B386" s="113" t="s">
        <v>23015</v>
      </c>
      <c r="C386" s="59" t="s">
        <v>22966</v>
      </c>
      <c r="E386" s="113" t="s">
        <v>23015</v>
      </c>
      <c r="F386" t="s">
        <v>22580</v>
      </c>
      <c r="G386">
        <v>197</v>
      </c>
      <c r="H386" t="s">
        <v>23403</v>
      </c>
    </row>
    <row r="387" spans="1:8">
      <c r="A387" s="59" t="s">
        <v>22967</v>
      </c>
      <c r="B387" s="113" t="s">
        <v>23015</v>
      </c>
      <c r="C387" s="59" t="s">
        <v>22968</v>
      </c>
      <c r="E387" s="113" t="s">
        <v>23015</v>
      </c>
      <c r="F387" t="s">
        <v>22582</v>
      </c>
      <c r="G387">
        <v>191</v>
      </c>
      <c r="H387" t="s">
        <v>23404</v>
      </c>
    </row>
    <row r="388" spans="1:8">
      <c r="A388" s="59" t="s">
        <v>22580</v>
      </c>
      <c r="B388" s="113" t="s">
        <v>23015</v>
      </c>
      <c r="C388" s="59" t="s">
        <v>22581</v>
      </c>
      <c r="E388" s="113" t="s">
        <v>23015</v>
      </c>
      <c r="F388" t="s">
        <v>22584</v>
      </c>
      <c r="G388">
        <v>195</v>
      </c>
      <c r="H388" t="s">
        <v>23405</v>
      </c>
    </row>
    <row r="389" spans="1:8">
      <c r="A389" s="59" t="s">
        <v>22582</v>
      </c>
      <c r="B389" s="113" t="s">
        <v>23015</v>
      </c>
      <c r="C389" s="59" t="s">
        <v>22583</v>
      </c>
      <c r="E389" s="113" t="s">
        <v>23015</v>
      </c>
      <c r="F389" t="s">
        <v>22586</v>
      </c>
      <c r="G389">
        <v>200</v>
      </c>
      <c r="H389" t="s">
        <v>23406</v>
      </c>
    </row>
    <row r="390" spans="1:8">
      <c r="A390" s="59" t="s">
        <v>22584</v>
      </c>
      <c r="B390" s="113" t="s">
        <v>23015</v>
      </c>
      <c r="C390" s="59" t="s">
        <v>22585</v>
      </c>
      <c r="E390" s="113" t="s">
        <v>23015</v>
      </c>
      <c r="F390" t="s">
        <v>22588</v>
      </c>
      <c r="G390">
        <v>195</v>
      </c>
      <c r="H390" t="s">
        <v>23407</v>
      </c>
    </row>
    <row r="391" spans="1:8">
      <c r="A391" s="59" t="s">
        <v>22586</v>
      </c>
      <c r="B391" s="113" t="s">
        <v>23015</v>
      </c>
      <c r="C391" s="59" t="s">
        <v>22587</v>
      </c>
      <c r="E391" s="113" t="s">
        <v>23015</v>
      </c>
      <c r="F391" t="s">
        <v>22590</v>
      </c>
      <c r="G391">
        <v>200</v>
      </c>
      <c r="H391" t="s">
        <v>23408</v>
      </c>
    </row>
    <row r="392" spans="1:8">
      <c r="A392" s="59" t="s">
        <v>22588</v>
      </c>
      <c r="B392" s="113" t="s">
        <v>23015</v>
      </c>
      <c r="C392" s="59" t="s">
        <v>22589</v>
      </c>
      <c r="E392" s="113" t="s">
        <v>23015</v>
      </c>
      <c r="F392" t="s">
        <v>22592</v>
      </c>
      <c r="G392">
        <v>184</v>
      </c>
      <c r="H392" t="s">
        <v>23409</v>
      </c>
    </row>
    <row r="393" spans="1:8">
      <c r="A393" s="59" t="s">
        <v>22590</v>
      </c>
      <c r="B393" s="113" t="s">
        <v>23015</v>
      </c>
      <c r="C393" s="59" t="s">
        <v>22591</v>
      </c>
      <c r="E393" s="113" t="s">
        <v>23015</v>
      </c>
      <c r="F393" t="s">
        <v>22301</v>
      </c>
      <c r="G393">
        <v>100</v>
      </c>
      <c r="H393" t="s">
        <v>23410</v>
      </c>
    </row>
    <row r="394" spans="1:8">
      <c r="A394" s="59" t="s">
        <v>22592</v>
      </c>
      <c r="B394" s="113" t="s">
        <v>23015</v>
      </c>
      <c r="C394" s="59" t="s">
        <v>22593</v>
      </c>
      <c r="E394" s="113" t="s">
        <v>23015</v>
      </c>
      <c r="F394" t="s">
        <v>22969</v>
      </c>
      <c r="G394">
        <v>200</v>
      </c>
      <c r="H394" t="s">
        <v>23411</v>
      </c>
    </row>
    <row r="395" spans="1:8">
      <c r="A395" s="59" t="s">
        <v>22301</v>
      </c>
      <c r="B395" s="113" t="s">
        <v>23015</v>
      </c>
      <c r="C395" s="59" t="s">
        <v>22302</v>
      </c>
      <c r="E395" s="113" t="s">
        <v>23015</v>
      </c>
      <c r="F395" t="s">
        <v>22971</v>
      </c>
      <c r="G395">
        <v>189</v>
      </c>
      <c r="H395" t="s">
        <v>23412</v>
      </c>
    </row>
    <row r="396" spans="1:8">
      <c r="A396" s="59" t="s">
        <v>22969</v>
      </c>
      <c r="B396" s="113" t="s">
        <v>23015</v>
      </c>
      <c r="C396" s="59" t="s">
        <v>22970</v>
      </c>
      <c r="E396" s="113" t="s">
        <v>23015</v>
      </c>
      <c r="F396" t="s">
        <v>22973</v>
      </c>
      <c r="G396">
        <v>199</v>
      </c>
      <c r="H396" t="s">
        <v>23413</v>
      </c>
    </row>
    <row r="397" spans="1:8">
      <c r="A397" s="59" t="s">
        <v>22971</v>
      </c>
      <c r="B397" s="113" t="s">
        <v>23015</v>
      </c>
      <c r="C397" s="59" t="s">
        <v>22972</v>
      </c>
      <c r="E397" s="113" t="s">
        <v>23015</v>
      </c>
      <c r="F397" t="s">
        <v>22303</v>
      </c>
      <c r="G397">
        <v>100</v>
      </c>
      <c r="H397" t="s">
        <v>23414</v>
      </c>
    </row>
    <row r="398" spans="1:8">
      <c r="A398" s="59" t="s">
        <v>22973</v>
      </c>
      <c r="B398" s="113" t="s">
        <v>23015</v>
      </c>
      <c r="C398" s="59" t="s">
        <v>22974</v>
      </c>
      <c r="E398" s="113" t="s">
        <v>23015</v>
      </c>
      <c r="F398" t="s">
        <v>22975</v>
      </c>
      <c r="G398">
        <v>198</v>
      </c>
      <c r="H398" t="s">
        <v>23415</v>
      </c>
    </row>
    <row r="399" spans="1:8">
      <c r="A399" s="59" t="s">
        <v>22303</v>
      </c>
      <c r="B399" s="113" t="s">
        <v>23015</v>
      </c>
      <c r="C399" s="59" t="s">
        <v>22304</v>
      </c>
      <c r="E399" s="113" t="s">
        <v>23015</v>
      </c>
      <c r="F399" t="s">
        <v>22977</v>
      </c>
      <c r="G399">
        <v>199</v>
      </c>
      <c r="H399" t="s">
        <v>23416</v>
      </c>
    </row>
    <row r="400" spans="1:8">
      <c r="A400" s="59" t="s">
        <v>22975</v>
      </c>
      <c r="B400" s="113" t="s">
        <v>23015</v>
      </c>
      <c r="C400" s="59" t="s">
        <v>22976</v>
      </c>
      <c r="E400" s="113" t="s">
        <v>23015</v>
      </c>
      <c r="F400" t="s">
        <v>22628</v>
      </c>
      <c r="G400">
        <v>199</v>
      </c>
      <c r="H400" t="s">
        <v>23417</v>
      </c>
    </row>
    <row r="401" spans="1:8">
      <c r="A401" s="59" t="s">
        <v>22977</v>
      </c>
      <c r="B401" s="113" t="s">
        <v>23015</v>
      </c>
      <c r="C401" s="59" t="s">
        <v>22978</v>
      </c>
      <c r="E401" s="113" t="s">
        <v>23015</v>
      </c>
      <c r="F401" t="s">
        <v>22630</v>
      </c>
      <c r="G401">
        <v>199</v>
      </c>
      <c r="H401" t="s">
        <v>23418</v>
      </c>
    </row>
    <row r="402" spans="1:8">
      <c r="A402" s="59" t="s">
        <v>22628</v>
      </c>
      <c r="B402" s="113" t="s">
        <v>23015</v>
      </c>
      <c r="C402" s="59" t="s">
        <v>22629</v>
      </c>
      <c r="E402" s="113" t="s">
        <v>23015</v>
      </c>
      <c r="F402" t="s">
        <v>22632</v>
      </c>
      <c r="G402">
        <v>200</v>
      </c>
      <c r="H402" t="s">
        <v>23419</v>
      </c>
    </row>
    <row r="403" spans="1:8">
      <c r="A403" s="59" t="s">
        <v>22630</v>
      </c>
      <c r="B403" s="113" t="s">
        <v>23015</v>
      </c>
      <c r="C403" s="59" t="s">
        <v>22631</v>
      </c>
      <c r="E403" s="113" t="s">
        <v>23015</v>
      </c>
      <c r="F403" t="s">
        <v>22634</v>
      </c>
      <c r="G403">
        <v>199</v>
      </c>
      <c r="H403" t="s">
        <v>23420</v>
      </c>
    </row>
    <row r="404" spans="1:8">
      <c r="A404" s="59" t="s">
        <v>22632</v>
      </c>
      <c r="B404" s="113" t="s">
        <v>23015</v>
      </c>
      <c r="C404" s="59" t="s">
        <v>22633</v>
      </c>
      <c r="E404" s="113" t="s">
        <v>23015</v>
      </c>
      <c r="F404" t="s">
        <v>22305</v>
      </c>
      <c r="G404">
        <v>100</v>
      </c>
      <c r="H404" t="s">
        <v>23421</v>
      </c>
    </row>
    <row r="405" spans="1:8">
      <c r="A405" s="59" t="s">
        <v>22634</v>
      </c>
      <c r="B405" s="113" t="s">
        <v>23015</v>
      </c>
      <c r="C405" s="59" t="s">
        <v>22635</v>
      </c>
      <c r="E405" s="113" t="s">
        <v>23015</v>
      </c>
      <c r="F405" t="s">
        <v>22307</v>
      </c>
      <c r="G405">
        <v>100</v>
      </c>
      <c r="H405" t="s">
        <v>23422</v>
      </c>
    </row>
    <row r="406" spans="1:8">
      <c r="A406" s="59" t="s">
        <v>22305</v>
      </c>
      <c r="B406" s="113" t="s">
        <v>23015</v>
      </c>
      <c r="C406" s="59" t="s">
        <v>22306</v>
      </c>
      <c r="E406" s="113" t="s">
        <v>23015</v>
      </c>
      <c r="F406" t="s">
        <v>22309</v>
      </c>
      <c r="G406">
        <v>100</v>
      </c>
      <c r="H406" t="s">
        <v>23423</v>
      </c>
    </row>
    <row r="407" spans="1:8">
      <c r="A407" s="59" t="s">
        <v>22307</v>
      </c>
      <c r="B407" s="113" t="s">
        <v>23015</v>
      </c>
      <c r="C407" s="59" t="s">
        <v>22308</v>
      </c>
      <c r="E407" s="113" t="s">
        <v>23015</v>
      </c>
      <c r="F407" t="s">
        <v>22311</v>
      </c>
      <c r="G407">
        <v>100</v>
      </c>
      <c r="H407" t="s">
        <v>23424</v>
      </c>
    </row>
    <row r="408" spans="1:8">
      <c r="A408" s="59" t="s">
        <v>22309</v>
      </c>
      <c r="B408" s="113" t="s">
        <v>23015</v>
      </c>
      <c r="C408" s="59" t="s">
        <v>22310</v>
      </c>
      <c r="E408" s="113" t="s">
        <v>23015</v>
      </c>
      <c r="F408" t="s">
        <v>21959</v>
      </c>
      <c r="G408">
        <v>98</v>
      </c>
      <c r="H408" t="s">
        <v>23425</v>
      </c>
    </row>
    <row r="409" spans="1:8">
      <c r="A409" s="59" t="s">
        <v>22311</v>
      </c>
      <c r="B409" s="113" t="s">
        <v>23015</v>
      </c>
      <c r="C409" s="59" t="s">
        <v>22312</v>
      </c>
      <c r="E409" s="113" t="s">
        <v>23015</v>
      </c>
      <c r="F409" t="s">
        <v>21961</v>
      </c>
      <c r="G409">
        <v>97</v>
      </c>
      <c r="H409" t="s">
        <v>23426</v>
      </c>
    </row>
    <row r="410" spans="1:8">
      <c r="A410" s="59" t="s">
        <v>21959</v>
      </c>
      <c r="B410" s="113" t="s">
        <v>23015</v>
      </c>
      <c r="C410" s="59" t="s">
        <v>21960</v>
      </c>
      <c r="E410" s="113" t="s">
        <v>23015</v>
      </c>
      <c r="F410" t="s">
        <v>21963</v>
      </c>
      <c r="G410">
        <v>100</v>
      </c>
      <c r="H410" t="s">
        <v>23427</v>
      </c>
    </row>
    <row r="411" spans="1:8">
      <c r="A411" s="59" t="s">
        <v>21961</v>
      </c>
      <c r="B411" s="113" t="s">
        <v>23015</v>
      </c>
      <c r="C411" s="59" t="s">
        <v>21962</v>
      </c>
      <c r="E411" s="113" t="s">
        <v>23015</v>
      </c>
      <c r="F411" t="s">
        <v>22781</v>
      </c>
      <c r="G411">
        <v>198</v>
      </c>
      <c r="H411" t="s">
        <v>23428</v>
      </c>
    </row>
    <row r="412" spans="1:8">
      <c r="A412" s="59" t="s">
        <v>21963</v>
      </c>
      <c r="B412" s="113" t="s">
        <v>23015</v>
      </c>
      <c r="C412" s="59" t="s">
        <v>21964</v>
      </c>
      <c r="E412" s="113" t="s">
        <v>23015</v>
      </c>
      <c r="F412" t="s">
        <v>22783</v>
      </c>
      <c r="G412">
        <v>198</v>
      </c>
      <c r="H412" t="s">
        <v>23429</v>
      </c>
    </row>
    <row r="413" spans="1:8">
      <c r="A413" s="59" t="s">
        <v>22781</v>
      </c>
      <c r="B413" s="113" t="s">
        <v>23015</v>
      </c>
      <c r="C413" s="59" t="s">
        <v>22782</v>
      </c>
      <c r="E413" s="113" t="s">
        <v>23015</v>
      </c>
      <c r="F413" t="s">
        <v>22785</v>
      </c>
      <c r="G413">
        <v>200</v>
      </c>
      <c r="H413" t="s">
        <v>23430</v>
      </c>
    </row>
    <row r="414" spans="1:8">
      <c r="A414" s="59" t="s">
        <v>22783</v>
      </c>
      <c r="B414" s="113" t="s">
        <v>23015</v>
      </c>
      <c r="C414" s="59" t="s">
        <v>22784</v>
      </c>
      <c r="E414" s="113" t="s">
        <v>23015</v>
      </c>
      <c r="F414" t="s">
        <v>22979</v>
      </c>
      <c r="G414">
        <v>200</v>
      </c>
      <c r="H414" t="s">
        <v>23431</v>
      </c>
    </row>
    <row r="415" spans="1:8">
      <c r="A415" s="59" t="s">
        <v>22785</v>
      </c>
      <c r="B415" s="113" t="s">
        <v>23015</v>
      </c>
      <c r="C415" s="59" t="s">
        <v>22786</v>
      </c>
      <c r="E415" s="113" t="s">
        <v>23015</v>
      </c>
      <c r="F415" t="s">
        <v>22981</v>
      </c>
      <c r="G415">
        <v>199</v>
      </c>
      <c r="H415" t="s">
        <v>23432</v>
      </c>
    </row>
    <row r="416" spans="1:8">
      <c r="A416" s="59" t="s">
        <v>22979</v>
      </c>
      <c r="B416" s="113" t="s">
        <v>23015</v>
      </c>
      <c r="C416" s="59" t="s">
        <v>22980</v>
      </c>
      <c r="E416" s="113" t="s">
        <v>23015</v>
      </c>
      <c r="F416" t="s">
        <v>22983</v>
      </c>
      <c r="G416">
        <v>200</v>
      </c>
      <c r="H416" t="s">
        <v>23433</v>
      </c>
    </row>
    <row r="417" spans="1:8">
      <c r="A417" s="59" t="s">
        <v>22981</v>
      </c>
      <c r="B417" s="113" t="s">
        <v>23015</v>
      </c>
      <c r="C417" s="59" t="s">
        <v>22982</v>
      </c>
      <c r="E417" s="113" t="s">
        <v>23015</v>
      </c>
      <c r="F417" t="s">
        <v>22985</v>
      </c>
      <c r="G417">
        <v>199</v>
      </c>
      <c r="H417" t="s">
        <v>23434</v>
      </c>
    </row>
    <row r="418" spans="1:8">
      <c r="A418" s="59" t="s">
        <v>22983</v>
      </c>
      <c r="B418" s="113" t="s">
        <v>23015</v>
      </c>
      <c r="C418" s="59" t="s">
        <v>22984</v>
      </c>
      <c r="E418" s="113" t="s">
        <v>23015</v>
      </c>
      <c r="F418" t="s">
        <v>22987</v>
      </c>
      <c r="G418">
        <v>200</v>
      </c>
      <c r="H418" t="s">
        <v>23435</v>
      </c>
    </row>
    <row r="419" spans="1:8">
      <c r="A419" s="59" t="s">
        <v>22985</v>
      </c>
      <c r="B419" s="113" t="s">
        <v>23015</v>
      </c>
      <c r="C419" s="59" t="s">
        <v>22986</v>
      </c>
      <c r="E419" s="113" t="s">
        <v>23015</v>
      </c>
      <c r="F419" t="s">
        <v>22313</v>
      </c>
      <c r="G419">
        <v>100</v>
      </c>
      <c r="H419" t="s">
        <v>23436</v>
      </c>
    </row>
    <row r="420" spans="1:8">
      <c r="A420" s="59" t="s">
        <v>22987</v>
      </c>
      <c r="B420" s="113" t="s">
        <v>23015</v>
      </c>
      <c r="C420" s="59" t="s">
        <v>22988</v>
      </c>
      <c r="E420" s="113" t="s">
        <v>23015</v>
      </c>
      <c r="F420" t="s">
        <v>22315</v>
      </c>
      <c r="G420">
        <v>100</v>
      </c>
      <c r="H420" t="s">
        <v>23437</v>
      </c>
    </row>
    <row r="421" spans="1:8">
      <c r="A421" s="59" t="s">
        <v>22313</v>
      </c>
      <c r="B421" s="113" t="s">
        <v>23015</v>
      </c>
      <c r="C421" s="59" t="s">
        <v>22314</v>
      </c>
      <c r="E421" s="113" t="s">
        <v>23015</v>
      </c>
      <c r="F421" t="s">
        <v>22317</v>
      </c>
      <c r="G421">
        <v>100</v>
      </c>
      <c r="H421" t="s">
        <v>23438</v>
      </c>
    </row>
    <row r="422" spans="1:8">
      <c r="A422" s="59" t="s">
        <v>22315</v>
      </c>
      <c r="B422" s="113" t="s">
        <v>23015</v>
      </c>
      <c r="C422" s="59" t="s">
        <v>22316</v>
      </c>
      <c r="E422" s="113" t="s">
        <v>23015</v>
      </c>
      <c r="F422" t="s">
        <v>22321</v>
      </c>
      <c r="G422">
        <v>100</v>
      </c>
      <c r="H422" t="s">
        <v>23439</v>
      </c>
    </row>
    <row r="423" spans="1:8">
      <c r="A423" s="59" t="s">
        <v>22317</v>
      </c>
      <c r="B423" s="113" t="s">
        <v>23015</v>
      </c>
      <c r="C423" s="59" t="s">
        <v>22318</v>
      </c>
      <c r="E423" s="113" t="s">
        <v>23015</v>
      </c>
      <c r="F423" t="s">
        <v>22323</v>
      </c>
      <c r="G423">
        <v>100</v>
      </c>
      <c r="H423" t="s">
        <v>23440</v>
      </c>
    </row>
    <row r="424" spans="1:8">
      <c r="A424" s="59" t="s">
        <v>22321</v>
      </c>
      <c r="B424" s="113" t="s">
        <v>23015</v>
      </c>
      <c r="C424" s="59" t="s">
        <v>22322</v>
      </c>
      <c r="E424" s="113" t="s">
        <v>23015</v>
      </c>
      <c r="F424" t="s">
        <v>22319</v>
      </c>
      <c r="G424">
        <v>100</v>
      </c>
      <c r="H424" t="s">
        <v>23441</v>
      </c>
    </row>
    <row r="425" spans="1:8">
      <c r="A425" s="59" t="s">
        <v>22323</v>
      </c>
      <c r="B425" s="113" t="s">
        <v>23015</v>
      </c>
      <c r="C425" s="59" t="s">
        <v>22324</v>
      </c>
      <c r="E425" s="113" t="s">
        <v>23015</v>
      </c>
      <c r="F425" t="s">
        <v>22328</v>
      </c>
      <c r="G425">
        <v>100</v>
      </c>
      <c r="H425" t="s">
        <v>23442</v>
      </c>
    </row>
    <row r="426" spans="1:8">
      <c r="A426" s="59" t="s">
        <v>22319</v>
      </c>
      <c r="B426" s="113" t="s">
        <v>23015</v>
      </c>
      <c r="C426" s="59" t="s">
        <v>22320</v>
      </c>
      <c r="E426" s="113" t="s">
        <v>23015</v>
      </c>
      <c r="F426" t="s">
        <v>22330</v>
      </c>
      <c r="G426">
        <v>0</v>
      </c>
      <c r="H426" t="s">
        <v>23443</v>
      </c>
    </row>
    <row r="427" spans="1:8">
      <c r="A427" s="59" t="s">
        <v>22328</v>
      </c>
      <c r="B427" s="113" t="s">
        <v>23015</v>
      </c>
      <c r="C427" s="59" t="s">
        <v>22329</v>
      </c>
      <c r="E427" s="113" t="s">
        <v>23015</v>
      </c>
      <c r="F427" t="s">
        <v>22332</v>
      </c>
      <c r="G427">
        <v>100</v>
      </c>
      <c r="H427" t="s">
        <v>23444</v>
      </c>
    </row>
    <row r="428" spans="1:8">
      <c r="A428" s="59" t="s">
        <v>22330</v>
      </c>
      <c r="B428" s="113"/>
      <c r="C428" s="59" t="s">
        <v>22331</v>
      </c>
      <c r="E428" s="113" t="s">
        <v>23015</v>
      </c>
      <c r="F428" t="s">
        <v>22334</v>
      </c>
      <c r="G428">
        <v>100</v>
      </c>
      <c r="H428" t="s">
        <v>23445</v>
      </c>
    </row>
    <row r="429" spans="1:8">
      <c r="A429" s="59" t="s">
        <v>22330</v>
      </c>
      <c r="B429" s="113" t="s">
        <v>23015</v>
      </c>
      <c r="C429" s="59" t="s">
        <v>22732</v>
      </c>
      <c r="E429" s="113" t="s">
        <v>23015</v>
      </c>
      <c r="F429" t="s">
        <v>22336</v>
      </c>
      <c r="G429">
        <v>100</v>
      </c>
      <c r="H429" t="s">
        <v>23446</v>
      </c>
    </row>
    <row r="430" spans="1:8">
      <c r="A430" s="59" t="s">
        <v>22332</v>
      </c>
      <c r="B430" s="113" t="s">
        <v>23015</v>
      </c>
      <c r="C430" s="59" t="s">
        <v>22333</v>
      </c>
      <c r="E430" s="113" t="s">
        <v>23015</v>
      </c>
      <c r="F430" t="s">
        <v>22338</v>
      </c>
      <c r="G430">
        <v>100</v>
      </c>
      <c r="H430" t="s">
        <v>23447</v>
      </c>
    </row>
    <row r="431" spans="1:8">
      <c r="A431" s="59" t="s">
        <v>22332</v>
      </c>
      <c r="B431" s="113" t="s">
        <v>23015</v>
      </c>
      <c r="C431" s="59" t="s">
        <v>22733</v>
      </c>
      <c r="E431" s="113" t="s">
        <v>23015</v>
      </c>
      <c r="F431" t="s">
        <v>22340</v>
      </c>
      <c r="G431">
        <v>100</v>
      </c>
      <c r="H431" t="s">
        <v>23448</v>
      </c>
    </row>
    <row r="432" spans="1:8">
      <c r="A432" s="59" t="s">
        <v>22334</v>
      </c>
      <c r="B432" s="113" t="s">
        <v>23015</v>
      </c>
      <c r="C432" s="59" t="s">
        <v>22335</v>
      </c>
      <c r="E432" s="113" t="s">
        <v>23015</v>
      </c>
      <c r="F432" t="s">
        <v>22342</v>
      </c>
      <c r="G432">
        <v>100</v>
      </c>
      <c r="H432" t="s">
        <v>23449</v>
      </c>
    </row>
    <row r="433" spans="1:8">
      <c r="A433" s="59" t="s">
        <v>22336</v>
      </c>
      <c r="B433" s="113" t="s">
        <v>23015</v>
      </c>
      <c r="C433" s="59" t="s">
        <v>22337</v>
      </c>
      <c r="E433" s="113" t="s">
        <v>23015</v>
      </c>
      <c r="F433" t="s">
        <v>21975</v>
      </c>
      <c r="G433">
        <v>93</v>
      </c>
      <c r="H433" t="s">
        <v>23450</v>
      </c>
    </row>
    <row r="434" spans="1:8">
      <c r="A434" s="59" t="s">
        <v>22338</v>
      </c>
      <c r="B434" s="113" t="s">
        <v>23015</v>
      </c>
      <c r="C434" s="59" t="s">
        <v>22339</v>
      </c>
      <c r="E434" s="113" t="s">
        <v>23015</v>
      </c>
      <c r="F434" t="s">
        <v>21977</v>
      </c>
      <c r="G434">
        <v>82</v>
      </c>
      <c r="H434" t="s">
        <v>23451</v>
      </c>
    </row>
    <row r="435" spans="1:8">
      <c r="A435" s="59" t="s">
        <v>22340</v>
      </c>
      <c r="B435" s="113" t="s">
        <v>23015</v>
      </c>
      <c r="C435" s="59" t="s">
        <v>22341</v>
      </c>
      <c r="E435" s="113" t="s">
        <v>23015</v>
      </c>
      <c r="F435" t="s">
        <v>21965</v>
      </c>
      <c r="G435">
        <v>100</v>
      </c>
      <c r="H435" t="s">
        <v>23452</v>
      </c>
    </row>
    <row r="436" spans="1:8">
      <c r="A436" s="59" t="s">
        <v>22342</v>
      </c>
      <c r="B436" s="113" t="s">
        <v>23015</v>
      </c>
      <c r="C436" s="59" t="s">
        <v>22343</v>
      </c>
      <c r="E436" s="113" t="s">
        <v>23015</v>
      </c>
      <c r="F436" t="s">
        <v>21979</v>
      </c>
      <c r="G436">
        <v>99</v>
      </c>
      <c r="H436" t="s">
        <v>23453</v>
      </c>
    </row>
    <row r="437" spans="1:8">
      <c r="A437" s="59" t="s">
        <v>21975</v>
      </c>
      <c r="B437" s="113" t="s">
        <v>23015</v>
      </c>
      <c r="C437" s="59" t="s">
        <v>21976</v>
      </c>
      <c r="E437" s="113" t="s">
        <v>23015</v>
      </c>
      <c r="F437" t="s">
        <v>21967</v>
      </c>
      <c r="G437">
        <v>100</v>
      </c>
      <c r="H437" t="s">
        <v>23454</v>
      </c>
    </row>
    <row r="438" spans="1:8">
      <c r="A438" s="59" t="s">
        <v>21977</v>
      </c>
      <c r="B438" s="113" t="s">
        <v>23015</v>
      </c>
      <c r="C438" s="59" t="s">
        <v>21978</v>
      </c>
      <c r="E438" s="113" t="s">
        <v>23015</v>
      </c>
      <c r="F438" t="s">
        <v>21969</v>
      </c>
      <c r="G438">
        <v>100</v>
      </c>
      <c r="H438" t="s">
        <v>23455</v>
      </c>
    </row>
    <row r="439" spans="1:8">
      <c r="A439" s="59" t="s">
        <v>21965</v>
      </c>
      <c r="B439" s="113" t="s">
        <v>23015</v>
      </c>
      <c r="C439" s="59" t="s">
        <v>21966</v>
      </c>
      <c r="E439" s="113" t="s">
        <v>23015</v>
      </c>
      <c r="F439" t="s">
        <v>21971</v>
      </c>
      <c r="G439">
        <v>100</v>
      </c>
      <c r="H439" t="s">
        <v>23456</v>
      </c>
    </row>
    <row r="440" spans="1:8">
      <c r="A440" s="59" t="s">
        <v>21979</v>
      </c>
      <c r="B440" s="113" t="s">
        <v>23015</v>
      </c>
      <c r="C440" s="59" t="s">
        <v>21980</v>
      </c>
      <c r="E440" s="113" t="s">
        <v>23015</v>
      </c>
      <c r="F440" t="s">
        <v>21981</v>
      </c>
      <c r="G440">
        <v>100</v>
      </c>
      <c r="H440" t="s">
        <v>23457</v>
      </c>
    </row>
    <row r="441" spans="1:8">
      <c r="A441" s="59" t="s">
        <v>21967</v>
      </c>
      <c r="B441" s="113" t="s">
        <v>23015</v>
      </c>
      <c r="C441" s="59" t="s">
        <v>21968</v>
      </c>
      <c r="E441" s="113" t="s">
        <v>23015</v>
      </c>
      <c r="F441" t="s">
        <v>21983</v>
      </c>
      <c r="G441">
        <v>90</v>
      </c>
      <c r="H441" t="s">
        <v>23458</v>
      </c>
    </row>
    <row r="442" spans="1:8">
      <c r="A442" s="59" t="s">
        <v>21969</v>
      </c>
      <c r="B442" s="113" t="s">
        <v>23015</v>
      </c>
      <c r="C442" s="59" t="s">
        <v>21970</v>
      </c>
      <c r="E442" s="113" t="s">
        <v>23015</v>
      </c>
      <c r="F442" t="s">
        <v>21985</v>
      </c>
      <c r="G442">
        <v>100</v>
      </c>
      <c r="H442" t="s">
        <v>23459</v>
      </c>
    </row>
    <row r="443" spans="1:8">
      <c r="A443" s="59" t="s">
        <v>21971</v>
      </c>
      <c r="B443" s="113" t="s">
        <v>23015</v>
      </c>
      <c r="C443" s="59" t="s">
        <v>21972</v>
      </c>
      <c r="E443" s="113" t="s">
        <v>23015</v>
      </c>
      <c r="F443" t="s">
        <v>21987</v>
      </c>
      <c r="G443">
        <v>100</v>
      </c>
      <c r="H443" t="s">
        <v>23460</v>
      </c>
    </row>
    <row r="444" spans="1:8">
      <c r="A444" s="59" t="s">
        <v>21981</v>
      </c>
      <c r="B444" s="113" t="s">
        <v>23015</v>
      </c>
      <c r="C444" s="59" t="s">
        <v>21982</v>
      </c>
      <c r="E444" s="113" t="s">
        <v>23015</v>
      </c>
      <c r="F444" t="s">
        <v>21989</v>
      </c>
      <c r="G444">
        <v>97</v>
      </c>
      <c r="H444" t="s">
        <v>23461</v>
      </c>
    </row>
    <row r="445" spans="1:8">
      <c r="A445" s="59" t="s">
        <v>21983</v>
      </c>
      <c r="B445" s="113" t="s">
        <v>23015</v>
      </c>
      <c r="C445" s="59" t="s">
        <v>21984</v>
      </c>
      <c r="E445" s="113" t="s">
        <v>23015</v>
      </c>
      <c r="F445" t="s">
        <v>21991</v>
      </c>
      <c r="G445">
        <v>99</v>
      </c>
      <c r="H445" t="s">
        <v>23462</v>
      </c>
    </row>
    <row r="446" spans="1:8">
      <c r="A446" s="59" t="s">
        <v>21985</v>
      </c>
      <c r="B446" s="113" t="s">
        <v>23015</v>
      </c>
      <c r="C446" s="59" t="s">
        <v>21986</v>
      </c>
      <c r="E446" s="113" t="s">
        <v>23015</v>
      </c>
      <c r="F446" t="s">
        <v>21993</v>
      </c>
      <c r="G446">
        <v>99</v>
      </c>
      <c r="H446" t="s">
        <v>23463</v>
      </c>
    </row>
    <row r="447" spans="1:8">
      <c r="A447" s="59" t="s">
        <v>21987</v>
      </c>
      <c r="B447" s="113" t="s">
        <v>23015</v>
      </c>
      <c r="C447" s="59" t="s">
        <v>21988</v>
      </c>
      <c r="E447" s="113" t="s">
        <v>23015</v>
      </c>
      <c r="F447" t="s">
        <v>21995</v>
      </c>
      <c r="G447">
        <v>100</v>
      </c>
      <c r="H447" t="s">
        <v>23464</v>
      </c>
    </row>
    <row r="448" spans="1:8">
      <c r="A448" s="59" t="s">
        <v>21989</v>
      </c>
      <c r="B448" s="113" t="s">
        <v>23015</v>
      </c>
      <c r="C448" s="59" t="s">
        <v>21990</v>
      </c>
      <c r="E448" s="113" t="s">
        <v>23015</v>
      </c>
      <c r="F448" t="s">
        <v>21997</v>
      </c>
      <c r="G448">
        <v>100</v>
      </c>
      <c r="H448" t="s">
        <v>23465</v>
      </c>
    </row>
    <row r="449" spans="1:8">
      <c r="A449" s="59" t="s">
        <v>21991</v>
      </c>
      <c r="B449" s="113" t="s">
        <v>23015</v>
      </c>
      <c r="C449" s="59" t="s">
        <v>21992</v>
      </c>
      <c r="E449" s="113" t="s">
        <v>23015</v>
      </c>
      <c r="F449" t="s">
        <v>22344</v>
      </c>
      <c r="G449">
        <v>100</v>
      </c>
      <c r="H449" t="s">
        <v>23466</v>
      </c>
    </row>
    <row r="450" spans="1:8">
      <c r="A450" s="59" t="s">
        <v>21993</v>
      </c>
      <c r="B450" s="113" t="s">
        <v>23015</v>
      </c>
      <c r="C450" s="59" t="s">
        <v>21994</v>
      </c>
      <c r="E450" s="113" t="s">
        <v>23015</v>
      </c>
      <c r="F450" t="s">
        <v>22346</v>
      </c>
      <c r="G450">
        <v>100</v>
      </c>
      <c r="H450" t="s">
        <v>23467</v>
      </c>
    </row>
    <row r="451" spans="1:8">
      <c r="A451" s="59" t="s">
        <v>21995</v>
      </c>
      <c r="B451" s="113" t="s">
        <v>23015</v>
      </c>
      <c r="C451" s="59" t="s">
        <v>21996</v>
      </c>
      <c r="E451" s="113" t="s">
        <v>23015</v>
      </c>
      <c r="F451" t="s">
        <v>22348</v>
      </c>
      <c r="G451">
        <v>100</v>
      </c>
      <c r="H451" t="s">
        <v>23468</v>
      </c>
    </row>
    <row r="452" spans="1:8">
      <c r="A452" s="59" t="s">
        <v>21997</v>
      </c>
      <c r="B452" s="113" t="s">
        <v>23015</v>
      </c>
      <c r="C452" s="59" t="s">
        <v>21998</v>
      </c>
      <c r="E452" s="113" t="s">
        <v>23015</v>
      </c>
      <c r="F452" t="s">
        <v>21999</v>
      </c>
      <c r="G452">
        <v>99</v>
      </c>
      <c r="H452" t="s">
        <v>23469</v>
      </c>
    </row>
    <row r="453" spans="1:8">
      <c r="A453" s="59" t="s">
        <v>22344</v>
      </c>
      <c r="B453" s="113" t="s">
        <v>23015</v>
      </c>
      <c r="C453" s="59" t="s">
        <v>22345</v>
      </c>
      <c r="E453" s="113" t="s">
        <v>23015</v>
      </c>
      <c r="F453" t="s">
        <v>21973</v>
      </c>
      <c r="G453">
        <v>98</v>
      </c>
      <c r="H453" t="s">
        <v>23470</v>
      </c>
    </row>
    <row r="454" spans="1:8">
      <c r="A454" s="59" t="s">
        <v>22346</v>
      </c>
      <c r="B454" s="113" t="s">
        <v>23015</v>
      </c>
      <c r="C454" s="59" t="s">
        <v>22347</v>
      </c>
      <c r="E454" s="113" t="s">
        <v>23015</v>
      </c>
      <c r="F454" t="s">
        <v>22001</v>
      </c>
      <c r="G454">
        <v>96</v>
      </c>
      <c r="H454" t="s">
        <v>23471</v>
      </c>
    </row>
    <row r="455" spans="1:8">
      <c r="A455" s="59" t="s">
        <v>22348</v>
      </c>
      <c r="B455" s="113" t="s">
        <v>23015</v>
      </c>
      <c r="C455" s="59" t="s">
        <v>22349</v>
      </c>
      <c r="E455" s="113" t="s">
        <v>23015</v>
      </c>
      <c r="F455" t="s">
        <v>22003</v>
      </c>
      <c r="G455">
        <v>97</v>
      </c>
      <c r="H455" t="s">
        <v>23472</v>
      </c>
    </row>
    <row r="456" spans="1:8">
      <c r="A456" s="59" t="s">
        <v>21999</v>
      </c>
      <c r="B456" s="113" t="s">
        <v>23015</v>
      </c>
      <c r="C456" s="59" t="s">
        <v>22000</v>
      </c>
      <c r="E456" s="113" t="s">
        <v>23015</v>
      </c>
      <c r="F456" t="s">
        <v>22005</v>
      </c>
      <c r="G456">
        <v>100</v>
      </c>
      <c r="H456" t="s">
        <v>23473</v>
      </c>
    </row>
    <row r="457" spans="1:8">
      <c r="A457" s="59" t="s">
        <v>21973</v>
      </c>
      <c r="B457" s="113" t="s">
        <v>23015</v>
      </c>
      <c r="C457" s="59" t="s">
        <v>21974</v>
      </c>
      <c r="E457" s="113" t="s">
        <v>23015</v>
      </c>
      <c r="F457" t="s">
        <v>22007</v>
      </c>
      <c r="G457">
        <v>100</v>
      </c>
      <c r="H457" t="s">
        <v>23474</v>
      </c>
    </row>
    <row r="458" spans="1:8">
      <c r="A458" s="59" t="s">
        <v>22001</v>
      </c>
      <c r="B458" s="113" t="s">
        <v>23015</v>
      </c>
      <c r="C458" s="59" t="s">
        <v>22002</v>
      </c>
      <c r="E458" s="113" t="s">
        <v>23015</v>
      </c>
      <c r="F458" t="s">
        <v>22009</v>
      </c>
      <c r="G458">
        <v>100</v>
      </c>
      <c r="H458" t="s">
        <v>23475</v>
      </c>
    </row>
    <row r="459" spans="1:8">
      <c r="A459" s="59" t="s">
        <v>22003</v>
      </c>
      <c r="B459" s="113" t="s">
        <v>23015</v>
      </c>
      <c r="C459" s="59" t="s">
        <v>22004</v>
      </c>
      <c r="E459" s="113" t="s">
        <v>23015</v>
      </c>
      <c r="F459" t="s">
        <v>22011</v>
      </c>
      <c r="G459">
        <v>99</v>
      </c>
      <c r="H459" t="s">
        <v>23476</v>
      </c>
    </row>
    <row r="460" spans="1:8">
      <c r="A460" s="59" t="s">
        <v>22005</v>
      </c>
      <c r="B460" s="113" t="s">
        <v>23015</v>
      </c>
      <c r="C460" s="59" t="s">
        <v>22006</v>
      </c>
      <c r="E460" s="113" t="s">
        <v>23015</v>
      </c>
      <c r="F460" t="s">
        <v>22013</v>
      </c>
      <c r="G460">
        <v>97</v>
      </c>
      <c r="H460" t="s">
        <v>23477</v>
      </c>
    </row>
    <row r="461" spans="1:8">
      <c r="A461" s="59" t="s">
        <v>22007</v>
      </c>
      <c r="B461" s="113" t="s">
        <v>23015</v>
      </c>
      <c r="C461" s="59" t="s">
        <v>22008</v>
      </c>
      <c r="E461" s="113" t="s">
        <v>23015</v>
      </c>
      <c r="F461" t="s">
        <v>22015</v>
      </c>
      <c r="G461">
        <v>99</v>
      </c>
      <c r="H461" t="s">
        <v>23478</v>
      </c>
    </row>
    <row r="462" spans="1:8">
      <c r="A462" s="59" t="s">
        <v>22009</v>
      </c>
      <c r="B462" s="113" t="s">
        <v>23015</v>
      </c>
      <c r="C462" s="59" t="s">
        <v>22010</v>
      </c>
      <c r="E462" s="113" t="s">
        <v>23015</v>
      </c>
      <c r="F462" t="s">
        <v>22017</v>
      </c>
      <c r="G462">
        <v>100</v>
      </c>
      <c r="H462" t="s">
        <v>23479</v>
      </c>
    </row>
    <row r="463" spans="1:8">
      <c r="A463" s="59" t="s">
        <v>22011</v>
      </c>
      <c r="B463" s="113" t="s">
        <v>23015</v>
      </c>
      <c r="C463" s="59" t="s">
        <v>22012</v>
      </c>
      <c r="E463" s="113" t="s">
        <v>23015</v>
      </c>
      <c r="F463" t="s">
        <v>22019</v>
      </c>
      <c r="G463">
        <v>99</v>
      </c>
      <c r="H463" t="s">
        <v>23480</v>
      </c>
    </row>
    <row r="464" spans="1:8">
      <c r="A464" s="59" t="s">
        <v>22013</v>
      </c>
      <c r="B464" s="113" t="s">
        <v>23015</v>
      </c>
      <c r="C464" s="59" t="s">
        <v>22014</v>
      </c>
      <c r="E464" s="113" t="s">
        <v>23015</v>
      </c>
      <c r="F464" t="s">
        <v>22021</v>
      </c>
      <c r="G464">
        <v>99</v>
      </c>
      <c r="H464" t="s">
        <v>23481</v>
      </c>
    </row>
    <row r="465" spans="1:8">
      <c r="A465" s="59" t="s">
        <v>22015</v>
      </c>
      <c r="B465" s="113" t="s">
        <v>23015</v>
      </c>
      <c r="C465" s="59" t="s">
        <v>22016</v>
      </c>
      <c r="E465" s="113" t="s">
        <v>23015</v>
      </c>
      <c r="F465" t="s">
        <v>22023</v>
      </c>
      <c r="G465">
        <v>100</v>
      </c>
      <c r="H465" t="s">
        <v>23482</v>
      </c>
    </row>
    <row r="466" spans="1:8">
      <c r="A466" s="59" t="s">
        <v>22017</v>
      </c>
      <c r="B466" s="113" t="s">
        <v>23015</v>
      </c>
      <c r="C466" s="59" t="s">
        <v>22018</v>
      </c>
      <c r="E466" s="113" t="s">
        <v>23015</v>
      </c>
      <c r="F466" t="s">
        <v>22025</v>
      </c>
      <c r="G466">
        <v>200</v>
      </c>
      <c r="H466" t="s">
        <v>23483</v>
      </c>
    </row>
    <row r="467" spans="1:8">
      <c r="A467" s="59" t="s">
        <v>22019</v>
      </c>
      <c r="B467" s="113" t="s">
        <v>23015</v>
      </c>
      <c r="C467" s="59" t="s">
        <v>22020</v>
      </c>
      <c r="E467" s="113" t="s">
        <v>23015</v>
      </c>
      <c r="F467" t="s">
        <v>22027</v>
      </c>
      <c r="G467">
        <v>100</v>
      </c>
      <c r="H467" t="s">
        <v>23484</v>
      </c>
    </row>
    <row r="468" spans="1:8">
      <c r="A468" s="59" t="s">
        <v>22021</v>
      </c>
      <c r="B468" s="113" t="s">
        <v>23015</v>
      </c>
      <c r="C468" s="59" t="s">
        <v>22022</v>
      </c>
      <c r="E468" s="113" t="s">
        <v>23015</v>
      </c>
      <c r="F468" t="s">
        <v>21854</v>
      </c>
      <c r="G468">
        <v>100</v>
      </c>
      <c r="H468" t="s">
        <v>23485</v>
      </c>
    </row>
    <row r="469" spans="1:8">
      <c r="A469" s="59" t="s">
        <v>22023</v>
      </c>
      <c r="B469" s="113" t="s">
        <v>23015</v>
      </c>
      <c r="C469" s="59" t="s">
        <v>22024</v>
      </c>
      <c r="E469" s="113" t="s">
        <v>23015</v>
      </c>
      <c r="F469" t="s">
        <v>21856</v>
      </c>
      <c r="G469">
        <v>100</v>
      </c>
      <c r="H469" t="s">
        <v>23486</v>
      </c>
    </row>
    <row r="470" spans="1:8">
      <c r="A470" s="59" t="s">
        <v>22025</v>
      </c>
      <c r="B470" s="113" t="s">
        <v>23015</v>
      </c>
      <c r="C470" s="59" t="s">
        <v>22026</v>
      </c>
      <c r="E470" s="113" t="s">
        <v>23015</v>
      </c>
      <c r="F470" t="s">
        <v>22350</v>
      </c>
      <c r="G470">
        <v>100</v>
      </c>
      <c r="H470" t="s">
        <v>23487</v>
      </c>
    </row>
    <row r="471" spans="1:8">
      <c r="A471" s="59" t="s">
        <v>22027</v>
      </c>
      <c r="B471" s="113" t="s">
        <v>23015</v>
      </c>
      <c r="C471" s="59" t="s">
        <v>22028</v>
      </c>
      <c r="E471" s="113" t="s">
        <v>23015</v>
      </c>
      <c r="F471" t="s">
        <v>22352</v>
      </c>
      <c r="G471">
        <v>99</v>
      </c>
      <c r="H471" t="s">
        <v>23488</v>
      </c>
    </row>
    <row r="472" spans="1:8">
      <c r="A472" s="59" t="s">
        <v>21854</v>
      </c>
      <c r="B472" s="113" t="s">
        <v>23015</v>
      </c>
      <c r="C472" s="59" t="s">
        <v>21855</v>
      </c>
      <c r="E472" s="113" t="s">
        <v>23015</v>
      </c>
      <c r="F472" t="s">
        <v>22354</v>
      </c>
      <c r="G472">
        <v>99</v>
      </c>
      <c r="H472" t="s">
        <v>23489</v>
      </c>
    </row>
    <row r="473" spans="1:8">
      <c r="A473" s="59" t="s">
        <v>21856</v>
      </c>
      <c r="B473" s="113" t="s">
        <v>23015</v>
      </c>
      <c r="C473" s="59" t="s">
        <v>21857</v>
      </c>
      <c r="E473" s="113" t="s">
        <v>23015</v>
      </c>
      <c r="F473" t="s">
        <v>22356</v>
      </c>
      <c r="G473">
        <v>100</v>
      </c>
      <c r="H473" t="s">
        <v>23490</v>
      </c>
    </row>
    <row r="474" spans="1:8">
      <c r="A474" s="59" t="s">
        <v>22350</v>
      </c>
      <c r="B474" s="113" t="s">
        <v>23015</v>
      </c>
      <c r="C474" s="59" t="s">
        <v>22351</v>
      </c>
      <c r="E474" s="113" t="s">
        <v>23015</v>
      </c>
      <c r="F474" t="s">
        <v>22031</v>
      </c>
      <c r="G474">
        <v>100</v>
      </c>
      <c r="H474" t="s">
        <v>23491</v>
      </c>
    </row>
    <row r="475" spans="1:8">
      <c r="A475" s="59" t="s">
        <v>22352</v>
      </c>
      <c r="B475" s="113" t="s">
        <v>23015</v>
      </c>
      <c r="C475" s="59" t="s">
        <v>22353</v>
      </c>
      <c r="E475" s="113" t="s">
        <v>23015</v>
      </c>
      <c r="F475" t="s">
        <v>22033</v>
      </c>
      <c r="G475">
        <v>100</v>
      </c>
      <c r="H475" t="s">
        <v>23492</v>
      </c>
    </row>
    <row r="476" spans="1:8">
      <c r="A476" s="59" t="s">
        <v>22354</v>
      </c>
      <c r="B476" s="113" t="s">
        <v>23015</v>
      </c>
      <c r="C476" s="59" t="s">
        <v>22355</v>
      </c>
      <c r="E476" s="113" t="s">
        <v>23015</v>
      </c>
      <c r="F476" t="s">
        <v>22358</v>
      </c>
      <c r="G476">
        <v>100</v>
      </c>
      <c r="H476" t="s">
        <v>23493</v>
      </c>
    </row>
    <row r="477" spans="1:8">
      <c r="A477" s="59" t="s">
        <v>22356</v>
      </c>
      <c r="B477" s="113" t="s">
        <v>23015</v>
      </c>
      <c r="C477" s="59" t="s">
        <v>22357</v>
      </c>
      <c r="E477" s="113" t="s">
        <v>23015</v>
      </c>
      <c r="F477" t="s">
        <v>22360</v>
      </c>
      <c r="G477">
        <v>100</v>
      </c>
      <c r="H477" t="s">
        <v>23494</v>
      </c>
    </row>
    <row r="478" spans="1:8">
      <c r="A478" s="59" t="s">
        <v>22031</v>
      </c>
      <c r="B478" s="113" t="s">
        <v>23015</v>
      </c>
      <c r="C478" s="59" t="s">
        <v>22032</v>
      </c>
      <c r="E478" s="113" t="s">
        <v>23015</v>
      </c>
      <c r="F478" t="s">
        <v>22362</v>
      </c>
      <c r="G478">
        <v>100</v>
      </c>
      <c r="H478" t="s">
        <v>23495</v>
      </c>
    </row>
    <row r="479" spans="1:8">
      <c r="A479" s="59" t="s">
        <v>22033</v>
      </c>
      <c r="B479" s="113" t="s">
        <v>23015</v>
      </c>
      <c r="C479" s="59" t="s">
        <v>22034</v>
      </c>
      <c r="E479" s="113" t="s">
        <v>23015</v>
      </c>
      <c r="F479" t="s">
        <v>22366</v>
      </c>
      <c r="G479">
        <v>100</v>
      </c>
      <c r="H479" t="s">
        <v>23496</v>
      </c>
    </row>
    <row r="480" spans="1:8">
      <c r="A480" s="59" t="s">
        <v>22358</v>
      </c>
      <c r="B480" s="113" t="s">
        <v>23015</v>
      </c>
      <c r="C480" s="59" t="s">
        <v>22359</v>
      </c>
      <c r="E480" s="113" t="s">
        <v>23015</v>
      </c>
      <c r="F480" t="s">
        <v>22364</v>
      </c>
      <c r="G480">
        <v>100</v>
      </c>
      <c r="H480" t="s">
        <v>23497</v>
      </c>
    </row>
    <row r="481" spans="1:8">
      <c r="A481" s="59" t="s">
        <v>22360</v>
      </c>
      <c r="B481" s="113" t="s">
        <v>23015</v>
      </c>
      <c r="C481" s="59" t="s">
        <v>22361</v>
      </c>
      <c r="E481" s="113" t="s">
        <v>23015</v>
      </c>
      <c r="F481" t="s">
        <v>22368</v>
      </c>
      <c r="G481">
        <v>100</v>
      </c>
      <c r="H481" t="s">
        <v>23498</v>
      </c>
    </row>
    <row r="482" spans="1:8">
      <c r="A482" s="59" t="s">
        <v>22362</v>
      </c>
      <c r="B482" s="113" t="s">
        <v>23015</v>
      </c>
      <c r="C482" s="59" t="s">
        <v>22363</v>
      </c>
      <c r="E482" s="113" t="s">
        <v>23015</v>
      </c>
      <c r="F482" t="s">
        <v>22372</v>
      </c>
      <c r="G482">
        <v>100</v>
      </c>
      <c r="H482" t="s">
        <v>23499</v>
      </c>
    </row>
    <row r="483" spans="1:8">
      <c r="A483" s="59" t="s">
        <v>22366</v>
      </c>
      <c r="B483" s="113" t="s">
        <v>23015</v>
      </c>
      <c r="C483" s="59" t="s">
        <v>22367</v>
      </c>
      <c r="E483" s="113" t="s">
        <v>23015</v>
      </c>
      <c r="F483" t="s">
        <v>22374</v>
      </c>
      <c r="G483">
        <v>100</v>
      </c>
      <c r="H483" t="s">
        <v>23500</v>
      </c>
    </row>
    <row r="484" spans="1:8">
      <c r="A484" s="59" t="s">
        <v>22364</v>
      </c>
      <c r="B484" s="113" t="s">
        <v>23015</v>
      </c>
      <c r="C484" s="59" t="s">
        <v>22365</v>
      </c>
      <c r="E484" s="113" t="s">
        <v>23015</v>
      </c>
      <c r="F484" t="s">
        <v>22376</v>
      </c>
      <c r="G484">
        <v>100</v>
      </c>
      <c r="H484" t="s">
        <v>23501</v>
      </c>
    </row>
    <row r="485" spans="1:8">
      <c r="A485" s="59" t="s">
        <v>22368</v>
      </c>
      <c r="B485" s="113" t="s">
        <v>23015</v>
      </c>
      <c r="C485" s="59" t="s">
        <v>22369</v>
      </c>
      <c r="E485" s="113" t="s">
        <v>23015</v>
      </c>
      <c r="F485" t="s">
        <v>22378</v>
      </c>
      <c r="G485">
        <v>100</v>
      </c>
      <c r="H485" t="s">
        <v>23502</v>
      </c>
    </row>
    <row r="486" spans="1:8">
      <c r="A486" s="59" t="s">
        <v>22372</v>
      </c>
      <c r="B486" s="113" t="s">
        <v>23015</v>
      </c>
      <c r="C486" s="59" t="s">
        <v>22373</v>
      </c>
      <c r="E486" s="113" t="s">
        <v>23015</v>
      </c>
      <c r="F486" t="s">
        <v>22370</v>
      </c>
      <c r="G486">
        <v>100</v>
      </c>
      <c r="H486" t="s">
        <v>23503</v>
      </c>
    </row>
    <row r="487" spans="1:8">
      <c r="A487" s="59" t="s">
        <v>22374</v>
      </c>
      <c r="B487" s="113" t="s">
        <v>23015</v>
      </c>
      <c r="C487" s="59" t="s">
        <v>22375</v>
      </c>
      <c r="E487" s="113" t="s">
        <v>23015</v>
      </c>
      <c r="F487" t="s">
        <v>22380</v>
      </c>
      <c r="G487">
        <v>100</v>
      </c>
      <c r="H487" t="s">
        <v>23504</v>
      </c>
    </row>
    <row r="488" spans="1:8">
      <c r="A488" s="59" t="s">
        <v>22376</v>
      </c>
      <c r="B488" s="113" t="s">
        <v>23015</v>
      </c>
      <c r="C488" s="59" t="s">
        <v>22377</v>
      </c>
      <c r="E488" s="113" t="s">
        <v>23015</v>
      </c>
      <c r="F488" t="s">
        <v>22382</v>
      </c>
      <c r="G488">
        <v>100</v>
      </c>
      <c r="H488" t="s">
        <v>23505</v>
      </c>
    </row>
    <row r="489" spans="1:8">
      <c r="A489" s="59" t="s">
        <v>22378</v>
      </c>
      <c r="B489" s="113" t="s">
        <v>23015</v>
      </c>
      <c r="C489" s="59" t="s">
        <v>22379</v>
      </c>
      <c r="E489" s="113" t="s">
        <v>23015</v>
      </c>
      <c r="F489" t="s">
        <v>22594</v>
      </c>
      <c r="G489">
        <v>190</v>
      </c>
      <c r="H489" t="s">
        <v>23506</v>
      </c>
    </row>
    <row r="490" spans="1:8">
      <c r="A490" s="59" t="s">
        <v>22370</v>
      </c>
      <c r="B490" s="113" t="s">
        <v>23015</v>
      </c>
      <c r="C490" s="59" t="s">
        <v>22371</v>
      </c>
      <c r="E490" s="113" t="s">
        <v>23015</v>
      </c>
      <c r="F490" t="s">
        <v>22596</v>
      </c>
      <c r="G490">
        <v>198</v>
      </c>
      <c r="H490" t="s">
        <v>23507</v>
      </c>
    </row>
    <row r="491" spans="1:8">
      <c r="A491" s="59" t="s">
        <v>22380</v>
      </c>
      <c r="B491" s="113" t="s">
        <v>23015</v>
      </c>
      <c r="C491" s="59" t="s">
        <v>22381</v>
      </c>
      <c r="E491" s="113" t="s">
        <v>23015</v>
      </c>
      <c r="F491" t="s">
        <v>22598</v>
      </c>
      <c r="G491">
        <v>198</v>
      </c>
      <c r="H491" t="s">
        <v>23508</v>
      </c>
    </row>
    <row r="492" spans="1:8">
      <c r="A492" s="59" t="s">
        <v>22382</v>
      </c>
      <c r="B492" s="113" t="s">
        <v>23015</v>
      </c>
      <c r="C492" s="59" t="s">
        <v>22383</v>
      </c>
      <c r="E492" s="113" t="s">
        <v>23015</v>
      </c>
      <c r="F492" t="s">
        <v>22600</v>
      </c>
      <c r="G492">
        <v>197</v>
      </c>
      <c r="H492" t="s">
        <v>23509</v>
      </c>
    </row>
    <row r="493" spans="1:8">
      <c r="A493" s="59" t="s">
        <v>22594</v>
      </c>
      <c r="B493" s="113" t="s">
        <v>23015</v>
      </c>
      <c r="C493" s="59" t="s">
        <v>22595</v>
      </c>
      <c r="E493" s="113" t="s">
        <v>23015</v>
      </c>
      <c r="F493" t="s">
        <v>22602</v>
      </c>
      <c r="G493">
        <v>200</v>
      </c>
      <c r="H493" t="s">
        <v>23510</v>
      </c>
    </row>
    <row r="494" spans="1:8">
      <c r="A494" s="59" t="s">
        <v>22596</v>
      </c>
      <c r="B494" s="113" t="s">
        <v>23015</v>
      </c>
      <c r="C494" s="59" t="s">
        <v>22597</v>
      </c>
      <c r="E494" s="113" t="s">
        <v>23015</v>
      </c>
      <c r="F494" t="s">
        <v>22604</v>
      </c>
      <c r="G494">
        <v>200</v>
      </c>
      <c r="H494" t="s">
        <v>23511</v>
      </c>
    </row>
    <row r="495" spans="1:8">
      <c r="A495" s="59" t="s">
        <v>22598</v>
      </c>
      <c r="B495" s="113" t="s">
        <v>23015</v>
      </c>
      <c r="C495" s="59" t="s">
        <v>22599</v>
      </c>
      <c r="E495" s="113" t="s">
        <v>23015</v>
      </c>
      <c r="F495" t="s">
        <v>22606</v>
      </c>
      <c r="G495">
        <v>197</v>
      </c>
      <c r="H495" t="s">
        <v>23512</v>
      </c>
    </row>
    <row r="496" spans="1:8">
      <c r="A496" s="59" t="s">
        <v>22600</v>
      </c>
      <c r="B496" s="113" t="s">
        <v>23015</v>
      </c>
      <c r="C496" s="59" t="s">
        <v>22601</v>
      </c>
      <c r="E496" s="113" t="s">
        <v>23015</v>
      </c>
      <c r="F496" t="s">
        <v>22384</v>
      </c>
      <c r="G496">
        <v>100</v>
      </c>
      <c r="H496" t="s">
        <v>23513</v>
      </c>
    </row>
    <row r="497" spans="1:8">
      <c r="A497" s="59" t="s">
        <v>22602</v>
      </c>
      <c r="B497" s="113" t="s">
        <v>23015</v>
      </c>
      <c r="C497" s="59" t="s">
        <v>22603</v>
      </c>
      <c r="E497" s="113" t="s">
        <v>23015</v>
      </c>
      <c r="F497" t="s">
        <v>22386</v>
      </c>
      <c r="G497">
        <v>100</v>
      </c>
      <c r="H497" t="s">
        <v>23514</v>
      </c>
    </row>
    <row r="498" spans="1:8">
      <c r="A498" s="59" t="s">
        <v>22604</v>
      </c>
      <c r="B498" s="113" t="s">
        <v>23015</v>
      </c>
      <c r="C498" s="59" t="s">
        <v>22605</v>
      </c>
      <c r="E498" s="113" t="s">
        <v>23015</v>
      </c>
      <c r="F498" t="s">
        <v>22388</v>
      </c>
      <c r="G498">
        <v>100</v>
      </c>
      <c r="H498" t="s">
        <v>23515</v>
      </c>
    </row>
    <row r="499" spans="1:8">
      <c r="A499" s="59" t="s">
        <v>22606</v>
      </c>
      <c r="B499" s="113" t="s">
        <v>23015</v>
      </c>
      <c r="C499" s="59" t="s">
        <v>22607</v>
      </c>
      <c r="E499" s="113" t="s">
        <v>23015</v>
      </c>
      <c r="F499" t="s">
        <v>22390</v>
      </c>
      <c r="G499">
        <v>100</v>
      </c>
      <c r="H499" t="s">
        <v>23516</v>
      </c>
    </row>
    <row r="500" spans="1:8">
      <c r="A500" s="59" t="s">
        <v>22384</v>
      </c>
      <c r="B500" s="113" t="s">
        <v>23015</v>
      </c>
      <c r="C500" s="59" t="s">
        <v>22385</v>
      </c>
      <c r="E500" s="113" t="s">
        <v>23015</v>
      </c>
      <c r="F500" t="s">
        <v>22392</v>
      </c>
      <c r="G500">
        <v>100</v>
      </c>
      <c r="H500" t="s">
        <v>23517</v>
      </c>
    </row>
    <row r="501" spans="1:8">
      <c r="A501" s="59" t="s">
        <v>22386</v>
      </c>
      <c r="B501" s="113" t="s">
        <v>23015</v>
      </c>
      <c r="C501" s="59" t="s">
        <v>22387</v>
      </c>
      <c r="E501" s="113" t="s">
        <v>23015</v>
      </c>
      <c r="F501" t="s">
        <v>22035</v>
      </c>
      <c r="G501">
        <v>100</v>
      </c>
      <c r="H501" t="s">
        <v>23518</v>
      </c>
    </row>
    <row r="502" spans="1:8">
      <c r="A502" s="59" t="s">
        <v>22388</v>
      </c>
      <c r="B502" s="113" t="s">
        <v>23015</v>
      </c>
      <c r="C502" s="59" t="s">
        <v>22389</v>
      </c>
      <c r="E502" s="113" t="s">
        <v>23015</v>
      </c>
      <c r="F502" t="s">
        <v>22039</v>
      </c>
      <c r="G502">
        <v>100</v>
      </c>
      <c r="H502" t="s">
        <v>23519</v>
      </c>
    </row>
    <row r="503" spans="1:8">
      <c r="A503" s="59" t="s">
        <v>22390</v>
      </c>
      <c r="B503" s="113" t="s">
        <v>23015</v>
      </c>
      <c r="C503" s="59" t="s">
        <v>22391</v>
      </c>
      <c r="E503" s="113" t="s">
        <v>23015</v>
      </c>
      <c r="F503" t="s">
        <v>22041</v>
      </c>
      <c r="G503">
        <v>100</v>
      </c>
      <c r="H503" t="s">
        <v>23520</v>
      </c>
    </row>
    <row r="504" spans="1:8">
      <c r="A504" s="59" t="s">
        <v>22392</v>
      </c>
      <c r="B504" s="113" t="s">
        <v>23015</v>
      </c>
      <c r="C504" s="59" t="s">
        <v>22393</v>
      </c>
      <c r="E504" s="113" t="s">
        <v>23015</v>
      </c>
      <c r="F504" t="s">
        <v>22043</v>
      </c>
      <c r="G504">
        <v>100</v>
      </c>
      <c r="H504" t="s">
        <v>23521</v>
      </c>
    </row>
    <row r="505" spans="1:8">
      <c r="A505" s="59" t="s">
        <v>22035</v>
      </c>
      <c r="B505" s="113" t="s">
        <v>23015</v>
      </c>
      <c r="C505" s="59" t="s">
        <v>22036</v>
      </c>
      <c r="E505" s="113" t="s">
        <v>23015</v>
      </c>
      <c r="F505" t="s">
        <v>22037</v>
      </c>
      <c r="G505">
        <v>100</v>
      </c>
      <c r="H505" t="s">
        <v>23522</v>
      </c>
    </row>
    <row r="506" spans="1:8">
      <c r="A506" s="59" t="s">
        <v>22039</v>
      </c>
      <c r="B506" s="113" t="s">
        <v>23015</v>
      </c>
      <c r="C506" s="59" t="s">
        <v>22040</v>
      </c>
      <c r="E506" s="113" t="s">
        <v>23015</v>
      </c>
      <c r="F506" t="s">
        <v>22045</v>
      </c>
      <c r="G506">
        <v>100</v>
      </c>
      <c r="H506" t="s">
        <v>23523</v>
      </c>
    </row>
    <row r="507" spans="1:8">
      <c r="A507" s="59" t="s">
        <v>22041</v>
      </c>
      <c r="B507" s="113" t="s">
        <v>23015</v>
      </c>
      <c r="C507" s="59" t="s">
        <v>22042</v>
      </c>
      <c r="E507" s="113" t="s">
        <v>23015</v>
      </c>
      <c r="F507" t="s">
        <v>22049</v>
      </c>
      <c r="G507">
        <v>100</v>
      </c>
      <c r="H507" t="s">
        <v>23524</v>
      </c>
    </row>
    <row r="508" spans="1:8">
      <c r="A508" s="59" t="s">
        <v>22043</v>
      </c>
      <c r="B508" s="113" t="s">
        <v>23015</v>
      </c>
      <c r="C508" s="59" t="s">
        <v>22044</v>
      </c>
      <c r="E508" s="113" t="s">
        <v>23015</v>
      </c>
      <c r="F508" t="s">
        <v>22051</v>
      </c>
      <c r="G508">
        <v>100</v>
      </c>
      <c r="H508" t="s">
        <v>23525</v>
      </c>
    </row>
    <row r="509" spans="1:8">
      <c r="A509" s="59" t="s">
        <v>22037</v>
      </c>
      <c r="B509" s="113" t="s">
        <v>23015</v>
      </c>
      <c r="C509" s="59" t="s">
        <v>22038</v>
      </c>
      <c r="E509" s="113" t="s">
        <v>23015</v>
      </c>
      <c r="F509" t="s">
        <v>22053</v>
      </c>
      <c r="G509">
        <v>100</v>
      </c>
      <c r="H509" t="s">
        <v>23526</v>
      </c>
    </row>
    <row r="510" spans="1:8">
      <c r="A510" s="59" t="s">
        <v>22045</v>
      </c>
      <c r="B510" s="113" t="s">
        <v>23015</v>
      </c>
      <c r="C510" s="59" t="s">
        <v>22046</v>
      </c>
      <c r="E510" s="113" t="s">
        <v>23015</v>
      </c>
      <c r="F510" t="s">
        <v>22047</v>
      </c>
      <c r="G510">
        <v>99</v>
      </c>
      <c r="H510" t="s">
        <v>23527</v>
      </c>
    </row>
    <row r="511" spans="1:8">
      <c r="A511" s="59" t="s">
        <v>22049</v>
      </c>
      <c r="B511" s="113" t="s">
        <v>23015</v>
      </c>
      <c r="C511" s="59" t="s">
        <v>22050</v>
      </c>
      <c r="E511" s="113" t="s">
        <v>23015</v>
      </c>
      <c r="F511" t="s">
        <v>22989</v>
      </c>
      <c r="G511">
        <v>194</v>
      </c>
      <c r="H511" t="s">
        <v>23528</v>
      </c>
    </row>
    <row r="512" spans="1:8">
      <c r="A512" s="59" t="s">
        <v>22051</v>
      </c>
      <c r="B512" s="113" t="s">
        <v>23015</v>
      </c>
      <c r="C512" s="59" t="s">
        <v>22052</v>
      </c>
      <c r="E512" s="113" t="s">
        <v>23015</v>
      </c>
      <c r="F512" t="s">
        <v>22991</v>
      </c>
      <c r="G512">
        <v>192</v>
      </c>
      <c r="H512" t="s">
        <v>23529</v>
      </c>
    </row>
    <row r="513" spans="1:8">
      <c r="A513" s="59" t="s">
        <v>22053</v>
      </c>
      <c r="B513" s="113" t="s">
        <v>23015</v>
      </c>
      <c r="C513" s="59" t="s">
        <v>22054</v>
      </c>
      <c r="E513" s="113" t="s">
        <v>23015</v>
      </c>
      <c r="F513" t="s">
        <v>22993</v>
      </c>
      <c r="G513">
        <v>179</v>
      </c>
      <c r="H513" t="s">
        <v>23530</v>
      </c>
    </row>
    <row r="514" spans="1:8">
      <c r="A514" s="59" t="s">
        <v>22047</v>
      </c>
      <c r="B514" s="113" t="s">
        <v>23015</v>
      </c>
      <c r="C514" s="59" t="s">
        <v>22048</v>
      </c>
      <c r="E514" s="113" t="s">
        <v>23015</v>
      </c>
      <c r="F514" t="s">
        <v>21858</v>
      </c>
      <c r="G514">
        <v>99</v>
      </c>
      <c r="H514" t="s">
        <v>23531</v>
      </c>
    </row>
    <row r="515" spans="1:8">
      <c r="A515" s="59" t="s">
        <v>22989</v>
      </c>
      <c r="B515" s="113" t="s">
        <v>23015</v>
      </c>
      <c r="C515" s="59" t="s">
        <v>22990</v>
      </c>
      <c r="E515" s="113" t="s">
        <v>23015</v>
      </c>
      <c r="F515" t="s">
        <v>21860</v>
      </c>
      <c r="G515">
        <v>89</v>
      </c>
      <c r="H515" t="s">
        <v>23532</v>
      </c>
    </row>
    <row r="516" spans="1:8">
      <c r="A516" s="59" t="s">
        <v>22991</v>
      </c>
      <c r="B516" s="113" t="s">
        <v>23015</v>
      </c>
      <c r="C516" s="59" t="s">
        <v>22992</v>
      </c>
      <c r="E516" s="113" t="s">
        <v>23015</v>
      </c>
      <c r="F516" t="s">
        <v>22995</v>
      </c>
      <c r="G516">
        <v>180</v>
      </c>
      <c r="H516" t="s">
        <v>23533</v>
      </c>
    </row>
    <row r="517" spans="1:8">
      <c r="A517" s="59" t="s">
        <v>22993</v>
      </c>
      <c r="B517" s="113" t="s">
        <v>23015</v>
      </c>
      <c r="C517" s="59" t="s">
        <v>22994</v>
      </c>
      <c r="E517" s="113" t="s">
        <v>23015</v>
      </c>
      <c r="F517" t="s">
        <v>22057</v>
      </c>
      <c r="G517">
        <v>100</v>
      </c>
      <c r="H517" t="s">
        <v>23534</v>
      </c>
    </row>
    <row r="518" spans="1:8">
      <c r="A518" s="59" t="s">
        <v>21858</v>
      </c>
      <c r="B518" s="113" t="s">
        <v>23015</v>
      </c>
      <c r="C518" s="59" t="s">
        <v>21859</v>
      </c>
      <c r="E518" s="113" t="s">
        <v>23015</v>
      </c>
      <c r="F518" t="s">
        <v>22059</v>
      </c>
      <c r="G518">
        <v>100</v>
      </c>
      <c r="H518" t="s">
        <v>23535</v>
      </c>
    </row>
    <row r="519" spans="1:8">
      <c r="A519" s="59" t="s">
        <v>21860</v>
      </c>
      <c r="B519" s="113" t="s">
        <v>23015</v>
      </c>
      <c r="C519" s="59" t="s">
        <v>21861</v>
      </c>
      <c r="E519" s="113" t="s">
        <v>23015</v>
      </c>
      <c r="F519" t="s">
        <v>22055</v>
      </c>
      <c r="G519">
        <v>100</v>
      </c>
      <c r="H519" t="s">
        <v>23536</v>
      </c>
    </row>
    <row r="520" spans="1:8">
      <c r="A520" s="59" t="s">
        <v>22995</v>
      </c>
      <c r="B520" s="113" t="s">
        <v>23015</v>
      </c>
      <c r="C520" s="59" t="s">
        <v>22996</v>
      </c>
      <c r="E520" s="113" t="s">
        <v>23015</v>
      </c>
      <c r="F520" t="s">
        <v>22997</v>
      </c>
      <c r="G520">
        <v>200</v>
      </c>
      <c r="H520" t="s">
        <v>23537</v>
      </c>
    </row>
    <row r="521" spans="1:8">
      <c r="A521" s="59" t="s">
        <v>22057</v>
      </c>
      <c r="B521" s="113" t="s">
        <v>23015</v>
      </c>
      <c r="C521" s="59" t="s">
        <v>22058</v>
      </c>
      <c r="E521" s="113" t="s">
        <v>23015</v>
      </c>
      <c r="F521" t="s">
        <v>22999</v>
      </c>
      <c r="G521">
        <v>200</v>
      </c>
      <c r="H521" t="s">
        <v>23538</v>
      </c>
    </row>
    <row r="522" spans="1:8">
      <c r="A522" s="59" t="s">
        <v>22059</v>
      </c>
      <c r="B522" s="113" t="s">
        <v>23015</v>
      </c>
      <c r="C522" s="59" t="s">
        <v>22060</v>
      </c>
      <c r="E522" s="113" t="s">
        <v>23015</v>
      </c>
      <c r="F522" t="s">
        <v>22394</v>
      </c>
      <c r="G522">
        <v>100</v>
      </c>
      <c r="H522" t="s">
        <v>23539</v>
      </c>
    </row>
    <row r="523" spans="1:8">
      <c r="A523" s="59" t="s">
        <v>22055</v>
      </c>
      <c r="B523" s="113" t="s">
        <v>23015</v>
      </c>
      <c r="C523" s="59" t="s">
        <v>22056</v>
      </c>
      <c r="E523" s="113" t="s">
        <v>23015</v>
      </c>
      <c r="F523" t="s">
        <v>22396</v>
      </c>
      <c r="G523">
        <v>100</v>
      </c>
      <c r="H523" t="s">
        <v>23540</v>
      </c>
    </row>
    <row r="524" spans="1:8">
      <c r="A524" s="59" t="s">
        <v>22997</v>
      </c>
      <c r="B524" s="113" t="s">
        <v>23015</v>
      </c>
      <c r="C524" s="59" t="s">
        <v>22998</v>
      </c>
      <c r="E524" s="113" t="s">
        <v>23015</v>
      </c>
      <c r="F524" t="s">
        <v>22398</v>
      </c>
      <c r="G524">
        <v>99</v>
      </c>
      <c r="H524" t="s">
        <v>23541</v>
      </c>
    </row>
    <row r="525" spans="1:8">
      <c r="A525" s="59" t="s">
        <v>22999</v>
      </c>
      <c r="B525" s="113" t="s">
        <v>23015</v>
      </c>
      <c r="C525" s="59" t="s">
        <v>23000</v>
      </c>
      <c r="E525" s="113" t="s">
        <v>23015</v>
      </c>
      <c r="F525" t="s">
        <v>22400</v>
      </c>
      <c r="G525">
        <v>100</v>
      </c>
      <c r="H525" t="s">
        <v>23542</v>
      </c>
    </row>
    <row r="526" spans="1:8">
      <c r="A526" s="59" t="s">
        <v>21844</v>
      </c>
      <c r="B526" s="113" t="s">
        <v>23015</v>
      </c>
      <c r="C526" s="59" t="s">
        <v>21845</v>
      </c>
      <c r="E526" s="113" t="s">
        <v>23015</v>
      </c>
      <c r="F526" t="s">
        <v>23001</v>
      </c>
      <c r="G526">
        <v>200</v>
      </c>
      <c r="H526" t="s">
        <v>23543</v>
      </c>
    </row>
    <row r="527" spans="1:8">
      <c r="A527" s="59" t="s">
        <v>22394</v>
      </c>
      <c r="B527" s="113" t="s">
        <v>23015</v>
      </c>
      <c r="C527" s="59" t="s">
        <v>22395</v>
      </c>
      <c r="E527" s="113" t="s">
        <v>23015</v>
      </c>
      <c r="F527" t="s">
        <v>23003</v>
      </c>
      <c r="G527">
        <v>200</v>
      </c>
      <c r="H527" t="s">
        <v>23544</v>
      </c>
    </row>
    <row r="528" spans="1:8">
      <c r="A528" s="59" t="s">
        <v>22396</v>
      </c>
      <c r="B528" s="113" t="s">
        <v>23015</v>
      </c>
      <c r="C528" s="59" t="s">
        <v>22397</v>
      </c>
      <c r="E528" s="113" t="s">
        <v>23015</v>
      </c>
      <c r="F528" t="s">
        <v>21866</v>
      </c>
      <c r="G528">
        <v>100</v>
      </c>
      <c r="H528" t="s">
        <v>23545</v>
      </c>
    </row>
    <row r="529" spans="1:8">
      <c r="A529" s="59" t="s">
        <v>22398</v>
      </c>
      <c r="B529" s="113" t="s">
        <v>23015</v>
      </c>
      <c r="C529" s="59" t="s">
        <v>22399</v>
      </c>
      <c r="E529" s="113" t="s">
        <v>23015</v>
      </c>
      <c r="F529" t="s">
        <v>21868</v>
      </c>
      <c r="G529">
        <v>99</v>
      </c>
      <c r="H529" t="s">
        <v>23546</v>
      </c>
    </row>
    <row r="530" spans="1:8">
      <c r="A530" s="59" t="s">
        <v>22400</v>
      </c>
      <c r="B530" s="113" t="s">
        <v>23015</v>
      </c>
      <c r="C530" s="59" t="s">
        <v>22401</v>
      </c>
      <c r="E530" s="113" t="s">
        <v>23015</v>
      </c>
      <c r="F530" t="s">
        <v>22061</v>
      </c>
      <c r="G530">
        <v>100</v>
      </c>
      <c r="H530" t="s">
        <v>23547</v>
      </c>
    </row>
    <row r="531" spans="1:8">
      <c r="A531" s="59" t="s">
        <v>23001</v>
      </c>
      <c r="B531" s="113" t="s">
        <v>23015</v>
      </c>
      <c r="C531" s="59" t="s">
        <v>23002</v>
      </c>
      <c r="E531" s="113" t="s">
        <v>23015</v>
      </c>
      <c r="F531" t="s">
        <v>22063</v>
      </c>
      <c r="G531">
        <v>100</v>
      </c>
      <c r="H531" t="s">
        <v>23548</v>
      </c>
    </row>
    <row r="532" spans="1:8">
      <c r="A532" s="59" t="s">
        <v>23003</v>
      </c>
      <c r="B532" s="113" t="s">
        <v>23015</v>
      </c>
      <c r="C532" s="59" t="s">
        <v>23004</v>
      </c>
      <c r="E532" s="113" t="s">
        <v>23015</v>
      </c>
      <c r="F532" t="s">
        <v>22402</v>
      </c>
      <c r="G532">
        <v>100</v>
      </c>
      <c r="H532" t="s">
        <v>23549</v>
      </c>
    </row>
    <row r="533" spans="1:8">
      <c r="A533" s="59" t="s">
        <v>21866</v>
      </c>
      <c r="B533" s="113" t="s">
        <v>23015</v>
      </c>
      <c r="C533" s="59" t="s">
        <v>21867</v>
      </c>
      <c r="E533" s="113" t="s">
        <v>23015</v>
      </c>
      <c r="F533" t="s">
        <v>22404</v>
      </c>
      <c r="G533">
        <v>100</v>
      </c>
      <c r="H533" t="s">
        <v>23550</v>
      </c>
    </row>
    <row r="534" spans="1:8">
      <c r="A534" s="59" t="s">
        <v>21868</v>
      </c>
      <c r="B534" s="113" t="s">
        <v>23015</v>
      </c>
      <c r="C534" s="59" t="s">
        <v>21869</v>
      </c>
      <c r="E534" s="113" t="s">
        <v>23015</v>
      </c>
      <c r="F534" t="s">
        <v>22406</v>
      </c>
      <c r="G534">
        <v>100</v>
      </c>
      <c r="H534" t="s">
        <v>23551</v>
      </c>
    </row>
    <row r="535" spans="1:8">
      <c r="A535" s="59" t="s">
        <v>22061</v>
      </c>
      <c r="B535" s="113" t="s">
        <v>23015</v>
      </c>
      <c r="C535" s="59" t="s">
        <v>22062</v>
      </c>
      <c r="E535" s="113" t="s">
        <v>23015</v>
      </c>
      <c r="F535" t="s">
        <v>22412</v>
      </c>
      <c r="G535">
        <v>100</v>
      </c>
      <c r="H535" t="s">
        <v>23552</v>
      </c>
    </row>
    <row r="536" spans="1:8">
      <c r="A536" s="59" t="s">
        <v>22063</v>
      </c>
      <c r="B536" s="113" t="s">
        <v>23015</v>
      </c>
      <c r="C536" s="59" t="s">
        <v>22064</v>
      </c>
      <c r="E536" s="113" t="s">
        <v>23015</v>
      </c>
      <c r="F536" t="s">
        <v>22416</v>
      </c>
      <c r="G536">
        <v>100</v>
      </c>
      <c r="H536" t="s">
        <v>23553</v>
      </c>
    </row>
    <row r="537" spans="1:8">
      <c r="A537" s="59" t="s">
        <v>22402</v>
      </c>
      <c r="B537" s="113" t="s">
        <v>23015</v>
      </c>
      <c r="C537" s="59" t="s">
        <v>22403</v>
      </c>
      <c r="E537" s="113" t="s">
        <v>23015</v>
      </c>
      <c r="F537" t="s">
        <v>22414</v>
      </c>
      <c r="G537">
        <v>100</v>
      </c>
      <c r="H537" t="s">
        <v>23554</v>
      </c>
    </row>
    <row r="538" spans="1:8">
      <c r="A538" s="59" t="s">
        <v>22404</v>
      </c>
      <c r="B538" s="113" t="s">
        <v>23015</v>
      </c>
      <c r="C538" s="59" t="s">
        <v>22405</v>
      </c>
      <c r="E538" s="113" t="s">
        <v>23015</v>
      </c>
      <c r="F538" t="s">
        <v>22418</v>
      </c>
      <c r="G538">
        <v>100</v>
      </c>
      <c r="H538" t="s">
        <v>23555</v>
      </c>
    </row>
    <row r="539" spans="1:8">
      <c r="A539" s="59" t="s">
        <v>22406</v>
      </c>
      <c r="B539" s="113" t="s">
        <v>23015</v>
      </c>
      <c r="C539" s="59" t="s">
        <v>22407</v>
      </c>
      <c r="E539" s="113" t="s">
        <v>23015</v>
      </c>
      <c r="F539" t="s">
        <v>22420</v>
      </c>
      <c r="G539">
        <v>100</v>
      </c>
      <c r="H539" t="s">
        <v>23556</v>
      </c>
    </row>
    <row r="540" spans="1:8">
      <c r="A540" s="59" t="s">
        <v>22412</v>
      </c>
      <c r="B540" s="113" t="s">
        <v>23015</v>
      </c>
      <c r="C540" s="59" t="s">
        <v>22413</v>
      </c>
      <c r="E540" s="113" t="s">
        <v>23015</v>
      </c>
      <c r="F540" t="s">
        <v>22422</v>
      </c>
      <c r="G540">
        <v>100</v>
      </c>
      <c r="H540" t="s">
        <v>23557</v>
      </c>
    </row>
    <row r="541" spans="1:8">
      <c r="A541" s="59" t="s">
        <v>22416</v>
      </c>
      <c r="B541" s="113" t="s">
        <v>23015</v>
      </c>
      <c r="C541" s="59" t="s">
        <v>22417</v>
      </c>
      <c r="E541" s="113" t="s">
        <v>23015</v>
      </c>
      <c r="F541" t="s">
        <v>22424</v>
      </c>
      <c r="G541">
        <v>100</v>
      </c>
      <c r="H541" t="s">
        <v>23558</v>
      </c>
    </row>
    <row r="542" spans="1:8">
      <c r="A542" s="59" t="s">
        <v>22414</v>
      </c>
      <c r="B542" s="113" t="s">
        <v>23015</v>
      </c>
      <c r="C542" s="59" t="s">
        <v>22415</v>
      </c>
      <c r="E542" s="113" t="s">
        <v>23015</v>
      </c>
      <c r="F542" t="s">
        <v>22426</v>
      </c>
      <c r="G542">
        <v>100</v>
      </c>
      <c r="H542" t="s">
        <v>23559</v>
      </c>
    </row>
    <row r="543" spans="1:8">
      <c r="A543" s="59" t="s">
        <v>22418</v>
      </c>
      <c r="B543" s="113" t="s">
        <v>23015</v>
      </c>
      <c r="C543" s="59" t="s">
        <v>22419</v>
      </c>
      <c r="E543" s="113" t="s">
        <v>23015</v>
      </c>
      <c r="F543" t="s">
        <v>22636</v>
      </c>
      <c r="G543">
        <v>200</v>
      </c>
      <c r="H543" t="s">
        <v>23560</v>
      </c>
    </row>
    <row r="544" spans="1:8">
      <c r="A544" s="59" t="s">
        <v>22420</v>
      </c>
      <c r="B544" s="113" t="s">
        <v>23015</v>
      </c>
      <c r="C544" s="59" t="s">
        <v>22421</v>
      </c>
      <c r="E544" s="113" t="s">
        <v>23015</v>
      </c>
      <c r="F544" t="s">
        <v>22638</v>
      </c>
      <c r="G544">
        <v>199</v>
      </c>
      <c r="H544" t="s">
        <v>23561</v>
      </c>
    </row>
    <row r="545" spans="1:8">
      <c r="A545" s="59" t="s">
        <v>22422</v>
      </c>
      <c r="B545" s="113" t="s">
        <v>23015</v>
      </c>
      <c r="C545" s="59" t="s">
        <v>22423</v>
      </c>
      <c r="E545" s="113" t="s">
        <v>23015</v>
      </c>
      <c r="F545" t="s">
        <v>23005</v>
      </c>
      <c r="G545">
        <v>196</v>
      </c>
      <c r="H545" t="s">
        <v>23562</v>
      </c>
    </row>
    <row r="546" spans="1:8">
      <c r="A546" s="59" t="s">
        <v>22424</v>
      </c>
      <c r="B546" s="113" t="s">
        <v>23015</v>
      </c>
      <c r="C546" s="59" t="s">
        <v>22425</v>
      </c>
      <c r="E546" s="113" t="s">
        <v>23015</v>
      </c>
      <c r="F546" t="s">
        <v>22428</v>
      </c>
      <c r="G546">
        <v>100</v>
      </c>
      <c r="H546" t="s">
        <v>23563</v>
      </c>
    </row>
    <row r="547" spans="1:8">
      <c r="A547" s="59" t="s">
        <v>22426</v>
      </c>
      <c r="B547" s="113" t="s">
        <v>23015</v>
      </c>
      <c r="C547" s="59" t="s">
        <v>22427</v>
      </c>
      <c r="E547" s="113" t="s">
        <v>23015</v>
      </c>
      <c r="F547" t="s">
        <v>23007</v>
      </c>
      <c r="G547">
        <v>200</v>
      </c>
      <c r="H547" t="s">
        <v>23564</v>
      </c>
    </row>
    <row r="548" spans="1:8">
      <c r="A548" s="59" t="s">
        <v>22636</v>
      </c>
      <c r="B548" s="113" t="s">
        <v>23015</v>
      </c>
      <c r="C548" s="59" t="s">
        <v>22637</v>
      </c>
      <c r="E548" s="113" t="s">
        <v>23015</v>
      </c>
      <c r="F548" t="s">
        <v>23009</v>
      </c>
      <c r="G548">
        <v>200</v>
      </c>
      <c r="H548" t="s">
        <v>23565</v>
      </c>
    </row>
    <row r="549" spans="1:8">
      <c r="A549" s="59" t="s">
        <v>22638</v>
      </c>
      <c r="B549" s="113" t="s">
        <v>23015</v>
      </c>
      <c r="C549" s="59" t="s">
        <v>22639</v>
      </c>
      <c r="E549" s="113" t="s">
        <v>23015</v>
      </c>
      <c r="F549" t="s">
        <v>22640</v>
      </c>
      <c r="G549">
        <v>200</v>
      </c>
      <c r="H549" t="s">
        <v>23566</v>
      </c>
    </row>
    <row r="550" spans="1:8">
      <c r="A550" s="59" t="s">
        <v>23005</v>
      </c>
      <c r="B550" s="113" t="s">
        <v>23015</v>
      </c>
      <c r="C550" s="59" t="s">
        <v>23006</v>
      </c>
      <c r="E550" s="113" t="s">
        <v>23015</v>
      </c>
      <c r="F550" t="s">
        <v>22642</v>
      </c>
      <c r="G550">
        <v>198</v>
      </c>
      <c r="H550" t="s">
        <v>23567</v>
      </c>
    </row>
    <row r="551" spans="1:8">
      <c r="A551" s="59" t="s">
        <v>22428</v>
      </c>
      <c r="B551" s="113" t="s">
        <v>23015</v>
      </c>
      <c r="C551" s="59" t="s">
        <v>22429</v>
      </c>
      <c r="E551" s="113" t="s">
        <v>23015</v>
      </c>
      <c r="F551" t="s">
        <v>21872</v>
      </c>
      <c r="G551">
        <v>98</v>
      </c>
      <c r="H551" t="s">
        <v>23568</v>
      </c>
    </row>
    <row r="552" spans="1:8">
      <c r="A552" s="59" t="s">
        <v>23007</v>
      </c>
      <c r="B552" s="113" t="s">
        <v>23015</v>
      </c>
      <c r="C552" s="59" t="s">
        <v>23008</v>
      </c>
      <c r="E552" s="113" t="s">
        <v>23015</v>
      </c>
      <c r="F552" t="s">
        <v>22430</v>
      </c>
      <c r="G552">
        <v>100</v>
      </c>
      <c r="H552" t="s">
        <v>23569</v>
      </c>
    </row>
    <row r="553" spans="1:8">
      <c r="A553" s="59" t="s">
        <v>23009</v>
      </c>
      <c r="B553" s="113" t="s">
        <v>23015</v>
      </c>
      <c r="C553" s="59" t="s">
        <v>23010</v>
      </c>
      <c r="E553" s="113" t="s">
        <v>23015</v>
      </c>
      <c r="F553" t="s">
        <v>22432</v>
      </c>
      <c r="G553">
        <v>100</v>
      </c>
      <c r="H553" t="s">
        <v>23570</v>
      </c>
    </row>
    <row r="554" spans="1:8">
      <c r="A554" s="59" t="s">
        <v>22640</v>
      </c>
      <c r="B554" s="113" t="s">
        <v>23015</v>
      </c>
      <c r="C554" s="59" t="s">
        <v>22641</v>
      </c>
      <c r="E554" s="113" t="s">
        <v>23015</v>
      </c>
      <c r="F554" t="s">
        <v>22734</v>
      </c>
      <c r="G554">
        <v>199</v>
      </c>
      <c r="H554" t="s">
        <v>23571</v>
      </c>
    </row>
    <row r="555" spans="1:8">
      <c r="A555" s="59" t="s">
        <v>22642</v>
      </c>
      <c r="B555" s="113" t="s">
        <v>23015</v>
      </c>
      <c r="C555" s="59" t="s">
        <v>22643</v>
      </c>
      <c r="E555" s="113" t="s">
        <v>23015</v>
      </c>
      <c r="F555" t="s">
        <v>22736</v>
      </c>
      <c r="G555">
        <v>199</v>
      </c>
      <c r="H555" t="s">
        <v>23572</v>
      </c>
    </row>
    <row r="556" spans="1:8">
      <c r="A556" s="59" t="s">
        <v>21872</v>
      </c>
      <c r="B556" s="113" t="s">
        <v>23015</v>
      </c>
      <c r="C556" s="59" t="s">
        <v>21873</v>
      </c>
      <c r="E556" s="113" t="s">
        <v>23015</v>
      </c>
      <c r="F556" t="s">
        <v>22408</v>
      </c>
      <c r="G556">
        <v>100</v>
      </c>
      <c r="H556" t="s">
        <v>23573</v>
      </c>
    </row>
    <row r="557" spans="1:8">
      <c r="A557" s="59" t="s">
        <v>22430</v>
      </c>
      <c r="B557" s="113" t="s">
        <v>23015</v>
      </c>
      <c r="C557" s="59" t="s">
        <v>22431</v>
      </c>
      <c r="E557" s="113" t="s">
        <v>23015</v>
      </c>
      <c r="F557" t="s">
        <v>22410</v>
      </c>
      <c r="G557">
        <v>100</v>
      </c>
      <c r="H557" t="s">
        <v>23574</v>
      </c>
    </row>
    <row r="558" spans="1:8">
      <c r="A558" s="59" t="s">
        <v>22432</v>
      </c>
      <c r="B558" s="113" t="s">
        <v>23015</v>
      </c>
      <c r="C558" s="59" t="s">
        <v>22433</v>
      </c>
      <c r="E558" s="113" t="s">
        <v>23015</v>
      </c>
      <c r="F558" t="s">
        <v>22434</v>
      </c>
      <c r="G558">
        <v>100</v>
      </c>
      <c r="H558" t="s">
        <v>23575</v>
      </c>
    </row>
    <row r="559" spans="1:8">
      <c r="A559" s="59" t="s">
        <v>22734</v>
      </c>
      <c r="B559" s="113" t="s">
        <v>23015</v>
      </c>
      <c r="C559" s="59" t="s">
        <v>22735</v>
      </c>
      <c r="E559" s="113" t="s">
        <v>23015</v>
      </c>
      <c r="F559" t="s">
        <v>22436</v>
      </c>
      <c r="G559">
        <v>100</v>
      </c>
      <c r="H559" t="s">
        <v>23576</v>
      </c>
    </row>
    <row r="560" spans="1:8">
      <c r="A560" s="59" t="s">
        <v>22736</v>
      </c>
      <c r="B560" s="113" t="s">
        <v>23015</v>
      </c>
      <c r="C560" s="59" t="s">
        <v>22737</v>
      </c>
      <c r="E560" s="113" t="s">
        <v>23015</v>
      </c>
      <c r="F560" t="s">
        <v>22438</v>
      </c>
      <c r="G560">
        <v>100</v>
      </c>
      <c r="H560" t="s">
        <v>23577</v>
      </c>
    </row>
    <row r="561" spans="1:8">
      <c r="A561" s="59" t="s">
        <v>22408</v>
      </c>
      <c r="B561" s="113" t="s">
        <v>23015</v>
      </c>
      <c r="C561" s="59" t="s">
        <v>22409</v>
      </c>
      <c r="E561" s="113" t="s">
        <v>23015</v>
      </c>
      <c r="F561" t="s">
        <v>22065</v>
      </c>
      <c r="G561">
        <v>100</v>
      </c>
      <c r="H561" t="s">
        <v>23578</v>
      </c>
    </row>
    <row r="562" spans="1:8">
      <c r="A562" s="59" t="s">
        <v>22410</v>
      </c>
      <c r="B562" s="113" t="s">
        <v>23015</v>
      </c>
      <c r="C562" s="59" t="s">
        <v>22411</v>
      </c>
      <c r="E562" s="113" t="s">
        <v>23015</v>
      </c>
      <c r="F562" t="s">
        <v>22067</v>
      </c>
      <c r="G562">
        <v>0</v>
      </c>
      <c r="H562" t="s">
        <v>23579</v>
      </c>
    </row>
    <row r="563" spans="1:8">
      <c r="A563" s="59" t="s">
        <v>22434</v>
      </c>
      <c r="B563" s="113" t="s">
        <v>23015</v>
      </c>
      <c r="C563" s="59" t="s">
        <v>22435</v>
      </c>
      <c r="E563" s="113" t="s">
        <v>23015</v>
      </c>
      <c r="F563" t="s">
        <v>22069</v>
      </c>
      <c r="G563">
        <v>100</v>
      </c>
      <c r="H563" t="s">
        <v>23580</v>
      </c>
    </row>
    <row r="564" spans="1:8">
      <c r="A564" s="59" t="s">
        <v>22436</v>
      </c>
      <c r="B564" s="113" t="s">
        <v>23015</v>
      </c>
      <c r="C564" s="59" t="s">
        <v>22437</v>
      </c>
      <c r="E564" s="113" t="s">
        <v>23015</v>
      </c>
      <c r="F564" t="s">
        <v>22440</v>
      </c>
      <c r="G564">
        <v>100</v>
      </c>
      <c r="H564" t="s">
        <v>23581</v>
      </c>
    </row>
    <row r="565" spans="1:8">
      <c r="A565" s="59" t="s">
        <v>22438</v>
      </c>
      <c r="B565" s="113" t="s">
        <v>23015</v>
      </c>
      <c r="C565" s="59" t="s">
        <v>22439</v>
      </c>
      <c r="E565" s="113" t="s">
        <v>23015</v>
      </c>
      <c r="F565" t="s">
        <v>22071</v>
      </c>
      <c r="G565">
        <v>100</v>
      </c>
      <c r="H565" t="s">
        <v>23582</v>
      </c>
    </row>
    <row r="566" spans="1:8">
      <c r="A566" s="59" t="s">
        <v>22065</v>
      </c>
      <c r="B566" s="113" t="s">
        <v>23015</v>
      </c>
      <c r="C566" s="59" t="s">
        <v>22066</v>
      </c>
      <c r="E566" s="113" t="s">
        <v>23015</v>
      </c>
      <c r="F566" t="s">
        <v>22444</v>
      </c>
      <c r="G566">
        <v>100</v>
      </c>
      <c r="H566" t="s">
        <v>23583</v>
      </c>
    </row>
    <row r="567" spans="1:8">
      <c r="A567" s="59" t="s">
        <v>22067</v>
      </c>
      <c r="B567" s="113"/>
      <c r="C567" s="59" t="s">
        <v>22068</v>
      </c>
      <c r="E567" s="113" t="s">
        <v>23015</v>
      </c>
      <c r="F567" t="s">
        <v>22442</v>
      </c>
      <c r="G567">
        <v>100</v>
      </c>
      <c r="H567" t="s">
        <v>23584</v>
      </c>
    </row>
    <row r="568" spans="1:8">
      <c r="A568" s="59" t="s">
        <v>22069</v>
      </c>
      <c r="B568" s="113" t="s">
        <v>23015</v>
      </c>
      <c r="C568" s="59" t="s">
        <v>22070</v>
      </c>
      <c r="E568" s="113" t="s">
        <v>23015</v>
      </c>
      <c r="F568" t="s">
        <v>22446</v>
      </c>
      <c r="G568">
        <v>100</v>
      </c>
      <c r="H568" t="s">
        <v>23585</v>
      </c>
    </row>
    <row r="569" spans="1:8">
      <c r="A569" s="59" t="s">
        <v>22440</v>
      </c>
      <c r="B569" s="113" t="s">
        <v>23015</v>
      </c>
      <c r="C569" s="59" t="s">
        <v>22441</v>
      </c>
      <c r="E569" s="113" t="s">
        <v>23015</v>
      </c>
      <c r="F569" t="s">
        <v>22448</v>
      </c>
      <c r="G569">
        <v>100</v>
      </c>
      <c r="H569" t="s">
        <v>23586</v>
      </c>
    </row>
    <row r="570" spans="1:8">
      <c r="A570" s="59" t="s">
        <v>22071</v>
      </c>
      <c r="B570" s="113" t="s">
        <v>23015</v>
      </c>
      <c r="C570" s="59" t="s">
        <v>22072</v>
      </c>
      <c r="E570" s="113" t="s">
        <v>23015</v>
      </c>
      <c r="F570" t="s">
        <v>23011</v>
      </c>
      <c r="G570">
        <v>200</v>
      </c>
      <c r="H570" t="s">
        <v>23587</v>
      </c>
    </row>
    <row r="571" spans="1:8">
      <c r="A571" s="59" t="s">
        <v>22444</v>
      </c>
      <c r="B571" s="113" t="s">
        <v>23015</v>
      </c>
      <c r="C571" s="59" t="s">
        <v>22445</v>
      </c>
      <c r="E571" s="113" t="s">
        <v>23015</v>
      </c>
      <c r="F571" t="s">
        <v>23013</v>
      </c>
      <c r="G571">
        <v>200</v>
      </c>
      <c r="H571" t="s">
        <v>23588</v>
      </c>
    </row>
    <row r="572" spans="1:8">
      <c r="A572" s="59" t="s">
        <v>22442</v>
      </c>
      <c r="B572" s="113" t="s">
        <v>23015</v>
      </c>
      <c r="C572" s="59" t="s">
        <v>22443</v>
      </c>
      <c r="E572" s="113" t="s">
        <v>23015</v>
      </c>
      <c r="F572" t="s">
        <v>22452</v>
      </c>
      <c r="G572">
        <v>100</v>
      </c>
      <c r="H572" t="s">
        <v>23589</v>
      </c>
    </row>
    <row r="573" spans="1:8">
      <c r="A573" s="59" t="s">
        <v>22446</v>
      </c>
      <c r="B573" s="113" t="s">
        <v>23015</v>
      </c>
      <c r="C573" s="59" t="s">
        <v>22447</v>
      </c>
      <c r="E573" s="113" t="s">
        <v>23015</v>
      </c>
      <c r="F573" t="s">
        <v>22073</v>
      </c>
      <c r="G573">
        <v>100</v>
      </c>
      <c r="H573" t="s">
        <v>23590</v>
      </c>
    </row>
    <row r="574" spans="1:8">
      <c r="A574" s="59" t="s">
        <v>22448</v>
      </c>
      <c r="B574" s="113" t="s">
        <v>23015</v>
      </c>
      <c r="C574" s="59" t="s">
        <v>22449</v>
      </c>
      <c r="E574" s="113" t="s">
        <v>23015</v>
      </c>
      <c r="F574" t="s">
        <v>22075</v>
      </c>
      <c r="G574">
        <v>100</v>
      </c>
      <c r="H574" t="s">
        <v>23591</v>
      </c>
    </row>
    <row r="575" spans="1:8">
      <c r="A575" s="59" t="s">
        <v>23011</v>
      </c>
      <c r="B575" s="113" t="s">
        <v>23015</v>
      </c>
      <c r="C575" s="59" t="s">
        <v>23012</v>
      </c>
      <c r="E575" s="113" t="s">
        <v>23015</v>
      </c>
      <c r="F575" t="s">
        <v>22077</v>
      </c>
      <c r="G575">
        <v>100</v>
      </c>
      <c r="H575" t="s">
        <v>23592</v>
      </c>
    </row>
    <row r="576" spans="1:8">
      <c r="A576" s="59" t="s">
        <v>23013</v>
      </c>
      <c r="B576" s="113" t="s">
        <v>23015</v>
      </c>
      <c r="C576" s="59" t="s">
        <v>23014</v>
      </c>
      <c r="E576" s="113" t="s">
        <v>23015</v>
      </c>
      <c r="F576" t="s">
        <v>22079</v>
      </c>
      <c r="G576">
        <v>100</v>
      </c>
      <c r="H576" t="s">
        <v>23593</v>
      </c>
    </row>
    <row r="577" spans="1:8">
      <c r="A577" s="59" t="s">
        <v>22452</v>
      </c>
      <c r="B577" s="113" t="s">
        <v>23015</v>
      </c>
      <c r="C577" s="59" t="s">
        <v>22453</v>
      </c>
      <c r="E577" s="113" t="s">
        <v>23015</v>
      </c>
      <c r="F577" t="s">
        <v>22454</v>
      </c>
      <c r="G577">
        <v>100</v>
      </c>
      <c r="H577" t="s">
        <v>23594</v>
      </c>
    </row>
    <row r="578" spans="1:8">
      <c r="A578" s="59" t="s">
        <v>22073</v>
      </c>
      <c r="B578" s="113" t="s">
        <v>23015</v>
      </c>
      <c r="C578" s="59" t="s">
        <v>22074</v>
      </c>
      <c r="E578" s="113" t="s">
        <v>23015</v>
      </c>
      <c r="F578" t="s">
        <v>22456</v>
      </c>
      <c r="G578">
        <v>100</v>
      </c>
      <c r="H578" t="s">
        <v>23595</v>
      </c>
    </row>
    <row r="579" spans="1:8">
      <c r="A579" s="59" t="s">
        <v>22075</v>
      </c>
      <c r="B579" s="113" t="s">
        <v>23015</v>
      </c>
      <c r="C579" s="59" t="s">
        <v>22076</v>
      </c>
      <c r="E579" s="113" t="s">
        <v>23015</v>
      </c>
      <c r="F579" t="s">
        <v>22458</v>
      </c>
      <c r="G579">
        <v>100</v>
      </c>
      <c r="H579" t="s">
        <v>23596</v>
      </c>
    </row>
    <row r="580" spans="1:8">
      <c r="A580" s="59" t="s">
        <v>22077</v>
      </c>
      <c r="B580" s="113" t="s">
        <v>23015</v>
      </c>
      <c r="C580" s="59" t="s">
        <v>22078</v>
      </c>
      <c r="E580" s="113" t="s">
        <v>23015</v>
      </c>
      <c r="F580" t="s">
        <v>22460</v>
      </c>
      <c r="G580">
        <v>100</v>
      </c>
      <c r="H580" t="s">
        <v>23597</v>
      </c>
    </row>
    <row r="581" spans="1:8">
      <c r="A581" s="59" t="s">
        <v>22079</v>
      </c>
      <c r="B581" s="113" t="s">
        <v>23015</v>
      </c>
      <c r="C581" s="59" t="s">
        <v>22080</v>
      </c>
      <c r="E581" s="113" t="s">
        <v>23015</v>
      </c>
      <c r="F581" t="s">
        <v>22462</v>
      </c>
      <c r="G581">
        <v>100</v>
      </c>
      <c r="H581" t="s">
        <v>23598</v>
      </c>
    </row>
    <row r="582" spans="1:8">
      <c r="A582" s="59" t="s">
        <v>22454</v>
      </c>
      <c r="B582" s="113" t="s">
        <v>23015</v>
      </c>
      <c r="C582" s="59" t="s">
        <v>22455</v>
      </c>
      <c r="E582" s="113" t="s">
        <v>23015</v>
      </c>
      <c r="F582" t="s">
        <v>22464</v>
      </c>
      <c r="G582">
        <v>100</v>
      </c>
      <c r="H582" t="s">
        <v>23599</v>
      </c>
    </row>
    <row r="583" spans="1:8">
      <c r="A583" s="59" t="s">
        <v>22456</v>
      </c>
      <c r="B583" s="113" t="s">
        <v>23015</v>
      </c>
      <c r="C583" s="59" t="s">
        <v>22457</v>
      </c>
      <c r="E583" s="113" t="s">
        <v>23015</v>
      </c>
      <c r="F583" t="s">
        <v>22468</v>
      </c>
      <c r="G583">
        <v>100</v>
      </c>
      <c r="H583" t="s">
        <v>23600</v>
      </c>
    </row>
    <row r="584" spans="1:8">
      <c r="A584" s="59" t="s">
        <v>22458</v>
      </c>
      <c r="B584" s="113" t="s">
        <v>23015</v>
      </c>
      <c r="C584" s="59" t="s">
        <v>22459</v>
      </c>
      <c r="E584" s="113" t="s">
        <v>23015</v>
      </c>
      <c r="F584" t="s">
        <v>22470</v>
      </c>
      <c r="G584">
        <v>100</v>
      </c>
      <c r="H584" t="s">
        <v>23601</v>
      </c>
    </row>
    <row r="585" spans="1:8">
      <c r="A585" s="59" t="s">
        <v>22460</v>
      </c>
      <c r="B585" s="113" t="s">
        <v>23015</v>
      </c>
      <c r="C585" s="59" t="s">
        <v>22461</v>
      </c>
      <c r="E585" s="113" t="s">
        <v>23015</v>
      </c>
      <c r="F585" t="s">
        <v>22466</v>
      </c>
      <c r="G585">
        <v>100</v>
      </c>
      <c r="H585" t="s">
        <v>23602</v>
      </c>
    </row>
    <row r="586" spans="1:8">
      <c r="A586" s="59" t="s">
        <v>22462</v>
      </c>
      <c r="B586" s="113" t="s">
        <v>23015</v>
      </c>
      <c r="C586" s="59" t="s">
        <v>22463</v>
      </c>
      <c r="E586" s="113" t="s">
        <v>23015</v>
      </c>
      <c r="F586" t="s">
        <v>22081</v>
      </c>
      <c r="G586">
        <v>100</v>
      </c>
      <c r="H586" t="s">
        <v>23603</v>
      </c>
    </row>
    <row r="587" spans="1:8">
      <c r="A587" s="59" t="s">
        <v>22464</v>
      </c>
      <c r="B587" s="113" t="s">
        <v>23015</v>
      </c>
      <c r="C587" s="59" t="s">
        <v>22465</v>
      </c>
      <c r="E587" s="113" t="s">
        <v>23015</v>
      </c>
      <c r="F587" t="s">
        <v>22083</v>
      </c>
      <c r="G587">
        <v>100</v>
      </c>
      <c r="H587" t="s">
        <v>23604</v>
      </c>
    </row>
    <row r="588" spans="1:8">
      <c r="A588" s="59" t="s">
        <v>22468</v>
      </c>
      <c r="B588" s="113" t="s">
        <v>23015</v>
      </c>
      <c r="C588" s="59" t="s">
        <v>22469</v>
      </c>
      <c r="E588" s="113" t="s">
        <v>23015</v>
      </c>
      <c r="F588" t="s">
        <v>22472</v>
      </c>
      <c r="G588">
        <v>100</v>
      </c>
      <c r="H588" t="s">
        <v>23605</v>
      </c>
    </row>
    <row r="589" spans="1:8">
      <c r="A589" s="59" t="s">
        <v>22470</v>
      </c>
      <c r="B589" s="113" t="s">
        <v>23015</v>
      </c>
      <c r="C589" s="59" t="s">
        <v>22471</v>
      </c>
      <c r="E589" s="113" t="s">
        <v>23015</v>
      </c>
      <c r="F589" t="s">
        <v>22474</v>
      </c>
      <c r="G589">
        <v>100</v>
      </c>
      <c r="H589" t="s">
        <v>23606</v>
      </c>
    </row>
    <row r="590" spans="1:8">
      <c r="A590" s="59" t="s">
        <v>22466</v>
      </c>
      <c r="B590" s="113" t="s">
        <v>23015</v>
      </c>
      <c r="C590" s="59" t="s">
        <v>22467</v>
      </c>
      <c r="E590" s="113" t="s">
        <v>23015</v>
      </c>
      <c r="F590" t="s">
        <v>22476</v>
      </c>
      <c r="G590">
        <v>100</v>
      </c>
      <c r="H590" t="s">
        <v>23607</v>
      </c>
    </row>
    <row r="591" spans="1:8">
      <c r="A591" s="59" t="s">
        <v>22081</v>
      </c>
      <c r="B591" s="113" t="s">
        <v>23015</v>
      </c>
      <c r="C591" s="59" t="s">
        <v>22082</v>
      </c>
      <c r="E591" s="113" t="s">
        <v>23015</v>
      </c>
      <c r="F591" t="s">
        <v>22478</v>
      </c>
      <c r="G591">
        <v>100</v>
      </c>
      <c r="H591" t="s">
        <v>23608</v>
      </c>
    </row>
    <row r="592" spans="1:8">
      <c r="A592" s="59" t="s">
        <v>22083</v>
      </c>
      <c r="B592" s="113" t="s">
        <v>23015</v>
      </c>
      <c r="C592" s="59" t="s">
        <v>22084</v>
      </c>
      <c r="E592" s="113" t="s">
        <v>23015</v>
      </c>
      <c r="F592" t="s">
        <v>22480</v>
      </c>
      <c r="G592">
        <v>100</v>
      </c>
      <c r="H592" t="s">
        <v>23609</v>
      </c>
    </row>
    <row r="593" spans="1:8">
      <c r="A593" s="59" t="s">
        <v>22472</v>
      </c>
      <c r="B593" s="113" t="s">
        <v>23015</v>
      </c>
      <c r="C593" s="59" t="s">
        <v>22473</v>
      </c>
      <c r="E593" s="113" t="s">
        <v>23015</v>
      </c>
      <c r="F593" t="s">
        <v>22482</v>
      </c>
      <c r="G593">
        <v>100</v>
      </c>
      <c r="H593" t="s">
        <v>23610</v>
      </c>
    </row>
    <row r="594" spans="1:8">
      <c r="A594" s="59" t="s">
        <v>22474</v>
      </c>
      <c r="B594" s="113" t="s">
        <v>23015</v>
      </c>
      <c r="C594" s="59" t="s">
        <v>22475</v>
      </c>
      <c r="E594" s="113" t="s">
        <v>23015</v>
      </c>
      <c r="F594" t="s">
        <v>22484</v>
      </c>
      <c r="G594">
        <v>100</v>
      </c>
      <c r="H594" t="s">
        <v>23611</v>
      </c>
    </row>
    <row r="595" spans="1:8">
      <c r="A595" s="59" t="s">
        <v>22476</v>
      </c>
      <c r="B595" s="113" t="s">
        <v>23015</v>
      </c>
      <c r="C595" s="59" t="s">
        <v>22477</v>
      </c>
      <c r="E595" s="113" t="s">
        <v>23015</v>
      </c>
      <c r="F595" t="s">
        <v>22486</v>
      </c>
      <c r="G595">
        <v>100</v>
      </c>
      <c r="H595" t="s">
        <v>23612</v>
      </c>
    </row>
    <row r="596" spans="1:8">
      <c r="A596" s="59" t="s">
        <v>22478</v>
      </c>
      <c r="B596" s="113" t="s">
        <v>23015</v>
      </c>
      <c r="C596" s="59" t="s">
        <v>22479</v>
      </c>
      <c r="E596" s="113" t="s">
        <v>23015</v>
      </c>
      <c r="F596" t="s">
        <v>22488</v>
      </c>
      <c r="G596">
        <v>100</v>
      </c>
      <c r="H596" t="s">
        <v>23613</v>
      </c>
    </row>
    <row r="597" spans="1:8">
      <c r="A597" s="59" t="s">
        <v>22480</v>
      </c>
      <c r="B597" s="113" t="s">
        <v>23015</v>
      </c>
      <c r="C597" s="59" t="s">
        <v>22481</v>
      </c>
      <c r="E597" s="113" t="s">
        <v>23015</v>
      </c>
      <c r="F597" t="s">
        <v>22490</v>
      </c>
      <c r="G597">
        <v>100</v>
      </c>
      <c r="H597" t="s">
        <v>23614</v>
      </c>
    </row>
    <row r="598" spans="1:8">
      <c r="A598" s="59" t="s">
        <v>22482</v>
      </c>
      <c r="B598" s="113" t="s">
        <v>23015</v>
      </c>
      <c r="C598" s="59" t="s">
        <v>22483</v>
      </c>
      <c r="E598" s="113" t="s">
        <v>23015</v>
      </c>
      <c r="F598" t="s">
        <v>22492</v>
      </c>
      <c r="G598">
        <v>100</v>
      </c>
      <c r="H598" t="s">
        <v>23615</v>
      </c>
    </row>
    <row r="599" spans="1:8">
      <c r="A599" s="59" t="s">
        <v>22484</v>
      </c>
      <c r="B599" s="113" t="s">
        <v>23015</v>
      </c>
      <c r="C599" s="59" t="s">
        <v>22485</v>
      </c>
      <c r="E599" s="113" t="s">
        <v>23015</v>
      </c>
      <c r="F599" t="s">
        <v>22494</v>
      </c>
      <c r="G599">
        <v>100</v>
      </c>
      <c r="H599" t="s">
        <v>23616</v>
      </c>
    </row>
    <row r="600" spans="1:8">
      <c r="A600" s="59" t="s">
        <v>22486</v>
      </c>
      <c r="B600" s="113" t="s">
        <v>23015</v>
      </c>
      <c r="C600" s="59" t="s">
        <v>22487</v>
      </c>
      <c r="E600" s="113" t="s">
        <v>23015</v>
      </c>
      <c r="F600" t="s">
        <v>22085</v>
      </c>
      <c r="G600">
        <v>99</v>
      </c>
      <c r="H600" t="s">
        <v>23617</v>
      </c>
    </row>
    <row r="601" spans="1:8">
      <c r="A601" s="59" t="s">
        <v>22488</v>
      </c>
      <c r="B601" s="113" t="s">
        <v>23015</v>
      </c>
      <c r="C601" s="59" t="s">
        <v>22489</v>
      </c>
      <c r="E601" s="113" t="s">
        <v>23015</v>
      </c>
      <c r="F601" t="s">
        <v>22496</v>
      </c>
      <c r="G601">
        <v>100</v>
      </c>
      <c r="H601" t="s">
        <v>23618</v>
      </c>
    </row>
    <row r="602" spans="1:8">
      <c r="A602" s="59" t="s">
        <v>22490</v>
      </c>
      <c r="B602" s="113" t="s">
        <v>23015</v>
      </c>
      <c r="C602" s="59" t="s">
        <v>22491</v>
      </c>
      <c r="E602" s="113" t="s">
        <v>23015</v>
      </c>
      <c r="F602" t="s">
        <v>22498</v>
      </c>
      <c r="G602">
        <v>100</v>
      </c>
      <c r="H602" t="s">
        <v>23619</v>
      </c>
    </row>
    <row r="603" spans="1:8">
      <c r="A603" s="59" t="s">
        <v>22492</v>
      </c>
      <c r="B603" s="113" t="s">
        <v>23015</v>
      </c>
      <c r="C603" s="59" t="s">
        <v>22493</v>
      </c>
      <c r="E603" s="113" t="s">
        <v>23015</v>
      </c>
      <c r="F603" t="s">
        <v>22504</v>
      </c>
      <c r="G603">
        <v>100</v>
      </c>
      <c r="H603" t="s">
        <v>23620</v>
      </c>
    </row>
    <row r="604" spans="1:8">
      <c r="A604" s="59" t="s">
        <v>22494</v>
      </c>
      <c r="B604" s="113" t="s">
        <v>23015</v>
      </c>
      <c r="C604" s="59" t="s">
        <v>22495</v>
      </c>
      <c r="E604" s="113" t="s">
        <v>23015</v>
      </c>
      <c r="F604" t="s">
        <v>22500</v>
      </c>
      <c r="G604">
        <v>100</v>
      </c>
      <c r="H604" t="s">
        <v>23621</v>
      </c>
    </row>
    <row r="605" spans="1:8">
      <c r="A605" s="59" t="s">
        <v>22085</v>
      </c>
      <c r="B605" s="113" t="s">
        <v>23015</v>
      </c>
      <c r="C605" s="59" t="s">
        <v>22086</v>
      </c>
      <c r="E605" s="113" t="s">
        <v>23015</v>
      </c>
      <c r="F605" t="s">
        <v>22502</v>
      </c>
      <c r="G605">
        <v>100</v>
      </c>
      <c r="H605" t="s">
        <v>23622</v>
      </c>
    </row>
    <row r="606" spans="1:8">
      <c r="A606" s="59" t="s">
        <v>22496</v>
      </c>
      <c r="B606" s="113" t="s">
        <v>23015</v>
      </c>
      <c r="C606" s="59" t="s">
        <v>22497</v>
      </c>
      <c r="E606" s="113" t="s">
        <v>23015</v>
      </c>
      <c r="F606" t="s">
        <v>22506</v>
      </c>
      <c r="G606">
        <v>100</v>
      </c>
      <c r="H606" t="s">
        <v>23623</v>
      </c>
    </row>
    <row r="607" spans="1:8">
      <c r="A607" s="59" t="s">
        <v>22498</v>
      </c>
      <c r="B607" s="113" t="s">
        <v>23015</v>
      </c>
      <c r="C607" s="59" t="s">
        <v>22499</v>
      </c>
      <c r="E607" s="113" t="s">
        <v>23015</v>
      </c>
      <c r="F607" t="s">
        <v>22087</v>
      </c>
      <c r="G607">
        <v>100</v>
      </c>
      <c r="H607" t="s">
        <v>23624</v>
      </c>
    </row>
    <row r="608" spans="1:8">
      <c r="A608" s="59" t="s">
        <v>22504</v>
      </c>
      <c r="B608" s="113" t="s">
        <v>23015</v>
      </c>
      <c r="C608" s="59" t="s">
        <v>22505</v>
      </c>
      <c r="E608" s="113" t="s">
        <v>23015</v>
      </c>
      <c r="F608" t="s">
        <v>22508</v>
      </c>
      <c r="G608">
        <v>100</v>
      </c>
      <c r="H608" t="s">
        <v>23625</v>
      </c>
    </row>
    <row r="609" spans="1:8">
      <c r="A609" s="59" t="s">
        <v>22500</v>
      </c>
      <c r="B609" s="113" t="s">
        <v>23015</v>
      </c>
      <c r="C609" s="59" t="s">
        <v>22501</v>
      </c>
      <c r="E609" s="113" t="s">
        <v>23015</v>
      </c>
      <c r="F609" t="s">
        <v>22510</v>
      </c>
      <c r="G609">
        <v>100</v>
      </c>
      <c r="H609" t="s">
        <v>23626</v>
      </c>
    </row>
    <row r="610" spans="1:8">
      <c r="A610" s="59" t="s">
        <v>22502</v>
      </c>
      <c r="B610" s="113" t="s">
        <v>23015</v>
      </c>
      <c r="C610" s="59" t="s">
        <v>22503</v>
      </c>
      <c r="E610" s="113" t="s">
        <v>23015</v>
      </c>
      <c r="F610" t="s">
        <v>22522</v>
      </c>
      <c r="G610">
        <v>0</v>
      </c>
      <c r="H610" t="s">
        <v>23627</v>
      </c>
    </row>
    <row r="611" spans="1:8">
      <c r="A611" s="59" t="s">
        <v>22506</v>
      </c>
      <c r="B611" s="113" t="s">
        <v>23015</v>
      </c>
      <c r="C611" s="59" t="s">
        <v>22507</v>
      </c>
      <c r="E611" s="113" t="s">
        <v>23015</v>
      </c>
      <c r="F611" t="s">
        <v>22524</v>
      </c>
      <c r="G611">
        <v>100</v>
      </c>
      <c r="H611" t="s">
        <v>23628</v>
      </c>
    </row>
    <row r="612" spans="1:8">
      <c r="A612" s="59" t="s">
        <v>22087</v>
      </c>
      <c r="B612" s="113" t="s">
        <v>23015</v>
      </c>
      <c r="C612" s="59" t="s">
        <v>22088</v>
      </c>
      <c r="E612" s="113" t="s">
        <v>23015</v>
      </c>
      <c r="F612" t="s">
        <v>22526</v>
      </c>
      <c r="G612">
        <v>100</v>
      </c>
      <c r="H612" t="s">
        <v>23629</v>
      </c>
    </row>
    <row r="613" spans="1:8">
      <c r="A613" s="59" t="s">
        <v>22508</v>
      </c>
      <c r="B613" s="113" t="s">
        <v>23015</v>
      </c>
      <c r="C613" s="59" t="s">
        <v>22509</v>
      </c>
      <c r="E613" s="113" t="s">
        <v>23015</v>
      </c>
      <c r="F613" t="s">
        <v>22089</v>
      </c>
      <c r="G613">
        <v>100</v>
      </c>
      <c r="H613" t="s">
        <v>23630</v>
      </c>
    </row>
    <row r="614" spans="1:8">
      <c r="A614" s="59" t="s">
        <v>22510</v>
      </c>
      <c r="B614" s="113" t="s">
        <v>23015</v>
      </c>
      <c r="C614" s="59" t="s">
        <v>22511</v>
      </c>
      <c r="E614" s="113" t="s">
        <v>23015</v>
      </c>
      <c r="F614" t="s">
        <v>22091</v>
      </c>
      <c r="G614">
        <v>100</v>
      </c>
      <c r="H614" t="s">
        <v>23631</v>
      </c>
    </row>
    <row r="615" spans="1:8">
      <c r="A615" s="59" t="s">
        <v>22522</v>
      </c>
      <c r="B615" s="113"/>
      <c r="C615" s="59" t="s">
        <v>22523</v>
      </c>
      <c r="E615" s="113" t="s">
        <v>23015</v>
      </c>
      <c r="F615" t="s">
        <v>22528</v>
      </c>
      <c r="G615">
        <v>100</v>
      </c>
      <c r="H615" t="s">
        <v>23632</v>
      </c>
    </row>
    <row r="616" spans="1:8">
      <c r="A616" s="59" t="s">
        <v>22524</v>
      </c>
      <c r="B616" s="113" t="s">
        <v>23015</v>
      </c>
      <c r="C616" s="59" t="s">
        <v>22525</v>
      </c>
      <c r="E616" s="113" t="s">
        <v>23015</v>
      </c>
      <c r="F616" t="s">
        <v>22530</v>
      </c>
      <c r="G616">
        <v>100</v>
      </c>
      <c r="H616" t="s">
        <v>23633</v>
      </c>
    </row>
    <row r="617" spans="1:8">
      <c r="A617" s="59" t="s">
        <v>22526</v>
      </c>
      <c r="B617" s="113" t="s">
        <v>23015</v>
      </c>
      <c r="C617" s="59" t="s">
        <v>22527</v>
      </c>
      <c r="E617" s="113" t="s">
        <v>23015</v>
      </c>
      <c r="F617" t="s">
        <v>22532</v>
      </c>
      <c r="G617">
        <v>100</v>
      </c>
      <c r="H617" t="s">
        <v>23634</v>
      </c>
    </row>
    <row r="618" spans="1:8">
      <c r="A618" s="59" t="s">
        <v>22089</v>
      </c>
      <c r="B618" s="113" t="s">
        <v>23015</v>
      </c>
      <c r="C618" s="59" t="s">
        <v>22090</v>
      </c>
      <c r="E618" s="113" t="s">
        <v>23015</v>
      </c>
      <c r="F618" t="s">
        <v>22534</v>
      </c>
      <c r="G618">
        <v>100</v>
      </c>
      <c r="H618" t="s">
        <v>23635</v>
      </c>
    </row>
    <row r="619" spans="1:8">
      <c r="A619" s="59" t="s">
        <v>22091</v>
      </c>
      <c r="B619" s="113" t="s">
        <v>23015</v>
      </c>
      <c r="C619" s="59" t="s">
        <v>22092</v>
      </c>
      <c r="E619" s="113" t="s">
        <v>23015</v>
      </c>
      <c r="F619" t="s">
        <v>22536</v>
      </c>
      <c r="G619">
        <v>100</v>
      </c>
      <c r="H619" t="s">
        <v>23636</v>
      </c>
    </row>
    <row r="620" spans="1:8">
      <c r="A620" s="59" t="s">
        <v>22528</v>
      </c>
      <c r="B620" s="113" t="s">
        <v>23015</v>
      </c>
      <c r="C620" s="59" t="s">
        <v>22529</v>
      </c>
      <c r="E620" s="113" t="s">
        <v>23015</v>
      </c>
      <c r="F620" t="s">
        <v>22518</v>
      </c>
      <c r="G620">
        <v>100</v>
      </c>
      <c r="H620" t="s">
        <v>23637</v>
      </c>
    </row>
    <row r="621" spans="1:8">
      <c r="A621" s="59" t="s">
        <v>22530</v>
      </c>
      <c r="B621" s="113" t="s">
        <v>23015</v>
      </c>
      <c r="C621" s="59" t="s">
        <v>22531</v>
      </c>
      <c r="E621" s="113" t="s">
        <v>23015</v>
      </c>
      <c r="F621" t="s">
        <v>22520</v>
      </c>
      <c r="G621">
        <v>100</v>
      </c>
      <c r="H621" t="s">
        <v>23638</v>
      </c>
    </row>
    <row r="622" spans="1:8">
      <c r="A622" s="59" t="s">
        <v>22532</v>
      </c>
      <c r="B622" s="113" t="s">
        <v>23015</v>
      </c>
      <c r="C622" s="59" t="s">
        <v>22533</v>
      </c>
      <c r="E622" s="113" t="s">
        <v>23015</v>
      </c>
      <c r="F622" t="s">
        <v>22516</v>
      </c>
      <c r="G622">
        <v>100</v>
      </c>
      <c r="H622" t="s">
        <v>23639</v>
      </c>
    </row>
    <row r="623" spans="1:8">
      <c r="A623" s="59" t="s">
        <v>22534</v>
      </c>
      <c r="B623" s="113" t="s">
        <v>23015</v>
      </c>
      <c r="C623" s="59" t="s">
        <v>22535</v>
      </c>
      <c r="E623" s="113" t="s">
        <v>23015</v>
      </c>
      <c r="F623" t="s">
        <v>21874</v>
      </c>
      <c r="G623">
        <v>100</v>
      </c>
      <c r="H623" t="s">
        <v>23640</v>
      </c>
    </row>
    <row r="624" spans="1:8">
      <c r="A624" s="59" t="s">
        <v>22536</v>
      </c>
      <c r="B624" s="113" t="s">
        <v>23015</v>
      </c>
      <c r="C624" s="59" t="s">
        <v>22537</v>
      </c>
      <c r="E624" s="113" t="s">
        <v>23015</v>
      </c>
      <c r="F624" t="s">
        <v>21876</v>
      </c>
      <c r="G624">
        <v>100</v>
      </c>
      <c r="H624" t="s">
        <v>23641</v>
      </c>
    </row>
    <row r="625" spans="1:8">
      <c r="A625" s="59" t="s">
        <v>22518</v>
      </c>
      <c r="B625" s="113" t="s">
        <v>23015</v>
      </c>
      <c r="C625" s="59" t="s">
        <v>22519</v>
      </c>
      <c r="E625" s="113" t="s">
        <v>23015</v>
      </c>
      <c r="F625" t="s">
        <v>22538</v>
      </c>
      <c r="G625">
        <v>10</v>
      </c>
      <c r="H625" t="s">
        <v>23642</v>
      </c>
    </row>
    <row r="626" spans="1:8">
      <c r="A626" s="59" t="s">
        <v>22520</v>
      </c>
      <c r="B626" s="113" t="s">
        <v>23015</v>
      </c>
      <c r="C626" s="59" t="s">
        <v>22521</v>
      </c>
      <c r="E626" s="113" t="s">
        <v>23015</v>
      </c>
      <c r="F626" t="s">
        <v>22540</v>
      </c>
      <c r="G626">
        <v>100</v>
      </c>
      <c r="H626" t="s">
        <v>23643</v>
      </c>
    </row>
    <row r="627" spans="1:8">
      <c r="A627" s="59" t="s">
        <v>22516</v>
      </c>
      <c r="B627" s="113" t="s">
        <v>23015</v>
      </c>
      <c r="C627" s="59" t="s">
        <v>22517</v>
      </c>
      <c r="E627" s="113" t="s">
        <v>23015</v>
      </c>
      <c r="F627" t="s">
        <v>22542</v>
      </c>
      <c r="G627">
        <v>6</v>
      </c>
      <c r="H627" t="s">
        <v>23644</v>
      </c>
    </row>
    <row r="628" spans="1:8">
      <c r="A628" s="59" t="s">
        <v>21874</v>
      </c>
      <c r="B628" s="113" t="s">
        <v>23015</v>
      </c>
      <c r="C628" s="59" t="s">
        <v>21875</v>
      </c>
      <c r="E628" s="113" t="s">
        <v>23015</v>
      </c>
      <c r="F628" t="s">
        <v>22544</v>
      </c>
      <c r="G628">
        <v>10</v>
      </c>
      <c r="H628" t="s">
        <v>23645</v>
      </c>
    </row>
    <row r="629" spans="1:8">
      <c r="A629" s="59" t="s">
        <v>21876</v>
      </c>
      <c r="B629" s="113" t="s">
        <v>23015</v>
      </c>
      <c r="C629" s="59" t="s">
        <v>21877</v>
      </c>
      <c r="E629" s="113" t="s">
        <v>23015</v>
      </c>
      <c r="F629" t="s">
        <v>22546</v>
      </c>
      <c r="G629">
        <v>10</v>
      </c>
      <c r="H629" t="s">
        <v>23646</v>
      </c>
    </row>
    <row r="630" spans="1:8">
      <c r="A630" s="59" t="s">
        <v>22538</v>
      </c>
      <c r="B630" s="113" t="s">
        <v>23015</v>
      </c>
      <c r="C630" s="59" t="s">
        <v>22539</v>
      </c>
      <c r="E630" s="113" t="s">
        <v>23015</v>
      </c>
      <c r="F630" t="s">
        <v>22548</v>
      </c>
      <c r="G630">
        <v>10</v>
      </c>
      <c r="H630" t="s">
        <v>23647</v>
      </c>
    </row>
    <row r="631" spans="1:8">
      <c r="A631" s="59" t="s">
        <v>22540</v>
      </c>
      <c r="B631" s="113" t="s">
        <v>23015</v>
      </c>
      <c r="C631" s="59" t="s">
        <v>22541</v>
      </c>
      <c r="E631" s="113" t="s">
        <v>23015</v>
      </c>
      <c r="F631" t="s">
        <v>22550</v>
      </c>
      <c r="G631">
        <v>1</v>
      </c>
      <c r="H631" t="s">
        <v>23648</v>
      </c>
    </row>
    <row r="632" spans="1:8">
      <c r="A632" s="59" t="s">
        <v>22542</v>
      </c>
      <c r="B632" s="113" t="s">
        <v>23015</v>
      </c>
      <c r="C632" s="59" t="s">
        <v>22543</v>
      </c>
      <c r="E632" s="113" t="s">
        <v>23015</v>
      </c>
      <c r="F632" t="s">
        <v>21878</v>
      </c>
      <c r="G632">
        <v>99</v>
      </c>
      <c r="H632" t="s">
        <v>23649</v>
      </c>
    </row>
    <row r="633" spans="1:8">
      <c r="A633" s="59" t="s">
        <v>22544</v>
      </c>
      <c r="B633" s="113" t="s">
        <v>23015</v>
      </c>
      <c r="C633" s="59" t="s">
        <v>22545</v>
      </c>
      <c r="E633" s="113" t="s">
        <v>23015</v>
      </c>
      <c r="F633" t="s">
        <v>22552</v>
      </c>
      <c r="G633">
        <v>100</v>
      </c>
      <c r="H633" t="s">
        <v>23650</v>
      </c>
    </row>
    <row r="634" spans="1:8">
      <c r="A634" s="59" t="s">
        <v>22546</v>
      </c>
      <c r="B634" s="113" t="s">
        <v>23015</v>
      </c>
      <c r="C634" s="59" t="s">
        <v>22547</v>
      </c>
    </row>
    <row r="635" spans="1:8">
      <c r="A635" s="59" t="s">
        <v>22548</v>
      </c>
      <c r="B635" s="113" t="s">
        <v>23015</v>
      </c>
      <c r="C635" s="59" t="s">
        <v>22549</v>
      </c>
    </row>
    <row r="636" spans="1:8">
      <c r="A636" s="59" t="s">
        <v>22550</v>
      </c>
      <c r="B636" s="113"/>
      <c r="C636" s="59" t="s">
        <v>22551</v>
      </c>
    </row>
    <row r="637" spans="1:8">
      <c r="A637" s="59" t="s">
        <v>21878</v>
      </c>
      <c r="B637" s="113" t="s">
        <v>23015</v>
      </c>
      <c r="C637" s="59" t="s">
        <v>21879</v>
      </c>
    </row>
    <row r="638" spans="1:8">
      <c r="A638" s="59" t="s">
        <v>22552</v>
      </c>
      <c r="B638" s="113" t="s">
        <v>23015</v>
      </c>
      <c r="C638" s="59" t="s">
        <v>22553</v>
      </c>
    </row>
  </sheetData>
  <sortState xmlns:xlrd2="http://schemas.microsoft.com/office/spreadsheetml/2017/richdata2" ref="A2:C638">
    <sortCondition ref="A511:A638"/>
  </sortState>
  <phoneticPr fontId="4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Φύλλο10"/>
  <dimension ref="A1:M5228"/>
  <sheetViews>
    <sheetView zoomScale="70" zoomScaleNormal="70" workbookViewId="0">
      <selection activeCell="B5" sqref="B5"/>
    </sheetView>
  </sheetViews>
  <sheetFormatPr defaultRowHeight="13"/>
  <cols>
    <col min="1" max="1" width="19.1796875" customWidth="1"/>
    <col min="2" max="2" width="93.81640625" bestFit="1" customWidth="1"/>
    <col min="3" max="3" width="19.1796875" customWidth="1"/>
    <col min="4" max="4" width="44.54296875" bestFit="1" customWidth="1"/>
    <col min="5" max="5" width="19.1796875" customWidth="1"/>
    <col min="7" max="7" width="19.1796875" customWidth="1"/>
    <col min="10" max="13" width="19.1796875" customWidth="1"/>
  </cols>
  <sheetData>
    <row r="1" spans="1:13">
      <c r="A1" t="s">
        <v>23016</v>
      </c>
      <c r="B1" t="s">
        <v>23651</v>
      </c>
      <c r="C1" t="s">
        <v>23017</v>
      </c>
      <c r="D1" t="s">
        <v>23018</v>
      </c>
      <c r="E1" t="s">
        <v>23017</v>
      </c>
      <c r="G1" t="s">
        <v>23017</v>
      </c>
      <c r="J1" t="s">
        <v>23016</v>
      </c>
      <c r="K1" t="s">
        <v>23651</v>
      </c>
      <c r="L1" t="s">
        <v>23017</v>
      </c>
      <c r="M1" t="s">
        <v>23018</v>
      </c>
    </row>
    <row r="2" spans="1:13">
      <c r="A2" t="s">
        <v>18814</v>
      </c>
      <c r="B2" t="s">
        <v>23652</v>
      </c>
      <c r="D2" t="s">
        <v>23653</v>
      </c>
      <c r="E2">
        <v>0</v>
      </c>
      <c r="J2" t="s">
        <v>18814</v>
      </c>
      <c r="K2" t="s">
        <v>23652</v>
      </c>
      <c r="L2">
        <v>0</v>
      </c>
      <c r="M2" t="s">
        <v>23653</v>
      </c>
    </row>
    <row r="3" spans="1:13">
      <c r="A3" t="s">
        <v>18815</v>
      </c>
      <c r="B3" t="s">
        <v>23654</v>
      </c>
      <c r="D3" t="s">
        <v>23655</v>
      </c>
      <c r="E3">
        <v>0</v>
      </c>
      <c r="J3" t="s">
        <v>18815</v>
      </c>
      <c r="K3" t="s">
        <v>23654</v>
      </c>
      <c r="L3">
        <v>0</v>
      </c>
      <c r="M3" t="s">
        <v>23655</v>
      </c>
    </row>
    <row r="4" spans="1:13">
      <c r="A4" t="s">
        <v>18816</v>
      </c>
      <c r="B4" t="s">
        <v>23656</v>
      </c>
      <c r="D4" t="s">
        <v>23657</v>
      </c>
      <c r="E4">
        <v>0</v>
      </c>
      <c r="J4" t="s">
        <v>18816</v>
      </c>
      <c r="K4" t="s">
        <v>23656</v>
      </c>
      <c r="L4">
        <v>0</v>
      </c>
      <c r="M4" t="s">
        <v>23657</v>
      </c>
    </row>
    <row r="5" spans="1:13">
      <c r="A5" t="s">
        <v>18817</v>
      </c>
      <c r="B5" t="s">
        <v>23658</v>
      </c>
      <c r="C5" t="s">
        <v>23015</v>
      </c>
      <c r="D5" t="s">
        <v>23659</v>
      </c>
      <c r="E5">
        <v>130</v>
      </c>
      <c r="G5" t="s">
        <v>23015</v>
      </c>
      <c r="J5" t="s">
        <v>18817</v>
      </c>
      <c r="K5" t="s">
        <v>23658</v>
      </c>
      <c r="L5">
        <v>130</v>
      </c>
      <c r="M5" t="s">
        <v>23659</v>
      </c>
    </row>
    <row r="6" spans="1:13">
      <c r="A6" t="s">
        <v>18839</v>
      </c>
      <c r="B6" t="s">
        <v>23660</v>
      </c>
      <c r="D6" t="s">
        <v>23661</v>
      </c>
      <c r="E6">
        <v>0</v>
      </c>
      <c r="J6" t="s">
        <v>18839</v>
      </c>
      <c r="K6" t="s">
        <v>23660</v>
      </c>
      <c r="L6">
        <v>0</v>
      </c>
      <c r="M6" t="s">
        <v>23661</v>
      </c>
    </row>
    <row r="7" spans="1:13">
      <c r="A7" t="s">
        <v>18840</v>
      </c>
      <c r="B7" t="s">
        <v>23662</v>
      </c>
      <c r="D7" t="s">
        <v>23663</v>
      </c>
      <c r="E7">
        <v>0</v>
      </c>
      <c r="J7" t="s">
        <v>18840</v>
      </c>
      <c r="K7" t="s">
        <v>23662</v>
      </c>
      <c r="L7">
        <v>0</v>
      </c>
      <c r="M7" t="s">
        <v>23663</v>
      </c>
    </row>
    <row r="8" spans="1:13">
      <c r="A8" t="s">
        <v>18841</v>
      </c>
      <c r="B8" t="s">
        <v>23664</v>
      </c>
      <c r="D8" t="s">
        <v>23665</v>
      </c>
      <c r="E8">
        <v>-1</v>
      </c>
      <c r="J8" t="s">
        <v>18841</v>
      </c>
      <c r="K8" t="s">
        <v>23664</v>
      </c>
      <c r="L8">
        <v>-1</v>
      </c>
      <c r="M8" t="s">
        <v>23665</v>
      </c>
    </row>
    <row r="9" spans="1:13">
      <c r="A9" t="s">
        <v>18842</v>
      </c>
      <c r="B9" t="s">
        <v>23666</v>
      </c>
      <c r="D9" t="s">
        <v>23667</v>
      </c>
      <c r="E9">
        <v>0</v>
      </c>
      <c r="J9" t="s">
        <v>18842</v>
      </c>
      <c r="K9" t="s">
        <v>23666</v>
      </c>
      <c r="L9">
        <v>0</v>
      </c>
      <c r="M9" t="s">
        <v>23667</v>
      </c>
    </row>
    <row r="10" spans="1:13">
      <c r="A10" t="s">
        <v>18843</v>
      </c>
      <c r="B10" t="s">
        <v>23668</v>
      </c>
      <c r="D10" t="s">
        <v>23669</v>
      </c>
      <c r="E10">
        <v>0</v>
      </c>
      <c r="J10" t="s">
        <v>18843</v>
      </c>
      <c r="K10" t="s">
        <v>23668</v>
      </c>
      <c r="L10">
        <v>0</v>
      </c>
      <c r="M10" t="s">
        <v>23669</v>
      </c>
    </row>
    <row r="11" spans="1:13">
      <c r="A11" t="s">
        <v>21197</v>
      </c>
      <c r="B11" t="s">
        <v>23670</v>
      </c>
      <c r="D11" t="s">
        <v>23671</v>
      </c>
      <c r="E11">
        <v>0</v>
      </c>
      <c r="J11" t="s">
        <v>21197</v>
      </c>
      <c r="K11" t="s">
        <v>23670</v>
      </c>
      <c r="L11">
        <v>0</v>
      </c>
      <c r="M11" t="s">
        <v>23671</v>
      </c>
    </row>
    <row r="12" spans="1:13">
      <c r="A12" t="s">
        <v>18362</v>
      </c>
      <c r="B12" t="s">
        <v>23672</v>
      </c>
      <c r="D12" t="s">
        <v>23673</v>
      </c>
      <c r="E12">
        <v>0</v>
      </c>
      <c r="J12" t="s">
        <v>18362</v>
      </c>
      <c r="K12" t="s">
        <v>23672</v>
      </c>
      <c r="L12">
        <v>0</v>
      </c>
      <c r="M12" t="s">
        <v>23673</v>
      </c>
    </row>
    <row r="13" spans="1:13">
      <c r="A13" t="s">
        <v>17155</v>
      </c>
      <c r="B13" t="s">
        <v>23674</v>
      </c>
      <c r="D13" t="s">
        <v>23675</v>
      </c>
      <c r="E13">
        <v>0</v>
      </c>
      <c r="J13" t="s">
        <v>17155</v>
      </c>
      <c r="K13" t="s">
        <v>23674</v>
      </c>
      <c r="L13">
        <v>0</v>
      </c>
      <c r="M13" t="s">
        <v>23675</v>
      </c>
    </row>
    <row r="14" spans="1:13">
      <c r="A14" t="s">
        <v>17156</v>
      </c>
      <c r="B14" t="s">
        <v>23676</v>
      </c>
      <c r="D14" t="s">
        <v>23677</v>
      </c>
      <c r="E14">
        <v>0</v>
      </c>
      <c r="J14" t="s">
        <v>17156</v>
      </c>
      <c r="K14" t="s">
        <v>23676</v>
      </c>
      <c r="L14">
        <v>0</v>
      </c>
      <c r="M14" t="s">
        <v>23677</v>
      </c>
    </row>
    <row r="15" spans="1:13">
      <c r="A15" t="s">
        <v>17157</v>
      </c>
      <c r="B15" t="s">
        <v>23678</v>
      </c>
      <c r="D15" t="s">
        <v>23679</v>
      </c>
      <c r="E15">
        <v>0</v>
      </c>
      <c r="J15" t="s">
        <v>17157</v>
      </c>
      <c r="K15" t="s">
        <v>23678</v>
      </c>
      <c r="L15">
        <v>0</v>
      </c>
      <c r="M15" t="s">
        <v>23679</v>
      </c>
    </row>
    <row r="16" spans="1:13">
      <c r="A16" t="s">
        <v>17158</v>
      </c>
      <c r="B16" t="s">
        <v>23680</v>
      </c>
      <c r="D16" t="s">
        <v>23681</v>
      </c>
      <c r="E16">
        <v>0</v>
      </c>
      <c r="J16" t="s">
        <v>17158</v>
      </c>
      <c r="K16" t="s">
        <v>23680</v>
      </c>
      <c r="L16">
        <v>0</v>
      </c>
      <c r="M16" t="s">
        <v>23681</v>
      </c>
    </row>
    <row r="17" spans="1:13">
      <c r="A17" t="s">
        <v>17159</v>
      </c>
      <c r="B17" t="s">
        <v>23682</v>
      </c>
      <c r="D17" t="s">
        <v>23683</v>
      </c>
      <c r="E17">
        <v>0</v>
      </c>
      <c r="J17" t="s">
        <v>17159</v>
      </c>
      <c r="K17" t="s">
        <v>23682</v>
      </c>
      <c r="L17">
        <v>0</v>
      </c>
      <c r="M17" t="s">
        <v>23683</v>
      </c>
    </row>
    <row r="18" spans="1:13">
      <c r="A18" t="s">
        <v>17160</v>
      </c>
      <c r="B18" t="s">
        <v>23684</v>
      </c>
      <c r="D18" t="s">
        <v>23685</v>
      </c>
      <c r="E18">
        <v>-1</v>
      </c>
      <c r="J18" t="s">
        <v>17160</v>
      </c>
      <c r="K18" t="s">
        <v>23684</v>
      </c>
      <c r="L18">
        <v>-1</v>
      </c>
      <c r="M18" t="s">
        <v>23685</v>
      </c>
    </row>
    <row r="19" spans="1:13">
      <c r="A19" t="s">
        <v>20740</v>
      </c>
      <c r="B19" t="s">
        <v>23686</v>
      </c>
      <c r="C19" t="s">
        <v>23015</v>
      </c>
      <c r="D19" t="s">
        <v>23687</v>
      </c>
      <c r="E19">
        <v>130</v>
      </c>
      <c r="G19" t="s">
        <v>23015</v>
      </c>
      <c r="J19" t="s">
        <v>20740</v>
      </c>
      <c r="K19" t="s">
        <v>23686</v>
      </c>
      <c r="L19">
        <v>130</v>
      </c>
      <c r="M19" t="s">
        <v>23687</v>
      </c>
    </row>
    <row r="20" spans="1:13">
      <c r="A20" t="s">
        <v>20739</v>
      </c>
      <c r="B20" t="s">
        <v>23688</v>
      </c>
      <c r="D20" t="s">
        <v>23689</v>
      </c>
      <c r="E20">
        <v>0</v>
      </c>
      <c r="J20" t="s">
        <v>20739</v>
      </c>
      <c r="K20" t="s">
        <v>23688</v>
      </c>
      <c r="L20">
        <v>0</v>
      </c>
      <c r="M20" t="s">
        <v>23689</v>
      </c>
    </row>
    <row r="21" spans="1:13">
      <c r="A21" t="s">
        <v>20738</v>
      </c>
      <c r="B21" t="s">
        <v>23690</v>
      </c>
      <c r="D21" t="s">
        <v>23691</v>
      </c>
      <c r="E21">
        <v>0</v>
      </c>
      <c r="J21" t="s">
        <v>20738</v>
      </c>
      <c r="K21" t="s">
        <v>23690</v>
      </c>
      <c r="L21">
        <v>0</v>
      </c>
      <c r="M21" t="s">
        <v>23691</v>
      </c>
    </row>
    <row r="22" spans="1:13">
      <c r="A22" t="s">
        <v>20737</v>
      </c>
      <c r="B22" t="s">
        <v>23692</v>
      </c>
      <c r="D22" t="s">
        <v>23693</v>
      </c>
      <c r="E22">
        <v>0</v>
      </c>
      <c r="J22" t="s">
        <v>20737</v>
      </c>
      <c r="K22" t="s">
        <v>23692</v>
      </c>
      <c r="L22">
        <v>0</v>
      </c>
      <c r="M22" t="s">
        <v>23693</v>
      </c>
    </row>
    <row r="23" spans="1:13">
      <c r="A23" t="s">
        <v>20736</v>
      </c>
      <c r="B23" t="s">
        <v>23694</v>
      </c>
      <c r="D23" t="s">
        <v>23695</v>
      </c>
      <c r="E23">
        <v>0</v>
      </c>
      <c r="J23" t="s">
        <v>20736</v>
      </c>
      <c r="K23" t="s">
        <v>23694</v>
      </c>
      <c r="L23">
        <v>0</v>
      </c>
      <c r="M23" t="s">
        <v>23695</v>
      </c>
    </row>
    <row r="24" spans="1:13">
      <c r="A24" t="s">
        <v>20735</v>
      </c>
      <c r="B24" t="s">
        <v>23696</v>
      </c>
      <c r="D24" t="s">
        <v>23697</v>
      </c>
      <c r="E24">
        <v>0</v>
      </c>
      <c r="J24" t="s">
        <v>20735</v>
      </c>
      <c r="K24" t="s">
        <v>23696</v>
      </c>
      <c r="L24">
        <v>0</v>
      </c>
      <c r="M24" t="s">
        <v>23697</v>
      </c>
    </row>
    <row r="25" spans="1:13">
      <c r="A25" t="s">
        <v>20734</v>
      </c>
      <c r="B25" t="s">
        <v>23698</v>
      </c>
      <c r="D25" t="s">
        <v>23699</v>
      </c>
      <c r="E25">
        <v>0</v>
      </c>
      <c r="J25" t="s">
        <v>20734</v>
      </c>
      <c r="K25" t="s">
        <v>23698</v>
      </c>
      <c r="L25">
        <v>0</v>
      </c>
      <c r="M25" t="s">
        <v>23699</v>
      </c>
    </row>
    <row r="26" spans="1:13">
      <c r="A26" t="s">
        <v>23700</v>
      </c>
      <c r="B26" t="s">
        <v>23701</v>
      </c>
      <c r="D26" t="s">
        <v>23702</v>
      </c>
      <c r="E26">
        <v>0</v>
      </c>
      <c r="J26" t="s">
        <v>23700</v>
      </c>
      <c r="K26" t="s">
        <v>23701</v>
      </c>
      <c r="L26">
        <v>0</v>
      </c>
      <c r="M26" t="s">
        <v>23702</v>
      </c>
    </row>
    <row r="27" spans="1:13">
      <c r="A27" t="s">
        <v>23703</v>
      </c>
      <c r="B27" t="s">
        <v>23704</v>
      </c>
      <c r="D27" t="s">
        <v>23705</v>
      </c>
      <c r="E27">
        <v>0</v>
      </c>
      <c r="J27" t="s">
        <v>23703</v>
      </c>
      <c r="K27" t="s">
        <v>23704</v>
      </c>
      <c r="L27">
        <v>0</v>
      </c>
      <c r="M27" t="s">
        <v>23705</v>
      </c>
    </row>
    <row r="28" spans="1:13">
      <c r="A28" t="s">
        <v>23706</v>
      </c>
      <c r="B28" t="s">
        <v>23707</v>
      </c>
      <c r="D28" t="s">
        <v>23708</v>
      </c>
      <c r="E28">
        <v>0</v>
      </c>
      <c r="J28" t="s">
        <v>23706</v>
      </c>
      <c r="K28" t="s">
        <v>23707</v>
      </c>
      <c r="L28">
        <v>0</v>
      </c>
      <c r="M28" t="s">
        <v>23708</v>
      </c>
    </row>
    <row r="29" spans="1:13">
      <c r="A29" t="s">
        <v>23709</v>
      </c>
      <c r="B29" t="s">
        <v>23710</v>
      </c>
      <c r="D29" t="s">
        <v>23711</v>
      </c>
      <c r="E29">
        <v>0</v>
      </c>
      <c r="J29" t="s">
        <v>23709</v>
      </c>
      <c r="K29" t="s">
        <v>23710</v>
      </c>
      <c r="L29">
        <v>0</v>
      </c>
      <c r="M29" t="s">
        <v>23711</v>
      </c>
    </row>
    <row r="30" spans="1:13">
      <c r="A30" t="s">
        <v>23712</v>
      </c>
      <c r="B30" t="s">
        <v>23713</v>
      </c>
      <c r="D30" t="s">
        <v>23714</v>
      </c>
      <c r="E30">
        <v>0</v>
      </c>
      <c r="J30" t="s">
        <v>23712</v>
      </c>
      <c r="K30" t="s">
        <v>23713</v>
      </c>
      <c r="L30">
        <v>0</v>
      </c>
      <c r="M30" t="s">
        <v>23714</v>
      </c>
    </row>
    <row r="31" spans="1:13">
      <c r="A31" t="s">
        <v>23715</v>
      </c>
      <c r="B31" t="s">
        <v>23716</v>
      </c>
      <c r="D31" t="s">
        <v>23717</v>
      </c>
      <c r="E31">
        <v>0</v>
      </c>
      <c r="J31" t="s">
        <v>23715</v>
      </c>
      <c r="K31" t="s">
        <v>23716</v>
      </c>
      <c r="L31">
        <v>0</v>
      </c>
      <c r="M31" t="s">
        <v>23717</v>
      </c>
    </row>
    <row r="32" spans="1:13">
      <c r="A32" t="s">
        <v>19211</v>
      </c>
      <c r="B32" t="s">
        <v>23718</v>
      </c>
      <c r="D32" t="s">
        <v>23719</v>
      </c>
      <c r="E32">
        <v>0</v>
      </c>
      <c r="J32" t="s">
        <v>19211</v>
      </c>
      <c r="K32" t="s">
        <v>23718</v>
      </c>
      <c r="L32">
        <v>0</v>
      </c>
      <c r="M32" t="s">
        <v>23719</v>
      </c>
    </row>
    <row r="33" spans="1:13">
      <c r="A33" t="s">
        <v>19212</v>
      </c>
      <c r="B33" t="s">
        <v>23720</v>
      </c>
      <c r="D33" t="s">
        <v>23721</v>
      </c>
      <c r="E33">
        <v>0</v>
      </c>
      <c r="J33" t="s">
        <v>19212</v>
      </c>
      <c r="K33" t="s">
        <v>23720</v>
      </c>
      <c r="L33">
        <v>0</v>
      </c>
      <c r="M33" t="s">
        <v>23721</v>
      </c>
    </row>
    <row r="34" spans="1:13">
      <c r="A34" t="s">
        <v>19213</v>
      </c>
      <c r="B34" t="s">
        <v>23722</v>
      </c>
      <c r="D34" t="s">
        <v>23723</v>
      </c>
      <c r="E34">
        <v>0</v>
      </c>
      <c r="J34" t="s">
        <v>19213</v>
      </c>
      <c r="K34" t="s">
        <v>23722</v>
      </c>
      <c r="L34">
        <v>0</v>
      </c>
      <c r="M34" t="s">
        <v>23723</v>
      </c>
    </row>
    <row r="35" spans="1:13">
      <c r="A35" t="s">
        <v>19214</v>
      </c>
      <c r="B35" t="s">
        <v>23724</v>
      </c>
      <c r="D35" t="s">
        <v>23725</v>
      </c>
      <c r="E35">
        <v>0</v>
      </c>
      <c r="J35" t="s">
        <v>19214</v>
      </c>
      <c r="K35" t="s">
        <v>23724</v>
      </c>
      <c r="L35">
        <v>0</v>
      </c>
      <c r="M35" t="s">
        <v>23725</v>
      </c>
    </row>
    <row r="36" spans="1:13">
      <c r="A36" t="s">
        <v>17161</v>
      </c>
      <c r="B36" t="s">
        <v>23726</v>
      </c>
      <c r="D36" t="s">
        <v>23727</v>
      </c>
      <c r="E36">
        <v>0</v>
      </c>
      <c r="J36" t="s">
        <v>17161</v>
      </c>
      <c r="K36" t="s">
        <v>23726</v>
      </c>
      <c r="L36">
        <v>0</v>
      </c>
      <c r="M36" t="s">
        <v>23727</v>
      </c>
    </row>
    <row r="37" spans="1:13">
      <c r="A37" t="s">
        <v>17162</v>
      </c>
      <c r="B37" t="s">
        <v>23728</v>
      </c>
      <c r="D37" t="s">
        <v>23729</v>
      </c>
      <c r="E37">
        <v>0</v>
      </c>
      <c r="J37" t="s">
        <v>17162</v>
      </c>
      <c r="K37" t="s">
        <v>23728</v>
      </c>
      <c r="L37">
        <v>0</v>
      </c>
      <c r="M37" t="s">
        <v>23729</v>
      </c>
    </row>
    <row r="38" spans="1:13">
      <c r="A38" t="s">
        <v>19215</v>
      </c>
      <c r="B38" t="s">
        <v>23730</v>
      </c>
      <c r="D38" t="s">
        <v>23731</v>
      </c>
      <c r="E38">
        <v>0</v>
      </c>
      <c r="J38" t="s">
        <v>19215</v>
      </c>
      <c r="K38" t="s">
        <v>23730</v>
      </c>
      <c r="L38">
        <v>0</v>
      </c>
      <c r="M38" t="s">
        <v>23731</v>
      </c>
    </row>
    <row r="39" spans="1:13">
      <c r="A39" t="s">
        <v>19216</v>
      </c>
      <c r="B39" t="s">
        <v>23732</v>
      </c>
      <c r="D39" t="s">
        <v>23733</v>
      </c>
      <c r="E39">
        <v>0</v>
      </c>
      <c r="J39" t="s">
        <v>19216</v>
      </c>
      <c r="K39" t="s">
        <v>23732</v>
      </c>
      <c r="L39">
        <v>0</v>
      </c>
      <c r="M39" t="s">
        <v>23733</v>
      </c>
    </row>
    <row r="40" spans="1:13">
      <c r="A40" t="s">
        <v>19217</v>
      </c>
      <c r="B40" t="s">
        <v>23734</v>
      </c>
      <c r="C40" t="s">
        <v>23015</v>
      </c>
      <c r="D40" t="s">
        <v>23735</v>
      </c>
      <c r="E40">
        <v>130</v>
      </c>
      <c r="G40" t="s">
        <v>23015</v>
      </c>
      <c r="J40" t="s">
        <v>19217</v>
      </c>
      <c r="K40" t="s">
        <v>23734</v>
      </c>
      <c r="L40">
        <v>130</v>
      </c>
      <c r="M40" t="s">
        <v>23735</v>
      </c>
    </row>
    <row r="41" spans="1:13">
      <c r="A41" t="s">
        <v>19218</v>
      </c>
      <c r="B41" t="s">
        <v>23736</v>
      </c>
      <c r="D41" t="s">
        <v>23737</v>
      </c>
      <c r="E41">
        <v>0</v>
      </c>
      <c r="J41" t="s">
        <v>19218</v>
      </c>
      <c r="K41" t="s">
        <v>23736</v>
      </c>
      <c r="L41">
        <v>0</v>
      </c>
      <c r="M41" t="s">
        <v>23737</v>
      </c>
    </row>
    <row r="42" spans="1:13">
      <c r="A42" t="s">
        <v>19219</v>
      </c>
      <c r="B42" t="s">
        <v>23738</v>
      </c>
      <c r="D42" t="s">
        <v>23739</v>
      </c>
      <c r="E42">
        <v>0</v>
      </c>
      <c r="J42" t="s">
        <v>19219</v>
      </c>
      <c r="K42" t="s">
        <v>23738</v>
      </c>
      <c r="L42">
        <v>0</v>
      </c>
      <c r="M42" t="s">
        <v>23739</v>
      </c>
    </row>
    <row r="43" spans="1:13">
      <c r="A43" t="s">
        <v>19220</v>
      </c>
      <c r="B43" t="s">
        <v>23740</v>
      </c>
      <c r="D43" t="s">
        <v>23741</v>
      </c>
      <c r="E43">
        <v>0</v>
      </c>
      <c r="J43" t="s">
        <v>19220</v>
      </c>
      <c r="K43" t="s">
        <v>23740</v>
      </c>
      <c r="L43">
        <v>0</v>
      </c>
      <c r="M43" t="s">
        <v>23741</v>
      </c>
    </row>
    <row r="44" spans="1:13">
      <c r="A44" t="s">
        <v>19221</v>
      </c>
      <c r="B44" t="s">
        <v>23742</v>
      </c>
      <c r="D44" t="s">
        <v>23743</v>
      </c>
      <c r="E44">
        <v>0</v>
      </c>
      <c r="J44" t="s">
        <v>19221</v>
      </c>
      <c r="K44" t="s">
        <v>23742</v>
      </c>
      <c r="L44">
        <v>0</v>
      </c>
      <c r="M44" t="s">
        <v>23743</v>
      </c>
    </row>
    <row r="45" spans="1:13">
      <c r="A45" t="s">
        <v>19222</v>
      </c>
      <c r="B45" t="s">
        <v>23744</v>
      </c>
      <c r="D45" t="s">
        <v>23745</v>
      </c>
      <c r="E45">
        <v>0</v>
      </c>
      <c r="J45" t="s">
        <v>19222</v>
      </c>
      <c r="K45" t="s">
        <v>23744</v>
      </c>
      <c r="L45">
        <v>0</v>
      </c>
      <c r="M45" t="s">
        <v>23745</v>
      </c>
    </row>
    <row r="46" spans="1:13">
      <c r="A46" t="s">
        <v>19223</v>
      </c>
      <c r="B46" t="s">
        <v>23746</v>
      </c>
      <c r="D46" t="s">
        <v>23747</v>
      </c>
      <c r="E46">
        <v>0</v>
      </c>
      <c r="J46" t="s">
        <v>19223</v>
      </c>
      <c r="K46" t="s">
        <v>23746</v>
      </c>
      <c r="L46">
        <v>0</v>
      </c>
      <c r="M46" t="s">
        <v>23747</v>
      </c>
    </row>
    <row r="47" spans="1:13">
      <c r="A47" t="s">
        <v>19224</v>
      </c>
      <c r="B47" t="s">
        <v>23748</v>
      </c>
      <c r="D47" t="s">
        <v>23749</v>
      </c>
      <c r="E47">
        <v>0</v>
      </c>
      <c r="J47" t="s">
        <v>19224</v>
      </c>
      <c r="K47" t="s">
        <v>23748</v>
      </c>
      <c r="L47">
        <v>0</v>
      </c>
      <c r="M47" t="s">
        <v>23749</v>
      </c>
    </row>
    <row r="48" spans="1:13">
      <c r="A48" t="s">
        <v>18134</v>
      </c>
      <c r="B48" t="s">
        <v>23750</v>
      </c>
      <c r="C48" t="s">
        <v>23015</v>
      </c>
      <c r="D48" t="s">
        <v>23751</v>
      </c>
      <c r="E48">
        <v>130</v>
      </c>
      <c r="G48" t="s">
        <v>23015</v>
      </c>
      <c r="J48" t="s">
        <v>18134</v>
      </c>
      <c r="K48" t="s">
        <v>23750</v>
      </c>
      <c r="L48">
        <v>130</v>
      </c>
      <c r="M48" t="s">
        <v>23751</v>
      </c>
    </row>
    <row r="49" spans="1:13">
      <c r="A49" t="s">
        <v>18133</v>
      </c>
      <c r="B49" t="s">
        <v>23752</v>
      </c>
      <c r="C49" t="s">
        <v>23015</v>
      </c>
      <c r="D49" t="s">
        <v>23753</v>
      </c>
      <c r="E49">
        <v>129</v>
      </c>
      <c r="G49" t="s">
        <v>23015</v>
      </c>
      <c r="J49" t="s">
        <v>18133</v>
      </c>
      <c r="K49" t="s">
        <v>23752</v>
      </c>
      <c r="L49">
        <v>129</v>
      </c>
      <c r="M49" t="s">
        <v>23753</v>
      </c>
    </row>
    <row r="50" spans="1:13">
      <c r="A50" t="s">
        <v>18132</v>
      </c>
      <c r="B50" t="s">
        <v>23754</v>
      </c>
      <c r="C50" t="s">
        <v>23015</v>
      </c>
      <c r="D50" t="s">
        <v>23755</v>
      </c>
      <c r="E50">
        <v>129</v>
      </c>
      <c r="G50" t="s">
        <v>23015</v>
      </c>
      <c r="J50" t="s">
        <v>18132</v>
      </c>
      <c r="K50" t="s">
        <v>23754</v>
      </c>
      <c r="L50">
        <v>129</v>
      </c>
      <c r="M50" t="s">
        <v>23755</v>
      </c>
    </row>
    <row r="51" spans="1:13">
      <c r="A51" t="s">
        <v>18131</v>
      </c>
      <c r="B51" t="s">
        <v>23756</v>
      </c>
      <c r="C51" t="s">
        <v>23015</v>
      </c>
      <c r="D51" t="s">
        <v>23757</v>
      </c>
      <c r="E51">
        <v>130</v>
      </c>
      <c r="G51" t="s">
        <v>23015</v>
      </c>
      <c r="J51" t="s">
        <v>18131</v>
      </c>
      <c r="K51" t="s">
        <v>23756</v>
      </c>
      <c r="L51">
        <v>130</v>
      </c>
      <c r="M51" t="s">
        <v>23757</v>
      </c>
    </row>
    <row r="52" spans="1:13">
      <c r="A52" t="s">
        <v>20733</v>
      </c>
      <c r="B52" t="s">
        <v>23758</v>
      </c>
      <c r="D52" t="s">
        <v>23759</v>
      </c>
      <c r="E52">
        <v>0</v>
      </c>
      <c r="J52" t="s">
        <v>20733</v>
      </c>
      <c r="K52" t="s">
        <v>23758</v>
      </c>
      <c r="L52">
        <v>0</v>
      </c>
      <c r="M52" t="s">
        <v>23759</v>
      </c>
    </row>
    <row r="53" spans="1:13">
      <c r="A53" t="s">
        <v>20732</v>
      </c>
      <c r="B53" t="s">
        <v>23760</v>
      </c>
      <c r="D53" t="s">
        <v>23761</v>
      </c>
      <c r="E53">
        <v>0</v>
      </c>
      <c r="J53" t="s">
        <v>20732</v>
      </c>
      <c r="K53" t="s">
        <v>23760</v>
      </c>
      <c r="L53">
        <v>0</v>
      </c>
      <c r="M53" t="s">
        <v>23761</v>
      </c>
    </row>
    <row r="54" spans="1:13">
      <c r="A54" t="s">
        <v>21196</v>
      </c>
      <c r="B54" t="s">
        <v>23762</v>
      </c>
      <c r="D54" t="s">
        <v>23763</v>
      </c>
      <c r="E54">
        <v>0</v>
      </c>
      <c r="J54" t="s">
        <v>21196</v>
      </c>
      <c r="K54" t="s">
        <v>23762</v>
      </c>
      <c r="L54">
        <v>0</v>
      </c>
      <c r="M54" t="s">
        <v>23763</v>
      </c>
    </row>
    <row r="55" spans="1:13">
      <c r="A55" t="s">
        <v>21195</v>
      </c>
      <c r="B55" t="s">
        <v>23764</v>
      </c>
      <c r="D55" t="s">
        <v>23765</v>
      </c>
      <c r="E55">
        <v>0</v>
      </c>
      <c r="J55" t="s">
        <v>21195</v>
      </c>
      <c r="K55" t="s">
        <v>23764</v>
      </c>
      <c r="L55">
        <v>0</v>
      </c>
      <c r="M55" t="s">
        <v>23765</v>
      </c>
    </row>
    <row r="56" spans="1:13">
      <c r="A56" t="s">
        <v>21194</v>
      </c>
      <c r="B56" t="s">
        <v>23766</v>
      </c>
      <c r="D56" t="s">
        <v>23767</v>
      </c>
      <c r="E56">
        <v>0</v>
      </c>
      <c r="J56" t="s">
        <v>21194</v>
      </c>
      <c r="K56" t="s">
        <v>23766</v>
      </c>
      <c r="L56">
        <v>0</v>
      </c>
      <c r="M56" t="s">
        <v>23767</v>
      </c>
    </row>
    <row r="57" spans="1:13">
      <c r="A57" t="s">
        <v>21193</v>
      </c>
      <c r="B57" t="s">
        <v>23768</v>
      </c>
      <c r="D57" t="s">
        <v>23769</v>
      </c>
      <c r="E57">
        <v>0</v>
      </c>
      <c r="J57" t="s">
        <v>21193</v>
      </c>
      <c r="K57" t="s">
        <v>23768</v>
      </c>
      <c r="L57">
        <v>0</v>
      </c>
      <c r="M57" t="s">
        <v>23769</v>
      </c>
    </row>
    <row r="58" spans="1:13">
      <c r="A58" t="s">
        <v>21192</v>
      </c>
      <c r="B58" t="s">
        <v>23770</v>
      </c>
      <c r="D58" t="s">
        <v>23771</v>
      </c>
      <c r="E58">
        <v>0</v>
      </c>
      <c r="J58" t="s">
        <v>21192</v>
      </c>
      <c r="K58" t="s">
        <v>23770</v>
      </c>
      <c r="L58">
        <v>0</v>
      </c>
      <c r="M58" t="s">
        <v>23771</v>
      </c>
    </row>
    <row r="59" spans="1:13">
      <c r="A59" t="s">
        <v>21191</v>
      </c>
      <c r="B59" t="s">
        <v>23772</v>
      </c>
      <c r="D59" t="s">
        <v>23773</v>
      </c>
      <c r="E59">
        <v>0</v>
      </c>
      <c r="J59" t="s">
        <v>21191</v>
      </c>
      <c r="K59" t="s">
        <v>23772</v>
      </c>
      <c r="L59">
        <v>0</v>
      </c>
      <c r="M59" t="s">
        <v>23773</v>
      </c>
    </row>
    <row r="60" spans="1:13">
      <c r="A60" t="s">
        <v>21190</v>
      </c>
      <c r="B60" t="s">
        <v>23774</v>
      </c>
      <c r="D60" t="s">
        <v>23775</v>
      </c>
      <c r="E60">
        <v>0</v>
      </c>
      <c r="J60" t="s">
        <v>21190</v>
      </c>
      <c r="K60" t="s">
        <v>23774</v>
      </c>
      <c r="L60">
        <v>0</v>
      </c>
      <c r="M60" t="s">
        <v>23775</v>
      </c>
    </row>
    <row r="61" spans="1:13">
      <c r="A61" t="s">
        <v>21189</v>
      </c>
      <c r="B61" t="s">
        <v>23776</v>
      </c>
      <c r="D61" t="s">
        <v>23777</v>
      </c>
      <c r="E61">
        <v>0</v>
      </c>
      <c r="J61" t="s">
        <v>21189</v>
      </c>
      <c r="K61" t="s">
        <v>23776</v>
      </c>
      <c r="L61">
        <v>0</v>
      </c>
      <c r="M61" t="s">
        <v>23777</v>
      </c>
    </row>
    <row r="62" spans="1:13">
      <c r="A62" t="s">
        <v>21188</v>
      </c>
      <c r="B62" t="s">
        <v>23778</v>
      </c>
      <c r="D62" t="s">
        <v>23779</v>
      </c>
      <c r="E62">
        <v>0</v>
      </c>
      <c r="J62" t="s">
        <v>21188</v>
      </c>
      <c r="K62" t="s">
        <v>23778</v>
      </c>
      <c r="L62">
        <v>0</v>
      </c>
      <c r="M62" t="s">
        <v>23779</v>
      </c>
    </row>
    <row r="63" spans="1:13">
      <c r="A63" t="s">
        <v>21187</v>
      </c>
      <c r="B63" t="s">
        <v>23780</v>
      </c>
      <c r="D63" t="s">
        <v>23781</v>
      </c>
      <c r="E63">
        <v>0</v>
      </c>
      <c r="J63" t="s">
        <v>21187</v>
      </c>
      <c r="K63" t="s">
        <v>23780</v>
      </c>
      <c r="L63">
        <v>0</v>
      </c>
      <c r="M63" t="s">
        <v>23781</v>
      </c>
    </row>
    <row r="64" spans="1:13">
      <c r="A64" t="s">
        <v>21186</v>
      </c>
      <c r="B64" t="s">
        <v>23782</v>
      </c>
      <c r="D64" t="s">
        <v>23783</v>
      </c>
      <c r="E64">
        <v>0</v>
      </c>
      <c r="J64" t="s">
        <v>21186</v>
      </c>
      <c r="K64" t="s">
        <v>23782</v>
      </c>
      <c r="L64">
        <v>0</v>
      </c>
      <c r="M64" t="s">
        <v>23783</v>
      </c>
    </row>
    <row r="65" spans="1:13">
      <c r="A65" t="s">
        <v>21185</v>
      </c>
      <c r="B65" t="s">
        <v>23784</v>
      </c>
      <c r="D65" t="s">
        <v>23785</v>
      </c>
      <c r="E65">
        <v>0</v>
      </c>
      <c r="J65" t="s">
        <v>21185</v>
      </c>
      <c r="K65" t="s">
        <v>23784</v>
      </c>
      <c r="L65">
        <v>0</v>
      </c>
      <c r="M65" t="s">
        <v>23785</v>
      </c>
    </row>
    <row r="66" spans="1:13">
      <c r="A66" t="s">
        <v>21184</v>
      </c>
      <c r="B66" t="s">
        <v>23786</v>
      </c>
      <c r="D66" t="s">
        <v>23787</v>
      </c>
      <c r="E66">
        <v>0</v>
      </c>
      <c r="J66" t="s">
        <v>21184</v>
      </c>
      <c r="K66" t="s">
        <v>23786</v>
      </c>
      <c r="L66">
        <v>0</v>
      </c>
      <c r="M66" t="s">
        <v>23787</v>
      </c>
    </row>
    <row r="67" spans="1:13">
      <c r="A67" t="s">
        <v>21183</v>
      </c>
      <c r="B67" t="s">
        <v>23788</v>
      </c>
      <c r="D67" t="s">
        <v>23789</v>
      </c>
      <c r="E67">
        <v>0</v>
      </c>
      <c r="J67" t="s">
        <v>21183</v>
      </c>
      <c r="K67" t="s">
        <v>23788</v>
      </c>
      <c r="L67">
        <v>0</v>
      </c>
      <c r="M67" t="s">
        <v>23789</v>
      </c>
    </row>
    <row r="68" spans="1:13">
      <c r="A68" t="s">
        <v>21182</v>
      </c>
      <c r="B68" t="s">
        <v>23790</v>
      </c>
      <c r="D68" t="s">
        <v>23791</v>
      </c>
      <c r="E68">
        <v>0</v>
      </c>
      <c r="J68" t="s">
        <v>21182</v>
      </c>
      <c r="K68" t="s">
        <v>23790</v>
      </c>
      <c r="L68">
        <v>0</v>
      </c>
      <c r="M68" t="s">
        <v>23791</v>
      </c>
    </row>
    <row r="69" spans="1:13">
      <c r="A69" t="s">
        <v>21181</v>
      </c>
      <c r="B69" t="s">
        <v>23792</v>
      </c>
      <c r="D69" t="s">
        <v>23793</v>
      </c>
      <c r="E69">
        <v>0</v>
      </c>
      <c r="J69" t="s">
        <v>21181</v>
      </c>
      <c r="K69" t="s">
        <v>23792</v>
      </c>
      <c r="L69">
        <v>0</v>
      </c>
      <c r="M69" t="s">
        <v>23793</v>
      </c>
    </row>
    <row r="70" spans="1:13">
      <c r="A70" t="s">
        <v>17826</v>
      </c>
      <c r="B70" t="s">
        <v>23794</v>
      </c>
      <c r="D70" t="s">
        <v>23795</v>
      </c>
      <c r="E70">
        <v>0</v>
      </c>
      <c r="J70" t="s">
        <v>17826</v>
      </c>
      <c r="K70" t="s">
        <v>23794</v>
      </c>
      <c r="L70">
        <v>0</v>
      </c>
      <c r="M70" t="s">
        <v>23795</v>
      </c>
    </row>
    <row r="71" spans="1:13">
      <c r="A71" t="s">
        <v>17827</v>
      </c>
      <c r="B71" t="s">
        <v>23796</v>
      </c>
      <c r="D71" t="s">
        <v>23797</v>
      </c>
      <c r="E71">
        <v>0</v>
      </c>
      <c r="J71" t="s">
        <v>17827</v>
      </c>
      <c r="K71" t="s">
        <v>23796</v>
      </c>
      <c r="L71">
        <v>0</v>
      </c>
      <c r="M71" t="s">
        <v>23797</v>
      </c>
    </row>
    <row r="72" spans="1:13">
      <c r="A72" t="s">
        <v>17828</v>
      </c>
      <c r="B72" t="s">
        <v>23798</v>
      </c>
      <c r="C72" t="s">
        <v>23015</v>
      </c>
      <c r="D72" t="s">
        <v>23799</v>
      </c>
      <c r="E72">
        <v>130</v>
      </c>
      <c r="G72" t="s">
        <v>23015</v>
      </c>
      <c r="J72" t="s">
        <v>17828</v>
      </c>
      <c r="K72" t="s">
        <v>23798</v>
      </c>
      <c r="L72">
        <v>130</v>
      </c>
      <c r="M72" t="s">
        <v>23799</v>
      </c>
    </row>
    <row r="73" spans="1:13">
      <c r="A73" t="s">
        <v>17829</v>
      </c>
      <c r="B73" t="s">
        <v>23800</v>
      </c>
      <c r="C73" t="s">
        <v>23015</v>
      </c>
      <c r="D73" t="s">
        <v>23801</v>
      </c>
      <c r="E73">
        <v>130</v>
      </c>
      <c r="G73" t="s">
        <v>23015</v>
      </c>
      <c r="J73" t="s">
        <v>17829</v>
      </c>
      <c r="K73" t="s">
        <v>23800</v>
      </c>
      <c r="L73">
        <v>130</v>
      </c>
      <c r="M73" t="s">
        <v>23801</v>
      </c>
    </row>
    <row r="74" spans="1:13">
      <c r="A74" t="s">
        <v>19225</v>
      </c>
      <c r="B74" t="s">
        <v>23802</v>
      </c>
      <c r="D74" t="s">
        <v>23803</v>
      </c>
      <c r="E74">
        <v>0</v>
      </c>
      <c r="J74" t="s">
        <v>19225</v>
      </c>
      <c r="K74" t="s">
        <v>23802</v>
      </c>
      <c r="L74">
        <v>0</v>
      </c>
      <c r="M74" t="s">
        <v>23803</v>
      </c>
    </row>
    <row r="75" spans="1:13">
      <c r="A75" t="s">
        <v>19226</v>
      </c>
      <c r="B75" t="s">
        <v>23804</v>
      </c>
      <c r="D75" t="s">
        <v>23805</v>
      </c>
      <c r="E75">
        <v>0</v>
      </c>
      <c r="J75" t="s">
        <v>19226</v>
      </c>
      <c r="K75" t="s">
        <v>23804</v>
      </c>
      <c r="L75">
        <v>0</v>
      </c>
      <c r="M75" t="s">
        <v>23805</v>
      </c>
    </row>
    <row r="76" spans="1:13">
      <c r="A76" t="s">
        <v>17163</v>
      </c>
      <c r="B76" t="s">
        <v>23806</v>
      </c>
      <c r="D76" t="s">
        <v>23807</v>
      </c>
      <c r="E76">
        <v>0</v>
      </c>
      <c r="J76" t="s">
        <v>17163</v>
      </c>
      <c r="K76" t="s">
        <v>23806</v>
      </c>
      <c r="L76">
        <v>0</v>
      </c>
      <c r="M76" t="s">
        <v>23807</v>
      </c>
    </row>
    <row r="77" spans="1:13">
      <c r="A77" t="s">
        <v>19227</v>
      </c>
      <c r="B77" t="s">
        <v>23808</v>
      </c>
      <c r="D77" t="s">
        <v>23809</v>
      </c>
      <c r="E77">
        <v>0</v>
      </c>
      <c r="J77" t="s">
        <v>19227</v>
      </c>
      <c r="K77" t="s">
        <v>23808</v>
      </c>
      <c r="L77">
        <v>0</v>
      </c>
      <c r="M77" t="s">
        <v>23809</v>
      </c>
    </row>
    <row r="78" spans="1:13">
      <c r="A78" t="s">
        <v>19228</v>
      </c>
      <c r="B78" t="s">
        <v>23810</v>
      </c>
      <c r="D78" t="s">
        <v>23811</v>
      </c>
      <c r="E78">
        <v>0</v>
      </c>
      <c r="J78" t="s">
        <v>19228</v>
      </c>
      <c r="K78" t="s">
        <v>23810</v>
      </c>
      <c r="L78">
        <v>0</v>
      </c>
      <c r="M78" t="s">
        <v>23811</v>
      </c>
    </row>
    <row r="79" spans="1:13">
      <c r="A79" t="s">
        <v>19958</v>
      </c>
      <c r="B79" t="s">
        <v>23812</v>
      </c>
      <c r="D79" t="s">
        <v>23813</v>
      </c>
      <c r="E79">
        <v>0</v>
      </c>
      <c r="J79" t="s">
        <v>19958</v>
      </c>
      <c r="K79" t="s">
        <v>23812</v>
      </c>
      <c r="L79">
        <v>0</v>
      </c>
      <c r="M79" t="s">
        <v>23813</v>
      </c>
    </row>
    <row r="80" spans="1:13">
      <c r="A80" t="s">
        <v>19959</v>
      </c>
      <c r="B80" t="s">
        <v>23814</v>
      </c>
      <c r="D80" t="s">
        <v>23815</v>
      </c>
      <c r="E80">
        <v>0</v>
      </c>
      <c r="J80" t="s">
        <v>19959</v>
      </c>
      <c r="K80" t="s">
        <v>23814</v>
      </c>
      <c r="L80">
        <v>0</v>
      </c>
      <c r="M80" t="s">
        <v>23815</v>
      </c>
    </row>
    <row r="81" spans="1:13">
      <c r="A81" t="s">
        <v>21180</v>
      </c>
      <c r="B81" t="s">
        <v>23816</v>
      </c>
      <c r="D81" t="s">
        <v>23817</v>
      </c>
      <c r="E81">
        <v>0</v>
      </c>
      <c r="J81" t="s">
        <v>21180</v>
      </c>
      <c r="K81" t="s">
        <v>23816</v>
      </c>
      <c r="L81">
        <v>0</v>
      </c>
      <c r="M81" t="s">
        <v>23817</v>
      </c>
    </row>
    <row r="82" spans="1:13">
      <c r="A82" t="s">
        <v>21179</v>
      </c>
      <c r="B82" t="s">
        <v>23818</v>
      </c>
      <c r="D82" t="s">
        <v>23819</v>
      </c>
      <c r="E82">
        <v>0</v>
      </c>
      <c r="J82" t="s">
        <v>21179</v>
      </c>
      <c r="K82" t="s">
        <v>23818</v>
      </c>
      <c r="L82">
        <v>0</v>
      </c>
      <c r="M82" t="s">
        <v>23819</v>
      </c>
    </row>
    <row r="83" spans="1:13">
      <c r="A83" t="s">
        <v>21178</v>
      </c>
      <c r="B83" t="s">
        <v>23820</v>
      </c>
      <c r="D83" t="s">
        <v>23821</v>
      </c>
      <c r="E83">
        <v>0</v>
      </c>
      <c r="J83" t="s">
        <v>21178</v>
      </c>
      <c r="K83" t="s">
        <v>23820</v>
      </c>
      <c r="L83">
        <v>0</v>
      </c>
      <c r="M83" t="s">
        <v>23821</v>
      </c>
    </row>
    <row r="84" spans="1:13">
      <c r="A84" t="s">
        <v>21177</v>
      </c>
      <c r="B84" t="s">
        <v>23822</v>
      </c>
      <c r="D84" t="s">
        <v>23823</v>
      </c>
      <c r="E84">
        <v>0</v>
      </c>
      <c r="J84" t="s">
        <v>21177</v>
      </c>
      <c r="K84" t="s">
        <v>23822</v>
      </c>
      <c r="L84">
        <v>0</v>
      </c>
      <c r="M84" t="s">
        <v>23823</v>
      </c>
    </row>
    <row r="85" spans="1:13">
      <c r="A85" t="s">
        <v>21176</v>
      </c>
      <c r="B85" t="s">
        <v>23824</v>
      </c>
      <c r="D85" t="s">
        <v>23825</v>
      </c>
      <c r="E85">
        <v>0</v>
      </c>
      <c r="J85" t="s">
        <v>21176</v>
      </c>
      <c r="K85" t="s">
        <v>23824</v>
      </c>
      <c r="L85">
        <v>0</v>
      </c>
      <c r="M85" t="s">
        <v>23825</v>
      </c>
    </row>
    <row r="86" spans="1:13">
      <c r="A86" t="s">
        <v>21175</v>
      </c>
      <c r="B86" t="s">
        <v>23826</v>
      </c>
      <c r="D86" t="s">
        <v>23827</v>
      </c>
      <c r="E86">
        <v>0</v>
      </c>
      <c r="J86" t="s">
        <v>21175</v>
      </c>
      <c r="K86" t="s">
        <v>23826</v>
      </c>
      <c r="L86">
        <v>0</v>
      </c>
      <c r="M86" t="s">
        <v>23827</v>
      </c>
    </row>
    <row r="87" spans="1:13">
      <c r="A87" t="s">
        <v>19229</v>
      </c>
      <c r="B87" t="s">
        <v>23828</v>
      </c>
      <c r="D87" t="s">
        <v>23829</v>
      </c>
      <c r="E87">
        <v>0</v>
      </c>
      <c r="J87" t="s">
        <v>19229</v>
      </c>
      <c r="K87" t="s">
        <v>23828</v>
      </c>
      <c r="L87">
        <v>0</v>
      </c>
      <c r="M87" t="s">
        <v>23829</v>
      </c>
    </row>
    <row r="88" spans="1:13">
      <c r="A88" t="s">
        <v>19230</v>
      </c>
      <c r="B88" t="s">
        <v>23830</v>
      </c>
      <c r="D88" t="s">
        <v>23831</v>
      </c>
      <c r="E88">
        <v>0</v>
      </c>
      <c r="J88" t="s">
        <v>19230</v>
      </c>
      <c r="K88" t="s">
        <v>23830</v>
      </c>
      <c r="L88">
        <v>0</v>
      </c>
      <c r="M88" t="s">
        <v>23831</v>
      </c>
    </row>
    <row r="89" spans="1:13">
      <c r="A89" t="s">
        <v>18459</v>
      </c>
      <c r="B89" t="s">
        <v>23832</v>
      </c>
      <c r="D89" t="s">
        <v>23833</v>
      </c>
      <c r="E89">
        <v>0</v>
      </c>
      <c r="J89" t="s">
        <v>18459</v>
      </c>
      <c r="K89" t="s">
        <v>23832</v>
      </c>
      <c r="L89">
        <v>0</v>
      </c>
      <c r="M89" t="s">
        <v>23833</v>
      </c>
    </row>
    <row r="90" spans="1:13">
      <c r="A90" t="s">
        <v>18460</v>
      </c>
      <c r="B90" t="s">
        <v>23834</v>
      </c>
      <c r="D90" t="s">
        <v>23835</v>
      </c>
      <c r="E90">
        <v>0</v>
      </c>
      <c r="J90" t="s">
        <v>18460</v>
      </c>
      <c r="K90" t="s">
        <v>23834</v>
      </c>
      <c r="L90">
        <v>0</v>
      </c>
      <c r="M90" t="s">
        <v>23835</v>
      </c>
    </row>
    <row r="91" spans="1:13">
      <c r="A91" t="s">
        <v>18461</v>
      </c>
      <c r="B91" t="s">
        <v>23836</v>
      </c>
      <c r="D91" t="s">
        <v>23837</v>
      </c>
      <c r="E91">
        <v>0</v>
      </c>
      <c r="J91" t="s">
        <v>18461</v>
      </c>
      <c r="K91" t="s">
        <v>23836</v>
      </c>
      <c r="L91">
        <v>0</v>
      </c>
      <c r="M91" t="s">
        <v>23837</v>
      </c>
    </row>
    <row r="92" spans="1:13">
      <c r="A92" t="s">
        <v>18462</v>
      </c>
      <c r="B92" t="s">
        <v>23838</v>
      </c>
      <c r="D92" t="s">
        <v>23839</v>
      </c>
      <c r="E92">
        <v>0</v>
      </c>
      <c r="J92" t="s">
        <v>18462</v>
      </c>
      <c r="K92" t="s">
        <v>23838</v>
      </c>
      <c r="L92">
        <v>0</v>
      </c>
      <c r="M92" t="s">
        <v>23839</v>
      </c>
    </row>
    <row r="93" spans="1:13">
      <c r="A93" t="s">
        <v>19980</v>
      </c>
      <c r="B93" t="s">
        <v>23840</v>
      </c>
      <c r="D93" t="s">
        <v>23841</v>
      </c>
      <c r="E93">
        <v>0</v>
      </c>
      <c r="J93" t="s">
        <v>19980</v>
      </c>
      <c r="K93" t="s">
        <v>23840</v>
      </c>
      <c r="L93">
        <v>0</v>
      </c>
      <c r="M93" t="s">
        <v>23841</v>
      </c>
    </row>
    <row r="94" spans="1:13">
      <c r="A94" t="s">
        <v>19981</v>
      </c>
      <c r="B94" t="s">
        <v>23842</v>
      </c>
      <c r="D94" t="s">
        <v>23843</v>
      </c>
      <c r="E94">
        <v>0</v>
      </c>
      <c r="J94" t="s">
        <v>19981</v>
      </c>
      <c r="K94" t="s">
        <v>23842</v>
      </c>
      <c r="L94">
        <v>0</v>
      </c>
      <c r="M94" t="s">
        <v>23843</v>
      </c>
    </row>
    <row r="95" spans="1:13">
      <c r="A95" t="s">
        <v>19982</v>
      </c>
      <c r="B95" t="s">
        <v>23844</v>
      </c>
      <c r="D95" t="s">
        <v>23845</v>
      </c>
      <c r="E95">
        <v>0</v>
      </c>
      <c r="J95" t="s">
        <v>19982</v>
      </c>
      <c r="K95" t="s">
        <v>23844</v>
      </c>
      <c r="L95">
        <v>0</v>
      </c>
      <c r="M95" t="s">
        <v>23845</v>
      </c>
    </row>
    <row r="96" spans="1:13">
      <c r="A96" t="s">
        <v>19983</v>
      </c>
      <c r="B96" t="s">
        <v>23846</v>
      </c>
      <c r="D96" t="s">
        <v>23847</v>
      </c>
      <c r="E96">
        <v>0</v>
      </c>
      <c r="J96" t="s">
        <v>19983</v>
      </c>
      <c r="K96" t="s">
        <v>23846</v>
      </c>
      <c r="L96">
        <v>0</v>
      </c>
      <c r="M96" t="s">
        <v>23847</v>
      </c>
    </row>
    <row r="97" spans="1:13">
      <c r="A97" t="s">
        <v>19984</v>
      </c>
      <c r="B97" t="s">
        <v>23848</v>
      </c>
      <c r="D97" t="s">
        <v>23849</v>
      </c>
      <c r="E97">
        <v>0</v>
      </c>
      <c r="J97" t="s">
        <v>19984</v>
      </c>
      <c r="K97" t="s">
        <v>23848</v>
      </c>
      <c r="L97">
        <v>0</v>
      </c>
      <c r="M97" t="s">
        <v>23849</v>
      </c>
    </row>
    <row r="98" spans="1:13">
      <c r="A98" t="s">
        <v>19985</v>
      </c>
      <c r="B98" t="s">
        <v>23850</v>
      </c>
      <c r="D98" t="s">
        <v>23851</v>
      </c>
      <c r="E98">
        <v>0</v>
      </c>
      <c r="J98" t="s">
        <v>19985</v>
      </c>
      <c r="K98" t="s">
        <v>23850</v>
      </c>
      <c r="L98">
        <v>0</v>
      </c>
      <c r="M98" t="s">
        <v>23851</v>
      </c>
    </row>
    <row r="99" spans="1:13">
      <c r="A99" t="s">
        <v>19986</v>
      </c>
      <c r="B99" t="s">
        <v>23852</v>
      </c>
      <c r="D99" t="s">
        <v>23853</v>
      </c>
      <c r="E99">
        <v>0</v>
      </c>
      <c r="J99" t="s">
        <v>19986</v>
      </c>
      <c r="K99" t="s">
        <v>23852</v>
      </c>
      <c r="L99">
        <v>0</v>
      </c>
      <c r="M99" t="s">
        <v>23853</v>
      </c>
    </row>
    <row r="100" spans="1:13">
      <c r="A100" t="s">
        <v>19987</v>
      </c>
      <c r="B100" t="s">
        <v>23854</v>
      </c>
      <c r="D100" t="s">
        <v>23855</v>
      </c>
      <c r="E100">
        <v>-1</v>
      </c>
      <c r="J100" t="s">
        <v>19987</v>
      </c>
      <c r="K100" t="s">
        <v>23854</v>
      </c>
      <c r="L100">
        <v>-1</v>
      </c>
      <c r="M100" t="s">
        <v>23855</v>
      </c>
    </row>
    <row r="101" spans="1:13">
      <c r="A101" t="s">
        <v>20731</v>
      </c>
      <c r="B101" t="s">
        <v>23856</v>
      </c>
      <c r="D101" t="s">
        <v>23857</v>
      </c>
      <c r="E101">
        <v>0</v>
      </c>
      <c r="J101" t="s">
        <v>20731</v>
      </c>
      <c r="K101" t="s">
        <v>23856</v>
      </c>
      <c r="L101">
        <v>0</v>
      </c>
      <c r="M101" t="s">
        <v>23857</v>
      </c>
    </row>
    <row r="102" spans="1:13">
      <c r="A102" t="s">
        <v>20730</v>
      </c>
      <c r="B102" t="s">
        <v>23858</v>
      </c>
      <c r="D102" t="s">
        <v>23859</v>
      </c>
      <c r="E102">
        <v>0</v>
      </c>
      <c r="J102" t="s">
        <v>20730</v>
      </c>
      <c r="K102" t="s">
        <v>23858</v>
      </c>
      <c r="L102">
        <v>0</v>
      </c>
      <c r="M102" t="s">
        <v>23859</v>
      </c>
    </row>
    <row r="103" spans="1:13">
      <c r="A103" t="s">
        <v>20729</v>
      </c>
      <c r="B103" t="s">
        <v>23860</v>
      </c>
      <c r="D103" t="s">
        <v>23861</v>
      </c>
      <c r="E103">
        <v>0</v>
      </c>
      <c r="J103" t="s">
        <v>20729</v>
      </c>
      <c r="K103" t="s">
        <v>23860</v>
      </c>
      <c r="L103">
        <v>0</v>
      </c>
      <c r="M103" t="s">
        <v>23861</v>
      </c>
    </row>
    <row r="104" spans="1:13">
      <c r="A104" t="s">
        <v>20728</v>
      </c>
      <c r="B104" t="s">
        <v>23862</v>
      </c>
      <c r="D104" t="s">
        <v>23863</v>
      </c>
      <c r="E104">
        <v>0</v>
      </c>
      <c r="J104" t="s">
        <v>20728</v>
      </c>
      <c r="K104" t="s">
        <v>23862</v>
      </c>
      <c r="L104">
        <v>0</v>
      </c>
      <c r="M104" t="s">
        <v>23863</v>
      </c>
    </row>
    <row r="105" spans="1:13">
      <c r="A105" t="s">
        <v>20727</v>
      </c>
      <c r="B105" t="s">
        <v>23864</v>
      </c>
      <c r="D105" t="s">
        <v>23865</v>
      </c>
      <c r="E105">
        <v>0</v>
      </c>
      <c r="J105" t="s">
        <v>20727</v>
      </c>
      <c r="K105" t="s">
        <v>23864</v>
      </c>
      <c r="L105">
        <v>0</v>
      </c>
      <c r="M105" t="s">
        <v>23865</v>
      </c>
    </row>
    <row r="106" spans="1:13">
      <c r="A106" t="s">
        <v>18363</v>
      </c>
      <c r="B106" t="s">
        <v>23866</v>
      </c>
      <c r="D106" t="s">
        <v>23867</v>
      </c>
      <c r="E106">
        <v>0</v>
      </c>
      <c r="J106" t="s">
        <v>18363</v>
      </c>
      <c r="K106" t="s">
        <v>23866</v>
      </c>
      <c r="L106">
        <v>0</v>
      </c>
      <c r="M106" t="s">
        <v>23867</v>
      </c>
    </row>
    <row r="107" spans="1:13">
      <c r="A107" t="s">
        <v>18364</v>
      </c>
      <c r="B107" t="s">
        <v>23868</v>
      </c>
      <c r="D107" t="s">
        <v>23869</v>
      </c>
      <c r="E107">
        <v>0</v>
      </c>
      <c r="J107" t="s">
        <v>18364</v>
      </c>
      <c r="K107" t="s">
        <v>23868</v>
      </c>
      <c r="L107">
        <v>0</v>
      </c>
      <c r="M107" t="s">
        <v>23869</v>
      </c>
    </row>
    <row r="108" spans="1:13">
      <c r="A108" t="s">
        <v>21174</v>
      </c>
      <c r="B108" t="s">
        <v>23870</v>
      </c>
      <c r="D108" t="s">
        <v>23871</v>
      </c>
      <c r="E108">
        <v>0</v>
      </c>
      <c r="J108" t="s">
        <v>21174</v>
      </c>
      <c r="K108" t="s">
        <v>23870</v>
      </c>
      <c r="L108">
        <v>0</v>
      </c>
      <c r="M108" t="s">
        <v>23871</v>
      </c>
    </row>
    <row r="109" spans="1:13">
      <c r="A109" t="s">
        <v>21173</v>
      </c>
      <c r="B109" t="s">
        <v>23872</v>
      </c>
      <c r="D109" t="s">
        <v>23873</v>
      </c>
      <c r="E109">
        <v>0</v>
      </c>
      <c r="J109" t="s">
        <v>21173</v>
      </c>
      <c r="K109" t="s">
        <v>23872</v>
      </c>
      <c r="L109">
        <v>0</v>
      </c>
      <c r="M109" t="s">
        <v>23873</v>
      </c>
    </row>
    <row r="110" spans="1:13">
      <c r="A110" t="s">
        <v>21172</v>
      </c>
      <c r="B110" t="s">
        <v>23874</v>
      </c>
      <c r="D110" t="s">
        <v>23875</v>
      </c>
      <c r="E110">
        <v>0</v>
      </c>
      <c r="J110" t="s">
        <v>21172</v>
      </c>
      <c r="K110" t="s">
        <v>23874</v>
      </c>
      <c r="L110">
        <v>0</v>
      </c>
      <c r="M110" t="s">
        <v>23875</v>
      </c>
    </row>
    <row r="111" spans="1:13">
      <c r="A111" t="s">
        <v>21171</v>
      </c>
      <c r="B111" t="s">
        <v>23876</v>
      </c>
      <c r="D111" t="s">
        <v>23877</v>
      </c>
      <c r="E111">
        <v>0</v>
      </c>
      <c r="J111" t="s">
        <v>21171</v>
      </c>
      <c r="K111" t="s">
        <v>23876</v>
      </c>
      <c r="L111">
        <v>0</v>
      </c>
      <c r="M111" t="s">
        <v>23877</v>
      </c>
    </row>
    <row r="112" spans="1:13">
      <c r="A112" t="s">
        <v>21170</v>
      </c>
      <c r="B112" t="s">
        <v>23878</v>
      </c>
      <c r="D112" t="s">
        <v>23879</v>
      </c>
      <c r="E112">
        <v>0</v>
      </c>
      <c r="J112" t="s">
        <v>21170</v>
      </c>
      <c r="K112" t="s">
        <v>23878</v>
      </c>
      <c r="L112">
        <v>0</v>
      </c>
      <c r="M112" t="s">
        <v>23879</v>
      </c>
    </row>
    <row r="113" spans="1:13">
      <c r="A113" t="s">
        <v>21169</v>
      </c>
      <c r="B113" t="s">
        <v>23880</v>
      </c>
      <c r="D113" t="s">
        <v>23881</v>
      </c>
      <c r="E113">
        <v>0</v>
      </c>
      <c r="J113" t="s">
        <v>21169</v>
      </c>
      <c r="K113" t="s">
        <v>23880</v>
      </c>
      <c r="L113">
        <v>0</v>
      </c>
      <c r="M113" t="s">
        <v>23881</v>
      </c>
    </row>
    <row r="114" spans="1:13">
      <c r="A114" t="s">
        <v>16672</v>
      </c>
      <c r="B114" t="s">
        <v>23882</v>
      </c>
      <c r="C114" t="s">
        <v>23015</v>
      </c>
      <c r="D114" t="s">
        <v>23883</v>
      </c>
      <c r="E114">
        <v>130</v>
      </c>
      <c r="G114" t="s">
        <v>23015</v>
      </c>
      <c r="J114" t="s">
        <v>16672</v>
      </c>
      <c r="K114" t="s">
        <v>23882</v>
      </c>
      <c r="L114">
        <v>130</v>
      </c>
      <c r="M114" t="s">
        <v>23883</v>
      </c>
    </row>
    <row r="115" spans="1:13">
      <c r="A115" t="s">
        <v>20726</v>
      </c>
      <c r="B115" t="s">
        <v>23884</v>
      </c>
      <c r="D115" t="s">
        <v>23885</v>
      </c>
      <c r="E115">
        <v>0</v>
      </c>
      <c r="J115" t="s">
        <v>20726</v>
      </c>
      <c r="K115" t="s">
        <v>23884</v>
      </c>
      <c r="L115">
        <v>0</v>
      </c>
      <c r="M115" t="s">
        <v>23885</v>
      </c>
    </row>
    <row r="116" spans="1:13">
      <c r="A116" t="s">
        <v>16669</v>
      </c>
      <c r="B116" t="s">
        <v>23886</v>
      </c>
      <c r="C116" t="s">
        <v>23015</v>
      </c>
      <c r="D116" t="s">
        <v>23887</v>
      </c>
      <c r="E116">
        <v>130</v>
      </c>
      <c r="G116" t="s">
        <v>23015</v>
      </c>
      <c r="J116" t="s">
        <v>16669</v>
      </c>
      <c r="K116" t="s">
        <v>23886</v>
      </c>
      <c r="L116">
        <v>130</v>
      </c>
      <c r="M116" t="s">
        <v>23887</v>
      </c>
    </row>
    <row r="117" spans="1:13">
      <c r="A117" t="s">
        <v>20725</v>
      </c>
      <c r="B117" t="s">
        <v>23888</v>
      </c>
      <c r="D117" t="s">
        <v>23889</v>
      </c>
      <c r="E117">
        <v>0</v>
      </c>
      <c r="J117" t="s">
        <v>20725</v>
      </c>
      <c r="K117" t="s">
        <v>23888</v>
      </c>
      <c r="L117">
        <v>0</v>
      </c>
      <c r="M117" t="s">
        <v>23889</v>
      </c>
    </row>
    <row r="118" spans="1:13">
      <c r="A118" t="s">
        <v>16674</v>
      </c>
      <c r="B118" t="s">
        <v>23890</v>
      </c>
      <c r="C118" t="s">
        <v>23015</v>
      </c>
      <c r="D118" t="s">
        <v>23891</v>
      </c>
      <c r="E118">
        <v>130</v>
      </c>
      <c r="G118" t="s">
        <v>23015</v>
      </c>
      <c r="J118" t="s">
        <v>16674</v>
      </c>
      <c r="K118" t="s">
        <v>23890</v>
      </c>
      <c r="L118">
        <v>130</v>
      </c>
      <c r="M118" t="s">
        <v>23891</v>
      </c>
    </row>
    <row r="119" spans="1:13">
      <c r="A119" t="s">
        <v>20724</v>
      </c>
      <c r="B119" t="s">
        <v>23892</v>
      </c>
      <c r="C119" t="s">
        <v>23015</v>
      </c>
      <c r="D119" t="s">
        <v>23893</v>
      </c>
      <c r="E119">
        <v>130</v>
      </c>
      <c r="G119" t="s">
        <v>23015</v>
      </c>
      <c r="J119" t="s">
        <v>20724</v>
      </c>
      <c r="K119" t="s">
        <v>23892</v>
      </c>
      <c r="L119">
        <v>130</v>
      </c>
      <c r="M119" t="s">
        <v>23893</v>
      </c>
    </row>
    <row r="120" spans="1:13">
      <c r="A120" t="s">
        <v>21168</v>
      </c>
      <c r="B120" t="s">
        <v>23894</v>
      </c>
      <c r="C120" t="s">
        <v>23015</v>
      </c>
      <c r="D120" t="s">
        <v>23895</v>
      </c>
      <c r="E120">
        <v>130</v>
      </c>
      <c r="G120" t="s">
        <v>23015</v>
      </c>
      <c r="J120" t="s">
        <v>21168</v>
      </c>
      <c r="K120" t="s">
        <v>23894</v>
      </c>
      <c r="L120">
        <v>130</v>
      </c>
      <c r="M120" t="s">
        <v>23895</v>
      </c>
    </row>
    <row r="121" spans="1:13">
      <c r="A121" t="s">
        <v>21167</v>
      </c>
      <c r="B121" t="s">
        <v>23896</v>
      </c>
      <c r="D121" t="s">
        <v>23897</v>
      </c>
      <c r="E121">
        <v>0</v>
      </c>
      <c r="J121" t="s">
        <v>21167</v>
      </c>
      <c r="K121" t="s">
        <v>23896</v>
      </c>
      <c r="L121">
        <v>0</v>
      </c>
      <c r="M121" t="s">
        <v>23897</v>
      </c>
    </row>
    <row r="122" spans="1:13">
      <c r="A122" t="s">
        <v>21166</v>
      </c>
      <c r="B122" t="s">
        <v>23898</v>
      </c>
      <c r="D122" t="s">
        <v>23899</v>
      </c>
      <c r="E122">
        <v>0</v>
      </c>
      <c r="J122" t="s">
        <v>21166</v>
      </c>
      <c r="K122" t="s">
        <v>23898</v>
      </c>
      <c r="L122">
        <v>0</v>
      </c>
      <c r="M122" t="s">
        <v>23899</v>
      </c>
    </row>
    <row r="123" spans="1:13">
      <c r="A123" t="s">
        <v>21165</v>
      </c>
      <c r="B123" t="s">
        <v>23900</v>
      </c>
      <c r="D123" t="s">
        <v>23901</v>
      </c>
      <c r="E123">
        <v>0</v>
      </c>
      <c r="J123" t="s">
        <v>21165</v>
      </c>
      <c r="K123" t="s">
        <v>23900</v>
      </c>
      <c r="L123">
        <v>0</v>
      </c>
      <c r="M123" t="s">
        <v>23901</v>
      </c>
    </row>
    <row r="124" spans="1:13">
      <c r="A124" t="s">
        <v>17164</v>
      </c>
      <c r="B124" t="s">
        <v>23902</v>
      </c>
      <c r="D124" t="s">
        <v>23903</v>
      </c>
      <c r="E124">
        <v>0</v>
      </c>
      <c r="J124" t="s">
        <v>17164</v>
      </c>
      <c r="K124" t="s">
        <v>23902</v>
      </c>
      <c r="L124">
        <v>0</v>
      </c>
      <c r="M124" t="s">
        <v>23903</v>
      </c>
    </row>
    <row r="125" spans="1:13">
      <c r="A125" t="s">
        <v>17165</v>
      </c>
      <c r="B125" t="s">
        <v>23904</v>
      </c>
      <c r="D125" t="s">
        <v>23905</v>
      </c>
      <c r="E125">
        <v>0</v>
      </c>
      <c r="J125" t="s">
        <v>17165</v>
      </c>
      <c r="K125" t="s">
        <v>23904</v>
      </c>
      <c r="L125">
        <v>0</v>
      </c>
      <c r="M125" t="s">
        <v>23905</v>
      </c>
    </row>
    <row r="126" spans="1:13">
      <c r="A126" t="s">
        <v>17120</v>
      </c>
      <c r="B126" t="s">
        <v>23906</v>
      </c>
      <c r="C126" t="s">
        <v>23015</v>
      </c>
      <c r="D126" t="s">
        <v>23907</v>
      </c>
      <c r="E126">
        <v>130</v>
      </c>
      <c r="G126" t="s">
        <v>23015</v>
      </c>
      <c r="J126" t="s">
        <v>17120</v>
      </c>
      <c r="K126" t="s">
        <v>23906</v>
      </c>
      <c r="L126">
        <v>130</v>
      </c>
      <c r="M126" t="s">
        <v>23907</v>
      </c>
    </row>
    <row r="127" spans="1:13">
      <c r="A127" t="s">
        <v>17121</v>
      </c>
      <c r="B127" t="s">
        <v>23908</v>
      </c>
      <c r="C127" t="s">
        <v>23015</v>
      </c>
      <c r="D127" t="s">
        <v>23909</v>
      </c>
      <c r="E127">
        <v>130</v>
      </c>
      <c r="G127" t="s">
        <v>23015</v>
      </c>
      <c r="J127" t="s">
        <v>17121</v>
      </c>
      <c r="K127" t="s">
        <v>23908</v>
      </c>
      <c r="L127">
        <v>130</v>
      </c>
      <c r="M127" t="s">
        <v>23909</v>
      </c>
    </row>
    <row r="128" spans="1:13">
      <c r="A128" t="s">
        <v>17166</v>
      </c>
      <c r="B128" t="s">
        <v>23910</v>
      </c>
      <c r="D128" t="s">
        <v>23911</v>
      </c>
      <c r="E128">
        <v>0</v>
      </c>
      <c r="J128" t="s">
        <v>17166</v>
      </c>
      <c r="K128" t="s">
        <v>23910</v>
      </c>
      <c r="L128">
        <v>0</v>
      </c>
      <c r="M128" t="s">
        <v>23911</v>
      </c>
    </row>
    <row r="129" spans="1:13">
      <c r="A129" t="s">
        <v>17167</v>
      </c>
      <c r="B129" t="s">
        <v>23912</v>
      </c>
      <c r="D129" t="s">
        <v>23913</v>
      </c>
      <c r="E129">
        <v>0</v>
      </c>
      <c r="J129" t="s">
        <v>17167</v>
      </c>
      <c r="K129" t="s">
        <v>23912</v>
      </c>
      <c r="L129">
        <v>0</v>
      </c>
      <c r="M129" t="s">
        <v>23913</v>
      </c>
    </row>
    <row r="130" spans="1:13">
      <c r="A130" t="s">
        <v>17168</v>
      </c>
      <c r="B130" t="s">
        <v>23914</v>
      </c>
      <c r="D130" t="s">
        <v>23915</v>
      </c>
      <c r="E130">
        <v>0</v>
      </c>
      <c r="J130" t="s">
        <v>17168</v>
      </c>
      <c r="K130" t="s">
        <v>23914</v>
      </c>
      <c r="L130">
        <v>0</v>
      </c>
      <c r="M130" t="s">
        <v>23915</v>
      </c>
    </row>
    <row r="131" spans="1:13">
      <c r="A131" t="s">
        <v>17169</v>
      </c>
      <c r="B131" t="s">
        <v>23916</v>
      </c>
      <c r="D131" t="s">
        <v>23917</v>
      </c>
      <c r="E131">
        <v>0</v>
      </c>
      <c r="J131" t="s">
        <v>17169</v>
      </c>
      <c r="K131" t="s">
        <v>23916</v>
      </c>
      <c r="L131">
        <v>0</v>
      </c>
      <c r="M131" t="s">
        <v>23917</v>
      </c>
    </row>
    <row r="132" spans="1:13">
      <c r="A132" t="s">
        <v>19231</v>
      </c>
      <c r="B132" t="s">
        <v>23918</v>
      </c>
      <c r="D132" t="s">
        <v>23919</v>
      </c>
      <c r="E132">
        <v>0</v>
      </c>
      <c r="J132" t="s">
        <v>19231</v>
      </c>
      <c r="K132" t="s">
        <v>23918</v>
      </c>
      <c r="L132">
        <v>0</v>
      </c>
      <c r="M132" t="s">
        <v>23919</v>
      </c>
    </row>
    <row r="133" spans="1:13">
      <c r="A133" t="s">
        <v>19232</v>
      </c>
      <c r="B133" t="s">
        <v>23920</v>
      </c>
      <c r="D133" t="s">
        <v>23921</v>
      </c>
      <c r="E133">
        <v>0</v>
      </c>
      <c r="J133" t="s">
        <v>19232</v>
      </c>
      <c r="K133" t="s">
        <v>23920</v>
      </c>
      <c r="L133">
        <v>0</v>
      </c>
      <c r="M133" t="s">
        <v>23921</v>
      </c>
    </row>
    <row r="134" spans="1:13">
      <c r="A134" t="s">
        <v>19233</v>
      </c>
      <c r="B134" t="s">
        <v>23922</v>
      </c>
      <c r="D134" t="s">
        <v>23923</v>
      </c>
      <c r="E134">
        <v>0</v>
      </c>
      <c r="J134" t="s">
        <v>19233</v>
      </c>
      <c r="K134" t="s">
        <v>23922</v>
      </c>
      <c r="L134">
        <v>0</v>
      </c>
      <c r="M134" t="s">
        <v>23923</v>
      </c>
    </row>
    <row r="135" spans="1:13">
      <c r="A135" t="s">
        <v>19234</v>
      </c>
      <c r="B135" t="s">
        <v>23924</v>
      </c>
      <c r="D135" t="s">
        <v>23925</v>
      </c>
      <c r="E135">
        <v>0</v>
      </c>
      <c r="J135" t="s">
        <v>19234</v>
      </c>
      <c r="K135" t="s">
        <v>23924</v>
      </c>
      <c r="L135">
        <v>0</v>
      </c>
      <c r="M135" t="s">
        <v>23925</v>
      </c>
    </row>
    <row r="136" spans="1:13">
      <c r="A136" t="s">
        <v>19960</v>
      </c>
      <c r="B136" t="s">
        <v>23926</v>
      </c>
      <c r="D136" t="s">
        <v>23927</v>
      </c>
      <c r="E136">
        <v>0</v>
      </c>
      <c r="J136" t="s">
        <v>19960</v>
      </c>
      <c r="K136" t="s">
        <v>23926</v>
      </c>
      <c r="L136">
        <v>0</v>
      </c>
      <c r="M136" t="s">
        <v>23927</v>
      </c>
    </row>
    <row r="137" spans="1:13">
      <c r="A137" t="s">
        <v>19961</v>
      </c>
      <c r="B137" t="s">
        <v>23928</v>
      </c>
      <c r="D137" t="s">
        <v>23929</v>
      </c>
      <c r="E137">
        <v>0</v>
      </c>
      <c r="J137" t="s">
        <v>19961</v>
      </c>
      <c r="K137" t="s">
        <v>23928</v>
      </c>
      <c r="L137">
        <v>0</v>
      </c>
      <c r="M137" t="s">
        <v>23929</v>
      </c>
    </row>
    <row r="138" spans="1:13">
      <c r="A138" t="s">
        <v>20723</v>
      </c>
      <c r="B138" t="s">
        <v>23930</v>
      </c>
      <c r="D138" t="s">
        <v>23931</v>
      </c>
      <c r="E138">
        <v>0</v>
      </c>
      <c r="J138" t="s">
        <v>20723</v>
      </c>
      <c r="K138" t="s">
        <v>23930</v>
      </c>
      <c r="L138">
        <v>0</v>
      </c>
      <c r="M138" t="s">
        <v>23931</v>
      </c>
    </row>
    <row r="139" spans="1:13">
      <c r="A139" t="s">
        <v>20722</v>
      </c>
      <c r="B139" t="s">
        <v>23932</v>
      </c>
      <c r="D139" t="s">
        <v>23933</v>
      </c>
      <c r="E139">
        <v>0</v>
      </c>
      <c r="J139" t="s">
        <v>20722</v>
      </c>
      <c r="K139" t="s">
        <v>23932</v>
      </c>
      <c r="L139">
        <v>0</v>
      </c>
      <c r="M139" t="s">
        <v>23933</v>
      </c>
    </row>
    <row r="140" spans="1:13">
      <c r="A140" t="s">
        <v>20721</v>
      </c>
      <c r="B140" t="s">
        <v>23934</v>
      </c>
      <c r="D140" t="s">
        <v>23935</v>
      </c>
      <c r="E140">
        <v>0</v>
      </c>
      <c r="J140" t="s">
        <v>20721</v>
      </c>
      <c r="K140" t="s">
        <v>23934</v>
      </c>
      <c r="L140">
        <v>0</v>
      </c>
      <c r="M140" t="s">
        <v>23935</v>
      </c>
    </row>
    <row r="141" spans="1:13">
      <c r="A141" t="s">
        <v>20720</v>
      </c>
      <c r="B141" t="s">
        <v>23936</v>
      </c>
      <c r="D141" t="s">
        <v>23937</v>
      </c>
      <c r="E141">
        <v>0</v>
      </c>
      <c r="J141" t="s">
        <v>20720</v>
      </c>
      <c r="K141" t="s">
        <v>23936</v>
      </c>
      <c r="L141">
        <v>0</v>
      </c>
      <c r="M141" t="s">
        <v>23937</v>
      </c>
    </row>
    <row r="142" spans="1:13">
      <c r="A142" t="s">
        <v>20719</v>
      </c>
      <c r="B142" t="s">
        <v>23938</v>
      </c>
      <c r="D142" t="s">
        <v>23939</v>
      </c>
      <c r="E142">
        <v>0</v>
      </c>
      <c r="J142" t="s">
        <v>20719</v>
      </c>
      <c r="K142" t="s">
        <v>23938</v>
      </c>
      <c r="L142">
        <v>0</v>
      </c>
      <c r="M142" t="s">
        <v>23939</v>
      </c>
    </row>
    <row r="143" spans="1:13">
      <c r="A143" t="s">
        <v>20718</v>
      </c>
      <c r="B143" t="s">
        <v>23940</v>
      </c>
      <c r="D143" t="s">
        <v>23941</v>
      </c>
      <c r="E143">
        <v>0</v>
      </c>
      <c r="J143" t="s">
        <v>20718</v>
      </c>
      <c r="K143" t="s">
        <v>23940</v>
      </c>
      <c r="L143">
        <v>0</v>
      </c>
      <c r="M143" t="s">
        <v>23941</v>
      </c>
    </row>
    <row r="144" spans="1:13">
      <c r="A144" t="s">
        <v>20717</v>
      </c>
      <c r="B144" t="s">
        <v>23942</v>
      </c>
      <c r="D144" t="s">
        <v>23943</v>
      </c>
      <c r="E144">
        <v>0</v>
      </c>
      <c r="J144" t="s">
        <v>20717</v>
      </c>
      <c r="K144" t="s">
        <v>23942</v>
      </c>
      <c r="L144">
        <v>0</v>
      </c>
      <c r="M144" t="s">
        <v>23943</v>
      </c>
    </row>
    <row r="145" spans="1:13">
      <c r="A145" t="s">
        <v>21164</v>
      </c>
      <c r="B145" t="s">
        <v>23944</v>
      </c>
      <c r="D145" t="s">
        <v>23945</v>
      </c>
      <c r="E145">
        <v>0</v>
      </c>
      <c r="J145" t="s">
        <v>21164</v>
      </c>
      <c r="K145" t="s">
        <v>23944</v>
      </c>
      <c r="L145">
        <v>0</v>
      </c>
      <c r="M145" t="s">
        <v>23945</v>
      </c>
    </row>
    <row r="146" spans="1:13">
      <c r="A146" t="s">
        <v>21163</v>
      </c>
      <c r="B146" t="s">
        <v>23946</v>
      </c>
      <c r="D146" t="s">
        <v>23947</v>
      </c>
      <c r="E146">
        <v>0</v>
      </c>
      <c r="J146" t="s">
        <v>21163</v>
      </c>
      <c r="K146" t="s">
        <v>23946</v>
      </c>
      <c r="L146">
        <v>0</v>
      </c>
      <c r="M146" t="s">
        <v>23947</v>
      </c>
    </row>
    <row r="147" spans="1:13">
      <c r="A147" t="s">
        <v>18343</v>
      </c>
      <c r="B147" t="s">
        <v>23948</v>
      </c>
      <c r="D147" t="s">
        <v>23949</v>
      </c>
      <c r="E147">
        <v>0</v>
      </c>
      <c r="J147" t="s">
        <v>18343</v>
      </c>
      <c r="K147" t="s">
        <v>23948</v>
      </c>
      <c r="L147">
        <v>0</v>
      </c>
      <c r="M147" t="s">
        <v>23949</v>
      </c>
    </row>
    <row r="148" spans="1:13">
      <c r="A148" t="s">
        <v>18344</v>
      </c>
      <c r="B148" t="s">
        <v>23950</v>
      </c>
      <c r="D148" t="s">
        <v>23951</v>
      </c>
      <c r="E148">
        <v>0</v>
      </c>
      <c r="J148" t="s">
        <v>18344</v>
      </c>
      <c r="K148" t="s">
        <v>23950</v>
      </c>
      <c r="L148">
        <v>0</v>
      </c>
      <c r="M148" t="s">
        <v>23951</v>
      </c>
    </row>
    <row r="149" spans="1:13">
      <c r="A149" t="s">
        <v>18345</v>
      </c>
      <c r="B149" t="s">
        <v>23952</v>
      </c>
      <c r="D149" t="s">
        <v>23953</v>
      </c>
      <c r="E149">
        <v>0</v>
      </c>
      <c r="J149" t="s">
        <v>18345</v>
      </c>
      <c r="K149" t="s">
        <v>23952</v>
      </c>
      <c r="L149">
        <v>0</v>
      </c>
      <c r="M149" t="s">
        <v>23953</v>
      </c>
    </row>
    <row r="150" spans="1:13">
      <c r="A150" t="s">
        <v>18346</v>
      </c>
      <c r="B150" t="s">
        <v>23954</v>
      </c>
      <c r="D150" t="s">
        <v>23955</v>
      </c>
      <c r="E150">
        <v>0</v>
      </c>
      <c r="J150" t="s">
        <v>18346</v>
      </c>
      <c r="K150" t="s">
        <v>23954</v>
      </c>
      <c r="L150">
        <v>0</v>
      </c>
      <c r="M150" t="s">
        <v>23955</v>
      </c>
    </row>
    <row r="151" spans="1:13">
      <c r="A151" t="s">
        <v>17830</v>
      </c>
      <c r="B151" t="s">
        <v>23956</v>
      </c>
      <c r="C151" t="s">
        <v>23015</v>
      </c>
      <c r="D151" t="s">
        <v>23957</v>
      </c>
      <c r="E151">
        <v>130</v>
      </c>
      <c r="G151" t="s">
        <v>23015</v>
      </c>
      <c r="J151" t="s">
        <v>17830</v>
      </c>
      <c r="K151" t="s">
        <v>23956</v>
      </c>
      <c r="L151">
        <v>130</v>
      </c>
      <c r="M151" t="s">
        <v>23957</v>
      </c>
    </row>
    <row r="152" spans="1:13">
      <c r="A152" t="s">
        <v>17831</v>
      </c>
      <c r="B152" t="s">
        <v>23958</v>
      </c>
      <c r="C152" t="s">
        <v>23015</v>
      </c>
      <c r="D152" t="s">
        <v>23959</v>
      </c>
      <c r="E152">
        <v>130</v>
      </c>
      <c r="G152" t="s">
        <v>23015</v>
      </c>
      <c r="J152" t="s">
        <v>17831</v>
      </c>
      <c r="K152" t="s">
        <v>23958</v>
      </c>
      <c r="L152">
        <v>130</v>
      </c>
      <c r="M152" t="s">
        <v>23959</v>
      </c>
    </row>
    <row r="153" spans="1:13">
      <c r="A153" t="s">
        <v>17170</v>
      </c>
      <c r="B153" t="s">
        <v>23960</v>
      </c>
      <c r="C153" t="s">
        <v>23015</v>
      </c>
      <c r="D153" t="s">
        <v>23961</v>
      </c>
      <c r="E153">
        <v>130</v>
      </c>
      <c r="G153" t="s">
        <v>23015</v>
      </c>
      <c r="J153" t="s">
        <v>17170</v>
      </c>
      <c r="K153" t="s">
        <v>23960</v>
      </c>
      <c r="L153">
        <v>130</v>
      </c>
      <c r="M153" t="s">
        <v>23961</v>
      </c>
    </row>
    <row r="154" spans="1:13">
      <c r="A154" t="s">
        <v>17122</v>
      </c>
      <c r="B154" t="s">
        <v>23962</v>
      </c>
      <c r="C154" t="s">
        <v>23015</v>
      </c>
      <c r="D154" t="s">
        <v>23963</v>
      </c>
      <c r="E154">
        <v>130</v>
      </c>
      <c r="G154" t="s">
        <v>23015</v>
      </c>
      <c r="J154" t="s">
        <v>17122</v>
      </c>
      <c r="K154" t="s">
        <v>23962</v>
      </c>
      <c r="L154">
        <v>130</v>
      </c>
      <c r="M154" t="s">
        <v>23963</v>
      </c>
    </row>
    <row r="155" spans="1:13">
      <c r="A155" t="s">
        <v>17123</v>
      </c>
      <c r="B155" t="s">
        <v>23964</v>
      </c>
      <c r="D155" t="s">
        <v>23965</v>
      </c>
      <c r="E155">
        <v>0</v>
      </c>
      <c r="J155" t="s">
        <v>17123</v>
      </c>
      <c r="K155" t="s">
        <v>23964</v>
      </c>
      <c r="L155">
        <v>0</v>
      </c>
      <c r="M155" t="s">
        <v>23965</v>
      </c>
    </row>
    <row r="156" spans="1:13">
      <c r="A156" t="s">
        <v>17171</v>
      </c>
      <c r="B156" t="s">
        <v>23966</v>
      </c>
      <c r="D156" t="s">
        <v>23967</v>
      </c>
      <c r="E156">
        <v>0</v>
      </c>
      <c r="J156" t="s">
        <v>17171</v>
      </c>
      <c r="K156" t="s">
        <v>23966</v>
      </c>
      <c r="L156">
        <v>0</v>
      </c>
      <c r="M156" t="s">
        <v>23967</v>
      </c>
    </row>
    <row r="157" spans="1:13">
      <c r="A157" t="s">
        <v>19235</v>
      </c>
      <c r="B157" t="s">
        <v>23968</v>
      </c>
      <c r="D157" t="s">
        <v>23969</v>
      </c>
      <c r="E157">
        <v>0</v>
      </c>
      <c r="J157" t="s">
        <v>19235</v>
      </c>
      <c r="K157" t="s">
        <v>23968</v>
      </c>
      <c r="L157">
        <v>0</v>
      </c>
      <c r="M157" t="s">
        <v>23969</v>
      </c>
    </row>
    <row r="158" spans="1:13">
      <c r="A158" t="s">
        <v>19236</v>
      </c>
      <c r="B158" t="s">
        <v>23970</v>
      </c>
      <c r="D158" t="s">
        <v>23971</v>
      </c>
      <c r="E158">
        <v>0</v>
      </c>
      <c r="J158" t="s">
        <v>19236</v>
      </c>
      <c r="K158" t="s">
        <v>23970</v>
      </c>
      <c r="L158">
        <v>0</v>
      </c>
      <c r="M158" t="s">
        <v>23971</v>
      </c>
    </row>
    <row r="159" spans="1:13">
      <c r="A159" t="s">
        <v>19237</v>
      </c>
      <c r="B159" t="s">
        <v>23972</v>
      </c>
      <c r="D159" t="s">
        <v>23973</v>
      </c>
      <c r="E159">
        <v>0</v>
      </c>
      <c r="J159" t="s">
        <v>19237</v>
      </c>
      <c r="K159" t="s">
        <v>23972</v>
      </c>
      <c r="L159">
        <v>0</v>
      </c>
      <c r="M159" t="s">
        <v>23973</v>
      </c>
    </row>
    <row r="160" spans="1:13">
      <c r="A160" t="s">
        <v>19962</v>
      </c>
      <c r="B160" t="s">
        <v>23974</v>
      </c>
      <c r="D160" t="s">
        <v>23975</v>
      </c>
      <c r="E160">
        <v>0</v>
      </c>
      <c r="J160" t="s">
        <v>19962</v>
      </c>
      <c r="K160" t="s">
        <v>23974</v>
      </c>
      <c r="L160">
        <v>0</v>
      </c>
      <c r="M160" t="s">
        <v>23975</v>
      </c>
    </row>
    <row r="161" spans="1:13">
      <c r="A161" t="s">
        <v>19963</v>
      </c>
      <c r="B161" t="s">
        <v>23976</v>
      </c>
      <c r="D161" t="s">
        <v>23977</v>
      </c>
      <c r="E161">
        <v>0</v>
      </c>
      <c r="J161" t="s">
        <v>19963</v>
      </c>
      <c r="K161" t="s">
        <v>23976</v>
      </c>
      <c r="L161">
        <v>0</v>
      </c>
      <c r="M161" t="s">
        <v>23977</v>
      </c>
    </row>
    <row r="162" spans="1:13">
      <c r="A162" t="s">
        <v>21162</v>
      </c>
      <c r="B162" t="s">
        <v>23978</v>
      </c>
      <c r="D162" t="s">
        <v>23979</v>
      </c>
      <c r="E162">
        <v>0</v>
      </c>
      <c r="J162" t="s">
        <v>21162</v>
      </c>
      <c r="K162" t="s">
        <v>23978</v>
      </c>
      <c r="L162">
        <v>0</v>
      </c>
      <c r="M162" t="s">
        <v>23979</v>
      </c>
    </row>
    <row r="163" spans="1:13">
      <c r="A163" t="s">
        <v>21161</v>
      </c>
      <c r="B163" t="s">
        <v>23980</v>
      </c>
      <c r="D163" t="s">
        <v>23981</v>
      </c>
      <c r="E163">
        <v>0</v>
      </c>
      <c r="J163" t="s">
        <v>21161</v>
      </c>
      <c r="K163" t="s">
        <v>23980</v>
      </c>
      <c r="L163">
        <v>0</v>
      </c>
      <c r="M163" t="s">
        <v>23981</v>
      </c>
    </row>
    <row r="164" spans="1:13">
      <c r="A164" t="s">
        <v>21160</v>
      </c>
      <c r="B164" t="s">
        <v>23982</v>
      </c>
      <c r="D164" t="s">
        <v>23983</v>
      </c>
      <c r="E164">
        <v>0</v>
      </c>
      <c r="J164" t="s">
        <v>21160</v>
      </c>
      <c r="K164" t="s">
        <v>23982</v>
      </c>
      <c r="L164">
        <v>0</v>
      </c>
      <c r="M164" t="s">
        <v>23983</v>
      </c>
    </row>
    <row r="165" spans="1:13">
      <c r="A165" t="s">
        <v>21159</v>
      </c>
      <c r="B165" t="s">
        <v>23984</v>
      </c>
      <c r="D165" t="s">
        <v>23985</v>
      </c>
      <c r="E165">
        <v>0</v>
      </c>
      <c r="J165" t="s">
        <v>21159</v>
      </c>
      <c r="K165" t="s">
        <v>23984</v>
      </c>
      <c r="L165">
        <v>0</v>
      </c>
      <c r="M165" t="s">
        <v>23985</v>
      </c>
    </row>
    <row r="166" spans="1:13">
      <c r="A166" t="s">
        <v>17832</v>
      </c>
      <c r="B166" t="s">
        <v>23986</v>
      </c>
      <c r="D166" t="s">
        <v>23987</v>
      </c>
      <c r="E166">
        <v>0</v>
      </c>
      <c r="J166" t="s">
        <v>17832</v>
      </c>
      <c r="K166" t="s">
        <v>23986</v>
      </c>
      <c r="L166">
        <v>0</v>
      </c>
      <c r="M166" t="s">
        <v>23987</v>
      </c>
    </row>
    <row r="167" spans="1:13">
      <c r="A167" t="s">
        <v>17833</v>
      </c>
      <c r="B167" t="s">
        <v>23988</v>
      </c>
      <c r="D167" t="s">
        <v>23989</v>
      </c>
      <c r="E167">
        <v>0</v>
      </c>
      <c r="J167" t="s">
        <v>17833</v>
      </c>
      <c r="K167" t="s">
        <v>23988</v>
      </c>
      <c r="L167">
        <v>0</v>
      </c>
      <c r="M167" t="s">
        <v>23989</v>
      </c>
    </row>
    <row r="168" spans="1:13">
      <c r="A168" t="s">
        <v>17124</v>
      </c>
      <c r="B168" t="s">
        <v>23990</v>
      </c>
      <c r="C168" t="s">
        <v>23015</v>
      </c>
      <c r="D168" t="s">
        <v>23991</v>
      </c>
      <c r="E168">
        <v>130</v>
      </c>
      <c r="G168" t="s">
        <v>23015</v>
      </c>
      <c r="J168" t="s">
        <v>17124</v>
      </c>
      <c r="K168" t="s">
        <v>23990</v>
      </c>
      <c r="L168">
        <v>130</v>
      </c>
      <c r="M168" t="s">
        <v>23991</v>
      </c>
    </row>
    <row r="169" spans="1:13">
      <c r="A169" t="s">
        <v>17125</v>
      </c>
      <c r="B169" t="s">
        <v>23992</v>
      </c>
      <c r="C169" t="s">
        <v>23015</v>
      </c>
      <c r="D169" t="s">
        <v>23993</v>
      </c>
      <c r="E169">
        <v>130</v>
      </c>
      <c r="G169" t="s">
        <v>23015</v>
      </c>
      <c r="J169" t="s">
        <v>17125</v>
      </c>
      <c r="K169" t="s">
        <v>23992</v>
      </c>
      <c r="L169">
        <v>130</v>
      </c>
      <c r="M169" t="s">
        <v>23993</v>
      </c>
    </row>
    <row r="170" spans="1:13">
      <c r="A170" t="s">
        <v>23994</v>
      </c>
      <c r="B170" t="s">
        <v>23995</v>
      </c>
      <c r="D170" t="s">
        <v>23996</v>
      </c>
      <c r="E170">
        <v>0</v>
      </c>
      <c r="J170" t="s">
        <v>23994</v>
      </c>
      <c r="K170" t="s">
        <v>23995</v>
      </c>
      <c r="L170">
        <v>0</v>
      </c>
      <c r="M170" t="s">
        <v>23996</v>
      </c>
    </row>
    <row r="171" spans="1:13">
      <c r="A171" t="s">
        <v>23997</v>
      </c>
      <c r="B171" t="s">
        <v>23998</v>
      </c>
      <c r="D171" t="s">
        <v>23999</v>
      </c>
      <c r="E171">
        <v>0</v>
      </c>
      <c r="J171" t="s">
        <v>23997</v>
      </c>
      <c r="K171" t="s">
        <v>23998</v>
      </c>
      <c r="L171">
        <v>0</v>
      </c>
      <c r="M171" t="s">
        <v>23999</v>
      </c>
    </row>
    <row r="172" spans="1:13">
      <c r="A172" t="s">
        <v>19238</v>
      </c>
      <c r="B172" t="s">
        <v>24000</v>
      </c>
      <c r="D172" t="s">
        <v>24001</v>
      </c>
      <c r="E172">
        <v>0</v>
      </c>
      <c r="J172" t="s">
        <v>19238</v>
      </c>
      <c r="K172" t="s">
        <v>24000</v>
      </c>
      <c r="L172">
        <v>0</v>
      </c>
      <c r="M172" t="s">
        <v>24001</v>
      </c>
    </row>
    <row r="173" spans="1:13">
      <c r="A173" t="s">
        <v>19239</v>
      </c>
      <c r="B173" t="s">
        <v>24002</v>
      </c>
      <c r="D173" t="s">
        <v>24003</v>
      </c>
      <c r="E173">
        <v>0</v>
      </c>
      <c r="J173" t="s">
        <v>19239</v>
      </c>
      <c r="K173" t="s">
        <v>24002</v>
      </c>
      <c r="L173">
        <v>0</v>
      </c>
      <c r="M173" t="s">
        <v>24003</v>
      </c>
    </row>
    <row r="174" spans="1:13">
      <c r="A174" t="s">
        <v>19240</v>
      </c>
      <c r="B174" t="s">
        <v>24004</v>
      </c>
      <c r="D174" t="s">
        <v>24005</v>
      </c>
      <c r="E174">
        <v>0</v>
      </c>
      <c r="J174" t="s">
        <v>19240</v>
      </c>
      <c r="K174" t="s">
        <v>24004</v>
      </c>
      <c r="L174">
        <v>0</v>
      </c>
      <c r="M174" t="s">
        <v>24005</v>
      </c>
    </row>
    <row r="175" spans="1:13">
      <c r="A175" t="s">
        <v>19241</v>
      </c>
      <c r="B175" t="s">
        <v>24006</v>
      </c>
      <c r="D175" t="s">
        <v>24007</v>
      </c>
      <c r="E175">
        <v>0</v>
      </c>
      <c r="J175" t="s">
        <v>19241</v>
      </c>
      <c r="K175" t="s">
        <v>24006</v>
      </c>
      <c r="L175">
        <v>0</v>
      </c>
      <c r="M175" t="s">
        <v>24007</v>
      </c>
    </row>
    <row r="176" spans="1:13">
      <c r="A176" t="s">
        <v>19242</v>
      </c>
      <c r="B176" t="s">
        <v>24008</v>
      </c>
      <c r="D176" t="s">
        <v>24009</v>
      </c>
      <c r="E176">
        <v>0</v>
      </c>
      <c r="J176" t="s">
        <v>19242</v>
      </c>
      <c r="K176" t="s">
        <v>24008</v>
      </c>
      <c r="L176">
        <v>0</v>
      </c>
      <c r="M176" t="s">
        <v>24009</v>
      </c>
    </row>
    <row r="177" spans="1:13">
      <c r="A177" t="s">
        <v>19243</v>
      </c>
      <c r="B177" t="s">
        <v>24010</v>
      </c>
      <c r="D177" t="s">
        <v>24011</v>
      </c>
      <c r="E177">
        <v>0</v>
      </c>
      <c r="J177" t="s">
        <v>19243</v>
      </c>
      <c r="K177" t="s">
        <v>24010</v>
      </c>
      <c r="L177">
        <v>0</v>
      </c>
      <c r="M177" t="s">
        <v>24011</v>
      </c>
    </row>
    <row r="178" spans="1:13">
      <c r="A178" t="s">
        <v>19244</v>
      </c>
      <c r="B178" t="s">
        <v>24012</v>
      </c>
      <c r="D178" t="s">
        <v>24013</v>
      </c>
      <c r="E178">
        <v>0</v>
      </c>
      <c r="J178" t="s">
        <v>19244</v>
      </c>
      <c r="K178" t="s">
        <v>24012</v>
      </c>
      <c r="L178">
        <v>0</v>
      </c>
      <c r="M178" t="s">
        <v>24013</v>
      </c>
    </row>
    <row r="179" spans="1:13">
      <c r="A179" t="s">
        <v>19245</v>
      </c>
      <c r="B179" t="s">
        <v>24014</v>
      </c>
      <c r="D179" t="s">
        <v>24015</v>
      </c>
      <c r="E179">
        <v>0</v>
      </c>
      <c r="J179" t="s">
        <v>19245</v>
      </c>
      <c r="K179" t="s">
        <v>24014</v>
      </c>
      <c r="L179">
        <v>0</v>
      </c>
      <c r="M179" t="s">
        <v>24015</v>
      </c>
    </row>
    <row r="180" spans="1:13">
      <c r="A180" t="s">
        <v>19246</v>
      </c>
      <c r="B180" t="s">
        <v>24016</v>
      </c>
      <c r="D180" t="s">
        <v>24017</v>
      </c>
      <c r="E180">
        <v>0</v>
      </c>
      <c r="J180" t="s">
        <v>19246</v>
      </c>
      <c r="K180" t="s">
        <v>24016</v>
      </c>
      <c r="L180">
        <v>0</v>
      </c>
      <c r="M180" t="s">
        <v>24017</v>
      </c>
    </row>
    <row r="181" spans="1:13">
      <c r="A181" t="s">
        <v>19247</v>
      </c>
      <c r="B181" t="s">
        <v>24018</v>
      </c>
      <c r="D181" t="s">
        <v>24019</v>
      </c>
      <c r="E181">
        <v>0</v>
      </c>
      <c r="J181" t="s">
        <v>19247</v>
      </c>
      <c r="K181" t="s">
        <v>24018</v>
      </c>
      <c r="L181">
        <v>0</v>
      </c>
      <c r="M181" t="s">
        <v>24019</v>
      </c>
    </row>
    <row r="182" spans="1:13">
      <c r="A182" t="s">
        <v>19248</v>
      </c>
      <c r="B182" t="s">
        <v>24020</v>
      </c>
      <c r="D182" t="s">
        <v>24021</v>
      </c>
      <c r="E182">
        <v>0</v>
      </c>
      <c r="J182" t="s">
        <v>19248</v>
      </c>
      <c r="K182" t="s">
        <v>24020</v>
      </c>
      <c r="L182">
        <v>0</v>
      </c>
      <c r="M182" t="s">
        <v>24021</v>
      </c>
    </row>
    <row r="183" spans="1:13">
      <c r="A183" t="s">
        <v>19964</v>
      </c>
      <c r="B183" t="s">
        <v>24022</v>
      </c>
      <c r="D183" t="s">
        <v>24023</v>
      </c>
      <c r="E183">
        <v>0</v>
      </c>
      <c r="J183" t="s">
        <v>19964</v>
      </c>
      <c r="K183" t="s">
        <v>24022</v>
      </c>
      <c r="L183">
        <v>0</v>
      </c>
      <c r="M183" t="s">
        <v>24023</v>
      </c>
    </row>
    <row r="184" spans="1:13">
      <c r="A184" t="s">
        <v>19965</v>
      </c>
      <c r="B184" t="s">
        <v>24024</v>
      </c>
      <c r="D184" t="s">
        <v>24025</v>
      </c>
      <c r="E184">
        <v>0</v>
      </c>
      <c r="J184" t="s">
        <v>19965</v>
      </c>
      <c r="K184" t="s">
        <v>24024</v>
      </c>
      <c r="L184">
        <v>0</v>
      </c>
      <c r="M184" t="s">
        <v>24025</v>
      </c>
    </row>
    <row r="185" spans="1:13">
      <c r="A185" t="s">
        <v>19966</v>
      </c>
      <c r="B185" t="s">
        <v>24026</v>
      </c>
      <c r="D185" t="s">
        <v>24027</v>
      </c>
      <c r="E185">
        <v>0</v>
      </c>
      <c r="J185" t="s">
        <v>19966</v>
      </c>
      <c r="K185" t="s">
        <v>24026</v>
      </c>
      <c r="L185">
        <v>0</v>
      </c>
      <c r="M185" t="s">
        <v>24027</v>
      </c>
    </row>
    <row r="186" spans="1:13">
      <c r="A186" t="s">
        <v>19967</v>
      </c>
      <c r="B186" t="s">
        <v>24028</v>
      </c>
      <c r="D186" t="s">
        <v>24029</v>
      </c>
      <c r="E186">
        <v>0</v>
      </c>
      <c r="J186" t="s">
        <v>19967</v>
      </c>
      <c r="K186" t="s">
        <v>24028</v>
      </c>
      <c r="L186">
        <v>0</v>
      </c>
      <c r="M186" t="s">
        <v>24029</v>
      </c>
    </row>
    <row r="187" spans="1:13">
      <c r="A187" t="s">
        <v>19968</v>
      </c>
      <c r="B187" t="s">
        <v>24030</v>
      </c>
      <c r="D187" t="s">
        <v>24031</v>
      </c>
      <c r="E187">
        <v>0</v>
      </c>
      <c r="J187" t="s">
        <v>19968</v>
      </c>
      <c r="K187" t="s">
        <v>24030</v>
      </c>
      <c r="L187">
        <v>0</v>
      </c>
      <c r="M187" t="s">
        <v>24031</v>
      </c>
    </row>
    <row r="188" spans="1:13">
      <c r="A188" t="s">
        <v>19969</v>
      </c>
      <c r="B188" t="s">
        <v>24032</v>
      </c>
      <c r="D188" t="s">
        <v>24033</v>
      </c>
      <c r="E188">
        <v>0</v>
      </c>
      <c r="J188" t="s">
        <v>19969</v>
      </c>
      <c r="K188" t="s">
        <v>24032</v>
      </c>
      <c r="L188">
        <v>0</v>
      </c>
      <c r="M188" t="s">
        <v>24033</v>
      </c>
    </row>
    <row r="189" spans="1:13">
      <c r="A189" t="s">
        <v>19970</v>
      </c>
      <c r="B189" t="s">
        <v>24034</v>
      </c>
      <c r="D189" t="s">
        <v>24035</v>
      </c>
      <c r="E189">
        <v>0</v>
      </c>
      <c r="J189" t="s">
        <v>19970</v>
      </c>
      <c r="K189" t="s">
        <v>24034</v>
      </c>
      <c r="L189">
        <v>0</v>
      </c>
      <c r="M189" t="s">
        <v>24035</v>
      </c>
    </row>
    <row r="190" spans="1:13">
      <c r="A190" t="s">
        <v>19971</v>
      </c>
      <c r="B190" t="s">
        <v>24036</v>
      </c>
      <c r="D190" t="s">
        <v>24037</v>
      </c>
      <c r="E190">
        <v>0</v>
      </c>
      <c r="J190" t="s">
        <v>19971</v>
      </c>
      <c r="K190" t="s">
        <v>24036</v>
      </c>
      <c r="L190">
        <v>0</v>
      </c>
      <c r="M190" t="s">
        <v>24037</v>
      </c>
    </row>
    <row r="191" spans="1:13">
      <c r="A191" t="s">
        <v>19972</v>
      </c>
      <c r="B191" t="s">
        <v>24038</v>
      </c>
      <c r="D191" t="s">
        <v>24039</v>
      </c>
      <c r="E191">
        <v>0</v>
      </c>
      <c r="J191" t="s">
        <v>19972</v>
      </c>
      <c r="K191" t="s">
        <v>24038</v>
      </c>
      <c r="L191">
        <v>0</v>
      </c>
      <c r="M191" t="s">
        <v>24039</v>
      </c>
    </row>
    <row r="192" spans="1:13">
      <c r="A192" t="s">
        <v>19973</v>
      </c>
      <c r="B192" t="s">
        <v>24040</v>
      </c>
      <c r="D192" t="s">
        <v>24041</v>
      </c>
      <c r="E192">
        <v>0</v>
      </c>
      <c r="J192" t="s">
        <v>19973</v>
      </c>
      <c r="K192" t="s">
        <v>24040</v>
      </c>
      <c r="L192">
        <v>0</v>
      </c>
      <c r="M192" t="s">
        <v>24041</v>
      </c>
    </row>
    <row r="193" spans="1:13">
      <c r="A193" t="s">
        <v>19974</v>
      </c>
      <c r="B193" t="s">
        <v>24042</v>
      </c>
      <c r="D193" t="s">
        <v>24043</v>
      </c>
      <c r="E193">
        <v>0</v>
      </c>
      <c r="J193" t="s">
        <v>19974</v>
      </c>
      <c r="K193" t="s">
        <v>24042</v>
      </c>
      <c r="L193">
        <v>0</v>
      </c>
      <c r="M193" t="s">
        <v>24043</v>
      </c>
    </row>
    <row r="194" spans="1:13">
      <c r="A194" t="s">
        <v>19975</v>
      </c>
      <c r="B194" t="s">
        <v>24044</v>
      </c>
      <c r="D194" t="s">
        <v>24045</v>
      </c>
      <c r="E194">
        <v>0</v>
      </c>
      <c r="J194" t="s">
        <v>19975</v>
      </c>
      <c r="K194" t="s">
        <v>24044</v>
      </c>
      <c r="L194">
        <v>0</v>
      </c>
      <c r="M194" t="s">
        <v>24045</v>
      </c>
    </row>
    <row r="195" spans="1:13">
      <c r="A195" t="s">
        <v>19976</v>
      </c>
      <c r="B195" t="s">
        <v>24046</v>
      </c>
      <c r="D195" t="s">
        <v>24047</v>
      </c>
      <c r="E195">
        <v>-1</v>
      </c>
      <c r="J195" t="s">
        <v>19976</v>
      </c>
      <c r="K195" t="s">
        <v>24046</v>
      </c>
      <c r="L195">
        <v>-1</v>
      </c>
      <c r="M195" t="s">
        <v>24047</v>
      </c>
    </row>
    <row r="196" spans="1:13">
      <c r="A196" t="s">
        <v>19977</v>
      </c>
      <c r="B196" t="s">
        <v>24048</v>
      </c>
      <c r="D196" t="s">
        <v>24049</v>
      </c>
      <c r="E196">
        <v>0</v>
      </c>
      <c r="J196" t="s">
        <v>19977</v>
      </c>
      <c r="K196" t="s">
        <v>24048</v>
      </c>
      <c r="L196">
        <v>0</v>
      </c>
      <c r="M196" t="s">
        <v>24049</v>
      </c>
    </row>
    <row r="197" spans="1:13">
      <c r="A197" t="s">
        <v>19978</v>
      </c>
      <c r="B197" t="s">
        <v>24050</v>
      </c>
      <c r="D197" t="s">
        <v>24051</v>
      </c>
      <c r="E197">
        <v>0</v>
      </c>
      <c r="J197" t="s">
        <v>19978</v>
      </c>
      <c r="K197" t="s">
        <v>24050</v>
      </c>
      <c r="L197">
        <v>0</v>
      </c>
      <c r="M197" t="s">
        <v>24051</v>
      </c>
    </row>
    <row r="198" spans="1:13">
      <c r="A198" t="s">
        <v>19979</v>
      </c>
      <c r="B198" t="s">
        <v>24052</v>
      </c>
      <c r="D198" t="s">
        <v>24053</v>
      </c>
      <c r="E198">
        <v>-1</v>
      </c>
      <c r="J198" t="s">
        <v>19979</v>
      </c>
      <c r="K198" t="s">
        <v>24052</v>
      </c>
      <c r="L198">
        <v>-1</v>
      </c>
      <c r="M198" t="s">
        <v>24053</v>
      </c>
    </row>
    <row r="199" spans="1:13">
      <c r="A199" t="s">
        <v>18138</v>
      </c>
      <c r="B199" t="s">
        <v>24054</v>
      </c>
      <c r="C199" t="s">
        <v>23015</v>
      </c>
      <c r="D199" t="s">
        <v>24055</v>
      </c>
      <c r="E199">
        <v>130</v>
      </c>
      <c r="G199" t="s">
        <v>23015</v>
      </c>
      <c r="J199" t="s">
        <v>18138</v>
      </c>
      <c r="K199" t="s">
        <v>24054</v>
      </c>
      <c r="L199">
        <v>130</v>
      </c>
      <c r="M199" t="s">
        <v>24055</v>
      </c>
    </row>
    <row r="200" spans="1:13">
      <c r="A200" t="s">
        <v>18137</v>
      </c>
      <c r="B200" t="s">
        <v>24056</v>
      </c>
      <c r="C200" t="s">
        <v>23015</v>
      </c>
      <c r="D200" t="s">
        <v>24057</v>
      </c>
      <c r="E200">
        <v>130</v>
      </c>
      <c r="G200" t="s">
        <v>23015</v>
      </c>
      <c r="J200" t="s">
        <v>18137</v>
      </c>
      <c r="K200" t="s">
        <v>24056</v>
      </c>
      <c r="L200">
        <v>130</v>
      </c>
      <c r="M200" t="s">
        <v>24057</v>
      </c>
    </row>
    <row r="201" spans="1:13">
      <c r="A201" t="s">
        <v>18136</v>
      </c>
      <c r="B201" t="s">
        <v>24058</v>
      </c>
      <c r="C201" t="s">
        <v>23015</v>
      </c>
      <c r="D201" t="s">
        <v>24059</v>
      </c>
      <c r="E201">
        <v>130</v>
      </c>
      <c r="G201" t="s">
        <v>23015</v>
      </c>
      <c r="J201" t="s">
        <v>18136</v>
      </c>
      <c r="K201" t="s">
        <v>24058</v>
      </c>
      <c r="L201">
        <v>130</v>
      </c>
      <c r="M201" t="s">
        <v>24059</v>
      </c>
    </row>
    <row r="202" spans="1:13">
      <c r="A202" t="s">
        <v>18135</v>
      </c>
      <c r="B202" t="s">
        <v>24060</v>
      </c>
      <c r="C202" t="s">
        <v>23015</v>
      </c>
      <c r="D202" t="s">
        <v>24061</v>
      </c>
      <c r="E202">
        <v>130</v>
      </c>
      <c r="G202" t="s">
        <v>23015</v>
      </c>
      <c r="J202" t="s">
        <v>18135</v>
      </c>
      <c r="K202" t="s">
        <v>24060</v>
      </c>
      <c r="L202">
        <v>130</v>
      </c>
      <c r="M202" t="s">
        <v>24061</v>
      </c>
    </row>
    <row r="203" spans="1:13">
      <c r="A203" t="s">
        <v>20716</v>
      </c>
      <c r="B203" t="s">
        <v>24062</v>
      </c>
      <c r="D203" t="s">
        <v>24063</v>
      </c>
      <c r="E203">
        <v>0</v>
      </c>
      <c r="J203" t="s">
        <v>20716</v>
      </c>
      <c r="K203" t="s">
        <v>24062</v>
      </c>
      <c r="L203">
        <v>0</v>
      </c>
      <c r="M203" t="s">
        <v>24063</v>
      </c>
    </row>
    <row r="204" spans="1:13">
      <c r="A204" t="s">
        <v>20715</v>
      </c>
      <c r="B204" t="s">
        <v>24064</v>
      </c>
      <c r="D204" t="s">
        <v>24065</v>
      </c>
      <c r="E204">
        <v>0</v>
      </c>
      <c r="J204" t="s">
        <v>20715</v>
      </c>
      <c r="K204" t="s">
        <v>24064</v>
      </c>
      <c r="L204">
        <v>0</v>
      </c>
      <c r="M204" t="s">
        <v>24065</v>
      </c>
    </row>
    <row r="205" spans="1:13">
      <c r="A205" t="s">
        <v>20714</v>
      </c>
      <c r="B205" t="s">
        <v>24066</v>
      </c>
      <c r="D205" t="s">
        <v>24067</v>
      </c>
      <c r="E205">
        <v>0</v>
      </c>
      <c r="J205" t="s">
        <v>20714</v>
      </c>
      <c r="K205" t="s">
        <v>24066</v>
      </c>
      <c r="L205">
        <v>0</v>
      </c>
      <c r="M205" t="s">
        <v>24067</v>
      </c>
    </row>
    <row r="206" spans="1:13">
      <c r="A206" t="s">
        <v>20713</v>
      </c>
      <c r="B206" t="s">
        <v>24068</v>
      </c>
      <c r="D206" t="s">
        <v>24069</v>
      </c>
      <c r="E206">
        <v>0</v>
      </c>
      <c r="J206" t="s">
        <v>20713</v>
      </c>
      <c r="K206" t="s">
        <v>24068</v>
      </c>
      <c r="L206">
        <v>0</v>
      </c>
      <c r="M206" t="s">
        <v>24069</v>
      </c>
    </row>
    <row r="207" spans="1:13">
      <c r="A207" t="s">
        <v>20712</v>
      </c>
      <c r="B207" t="s">
        <v>24070</v>
      </c>
      <c r="D207" t="s">
        <v>24071</v>
      </c>
      <c r="E207">
        <v>0</v>
      </c>
      <c r="J207" t="s">
        <v>20712</v>
      </c>
      <c r="K207" t="s">
        <v>24070</v>
      </c>
      <c r="L207">
        <v>0</v>
      </c>
      <c r="M207" t="s">
        <v>24071</v>
      </c>
    </row>
    <row r="208" spans="1:13">
      <c r="A208" t="s">
        <v>20711</v>
      </c>
      <c r="B208" t="s">
        <v>24072</v>
      </c>
      <c r="D208" t="s">
        <v>24073</v>
      </c>
      <c r="E208">
        <v>0</v>
      </c>
      <c r="J208" t="s">
        <v>20711</v>
      </c>
      <c r="K208" t="s">
        <v>24072</v>
      </c>
      <c r="L208">
        <v>0</v>
      </c>
      <c r="M208" t="s">
        <v>24073</v>
      </c>
    </row>
    <row r="209" spans="1:13">
      <c r="A209" t="s">
        <v>20710</v>
      </c>
      <c r="B209" t="s">
        <v>24074</v>
      </c>
      <c r="D209" t="s">
        <v>24075</v>
      </c>
      <c r="E209">
        <v>0</v>
      </c>
      <c r="J209" t="s">
        <v>20710</v>
      </c>
      <c r="K209" t="s">
        <v>24074</v>
      </c>
      <c r="L209">
        <v>0</v>
      </c>
      <c r="M209" t="s">
        <v>24075</v>
      </c>
    </row>
    <row r="210" spans="1:13">
      <c r="A210" t="s">
        <v>20709</v>
      </c>
      <c r="B210" t="s">
        <v>24076</v>
      </c>
      <c r="D210" t="s">
        <v>24077</v>
      </c>
      <c r="E210">
        <v>0</v>
      </c>
      <c r="J210" t="s">
        <v>20709</v>
      </c>
      <c r="K210" t="s">
        <v>24076</v>
      </c>
      <c r="L210">
        <v>0</v>
      </c>
      <c r="M210" t="s">
        <v>24077</v>
      </c>
    </row>
    <row r="211" spans="1:13">
      <c r="A211" t="s">
        <v>21158</v>
      </c>
      <c r="B211" t="s">
        <v>24078</v>
      </c>
      <c r="D211" t="s">
        <v>24079</v>
      </c>
      <c r="E211">
        <v>0</v>
      </c>
      <c r="J211" t="s">
        <v>21158</v>
      </c>
      <c r="K211" t="s">
        <v>24078</v>
      </c>
      <c r="L211">
        <v>0</v>
      </c>
      <c r="M211" t="s">
        <v>24079</v>
      </c>
    </row>
    <row r="212" spans="1:13">
      <c r="A212" t="s">
        <v>21157</v>
      </c>
      <c r="B212" t="s">
        <v>24080</v>
      </c>
      <c r="D212" t="s">
        <v>24081</v>
      </c>
      <c r="E212">
        <v>0</v>
      </c>
      <c r="J212" t="s">
        <v>21157</v>
      </c>
      <c r="K212" t="s">
        <v>24080</v>
      </c>
      <c r="L212">
        <v>0</v>
      </c>
      <c r="M212" t="s">
        <v>24081</v>
      </c>
    </row>
    <row r="213" spans="1:13">
      <c r="A213" t="s">
        <v>21156</v>
      </c>
      <c r="B213" t="s">
        <v>24082</v>
      </c>
      <c r="D213" t="s">
        <v>24083</v>
      </c>
      <c r="E213">
        <v>0</v>
      </c>
      <c r="J213" t="s">
        <v>21156</v>
      </c>
      <c r="K213" t="s">
        <v>24082</v>
      </c>
      <c r="L213">
        <v>0</v>
      </c>
      <c r="M213" t="s">
        <v>24083</v>
      </c>
    </row>
    <row r="214" spans="1:13">
      <c r="A214" t="s">
        <v>21155</v>
      </c>
      <c r="B214" t="s">
        <v>24084</v>
      </c>
      <c r="D214" t="s">
        <v>24085</v>
      </c>
      <c r="E214">
        <v>0</v>
      </c>
      <c r="J214" t="s">
        <v>21155</v>
      </c>
      <c r="K214" t="s">
        <v>24084</v>
      </c>
      <c r="L214">
        <v>0</v>
      </c>
      <c r="M214" t="s">
        <v>24085</v>
      </c>
    </row>
    <row r="215" spans="1:13">
      <c r="A215" t="s">
        <v>20708</v>
      </c>
      <c r="B215" t="s">
        <v>24086</v>
      </c>
      <c r="D215" t="s">
        <v>24087</v>
      </c>
      <c r="E215">
        <v>0</v>
      </c>
      <c r="J215" t="s">
        <v>20708</v>
      </c>
      <c r="K215" t="s">
        <v>24086</v>
      </c>
      <c r="L215">
        <v>0</v>
      </c>
      <c r="M215" t="s">
        <v>24087</v>
      </c>
    </row>
    <row r="216" spans="1:13">
      <c r="A216" t="s">
        <v>20707</v>
      </c>
      <c r="B216" t="s">
        <v>24088</v>
      </c>
      <c r="D216" t="s">
        <v>24089</v>
      </c>
      <c r="E216">
        <v>0</v>
      </c>
      <c r="J216" t="s">
        <v>20707</v>
      </c>
      <c r="K216" t="s">
        <v>24088</v>
      </c>
      <c r="L216">
        <v>0</v>
      </c>
      <c r="M216" t="s">
        <v>24089</v>
      </c>
    </row>
    <row r="217" spans="1:13">
      <c r="A217" t="s">
        <v>21154</v>
      </c>
      <c r="B217" t="s">
        <v>24090</v>
      </c>
      <c r="D217" t="s">
        <v>24091</v>
      </c>
      <c r="E217">
        <v>0</v>
      </c>
      <c r="J217" t="s">
        <v>21154</v>
      </c>
      <c r="K217" t="s">
        <v>24090</v>
      </c>
      <c r="L217">
        <v>0</v>
      </c>
      <c r="M217" t="s">
        <v>24091</v>
      </c>
    </row>
    <row r="218" spans="1:13">
      <c r="A218" t="s">
        <v>19249</v>
      </c>
      <c r="B218" t="s">
        <v>24092</v>
      </c>
      <c r="D218" t="s">
        <v>24093</v>
      </c>
      <c r="E218">
        <v>0</v>
      </c>
      <c r="J218" t="s">
        <v>19249</v>
      </c>
      <c r="K218" t="s">
        <v>24092</v>
      </c>
      <c r="L218">
        <v>0</v>
      </c>
      <c r="M218" t="s">
        <v>24093</v>
      </c>
    </row>
    <row r="219" spans="1:13">
      <c r="A219" t="s">
        <v>19250</v>
      </c>
      <c r="B219" t="s">
        <v>24094</v>
      </c>
      <c r="D219" t="s">
        <v>24095</v>
      </c>
      <c r="E219">
        <v>0</v>
      </c>
      <c r="J219" t="s">
        <v>19250</v>
      </c>
      <c r="K219" t="s">
        <v>24094</v>
      </c>
      <c r="L219">
        <v>0</v>
      </c>
      <c r="M219" t="s">
        <v>24095</v>
      </c>
    </row>
    <row r="220" spans="1:13">
      <c r="A220" t="s">
        <v>19251</v>
      </c>
      <c r="B220" t="s">
        <v>24096</v>
      </c>
      <c r="D220" t="s">
        <v>24097</v>
      </c>
      <c r="E220">
        <v>0</v>
      </c>
      <c r="J220" t="s">
        <v>19251</v>
      </c>
      <c r="K220" t="s">
        <v>24096</v>
      </c>
      <c r="L220">
        <v>0</v>
      </c>
      <c r="M220" t="s">
        <v>24097</v>
      </c>
    </row>
    <row r="221" spans="1:13">
      <c r="A221" t="s">
        <v>19252</v>
      </c>
      <c r="B221" t="s">
        <v>24098</v>
      </c>
      <c r="D221" t="s">
        <v>24099</v>
      </c>
      <c r="E221">
        <v>0</v>
      </c>
      <c r="J221" t="s">
        <v>19252</v>
      </c>
      <c r="K221" t="s">
        <v>24098</v>
      </c>
      <c r="L221">
        <v>0</v>
      </c>
      <c r="M221" t="s">
        <v>24099</v>
      </c>
    </row>
    <row r="222" spans="1:13">
      <c r="A222" t="s">
        <v>19988</v>
      </c>
      <c r="B222" t="s">
        <v>24100</v>
      </c>
      <c r="D222" t="s">
        <v>24101</v>
      </c>
      <c r="E222">
        <v>0</v>
      </c>
      <c r="J222" t="s">
        <v>19988</v>
      </c>
      <c r="K222" t="s">
        <v>24100</v>
      </c>
      <c r="L222">
        <v>0</v>
      </c>
      <c r="M222" t="s">
        <v>24101</v>
      </c>
    </row>
    <row r="223" spans="1:13">
      <c r="A223" t="s">
        <v>19989</v>
      </c>
      <c r="B223" t="s">
        <v>24102</v>
      </c>
      <c r="D223" t="s">
        <v>24103</v>
      </c>
      <c r="E223">
        <v>0</v>
      </c>
      <c r="J223" t="s">
        <v>19989</v>
      </c>
      <c r="K223" t="s">
        <v>24102</v>
      </c>
      <c r="L223">
        <v>0</v>
      </c>
      <c r="M223" t="s">
        <v>24103</v>
      </c>
    </row>
    <row r="224" spans="1:13">
      <c r="A224" t="s">
        <v>20706</v>
      </c>
      <c r="B224" t="s">
        <v>24104</v>
      </c>
      <c r="D224" t="s">
        <v>24105</v>
      </c>
      <c r="E224">
        <v>0</v>
      </c>
      <c r="J224" t="s">
        <v>20706</v>
      </c>
      <c r="K224" t="s">
        <v>24104</v>
      </c>
      <c r="L224">
        <v>0</v>
      </c>
      <c r="M224" t="s">
        <v>24105</v>
      </c>
    </row>
    <row r="225" spans="1:13">
      <c r="A225" t="s">
        <v>20705</v>
      </c>
      <c r="B225" t="s">
        <v>24106</v>
      </c>
      <c r="D225" t="s">
        <v>24107</v>
      </c>
      <c r="E225">
        <v>0</v>
      </c>
      <c r="J225" t="s">
        <v>20705</v>
      </c>
      <c r="K225" t="s">
        <v>24106</v>
      </c>
      <c r="L225">
        <v>0</v>
      </c>
      <c r="M225" t="s">
        <v>24107</v>
      </c>
    </row>
    <row r="226" spans="1:13">
      <c r="A226" t="s">
        <v>20704</v>
      </c>
      <c r="B226" t="s">
        <v>24108</v>
      </c>
      <c r="D226" t="s">
        <v>24109</v>
      </c>
      <c r="E226">
        <v>0</v>
      </c>
      <c r="J226" t="s">
        <v>20704</v>
      </c>
      <c r="K226" t="s">
        <v>24108</v>
      </c>
      <c r="L226">
        <v>0</v>
      </c>
      <c r="M226" t="s">
        <v>24109</v>
      </c>
    </row>
    <row r="227" spans="1:13">
      <c r="A227" t="s">
        <v>17126</v>
      </c>
      <c r="B227" t="s">
        <v>24110</v>
      </c>
      <c r="D227" t="s">
        <v>24111</v>
      </c>
      <c r="E227">
        <v>0</v>
      </c>
      <c r="J227" t="s">
        <v>17126</v>
      </c>
      <c r="K227" t="s">
        <v>24110</v>
      </c>
      <c r="L227">
        <v>0</v>
      </c>
      <c r="M227" t="s">
        <v>24111</v>
      </c>
    </row>
    <row r="228" spans="1:13">
      <c r="A228" t="s">
        <v>17172</v>
      </c>
      <c r="B228" t="s">
        <v>24112</v>
      </c>
      <c r="D228" t="s">
        <v>24113</v>
      </c>
      <c r="E228">
        <v>0</v>
      </c>
      <c r="J228" t="s">
        <v>17172</v>
      </c>
      <c r="K228" t="s">
        <v>24112</v>
      </c>
      <c r="L228">
        <v>0</v>
      </c>
      <c r="M228" t="s">
        <v>24113</v>
      </c>
    </row>
    <row r="229" spans="1:13">
      <c r="A229" t="s">
        <v>17127</v>
      </c>
      <c r="B229" t="s">
        <v>24114</v>
      </c>
      <c r="D229" t="s">
        <v>24115</v>
      </c>
      <c r="E229">
        <v>0</v>
      </c>
      <c r="J229" t="s">
        <v>17127</v>
      </c>
      <c r="K229" t="s">
        <v>24114</v>
      </c>
      <c r="L229">
        <v>0</v>
      </c>
      <c r="M229" t="s">
        <v>24115</v>
      </c>
    </row>
    <row r="230" spans="1:13">
      <c r="A230" t="s">
        <v>17173</v>
      </c>
      <c r="B230" t="s">
        <v>24116</v>
      </c>
      <c r="D230" t="s">
        <v>24117</v>
      </c>
      <c r="E230">
        <v>0</v>
      </c>
      <c r="J230" t="s">
        <v>17173</v>
      </c>
      <c r="K230" t="s">
        <v>24116</v>
      </c>
      <c r="L230">
        <v>0</v>
      </c>
      <c r="M230" t="s">
        <v>24117</v>
      </c>
    </row>
    <row r="231" spans="1:13">
      <c r="A231" t="s">
        <v>17128</v>
      </c>
      <c r="B231" t="s">
        <v>24118</v>
      </c>
      <c r="D231" t="s">
        <v>24119</v>
      </c>
      <c r="E231">
        <v>0</v>
      </c>
      <c r="J231" t="s">
        <v>17128</v>
      </c>
      <c r="K231" t="s">
        <v>24118</v>
      </c>
      <c r="L231">
        <v>0</v>
      </c>
      <c r="M231" t="s">
        <v>24119</v>
      </c>
    </row>
    <row r="232" spans="1:13">
      <c r="A232" t="s">
        <v>17174</v>
      </c>
      <c r="B232" t="s">
        <v>24120</v>
      </c>
      <c r="D232" t="s">
        <v>24121</v>
      </c>
      <c r="E232">
        <v>0</v>
      </c>
      <c r="J232" t="s">
        <v>17174</v>
      </c>
      <c r="K232" t="s">
        <v>24120</v>
      </c>
      <c r="L232">
        <v>0</v>
      </c>
      <c r="M232" t="s">
        <v>24121</v>
      </c>
    </row>
    <row r="233" spans="1:13">
      <c r="A233" t="s">
        <v>17175</v>
      </c>
      <c r="B233" t="s">
        <v>24122</v>
      </c>
      <c r="D233" t="s">
        <v>24123</v>
      </c>
      <c r="E233">
        <v>0</v>
      </c>
      <c r="J233" t="s">
        <v>17175</v>
      </c>
      <c r="K233" t="s">
        <v>24122</v>
      </c>
      <c r="L233">
        <v>0</v>
      </c>
      <c r="M233" t="s">
        <v>24123</v>
      </c>
    </row>
    <row r="234" spans="1:13">
      <c r="A234" t="s">
        <v>17176</v>
      </c>
      <c r="B234" t="s">
        <v>24124</v>
      </c>
      <c r="D234" t="s">
        <v>24125</v>
      </c>
      <c r="E234">
        <v>0</v>
      </c>
      <c r="J234" t="s">
        <v>17176</v>
      </c>
      <c r="K234" t="s">
        <v>24124</v>
      </c>
      <c r="L234">
        <v>0</v>
      </c>
      <c r="M234" t="s">
        <v>24125</v>
      </c>
    </row>
    <row r="235" spans="1:13">
      <c r="A235" t="s">
        <v>19253</v>
      </c>
      <c r="B235" t="s">
        <v>24126</v>
      </c>
      <c r="D235" t="s">
        <v>24127</v>
      </c>
      <c r="E235">
        <v>0</v>
      </c>
      <c r="J235" t="s">
        <v>19253</v>
      </c>
      <c r="K235" t="s">
        <v>24126</v>
      </c>
      <c r="L235">
        <v>0</v>
      </c>
      <c r="M235" t="s">
        <v>24127</v>
      </c>
    </row>
    <row r="236" spans="1:13">
      <c r="A236" t="s">
        <v>19254</v>
      </c>
      <c r="B236" t="s">
        <v>24128</v>
      </c>
      <c r="D236" t="s">
        <v>24129</v>
      </c>
      <c r="E236">
        <v>0</v>
      </c>
      <c r="J236" t="s">
        <v>19254</v>
      </c>
      <c r="K236" t="s">
        <v>24128</v>
      </c>
      <c r="L236">
        <v>0</v>
      </c>
      <c r="M236" t="s">
        <v>24129</v>
      </c>
    </row>
    <row r="237" spans="1:13">
      <c r="A237" t="s">
        <v>19255</v>
      </c>
      <c r="B237" t="s">
        <v>24130</v>
      </c>
      <c r="D237" t="s">
        <v>24131</v>
      </c>
      <c r="E237">
        <v>0</v>
      </c>
      <c r="J237" t="s">
        <v>19255</v>
      </c>
      <c r="K237" t="s">
        <v>24130</v>
      </c>
      <c r="L237">
        <v>0</v>
      </c>
      <c r="M237" t="s">
        <v>24131</v>
      </c>
    </row>
    <row r="238" spans="1:13">
      <c r="A238" t="s">
        <v>19256</v>
      </c>
      <c r="B238" t="s">
        <v>24132</v>
      </c>
      <c r="D238" t="s">
        <v>24133</v>
      </c>
      <c r="E238">
        <v>0</v>
      </c>
      <c r="J238" t="s">
        <v>19256</v>
      </c>
      <c r="K238" t="s">
        <v>24132</v>
      </c>
      <c r="L238">
        <v>0</v>
      </c>
      <c r="M238" t="s">
        <v>24133</v>
      </c>
    </row>
    <row r="239" spans="1:13">
      <c r="A239" t="s">
        <v>19257</v>
      </c>
      <c r="B239" t="s">
        <v>24134</v>
      </c>
      <c r="D239" t="s">
        <v>24135</v>
      </c>
      <c r="E239">
        <v>0</v>
      </c>
      <c r="J239" t="s">
        <v>19257</v>
      </c>
      <c r="K239" t="s">
        <v>24134</v>
      </c>
      <c r="L239">
        <v>0</v>
      </c>
      <c r="M239" t="s">
        <v>24135</v>
      </c>
    </row>
    <row r="240" spans="1:13">
      <c r="A240" t="s">
        <v>18818</v>
      </c>
      <c r="B240" t="s">
        <v>24136</v>
      </c>
      <c r="D240" t="s">
        <v>24137</v>
      </c>
      <c r="E240">
        <v>0</v>
      </c>
      <c r="J240" t="s">
        <v>18818</v>
      </c>
      <c r="K240" t="s">
        <v>24136</v>
      </c>
      <c r="L240">
        <v>0</v>
      </c>
      <c r="M240" t="s">
        <v>24137</v>
      </c>
    </row>
    <row r="241" spans="1:13">
      <c r="A241" t="s">
        <v>18819</v>
      </c>
      <c r="B241" t="s">
        <v>24138</v>
      </c>
      <c r="D241" t="s">
        <v>24139</v>
      </c>
      <c r="E241">
        <v>0</v>
      </c>
      <c r="J241" t="s">
        <v>18819</v>
      </c>
      <c r="K241" t="s">
        <v>24138</v>
      </c>
      <c r="L241">
        <v>0</v>
      </c>
      <c r="M241" t="s">
        <v>24139</v>
      </c>
    </row>
    <row r="242" spans="1:13">
      <c r="A242" t="s">
        <v>18820</v>
      </c>
      <c r="B242" t="s">
        <v>24140</v>
      </c>
      <c r="C242" t="s">
        <v>23015</v>
      </c>
      <c r="D242" t="s">
        <v>24141</v>
      </c>
      <c r="E242">
        <v>170</v>
      </c>
      <c r="G242" t="s">
        <v>23015</v>
      </c>
      <c r="J242" t="s">
        <v>18820</v>
      </c>
      <c r="K242" t="s">
        <v>24140</v>
      </c>
      <c r="L242">
        <v>170</v>
      </c>
      <c r="M242" t="s">
        <v>24141</v>
      </c>
    </row>
    <row r="243" spans="1:13">
      <c r="A243" t="s">
        <v>18821</v>
      </c>
      <c r="B243" t="s">
        <v>24142</v>
      </c>
      <c r="D243" t="s">
        <v>24143</v>
      </c>
      <c r="E243">
        <v>-1</v>
      </c>
      <c r="J243" t="s">
        <v>18821</v>
      </c>
      <c r="K243" t="s">
        <v>24142</v>
      </c>
      <c r="L243">
        <v>-1</v>
      </c>
      <c r="M243" t="s">
        <v>24143</v>
      </c>
    </row>
    <row r="244" spans="1:13">
      <c r="A244" t="s">
        <v>18822</v>
      </c>
      <c r="B244" t="s">
        <v>24144</v>
      </c>
      <c r="D244" t="s">
        <v>24145</v>
      </c>
      <c r="E244">
        <v>0</v>
      </c>
      <c r="J244" t="s">
        <v>18822</v>
      </c>
      <c r="K244" t="s">
        <v>24144</v>
      </c>
      <c r="L244">
        <v>0</v>
      </c>
      <c r="M244" t="s">
        <v>24145</v>
      </c>
    </row>
    <row r="245" spans="1:13">
      <c r="A245" t="s">
        <v>18823</v>
      </c>
      <c r="B245" t="s">
        <v>24144</v>
      </c>
      <c r="D245" t="s">
        <v>24146</v>
      </c>
      <c r="E245">
        <v>0</v>
      </c>
      <c r="J245" t="s">
        <v>18823</v>
      </c>
      <c r="K245" t="s">
        <v>24144</v>
      </c>
      <c r="L245">
        <v>0</v>
      </c>
      <c r="M245" t="s">
        <v>24146</v>
      </c>
    </row>
    <row r="246" spans="1:13">
      <c r="A246" t="s">
        <v>18824</v>
      </c>
      <c r="B246" t="s">
        <v>24147</v>
      </c>
      <c r="D246" t="s">
        <v>24148</v>
      </c>
      <c r="E246">
        <v>0</v>
      </c>
      <c r="J246" t="s">
        <v>18824</v>
      </c>
      <c r="K246" t="s">
        <v>24147</v>
      </c>
      <c r="L246">
        <v>0</v>
      </c>
      <c r="M246" t="s">
        <v>24148</v>
      </c>
    </row>
    <row r="247" spans="1:13">
      <c r="A247" t="s">
        <v>18825</v>
      </c>
      <c r="B247" t="s">
        <v>24149</v>
      </c>
      <c r="D247" t="s">
        <v>24150</v>
      </c>
      <c r="E247">
        <v>0</v>
      </c>
      <c r="J247" t="s">
        <v>18825</v>
      </c>
      <c r="K247" t="s">
        <v>24149</v>
      </c>
      <c r="L247">
        <v>0</v>
      </c>
      <c r="M247" t="s">
        <v>24150</v>
      </c>
    </row>
    <row r="248" spans="1:13">
      <c r="A248" t="s">
        <v>18365</v>
      </c>
      <c r="B248" t="s">
        <v>24151</v>
      </c>
      <c r="D248" t="s">
        <v>24152</v>
      </c>
      <c r="E248">
        <v>0</v>
      </c>
      <c r="J248" t="s">
        <v>18365</v>
      </c>
      <c r="K248" t="s">
        <v>24151</v>
      </c>
      <c r="L248">
        <v>0</v>
      </c>
      <c r="M248" t="s">
        <v>24152</v>
      </c>
    </row>
    <row r="249" spans="1:13">
      <c r="A249" t="s">
        <v>19258</v>
      </c>
      <c r="B249" t="s">
        <v>24153</v>
      </c>
      <c r="D249" t="s">
        <v>24154</v>
      </c>
      <c r="E249">
        <v>0</v>
      </c>
      <c r="J249" t="s">
        <v>19258</v>
      </c>
      <c r="K249" t="s">
        <v>24153</v>
      </c>
      <c r="L249">
        <v>0</v>
      </c>
      <c r="M249" t="s">
        <v>24154</v>
      </c>
    </row>
    <row r="250" spans="1:13">
      <c r="A250" t="s">
        <v>19259</v>
      </c>
      <c r="B250" t="s">
        <v>24155</v>
      </c>
      <c r="D250" t="s">
        <v>24156</v>
      </c>
      <c r="E250">
        <v>0</v>
      </c>
      <c r="J250" t="s">
        <v>19259</v>
      </c>
      <c r="K250" t="s">
        <v>24155</v>
      </c>
      <c r="L250">
        <v>0</v>
      </c>
      <c r="M250" t="s">
        <v>24156</v>
      </c>
    </row>
    <row r="251" spans="1:13">
      <c r="A251" t="s">
        <v>17177</v>
      </c>
      <c r="B251" t="s">
        <v>24157</v>
      </c>
      <c r="D251" t="s">
        <v>24158</v>
      </c>
      <c r="E251">
        <v>0</v>
      </c>
      <c r="J251" t="s">
        <v>17177</v>
      </c>
      <c r="K251" t="s">
        <v>24157</v>
      </c>
      <c r="L251">
        <v>0</v>
      </c>
      <c r="M251" t="s">
        <v>24158</v>
      </c>
    </row>
    <row r="252" spans="1:13">
      <c r="A252" t="s">
        <v>17178</v>
      </c>
      <c r="B252" t="s">
        <v>24159</v>
      </c>
      <c r="D252" t="s">
        <v>24160</v>
      </c>
      <c r="E252">
        <v>0</v>
      </c>
      <c r="J252" t="s">
        <v>17178</v>
      </c>
      <c r="K252" t="s">
        <v>24159</v>
      </c>
      <c r="L252">
        <v>0</v>
      </c>
      <c r="M252" t="s">
        <v>24160</v>
      </c>
    </row>
    <row r="253" spans="1:13">
      <c r="A253" t="s">
        <v>17179</v>
      </c>
      <c r="B253" t="s">
        <v>24161</v>
      </c>
      <c r="D253" t="s">
        <v>24162</v>
      </c>
      <c r="E253">
        <v>0</v>
      </c>
      <c r="J253" t="s">
        <v>17179</v>
      </c>
      <c r="K253" t="s">
        <v>24161</v>
      </c>
      <c r="L253">
        <v>0</v>
      </c>
      <c r="M253" t="s">
        <v>24162</v>
      </c>
    </row>
    <row r="254" spans="1:13">
      <c r="A254" t="s">
        <v>17180</v>
      </c>
      <c r="B254" t="s">
        <v>24163</v>
      </c>
      <c r="D254" t="s">
        <v>24164</v>
      </c>
      <c r="E254">
        <v>0</v>
      </c>
      <c r="J254" t="s">
        <v>17180</v>
      </c>
      <c r="K254" t="s">
        <v>24163</v>
      </c>
      <c r="L254">
        <v>0</v>
      </c>
      <c r="M254" t="s">
        <v>24164</v>
      </c>
    </row>
    <row r="255" spans="1:13">
      <c r="A255" t="s">
        <v>19260</v>
      </c>
      <c r="B255" t="s">
        <v>24165</v>
      </c>
      <c r="D255" t="s">
        <v>24166</v>
      </c>
      <c r="E255">
        <v>0</v>
      </c>
      <c r="J255" t="s">
        <v>19260</v>
      </c>
      <c r="K255" t="s">
        <v>24165</v>
      </c>
      <c r="L255">
        <v>0</v>
      </c>
      <c r="M255" t="s">
        <v>24166</v>
      </c>
    </row>
    <row r="256" spans="1:13">
      <c r="A256" t="s">
        <v>19261</v>
      </c>
      <c r="B256" t="s">
        <v>24167</v>
      </c>
      <c r="D256" t="s">
        <v>24168</v>
      </c>
      <c r="E256">
        <v>0</v>
      </c>
      <c r="J256" t="s">
        <v>19261</v>
      </c>
      <c r="K256" t="s">
        <v>24167</v>
      </c>
      <c r="L256">
        <v>0</v>
      </c>
      <c r="M256" t="s">
        <v>24168</v>
      </c>
    </row>
    <row r="257" spans="1:13">
      <c r="A257" t="s">
        <v>19262</v>
      </c>
      <c r="B257" t="s">
        <v>24169</v>
      </c>
      <c r="D257" t="s">
        <v>24170</v>
      </c>
      <c r="E257">
        <v>0</v>
      </c>
      <c r="J257" t="s">
        <v>19262</v>
      </c>
      <c r="K257" t="s">
        <v>24169</v>
      </c>
      <c r="L257">
        <v>0</v>
      </c>
      <c r="M257" t="s">
        <v>24170</v>
      </c>
    </row>
    <row r="258" spans="1:13">
      <c r="A258" t="s">
        <v>19263</v>
      </c>
      <c r="B258" t="s">
        <v>24171</v>
      </c>
      <c r="D258" t="s">
        <v>24172</v>
      </c>
      <c r="E258">
        <v>0</v>
      </c>
      <c r="J258" t="s">
        <v>19263</v>
      </c>
      <c r="K258" t="s">
        <v>24171</v>
      </c>
      <c r="L258">
        <v>0</v>
      </c>
      <c r="M258" t="s">
        <v>24172</v>
      </c>
    </row>
    <row r="259" spans="1:13">
      <c r="A259" t="s">
        <v>19264</v>
      </c>
      <c r="B259" t="s">
        <v>24173</v>
      </c>
      <c r="D259" t="s">
        <v>24174</v>
      </c>
      <c r="E259">
        <v>0</v>
      </c>
      <c r="J259" t="s">
        <v>19264</v>
      </c>
      <c r="K259" t="s">
        <v>24173</v>
      </c>
      <c r="L259">
        <v>0</v>
      </c>
      <c r="M259" t="s">
        <v>24174</v>
      </c>
    </row>
    <row r="260" spans="1:13">
      <c r="A260" t="s">
        <v>19265</v>
      </c>
      <c r="B260" t="s">
        <v>24175</v>
      </c>
      <c r="D260" t="s">
        <v>24176</v>
      </c>
      <c r="E260">
        <v>0</v>
      </c>
      <c r="J260" t="s">
        <v>19265</v>
      </c>
      <c r="K260" t="s">
        <v>24175</v>
      </c>
      <c r="L260">
        <v>0</v>
      </c>
      <c r="M260" t="s">
        <v>24176</v>
      </c>
    </row>
    <row r="261" spans="1:13">
      <c r="A261" t="s">
        <v>18148</v>
      </c>
      <c r="B261" t="s">
        <v>24177</v>
      </c>
      <c r="C261" t="s">
        <v>23015</v>
      </c>
      <c r="D261" t="s">
        <v>24178</v>
      </c>
      <c r="E261">
        <v>130</v>
      </c>
      <c r="G261" t="s">
        <v>23015</v>
      </c>
      <c r="J261" t="s">
        <v>18148</v>
      </c>
      <c r="K261" t="s">
        <v>24177</v>
      </c>
      <c r="L261">
        <v>130</v>
      </c>
      <c r="M261" t="s">
        <v>24178</v>
      </c>
    </row>
    <row r="262" spans="1:13">
      <c r="A262" t="s">
        <v>18147</v>
      </c>
      <c r="B262" t="s">
        <v>24179</v>
      </c>
      <c r="C262" t="s">
        <v>23015</v>
      </c>
      <c r="D262" t="s">
        <v>24180</v>
      </c>
      <c r="E262">
        <v>130</v>
      </c>
      <c r="G262" t="s">
        <v>23015</v>
      </c>
      <c r="J262" t="s">
        <v>18147</v>
      </c>
      <c r="K262" t="s">
        <v>24179</v>
      </c>
      <c r="L262">
        <v>130</v>
      </c>
      <c r="M262" t="s">
        <v>24180</v>
      </c>
    </row>
    <row r="263" spans="1:13">
      <c r="A263" t="s">
        <v>18146</v>
      </c>
      <c r="B263" t="s">
        <v>24169</v>
      </c>
      <c r="C263" t="s">
        <v>23015</v>
      </c>
      <c r="D263" t="s">
        <v>24181</v>
      </c>
      <c r="E263">
        <v>130</v>
      </c>
      <c r="G263" t="s">
        <v>23015</v>
      </c>
      <c r="J263" t="s">
        <v>18146</v>
      </c>
      <c r="K263" t="s">
        <v>24169</v>
      </c>
      <c r="L263">
        <v>130</v>
      </c>
      <c r="M263" t="s">
        <v>24181</v>
      </c>
    </row>
    <row r="264" spans="1:13">
      <c r="A264" t="s">
        <v>18145</v>
      </c>
      <c r="B264" t="s">
        <v>24182</v>
      </c>
      <c r="C264" t="s">
        <v>23015</v>
      </c>
      <c r="D264" t="s">
        <v>24183</v>
      </c>
      <c r="E264">
        <v>130</v>
      </c>
      <c r="G264" t="s">
        <v>23015</v>
      </c>
      <c r="J264" t="s">
        <v>18145</v>
      </c>
      <c r="K264" t="s">
        <v>24182</v>
      </c>
      <c r="L264">
        <v>130</v>
      </c>
      <c r="M264" t="s">
        <v>24183</v>
      </c>
    </row>
    <row r="265" spans="1:13">
      <c r="A265" t="s">
        <v>18144</v>
      </c>
      <c r="B265" t="s">
        <v>24184</v>
      </c>
      <c r="C265" t="s">
        <v>23015</v>
      </c>
      <c r="D265" t="s">
        <v>24185</v>
      </c>
      <c r="E265">
        <v>130</v>
      </c>
      <c r="G265" t="s">
        <v>23015</v>
      </c>
      <c r="J265" t="s">
        <v>18144</v>
      </c>
      <c r="K265" t="s">
        <v>24184</v>
      </c>
      <c r="L265">
        <v>130</v>
      </c>
      <c r="M265" t="s">
        <v>24185</v>
      </c>
    </row>
    <row r="266" spans="1:13">
      <c r="A266" t="s">
        <v>18143</v>
      </c>
      <c r="B266" t="s">
        <v>24186</v>
      </c>
      <c r="C266" t="s">
        <v>23015</v>
      </c>
      <c r="D266" t="s">
        <v>24187</v>
      </c>
      <c r="E266">
        <v>130</v>
      </c>
      <c r="G266" t="s">
        <v>23015</v>
      </c>
      <c r="J266" t="s">
        <v>18143</v>
      </c>
      <c r="K266" t="s">
        <v>24186</v>
      </c>
      <c r="L266">
        <v>130</v>
      </c>
      <c r="M266" t="s">
        <v>24187</v>
      </c>
    </row>
    <row r="267" spans="1:13">
      <c r="A267" t="s">
        <v>18142</v>
      </c>
      <c r="B267" t="s">
        <v>24188</v>
      </c>
      <c r="C267" t="s">
        <v>23015</v>
      </c>
      <c r="D267" t="s">
        <v>24189</v>
      </c>
      <c r="E267">
        <v>130</v>
      </c>
      <c r="G267" t="s">
        <v>23015</v>
      </c>
      <c r="J267" t="s">
        <v>18142</v>
      </c>
      <c r="K267" t="s">
        <v>24188</v>
      </c>
      <c r="L267">
        <v>130</v>
      </c>
      <c r="M267" t="s">
        <v>24189</v>
      </c>
    </row>
    <row r="268" spans="1:13">
      <c r="A268" t="s">
        <v>18141</v>
      </c>
      <c r="B268" t="s">
        <v>24190</v>
      </c>
      <c r="C268" t="s">
        <v>23015</v>
      </c>
      <c r="D268" t="s">
        <v>24191</v>
      </c>
      <c r="E268">
        <v>130</v>
      </c>
      <c r="G268" t="s">
        <v>23015</v>
      </c>
      <c r="J268" t="s">
        <v>18141</v>
      </c>
      <c r="K268" t="s">
        <v>24190</v>
      </c>
      <c r="L268">
        <v>130</v>
      </c>
      <c r="M268" t="s">
        <v>24191</v>
      </c>
    </row>
    <row r="269" spans="1:13">
      <c r="A269" t="s">
        <v>18140</v>
      </c>
      <c r="B269" t="s">
        <v>24192</v>
      </c>
      <c r="C269" t="s">
        <v>23015</v>
      </c>
      <c r="D269" t="s">
        <v>24193</v>
      </c>
      <c r="E269">
        <v>130</v>
      </c>
      <c r="G269" t="s">
        <v>23015</v>
      </c>
      <c r="J269" t="s">
        <v>18140</v>
      </c>
      <c r="K269" t="s">
        <v>24192</v>
      </c>
      <c r="L269">
        <v>130</v>
      </c>
      <c r="M269" t="s">
        <v>24193</v>
      </c>
    </row>
    <row r="270" spans="1:13">
      <c r="A270" t="s">
        <v>18139</v>
      </c>
      <c r="B270" t="s">
        <v>24194</v>
      </c>
      <c r="C270" t="s">
        <v>23015</v>
      </c>
      <c r="D270" t="s">
        <v>24195</v>
      </c>
      <c r="E270">
        <v>130</v>
      </c>
      <c r="G270" t="s">
        <v>23015</v>
      </c>
      <c r="J270" t="s">
        <v>18139</v>
      </c>
      <c r="K270" t="s">
        <v>24194</v>
      </c>
      <c r="L270">
        <v>130</v>
      </c>
      <c r="M270" t="s">
        <v>24195</v>
      </c>
    </row>
    <row r="271" spans="1:13">
      <c r="A271" t="s">
        <v>19266</v>
      </c>
      <c r="B271" t="s">
        <v>24196</v>
      </c>
      <c r="D271" t="s">
        <v>24197</v>
      </c>
      <c r="E271">
        <v>0</v>
      </c>
      <c r="J271" t="s">
        <v>19266</v>
      </c>
      <c r="K271" t="s">
        <v>24196</v>
      </c>
      <c r="L271">
        <v>0</v>
      </c>
      <c r="M271" t="s">
        <v>24197</v>
      </c>
    </row>
    <row r="272" spans="1:13">
      <c r="A272" t="s">
        <v>19267</v>
      </c>
      <c r="B272" t="s">
        <v>24198</v>
      </c>
      <c r="D272" t="s">
        <v>24199</v>
      </c>
      <c r="E272">
        <v>0</v>
      </c>
      <c r="J272" t="s">
        <v>19267</v>
      </c>
      <c r="K272" t="s">
        <v>24198</v>
      </c>
      <c r="L272">
        <v>0</v>
      </c>
      <c r="M272" t="s">
        <v>24199</v>
      </c>
    </row>
    <row r="273" spans="1:13">
      <c r="A273" t="s">
        <v>19268</v>
      </c>
      <c r="B273" t="s">
        <v>24200</v>
      </c>
      <c r="D273" t="s">
        <v>24201</v>
      </c>
      <c r="E273">
        <v>0</v>
      </c>
      <c r="J273" t="s">
        <v>19268</v>
      </c>
      <c r="K273" t="s">
        <v>24200</v>
      </c>
      <c r="L273">
        <v>0</v>
      </c>
      <c r="M273" t="s">
        <v>24201</v>
      </c>
    </row>
    <row r="274" spans="1:13">
      <c r="A274" t="s">
        <v>19269</v>
      </c>
      <c r="B274" t="s">
        <v>24202</v>
      </c>
      <c r="D274" t="s">
        <v>24203</v>
      </c>
      <c r="E274">
        <v>0</v>
      </c>
      <c r="J274" t="s">
        <v>19269</v>
      </c>
      <c r="K274" t="s">
        <v>24202</v>
      </c>
      <c r="L274">
        <v>0</v>
      </c>
      <c r="M274" t="s">
        <v>24203</v>
      </c>
    </row>
    <row r="275" spans="1:13">
      <c r="A275" t="s">
        <v>19270</v>
      </c>
      <c r="B275" t="s">
        <v>24204</v>
      </c>
      <c r="D275" t="s">
        <v>24205</v>
      </c>
      <c r="E275">
        <v>0</v>
      </c>
      <c r="J275" t="s">
        <v>19270</v>
      </c>
      <c r="K275" t="s">
        <v>24204</v>
      </c>
      <c r="L275">
        <v>0</v>
      </c>
      <c r="M275" t="s">
        <v>24205</v>
      </c>
    </row>
    <row r="276" spans="1:13">
      <c r="A276" t="s">
        <v>19271</v>
      </c>
      <c r="B276" t="s">
        <v>24206</v>
      </c>
      <c r="D276" t="s">
        <v>24207</v>
      </c>
      <c r="E276">
        <v>0</v>
      </c>
      <c r="J276" t="s">
        <v>19271</v>
      </c>
      <c r="K276" t="s">
        <v>24206</v>
      </c>
      <c r="L276">
        <v>0</v>
      </c>
      <c r="M276" t="s">
        <v>24207</v>
      </c>
    </row>
    <row r="277" spans="1:13">
      <c r="A277" t="s">
        <v>19990</v>
      </c>
      <c r="B277" t="s">
        <v>24208</v>
      </c>
      <c r="D277" t="s">
        <v>24209</v>
      </c>
      <c r="E277">
        <v>-1</v>
      </c>
      <c r="J277" t="s">
        <v>19990</v>
      </c>
      <c r="K277" t="s">
        <v>24208</v>
      </c>
      <c r="L277">
        <v>-1</v>
      </c>
      <c r="M277" t="s">
        <v>24209</v>
      </c>
    </row>
    <row r="278" spans="1:13">
      <c r="A278" t="s">
        <v>19991</v>
      </c>
      <c r="B278" t="s">
        <v>24210</v>
      </c>
      <c r="D278" t="s">
        <v>24211</v>
      </c>
      <c r="E278">
        <v>-1</v>
      </c>
      <c r="J278" t="s">
        <v>19991</v>
      </c>
      <c r="K278" t="s">
        <v>24210</v>
      </c>
      <c r="L278">
        <v>-1</v>
      </c>
      <c r="M278" t="s">
        <v>24211</v>
      </c>
    </row>
    <row r="279" spans="1:13">
      <c r="A279" t="s">
        <v>19992</v>
      </c>
      <c r="B279" t="s">
        <v>24212</v>
      </c>
      <c r="D279" t="s">
        <v>24213</v>
      </c>
      <c r="E279">
        <v>-1</v>
      </c>
      <c r="J279" t="s">
        <v>19992</v>
      </c>
      <c r="K279" t="s">
        <v>24212</v>
      </c>
      <c r="L279">
        <v>-1</v>
      </c>
      <c r="M279" t="s">
        <v>24213</v>
      </c>
    </row>
    <row r="280" spans="1:13">
      <c r="A280" t="s">
        <v>19993</v>
      </c>
      <c r="B280" t="s">
        <v>24214</v>
      </c>
      <c r="D280" t="s">
        <v>24215</v>
      </c>
      <c r="E280">
        <v>0</v>
      </c>
      <c r="J280" t="s">
        <v>19993</v>
      </c>
      <c r="K280" t="s">
        <v>24214</v>
      </c>
      <c r="L280">
        <v>0</v>
      </c>
      <c r="M280" t="s">
        <v>24215</v>
      </c>
    </row>
    <row r="281" spans="1:13">
      <c r="A281" t="s">
        <v>19994</v>
      </c>
      <c r="B281" t="s">
        <v>24216</v>
      </c>
      <c r="D281" t="s">
        <v>24217</v>
      </c>
      <c r="E281">
        <v>0</v>
      </c>
      <c r="J281" t="s">
        <v>19994</v>
      </c>
      <c r="K281" t="s">
        <v>24216</v>
      </c>
      <c r="L281">
        <v>0</v>
      </c>
      <c r="M281" t="s">
        <v>24217</v>
      </c>
    </row>
    <row r="282" spans="1:13">
      <c r="A282" t="s">
        <v>19995</v>
      </c>
      <c r="B282" t="s">
        <v>24218</v>
      </c>
      <c r="D282" t="s">
        <v>24219</v>
      </c>
      <c r="E282">
        <v>0</v>
      </c>
      <c r="J282" t="s">
        <v>19995</v>
      </c>
      <c r="K282" t="s">
        <v>24218</v>
      </c>
      <c r="L282">
        <v>0</v>
      </c>
      <c r="M282" t="s">
        <v>24219</v>
      </c>
    </row>
    <row r="283" spans="1:13">
      <c r="A283" t="s">
        <v>21153</v>
      </c>
      <c r="B283" t="s">
        <v>24220</v>
      </c>
      <c r="D283" t="s">
        <v>24221</v>
      </c>
      <c r="E283">
        <v>0</v>
      </c>
      <c r="J283" t="s">
        <v>21153</v>
      </c>
      <c r="K283" t="s">
        <v>24220</v>
      </c>
      <c r="L283">
        <v>0</v>
      </c>
      <c r="M283" t="s">
        <v>24221</v>
      </c>
    </row>
    <row r="284" spans="1:13">
      <c r="A284" t="s">
        <v>21152</v>
      </c>
      <c r="B284" t="s">
        <v>24222</v>
      </c>
      <c r="D284" t="s">
        <v>24223</v>
      </c>
      <c r="E284">
        <v>0</v>
      </c>
      <c r="J284" t="s">
        <v>21152</v>
      </c>
      <c r="K284" t="s">
        <v>24222</v>
      </c>
      <c r="L284">
        <v>0</v>
      </c>
      <c r="M284" t="s">
        <v>24223</v>
      </c>
    </row>
    <row r="285" spans="1:13">
      <c r="A285" t="s">
        <v>21151</v>
      </c>
      <c r="B285" t="s">
        <v>24224</v>
      </c>
      <c r="D285" t="s">
        <v>24225</v>
      </c>
      <c r="E285">
        <v>0</v>
      </c>
      <c r="J285" t="s">
        <v>21151</v>
      </c>
      <c r="K285" t="s">
        <v>24224</v>
      </c>
      <c r="L285">
        <v>0</v>
      </c>
      <c r="M285" t="s">
        <v>24225</v>
      </c>
    </row>
    <row r="286" spans="1:13">
      <c r="A286" t="s">
        <v>21150</v>
      </c>
      <c r="B286" t="s">
        <v>24226</v>
      </c>
      <c r="D286" t="s">
        <v>24227</v>
      </c>
      <c r="E286">
        <v>0</v>
      </c>
      <c r="J286" t="s">
        <v>21150</v>
      </c>
      <c r="K286" t="s">
        <v>24226</v>
      </c>
      <c r="L286">
        <v>0</v>
      </c>
      <c r="M286" t="s">
        <v>24227</v>
      </c>
    </row>
    <row r="287" spans="1:13">
      <c r="A287" t="s">
        <v>19272</v>
      </c>
      <c r="B287" t="s">
        <v>24228</v>
      </c>
      <c r="D287" t="s">
        <v>24229</v>
      </c>
      <c r="E287">
        <v>0</v>
      </c>
      <c r="J287" t="s">
        <v>19272</v>
      </c>
      <c r="K287" t="s">
        <v>24228</v>
      </c>
      <c r="L287">
        <v>0</v>
      </c>
      <c r="M287" t="s">
        <v>24229</v>
      </c>
    </row>
    <row r="288" spans="1:13">
      <c r="A288" t="s">
        <v>19273</v>
      </c>
      <c r="B288" t="s">
        <v>24230</v>
      </c>
      <c r="D288" t="s">
        <v>24231</v>
      </c>
      <c r="E288">
        <v>0</v>
      </c>
      <c r="J288" t="s">
        <v>19273</v>
      </c>
      <c r="K288" t="s">
        <v>24230</v>
      </c>
      <c r="L288">
        <v>0</v>
      </c>
      <c r="M288" t="s">
        <v>24231</v>
      </c>
    </row>
    <row r="289" spans="1:13">
      <c r="A289" t="s">
        <v>19274</v>
      </c>
      <c r="B289" t="s">
        <v>24232</v>
      </c>
      <c r="D289" t="s">
        <v>24233</v>
      </c>
      <c r="E289">
        <v>0</v>
      </c>
      <c r="J289" t="s">
        <v>19274</v>
      </c>
      <c r="K289" t="s">
        <v>24232</v>
      </c>
      <c r="L289">
        <v>0</v>
      </c>
      <c r="M289" t="s">
        <v>24233</v>
      </c>
    </row>
    <row r="290" spans="1:13">
      <c r="A290" t="s">
        <v>19275</v>
      </c>
      <c r="B290" t="s">
        <v>24234</v>
      </c>
      <c r="D290" t="s">
        <v>24235</v>
      </c>
      <c r="E290">
        <v>0</v>
      </c>
      <c r="J290" t="s">
        <v>19275</v>
      </c>
      <c r="K290" t="s">
        <v>24234</v>
      </c>
      <c r="L290">
        <v>0</v>
      </c>
      <c r="M290" t="s">
        <v>24235</v>
      </c>
    </row>
    <row r="291" spans="1:13">
      <c r="A291" t="s">
        <v>19276</v>
      </c>
      <c r="B291" t="s">
        <v>24236</v>
      </c>
      <c r="D291" t="s">
        <v>24237</v>
      </c>
      <c r="E291">
        <v>0</v>
      </c>
      <c r="J291" t="s">
        <v>19276</v>
      </c>
      <c r="K291" t="s">
        <v>24236</v>
      </c>
      <c r="L291">
        <v>0</v>
      </c>
      <c r="M291" t="s">
        <v>24237</v>
      </c>
    </row>
    <row r="292" spans="1:13">
      <c r="A292" t="s">
        <v>19277</v>
      </c>
      <c r="B292" t="s">
        <v>24238</v>
      </c>
      <c r="D292" t="s">
        <v>24239</v>
      </c>
      <c r="E292">
        <v>0</v>
      </c>
      <c r="J292" t="s">
        <v>19277</v>
      </c>
      <c r="K292" t="s">
        <v>24238</v>
      </c>
      <c r="L292">
        <v>0</v>
      </c>
      <c r="M292" t="s">
        <v>24239</v>
      </c>
    </row>
    <row r="293" spans="1:13">
      <c r="A293" t="s">
        <v>19278</v>
      </c>
      <c r="B293" t="s">
        <v>24240</v>
      </c>
      <c r="D293" t="s">
        <v>24241</v>
      </c>
      <c r="E293">
        <v>0</v>
      </c>
      <c r="J293" t="s">
        <v>19278</v>
      </c>
      <c r="K293" t="s">
        <v>24240</v>
      </c>
      <c r="L293">
        <v>0</v>
      </c>
      <c r="M293" t="s">
        <v>24241</v>
      </c>
    </row>
    <row r="294" spans="1:13">
      <c r="A294" t="s">
        <v>19279</v>
      </c>
      <c r="B294" t="s">
        <v>24242</v>
      </c>
      <c r="D294" t="s">
        <v>24243</v>
      </c>
      <c r="E294">
        <v>0</v>
      </c>
      <c r="J294" t="s">
        <v>19279</v>
      </c>
      <c r="K294" t="s">
        <v>24242</v>
      </c>
      <c r="L294">
        <v>0</v>
      </c>
      <c r="M294" t="s">
        <v>24243</v>
      </c>
    </row>
    <row r="295" spans="1:13">
      <c r="A295" t="s">
        <v>19280</v>
      </c>
      <c r="B295" t="s">
        <v>24244</v>
      </c>
      <c r="D295" t="s">
        <v>24245</v>
      </c>
      <c r="E295">
        <v>0</v>
      </c>
      <c r="J295" t="s">
        <v>19280</v>
      </c>
      <c r="K295" t="s">
        <v>24244</v>
      </c>
      <c r="L295">
        <v>0</v>
      </c>
      <c r="M295" t="s">
        <v>24245</v>
      </c>
    </row>
    <row r="296" spans="1:13">
      <c r="A296" t="s">
        <v>19996</v>
      </c>
      <c r="B296" t="s">
        <v>24246</v>
      </c>
      <c r="D296" t="s">
        <v>24247</v>
      </c>
      <c r="E296">
        <v>0</v>
      </c>
      <c r="J296" t="s">
        <v>19996</v>
      </c>
      <c r="K296" t="s">
        <v>24246</v>
      </c>
      <c r="L296">
        <v>0</v>
      </c>
      <c r="M296" t="s">
        <v>24247</v>
      </c>
    </row>
    <row r="297" spans="1:13">
      <c r="A297" t="s">
        <v>19997</v>
      </c>
      <c r="B297" t="s">
        <v>24248</v>
      </c>
      <c r="D297" t="s">
        <v>24249</v>
      </c>
      <c r="E297">
        <v>0</v>
      </c>
      <c r="J297" t="s">
        <v>19997</v>
      </c>
      <c r="K297" t="s">
        <v>24248</v>
      </c>
      <c r="L297">
        <v>0</v>
      </c>
      <c r="M297" t="s">
        <v>24249</v>
      </c>
    </row>
    <row r="298" spans="1:13">
      <c r="A298" t="s">
        <v>19998</v>
      </c>
      <c r="B298" t="s">
        <v>24250</v>
      </c>
      <c r="D298" t="s">
        <v>24251</v>
      </c>
      <c r="E298">
        <v>0</v>
      </c>
      <c r="J298" t="s">
        <v>19998</v>
      </c>
      <c r="K298" t="s">
        <v>24250</v>
      </c>
      <c r="L298">
        <v>0</v>
      </c>
      <c r="M298" t="s">
        <v>24251</v>
      </c>
    </row>
    <row r="299" spans="1:13">
      <c r="A299" t="s">
        <v>19999</v>
      </c>
      <c r="B299" t="s">
        <v>24252</v>
      </c>
      <c r="D299" t="s">
        <v>24253</v>
      </c>
      <c r="E299">
        <v>0</v>
      </c>
      <c r="J299" t="s">
        <v>19999</v>
      </c>
      <c r="K299" t="s">
        <v>24252</v>
      </c>
      <c r="L299">
        <v>0</v>
      </c>
      <c r="M299" t="s">
        <v>24253</v>
      </c>
    </row>
    <row r="300" spans="1:13">
      <c r="A300" t="s">
        <v>20000</v>
      </c>
      <c r="B300" t="s">
        <v>24254</v>
      </c>
      <c r="D300" t="s">
        <v>24255</v>
      </c>
      <c r="E300">
        <v>0</v>
      </c>
      <c r="J300" t="s">
        <v>20000</v>
      </c>
      <c r="K300" t="s">
        <v>24254</v>
      </c>
      <c r="L300">
        <v>0</v>
      </c>
      <c r="M300" t="s">
        <v>24255</v>
      </c>
    </row>
    <row r="301" spans="1:13">
      <c r="A301" t="s">
        <v>20001</v>
      </c>
      <c r="B301" t="s">
        <v>24256</v>
      </c>
      <c r="D301" t="s">
        <v>24257</v>
      </c>
      <c r="E301">
        <v>0</v>
      </c>
      <c r="J301" t="s">
        <v>20001</v>
      </c>
      <c r="K301" t="s">
        <v>24256</v>
      </c>
      <c r="L301">
        <v>0</v>
      </c>
      <c r="M301" t="s">
        <v>24257</v>
      </c>
    </row>
    <row r="302" spans="1:13">
      <c r="A302" t="s">
        <v>20703</v>
      </c>
      <c r="B302" t="s">
        <v>24258</v>
      </c>
      <c r="D302" t="s">
        <v>24259</v>
      </c>
      <c r="E302">
        <v>0</v>
      </c>
      <c r="J302" t="s">
        <v>20703</v>
      </c>
      <c r="K302" t="s">
        <v>24258</v>
      </c>
      <c r="L302">
        <v>0</v>
      </c>
      <c r="M302" t="s">
        <v>24259</v>
      </c>
    </row>
    <row r="303" spans="1:13">
      <c r="A303" t="s">
        <v>20702</v>
      </c>
      <c r="B303" t="s">
        <v>24260</v>
      </c>
      <c r="D303" t="s">
        <v>24261</v>
      </c>
      <c r="E303">
        <v>0</v>
      </c>
      <c r="J303" t="s">
        <v>20702</v>
      </c>
      <c r="K303" t="s">
        <v>24260</v>
      </c>
      <c r="L303">
        <v>0</v>
      </c>
      <c r="M303" t="s">
        <v>24261</v>
      </c>
    </row>
    <row r="304" spans="1:13">
      <c r="A304" t="s">
        <v>20701</v>
      </c>
      <c r="B304" t="s">
        <v>24262</v>
      </c>
      <c r="D304" t="s">
        <v>24263</v>
      </c>
      <c r="E304">
        <v>0</v>
      </c>
      <c r="J304" t="s">
        <v>20701</v>
      </c>
      <c r="K304" t="s">
        <v>24262</v>
      </c>
      <c r="L304">
        <v>0</v>
      </c>
      <c r="M304" t="s">
        <v>24263</v>
      </c>
    </row>
    <row r="305" spans="1:13">
      <c r="A305" t="s">
        <v>20700</v>
      </c>
      <c r="B305" t="s">
        <v>24264</v>
      </c>
      <c r="D305" t="s">
        <v>24265</v>
      </c>
      <c r="E305">
        <v>0</v>
      </c>
      <c r="J305" t="s">
        <v>20700</v>
      </c>
      <c r="K305" t="s">
        <v>24264</v>
      </c>
      <c r="L305">
        <v>0</v>
      </c>
      <c r="M305" t="s">
        <v>24265</v>
      </c>
    </row>
    <row r="306" spans="1:13">
      <c r="A306" t="s">
        <v>20699</v>
      </c>
      <c r="B306" t="s">
        <v>24266</v>
      </c>
      <c r="D306" t="s">
        <v>24267</v>
      </c>
      <c r="E306">
        <v>0</v>
      </c>
      <c r="J306" t="s">
        <v>20699</v>
      </c>
      <c r="K306" t="s">
        <v>24266</v>
      </c>
      <c r="L306">
        <v>0</v>
      </c>
      <c r="M306" t="s">
        <v>24267</v>
      </c>
    </row>
    <row r="307" spans="1:13">
      <c r="A307" t="s">
        <v>20698</v>
      </c>
      <c r="B307" t="s">
        <v>24268</v>
      </c>
      <c r="D307" t="s">
        <v>24269</v>
      </c>
      <c r="E307">
        <v>0</v>
      </c>
      <c r="J307" t="s">
        <v>20698</v>
      </c>
      <c r="K307" t="s">
        <v>24268</v>
      </c>
      <c r="L307">
        <v>0</v>
      </c>
      <c r="M307" t="s">
        <v>24269</v>
      </c>
    </row>
    <row r="308" spans="1:13">
      <c r="A308" t="s">
        <v>20697</v>
      </c>
      <c r="B308" t="s">
        <v>24270</v>
      </c>
      <c r="D308" t="s">
        <v>24271</v>
      </c>
      <c r="E308">
        <v>0</v>
      </c>
      <c r="J308" t="s">
        <v>20697</v>
      </c>
      <c r="K308" t="s">
        <v>24270</v>
      </c>
      <c r="L308">
        <v>0</v>
      </c>
      <c r="M308" t="s">
        <v>24271</v>
      </c>
    </row>
    <row r="309" spans="1:13">
      <c r="A309" t="s">
        <v>20696</v>
      </c>
      <c r="B309" t="s">
        <v>24272</v>
      </c>
      <c r="D309" t="s">
        <v>24273</v>
      </c>
      <c r="E309">
        <v>0</v>
      </c>
      <c r="J309" t="s">
        <v>20696</v>
      </c>
      <c r="K309" t="s">
        <v>24272</v>
      </c>
      <c r="L309">
        <v>0</v>
      </c>
      <c r="M309" t="s">
        <v>24273</v>
      </c>
    </row>
    <row r="310" spans="1:13">
      <c r="A310" t="s">
        <v>21149</v>
      </c>
      <c r="B310" t="s">
        <v>24274</v>
      </c>
      <c r="D310" t="s">
        <v>24275</v>
      </c>
      <c r="E310">
        <v>0</v>
      </c>
      <c r="J310" t="s">
        <v>21149</v>
      </c>
      <c r="K310" t="s">
        <v>24274</v>
      </c>
      <c r="L310">
        <v>0</v>
      </c>
      <c r="M310" t="s">
        <v>24275</v>
      </c>
    </row>
    <row r="311" spans="1:13">
      <c r="A311" t="s">
        <v>21148</v>
      </c>
      <c r="B311" t="s">
        <v>24276</v>
      </c>
      <c r="D311" t="s">
        <v>24277</v>
      </c>
      <c r="E311">
        <v>0</v>
      </c>
      <c r="J311" t="s">
        <v>21148</v>
      </c>
      <c r="K311" t="s">
        <v>24276</v>
      </c>
      <c r="L311">
        <v>0</v>
      </c>
      <c r="M311" t="s">
        <v>24277</v>
      </c>
    </row>
    <row r="312" spans="1:13">
      <c r="A312" t="s">
        <v>21147</v>
      </c>
      <c r="B312" t="s">
        <v>24278</v>
      </c>
      <c r="D312" t="s">
        <v>24279</v>
      </c>
      <c r="E312">
        <v>0</v>
      </c>
      <c r="J312" t="s">
        <v>21147</v>
      </c>
      <c r="K312" t="s">
        <v>24278</v>
      </c>
      <c r="L312">
        <v>0</v>
      </c>
      <c r="M312" t="s">
        <v>24279</v>
      </c>
    </row>
    <row r="313" spans="1:13">
      <c r="A313" t="s">
        <v>21146</v>
      </c>
      <c r="B313" t="s">
        <v>24280</v>
      </c>
      <c r="D313" t="s">
        <v>24281</v>
      </c>
      <c r="E313">
        <v>0</v>
      </c>
      <c r="J313" t="s">
        <v>21146</v>
      </c>
      <c r="K313" t="s">
        <v>24280</v>
      </c>
      <c r="L313">
        <v>0</v>
      </c>
      <c r="M313" t="s">
        <v>24281</v>
      </c>
    </row>
    <row r="314" spans="1:13">
      <c r="A314" t="s">
        <v>17834</v>
      </c>
      <c r="B314" t="s">
        <v>24282</v>
      </c>
      <c r="D314" t="s">
        <v>24283</v>
      </c>
      <c r="E314">
        <v>0</v>
      </c>
      <c r="J314" t="s">
        <v>17834</v>
      </c>
      <c r="K314" t="s">
        <v>24282</v>
      </c>
      <c r="L314">
        <v>0</v>
      </c>
      <c r="M314" t="s">
        <v>24283</v>
      </c>
    </row>
    <row r="315" spans="1:13">
      <c r="A315" t="s">
        <v>17835</v>
      </c>
      <c r="B315" t="s">
        <v>24284</v>
      </c>
      <c r="D315" t="s">
        <v>24285</v>
      </c>
      <c r="E315">
        <v>0</v>
      </c>
      <c r="J315" t="s">
        <v>17835</v>
      </c>
      <c r="K315" t="s">
        <v>24284</v>
      </c>
      <c r="L315">
        <v>0</v>
      </c>
      <c r="M315" t="s">
        <v>24285</v>
      </c>
    </row>
    <row r="316" spans="1:13">
      <c r="A316" t="s">
        <v>24286</v>
      </c>
      <c r="B316" t="s">
        <v>24287</v>
      </c>
      <c r="D316" t="s">
        <v>24288</v>
      </c>
      <c r="E316">
        <v>0</v>
      </c>
      <c r="J316" t="s">
        <v>24286</v>
      </c>
      <c r="K316" t="s">
        <v>24287</v>
      </c>
      <c r="L316">
        <v>0</v>
      </c>
      <c r="M316" t="s">
        <v>24288</v>
      </c>
    </row>
    <row r="317" spans="1:13">
      <c r="A317" t="s">
        <v>24289</v>
      </c>
      <c r="B317" t="s">
        <v>24290</v>
      </c>
      <c r="D317" t="s">
        <v>24291</v>
      </c>
      <c r="E317">
        <v>0</v>
      </c>
      <c r="J317" t="s">
        <v>24289</v>
      </c>
      <c r="K317" t="s">
        <v>24290</v>
      </c>
      <c r="L317">
        <v>0</v>
      </c>
      <c r="M317" t="s">
        <v>24291</v>
      </c>
    </row>
    <row r="318" spans="1:13">
      <c r="A318" t="s">
        <v>20004</v>
      </c>
      <c r="B318" t="s">
        <v>24292</v>
      </c>
      <c r="D318" t="s">
        <v>24293</v>
      </c>
      <c r="E318">
        <v>0</v>
      </c>
      <c r="J318" t="s">
        <v>20004</v>
      </c>
      <c r="K318" t="s">
        <v>24292</v>
      </c>
      <c r="L318">
        <v>0</v>
      </c>
      <c r="M318" t="s">
        <v>24293</v>
      </c>
    </row>
    <row r="319" spans="1:13">
      <c r="A319" t="s">
        <v>20005</v>
      </c>
      <c r="B319" t="s">
        <v>24294</v>
      </c>
      <c r="D319" t="s">
        <v>24295</v>
      </c>
      <c r="E319">
        <v>0</v>
      </c>
      <c r="J319" t="s">
        <v>20005</v>
      </c>
      <c r="K319" t="s">
        <v>24294</v>
      </c>
      <c r="L319">
        <v>0</v>
      </c>
      <c r="M319" t="s">
        <v>24295</v>
      </c>
    </row>
    <row r="320" spans="1:13">
      <c r="A320" t="s">
        <v>20006</v>
      </c>
      <c r="B320" t="s">
        <v>24296</v>
      </c>
      <c r="D320" t="s">
        <v>24297</v>
      </c>
      <c r="E320">
        <v>0</v>
      </c>
      <c r="J320" t="s">
        <v>20006</v>
      </c>
      <c r="K320" t="s">
        <v>24296</v>
      </c>
      <c r="L320">
        <v>0</v>
      </c>
      <c r="M320" t="s">
        <v>24297</v>
      </c>
    </row>
    <row r="321" spans="1:13">
      <c r="A321" t="s">
        <v>20007</v>
      </c>
      <c r="B321" t="s">
        <v>24298</v>
      </c>
      <c r="D321" t="s">
        <v>24299</v>
      </c>
      <c r="E321">
        <v>0</v>
      </c>
      <c r="J321" t="s">
        <v>20007</v>
      </c>
      <c r="K321" t="s">
        <v>24298</v>
      </c>
      <c r="L321">
        <v>0</v>
      </c>
      <c r="M321" t="s">
        <v>24299</v>
      </c>
    </row>
    <row r="322" spans="1:13">
      <c r="A322" t="s">
        <v>20008</v>
      </c>
      <c r="B322" t="s">
        <v>24300</v>
      </c>
      <c r="D322" t="s">
        <v>24301</v>
      </c>
      <c r="E322">
        <v>0</v>
      </c>
      <c r="J322" t="s">
        <v>20008</v>
      </c>
      <c r="K322" t="s">
        <v>24300</v>
      </c>
      <c r="L322">
        <v>0</v>
      </c>
      <c r="M322" t="s">
        <v>24301</v>
      </c>
    </row>
    <row r="323" spans="1:13">
      <c r="A323" t="s">
        <v>20009</v>
      </c>
      <c r="B323" t="s">
        <v>24302</v>
      </c>
      <c r="D323" t="s">
        <v>24303</v>
      </c>
      <c r="E323">
        <v>0</v>
      </c>
      <c r="J323" t="s">
        <v>20009</v>
      </c>
      <c r="K323" t="s">
        <v>24302</v>
      </c>
      <c r="L323">
        <v>0</v>
      </c>
      <c r="M323" t="s">
        <v>24303</v>
      </c>
    </row>
    <row r="324" spans="1:13">
      <c r="A324" t="s">
        <v>20010</v>
      </c>
      <c r="B324" t="s">
        <v>24304</v>
      </c>
      <c r="D324" t="s">
        <v>24305</v>
      </c>
      <c r="E324">
        <v>0</v>
      </c>
      <c r="J324" t="s">
        <v>20010</v>
      </c>
      <c r="K324" t="s">
        <v>24304</v>
      </c>
      <c r="L324">
        <v>0</v>
      </c>
      <c r="M324" t="s">
        <v>24305</v>
      </c>
    </row>
    <row r="325" spans="1:13">
      <c r="A325" t="s">
        <v>20011</v>
      </c>
      <c r="B325" t="s">
        <v>24306</v>
      </c>
      <c r="D325" t="s">
        <v>24307</v>
      </c>
      <c r="E325">
        <v>0</v>
      </c>
      <c r="J325" t="s">
        <v>20011</v>
      </c>
      <c r="K325" t="s">
        <v>24306</v>
      </c>
      <c r="L325">
        <v>0</v>
      </c>
      <c r="M325" t="s">
        <v>24307</v>
      </c>
    </row>
    <row r="326" spans="1:13">
      <c r="A326" t="s">
        <v>20012</v>
      </c>
      <c r="B326" t="s">
        <v>24308</v>
      </c>
      <c r="D326" t="s">
        <v>24309</v>
      </c>
      <c r="E326">
        <v>0</v>
      </c>
      <c r="J326" t="s">
        <v>20012</v>
      </c>
      <c r="K326" t="s">
        <v>24308</v>
      </c>
      <c r="L326">
        <v>0</v>
      </c>
      <c r="M326" t="s">
        <v>24309</v>
      </c>
    </row>
    <row r="327" spans="1:13">
      <c r="A327" t="s">
        <v>20013</v>
      </c>
      <c r="B327" t="s">
        <v>24310</v>
      </c>
      <c r="D327" t="s">
        <v>24311</v>
      </c>
      <c r="E327">
        <v>0</v>
      </c>
      <c r="J327" t="s">
        <v>20013</v>
      </c>
      <c r="K327" t="s">
        <v>24310</v>
      </c>
      <c r="L327">
        <v>0</v>
      </c>
      <c r="M327" t="s">
        <v>24311</v>
      </c>
    </row>
    <row r="328" spans="1:13">
      <c r="A328" t="s">
        <v>20014</v>
      </c>
      <c r="B328" t="s">
        <v>24312</v>
      </c>
      <c r="C328" t="s">
        <v>23015</v>
      </c>
      <c r="D328" t="s">
        <v>24313</v>
      </c>
      <c r="E328">
        <v>80</v>
      </c>
      <c r="G328" t="s">
        <v>23015</v>
      </c>
      <c r="J328" t="s">
        <v>20014</v>
      </c>
      <c r="K328" t="s">
        <v>24312</v>
      </c>
      <c r="L328">
        <v>80</v>
      </c>
      <c r="M328" t="s">
        <v>24313</v>
      </c>
    </row>
    <row r="329" spans="1:13">
      <c r="A329" t="s">
        <v>19185</v>
      </c>
      <c r="B329" t="s">
        <v>24314</v>
      </c>
      <c r="D329" t="s">
        <v>24315</v>
      </c>
      <c r="E329">
        <v>0</v>
      </c>
      <c r="J329" t="s">
        <v>19185</v>
      </c>
      <c r="K329" t="s">
        <v>24314</v>
      </c>
      <c r="L329">
        <v>0</v>
      </c>
      <c r="M329" t="s">
        <v>24315</v>
      </c>
    </row>
    <row r="330" spans="1:13">
      <c r="A330" t="s">
        <v>19186</v>
      </c>
      <c r="B330" t="s">
        <v>24316</v>
      </c>
      <c r="D330" t="s">
        <v>24317</v>
      </c>
      <c r="E330">
        <v>0</v>
      </c>
      <c r="J330" t="s">
        <v>19186</v>
      </c>
      <c r="K330" t="s">
        <v>24316</v>
      </c>
      <c r="L330">
        <v>0</v>
      </c>
      <c r="M330" t="s">
        <v>24317</v>
      </c>
    </row>
    <row r="331" spans="1:13">
      <c r="A331" t="s">
        <v>21145</v>
      </c>
      <c r="B331" t="s">
        <v>24318</v>
      </c>
      <c r="D331" t="s">
        <v>24319</v>
      </c>
      <c r="E331">
        <v>0</v>
      </c>
      <c r="J331" t="s">
        <v>21145</v>
      </c>
      <c r="K331" t="s">
        <v>24318</v>
      </c>
      <c r="L331">
        <v>0</v>
      </c>
      <c r="M331" t="s">
        <v>24319</v>
      </c>
    </row>
    <row r="332" spans="1:13">
      <c r="A332" t="s">
        <v>21144</v>
      </c>
      <c r="B332" t="s">
        <v>24320</v>
      </c>
      <c r="D332" t="s">
        <v>24321</v>
      </c>
      <c r="E332">
        <v>0</v>
      </c>
      <c r="J332" t="s">
        <v>21144</v>
      </c>
      <c r="K332" t="s">
        <v>24320</v>
      </c>
      <c r="L332">
        <v>0</v>
      </c>
      <c r="M332" t="s">
        <v>24321</v>
      </c>
    </row>
    <row r="333" spans="1:13">
      <c r="A333" t="s">
        <v>17836</v>
      </c>
      <c r="B333" t="s">
        <v>24322</v>
      </c>
      <c r="D333" t="s">
        <v>24323</v>
      </c>
      <c r="E333">
        <v>0</v>
      </c>
      <c r="J333" t="s">
        <v>17836</v>
      </c>
      <c r="K333" t="s">
        <v>24322</v>
      </c>
      <c r="L333">
        <v>0</v>
      </c>
      <c r="M333" t="s">
        <v>24323</v>
      </c>
    </row>
    <row r="334" spans="1:13">
      <c r="A334" t="s">
        <v>24324</v>
      </c>
      <c r="B334" t="s">
        <v>24325</v>
      </c>
      <c r="D334" t="s">
        <v>24326</v>
      </c>
      <c r="E334">
        <v>0</v>
      </c>
      <c r="J334" t="s">
        <v>24324</v>
      </c>
      <c r="K334" t="s">
        <v>24325</v>
      </c>
      <c r="L334">
        <v>0</v>
      </c>
      <c r="M334" t="s">
        <v>24326</v>
      </c>
    </row>
    <row r="335" spans="1:13">
      <c r="A335" t="s">
        <v>24327</v>
      </c>
      <c r="B335" t="s">
        <v>24328</v>
      </c>
      <c r="D335" t="s">
        <v>24329</v>
      </c>
      <c r="E335">
        <v>0</v>
      </c>
      <c r="J335" t="s">
        <v>24327</v>
      </c>
      <c r="K335" t="s">
        <v>24328</v>
      </c>
      <c r="L335">
        <v>0</v>
      </c>
      <c r="M335" t="s">
        <v>24329</v>
      </c>
    </row>
    <row r="336" spans="1:13">
      <c r="A336" t="s">
        <v>17181</v>
      </c>
      <c r="B336" t="s">
        <v>24330</v>
      </c>
      <c r="D336" t="s">
        <v>24331</v>
      </c>
      <c r="E336">
        <v>0</v>
      </c>
      <c r="J336" t="s">
        <v>17181</v>
      </c>
      <c r="K336" t="s">
        <v>24330</v>
      </c>
      <c r="L336">
        <v>0</v>
      </c>
      <c r="M336" t="s">
        <v>24331</v>
      </c>
    </row>
    <row r="337" spans="1:13">
      <c r="A337" t="s">
        <v>17182</v>
      </c>
      <c r="B337" t="s">
        <v>24332</v>
      </c>
      <c r="D337" t="s">
        <v>24333</v>
      </c>
      <c r="E337">
        <v>0</v>
      </c>
      <c r="J337" t="s">
        <v>17182</v>
      </c>
      <c r="K337" t="s">
        <v>24332</v>
      </c>
      <c r="L337">
        <v>0</v>
      </c>
      <c r="M337" t="s">
        <v>24333</v>
      </c>
    </row>
    <row r="338" spans="1:13">
      <c r="A338" t="s">
        <v>18826</v>
      </c>
      <c r="B338" t="s">
        <v>24334</v>
      </c>
      <c r="D338" t="s">
        <v>24335</v>
      </c>
      <c r="E338">
        <v>0</v>
      </c>
      <c r="J338" t="s">
        <v>18826</v>
      </c>
      <c r="K338" t="s">
        <v>24334</v>
      </c>
      <c r="L338">
        <v>0</v>
      </c>
      <c r="M338" t="s">
        <v>24335</v>
      </c>
    </row>
    <row r="339" spans="1:13">
      <c r="A339" t="s">
        <v>17837</v>
      </c>
      <c r="B339" t="s">
        <v>24336</v>
      </c>
      <c r="D339" t="s">
        <v>24337</v>
      </c>
      <c r="E339">
        <v>0</v>
      </c>
      <c r="J339" t="s">
        <v>17837</v>
      </c>
      <c r="K339" t="s">
        <v>24336</v>
      </c>
      <c r="L339">
        <v>0</v>
      </c>
      <c r="M339" t="s">
        <v>24337</v>
      </c>
    </row>
    <row r="340" spans="1:13">
      <c r="A340" t="s">
        <v>17838</v>
      </c>
      <c r="B340" t="s">
        <v>24338</v>
      </c>
      <c r="D340" t="s">
        <v>24339</v>
      </c>
      <c r="E340">
        <v>0</v>
      </c>
      <c r="J340" t="s">
        <v>17838</v>
      </c>
      <c r="K340" t="s">
        <v>24338</v>
      </c>
      <c r="L340">
        <v>0</v>
      </c>
      <c r="M340" t="s">
        <v>24339</v>
      </c>
    </row>
    <row r="341" spans="1:13">
      <c r="A341" t="s">
        <v>20015</v>
      </c>
      <c r="B341" t="s">
        <v>24340</v>
      </c>
      <c r="D341" t="s">
        <v>24341</v>
      </c>
      <c r="E341">
        <v>0</v>
      </c>
      <c r="J341" t="s">
        <v>20015</v>
      </c>
      <c r="K341" t="s">
        <v>24340</v>
      </c>
      <c r="L341">
        <v>0</v>
      </c>
      <c r="M341" t="s">
        <v>24341</v>
      </c>
    </row>
    <row r="342" spans="1:13">
      <c r="A342" t="s">
        <v>20002</v>
      </c>
      <c r="B342" t="s">
        <v>24342</v>
      </c>
      <c r="D342" t="s">
        <v>24343</v>
      </c>
      <c r="E342">
        <v>0</v>
      </c>
      <c r="J342" t="s">
        <v>20002</v>
      </c>
      <c r="K342" t="s">
        <v>24342</v>
      </c>
      <c r="L342">
        <v>0</v>
      </c>
      <c r="M342" t="s">
        <v>24343</v>
      </c>
    </row>
    <row r="343" spans="1:13">
      <c r="A343" t="s">
        <v>20003</v>
      </c>
      <c r="B343" t="s">
        <v>24344</v>
      </c>
      <c r="D343" t="s">
        <v>24345</v>
      </c>
      <c r="E343">
        <v>0</v>
      </c>
      <c r="J343" t="s">
        <v>20003</v>
      </c>
      <c r="K343" t="s">
        <v>24344</v>
      </c>
      <c r="L343">
        <v>0</v>
      </c>
      <c r="M343" t="s">
        <v>24345</v>
      </c>
    </row>
    <row r="344" spans="1:13">
      <c r="A344" t="s">
        <v>20016</v>
      </c>
      <c r="B344" t="s">
        <v>24346</v>
      </c>
      <c r="D344" t="s">
        <v>24347</v>
      </c>
      <c r="E344">
        <v>0</v>
      </c>
      <c r="J344" t="s">
        <v>20016</v>
      </c>
      <c r="K344" t="s">
        <v>24346</v>
      </c>
      <c r="L344">
        <v>0</v>
      </c>
      <c r="M344" t="s">
        <v>24347</v>
      </c>
    </row>
    <row r="345" spans="1:13">
      <c r="A345" t="s">
        <v>20017</v>
      </c>
      <c r="B345" t="s">
        <v>24348</v>
      </c>
      <c r="D345" t="s">
        <v>24349</v>
      </c>
      <c r="E345">
        <v>0</v>
      </c>
      <c r="J345" t="s">
        <v>20017</v>
      </c>
      <c r="K345" t="s">
        <v>24348</v>
      </c>
      <c r="L345">
        <v>0</v>
      </c>
      <c r="M345" t="s">
        <v>24349</v>
      </c>
    </row>
    <row r="346" spans="1:13">
      <c r="A346" t="s">
        <v>21143</v>
      </c>
      <c r="B346" t="s">
        <v>24350</v>
      </c>
      <c r="D346" t="s">
        <v>24351</v>
      </c>
      <c r="E346">
        <v>0</v>
      </c>
      <c r="J346" t="s">
        <v>21143</v>
      </c>
      <c r="K346" t="s">
        <v>24350</v>
      </c>
      <c r="L346">
        <v>0</v>
      </c>
      <c r="M346" t="s">
        <v>24351</v>
      </c>
    </row>
    <row r="347" spans="1:13">
      <c r="A347" t="s">
        <v>21142</v>
      </c>
      <c r="B347" t="s">
        <v>24352</v>
      </c>
      <c r="D347" t="s">
        <v>24353</v>
      </c>
      <c r="E347">
        <v>0</v>
      </c>
      <c r="J347" t="s">
        <v>21142</v>
      </c>
      <c r="K347" t="s">
        <v>24352</v>
      </c>
      <c r="L347">
        <v>0</v>
      </c>
      <c r="M347" t="s">
        <v>24353</v>
      </c>
    </row>
    <row r="348" spans="1:13">
      <c r="A348" t="s">
        <v>21141</v>
      </c>
      <c r="B348" t="s">
        <v>24354</v>
      </c>
      <c r="D348" t="s">
        <v>24355</v>
      </c>
      <c r="E348">
        <v>0</v>
      </c>
      <c r="J348" t="s">
        <v>21141</v>
      </c>
      <c r="K348" t="s">
        <v>24354</v>
      </c>
      <c r="L348">
        <v>0</v>
      </c>
      <c r="M348" t="s">
        <v>24355</v>
      </c>
    </row>
    <row r="349" spans="1:13">
      <c r="A349" t="s">
        <v>21140</v>
      </c>
      <c r="B349" t="s">
        <v>24356</v>
      </c>
      <c r="D349" t="s">
        <v>24357</v>
      </c>
      <c r="E349">
        <v>0</v>
      </c>
      <c r="J349" t="s">
        <v>21140</v>
      </c>
      <c r="K349" t="s">
        <v>24356</v>
      </c>
      <c r="L349">
        <v>0</v>
      </c>
      <c r="M349" t="s">
        <v>24357</v>
      </c>
    </row>
    <row r="350" spans="1:13">
      <c r="A350" t="s">
        <v>21139</v>
      </c>
      <c r="B350" t="s">
        <v>24358</v>
      </c>
      <c r="D350" t="s">
        <v>24359</v>
      </c>
      <c r="E350">
        <v>0</v>
      </c>
      <c r="J350" t="s">
        <v>21139</v>
      </c>
      <c r="K350" t="s">
        <v>24358</v>
      </c>
      <c r="L350">
        <v>0</v>
      </c>
      <c r="M350" t="s">
        <v>24359</v>
      </c>
    </row>
    <row r="351" spans="1:13">
      <c r="A351" t="s">
        <v>17183</v>
      </c>
      <c r="B351" t="s">
        <v>24360</v>
      </c>
      <c r="D351" t="s">
        <v>24361</v>
      </c>
      <c r="E351">
        <v>0</v>
      </c>
      <c r="J351" t="s">
        <v>17183</v>
      </c>
      <c r="K351" t="s">
        <v>24360</v>
      </c>
      <c r="L351">
        <v>0</v>
      </c>
      <c r="M351" t="s">
        <v>24361</v>
      </c>
    </row>
    <row r="352" spans="1:13">
      <c r="A352" t="s">
        <v>17184</v>
      </c>
      <c r="B352" t="s">
        <v>24362</v>
      </c>
      <c r="D352" t="s">
        <v>24363</v>
      </c>
      <c r="E352">
        <v>0</v>
      </c>
      <c r="J352" t="s">
        <v>17184</v>
      </c>
      <c r="K352" t="s">
        <v>24362</v>
      </c>
      <c r="L352">
        <v>0</v>
      </c>
      <c r="M352" t="s">
        <v>24363</v>
      </c>
    </row>
    <row r="353" spans="1:13">
      <c r="A353" t="s">
        <v>18150</v>
      </c>
      <c r="B353" t="s">
        <v>24364</v>
      </c>
      <c r="C353" t="s">
        <v>23015</v>
      </c>
      <c r="D353" t="s">
        <v>24365</v>
      </c>
      <c r="E353">
        <v>130</v>
      </c>
      <c r="G353" t="s">
        <v>23015</v>
      </c>
      <c r="J353" t="s">
        <v>18150</v>
      </c>
      <c r="K353" t="s">
        <v>24364</v>
      </c>
      <c r="L353">
        <v>130</v>
      </c>
      <c r="M353" t="s">
        <v>24365</v>
      </c>
    </row>
    <row r="354" spans="1:13">
      <c r="A354" t="s">
        <v>18149</v>
      </c>
      <c r="B354" t="s">
        <v>24366</v>
      </c>
      <c r="C354" t="s">
        <v>23015</v>
      </c>
      <c r="D354" t="s">
        <v>24367</v>
      </c>
      <c r="E354">
        <v>130</v>
      </c>
      <c r="G354" t="s">
        <v>23015</v>
      </c>
      <c r="J354" t="s">
        <v>18149</v>
      </c>
      <c r="K354" t="s">
        <v>24366</v>
      </c>
      <c r="L354">
        <v>130</v>
      </c>
      <c r="M354" t="s">
        <v>24367</v>
      </c>
    </row>
    <row r="355" spans="1:13">
      <c r="A355" t="s">
        <v>20695</v>
      </c>
      <c r="B355" t="s">
        <v>24368</v>
      </c>
      <c r="D355" t="s">
        <v>24369</v>
      </c>
      <c r="E355">
        <v>0</v>
      </c>
      <c r="J355" t="s">
        <v>20695</v>
      </c>
      <c r="K355" t="s">
        <v>24368</v>
      </c>
      <c r="L355">
        <v>0</v>
      </c>
      <c r="M355" t="s">
        <v>24369</v>
      </c>
    </row>
    <row r="356" spans="1:13">
      <c r="A356" t="s">
        <v>20694</v>
      </c>
      <c r="B356" t="s">
        <v>24370</v>
      </c>
      <c r="D356" t="s">
        <v>24371</v>
      </c>
      <c r="E356">
        <v>0</v>
      </c>
      <c r="J356" t="s">
        <v>20694</v>
      </c>
      <c r="K356" t="s">
        <v>24370</v>
      </c>
      <c r="L356">
        <v>0</v>
      </c>
      <c r="M356" t="s">
        <v>24371</v>
      </c>
    </row>
    <row r="357" spans="1:13">
      <c r="A357" t="s">
        <v>20693</v>
      </c>
      <c r="B357" t="s">
        <v>24372</v>
      </c>
      <c r="D357" t="s">
        <v>24373</v>
      </c>
      <c r="E357">
        <v>0</v>
      </c>
      <c r="J357" t="s">
        <v>20693</v>
      </c>
      <c r="K357" t="s">
        <v>24372</v>
      </c>
      <c r="L357">
        <v>0</v>
      </c>
      <c r="M357" t="s">
        <v>24373</v>
      </c>
    </row>
    <row r="358" spans="1:13">
      <c r="A358" t="s">
        <v>18366</v>
      </c>
      <c r="B358" t="s">
        <v>24374</v>
      </c>
      <c r="D358" t="s">
        <v>24375</v>
      </c>
      <c r="E358">
        <v>0</v>
      </c>
      <c r="J358" t="s">
        <v>18366</v>
      </c>
      <c r="K358" t="s">
        <v>24374</v>
      </c>
      <c r="L358">
        <v>0</v>
      </c>
      <c r="M358" t="s">
        <v>24375</v>
      </c>
    </row>
    <row r="359" spans="1:13">
      <c r="A359" t="s">
        <v>18367</v>
      </c>
      <c r="B359" t="s">
        <v>24376</v>
      </c>
      <c r="D359" t="s">
        <v>24377</v>
      </c>
      <c r="E359">
        <v>0</v>
      </c>
      <c r="J359" t="s">
        <v>18367</v>
      </c>
      <c r="K359" t="s">
        <v>24376</v>
      </c>
      <c r="L359">
        <v>0</v>
      </c>
      <c r="M359" t="s">
        <v>24377</v>
      </c>
    </row>
    <row r="360" spans="1:13">
      <c r="A360" t="s">
        <v>20692</v>
      </c>
      <c r="B360" t="s">
        <v>24378</v>
      </c>
      <c r="D360" t="s">
        <v>24379</v>
      </c>
      <c r="E360">
        <v>0</v>
      </c>
      <c r="J360" t="s">
        <v>20692</v>
      </c>
      <c r="K360" t="s">
        <v>24378</v>
      </c>
      <c r="L360">
        <v>0</v>
      </c>
      <c r="M360" t="s">
        <v>24379</v>
      </c>
    </row>
    <row r="361" spans="1:13">
      <c r="A361" t="s">
        <v>20691</v>
      </c>
      <c r="B361" t="s">
        <v>24380</v>
      </c>
      <c r="D361" t="s">
        <v>24381</v>
      </c>
      <c r="E361">
        <v>0</v>
      </c>
      <c r="J361" t="s">
        <v>20691</v>
      </c>
      <c r="K361" t="s">
        <v>24380</v>
      </c>
      <c r="L361">
        <v>0</v>
      </c>
      <c r="M361" t="s">
        <v>24381</v>
      </c>
    </row>
    <row r="362" spans="1:13">
      <c r="A362" t="s">
        <v>18827</v>
      </c>
      <c r="B362" t="s">
        <v>24382</v>
      </c>
      <c r="D362" t="s">
        <v>24383</v>
      </c>
      <c r="E362">
        <v>0</v>
      </c>
      <c r="J362" t="s">
        <v>18827</v>
      </c>
      <c r="K362" t="s">
        <v>24382</v>
      </c>
      <c r="L362">
        <v>0</v>
      </c>
      <c r="M362" t="s">
        <v>24383</v>
      </c>
    </row>
    <row r="363" spans="1:13">
      <c r="A363" t="s">
        <v>19281</v>
      </c>
      <c r="B363" t="s">
        <v>24384</v>
      </c>
      <c r="D363" t="s">
        <v>24385</v>
      </c>
      <c r="E363">
        <v>0</v>
      </c>
      <c r="J363" t="s">
        <v>19281</v>
      </c>
      <c r="K363" t="s">
        <v>24384</v>
      </c>
      <c r="L363">
        <v>0</v>
      </c>
      <c r="M363" t="s">
        <v>24385</v>
      </c>
    </row>
    <row r="364" spans="1:13">
      <c r="A364" t="s">
        <v>19282</v>
      </c>
      <c r="B364" t="s">
        <v>24386</v>
      </c>
      <c r="D364" t="s">
        <v>24387</v>
      </c>
      <c r="E364">
        <v>0</v>
      </c>
      <c r="J364" t="s">
        <v>19282</v>
      </c>
      <c r="K364" t="s">
        <v>24386</v>
      </c>
      <c r="L364">
        <v>0</v>
      </c>
      <c r="M364" t="s">
        <v>24387</v>
      </c>
    </row>
    <row r="365" spans="1:13">
      <c r="A365" t="s">
        <v>19283</v>
      </c>
      <c r="B365" t="s">
        <v>24388</v>
      </c>
      <c r="D365" t="s">
        <v>24389</v>
      </c>
      <c r="E365">
        <v>0</v>
      </c>
      <c r="J365" t="s">
        <v>19283</v>
      </c>
      <c r="K365" t="s">
        <v>24388</v>
      </c>
      <c r="L365">
        <v>0</v>
      </c>
      <c r="M365" t="s">
        <v>24389</v>
      </c>
    </row>
    <row r="366" spans="1:13">
      <c r="A366" t="s">
        <v>19284</v>
      </c>
      <c r="B366" t="s">
        <v>24390</v>
      </c>
      <c r="D366" t="s">
        <v>24391</v>
      </c>
      <c r="E366">
        <v>0</v>
      </c>
      <c r="J366" t="s">
        <v>19284</v>
      </c>
      <c r="K366" t="s">
        <v>24390</v>
      </c>
      <c r="L366">
        <v>0</v>
      </c>
      <c r="M366" t="s">
        <v>24391</v>
      </c>
    </row>
    <row r="367" spans="1:13">
      <c r="A367" t="s">
        <v>19285</v>
      </c>
      <c r="B367" t="s">
        <v>24392</v>
      </c>
      <c r="D367" t="s">
        <v>24393</v>
      </c>
      <c r="E367">
        <v>0</v>
      </c>
      <c r="J367" t="s">
        <v>19285</v>
      </c>
      <c r="K367" t="s">
        <v>24392</v>
      </c>
      <c r="L367">
        <v>0</v>
      </c>
      <c r="M367" t="s">
        <v>24393</v>
      </c>
    </row>
    <row r="368" spans="1:13">
      <c r="A368" t="s">
        <v>19286</v>
      </c>
      <c r="B368" t="s">
        <v>24394</v>
      </c>
      <c r="D368" t="s">
        <v>24395</v>
      </c>
      <c r="E368">
        <v>0</v>
      </c>
      <c r="J368" t="s">
        <v>19286</v>
      </c>
      <c r="K368" t="s">
        <v>24394</v>
      </c>
      <c r="L368">
        <v>0</v>
      </c>
      <c r="M368" t="s">
        <v>24395</v>
      </c>
    </row>
    <row r="369" spans="1:13">
      <c r="A369" t="s">
        <v>20018</v>
      </c>
      <c r="B369" t="s">
        <v>24396</v>
      </c>
      <c r="D369" t="s">
        <v>24397</v>
      </c>
      <c r="E369">
        <v>0</v>
      </c>
      <c r="J369" t="s">
        <v>20018</v>
      </c>
      <c r="K369" t="s">
        <v>24396</v>
      </c>
      <c r="L369">
        <v>0</v>
      </c>
      <c r="M369" t="s">
        <v>24397</v>
      </c>
    </row>
    <row r="370" spans="1:13">
      <c r="A370" t="s">
        <v>20019</v>
      </c>
      <c r="B370" t="s">
        <v>24398</v>
      </c>
      <c r="D370" t="s">
        <v>24399</v>
      </c>
      <c r="E370">
        <v>0</v>
      </c>
      <c r="J370" t="s">
        <v>20019</v>
      </c>
      <c r="K370" t="s">
        <v>24398</v>
      </c>
      <c r="L370">
        <v>0</v>
      </c>
      <c r="M370" t="s">
        <v>24399</v>
      </c>
    </row>
    <row r="371" spans="1:13">
      <c r="A371" t="s">
        <v>20020</v>
      </c>
      <c r="B371" t="s">
        <v>24400</v>
      </c>
      <c r="D371" t="s">
        <v>24401</v>
      </c>
      <c r="E371">
        <v>0</v>
      </c>
      <c r="J371" t="s">
        <v>20020</v>
      </c>
      <c r="K371" t="s">
        <v>24400</v>
      </c>
      <c r="L371">
        <v>0</v>
      </c>
      <c r="M371" t="s">
        <v>24401</v>
      </c>
    </row>
    <row r="372" spans="1:13">
      <c r="A372" t="s">
        <v>20021</v>
      </c>
      <c r="B372" t="s">
        <v>24402</v>
      </c>
      <c r="D372" t="s">
        <v>24403</v>
      </c>
      <c r="E372">
        <v>0</v>
      </c>
      <c r="J372" t="s">
        <v>20021</v>
      </c>
      <c r="K372" t="s">
        <v>24402</v>
      </c>
      <c r="L372">
        <v>0</v>
      </c>
      <c r="M372" t="s">
        <v>24403</v>
      </c>
    </row>
    <row r="373" spans="1:13">
      <c r="A373" t="s">
        <v>20022</v>
      </c>
      <c r="B373" t="s">
        <v>24404</v>
      </c>
      <c r="D373" t="s">
        <v>24405</v>
      </c>
      <c r="E373">
        <v>0</v>
      </c>
      <c r="J373" t="s">
        <v>20022</v>
      </c>
      <c r="K373" t="s">
        <v>24404</v>
      </c>
      <c r="L373">
        <v>0</v>
      </c>
      <c r="M373" t="s">
        <v>24405</v>
      </c>
    </row>
    <row r="374" spans="1:13">
      <c r="A374" t="s">
        <v>20023</v>
      </c>
      <c r="B374" t="s">
        <v>24406</v>
      </c>
      <c r="D374" t="s">
        <v>24407</v>
      </c>
      <c r="E374">
        <v>0</v>
      </c>
      <c r="J374" t="s">
        <v>20023</v>
      </c>
      <c r="K374" t="s">
        <v>24406</v>
      </c>
      <c r="L374">
        <v>0</v>
      </c>
      <c r="M374" t="s">
        <v>24407</v>
      </c>
    </row>
    <row r="375" spans="1:13">
      <c r="A375" t="s">
        <v>20024</v>
      </c>
      <c r="B375" t="s">
        <v>24408</v>
      </c>
      <c r="D375" t="s">
        <v>24409</v>
      </c>
      <c r="E375">
        <v>0</v>
      </c>
      <c r="J375" t="s">
        <v>20024</v>
      </c>
      <c r="K375" t="s">
        <v>24408</v>
      </c>
      <c r="L375">
        <v>0</v>
      </c>
      <c r="M375" t="s">
        <v>24409</v>
      </c>
    </row>
    <row r="376" spans="1:13">
      <c r="A376" t="s">
        <v>20025</v>
      </c>
      <c r="B376" t="s">
        <v>24410</v>
      </c>
      <c r="D376" t="s">
        <v>24411</v>
      </c>
      <c r="E376">
        <v>0</v>
      </c>
      <c r="J376" t="s">
        <v>20025</v>
      </c>
      <c r="K376" t="s">
        <v>24410</v>
      </c>
      <c r="L376">
        <v>0</v>
      </c>
      <c r="M376" t="s">
        <v>24411</v>
      </c>
    </row>
    <row r="377" spans="1:13">
      <c r="A377" t="s">
        <v>20690</v>
      </c>
      <c r="B377" t="s">
        <v>24412</v>
      </c>
      <c r="D377" t="s">
        <v>24413</v>
      </c>
      <c r="E377">
        <v>0</v>
      </c>
      <c r="J377" t="s">
        <v>20690</v>
      </c>
      <c r="K377" t="s">
        <v>24412</v>
      </c>
      <c r="L377">
        <v>0</v>
      </c>
      <c r="M377" t="s">
        <v>24413</v>
      </c>
    </row>
    <row r="378" spans="1:13">
      <c r="A378" t="s">
        <v>20689</v>
      </c>
      <c r="B378" t="s">
        <v>24414</v>
      </c>
      <c r="D378" t="s">
        <v>24415</v>
      </c>
      <c r="E378">
        <v>0</v>
      </c>
      <c r="J378" t="s">
        <v>20689</v>
      </c>
      <c r="K378" t="s">
        <v>24414</v>
      </c>
      <c r="L378">
        <v>0</v>
      </c>
      <c r="M378" t="s">
        <v>24415</v>
      </c>
    </row>
    <row r="379" spans="1:13">
      <c r="A379" t="s">
        <v>20688</v>
      </c>
      <c r="B379" t="s">
        <v>24416</v>
      </c>
      <c r="D379" t="s">
        <v>24417</v>
      </c>
      <c r="E379">
        <v>0</v>
      </c>
      <c r="J379" t="s">
        <v>20688</v>
      </c>
      <c r="K379" t="s">
        <v>24416</v>
      </c>
      <c r="L379">
        <v>0</v>
      </c>
      <c r="M379" t="s">
        <v>24417</v>
      </c>
    </row>
    <row r="380" spans="1:13">
      <c r="A380" t="s">
        <v>20687</v>
      </c>
      <c r="B380" t="s">
        <v>24418</v>
      </c>
      <c r="D380" t="s">
        <v>24419</v>
      </c>
      <c r="E380">
        <v>0</v>
      </c>
      <c r="J380" t="s">
        <v>20687</v>
      </c>
      <c r="K380" t="s">
        <v>24418</v>
      </c>
      <c r="L380">
        <v>0</v>
      </c>
      <c r="M380" t="s">
        <v>24419</v>
      </c>
    </row>
    <row r="381" spans="1:13">
      <c r="A381" t="s">
        <v>20686</v>
      </c>
      <c r="B381" t="s">
        <v>24420</v>
      </c>
      <c r="D381" t="s">
        <v>24421</v>
      </c>
      <c r="E381">
        <v>0</v>
      </c>
      <c r="J381" t="s">
        <v>20686</v>
      </c>
      <c r="K381" t="s">
        <v>24420</v>
      </c>
      <c r="L381">
        <v>0</v>
      </c>
      <c r="M381" t="s">
        <v>24421</v>
      </c>
    </row>
    <row r="382" spans="1:13">
      <c r="A382" t="s">
        <v>20685</v>
      </c>
      <c r="B382" t="s">
        <v>24422</v>
      </c>
      <c r="D382" t="s">
        <v>24423</v>
      </c>
      <c r="E382">
        <v>0</v>
      </c>
      <c r="J382" t="s">
        <v>20685</v>
      </c>
      <c r="K382" t="s">
        <v>24422</v>
      </c>
      <c r="L382">
        <v>0</v>
      </c>
      <c r="M382" t="s">
        <v>24423</v>
      </c>
    </row>
    <row r="383" spans="1:13">
      <c r="A383" t="s">
        <v>18463</v>
      </c>
      <c r="B383" t="s">
        <v>24424</v>
      </c>
      <c r="D383" t="s">
        <v>24425</v>
      </c>
      <c r="E383">
        <v>0</v>
      </c>
      <c r="J383" t="s">
        <v>18463</v>
      </c>
      <c r="K383" t="s">
        <v>24424</v>
      </c>
      <c r="L383">
        <v>0</v>
      </c>
      <c r="M383" t="s">
        <v>24425</v>
      </c>
    </row>
    <row r="384" spans="1:13">
      <c r="A384" t="s">
        <v>18828</v>
      </c>
      <c r="B384" t="s">
        <v>24426</v>
      </c>
      <c r="C384" t="s">
        <v>23015</v>
      </c>
      <c r="D384" t="s">
        <v>24427</v>
      </c>
      <c r="E384">
        <v>130</v>
      </c>
      <c r="G384" t="s">
        <v>23015</v>
      </c>
      <c r="J384" t="s">
        <v>18828</v>
      </c>
      <c r="K384" t="s">
        <v>24426</v>
      </c>
      <c r="L384">
        <v>130</v>
      </c>
      <c r="M384" t="s">
        <v>24427</v>
      </c>
    </row>
    <row r="385" spans="1:13">
      <c r="A385" t="s">
        <v>18829</v>
      </c>
      <c r="B385" t="s">
        <v>24428</v>
      </c>
      <c r="D385" t="s">
        <v>24429</v>
      </c>
      <c r="E385">
        <v>0</v>
      </c>
      <c r="J385" t="s">
        <v>18829</v>
      </c>
      <c r="K385" t="s">
        <v>24428</v>
      </c>
      <c r="L385">
        <v>0</v>
      </c>
      <c r="M385" t="s">
        <v>24429</v>
      </c>
    </row>
    <row r="386" spans="1:13">
      <c r="A386" t="s">
        <v>18830</v>
      </c>
      <c r="B386" t="s">
        <v>24430</v>
      </c>
      <c r="D386" t="s">
        <v>24431</v>
      </c>
      <c r="E386">
        <v>-1</v>
      </c>
      <c r="J386" t="s">
        <v>18830</v>
      </c>
      <c r="K386" t="s">
        <v>24430</v>
      </c>
      <c r="L386">
        <v>-1</v>
      </c>
      <c r="M386" t="s">
        <v>24431</v>
      </c>
    </row>
    <row r="387" spans="1:13">
      <c r="A387" t="s">
        <v>18831</v>
      </c>
      <c r="B387" t="s">
        <v>24432</v>
      </c>
      <c r="D387" t="s">
        <v>24433</v>
      </c>
      <c r="E387">
        <v>0</v>
      </c>
      <c r="J387" t="s">
        <v>18831</v>
      </c>
      <c r="K387" t="s">
        <v>24432</v>
      </c>
      <c r="L387">
        <v>0</v>
      </c>
      <c r="M387" t="s">
        <v>24433</v>
      </c>
    </row>
    <row r="388" spans="1:13">
      <c r="A388" t="s">
        <v>18832</v>
      </c>
      <c r="B388" t="s">
        <v>24434</v>
      </c>
      <c r="D388" t="s">
        <v>24435</v>
      </c>
      <c r="E388">
        <v>0</v>
      </c>
      <c r="J388" t="s">
        <v>18832</v>
      </c>
      <c r="K388" t="s">
        <v>24434</v>
      </c>
      <c r="L388">
        <v>0</v>
      </c>
      <c r="M388" t="s">
        <v>24435</v>
      </c>
    </row>
    <row r="389" spans="1:13">
      <c r="A389" t="s">
        <v>18833</v>
      </c>
      <c r="B389" t="s">
        <v>24436</v>
      </c>
      <c r="D389" t="s">
        <v>24437</v>
      </c>
      <c r="E389">
        <v>0</v>
      </c>
      <c r="J389" t="s">
        <v>18833</v>
      </c>
      <c r="K389" t="s">
        <v>24436</v>
      </c>
      <c r="L389">
        <v>0</v>
      </c>
      <c r="M389" t="s">
        <v>24437</v>
      </c>
    </row>
    <row r="390" spans="1:13">
      <c r="A390" t="s">
        <v>18834</v>
      </c>
      <c r="B390" t="s">
        <v>24438</v>
      </c>
      <c r="D390" t="s">
        <v>24439</v>
      </c>
      <c r="E390">
        <v>0</v>
      </c>
      <c r="J390" t="s">
        <v>18834</v>
      </c>
      <c r="K390" t="s">
        <v>24438</v>
      </c>
      <c r="L390">
        <v>0</v>
      </c>
      <c r="M390" t="s">
        <v>24439</v>
      </c>
    </row>
    <row r="391" spans="1:13">
      <c r="A391" t="s">
        <v>18835</v>
      </c>
      <c r="B391" t="s">
        <v>24440</v>
      </c>
      <c r="D391" t="s">
        <v>24441</v>
      </c>
      <c r="E391">
        <v>0</v>
      </c>
      <c r="J391" t="s">
        <v>18835</v>
      </c>
      <c r="K391" t="s">
        <v>24440</v>
      </c>
      <c r="L391">
        <v>0</v>
      </c>
      <c r="M391" t="s">
        <v>24441</v>
      </c>
    </row>
    <row r="392" spans="1:13">
      <c r="A392" t="s">
        <v>18836</v>
      </c>
      <c r="B392" t="s">
        <v>24442</v>
      </c>
      <c r="C392" t="s">
        <v>23015</v>
      </c>
      <c r="D392" t="s">
        <v>24443</v>
      </c>
      <c r="E392">
        <v>130</v>
      </c>
      <c r="G392" t="s">
        <v>23015</v>
      </c>
      <c r="J392" t="s">
        <v>18836</v>
      </c>
      <c r="K392" t="s">
        <v>24442</v>
      </c>
      <c r="L392">
        <v>130</v>
      </c>
      <c r="M392" t="s">
        <v>24443</v>
      </c>
    </row>
    <row r="393" spans="1:13">
      <c r="A393" t="s">
        <v>18837</v>
      </c>
      <c r="B393" t="s">
        <v>24442</v>
      </c>
      <c r="D393" t="s">
        <v>24444</v>
      </c>
      <c r="E393">
        <v>0</v>
      </c>
      <c r="J393" t="s">
        <v>18837</v>
      </c>
      <c r="K393" t="s">
        <v>24442</v>
      </c>
      <c r="L393">
        <v>0</v>
      </c>
      <c r="M393" t="s">
        <v>24444</v>
      </c>
    </row>
    <row r="394" spans="1:13">
      <c r="A394" t="s">
        <v>18838</v>
      </c>
      <c r="B394" t="s">
        <v>24445</v>
      </c>
      <c r="D394" t="s">
        <v>24446</v>
      </c>
      <c r="E394">
        <v>0</v>
      </c>
      <c r="J394" t="s">
        <v>18838</v>
      </c>
      <c r="K394" t="s">
        <v>24445</v>
      </c>
      <c r="L394">
        <v>0</v>
      </c>
      <c r="M394" t="s">
        <v>24446</v>
      </c>
    </row>
    <row r="395" spans="1:13">
      <c r="A395" t="s">
        <v>24447</v>
      </c>
      <c r="B395" t="s">
        <v>24448</v>
      </c>
      <c r="D395" t="s">
        <v>24449</v>
      </c>
      <c r="E395">
        <v>0</v>
      </c>
      <c r="J395" t="s">
        <v>24447</v>
      </c>
      <c r="K395" t="s">
        <v>24448</v>
      </c>
      <c r="L395">
        <v>0</v>
      </c>
      <c r="M395" t="s">
        <v>24449</v>
      </c>
    </row>
    <row r="396" spans="1:13">
      <c r="A396" t="s">
        <v>24450</v>
      </c>
      <c r="B396" t="s">
        <v>24451</v>
      </c>
      <c r="D396" t="s">
        <v>24452</v>
      </c>
      <c r="E396">
        <v>0</v>
      </c>
      <c r="J396" t="s">
        <v>24450</v>
      </c>
      <c r="K396" t="s">
        <v>24451</v>
      </c>
      <c r="L396">
        <v>0</v>
      </c>
      <c r="M396" t="s">
        <v>24452</v>
      </c>
    </row>
    <row r="397" spans="1:13">
      <c r="A397" t="s">
        <v>24453</v>
      </c>
      <c r="B397" t="s">
        <v>24454</v>
      </c>
      <c r="D397" t="s">
        <v>24455</v>
      </c>
      <c r="E397">
        <v>0</v>
      </c>
      <c r="J397" t="s">
        <v>24453</v>
      </c>
      <c r="K397" t="s">
        <v>24454</v>
      </c>
      <c r="L397">
        <v>0</v>
      </c>
      <c r="M397" t="s">
        <v>24455</v>
      </c>
    </row>
    <row r="398" spans="1:13">
      <c r="A398" t="s">
        <v>24456</v>
      </c>
      <c r="B398" t="s">
        <v>24457</v>
      </c>
      <c r="D398" t="s">
        <v>24458</v>
      </c>
      <c r="E398">
        <v>0</v>
      </c>
      <c r="J398" t="s">
        <v>24456</v>
      </c>
      <c r="K398" t="s">
        <v>24457</v>
      </c>
      <c r="L398">
        <v>0</v>
      </c>
      <c r="M398" t="s">
        <v>24458</v>
      </c>
    </row>
    <row r="399" spans="1:13">
      <c r="A399" t="s">
        <v>24459</v>
      </c>
      <c r="B399" t="s">
        <v>24460</v>
      </c>
      <c r="D399" t="s">
        <v>24461</v>
      </c>
      <c r="E399">
        <v>0</v>
      </c>
      <c r="J399" t="s">
        <v>24459</v>
      </c>
      <c r="K399" t="s">
        <v>24460</v>
      </c>
      <c r="L399">
        <v>0</v>
      </c>
      <c r="M399" t="s">
        <v>24461</v>
      </c>
    </row>
    <row r="400" spans="1:13">
      <c r="A400" t="s">
        <v>24462</v>
      </c>
      <c r="B400" t="s">
        <v>24463</v>
      </c>
      <c r="D400" t="s">
        <v>24464</v>
      </c>
      <c r="E400">
        <v>0</v>
      </c>
      <c r="J400" t="s">
        <v>24462</v>
      </c>
      <c r="K400" t="s">
        <v>24463</v>
      </c>
      <c r="L400">
        <v>0</v>
      </c>
      <c r="M400" t="s">
        <v>24464</v>
      </c>
    </row>
    <row r="401" spans="1:13">
      <c r="A401" t="s">
        <v>18464</v>
      </c>
      <c r="B401" t="s">
        <v>24465</v>
      </c>
      <c r="D401" t="s">
        <v>24466</v>
      </c>
      <c r="E401">
        <v>0</v>
      </c>
      <c r="J401" t="s">
        <v>18464</v>
      </c>
      <c r="K401" t="s">
        <v>24465</v>
      </c>
      <c r="L401">
        <v>0</v>
      </c>
      <c r="M401" t="s">
        <v>24466</v>
      </c>
    </row>
    <row r="402" spans="1:13">
      <c r="A402" t="s">
        <v>18844</v>
      </c>
      <c r="B402" t="s">
        <v>24467</v>
      </c>
      <c r="C402" t="s">
        <v>23015</v>
      </c>
      <c r="D402" t="s">
        <v>24468</v>
      </c>
      <c r="E402">
        <v>130</v>
      </c>
      <c r="G402" t="s">
        <v>23015</v>
      </c>
      <c r="J402" t="s">
        <v>18844</v>
      </c>
      <c r="K402" t="s">
        <v>24467</v>
      </c>
      <c r="L402">
        <v>130</v>
      </c>
      <c r="M402" t="s">
        <v>24468</v>
      </c>
    </row>
    <row r="403" spans="1:13">
      <c r="A403" t="s">
        <v>17185</v>
      </c>
      <c r="B403" t="s">
        <v>24469</v>
      </c>
      <c r="D403" t="s">
        <v>24470</v>
      </c>
      <c r="E403">
        <v>0</v>
      </c>
      <c r="J403" t="s">
        <v>17185</v>
      </c>
      <c r="K403" t="s">
        <v>24469</v>
      </c>
      <c r="L403">
        <v>0</v>
      </c>
      <c r="M403" t="s">
        <v>24470</v>
      </c>
    </row>
    <row r="404" spans="1:13">
      <c r="A404" t="s">
        <v>21138</v>
      </c>
      <c r="B404" t="s">
        <v>24471</v>
      </c>
      <c r="C404" t="s">
        <v>23015</v>
      </c>
      <c r="D404" t="s">
        <v>24472</v>
      </c>
      <c r="E404">
        <v>130</v>
      </c>
      <c r="G404" t="s">
        <v>23015</v>
      </c>
      <c r="J404" t="s">
        <v>21138</v>
      </c>
      <c r="K404" t="s">
        <v>24471</v>
      </c>
      <c r="L404">
        <v>130</v>
      </c>
      <c r="M404" t="s">
        <v>24472</v>
      </c>
    </row>
    <row r="405" spans="1:13">
      <c r="A405" t="s">
        <v>21137</v>
      </c>
      <c r="B405" t="s">
        <v>24473</v>
      </c>
      <c r="C405" t="s">
        <v>23015</v>
      </c>
      <c r="D405" t="s">
        <v>24474</v>
      </c>
      <c r="E405">
        <v>130</v>
      </c>
      <c r="G405" t="s">
        <v>23015</v>
      </c>
      <c r="J405" t="s">
        <v>21137</v>
      </c>
      <c r="K405" t="s">
        <v>24473</v>
      </c>
      <c r="L405">
        <v>130</v>
      </c>
      <c r="M405" t="s">
        <v>24474</v>
      </c>
    </row>
    <row r="406" spans="1:13">
      <c r="A406" t="s">
        <v>21136</v>
      </c>
      <c r="B406" t="s">
        <v>24475</v>
      </c>
      <c r="D406" t="s">
        <v>24476</v>
      </c>
      <c r="E406">
        <v>0</v>
      </c>
      <c r="J406" t="s">
        <v>21136</v>
      </c>
      <c r="K406" t="s">
        <v>24475</v>
      </c>
      <c r="L406">
        <v>0</v>
      </c>
      <c r="M406" t="s">
        <v>24476</v>
      </c>
    </row>
    <row r="407" spans="1:13">
      <c r="A407" t="s">
        <v>21135</v>
      </c>
      <c r="B407" t="s">
        <v>24477</v>
      </c>
      <c r="D407" t="s">
        <v>24478</v>
      </c>
      <c r="E407">
        <v>0</v>
      </c>
      <c r="J407" t="s">
        <v>21135</v>
      </c>
      <c r="K407" t="s">
        <v>24477</v>
      </c>
      <c r="L407">
        <v>0</v>
      </c>
      <c r="M407" t="s">
        <v>24478</v>
      </c>
    </row>
    <row r="408" spans="1:13">
      <c r="A408" t="s">
        <v>21134</v>
      </c>
      <c r="B408" t="s">
        <v>24479</v>
      </c>
      <c r="D408" t="s">
        <v>24480</v>
      </c>
      <c r="E408">
        <v>0</v>
      </c>
      <c r="J408" t="s">
        <v>21134</v>
      </c>
      <c r="K408" t="s">
        <v>24479</v>
      </c>
      <c r="L408">
        <v>0</v>
      </c>
      <c r="M408" t="s">
        <v>24480</v>
      </c>
    </row>
    <row r="409" spans="1:13">
      <c r="A409" t="s">
        <v>24481</v>
      </c>
      <c r="B409" t="s">
        <v>24482</v>
      </c>
      <c r="D409" t="s">
        <v>24483</v>
      </c>
      <c r="E409">
        <v>0</v>
      </c>
      <c r="J409" t="s">
        <v>24481</v>
      </c>
      <c r="K409" t="s">
        <v>24482</v>
      </c>
      <c r="L409">
        <v>0</v>
      </c>
      <c r="M409" t="s">
        <v>24483</v>
      </c>
    </row>
    <row r="410" spans="1:13">
      <c r="A410" t="s">
        <v>24484</v>
      </c>
      <c r="B410" t="s">
        <v>24485</v>
      </c>
      <c r="D410" t="s">
        <v>24486</v>
      </c>
      <c r="E410">
        <v>0</v>
      </c>
      <c r="J410" t="s">
        <v>24484</v>
      </c>
      <c r="K410" t="s">
        <v>24485</v>
      </c>
      <c r="L410">
        <v>0</v>
      </c>
      <c r="M410" t="s">
        <v>24486</v>
      </c>
    </row>
    <row r="411" spans="1:13">
      <c r="A411" t="s">
        <v>24487</v>
      </c>
      <c r="B411" t="s">
        <v>24488</v>
      </c>
      <c r="D411" t="s">
        <v>24489</v>
      </c>
      <c r="E411">
        <v>0</v>
      </c>
      <c r="J411" t="s">
        <v>24487</v>
      </c>
      <c r="K411" t="s">
        <v>24488</v>
      </c>
      <c r="L411">
        <v>0</v>
      </c>
      <c r="M411" t="s">
        <v>24489</v>
      </c>
    </row>
    <row r="412" spans="1:13">
      <c r="A412" t="s">
        <v>24490</v>
      </c>
      <c r="B412" t="s">
        <v>24491</v>
      </c>
      <c r="D412" t="s">
        <v>24492</v>
      </c>
      <c r="E412">
        <v>0</v>
      </c>
      <c r="J412" t="s">
        <v>24490</v>
      </c>
      <c r="K412" t="s">
        <v>24491</v>
      </c>
      <c r="L412">
        <v>0</v>
      </c>
      <c r="M412" t="s">
        <v>24492</v>
      </c>
    </row>
    <row r="413" spans="1:13">
      <c r="A413" t="s">
        <v>24493</v>
      </c>
      <c r="B413" t="s">
        <v>24494</v>
      </c>
      <c r="D413" t="s">
        <v>24495</v>
      </c>
      <c r="E413">
        <v>0</v>
      </c>
      <c r="J413" t="s">
        <v>24493</v>
      </c>
      <c r="K413" t="s">
        <v>24494</v>
      </c>
      <c r="L413">
        <v>0</v>
      </c>
      <c r="M413" t="s">
        <v>24495</v>
      </c>
    </row>
    <row r="414" spans="1:13">
      <c r="A414" t="s">
        <v>24496</v>
      </c>
      <c r="B414" t="s">
        <v>24497</v>
      </c>
      <c r="D414" t="s">
        <v>24498</v>
      </c>
      <c r="E414">
        <v>0</v>
      </c>
      <c r="J414" t="s">
        <v>24496</v>
      </c>
      <c r="K414" t="s">
        <v>24497</v>
      </c>
      <c r="L414">
        <v>0</v>
      </c>
      <c r="M414" t="s">
        <v>24498</v>
      </c>
    </row>
    <row r="415" spans="1:13">
      <c r="A415" t="s">
        <v>24499</v>
      </c>
      <c r="B415" t="s">
        <v>24500</v>
      </c>
      <c r="D415" t="s">
        <v>24501</v>
      </c>
      <c r="E415">
        <v>0</v>
      </c>
      <c r="J415" t="s">
        <v>24499</v>
      </c>
      <c r="K415" t="s">
        <v>24500</v>
      </c>
      <c r="L415">
        <v>0</v>
      </c>
      <c r="M415" t="s">
        <v>24501</v>
      </c>
    </row>
    <row r="416" spans="1:13">
      <c r="A416" t="s">
        <v>24502</v>
      </c>
      <c r="B416" t="s">
        <v>24503</v>
      </c>
      <c r="D416" t="s">
        <v>24504</v>
      </c>
      <c r="E416">
        <v>0</v>
      </c>
      <c r="J416" t="s">
        <v>24502</v>
      </c>
      <c r="K416" t="s">
        <v>24503</v>
      </c>
      <c r="L416">
        <v>0</v>
      </c>
      <c r="M416" t="s">
        <v>24504</v>
      </c>
    </row>
    <row r="417" spans="1:13">
      <c r="A417" t="s">
        <v>24505</v>
      </c>
      <c r="B417" t="s">
        <v>24506</v>
      </c>
      <c r="D417" t="s">
        <v>24507</v>
      </c>
      <c r="E417">
        <v>0</v>
      </c>
      <c r="J417" t="s">
        <v>24505</v>
      </c>
      <c r="K417" t="s">
        <v>24506</v>
      </c>
      <c r="L417">
        <v>0</v>
      </c>
      <c r="M417" t="s">
        <v>24507</v>
      </c>
    </row>
    <row r="418" spans="1:13">
      <c r="A418" t="s">
        <v>18152</v>
      </c>
      <c r="B418" t="s">
        <v>24508</v>
      </c>
      <c r="C418" t="s">
        <v>23015</v>
      </c>
      <c r="D418" t="s">
        <v>24509</v>
      </c>
      <c r="E418">
        <v>130</v>
      </c>
      <c r="G418" t="s">
        <v>23015</v>
      </c>
      <c r="J418" t="s">
        <v>18152</v>
      </c>
      <c r="K418" t="s">
        <v>24508</v>
      </c>
      <c r="L418">
        <v>130</v>
      </c>
      <c r="M418" t="s">
        <v>24509</v>
      </c>
    </row>
    <row r="419" spans="1:13">
      <c r="A419" t="s">
        <v>18151</v>
      </c>
      <c r="B419" t="s">
        <v>24510</v>
      </c>
      <c r="C419" t="s">
        <v>23015</v>
      </c>
      <c r="D419" t="s">
        <v>24511</v>
      </c>
      <c r="E419">
        <v>130</v>
      </c>
      <c r="G419" t="s">
        <v>23015</v>
      </c>
      <c r="J419" t="s">
        <v>18151</v>
      </c>
      <c r="K419" t="s">
        <v>24510</v>
      </c>
      <c r="L419">
        <v>130</v>
      </c>
      <c r="M419" t="s">
        <v>24511</v>
      </c>
    </row>
    <row r="420" spans="1:13">
      <c r="A420" t="s">
        <v>19287</v>
      </c>
      <c r="B420" t="s">
        <v>24512</v>
      </c>
      <c r="D420" t="s">
        <v>24513</v>
      </c>
      <c r="E420">
        <v>0</v>
      </c>
      <c r="J420" t="s">
        <v>19287</v>
      </c>
      <c r="K420" t="s">
        <v>24512</v>
      </c>
      <c r="L420">
        <v>0</v>
      </c>
      <c r="M420" t="s">
        <v>24513</v>
      </c>
    </row>
    <row r="421" spans="1:13">
      <c r="A421" t="s">
        <v>19288</v>
      </c>
      <c r="B421" t="s">
        <v>24514</v>
      </c>
      <c r="D421" t="s">
        <v>24515</v>
      </c>
      <c r="E421">
        <v>0</v>
      </c>
      <c r="J421" t="s">
        <v>19288</v>
      </c>
      <c r="K421" t="s">
        <v>24514</v>
      </c>
      <c r="L421">
        <v>0</v>
      </c>
      <c r="M421" t="s">
        <v>24515</v>
      </c>
    </row>
    <row r="422" spans="1:13">
      <c r="A422" t="s">
        <v>19289</v>
      </c>
      <c r="B422" t="s">
        <v>24516</v>
      </c>
      <c r="D422" t="s">
        <v>24517</v>
      </c>
      <c r="E422">
        <v>0</v>
      </c>
      <c r="J422" t="s">
        <v>19289</v>
      </c>
      <c r="K422" t="s">
        <v>24516</v>
      </c>
      <c r="L422">
        <v>0</v>
      </c>
      <c r="M422" t="s">
        <v>24517</v>
      </c>
    </row>
    <row r="423" spans="1:13">
      <c r="A423" t="s">
        <v>19290</v>
      </c>
      <c r="B423" t="s">
        <v>24518</v>
      </c>
      <c r="D423" t="s">
        <v>24519</v>
      </c>
      <c r="E423">
        <v>0</v>
      </c>
      <c r="J423" t="s">
        <v>19290</v>
      </c>
      <c r="K423" t="s">
        <v>24518</v>
      </c>
      <c r="L423">
        <v>0</v>
      </c>
      <c r="M423" t="s">
        <v>24519</v>
      </c>
    </row>
    <row r="424" spans="1:13">
      <c r="A424" t="s">
        <v>19291</v>
      </c>
      <c r="B424" t="s">
        <v>24520</v>
      </c>
      <c r="C424" t="s">
        <v>23015</v>
      </c>
      <c r="D424" t="s">
        <v>24521</v>
      </c>
      <c r="E424">
        <v>130</v>
      </c>
      <c r="G424" t="s">
        <v>23015</v>
      </c>
      <c r="J424" t="s">
        <v>19291</v>
      </c>
      <c r="K424" t="s">
        <v>24520</v>
      </c>
      <c r="L424">
        <v>130</v>
      </c>
      <c r="M424" t="s">
        <v>24521</v>
      </c>
    </row>
    <row r="425" spans="1:13">
      <c r="A425" t="s">
        <v>19292</v>
      </c>
      <c r="B425" t="s">
        <v>24522</v>
      </c>
      <c r="D425" t="s">
        <v>24523</v>
      </c>
      <c r="E425">
        <v>0</v>
      </c>
      <c r="J425" t="s">
        <v>19292</v>
      </c>
      <c r="K425" t="s">
        <v>24522</v>
      </c>
      <c r="L425">
        <v>0</v>
      </c>
      <c r="M425" t="s">
        <v>24523</v>
      </c>
    </row>
    <row r="426" spans="1:13">
      <c r="A426" t="s">
        <v>19293</v>
      </c>
      <c r="B426" t="s">
        <v>24524</v>
      </c>
      <c r="D426" t="s">
        <v>24525</v>
      </c>
      <c r="E426">
        <v>0</v>
      </c>
      <c r="J426" t="s">
        <v>19293</v>
      </c>
      <c r="K426" t="s">
        <v>24524</v>
      </c>
      <c r="L426">
        <v>0</v>
      </c>
      <c r="M426" t="s">
        <v>24525</v>
      </c>
    </row>
    <row r="427" spans="1:13">
      <c r="A427" t="s">
        <v>19294</v>
      </c>
      <c r="B427" t="s">
        <v>24526</v>
      </c>
      <c r="D427" t="s">
        <v>24527</v>
      </c>
      <c r="E427">
        <v>0</v>
      </c>
      <c r="J427" t="s">
        <v>19294</v>
      </c>
      <c r="K427" t="s">
        <v>24526</v>
      </c>
      <c r="L427">
        <v>0</v>
      </c>
      <c r="M427" t="s">
        <v>24527</v>
      </c>
    </row>
    <row r="428" spans="1:13">
      <c r="A428" t="s">
        <v>21133</v>
      </c>
      <c r="B428" t="s">
        <v>24528</v>
      </c>
      <c r="D428" t="s">
        <v>24529</v>
      </c>
      <c r="E428">
        <v>0</v>
      </c>
      <c r="J428" t="s">
        <v>21133</v>
      </c>
      <c r="K428" t="s">
        <v>24528</v>
      </c>
      <c r="L428">
        <v>0</v>
      </c>
      <c r="M428" t="s">
        <v>24529</v>
      </c>
    </row>
    <row r="429" spans="1:13">
      <c r="A429" t="s">
        <v>21132</v>
      </c>
      <c r="B429" t="s">
        <v>24530</v>
      </c>
      <c r="D429" t="s">
        <v>24531</v>
      </c>
      <c r="E429">
        <v>0</v>
      </c>
      <c r="J429" t="s">
        <v>21132</v>
      </c>
      <c r="K429" t="s">
        <v>24530</v>
      </c>
      <c r="L429">
        <v>0</v>
      </c>
      <c r="M429" t="s">
        <v>24531</v>
      </c>
    </row>
    <row r="430" spans="1:13">
      <c r="A430" t="s">
        <v>21131</v>
      </c>
      <c r="B430" t="s">
        <v>24532</v>
      </c>
      <c r="D430" t="s">
        <v>24533</v>
      </c>
      <c r="E430">
        <v>0</v>
      </c>
      <c r="J430" t="s">
        <v>21131</v>
      </c>
      <c r="K430" t="s">
        <v>24532</v>
      </c>
      <c r="L430">
        <v>0</v>
      </c>
      <c r="M430" t="s">
        <v>24533</v>
      </c>
    </row>
    <row r="431" spans="1:13">
      <c r="A431" t="s">
        <v>21130</v>
      </c>
      <c r="B431" t="s">
        <v>24534</v>
      </c>
      <c r="D431" t="s">
        <v>24535</v>
      </c>
      <c r="E431">
        <v>0</v>
      </c>
      <c r="J431" t="s">
        <v>21130</v>
      </c>
      <c r="K431" t="s">
        <v>24534</v>
      </c>
      <c r="L431">
        <v>0</v>
      </c>
      <c r="M431" t="s">
        <v>24535</v>
      </c>
    </row>
    <row r="432" spans="1:13">
      <c r="A432" t="s">
        <v>21129</v>
      </c>
      <c r="B432" t="s">
        <v>24536</v>
      </c>
      <c r="D432" t="s">
        <v>24537</v>
      </c>
      <c r="E432">
        <v>0</v>
      </c>
      <c r="J432" t="s">
        <v>21129</v>
      </c>
      <c r="K432" t="s">
        <v>24536</v>
      </c>
      <c r="L432">
        <v>0</v>
      </c>
      <c r="M432" t="s">
        <v>24537</v>
      </c>
    </row>
    <row r="433" spans="1:13">
      <c r="A433" t="s">
        <v>18347</v>
      </c>
      <c r="B433" t="s">
        <v>24538</v>
      </c>
      <c r="D433" t="s">
        <v>24539</v>
      </c>
      <c r="E433">
        <v>0</v>
      </c>
      <c r="J433" t="s">
        <v>18347</v>
      </c>
      <c r="K433" t="s">
        <v>24538</v>
      </c>
      <c r="L433">
        <v>0</v>
      </c>
      <c r="M433" t="s">
        <v>24539</v>
      </c>
    </row>
    <row r="434" spans="1:13">
      <c r="A434" t="s">
        <v>18348</v>
      </c>
      <c r="B434" t="s">
        <v>24540</v>
      </c>
      <c r="D434" t="s">
        <v>24541</v>
      </c>
      <c r="E434">
        <v>0</v>
      </c>
      <c r="J434" t="s">
        <v>18348</v>
      </c>
      <c r="K434" t="s">
        <v>24540</v>
      </c>
      <c r="L434">
        <v>0</v>
      </c>
      <c r="M434" t="s">
        <v>24541</v>
      </c>
    </row>
    <row r="435" spans="1:13">
      <c r="A435" t="s">
        <v>18349</v>
      </c>
      <c r="B435" t="s">
        <v>24542</v>
      </c>
      <c r="D435" t="s">
        <v>24543</v>
      </c>
      <c r="E435">
        <v>0</v>
      </c>
      <c r="J435" t="s">
        <v>18349</v>
      </c>
      <c r="K435" t="s">
        <v>24542</v>
      </c>
      <c r="L435">
        <v>0</v>
      </c>
      <c r="M435" t="s">
        <v>24543</v>
      </c>
    </row>
    <row r="436" spans="1:13">
      <c r="A436" t="s">
        <v>18350</v>
      </c>
      <c r="B436" t="s">
        <v>24544</v>
      </c>
      <c r="D436" t="s">
        <v>24545</v>
      </c>
      <c r="E436">
        <v>0</v>
      </c>
      <c r="J436" t="s">
        <v>18350</v>
      </c>
      <c r="K436" t="s">
        <v>24544</v>
      </c>
      <c r="L436">
        <v>0</v>
      </c>
      <c r="M436" t="s">
        <v>24545</v>
      </c>
    </row>
    <row r="437" spans="1:13">
      <c r="A437" t="s">
        <v>18351</v>
      </c>
      <c r="B437" t="s">
        <v>24546</v>
      </c>
      <c r="D437" t="s">
        <v>24547</v>
      </c>
      <c r="E437">
        <v>0</v>
      </c>
      <c r="J437" t="s">
        <v>18351</v>
      </c>
      <c r="K437" t="s">
        <v>24546</v>
      </c>
      <c r="L437">
        <v>0</v>
      </c>
      <c r="M437" t="s">
        <v>24547</v>
      </c>
    </row>
    <row r="438" spans="1:13">
      <c r="A438" t="s">
        <v>18352</v>
      </c>
      <c r="B438" t="s">
        <v>24548</v>
      </c>
      <c r="D438" t="s">
        <v>24549</v>
      </c>
      <c r="E438">
        <v>0</v>
      </c>
      <c r="J438" t="s">
        <v>18352</v>
      </c>
      <c r="K438" t="s">
        <v>24548</v>
      </c>
      <c r="L438">
        <v>0</v>
      </c>
      <c r="M438" t="s">
        <v>24549</v>
      </c>
    </row>
    <row r="439" spans="1:13">
      <c r="A439" t="s">
        <v>18353</v>
      </c>
      <c r="B439" t="s">
        <v>24550</v>
      </c>
      <c r="D439" t="s">
        <v>24551</v>
      </c>
      <c r="E439">
        <v>0</v>
      </c>
      <c r="J439" t="s">
        <v>18353</v>
      </c>
      <c r="K439" t="s">
        <v>24550</v>
      </c>
      <c r="L439">
        <v>0</v>
      </c>
      <c r="M439" t="s">
        <v>24551</v>
      </c>
    </row>
    <row r="440" spans="1:13">
      <c r="A440" t="s">
        <v>17186</v>
      </c>
      <c r="B440" t="s">
        <v>24552</v>
      </c>
      <c r="D440" t="s">
        <v>24553</v>
      </c>
      <c r="E440">
        <v>0</v>
      </c>
      <c r="J440" t="s">
        <v>17186</v>
      </c>
      <c r="K440" t="s">
        <v>24552</v>
      </c>
      <c r="L440">
        <v>0</v>
      </c>
      <c r="M440" t="s">
        <v>24553</v>
      </c>
    </row>
    <row r="441" spans="1:13">
      <c r="A441" t="s">
        <v>17129</v>
      </c>
      <c r="B441" t="s">
        <v>24554</v>
      </c>
      <c r="D441" t="s">
        <v>24555</v>
      </c>
      <c r="E441">
        <v>0</v>
      </c>
      <c r="J441" t="s">
        <v>17129</v>
      </c>
      <c r="K441" t="s">
        <v>24554</v>
      </c>
      <c r="L441">
        <v>0</v>
      </c>
      <c r="M441" t="s">
        <v>24555</v>
      </c>
    </row>
    <row r="442" spans="1:13">
      <c r="A442" t="s">
        <v>17187</v>
      </c>
      <c r="B442" t="s">
        <v>24556</v>
      </c>
      <c r="D442" t="s">
        <v>24557</v>
      </c>
      <c r="E442">
        <v>0</v>
      </c>
      <c r="J442" t="s">
        <v>17187</v>
      </c>
      <c r="K442" t="s">
        <v>24556</v>
      </c>
      <c r="L442">
        <v>0</v>
      </c>
      <c r="M442" t="s">
        <v>24557</v>
      </c>
    </row>
    <row r="443" spans="1:13">
      <c r="A443" t="s">
        <v>17130</v>
      </c>
      <c r="B443" t="s">
        <v>24558</v>
      </c>
      <c r="D443" t="s">
        <v>24559</v>
      </c>
      <c r="E443">
        <v>0</v>
      </c>
      <c r="J443" t="s">
        <v>17130</v>
      </c>
      <c r="K443" t="s">
        <v>24558</v>
      </c>
      <c r="L443">
        <v>0</v>
      </c>
      <c r="M443" t="s">
        <v>24559</v>
      </c>
    </row>
    <row r="444" spans="1:13">
      <c r="A444" t="s">
        <v>17131</v>
      </c>
      <c r="B444" t="s">
        <v>24560</v>
      </c>
      <c r="D444" t="s">
        <v>24561</v>
      </c>
      <c r="E444">
        <v>0</v>
      </c>
      <c r="J444" t="s">
        <v>17131</v>
      </c>
      <c r="K444" t="s">
        <v>24560</v>
      </c>
      <c r="L444">
        <v>0</v>
      </c>
      <c r="M444" t="s">
        <v>24561</v>
      </c>
    </row>
    <row r="445" spans="1:13">
      <c r="A445" t="s">
        <v>24562</v>
      </c>
      <c r="B445" t="s">
        <v>24563</v>
      </c>
      <c r="D445" t="s">
        <v>24564</v>
      </c>
      <c r="E445">
        <v>0</v>
      </c>
      <c r="J445" t="s">
        <v>24562</v>
      </c>
      <c r="K445" t="s">
        <v>24563</v>
      </c>
      <c r="L445">
        <v>0</v>
      </c>
      <c r="M445" t="s">
        <v>24564</v>
      </c>
    </row>
    <row r="446" spans="1:13">
      <c r="A446" t="s">
        <v>24565</v>
      </c>
      <c r="B446" t="s">
        <v>24566</v>
      </c>
      <c r="D446" t="s">
        <v>24567</v>
      </c>
      <c r="E446">
        <v>0</v>
      </c>
      <c r="J446" t="s">
        <v>24565</v>
      </c>
      <c r="K446" t="s">
        <v>24566</v>
      </c>
      <c r="L446">
        <v>0</v>
      </c>
      <c r="M446" t="s">
        <v>24567</v>
      </c>
    </row>
    <row r="447" spans="1:13">
      <c r="A447" t="s">
        <v>24568</v>
      </c>
      <c r="B447" t="s">
        <v>24569</v>
      </c>
      <c r="D447" t="s">
        <v>24570</v>
      </c>
      <c r="E447">
        <v>0</v>
      </c>
      <c r="J447" t="s">
        <v>24568</v>
      </c>
      <c r="K447" t="s">
        <v>24569</v>
      </c>
      <c r="L447">
        <v>0</v>
      </c>
      <c r="M447" t="s">
        <v>24570</v>
      </c>
    </row>
    <row r="448" spans="1:13">
      <c r="A448" t="s">
        <v>24571</v>
      </c>
      <c r="B448" t="s">
        <v>24572</v>
      </c>
      <c r="D448" t="s">
        <v>24573</v>
      </c>
      <c r="E448">
        <v>0</v>
      </c>
      <c r="J448" t="s">
        <v>24571</v>
      </c>
      <c r="K448" t="s">
        <v>24572</v>
      </c>
      <c r="L448">
        <v>0</v>
      </c>
      <c r="M448" t="s">
        <v>24573</v>
      </c>
    </row>
    <row r="449" spans="1:13">
      <c r="A449" t="s">
        <v>24574</v>
      </c>
      <c r="B449" t="s">
        <v>24575</v>
      </c>
      <c r="D449" t="s">
        <v>24576</v>
      </c>
      <c r="E449">
        <v>0</v>
      </c>
      <c r="J449" t="s">
        <v>24574</v>
      </c>
      <c r="K449" t="s">
        <v>24575</v>
      </c>
      <c r="L449">
        <v>0</v>
      </c>
      <c r="M449" t="s">
        <v>24576</v>
      </c>
    </row>
    <row r="450" spans="1:13">
      <c r="A450" t="s">
        <v>24577</v>
      </c>
      <c r="B450" t="s">
        <v>24578</v>
      </c>
      <c r="D450" t="s">
        <v>24579</v>
      </c>
      <c r="E450">
        <v>0</v>
      </c>
      <c r="J450" t="s">
        <v>24577</v>
      </c>
      <c r="K450" t="s">
        <v>24578</v>
      </c>
      <c r="L450">
        <v>0</v>
      </c>
      <c r="M450" t="s">
        <v>24579</v>
      </c>
    </row>
    <row r="451" spans="1:13">
      <c r="A451" t="s">
        <v>24580</v>
      </c>
      <c r="B451" t="s">
        <v>24581</v>
      </c>
      <c r="D451" t="s">
        <v>24582</v>
      </c>
      <c r="E451">
        <v>0</v>
      </c>
      <c r="J451" t="s">
        <v>24580</v>
      </c>
      <c r="K451" t="s">
        <v>24581</v>
      </c>
      <c r="L451">
        <v>0</v>
      </c>
      <c r="M451" t="s">
        <v>24582</v>
      </c>
    </row>
    <row r="452" spans="1:13">
      <c r="A452" t="s">
        <v>24583</v>
      </c>
      <c r="B452" t="s">
        <v>24584</v>
      </c>
      <c r="D452" t="s">
        <v>24585</v>
      </c>
      <c r="E452">
        <v>0</v>
      </c>
      <c r="J452" t="s">
        <v>24583</v>
      </c>
      <c r="K452" t="s">
        <v>24584</v>
      </c>
      <c r="L452">
        <v>0</v>
      </c>
      <c r="M452" t="s">
        <v>24585</v>
      </c>
    </row>
    <row r="453" spans="1:13">
      <c r="A453" t="s">
        <v>24586</v>
      </c>
      <c r="B453" t="s">
        <v>24587</v>
      </c>
      <c r="D453" t="s">
        <v>24588</v>
      </c>
      <c r="E453">
        <v>0</v>
      </c>
      <c r="J453" t="s">
        <v>24586</v>
      </c>
      <c r="K453" t="s">
        <v>24587</v>
      </c>
      <c r="L453">
        <v>0</v>
      </c>
      <c r="M453" t="s">
        <v>24588</v>
      </c>
    </row>
    <row r="454" spans="1:13">
      <c r="A454" t="s">
        <v>24589</v>
      </c>
      <c r="B454" t="s">
        <v>24590</v>
      </c>
      <c r="D454" t="s">
        <v>24591</v>
      </c>
      <c r="E454">
        <v>0</v>
      </c>
      <c r="J454" t="s">
        <v>24589</v>
      </c>
      <c r="K454" t="s">
        <v>24590</v>
      </c>
      <c r="L454">
        <v>0</v>
      </c>
      <c r="M454" t="s">
        <v>24591</v>
      </c>
    </row>
    <row r="455" spans="1:13">
      <c r="A455" t="s">
        <v>20026</v>
      </c>
      <c r="B455" t="s">
        <v>24592</v>
      </c>
      <c r="D455" t="s">
        <v>24593</v>
      </c>
      <c r="E455">
        <v>0</v>
      </c>
      <c r="J455" t="s">
        <v>20026</v>
      </c>
      <c r="K455" t="s">
        <v>24592</v>
      </c>
      <c r="L455">
        <v>0</v>
      </c>
      <c r="M455" t="s">
        <v>24593</v>
      </c>
    </row>
    <row r="456" spans="1:13">
      <c r="A456" t="s">
        <v>20027</v>
      </c>
      <c r="B456" t="s">
        <v>24594</v>
      </c>
      <c r="D456" t="s">
        <v>24595</v>
      </c>
      <c r="E456">
        <v>0</v>
      </c>
      <c r="J456" t="s">
        <v>20027</v>
      </c>
      <c r="K456" t="s">
        <v>24594</v>
      </c>
      <c r="L456">
        <v>0</v>
      </c>
      <c r="M456" t="s">
        <v>24595</v>
      </c>
    </row>
    <row r="457" spans="1:13">
      <c r="A457" t="s">
        <v>21128</v>
      </c>
      <c r="B457" t="s">
        <v>24596</v>
      </c>
      <c r="D457" t="s">
        <v>24597</v>
      </c>
      <c r="E457">
        <v>0</v>
      </c>
      <c r="J457" t="s">
        <v>21128</v>
      </c>
      <c r="K457" t="s">
        <v>24596</v>
      </c>
      <c r="L457">
        <v>0</v>
      </c>
      <c r="M457" t="s">
        <v>24597</v>
      </c>
    </row>
    <row r="458" spans="1:13">
      <c r="A458" t="s">
        <v>21127</v>
      </c>
      <c r="B458" t="s">
        <v>24598</v>
      </c>
      <c r="D458" t="s">
        <v>24599</v>
      </c>
      <c r="E458">
        <v>0</v>
      </c>
      <c r="J458" t="s">
        <v>21127</v>
      </c>
      <c r="K458" t="s">
        <v>24598</v>
      </c>
      <c r="L458">
        <v>0</v>
      </c>
      <c r="M458" t="s">
        <v>24599</v>
      </c>
    </row>
    <row r="459" spans="1:13">
      <c r="A459" t="s">
        <v>21126</v>
      </c>
      <c r="B459" t="s">
        <v>24600</v>
      </c>
      <c r="D459" t="s">
        <v>24601</v>
      </c>
      <c r="E459">
        <v>0</v>
      </c>
      <c r="J459" t="s">
        <v>21126</v>
      </c>
      <c r="K459" t="s">
        <v>24600</v>
      </c>
      <c r="L459">
        <v>0</v>
      </c>
      <c r="M459" t="s">
        <v>24601</v>
      </c>
    </row>
    <row r="460" spans="1:13">
      <c r="A460" t="s">
        <v>18354</v>
      </c>
      <c r="B460" t="s">
        <v>24602</v>
      </c>
      <c r="D460" t="s">
        <v>24603</v>
      </c>
      <c r="E460">
        <v>0</v>
      </c>
      <c r="J460" t="s">
        <v>18354</v>
      </c>
      <c r="K460" t="s">
        <v>24602</v>
      </c>
      <c r="L460">
        <v>0</v>
      </c>
      <c r="M460" t="s">
        <v>24603</v>
      </c>
    </row>
    <row r="461" spans="1:13">
      <c r="A461" t="s">
        <v>18355</v>
      </c>
      <c r="B461" t="s">
        <v>24604</v>
      </c>
      <c r="D461" t="s">
        <v>24605</v>
      </c>
      <c r="E461">
        <v>0</v>
      </c>
      <c r="J461" t="s">
        <v>18355</v>
      </c>
      <c r="K461" t="s">
        <v>24604</v>
      </c>
      <c r="L461">
        <v>0</v>
      </c>
      <c r="M461" t="s">
        <v>24605</v>
      </c>
    </row>
    <row r="462" spans="1:13">
      <c r="A462" t="s">
        <v>21753</v>
      </c>
      <c r="B462" t="s">
        <v>24606</v>
      </c>
      <c r="C462" t="s">
        <v>23015</v>
      </c>
      <c r="D462" t="s">
        <v>24607</v>
      </c>
      <c r="E462">
        <v>80</v>
      </c>
      <c r="G462" t="s">
        <v>23015</v>
      </c>
      <c r="J462" t="s">
        <v>21753</v>
      </c>
      <c r="K462" t="s">
        <v>24606</v>
      </c>
      <c r="L462">
        <v>80</v>
      </c>
      <c r="M462" t="s">
        <v>24607</v>
      </c>
    </row>
    <row r="463" spans="1:13">
      <c r="A463" t="s">
        <v>21752</v>
      </c>
      <c r="B463" t="s">
        <v>24608</v>
      </c>
      <c r="C463" t="s">
        <v>23015</v>
      </c>
      <c r="D463" t="s">
        <v>24609</v>
      </c>
      <c r="E463">
        <v>80</v>
      </c>
      <c r="G463" t="s">
        <v>23015</v>
      </c>
      <c r="J463" t="s">
        <v>21752</v>
      </c>
      <c r="K463" t="s">
        <v>24608</v>
      </c>
      <c r="L463">
        <v>80</v>
      </c>
      <c r="M463" t="s">
        <v>24609</v>
      </c>
    </row>
    <row r="464" spans="1:13">
      <c r="A464" t="s">
        <v>24610</v>
      </c>
      <c r="B464" t="s">
        <v>24611</v>
      </c>
      <c r="D464" t="s">
        <v>24612</v>
      </c>
      <c r="E464">
        <v>0</v>
      </c>
      <c r="J464" t="s">
        <v>24610</v>
      </c>
      <c r="K464" t="s">
        <v>24611</v>
      </c>
      <c r="L464">
        <v>0</v>
      </c>
      <c r="M464" t="s">
        <v>24612</v>
      </c>
    </row>
    <row r="465" spans="1:13">
      <c r="A465" t="s">
        <v>19295</v>
      </c>
      <c r="B465" t="s">
        <v>24613</v>
      </c>
      <c r="D465" t="s">
        <v>24614</v>
      </c>
      <c r="E465">
        <v>0</v>
      </c>
      <c r="J465" t="s">
        <v>19295</v>
      </c>
      <c r="K465" t="s">
        <v>24613</v>
      </c>
      <c r="L465">
        <v>0</v>
      </c>
      <c r="M465" t="s">
        <v>24614</v>
      </c>
    </row>
    <row r="466" spans="1:13">
      <c r="A466" t="s">
        <v>19296</v>
      </c>
      <c r="B466" t="s">
        <v>24615</v>
      </c>
      <c r="C466" t="s">
        <v>23015</v>
      </c>
      <c r="D466" t="s">
        <v>24616</v>
      </c>
      <c r="E466">
        <v>130</v>
      </c>
      <c r="G466" t="s">
        <v>23015</v>
      </c>
      <c r="J466" t="s">
        <v>19296</v>
      </c>
      <c r="K466" t="s">
        <v>24615</v>
      </c>
      <c r="L466">
        <v>130</v>
      </c>
      <c r="M466" t="s">
        <v>24616</v>
      </c>
    </row>
    <row r="467" spans="1:13">
      <c r="A467" t="s">
        <v>18154</v>
      </c>
      <c r="B467" t="s">
        <v>24617</v>
      </c>
      <c r="C467" t="s">
        <v>23015</v>
      </c>
      <c r="D467" t="s">
        <v>24618</v>
      </c>
      <c r="E467">
        <v>130</v>
      </c>
      <c r="G467" t="s">
        <v>23015</v>
      </c>
      <c r="J467" t="s">
        <v>18154</v>
      </c>
      <c r="K467" t="s">
        <v>24617</v>
      </c>
      <c r="L467">
        <v>130</v>
      </c>
      <c r="M467" t="s">
        <v>24618</v>
      </c>
    </row>
    <row r="468" spans="1:13">
      <c r="A468" t="s">
        <v>18153</v>
      </c>
      <c r="B468" t="s">
        <v>24619</v>
      </c>
      <c r="C468" t="s">
        <v>23015</v>
      </c>
      <c r="D468" t="s">
        <v>24620</v>
      </c>
      <c r="E468">
        <v>130</v>
      </c>
      <c r="G468" t="s">
        <v>23015</v>
      </c>
      <c r="J468" t="s">
        <v>18153</v>
      </c>
      <c r="K468" t="s">
        <v>24619</v>
      </c>
      <c r="L468">
        <v>130</v>
      </c>
      <c r="M468" t="s">
        <v>24620</v>
      </c>
    </row>
    <row r="469" spans="1:13">
      <c r="A469" t="s">
        <v>19187</v>
      </c>
      <c r="B469" t="s">
        <v>24621</v>
      </c>
      <c r="D469" t="s">
        <v>24622</v>
      </c>
      <c r="E469">
        <v>0</v>
      </c>
      <c r="J469" t="s">
        <v>19187</v>
      </c>
      <c r="K469" t="s">
        <v>24621</v>
      </c>
      <c r="L469">
        <v>0</v>
      </c>
      <c r="M469" t="s">
        <v>24622</v>
      </c>
    </row>
    <row r="470" spans="1:13">
      <c r="A470" t="s">
        <v>19188</v>
      </c>
      <c r="B470" t="s">
        <v>24623</v>
      </c>
      <c r="D470" t="s">
        <v>24624</v>
      </c>
      <c r="E470">
        <v>0</v>
      </c>
      <c r="J470" t="s">
        <v>19188</v>
      </c>
      <c r="K470" t="s">
        <v>24623</v>
      </c>
      <c r="L470">
        <v>0</v>
      </c>
      <c r="M470" t="s">
        <v>24624</v>
      </c>
    </row>
    <row r="471" spans="1:13">
      <c r="A471" t="s">
        <v>18158</v>
      </c>
      <c r="B471" t="s">
        <v>24625</v>
      </c>
      <c r="C471" t="s">
        <v>23015</v>
      </c>
      <c r="D471" t="s">
        <v>24626</v>
      </c>
      <c r="E471">
        <v>130</v>
      </c>
      <c r="G471" t="s">
        <v>23015</v>
      </c>
      <c r="J471" t="s">
        <v>18158</v>
      </c>
      <c r="K471" t="s">
        <v>24625</v>
      </c>
      <c r="L471">
        <v>130</v>
      </c>
      <c r="M471" t="s">
        <v>24626</v>
      </c>
    </row>
    <row r="472" spans="1:13">
      <c r="A472" t="s">
        <v>18157</v>
      </c>
      <c r="B472" t="s">
        <v>24627</v>
      </c>
      <c r="C472" t="s">
        <v>23015</v>
      </c>
      <c r="D472" t="s">
        <v>24628</v>
      </c>
      <c r="E472">
        <v>130</v>
      </c>
      <c r="G472" t="s">
        <v>23015</v>
      </c>
      <c r="J472" t="s">
        <v>18157</v>
      </c>
      <c r="K472" t="s">
        <v>24627</v>
      </c>
      <c r="L472">
        <v>130</v>
      </c>
      <c r="M472" t="s">
        <v>24628</v>
      </c>
    </row>
    <row r="473" spans="1:13">
      <c r="A473" t="s">
        <v>18156</v>
      </c>
      <c r="B473" t="s">
        <v>24629</v>
      </c>
      <c r="C473" t="s">
        <v>23015</v>
      </c>
      <c r="D473" t="s">
        <v>24630</v>
      </c>
      <c r="E473">
        <v>130</v>
      </c>
      <c r="G473" t="s">
        <v>23015</v>
      </c>
      <c r="J473" t="s">
        <v>18156</v>
      </c>
      <c r="K473" t="s">
        <v>24629</v>
      </c>
      <c r="L473">
        <v>130</v>
      </c>
      <c r="M473" t="s">
        <v>24630</v>
      </c>
    </row>
    <row r="474" spans="1:13">
      <c r="A474" t="s">
        <v>18155</v>
      </c>
      <c r="B474" t="s">
        <v>24631</v>
      </c>
      <c r="C474" t="s">
        <v>23015</v>
      </c>
      <c r="D474" t="s">
        <v>24632</v>
      </c>
      <c r="E474">
        <v>130</v>
      </c>
      <c r="G474" t="s">
        <v>23015</v>
      </c>
      <c r="J474" t="s">
        <v>18155</v>
      </c>
      <c r="K474" t="s">
        <v>24631</v>
      </c>
      <c r="L474">
        <v>130</v>
      </c>
      <c r="M474" t="s">
        <v>24632</v>
      </c>
    </row>
    <row r="475" spans="1:13">
      <c r="A475" t="s">
        <v>20028</v>
      </c>
      <c r="B475" t="s">
        <v>24633</v>
      </c>
      <c r="D475" t="s">
        <v>24634</v>
      </c>
      <c r="E475">
        <v>0</v>
      </c>
      <c r="J475" t="s">
        <v>20028</v>
      </c>
      <c r="K475" t="s">
        <v>24633</v>
      </c>
      <c r="L475">
        <v>0</v>
      </c>
      <c r="M475" t="s">
        <v>24634</v>
      </c>
    </row>
    <row r="476" spans="1:13">
      <c r="A476" t="s">
        <v>20029</v>
      </c>
      <c r="B476" t="s">
        <v>24635</v>
      </c>
      <c r="D476" t="s">
        <v>24636</v>
      </c>
      <c r="E476">
        <v>0</v>
      </c>
      <c r="J476" t="s">
        <v>20029</v>
      </c>
      <c r="K476" t="s">
        <v>24635</v>
      </c>
      <c r="L476">
        <v>0</v>
      </c>
      <c r="M476" t="s">
        <v>24636</v>
      </c>
    </row>
    <row r="477" spans="1:13">
      <c r="A477" t="s">
        <v>20030</v>
      </c>
      <c r="B477" t="s">
        <v>24637</v>
      </c>
      <c r="D477" t="s">
        <v>24638</v>
      </c>
      <c r="E477">
        <v>0</v>
      </c>
      <c r="J477" t="s">
        <v>20030</v>
      </c>
      <c r="K477" t="s">
        <v>24637</v>
      </c>
      <c r="L477">
        <v>0</v>
      </c>
      <c r="M477" t="s">
        <v>24638</v>
      </c>
    </row>
    <row r="478" spans="1:13">
      <c r="A478" t="s">
        <v>20031</v>
      </c>
      <c r="B478" t="s">
        <v>24639</v>
      </c>
      <c r="D478" t="s">
        <v>24640</v>
      </c>
      <c r="E478">
        <v>0</v>
      </c>
      <c r="J478" t="s">
        <v>20031</v>
      </c>
      <c r="K478" t="s">
        <v>24639</v>
      </c>
      <c r="L478">
        <v>0</v>
      </c>
      <c r="M478" t="s">
        <v>24640</v>
      </c>
    </row>
    <row r="479" spans="1:13">
      <c r="A479" t="s">
        <v>20032</v>
      </c>
      <c r="B479" t="s">
        <v>24641</v>
      </c>
      <c r="D479" t="s">
        <v>24642</v>
      </c>
      <c r="E479">
        <v>0</v>
      </c>
      <c r="J479" t="s">
        <v>20032</v>
      </c>
      <c r="K479" t="s">
        <v>24641</v>
      </c>
      <c r="L479">
        <v>0</v>
      </c>
      <c r="M479" t="s">
        <v>24642</v>
      </c>
    </row>
    <row r="480" spans="1:13">
      <c r="A480" t="s">
        <v>20033</v>
      </c>
      <c r="B480" t="s">
        <v>24643</v>
      </c>
      <c r="D480" t="s">
        <v>24644</v>
      </c>
      <c r="E480">
        <v>0</v>
      </c>
      <c r="J480" t="s">
        <v>20033</v>
      </c>
      <c r="K480" t="s">
        <v>24643</v>
      </c>
      <c r="L480">
        <v>0</v>
      </c>
      <c r="M480" t="s">
        <v>24644</v>
      </c>
    </row>
    <row r="481" spans="1:13">
      <c r="A481" t="s">
        <v>21125</v>
      </c>
      <c r="B481" t="s">
        <v>24645</v>
      </c>
      <c r="D481" t="s">
        <v>24646</v>
      </c>
      <c r="E481">
        <v>0</v>
      </c>
      <c r="J481" t="s">
        <v>21125</v>
      </c>
      <c r="K481" t="s">
        <v>24645</v>
      </c>
      <c r="L481">
        <v>0</v>
      </c>
      <c r="M481" t="s">
        <v>24646</v>
      </c>
    </row>
    <row r="482" spans="1:13">
      <c r="A482" t="s">
        <v>21124</v>
      </c>
      <c r="B482" t="s">
        <v>24647</v>
      </c>
      <c r="D482" t="s">
        <v>24648</v>
      </c>
      <c r="E482">
        <v>0</v>
      </c>
      <c r="J482" t="s">
        <v>21124</v>
      </c>
      <c r="K482" t="s">
        <v>24647</v>
      </c>
      <c r="L482">
        <v>0</v>
      </c>
      <c r="M482" t="s">
        <v>24648</v>
      </c>
    </row>
    <row r="483" spans="1:13">
      <c r="A483" t="s">
        <v>20684</v>
      </c>
      <c r="B483" t="s">
        <v>24649</v>
      </c>
      <c r="D483" t="s">
        <v>24650</v>
      </c>
      <c r="E483">
        <v>0</v>
      </c>
      <c r="J483" t="s">
        <v>20684</v>
      </c>
      <c r="K483" t="s">
        <v>24649</v>
      </c>
      <c r="L483">
        <v>0</v>
      </c>
      <c r="M483" t="s">
        <v>24650</v>
      </c>
    </row>
    <row r="484" spans="1:13">
      <c r="A484" t="s">
        <v>17839</v>
      </c>
      <c r="B484" t="s">
        <v>24651</v>
      </c>
      <c r="D484" t="s">
        <v>24652</v>
      </c>
      <c r="E484">
        <v>0</v>
      </c>
      <c r="J484" t="s">
        <v>17839</v>
      </c>
      <c r="K484" t="s">
        <v>24651</v>
      </c>
      <c r="L484">
        <v>0</v>
      </c>
      <c r="M484" t="s">
        <v>24652</v>
      </c>
    </row>
    <row r="485" spans="1:13">
      <c r="A485" t="s">
        <v>17188</v>
      </c>
      <c r="B485" t="s">
        <v>24653</v>
      </c>
      <c r="D485" t="s">
        <v>24654</v>
      </c>
      <c r="E485">
        <v>0</v>
      </c>
      <c r="J485" t="s">
        <v>17188</v>
      </c>
      <c r="K485" t="s">
        <v>24653</v>
      </c>
      <c r="L485">
        <v>0</v>
      </c>
      <c r="M485" t="s">
        <v>24654</v>
      </c>
    </row>
    <row r="486" spans="1:13">
      <c r="A486" t="s">
        <v>17189</v>
      </c>
      <c r="B486" t="s">
        <v>24655</v>
      </c>
      <c r="D486" t="s">
        <v>24656</v>
      </c>
      <c r="E486">
        <v>0</v>
      </c>
      <c r="J486" t="s">
        <v>17189</v>
      </c>
      <c r="K486" t="s">
        <v>24655</v>
      </c>
      <c r="L486">
        <v>0</v>
      </c>
      <c r="M486" t="s">
        <v>24656</v>
      </c>
    </row>
    <row r="487" spans="1:13">
      <c r="A487" t="s">
        <v>24657</v>
      </c>
      <c r="B487" t="s">
        <v>24658</v>
      </c>
      <c r="D487" t="s">
        <v>24659</v>
      </c>
      <c r="E487">
        <v>0</v>
      </c>
      <c r="J487" t="s">
        <v>24657</v>
      </c>
      <c r="K487" t="s">
        <v>24658</v>
      </c>
      <c r="L487">
        <v>0</v>
      </c>
      <c r="M487" t="s">
        <v>24659</v>
      </c>
    </row>
    <row r="488" spans="1:13">
      <c r="A488" t="s">
        <v>24660</v>
      </c>
      <c r="B488" t="s">
        <v>24661</v>
      </c>
      <c r="D488" t="s">
        <v>24662</v>
      </c>
      <c r="E488">
        <v>0</v>
      </c>
      <c r="J488" t="s">
        <v>24660</v>
      </c>
      <c r="K488" t="s">
        <v>24661</v>
      </c>
      <c r="L488">
        <v>0</v>
      </c>
      <c r="M488" t="s">
        <v>24662</v>
      </c>
    </row>
    <row r="489" spans="1:13">
      <c r="A489" t="s">
        <v>19297</v>
      </c>
      <c r="B489" t="s">
        <v>24663</v>
      </c>
      <c r="D489" t="s">
        <v>24664</v>
      </c>
      <c r="E489">
        <v>0</v>
      </c>
      <c r="J489" t="s">
        <v>19297</v>
      </c>
      <c r="K489" t="s">
        <v>24663</v>
      </c>
      <c r="L489">
        <v>0</v>
      </c>
      <c r="M489" t="s">
        <v>24664</v>
      </c>
    </row>
    <row r="490" spans="1:13">
      <c r="A490" t="s">
        <v>19298</v>
      </c>
      <c r="B490" t="s">
        <v>24665</v>
      </c>
      <c r="D490" t="s">
        <v>24666</v>
      </c>
      <c r="E490">
        <v>0</v>
      </c>
      <c r="J490" t="s">
        <v>19298</v>
      </c>
      <c r="K490" t="s">
        <v>24665</v>
      </c>
      <c r="L490">
        <v>0</v>
      </c>
      <c r="M490" t="s">
        <v>24666</v>
      </c>
    </row>
    <row r="491" spans="1:13">
      <c r="A491" t="s">
        <v>20683</v>
      </c>
      <c r="B491" t="s">
        <v>24667</v>
      </c>
      <c r="D491" t="s">
        <v>24668</v>
      </c>
      <c r="E491">
        <v>0</v>
      </c>
      <c r="J491" t="s">
        <v>20683</v>
      </c>
      <c r="K491" t="s">
        <v>24667</v>
      </c>
      <c r="L491">
        <v>0</v>
      </c>
      <c r="M491" t="s">
        <v>24668</v>
      </c>
    </row>
    <row r="492" spans="1:13">
      <c r="A492" t="s">
        <v>20682</v>
      </c>
      <c r="B492" t="s">
        <v>24669</v>
      </c>
      <c r="D492" t="s">
        <v>24670</v>
      </c>
      <c r="E492">
        <v>0</v>
      </c>
      <c r="J492" t="s">
        <v>20682</v>
      </c>
      <c r="K492" t="s">
        <v>24669</v>
      </c>
      <c r="L492">
        <v>0</v>
      </c>
      <c r="M492" t="s">
        <v>24670</v>
      </c>
    </row>
    <row r="493" spans="1:13">
      <c r="A493" t="s">
        <v>20681</v>
      </c>
      <c r="B493" t="s">
        <v>24671</v>
      </c>
      <c r="D493" t="s">
        <v>24672</v>
      </c>
      <c r="E493">
        <v>0</v>
      </c>
      <c r="J493" t="s">
        <v>20681</v>
      </c>
      <c r="K493" t="s">
        <v>24671</v>
      </c>
      <c r="L493">
        <v>0</v>
      </c>
      <c r="M493" t="s">
        <v>24672</v>
      </c>
    </row>
    <row r="494" spans="1:13">
      <c r="A494" t="s">
        <v>20680</v>
      </c>
      <c r="B494" t="s">
        <v>24673</v>
      </c>
      <c r="D494" t="s">
        <v>24674</v>
      </c>
      <c r="E494">
        <v>0</v>
      </c>
      <c r="J494" t="s">
        <v>20680</v>
      </c>
      <c r="K494" t="s">
        <v>24673</v>
      </c>
      <c r="L494">
        <v>0</v>
      </c>
      <c r="M494" t="s">
        <v>24674</v>
      </c>
    </row>
    <row r="495" spans="1:13">
      <c r="A495" t="s">
        <v>21123</v>
      </c>
      <c r="B495" t="s">
        <v>24675</v>
      </c>
      <c r="D495" t="s">
        <v>24676</v>
      </c>
      <c r="E495">
        <v>0</v>
      </c>
      <c r="J495" t="s">
        <v>21123</v>
      </c>
      <c r="K495" t="s">
        <v>24675</v>
      </c>
      <c r="L495">
        <v>0</v>
      </c>
      <c r="M495" t="s">
        <v>24676</v>
      </c>
    </row>
    <row r="496" spans="1:13">
      <c r="A496" t="s">
        <v>21122</v>
      </c>
      <c r="B496" t="s">
        <v>24677</v>
      </c>
      <c r="D496" t="s">
        <v>24678</v>
      </c>
      <c r="E496">
        <v>0</v>
      </c>
      <c r="J496" t="s">
        <v>21122</v>
      </c>
      <c r="K496" t="s">
        <v>24677</v>
      </c>
      <c r="L496">
        <v>0</v>
      </c>
      <c r="M496" t="s">
        <v>24678</v>
      </c>
    </row>
    <row r="497" spans="1:13">
      <c r="A497" t="s">
        <v>21121</v>
      </c>
      <c r="B497" t="s">
        <v>24679</v>
      </c>
      <c r="D497" t="s">
        <v>24680</v>
      </c>
      <c r="E497">
        <v>0</v>
      </c>
      <c r="J497" t="s">
        <v>21121</v>
      </c>
      <c r="K497" t="s">
        <v>24679</v>
      </c>
      <c r="L497">
        <v>0</v>
      </c>
      <c r="M497" t="s">
        <v>24680</v>
      </c>
    </row>
    <row r="498" spans="1:13">
      <c r="A498" t="s">
        <v>21120</v>
      </c>
      <c r="B498" t="s">
        <v>24681</v>
      </c>
      <c r="D498" t="s">
        <v>24682</v>
      </c>
      <c r="E498">
        <v>0</v>
      </c>
      <c r="J498" t="s">
        <v>21120</v>
      </c>
      <c r="K498" t="s">
        <v>24681</v>
      </c>
      <c r="L498">
        <v>0</v>
      </c>
      <c r="M498" t="s">
        <v>24682</v>
      </c>
    </row>
    <row r="499" spans="1:13">
      <c r="A499" t="s">
        <v>21119</v>
      </c>
      <c r="B499" t="s">
        <v>24683</v>
      </c>
      <c r="D499" t="s">
        <v>24684</v>
      </c>
      <c r="E499">
        <v>0</v>
      </c>
      <c r="J499" t="s">
        <v>21119</v>
      </c>
      <c r="K499" t="s">
        <v>24683</v>
      </c>
      <c r="L499">
        <v>0</v>
      </c>
      <c r="M499" t="s">
        <v>24684</v>
      </c>
    </row>
    <row r="500" spans="1:13">
      <c r="A500" t="s">
        <v>21118</v>
      </c>
      <c r="B500" t="s">
        <v>24685</v>
      </c>
      <c r="D500" t="s">
        <v>24686</v>
      </c>
      <c r="E500">
        <v>0</v>
      </c>
      <c r="J500" t="s">
        <v>21118</v>
      </c>
      <c r="K500" t="s">
        <v>24685</v>
      </c>
      <c r="L500">
        <v>0</v>
      </c>
      <c r="M500" t="s">
        <v>24686</v>
      </c>
    </row>
    <row r="501" spans="1:13">
      <c r="A501" t="s">
        <v>21117</v>
      </c>
      <c r="B501" t="s">
        <v>24687</v>
      </c>
      <c r="D501" t="s">
        <v>24688</v>
      </c>
      <c r="E501">
        <v>0</v>
      </c>
      <c r="J501" t="s">
        <v>21117</v>
      </c>
      <c r="K501" t="s">
        <v>24687</v>
      </c>
      <c r="L501">
        <v>0</v>
      </c>
      <c r="M501" t="s">
        <v>24688</v>
      </c>
    </row>
    <row r="502" spans="1:13">
      <c r="A502" t="s">
        <v>21116</v>
      </c>
      <c r="B502" t="s">
        <v>24689</v>
      </c>
      <c r="D502" t="s">
        <v>24690</v>
      </c>
      <c r="E502">
        <v>0</v>
      </c>
      <c r="J502" t="s">
        <v>21116</v>
      </c>
      <c r="K502" t="s">
        <v>24689</v>
      </c>
      <c r="L502">
        <v>0</v>
      </c>
      <c r="M502" t="s">
        <v>24690</v>
      </c>
    </row>
    <row r="503" spans="1:13">
      <c r="A503" t="s">
        <v>17840</v>
      </c>
      <c r="B503" t="s">
        <v>24691</v>
      </c>
      <c r="D503" t="s">
        <v>24692</v>
      </c>
      <c r="E503">
        <v>0</v>
      </c>
      <c r="J503" t="s">
        <v>17840</v>
      </c>
      <c r="K503" t="s">
        <v>24691</v>
      </c>
      <c r="L503">
        <v>0</v>
      </c>
      <c r="M503" t="s">
        <v>24692</v>
      </c>
    </row>
    <row r="504" spans="1:13">
      <c r="A504" t="s">
        <v>17841</v>
      </c>
      <c r="B504" t="s">
        <v>24693</v>
      </c>
      <c r="D504" t="s">
        <v>24694</v>
      </c>
      <c r="E504">
        <v>0</v>
      </c>
      <c r="J504" t="s">
        <v>17841</v>
      </c>
      <c r="K504" t="s">
        <v>24693</v>
      </c>
      <c r="L504">
        <v>0</v>
      </c>
      <c r="M504" t="s">
        <v>24694</v>
      </c>
    </row>
    <row r="505" spans="1:13">
      <c r="A505" t="s">
        <v>17842</v>
      </c>
      <c r="B505" t="s">
        <v>24695</v>
      </c>
      <c r="D505" t="s">
        <v>24696</v>
      </c>
      <c r="E505">
        <v>0</v>
      </c>
      <c r="J505" t="s">
        <v>17842</v>
      </c>
      <c r="K505" t="s">
        <v>24695</v>
      </c>
      <c r="L505">
        <v>0</v>
      </c>
      <c r="M505" t="s">
        <v>24696</v>
      </c>
    </row>
    <row r="506" spans="1:13">
      <c r="A506" t="s">
        <v>17843</v>
      </c>
      <c r="B506" t="s">
        <v>24697</v>
      </c>
      <c r="D506" t="s">
        <v>24698</v>
      </c>
      <c r="E506">
        <v>0</v>
      </c>
      <c r="J506" t="s">
        <v>17843</v>
      </c>
      <c r="K506" t="s">
        <v>24697</v>
      </c>
      <c r="L506">
        <v>0</v>
      </c>
      <c r="M506" t="s">
        <v>24698</v>
      </c>
    </row>
    <row r="507" spans="1:13">
      <c r="A507" t="s">
        <v>17132</v>
      </c>
      <c r="B507" t="s">
        <v>24699</v>
      </c>
      <c r="D507" t="s">
        <v>24700</v>
      </c>
      <c r="E507">
        <v>0</v>
      </c>
      <c r="J507" t="s">
        <v>17132</v>
      </c>
      <c r="K507" t="s">
        <v>24699</v>
      </c>
      <c r="L507">
        <v>0</v>
      </c>
      <c r="M507" t="s">
        <v>24700</v>
      </c>
    </row>
    <row r="508" spans="1:13">
      <c r="A508" t="s">
        <v>17133</v>
      </c>
      <c r="B508" t="s">
        <v>24701</v>
      </c>
      <c r="D508" t="s">
        <v>24702</v>
      </c>
      <c r="E508">
        <v>0</v>
      </c>
      <c r="J508" t="s">
        <v>17133</v>
      </c>
      <c r="K508" t="s">
        <v>24701</v>
      </c>
      <c r="L508">
        <v>0</v>
      </c>
      <c r="M508" t="s">
        <v>24702</v>
      </c>
    </row>
    <row r="509" spans="1:13">
      <c r="A509" t="s">
        <v>17190</v>
      </c>
      <c r="B509" t="s">
        <v>24703</v>
      </c>
      <c r="D509" t="s">
        <v>24704</v>
      </c>
      <c r="E509">
        <v>0</v>
      </c>
      <c r="J509" t="s">
        <v>17190</v>
      </c>
      <c r="K509" t="s">
        <v>24703</v>
      </c>
      <c r="L509">
        <v>0</v>
      </c>
      <c r="M509" t="s">
        <v>24704</v>
      </c>
    </row>
    <row r="510" spans="1:13">
      <c r="A510" t="s">
        <v>17191</v>
      </c>
      <c r="B510" t="s">
        <v>24705</v>
      </c>
      <c r="D510" t="s">
        <v>24706</v>
      </c>
      <c r="E510">
        <v>0</v>
      </c>
      <c r="J510" t="s">
        <v>17191</v>
      </c>
      <c r="K510" t="s">
        <v>24705</v>
      </c>
      <c r="L510">
        <v>0</v>
      </c>
      <c r="M510" t="s">
        <v>24706</v>
      </c>
    </row>
    <row r="511" spans="1:13">
      <c r="A511" t="s">
        <v>17192</v>
      </c>
      <c r="B511" t="s">
        <v>24707</v>
      </c>
      <c r="D511" t="s">
        <v>24708</v>
      </c>
      <c r="E511">
        <v>0</v>
      </c>
      <c r="J511" t="s">
        <v>17192</v>
      </c>
      <c r="K511" t="s">
        <v>24707</v>
      </c>
      <c r="L511">
        <v>0</v>
      </c>
      <c r="M511" t="s">
        <v>24708</v>
      </c>
    </row>
    <row r="512" spans="1:13">
      <c r="A512" t="s">
        <v>19299</v>
      </c>
      <c r="B512" t="s">
        <v>24709</v>
      </c>
      <c r="D512" t="s">
        <v>24710</v>
      </c>
      <c r="E512">
        <v>0</v>
      </c>
      <c r="J512" t="s">
        <v>19299</v>
      </c>
      <c r="K512" t="s">
        <v>24709</v>
      </c>
      <c r="L512">
        <v>0</v>
      </c>
      <c r="M512" t="s">
        <v>24710</v>
      </c>
    </row>
    <row r="513" spans="1:13">
      <c r="A513" t="s">
        <v>19300</v>
      </c>
      <c r="B513" t="s">
        <v>24711</v>
      </c>
      <c r="D513" t="s">
        <v>24712</v>
      </c>
      <c r="E513">
        <v>0</v>
      </c>
      <c r="J513" t="s">
        <v>19300</v>
      </c>
      <c r="K513" t="s">
        <v>24711</v>
      </c>
      <c r="L513">
        <v>0</v>
      </c>
      <c r="M513" t="s">
        <v>24712</v>
      </c>
    </row>
    <row r="514" spans="1:13">
      <c r="A514" t="s">
        <v>19301</v>
      </c>
      <c r="B514" t="s">
        <v>24713</v>
      </c>
      <c r="D514" t="s">
        <v>24714</v>
      </c>
      <c r="E514">
        <v>0</v>
      </c>
      <c r="J514" t="s">
        <v>19301</v>
      </c>
      <c r="K514" t="s">
        <v>24713</v>
      </c>
      <c r="L514">
        <v>0</v>
      </c>
      <c r="M514" t="s">
        <v>24714</v>
      </c>
    </row>
    <row r="515" spans="1:13">
      <c r="A515" t="s">
        <v>19302</v>
      </c>
      <c r="B515" t="s">
        <v>24715</v>
      </c>
      <c r="D515" t="s">
        <v>24716</v>
      </c>
      <c r="E515">
        <v>0</v>
      </c>
      <c r="J515" t="s">
        <v>19302</v>
      </c>
      <c r="K515" t="s">
        <v>24715</v>
      </c>
      <c r="L515">
        <v>0</v>
      </c>
      <c r="M515" t="s">
        <v>24716</v>
      </c>
    </row>
    <row r="516" spans="1:13">
      <c r="A516" t="s">
        <v>19303</v>
      </c>
      <c r="B516" t="s">
        <v>24717</v>
      </c>
      <c r="D516" t="s">
        <v>24718</v>
      </c>
      <c r="E516">
        <v>0</v>
      </c>
      <c r="J516" t="s">
        <v>19303</v>
      </c>
      <c r="K516" t="s">
        <v>24717</v>
      </c>
      <c r="L516">
        <v>0</v>
      </c>
      <c r="M516" t="s">
        <v>24718</v>
      </c>
    </row>
    <row r="517" spans="1:13">
      <c r="A517" t="s">
        <v>19304</v>
      </c>
      <c r="B517" t="s">
        <v>24719</v>
      </c>
      <c r="D517" t="s">
        <v>24720</v>
      </c>
      <c r="E517">
        <v>0</v>
      </c>
      <c r="J517" t="s">
        <v>19304</v>
      </c>
      <c r="K517" t="s">
        <v>24719</v>
      </c>
      <c r="L517">
        <v>0</v>
      </c>
      <c r="M517" t="s">
        <v>24720</v>
      </c>
    </row>
    <row r="518" spans="1:13">
      <c r="A518" t="s">
        <v>19305</v>
      </c>
      <c r="B518" t="s">
        <v>24721</v>
      </c>
      <c r="D518" t="s">
        <v>24722</v>
      </c>
      <c r="E518">
        <v>0</v>
      </c>
      <c r="J518" t="s">
        <v>19305</v>
      </c>
      <c r="K518" t="s">
        <v>24721</v>
      </c>
      <c r="L518">
        <v>0</v>
      </c>
      <c r="M518" t="s">
        <v>24722</v>
      </c>
    </row>
    <row r="519" spans="1:13">
      <c r="A519" t="s">
        <v>19306</v>
      </c>
      <c r="B519" t="s">
        <v>24723</v>
      </c>
      <c r="D519" t="s">
        <v>24724</v>
      </c>
      <c r="E519">
        <v>0</v>
      </c>
      <c r="J519" t="s">
        <v>19306</v>
      </c>
      <c r="K519" t="s">
        <v>24723</v>
      </c>
      <c r="L519">
        <v>0</v>
      </c>
      <c r="M519" t="s">
        <v>24724</v>
      </c>
    </row>
    <row r="520" spans="1:13">
      <c r="A520" t="s">
        <v>20034</v>
      </c>
      <c r="B520" t="s">
        <v>24725</v>
      </c>
      <c r="D520" t="s">
        <v>24726</v>
      </c>
      <c r="E520">
        <v>0</v>
      </c>
      <c r="J520" t="s">
        <v>20034</v>
      </c>
      <c r="K520" t="s">
        <v>24725</v>
      </c>
      <c r="L520">
        <v>0</v>
      </c>
      <c r="M520" t="s">
        <v>24726</v>
      </c>
    </row>
    <row r="521" spans="1:13">
      <c r="A521" t="s">
        <v>20035</v>
      </c>
      <c r="B521" t="s">
        <v>24727</v>
      </c>
      <c r="D521" t="s">
        <v>24728</v>
      </c>
      <c r="E521">
        <v>0</v>
      </c>
      <c r="J521" t="s">
        <v>20035</v>
      </c>
      <c r="K521" t="s">
        <v>24727</v>
      </c>
      <c r="L521">
        <v>0</v>
      </c>
      <c r="M521" t="s">
        <v>24728</v>
      </c>
    </row>
    <row r="522" spans="1:13">
      <c r="A522" t="s">
        <v>20679</v>
      </c>
      <c r="B522" t="s">
        <v>24729</v>
      </c>
      <c r="D522" t="s">
        <v>24730</v>
      </c>
      <c r="E522">
        <v>0</v>
      </c>
      <c r="J522" t="s">
        <v>20679</v>
      </c>
      <c r="K522" t="s">
        <v>24729</v>
      </c>
      <c r="L522">
        <v>0</v>
      </c>
      <c r="M522" t="s">
        <v>24730</v>
      </c>
    </row>
    <row r="523" spans="1:13">
      <c r="A523" t="s">
        <v>20678</v>
      </c>
      <c r="B523" t="s">
        <v>24731</v>
      </c>
      <c r="D523" t="s">
        <v>24732</v>
      </c>
      <c r="E523">
        <v>0</v>
      </c>
      <c r="J523" t="s">
        <v>20678</v>
      </c>
      <c r="K523" t="s">
        <v>24731</v>
      </c>
      <c r="L523">
        <v>0</v>
      </c>
      <c r="M523" t="s">
        <v>24732</v>
      </c>
    </row>
    <row r="524" spans="1:13">
      <c r="A524" t="s">
        <v>21115</v>
      </c>
      <c r="B524" t="s">
        <v>24733</v>
      </c>
      <c r="D524" t="s">
        <v>24734</v>
      </c>
      <c r="E524">
        <v>0</v>
      </c>
      <c r="J524" t="s">
        <v>21115</v>
      </c>
      <c r="K524" t="s">
        <v>24733</v>
      </c>
      <c r="L524">
        <v>0</v>
      </c>
      <c r="M524" t="s">
        <v>24734</v>
      </c>
    </row>
    <row r="525" spans="1:13">
      <c r="A525" t="s">
        <v>21114</v>
      </c>
      <c r="B525" t="s">
        <v>24735</v>
      </c>
      <c r="D525" t="s">
        <v>24736</v>
      </c>
      <c r="E525">
        <v>0</v>
      </c>
      <c r="J525" t="s">
        <v>21114</v>
      </c>
      <c r="K525" t="s">
        <v>24735</v>
      </c>
      <c r="L525">
        <v>0</v>
      </c>
      <c r="M525" t="s">
        <v>24736</v>
      </c>
    </row>
    <row r="526" spans="1:13">
      <c r="A526" t="s">
        <v>21113</v>
      </c>
      <c r="B526" t="s">
        <v>24737</v>
      </c>
      <c r="D526" t="s">
        <v>24738</v>
      </c>
      <c r="E526">
        <v>0</v>
      </c>
      <c r="J526" t="s">
        <v>21113</v>
      </c>
      <c r="K526" t="s">
        <v>24737</v>
      </c>
      <c r="L526">
        <v>0</v>
      </c>
      <c r="M526" t="s">
        <v>24738</v>
      </c>
    </row>
    <row r="527" spans="1:13">
      <c r="A527" t="s">
        <v>21112</v>
      </c>
      <c r="B527" t="s">
        <v>24739</v>
      </c>
      <c r="D527" t="s">
        <v>24740</v>
      </c>
      <c r="E527">
        <v>0</v>
      </c>
      <c r="J527" t="s">
        <v>21112</v>
      </c>
      <c r="K527" t="s">
        <v>24739</v>
      </c>
      <c r="L527">
        <v>0</v>
      </c>
      <c r="M527" t="s">
        <v>24740</v>
      </c>
    </row>
    <row r="528" spans="1:13">
      <c r="A528" t="s">
        <v>17193</v>
      </c>
      <c r="B528" t="s">
        <v>24741</v>
      </c>
      <c r="D528" t="s">
        <v>24742</v>
      </c>
      <c r="E528">
        <v>0</v>
      </c>
      <c r="J528" t="s">
        <v>17193</v>
      </c>
      <c r="K528" t="s">
        <v>24741</v>
      </c>
      <c r="L528">
        <v>0</v>
      </c>
      <c r="M528" t="s">
        <v>24742</v>
      </c>
    </row>
    <row r="529" spans="1:13">
      <c r="A529" t="s">
        <v>24743</v>
      </c>
      <c r="B529" t="s">
        <v>24744</v>
      </c>
      <c r="D529" t="s">
        <v>24745</v>
      </c>
      <c r="E529">
        <v>0</v>
      </c>
      <c r="J529" t="s">
        <v>24743</v>
      </c>
      <c r="K529" t="s">
        <v>24744</v>
      </c>
      <c r="L529">
        <v>0</v>
      </c>
      <c r="M529" t="s">
        <v>24745</v>
      </c>
    </row>
    <row r="530" spans="1:13">
      <c r="A530" t="s">
        <v>24746</v>
      </c>
      <c r="B530" t="s">
        <v>24747</v>
      </c>
      <c r="D530" t="s">
        <v>24748</v>
      </c>
      <c r="E530">
        <v>0</v>
      </c>
      <c r="J530" t="s">
        <v>24746</v>
      </c>
      <c r="K530" t="s">
        <v>24747</v>
      </c>
      <c r="L530">
        <v>0</v>
      </c>
      <c r="M530" t="s">
        <v>24748</v>
      </c>
    </row>
    <row r="531" spans="1:13">
      <c r="A531" t="s">
        <v>20677</v>
      </c>
      <c r="B531" t="s">
        <v>24749</v>
      </c>
      <c r="D531" t="s">
        <v>24750</v>
      </c>
      <c r="E531">
        <v>0</v>
      </c>
      <c r="J531" t="s">
        <v>20677</v>
      </c>
      <c r="K531" t="s">
        <v>24749</v>
      </c>
      <c r="L531">
        <v>0</v>
      </c>
      <c r="M531" t="s">
        <v>24750</v>
      </c>
    </row>
    <row r="532" spans="1:13">
      <c r="A532" t="s">
        <v>20676</v>
      </c>
      <c r="B532" t="s">
        <v>24751</v>
      </c>
      <c r="D532" t="s">
        <v>24752</v>
      </c>
      <c r="E532">
        <v>0</v>
      </c>
      <c r="J532" t="s">
        <v>20676</v>
      </c>
      <c r="K532" t="s">
        <v>24751</v>
      </c>
      <c r="L532">
        <v>0</v>
      </c>
      <c r="M532" t="s">
        <v>24752</v>
      </c>
    </row>
    <row r="533" spans="1:13">
      <c r="A533" t="s">
        <v>21111</v>
      </c>
      <c r="B533" t="s">
        <v>24753</v>
      </c>
      <c r="D533" t="s">
        <v>24754</v>
      </c>
      <c r="E533">
        <v>0</v>
      </c>
      <c r="J533" t="s">
        <v>21111</v>
      </c>
      <c r="K533" t="s">
        <v>24753</v>
      </c>
      <c r="L533">
        <v>0</v>
      </c>
      <c r="M533" t="s">
        <v>24754</v>
      </c>
    </row>
    <row r="534" spans="1:13">
      <c r="A534" t="s">
        <v>21110</v>
      </c>
      <c r="B534" t="s">
        <v>24755</v>
      </c>
      <c r="D534" t="s">
        <v>24756</v>
      </c>
      <c r="E534">
        <v>0</v>
      </c>
      <c r="J534" t="s">
        <v>21110</v>
      </c>
      <c r="K534" t="s">
        <v>24755</v>
      </c>
      <c r="L534">
        <v>0</v>
      </c>
      <c r="M534" t="s">
        <v>24756</v>
      </c>
    </row>
    <row r="535" spans="1:13">
      <c r="A535" t="s">
        <v>21109</v>
      </c>
      <c r="B535" t="s">
        <v>24757</v>
      </c>
      <c r="D535" t="s">
        <v>24758</v>
      </c>
      <c r="E535">
        <v>0</v>
      </c>
      <c r="J535" t="s">
        <v>21109</v>
      </c>
      <c r="K535" t="s">
        <v>24757</v>
      </c>
      <c r="L535">
        <v>0</v>
      </c>
      <c r="M535" t="s">
        <v>24758</v>
      </c>
    </row>
    <row r="536" spans="1:13">
      <c r="A536" t="s">
        <v>21108</v>
      </c>
      <c r="B536" t="s">
        <v>24759</v>
      </c>
      <c r="D536" t="s">
        <v>24760</v>
      </c>
      <c r="E536">
        <v>0</v>
      </c>
      <c r="J536" t="s">
        <v>21108</v>
      </c>
      <c r="K536" t="s">
        <v>24759</v>
      </c>
      <c r="L536">
        <v>0</v>
      </c>
      <c r="M536" t="s">
        <v>24760</v>
      </c>
    </row>
    <row r="537" spans="1:13">
      <c r="A537" t="s">
        <v>21107</v>
      </c>
      <c r="B537" t="s">
        <v>24761</v>
      </c>
      <c r="D537" t="s">
        <v>24762</v>
      </c>
      <c r="E537">
        <v>0</v>
      </c>
      <c r="J537" t="s">
        <v>21107</v>
      </c>
      <c r="K537" t="s">
        <v>24761</v>
      </c>
      <c r="L537">
        <v>0</v>
      </c>
      <c r="M537" t="s">
        <v>24762</v>
      </c>
    </row>
    <row r="538" spans="1:13">
      <c r="A538" t="s">
        <v>21106</v>
      </c>
      <c r="B538" t="s">
        <v>24763</v>
      </c>
      <c r="D538" t="s">
        <v>24764</v>
      </c>
      <c r="E538">
        <v>0</v>
      </c>
      <c r="J538" t="s">
        <v>21106</v>
      </c>
      <c r="K538" t="s">
        <v>24763</v>
      </c>
      <c r="L538">
        <v>0</v>
      </c>
      <c r="M538" t="s">
        <v>24764</v>
      </c>
    </row>
    <row r="539" spans="1:13">
      <c r="A539" t="s">
        <v>19307</v>
      </c>
      <c r="B539" t="s">
        <v>24765</v>
      </c>
      <c r="D539" t="s">
        <v>24766</v>
      </c>
      <c r="E539">
        <v>0</v>
      </c>
      <c r="J539" t="s">
        <v>19307</v>
      </c>
      <c r="K539" t="s">
        <v>24765</v>
      </c>
      <c r="L539">
        <v>0</v>
      </c>
      <c r="M539" t="s">
        <v>24766</v>
      </c>
    </row>
    <row r="540" spans="1:13">
      <c r="A540" t="s">
        <v>19308</v>
      </c>
      <c r="B540" t="s">
        <v>24767</v>
      </c>
      <c r="D540" t="s">
        <v>24768</v>
      </c>
      <c r="E540">
        <v>0</v>
      </c>
      <c r="J540" t="s">
        <v>19308</v>
      </c>
      <c r="K540" t="s">
        <v>24767</v>
      </c>
      <c r="L540">
        <v>0</v>
      </c>
      <c r="M540" t="s">
        <v>24768</v>
      </c>
    </row>
    <row r="541" spans="1:13">
      <c r="A541" t="s">
        <v>21105</v>
      </c>
      <c r="B541" t="s">
        <v>24769</v>
      </c>
      <c r="D541" t="s">
        <v>24770</v>
      </c>
      <c r="E541">
        <v>0</v>
      </c>
      <c r="J541" t="s">
        <v>21105</v>
      </c>
      <c r="K541" t="s">
        <v>24769</v>
      </c>
      <c r="L541">
        <v>0</v>
      </c>
      <c r="M541" t="s">
        <v>24770</v>
      </c>
    </row>
    <row r="542" spans="1:13">
      <c r="A542" t="s">
        <v>21104</v>
      </c>
      <c r="B542" t="s">
        <v>24771</v>
      </c>
      <c r="D542" t="s">
        <v>24772</v>
      </c>
      <c r="E542">
        <v>-1</v>
      </c>
      <c r="J542" t="s">
        <v>21104</v>
      </c>
      <c r="K542" t="s">
        <v>24771</v>
      </c>
      <c r="L542">
        <v>-1</v>
      </c>
      <c r="M542" t="s">
        <v>24772</v>
      </c>
    </row>
    <row r="543" spans="1:13">
      <c r="A543" t="s">
        <v>18368</v>
      </c>
      <c r="B543" t="s">
        <v>24773</v>
      </c>
      <c r="D543" t="s">
        <v>24774</v>
      </c>
      <c r="E543">
        <v>0</v>
      </c>
      <c r="J543" t="s">
        <v>18368</v>
      </c>
      <c r="K543" t="s">
        <v>24773</v>
      </c>
      <c r="L543">
        <v>0</v>
      </c>
      <c r="M543" t="s">
        <v>24774</v>
      </c>
    </row>
    <row r="544" spans="1:13">
      <c r="A544" t="s">
        <v>18369</v>
      </c>
      <c r="B544" t="s">
        <v>24775</v>
      </c>
      <c r="D544" t="s">
        <v>24776</v>
      </c>
      <c r="E544">
        <v>0</v>
      </c>
      <c r="J544" t="s">
        <v>18369</v>
      </c>
      <c r="K544" t="s">
        <v>24775</v>
      </c>
      <c r="L544">
        <v>0</v>
      </c>
      <c r="M544" t="s">
        <v>24776</v>
      </c>
    </row>
    <row r="545" spans="1:13">
      <c r="A545" t="s">
        <v>17194</v>
      </c>
      <c r="B545" t="s">
        <v>24777</v>
      </c>
      <c r="D545" t="s">
        <v>24778</v>
      </c>
      <c r="E545">
        <v>0</v>
      </c>
      <c r="J545" t="s">
        <v>17194</v>
      </c>
      <c r="K545" t="s">
        <v>24777</v>
      </c>
      <c r="L545">
        <v>0</v>
      </c>
      <c r="M545" t="s">
        <v>24778</v>
      </c>
    </row>
    <row r="546" spans="1:13">
      <c r="A546" t="s">
        <v>17195</v>
      </c>
      <c r="B546" t="s">
        <v>24779</v>
      </c>
      <c r="D546" t="s">
        <v>24780</v>
      </c>
      <c r="E546">
        <v>0</v>
      </c>
      <c r="J546" t="s">
        <v>17195</v>
      </c>
      <c r="K546" t="s">
        <v>24779</v>
      </c>
      <c r="L546">
        <v>0</v>
      </c>
      <c r="M546" t="s">
        <v>24780</v>
      </c>
    </row>
    <row r="547" spans="1:13">
      <c r="A547" t="s">
        <v>17196</v>
      </c>
      <c r="B547" t="s">
        <v>24781</v>
      </c>
      <c r="D547" t="s">
        <v>24782</v>
      </c>
      <c r="E547">
        <v>0</v>
      </c>
      <c r="J547" t="s">
        <v>17196</v>
      </c>
      <c r="K547" t="s">
        <v>24781</v>
      </c>
      <c r="L547">
        <v>0</v>
      </c>
      <c r="M547" t="s">
        <v>24782</v>
      </c>
    </row>
    <row r="548" spans="1:13">
      <c r="A548" t="s">
        <v>17197</v>
      </c>
      <c r="B548" t="s">
        <v>24783</v>
      </c>
      <c r="D548" t="s">
        <v>24784</v>
      </c>
      <c r="E548">
        <v>0</v>
      </c>
      <c r="J548" t="s">
        <v>17197</v>
      </c>
      <c r="K548" t="s">
        <v>24783</v>
      </c>
      <c r="L548">
        <v>0</v>
      </c>
      <c r="M548" t="s">
        <v>24784</v>
      </c>
    </row>
    <row r="549" spans="1:13">
      <c r="A549" t="s">
        <v>17198</v>
      </c>
      <c r="B549" t="s">
        <v>24785</v>
      </c>
      <c r="D549" t="s">
        <v>24786</v>
      </c>
      <c r="E549">
        <v>0</v>
      </c>
      <c r="J549" t="s">
        <v>17198</v>
      </c>
      <c r="K549" t="s">
        <v>24785</v>
      </c>
      <c r="L549">
        <v>0</v>
      </c>
      <c r="M549" t="s">
        <v>24786</v>
      </c>
    </row>
    <row r="550" spans="1:13">
      <c r="A550" t="s">
        <v>17199</v>
      </c>
      <c r="B550" t="s">
        <v>24787</v>
      </c>
      <c r="D550" t="s">
        <v>24788</v>
      </c>
      <c r="E550">
        <v>0</v>
      </c>
      <c r="J550" t="s">
        <v>17199</v>
      </c>
      <c r="K550" t="s">
        <v>24787</v>
      </c>
      <c r="L550">
        <v>0</v>
      </c>
      <c r="M550" t="s">
        <v>24788</v>
      </c>
    </row>
    <row r="551" spans="1:13">
      <c r="A551" t="s">
        <v>17134</v>
      </c>
      <c r="B551" t="s">
        <v>24789</v>
      </c>
      <c r="D551" t="s">
        <v>24790</v>
      </c>
      <c r="E551">
        <v>0</v>
      </c>
      <c r="J551" t="s">
        <v>17134</v>
      </c>
      <c r="K551" t="s">
        <v>24789</v>
      </c>
      <c r="L551">
        <v>0</v>
      </c>
      <c r="M551" t="s">
        <v>24790</v>
      </c>
    </row>
    <row r="552" spans="1:13">
      <c r="A552" t="s">
        <v>17135</v>
      </c>
      <c r="B552" t="s">
        <v>24787</v>
      </c>
      <c r="D552" t="s">
        <v>24791</v>
      </c>
      <c r="E552">
        <v>0</v>
      </c>
      <c r="J552" t="s">
        <v>17135</v>
      </c>
      <c r="K552" t="s">
        <v>24787</v>
      </c>
      <c r="L552">
        <v>0</v>
      </c>
      <c r="M552" t="s">
        <v>24791</v>
      </c>
    </row>
    <row r="553" spans="1:13">
      <c r="A553" t="s">
        <v>24792</v>
      </c>
      <c r="B553" t="s">
        <v>24793</v>
      </c>
      <c r="D553" t="s">
        <v>24794</v>
      </c>
      <c r="E553">
        <v>0</v>
      </c>
      <c r="J553" t="s">
        <v>24792</v>
      </c>
      <c r="K553" t="s">
        <v>24793</v>
      </c>
      <c r="L553">
        <v>0</v>
      </c>
      <c r="M553" t="s">
        <v>24794</v>
      </c>
    </row>
    <row r="554" spans="1:13">
      <c r="A554" t="s">
        <v>24795</v>
      </c>
      <c r="B554" t="s">
        <v>24796</v>
      </c>
      <c r="D554" t="s">
        <v>24797</v>
      </c>
      <c r="E554">
        <v>0</v>
      </c>
      <c r="J554" t="s">
        <v>24795</v>
      </c>
      <c r="K554" t="s">
        <v>24796</v>
      </c>
      <c r="L554">
        <v>0</v>
      </c>
      <c r="M554" t="s">
        <v>24797</v>
      </c>
    </row>
    <row r="555" spans="1:13">
      <c r="A555" t="s">
        <v>24798</v>
      </c>
      <c r="B555" t="s">
        <v>24799</v>
      </c>
      <c r="D555" t="s">
        <v>24800</v>
      </c>
      <c r="E555">
        <v>0</v>
      </c>
      <c r="J555" t="s">
        <v>24798</v>
      </c>
      <c r="K555" t="s">
        <v>24799</v>
      </c>
      <c r="L555">
        <v>0</v>
      </c>
      <c r="M555" t="s">
        <v>24800</v>
      </c>
    </row>
    <row r="556" spans="1:13">
      <c r="A556" t="s">
        <v>19309</v>
      </c>
      <c r="B556" t="s">
        <v>24801</v>
      </c>
      <c r="D556" t="s">
        <v>24802</v>
      </c>
      <c r="E556">
        <v>0</v>
      </c>
      <c r="J556" t="s">
        <v>19309</v>
      </c>
      <c r="K556" t="s">
        <v>24801</v>
      </c>
      <c r="L556">
        <v>0</v>
      </c>
      <c r="M556" t="s">
        <v>24802</v>
      </c>
    </row>
    <row r="557" spans="1:13">
      <c r="A557" t="s">
        <v>19310</v>
      </c>
      <c r="B557" t="s">
        <v>24803</v>
      </c>
      <c r="D557" t="s">
        <v>24804</v>
      </c>
      <c r="E557">
        <v>0</v>
      </c>
      <c r="J557" t="s">
        <v>19310</v>
      </c>
      <c r="K557" t="s">
        <v>24803</v>
      </c>
      <c r="L557">
        <v>0</v>
      </c>
      <c r="M557" t="s">
        <v>24804</v>
      </c>
    </row>
    <row r="558" spans="1:13">
      <c r="A558" t="s">
        <v>19311</v>
      </c>
      <c r="B558" t="s">
        <v>24805</v>
      </c>
      <c r="D558" t="s">
        <v>24806</v>
      </c>
      <c r="E558">
        <v>0</v>
      </c>
      <c r="J558" t="s">
        <v>19311</v>
      </c>
      <c r="K558" t="s">
        <v>24805</v>
      </c>
      <c r="L558">
        <v>0</v>
      </c>
      <c r="M558" t="s">
        <v>24806</v>
      </c>
    </row>
    <row r="559" spans="1:13">
      <c r="A559" t="s">
        <v>20036</v>
      </c>
      <c r="B559" t="s">
        <v>24807</v>
      </c>
      <c r="D559" t="s">
        <v>24808</v>
      </c>
      <c r="E559">
        <v>0</v>
      </c>
      <c r="J559" t="s">
        <v>20036</v>
      </c>
      <c r="K559" t="s">
        <v>24807</v>
      </c>
      <c r="L559">
        <v>0</v>
      </c>
      <c r="M559" t="s">
        <v>24808</v>
      </c>
    </row>
    <row r="560" spans="1:13">
      <c r="A560" t="s">
        <v>20037</v>
      </c>
      <c r="B560" t="s">
        <v>24809</v>
      </c>
      <c r="D560" t="s">
        <v>24810</v>
      </c>
      <c r="E560">
        <v>0</v>
      </c>
      <c r="J560" t="s">
        <v>20037</v>
      </c>
      <c r="K560" t="s">
        <v>24809</v>
      </c>
      <c r="L560">
        <v>0</v>
      </c>
      <c r="M560" t="s">
        <v>24810</v>
      </c>
    </row>
    <row r="561" spans="1:13">
      <c r="A561" t="s">
        <v>20675</v>
      </c>
      <c r="B561" t="s">
        <v>24811</v>
      </c>
      <c r="D561" t="s">
        <v>24812</v>
      </c>
      <c r="E561">
        <v>0</v>
      </c>
      <c r="J561" t="s">
        <v>20675</v>
      </c>
      <c r="K561" t="s">
        <v>24811</v>
      </c>
      <c r="L561">
        <v>0</v>
      </c>
      <c r="M561" t="s">
        <v>24812</v>
      </c>
    </row>
    <row r="562" spans="1:13">
      <c r="A562" t="s">
        <v>20674</v>
      </c>
      <c r="B562" t="s">
        <v>24813</v>
      </c>
      <c r="D562" t="s">
        <v>24814</v>
      </c>
      <c r="E562">
        <v>0</v>
      </c>
      <c r="J562" t="s">
        <v>20674</v>
      </c>
      <c r="K562" t="s">
        <v>24813</v>
      </c>
      <c r="L562">
        <v>0</v>
      </c>
      <c r="M562" t="s">
        <v>24814</v>
      </c>
    </row>
    <row r="563" spans="1:13">
      <c r="A563" t="s">
        <v>20673</v>
      </c>
      <c r="B563" t="s">
        <v>24815</v>
      </c>
      <c r="D563" t="s">
        <v>24816</v>
      </c>
      <c r="E563">
        <v>0</v>
      </c>
      <c r="J563" t="s">
        <v>20673</v>
      </c>
      <c r="K563" t="s">
        <v>24815</v>
      </c>
      <c r="L563">
        <v>0</v>
      </c>
      <c r="M563" t="s">
        <v>24816</v>
      </c>
    </row>
    <row r="564" spans="1:13">
      <c r="A564" t="s">
        <v>20672</v>
      </c>
      <c r="B564" t="s">
        <v>24817</v>
      </c>
      <c r="D564" t="s">
        <v>24818</v>
      </c>
      <c r="E564">
        <v>0</v>
      </c>
      <c r="J564" t="s">
        <v>20672</v>
      </c>
      <c r="K564" t="s">
        <v>24817</v>
      </c>
      <c r="L564">
        <v>0</v>
      </c>
      <c r="M564" t="s">
        <v>24818</v>
      </c>
    </row>
    <row r="565" spans="1:13">
      <c r="A565" t="s">
        <v>20671</v>
      </c>
      <c r="B565" t="s">
        <v>24819</v>
      </c>
      <c r="D565" t="s">
        <v>24820</v>
      </c>
      <c r="E565">
        <v>0</v>
      </c>
      <c r="J565" t="s">
        <v>20671</v>
      </c>
      <c r="K565" t="s">
        <v>24819</v>
      </c>
      <c r="L565">
        <v>0</v>
      </c>
      <c r="M565" t="s">
        <v>24820</v>
      </c>
    </row>
    <row r="566" spans="1:13">
      <c r="A566" t="s">
        <v>20670</v>
      </c>
      <c r="B566" t="s">
        <v>24821</v>
      </c>
      <c r="D566" t="s">
        <v>24822</v>
      </c>
      <c r="E566">
        <v>0</v>
      </c>
      <c r="J566" t="s">
        <v>20670</v>
      </c>
      <c r="K566" t="s">
        <v>24821</v>
      </c>
      <c r="L566">
        <v>0</v>
      </c>
      <c r="M566" t="s">
        <v>24822</v>
      </c>
    </row>
    <row r="567" spans="1:13">
      <c r="A567" t="s">
        <v>17844</v>
      </c>
      <c r="B567" t="s">
        <v>24823</v>
      </c>
      <c r="D567" t="s">
        <v>24824</v>
      </c>
      <c r="E567">
        <v>0</v>
      </c>
      <c r="J567" t="s">
        <v>17844</v>
      </c>
      <c r="K567" t="s">
        <v>24823</v>
      </c>
      <c r="L567">
        <v>0</v>
      </c>
      <c r="M567" t="s">
        <v>24824</v>
      </c>
    </row>
    <row r="568" spans="1:13">
      <c r="A568" t="s">
        <v>17845</v>
      </c>
      <c r="B568" t="s">
        <v>24825</v>
      </c>
      <c r="D568" t="s">
        <v>24826</v>
      </c>
      <c r="E568">
        <v>0</v>
      </c>
      <c r="J568" t="s">
        <v>17845</v>
      </c>
      <c r="K568" t="s">
        <v>24825</v>
      </c>
      <c r="L568">
        <v>0</v>
      </c>
      <c r="M568" t="s">
        <v>24826</v>
      </c>
    </row>
    <row r="569" spans="1:13">
      <c r="A569" t="s">
        <v>17200</v>
      </c>
      <c r="B569" t="s">
        <v>24827</v>
      </c>
      <c r="D569" t="s">
        <v>24828</v>
      </c>
      <c r="E569">
        <v>0</v>
      </c>
      <c r="J569" t="s">
        <v>17200</v>
      </c>
      <c r="K569" t="s">
        <v>24827</v>
      </c>
      <c r="L569">
        <v>0</v>
      </c>
      <c r="M569" t="s">
        <v>24828</v>
      </c>
    </row>
    <row r="570" spans="1:13">
      <c r="A570" t="s">
        <v>17201</v>
      </c>
      <c r="B570" t="s">
        <v>24829</v>
      </c>
      <c r="D570" t="s">
        <v>24830</v>
      </c>
      <c r="E570">
        <v>0</v>
      </c>
      <c r="J570" t="s">
        <v>17201</v>
      </c>
      <c r="K570" t="s">
        <v>24829</v>
      </c>
      <c r="L570">
        <v>0</v>
      </c>
      <c r="M570" t="s">
        <v>24830</v>
      </c>
    </row>
    <row r="571" spans="1:13">
      <c r="A571" t="s">
        <v>17202</v>
      </c>
      <c r="B571" t="s">
        <v>24831</v>
      </c>
      <c r="D571" t="s">
        <v>24832</v>
      </c>
      <c r="E571">
        <v>0</v>
      </c>
      <c r="J571" t="s">
        <v>17202</v>
      </c>
      <c r="K571" t="s">
        <v>24831</v>
      </c>
      <c r="L571">
        <v>0</v>
      </c>
      <c r="M571" t="s">
        <v>24832</v>
      </c>
    </row>
    <row r="572" spans="1:13">
      <c r="A572" t="s">
        <v>17203</v>
      </c>
      <c r="B572" t="s">
        <v>24833</v>
      </c>
      <c r="D572" t="s">
        <v>24834</v>
      </c>
      <c r="E572">
        <v>0</v>
      </c>
      <c r="J572" t="s">
        <v>17203</v>
      </c>
      <c r="K572" t="s">
        <v>24833</v>
      </c>
      <c r="L572">
        <v>0</v>
      </c>
      <c r="M572" t="s">
        <v>24834</v>
      </c>
    </row>
    <row r="573" spans="1:13">
      <c r="A573" t="s">
        <v>17136</v>
      </c>
      <c r="B573" t="s">
        <v>24835</v>
      </c>
      <c r="D573" t="s">
        <v>24836</v>
      </c>
      <c r="E573">
        <v>0</v>
      </c>
      <c r="J573" t="s">
        <v>17136</v>
      </c>
      <c r="K573" t="s">
        <v>24835</v>
      </c>
      <c r="L573">
        <v>0</v>
      </c>
      <c r="M573" t="s">
        <v>24836</v>
      </c>
    </row>
    <row r="574" spans="1:13">
      <c r="A574" t="s">
        <v>17137</v>
      </c>
      <c r="B574" t="s">
        <v>24837</v>
      </c>
      <c r="D574" t="s">
        <v>24838</v>
      </c>
      <c r="E574">
        <v>0</v>
      </c>
      <c r="J574" t="s">
        <v>17137</v>
      </c>
      <c r="K574" t="s">
        <v>24837</v>
      </c>
      <c r="L574">
        <v>0</v>
      </c>
      <c r="M574" t="s">
        <v>24838</v>
      </c>
    </row>
    <row r="575" spans="1:13">
      <c r="A575" t="s">
        <v>17204</v>
      </c>
      <c r="B575" t="s">
        <v>24839</v>
      </c>
      <c r="D575" t="s">
        <v>24840</v>
      </c>
      <c r="E575">
        <v>0</v>
      </c>
      <c r="J575" t="s">
        <v>17204</v>
      </c>
      <c r="K575" t="s">
        <v>24839</v>
      </c>
      <c r="L575">
        <v>0</v>
      </c>
      <c r="M575" t="s">
        <v>24840</v>
      </c>
    </row>
    <row r="576" spans="1:13">
      <c r="A576" t="s">
        <v>17205</v>
      </c>
      <c r="B576" t="s">
        <v>24841</v>
      </c>
      <c r="D576" t="s">
        <v>24842</v>
      </c>
      <c r="E576">
        <v>0</v>
      </c>
      <c r="J576" t="s">
        <v>17205</v>
      </c>
      <c r="K576" t="s">
        <v>24841</v>
      </c>
      <c r="L576">
        <v>0</v>
      </c>
      <c r="M576" t="s">
        <v>24842</v>
      </c>
    </row>
    <row r="577" spans="1:13">
      <c r="A577" t="s">
        <v>18465</v>
      </c>
      <c r="B577" t="s">
        <v>24843</v>
      </c>
      <c r="D577" t="s">
        <v>24844</v>
      </c>
      <c r="E577">
        <v>0</v>
      </c>
      <c r="J577" t="s">
        <v>18465</v>
      </c>
      <c r="K577" t="s">
        <v>24843</v>
      </c>
      <c r="L577">
        <v>0</v>
      </c>
      <c r="M577" t="s">
        <v>24844</v>
      </c>
    </row>
    <row r="578" spans="1:13">
      <c r="A578" t="s">
        <v>18466</v>
      </c>
      <c r="B578" t="s">
        <v>24845</v>
      </c>
      <c r="D578" t="s">
        <v>24846</v>
      </c>
      <c r="E578">
        <v>0</v>
      </c>
      <c r="J578" t="s">
        <v>18466</v>
      </c>
      <c r="K578" t="s">
        <v>24845</v>
      </c>
      <c r="L578">
        <v>0</v>
      </c>
      <c r="M578" t="s">
        <v>24846</v>
      </c>
    </row>
    <row r="579" spans="1:13">
      <c r="A579" t="s">
        <v>18845</v>
      </c>
      <c r="B579" t="s">
        <v>24847</v>
      </c>
      <c r="D579" t="s">
        <v>24848</v>
      </c>
      <c r="E579">
        <v>0</v>
      </c>
      <c r="J579" t="s">
        <v>18845</v>
      </c>
      <c r="K579" t="s">
        <v>24847</v>
      </c>
      <c r="L579">
        <v>0</v>
      </c>
      <c r="M579" t="s">
        <v>24848</v>
      </c>
    </row>
    <row r="580" spans="1:13">
      <c r="A580" t="s">
        <v>19312</v>
      </c>
      <c r="B580" t="s">
        <v>24849</v>
      </c>
      <c r="D580" t="s">
        <v>24850</v>
      </c>
      <c r="E580">
        <v>0</v>
      </c>
      <c r="J580" t="s">
        <v>19312</v>
      </c>
      <c r="K580" t="s">
        <v>24849</v>
      </c>
      <c r="L580">
        <v>0</v>
      </c>
      <c r="M580" t="s">
        <v>24850</v>
      </c>
    </row>
    <row r="581" spans="1:13">
      <c r="A581" t="s">
        <v>19313</v>
      </c>
      <c r="B581" t="s">
        <v>24851</v>
      </c>
      <c r="D581" t="s">
        <v>24852</v>
      </c>
      <c r="E581">
        <v>0</v>
      </c>
      <c r="J581" t="s">
        <v>19313</v>
      </c>
      <c r="K581" t="s">
        <v>24851</v>
      </c>
      <c r="L581">
        <v>0</v>
      </c>
      <c r="M581" t="s">
        <v>24852</v>
      </c>
    </row>
    <row r="582" spans="1:13">
      <c r="A582" t="s">
        <v>20669</v>
      </c>
      <c r="B582" t="s">
        <v>24853</v>
      </c>
      <c r="D582" t="s">
        <v>24854</v>
      </c>
      <c r="E582">
        <v>0</v>
      </c>
      <c r="J582" t="s">
        <v>20669</v>
      </c>
      <c r="K582" t="s">
        <v>24853</v>
      </c>
      <c r="L582">
        <v>0</v>
      </c>
      <c r="M582" t="s">
        <v>24854</v>
      </c>
    </row>
    <row r="583" spans="1:13">
      <c r="A583" t="s">
        <v>20668</v>
      </c>
      <c r="B583" t="s">
        <v>24855</v>
      </c>
      <c r="D583" t="s">
        <v>24856</v>
      </c>
      <c r="E583">
        <v>0</v>
      </c>
      <c r="J583" t="s">
        <v>20668</v>
      </c>
      <c r="K583" t="s">
        <v>24855</v>
      </c>
      <c r="L583">
        <v>0</v>
      </c>
      <c r="M583" t="s">
        <v>24856</v>
      </c>
    </row>
    <row r="584" spans="1:13">
      <c r="A584" t="s">
        <v>20667</v>
      </c>
      <c r="B584" t="s">
        <v>24857</v>
      </c>
      <c r="D584" t="s">
        <v>24858</v>
      </c>
      <c r="E584">
        <v>0</v>
      </c>
      <c r="J584" t="s">
        <v>20667</v>
      </c>
      <c r="K584" t="s">
        <v>24857</v>
      </c>
      <c r="L584">
        <v>0</v>
      </c>
      <c r="M584" t="s">
        <v>24858</v>
      </c>
    </row>
    <row r="585" spans="1:13">
      <c r="A585" t="s">
        <v>20666</v>
      </c>
      <c r="B585" t="s">
        <v>24859</v>
      </c>
      <c r="D585" t="s">
        <v>24860</v>
      </c>
      <c r="E585">
        <v>0</v>
      </c>
      <c r="J585" t="s">
        <v>20666</v>
      </c>
      <c r="K585" t="s">
        <v>24859</v>
      </c>
      <c r="L585">
        <v>0</v>
      </c>
      <c r="M585" t="s">
        <v>24860</v>
      </c>
    </row>
    <row r="586" spans="1:13">
      <c r="A586" t="s">
        <v>17846</v>
      </c>
      <c r="B586" t="s">
        <v>24861</v>
      </c>
      <c r="D586" t="s">
        <v>24862</v>
      </c>
      <c r="E586">
        <v>0</v>
      </c>
      <c r="J586" t="s">
        <v>17846</v>
      </c>
      <c r="K586" t="s">
        <v>24861</v>
      </c>
      <c r="L586">
        <v>0</v>
      </c>
      <c r="M586" t="s">
        <v>24862</v>
      </c>
    </row>
    <row r="587" spans="1:13">
      <c r="A587" t="s">
        <v>17847</v>
      </c>
      <c r="B587" t="s">
        <v>24863</v>
      </c>
      <c r="D587" t="s">
        <v>24864</v>
      </c>
      <c r="E587">
        <v>0</v>
      </c>
      <c r="J587" t="s">
        <v>17847</v>
      </c>
      <c r="K587" t="s">
        <v>24863</v>
      </c>
      <c r="L587">
        <v>0</v>
      </c>
      <c r="M587" t="s">
        <v>24864</v>
      </c>
    </row>
    <row r="588" spans="1:13">
      <c r="A588" t="s">
        <v>17206</v>
      </c>
      <c r="B588" t="s">
        <v>24865</v>
      </c>
      <c r="D588" t="s">
        <v>24866</v>
      </c>
      <c r="E588">
        <v>0</v>
      </c>
      <c r="J588" t="s">
        <v>17206</v>
      </c>
      <c r="K588" t="s">
        <v>24865</v>
      </c>
      <c r="L588">
        <v>0</v>
      </c>
      <c r="M588" t="s">
        <v>24866</v>
      </c>
    </row>
    <row r="589" spans="1:13">
      <c r="A589" t="s">
        <v>17207</v>
      </c>
      <c r="B589" t="s">
        <v>24867</v>
      </c>
      <c r="D589" t="s">
        <v>24868</v>
      </c>
      <c r="E589">
        <v>0</v>
      </c>
      <c r="J589" t="s">
        <v>17207</v>
      </c>
      <c r="K589" t="s">
        <v>24867</v>
      </c>
      <c r="L589">
        <v>0</v>
      </c>
      <c r="M589" t="s">
        <v>24868</v>
      </c>
    </row>
    <row r="590" spans="1:13">
      <c r="A590" t="s">
        <v>19314</v>
      </c>
      <c r="B590" t="s">
        <v>24869</v>
      </c>
      <c r="D590" t="s">
        <v>24870</v>
      </c>
      <c r="E590">
        <v>0</v>
      </c>
      <c r="J590" t="s">
        <v>19314</v>
      </c>
      <c r="K590" t="s">
        <v>24869</v>
      </c>
      <c r="L590">
        <v>0</v>
      </c>
      <c r="M590" t="s">
        <v>24870</v>
      </c>
    </row>
    <row r="591" spans="1:13">
      <c r="A591" t="s">
        <v>19315</v>
      </c>
      <c r="B591" t="s">
        <v>24871</v>
      </c>
      <c r="D591" t="s">
        <v>24872</v>
      </c>
      <c r="E591">
        <v>0</v>
      </c>
      <c r="J591" t="s">
        <v>19315</v>
      </c>
      <c r="K591" t="s">
        <v>24871</v>
      </c>
      <c r="L591">
        <v>0</v>
      </c>
      <c r="M591" t="s">
        <v>24872</v>
      </c>
    </row>
    <row r="592" spans="1:13">
      <c r="A592" t="s">
        <v>20665</v>
      </c>
      <c r="B592" t="s">
        <v>24873</v>
      </c>
      <c r="D592" t="s">
        <v>24874</v>
      </c>
      <c r="E592">
        <v>0</v>
      </c>
      <c r="J592" t="s">
        <v>20665</v>
      </c>
      <c r="K592" t="s">
        <v>24873</v>
      </c>
      <c r="L592">
        <v>0</v>
      </c>
      <c r="M592" t="s">
        <v>24874</v>
      </c>
    </row>
    <row r="593" spans="1:13">
      <c r="A593" t="s">
        <v>20664</v>
      </c>
      <c r="B593" t="s">
        <v>24875</v>
      </c>
      <c r="D593" t="s">
        <v>24876</v>
      </c>
      <c r="E593">
        <v>0</v>
      </c>
      <c r="J593" t="s">
        <v>20664</v>
      </c>
      <c r="K593" t="s">
        <v>24875</v>
      </c>
      <c r="L593">
        <v>0</v>
      </c>
      <c r="M593" t="s">
        <v>24876</v>
      </c>
    </row>
    <row r="594" spans="1:13">
      <c r="A594" t="s">
        <v>20663</v>
      </c>
      <c r="B594" t="s">
        <v>24877</v>
      </c>
      <c r="D594" t="s">
        <v>24878</v>
      </c>
      <c r="E594">
        <v>0</v>
      </c>
      <c r="J594" t="s">
        <v>20663</v>
      </c>
      <c r="K594" t="s">
        <v>24877</v>
      </c>
      <c r="L594">
        <v>0</v>
      </c>
      <c r="M594" t="s">
        <v>24878</v>
      </c>
    </row>
    <row r="595" spans="1:13">
      <c r="A595" t="s">
        <v>20662</v>
      </c>
      <c r="B595" t="s">
        <v>24879</v>
      </c>
      <c r="D595" t="s">
        <v>24880</v>
      </c>
      <c r="E595">
        <v>0</v>
      </c>
      <c r="J595" t="s">
        <v>20662</v>
      </c>
      <c r="K595" t="s">
        <v>24879</v>
      </c>
      <c r="L595">
        <v>0</v>
      </c>
      <c r="M595" t="s">
        <v>24880</v>
      </c>
    </row>
    <row r="596" spans="1:13">
      <c r="A596" t="s">
        <v>21103</v>
      </c>
      <c r="B596" t="s">
        <v>24881</v>
      </c>
      <c r="D596" t="s">
        <v>24882</v>
      </c>
      <c r="E596">
        <v>0</v>
      </c>
      <c r="J596" t="s">
        <v>21103</v>
      </c>
      <c r="K596" t="s">
        <v>24881</v>
      </c>
      <c r="L596">
        <v>0</v>
      </c>
      <c r="M596" t="s">
        <v>24882</v>
      </c>
    </row>
    <row r="597" spans="1:13">
      <c r="A597" t="s">
        <v>21102</v>
      </c>
      <c r="B597" t="s">
        <v>24883</v>
      </c>
      <c r="D597" t="s">
        <v>24884</v>
      </c>
      <c r="E597">
        <v>0</v>
      </c>
      <c r="J597" t="s">
        <v>21102</v>
      </c>
      <c r="K597" t="s">
        <v>24883</v>
      </c>
      <c r="L597">
        <v>0</v>
      </c>
      <c r="M597" t="s">
        <v>24884</v>
      </c>
    </row>
    <row r="598" spans="1:13">
      <c r="A598" t="s">
        <v>21101</v>
      </c>
      <c r="B598" t="s">
        <v>24885</v>
      </c>
      <c r="D598" t="s">
        <v>24886</v>
      </c>
      <c r="E598">
        <v>0</v>
      </c>
      <c r="J598" t="s">
        <v>21101</v>
      </c>
      <c r="K598" t="s">
        <v>24885</v>
      </c>
      <c r="L598">
        <v>0</v>
      </c>
      <c r="M598" t="s">
        <v>24886</v>
      </c>
    </row>
    <row r="599" spans="1:13">
      <c r="A599" t="s">
        <v>21100</v>
      </c>
      <c r="B599" t="s">
        <v>24887</v>
      </c>
      <c r="D599" t="s">
        <v>24888</v>
      </c>
      <c r="E599">
        <v>0</v>
      </c>
      <c r="J599" t="s">
        <v>21100</v>
      </c>
      <c r="K599" t="s">
        <v>24887</v>
      </c>
      <c r="L599">
        <v>0</v>
      </c>
      <c r="M599" t="s">
        <v>24888</v>
      </c>
    </row>
    <row r="600" spans="1:13">
      <c r="A600" t="s">
        <v>21099</v>
      </c>
      <c r="B600" t="s">
        <v>24889</v>
      </c>
      <c r="D600" t="s">
        <v>24890</v>
      </c>
      <c r="E600">
        <v>0</v>
      </c>
      <c r="J600" t="s">
        <v>21099</v>
      </c>
      <c r="K600" t="s">
        <v>24889</v>
      </c>
      <c r="L600">
        <v>0</v>
      </c>
      <c r="M600" t="s">
        <v>24890</v>
      </c>
    </row>
    <row r="601" spans="1:13">
      <c r="A601" t="s">
        <v>21098</v>
      </c>
      <c r="B601" t="s">
        <v>24891</v>
      </c>
      <c r="D601" t="s">
        <v>24892</v>
      </c>
      <c r="E601">
        <v>0</v>
      </c>
      <c r="J601" t="s">
        <v>21098</v>
      </c>
      <c r="K601" t="s">
        <v>24891</v>
      </c>
      <c r="L601">
        <v>0</v>
      </c>
      <c r="M601" t="s">
        <v>24892</v>
      </c>
    </row>
    <row r="602" spans="1:13">
      <c r="A602" t="s">
        <v>19316</v>
      </c>
      <c r="B602" t="s">
        <v>24893</v>
      </c>
      <c r="D602" t="s">
        <v>24894</v>
      </c>
      <c r="E602">
        <v>0</v>
      </c>
      <c r="J602" t="s">
        <v>19316</v>
      </c>
      <c r="K602" t="s">
        <v>24893</v>
      </c>
      <c r="L602">
        <v>0</v>
      </c>
      <c r="M602" t="s">
        <v>24894</v>
      </c>
    </row>
    <row r="603" spans="1:13">
      <c r="A603" t="s">
        <v>19317</v>
      </c>
      <c r="B603" t="s">
        <v>24895</v>
      </c>
      <c r="D603" t="s">
        <v>24896</v>
      </c>
      <c r="E603">
        <v>0</v>
      </c>
      <c r="J603" t="s">
        <v>19317</v>
      </c>
      <c r="K603" t="s">
        <v>24895</v>
      </c>
      <c r="L603">
        <v>0</v>
      </c>
      <c r="M603" t="s">
        <v>24896</v>
      </c>
    </row>
    <row r="604" spans="1:13">
      <c r="A604" t="s">
        <v>19318</v>
      </c>
      <c r="B604" t="s">
        <v>24897</v>
      </c>
      <c r="C604" t="s">
        <v>23015</v>
      </c>
      <c r="D604" t="s">
        <v>24898</v>
      </c>
      <c r="E604">
        <v>130</v>
      </c>
      <c r="G604" t="s">
        <v>23015</v>
      </c>
      <c r="J604" t="s">
        <v>19318</v>
      </c>
      <c r="K604" t="s">
        <v>24897</v>
      </c>
      <c r="L604">
        <v>130</v>
      </c>
      <c r="M604" t="s">
        <v>24898</v>
      </c>
    </row>
    <row r="605" spans="1:13">
      <c r="A605" t="s">
        <v>19319</v>
      </c>
      <c r="B605" t="s">
        <v>24899</v>
      </c>
      <c r="D605" t="s">
        <v>24900</v>
      </c>
      <c r="E605">
        <v>0</v>
      </c>
      <c r="J605" t="s">
        <v>19319</v>
      </c>
      <c r="K605" t="s">
        <v>24899</v>
      </c>
      <c r="L605">
        <v>0</v>
      </c>
      <c r="M605" t="s">
        <v>24900</v>
      </c>
    </row>
    <row r="606" spans="1:13">
      <c r="A606" t="s">
        <v>19320</v>
      </c>
      <c r="B606" t="s">
        <v>24901</v>
      </c>
      <c r="D606" t="s">
        <v>24902</v>
      </c>
      <c r="E606">
        <v>0</v>
      </c>
      <c r="J606" t="s">
        <v>19320</v>
      </c>
      <c r="K606" t="s">
        <v>24901</v>
      </c>
      <c r="L606">
        <v>0</v>
      </c>
      <c r="M606" t="s">
        <v>24902</v>
      </c>
    </row>
    <row r="607" spans="1:13">
      <c r="A607" t="s">
        <v>19321</v>
      </c>
      <c r="B607" t="s">
        <v>24903</v>
      </c>
      <c r="D607" t="s">
        <v>24904</v>
      </c>
      <c r="E607">
        <v>0</v>
      </c>
      <c r="J607" t="s">
        <v>19321</v>
      </c>
      <c r="K607" t="s">
        <v>24903</v>
      </c>
      <c r="L607">
        <v>0</v>
      </c>
      <c r="M607" t="s">
        <v>24904</v>
      </c>
    </row>
    <row r="608" spans="1:13">
      <c r="A608" t="s">
        <v>19322</v>
      </c>
      <c r="B608" t="s">
        <v>24905</v>
      </c>
      <c r="D608" t="s">
        <v>24906</v>
      </c>
      <c r="E608">
        <v>0</v>
      </c>
      <c r="J608" t="s">
        <v>19322</v>
      </c>
      <c r="K608" t="s">
        <v>24905</v>
      </c>
      <c r="L608">
        <v>0</v>
      </c>
      <c r="M608" t="s">
        <v>24906</v>
      </c>
    </row>
    <row r="609" spans="1:13">
      <c r="A609" t="s">
        <v>20038</v>
      </c>
      <c r="B609" t="s">
        <v>24907</v>
      </c>
      <c r="D609" t="s">
        <v>24908</v>
      </c>
      <c r="E609">
        <v>0</v>
      </c>
      <c r="J609" t="s">
        <v>20038</v>
      </c>
      <c r="K609" t="s">
        <v>24907</v>
      </c>
      <c r="L609">
        <v>0</v>
      </c>
      <c r="M609" t="s">
        <v>24908</v>
      </c>
    </row>
    <row r="610" spans="1:13">
      <c r="A610" t="s">
        <v>20039</v>
      </c>
      <c r="B610" t="s">
        <v>24909</v>
      </c>
      <c r="D610" t="s">
        <v>24910</v>
      </c>
      <c r="E610">
        <v>0</v>
      </c>
      <c r="J610" t="s">
        <v>20039</v>
      </c>
      <c r="K610" t="s">
        <v>24909</v>
      </c>
      <c r="L610">
        <v>0</v>
      </c>
      <c r="M610" t="s">
        <v>24910</v>
      </c>
    </row>
    <row r="611" spans="1:13">
      <c r="A611" t="s">
        <v>20040</v>
      </c>
      <c r="B611" t="s">
        <v>24911</v>
      </c>
      <c r="D611" t="s">
        <v>24912</v>
      </c>
      <c r="E611">
        <v>0</v>
      </c>
      <c r="J611" t="s">
        <v>20040</v>
      </c>
      <c r="K611" t="s">
        <v>24911</v>
      </c>
      <c r="L611">
        <v>0</v>
      </c>
      <c r="M611" t="s">
        <v>24912</v>
      </c>
    </row>
    <row r="612" spans="1:13">
      <c r="A612" t="s">
        <v>20041</v>
      </c>
      <c r="B612" t="s">
        <v>24913</v>
      </c>
      <c r="D612" t="s">
        <v>24914</v>
      </c>
      <c r="E612">
        <v>0</v>
      </c>
      <c r="J612" t="s">
        <v>20041</v>
      </c>
      <c r="K612" t="s">
        <v>24913</v>
      </c>
      <c r="L612">
        <v>0</v>
      </c>
      <c r="M612" t="s">
        <v>24914</v>
      </c>
    </row>
    <row r="613" spans="1:13">
      <c r="A613" t="s">
        <v>20042</v>
      </c>
      <c r="B613" t="s">
        <v>24915</v>
      </c>
      <c r="D613" t="s">
        <v>24916</v>
      </c>
      <c r="E613">
        <v>0</v>
      </c>
      <c r="J613" t="s">
        <v>20042</v>
      </c>
      <c r="K613" t="s">
        <v>24915</v>
      </c>
      <c r="L613">
        <v>0</v>
      </c>
      <c r="M613" t="s">
        <v>24916</v>
      </c>
    </row>
    <row r="614" spans="1:13">
      <c r="A614" t="s">
        <v>20043</v>
      </c>
      <c r="B614" t="s">
        <v>24917</v>
      </c>
      <c r="D614" t="s">
        <v>24918</v>
      </c>
      <c r="E614">
        <v>0</v>
      </c>
      <c r="J614" t="s">
        <v>20043</v>
      </c>
      <c r="K614" t="s">
        <v>24917</v>
      </c>
      <c r="L614">
        <v>0</v>
      </c>
      <c r="M614" t="s">
        <v>24918</v>
      </c>
    </row>
    <row r="615" spans="1:13">
      <c r="A615" t="s">
        <v>20044</v>
      </c>
      <c r="B615" t="s">
        <v>24919</v>
      </c>
      <c r="D615" t="s">
        <v>24920</v>
      </c>
      <c r="E615">
        <v>0</v>
      </c>
      <c r="J615" t="s">
        <v>20044</v>
      </c>
      <c r="K615" t="s">
        <v>24919</v>
      </c>
      <c r="L615">
        <v>0</v>
      </c>
      <c r="M615" t="s">
        <v>24920</v>
      </c>
    </row>
    <row r="616" spans="1:13">
      <c r="A616" t="s">
        <v>20045</v>
      </c>
      <c r="B616" t="s">
        <v>24921</v>
      </c>
      <c r="D616" t="s">
        <v>24922</v>
      </c>
      <c r="E616">
        <v>0</v>
      </c>
      <c r="J616" t="s">
        <v>20045</v>
      </c>
      <c r="K616" t="s">
        <v>24921</v>
      </c>
      <c r="L616">
        <v>0</v>
      </c>
      <c r="M616" t="s">
        <v>24922</v>
      </c>
    </row>
    <row r="617" spans="1:13">
      <c r="A617" t="s">
        <v>20661</v>
      </c>
      <c r="B617" t="s">
        <v>24923</v>
      </c>
      <c r="D617" t="s">
        <v>24924</v>
      </c>
      <c r="E617">
        <v>0</v>
      </c>
      <c r="J617" t="s">
        <v>20661</v>
      </c>
      <c r="K617" t="s">
        <v>24923</v>
      </c>
      <c r="L617">
        <v>0</v>
      </c>
      <c r="M617" t="s">
        <v>24924</v>
      </c>
    </row>
    <row r="618" spans="1:13">
      <c r="A618" t="s">
        <v>20660</v>
      </c>
      <c r="B618" t="s">
        <v>24925</v>
      </c>
      <c r="D618" t="s">
        <v>24926</v>
      </c>
      <c r="E618">
        <v>0</v>
      </c>
      <c r="J618" t="s">
        <v>20660</v>
      </c>
      <c r="K618" t="s">
        <v>24925</v>
      </c>
      <c r="L618">
        <v>0</v>
      </c>
      <c r="M618" t="s">
        <v>24926</v>
      </c>
    </row>
    <row r="619" spans="1:13">
      <c r="A619" t="s">
        <v>20659</v>
      </c>
      <c r="B619" t="s">
        <v>24927</v>
      </c>
      <c r="D619" t="s">
        <v>24928</v>
      </c>
      <c r="E619">
        <v>0</v>
      </c>
      <c r="J619" t="s">
        <v>20659</v>
      </c>
      <c r="K619" t="s">
        <v>24927</v>
      </c>
      <c r="L619">
        <v>0</v>
      </c>
      <c r="M619" t="s">
        <v>24928</v>
      </c>
    </row>
    <row r="620" spans="1:13">
      <c r="A620" t="s">
        <v>20658</v>
      </c>
      <c r="B620" t="s">
        <v>24929</v>
      </c>
      <c r="D620" t="s">
        <v>24930</v>
      </c>
      <c r="E620">
        <v>0</v>
      </c>
      <c r="J620" t="s">
        <v>20658</v>
      </c>
      <c r="K620" t="s">
        <v>24929</v>
      </c>
      <c r="L620">
        <v>0</v>
      </c>
      <c r="M620" t="s">
        <v>24930</v>
      </c>
    </row>
    <row r="621" spans="1:13">
      <c r="A621" t="s">
        <v>19323</v>
      </c>
      <c r="B621" t="s">
        <v>24931</v>
      </c>
      <c r="D621" t="s">
        <v>24932</v>
      </c>
      <c r="E621">
        <v>0</v>
      </c>
      <c r="J621" t="s">
        <v>19323</v>
      </c>
      <c r="K621" t="s">
        <v>24931</v>
      </c>
      <c r="L621">
        <v>0</v>
      </c>
      <c r="M621" t="s">
        <v>24932</v>
      </c>
    </row>
    <row r="622" spans="1:13">
      <c r="A622" t="s">
        <v>21097</v>
      </c>
      <c r="B622" t="s">
        <v>24933</v>
      </c>
      <c r="D622" t="s">
        <v>24934</v>
      </c>
      <c r="E622">
        <v>0</v>
      </c>
      <c r="J622" t="s">
        <v>21097</v>
      </c>
      <c r="K622" t="s">
        <v>24933</v>
      </c>
      <c r="L622">
        <v>0</v>
      </c>
      <c r="M622" t="s">
        <v>24934</v>
      </c>
    </row>
    <row r="623" spans="1:13">
      <c r="A623" t="s">
        <v>21096</v>
      </c>
      <c r="B623" t="s">
        <v>24935</v>
      </c>
      <c r="C623" t="s">
        <v>23015</v>
      </c>
      <c r="D623" t="s">
        <v>24936</v>
      </c>
      <c r="E623">
        <v>130</v>
      </c>
      <c r="G623" t="s">
        <v>23015</v>
      </c>
      <c r="J623" t="s">
        <v>21096</v>
      </c>
      <c r="K623" t="s">
        <v>24935</v>
      </c>
      <c r="L623">
        <v>130</v>
      </c>
      <c r="M623" t="s">
        <v>24936</v>
      </c>
    </row>
    <row r="624" spans="1:13">
      <c r="A624" t="s">
        <v>21095</v>
      </c>
      <c r="B624" t="s">
        <v>24937</v>
      </c>
      <c r="D624" t="s">
        <v>24938</v>
      </c>
      <c r="E624">
        <v>0</v>
      </c>
      <c r="J624" t="s">
        <v>21095</v>
      </c>
      <c r="K624" t="s">
        <v>24937</v>
      </c>
      <c r="L624">
        <v>0</v>
      </c>
      <c r="M624" t="s">
        <v>24938</v>
      </c>
    </row>
    <row r="625" spans="1:13">
      <c r="A625" t="s">
        <v>21094</v>
      </c>
      <c r="B625" t="s">
        <v>24939</v>
      </c>
      <c r="D625" t="s">
        <v>24940</v>
      </c>
      <c r="E625">
        <v>0</v>
      </c>
      <c r="J625" t="s">
        <v>21094</v>
      </c>
      <c r="K625" t="s">
        <v>24939</v>
      </c>
      <c r="L625">
        <v>0</v>
      </c>
      <c r="M625" t="s">
        <v>24940</v>
      </c>
    </row>
    <row r="626" spans="1:13">
      <c r="A626" t="s">
        <v>18370</v>
      </c>
      <c r="B626" t="s">
        <v>24941</v>
      </c>
      <c r="D626" t="s">
        <v>24942</v>
      </c>
      <c r="E626">
        <v>0</v>
      </c>
      <c r="J626" t="s">
        <v>18370</v>
      </c>
      <c r="K626" t="s">
        <v>24941</v>
      </c>
      <c r="L626">
        <v>0</v>
      </c>
      <c r="M626" t="s">
        <v>24942</v>
      </c>
    </row>
    <row r="627" spans="1:13">
      <c r="A627" t="s">
        <v>17848</v>
      </c>
      <c r="B627" t="s">
        <v>24943</v>
      </c>
      <c r="D627" t="s">
        <v>24944</v>
      </c>
      <c r="E627">
        <v>0</v>
      </c>
      <c r="J627" t="s">
        <v>17848</v>
      </c>
      <c r="K627" t="s">
        <v>24943</v>
      </c>
      <c r="L627">
        <v>0</v>
      </c>
      <c r="M627" t="s">
        <v>24944</v>
      </c>
    </row>
    <row r="628" spans="1:13">
      <c r="A628" t="s">
        <v>17849</v>
      </c>
      <c r="B628" t="s">
        <v>24945</v>
      </c>
      <c r="D628" t="s">
        <v>24946</v>
      </c>
      <c r="E628">
        <v>0</v>
      </c>
      <c r="J628" t="s">
        <v>17849</v>
      </c>
      <c r="K628" t="s">
        <v>24945</v>
      </c>
      <c r="L628">
        <v>0</v>
      </c>
      <c r="M628" t="s">
        <v>24946</v>
      </c>
    </row>
    <row r="629" spans="1:13">
      <c r="A629" t="s">
        <v>17208</v>
      </c>
      <c r="B629" t="s">
        <v>24947</v>
      </c>
      <c r="D629" t="s">
        <v>24948</v>
      </c>
      <c r="E629">
        <v>0</v>
      </c>
      <c r="J629" t="s">
        <v>17208</v>
      </c>
      <c r="K629" t="s">
        <v>24947</v>
      </c>
      <c r="L629">
        <v>0</v>
      </c>
      <c r="M629" t="s">
        <v>24948</v>
      </c>
    </row>
    <row r="630" spans="1:13">
      <c r="A630" t="s">
        <v>17209</v>
      </c>
      <c r="B630" t="s">
        <v>24949</v>
      </c>
      <c r="D630" t="s">
        <v>24950</v>
      </c>
      <c r="E630">
        <v>0</v>
      </c>
      <c r="J630" t="s">
        <v>17209</v>
      </c>
      <c r="K630" t="s">
        <v>24949</v>
      </c>
      <c r="L630">
        <v>0</v>
      </c>
      <c r="M630" t="s">
        <v>24950</v>
      </c>
    </row>
    <row r="631" spans="1:13">
      <c r="A631" t="s">
        <v>17210</v>
      </c>
      <c r="B631" t="s">
        <v>24951</v>
      </c>
      <c r="D631" t="s">
        <v>24952</v>
      </c>
      <c r="E631">
        <v>0</v>
      </c>
      <c r="J631" t="s">
        <v>17210</v>
      </c>
      <c r="K631" t="s">
        <v>24951</v>
      </c>
      <c r="L631">
        <v>0</v>
      </c>
      <c r="M631" t="s">
        <v>24952</v>
      </c>
    </row>
    <row r="632" spans="1:13">
      <c r="A632" t="s">
        <v>17211</v>
      </c>
      <c r="B632" t="s">
        <v>24953</v>
      </c>
      <c r="D632" t="s">
        <v>24954</v>
      </c>
      <c r="E632">
        <v>0</v>
      </c>
      <c r="J632" t="s">
        <v>17211</v>
      </c>
      <c r="K632" t="s">
        <v>24953</v>
      </c>
      <c r="L632">
        <v>0</v>
      </c>
      <c r="M632" t="s">
        <v>24954</v>
      </c>
    </row>
    <row r="633" spans="1:13">
      <c r="A633" t="s">
        <v>17212</v>
      </c>
      <c r="B633" t="s">
        <v>24955</v>
      </c>
      <c r="D633" t="s">
        <v>24956</v>
      </c>
      <c r="E633">
        <v>0</v>
      </c>
      <c r="J633" t="s">
        <v>17212</v>
      </c>
      <c r="K633" t="s">
        <v>24955</v>
      </c>
      <c r="L633">
        <v>0</v>
      </c>
      <c r="M633" t="s">
        <v>24956</v>
      </c>
    </row>
    <row r="634" spans="1:13">
      <c r="A634" t="s">
        <v>17213</v>
      </c>
      <c r="B634" t="s">
        <v>24957</v>
      </c>
      <c r="D634" t="s">
        <v>24958</v>
      </c>
      <c r="E634">
        <v>0</v>
      </c>
      <c r="J634" t="s">
        <v>17213</v>
      </c>
      <c r="K634" t="s">
        <v>24957</v>
      </c>
      <c r="L634">
        <v>0</v>
      </c>
      <c r="M634" t="s">
        <v>24958</v>
      </c>
    </row>
    <row r="635" spans="1:13">
      <c r="A635" t="s">
        <v>17214</v>
      </c>
      <c r="B635" t="s">
        <v>24959</v>
      </c>
      <c r="D635" t="s">
        <v>24960</v>
      </c>
      <c r="E635">
        <v>0</v>
      </c>
      <c r="J635" t="s">
        <v>17214</v>
      </c>
      <c r="K635" t="s">
        <v>24959</v>
      </c>
      <c r="L635">
        <v>0</v>
      </c>
      <c r="M635" t="s">
        <v>24960</v>
      </c>
    </row>
    <row r="636" spans="1:13">
      <c r="A636" t="s">
        <v>17215</v>
      </c>
      <c r="B636" t="s">
        <v>24961</v>
      </c>
      <c r="D636" t="s">
        <v>24962</v>
      </c>
      <c r="E636">
        <v>0</v>
      </c>
      <c r="J636" t="s">
        <v>17215</v>
      </c>
      <c r="K636" t="s">
        <v>24961</v>
      </c>
      <c r="L636">
        <v>0</v>
      </c>
      <c r="M636" t="s">
        <v>24962</v>
      </c>
    </row>
    <row r="637" spans="1:13">
      <c r="A637" t="s">
        <v>24963</v>
      </c>
      <c r="B637" t="s">
        <v>24964</v>
      </c>
      <c r="D637" t="s">
        <v>24965</v>
      </c>
      <c r="E637">
        <v>0</v>
      </c>
      <c r="J637" t="s">
        <v>24963</v>
      </c>
      <c r="K637" t="s">
        <v>24964</v>
      </c>
      <c r="L637">
        <v>0</v>
      </c>
      <c r="M637" t="s">
        <v>24965</v>
      </c>
    </row>
    <row r="638" spans="1:13">
      <c r="A638" t="s">
        <v>18846</v>
      </c>
      <c r="B638" t="s">
        <v>24966</v>
      </c>
      <c r="D638" t="s">
        <v>24967</v>
      </c>
      <c r="E638">
        <v>0</v>
      </c>
      <c r="J638" t="s">
        <v>18846</v>
      </c>
      <c r="K638" t="s">
        <v>24966</v>
      </c>
      <c r="L638">
        <v>0</v>
      </c>
      <c r="M638" t="s">
        <v>24967</v>
      </c>
    </row>
    <row r="639" spans="1:13">
      <c r="A639" t="s">
        <v>20046</v>
      </c>
      <c r="B639" t="s">
        <v>24968</v>
      </c>
      <c r="D639" t="s">
        <v>24969</v>
      </c>
      <c r="E639">
        <v>0</v>
      </c>
      <c r="J639" t="s">
        <v>20046</v>
      </c>
      <c r="K639" t="s">
        <v>24968</v>
      </c>
      <c r="L639">
        <v>0</v>
      </c>
      <c r="M639" t="s">
        <v>24969</v>
      </c>
    </row>
    <row r="640" spans="1:13">
      <c r="A640" t="s">
        <v>20047</v>
      </c>
      <c r="B640" t="s">
        <v>24970</v>
      </c>
      <c r="D640" t="s">
        <v>24971</v>
      </c>
      <c r="E640">
        <v>0</v>
      </c>
      <c r="J640" t="s">
        <v>20047</v>
      </c>
      <c r="K640" t="s">
        <v>24970</v>
      </c>
      <c r="L640">
        <v>0</v>
      </c>
      <c r="M640" t="s">
        <v>24971</v>
      </c>
    </row>
    <row r="641" spans="1:13">
      <c r="A641" t="s">
        <v>20048</v>
      </c>
      <c r="B641" t="s">
        <v>24972</v>
      </c>
      <c r="D641" t="s">
        <v>24973</v>
      </c>
      <c r="E641">
        <v>0</v>
      </c>
      <c r="J641" t="s">
        <v>20048</v>
      </c>
      <c r="K641" t="s">
        <v>24972</v>
      </c>
      <c r="L641">
        <v>0</v>
      </c>
      <c r="M641" t="s">
        <v>24973</v>
      </c>
    </row>
    <row r="642" spans="1:13">
      <c r="A642" t="s">
        <v>18165</v>
      </c>
      <c r="B642" t="s">
        <v>24974</v>
      </c>
      <c r="C642" t="s">
        <v>23015</v>
      </c>
      <c r="D642" t="s">
        <v>24975</v>
      </c>
      <c r="E642">
        <v>80</v>
      </c>
      <c r="G642" t="s">
        <v>23015</v>
      </c>
      <c r="J642" t="s">
        <v>18165</v>
      </c>
      <c r="K642" t="s">
        <v>24974</v>
      </c>
      <c r="L642">
        <v>80</v>
      </c>
      <c r="M642" t="s">
        <v>24975</v>
      </c>
    </row>
    <row r="643" spans="1:13">
      <c r="A643" t="s">
        <v>18164</v>
      </c>
      <c r="B643" t="s">
        <v>24976</v>
      </c>
      <c r="C643" t="s">
        <v>23015</v>
      </c>
      <c r="D643" t="s">
        <v>24977</v>
      </c>
      <c r="E643">
        <v>80</v>
      </c>
      <c r="G643" t="s">
        <v>23015</v>
      </c>
      <c r="J643" t="s">
        <v>18164</v>
      </c>
      <c r="K643" t="s">
        <v>24976</v>
      </c>
      <c r="L643">
        <v>80</v>
      </c>
      <c r="M643" t="s">
        <v>24977</v>
      </c>
    </row>
    <row r="644" spans="1:13">
      <c r="A644" t="s">
        <v>18163</v>
      </c>
      <c r="B644" t="s">
        <v>24978</v>
      </c>
      <c r="C644" t="s">
        <v>23015</v>
      </c>
      <c r="D644" t="s">
        <v>24979</v>
      </c>
      <c r="E644">
        <v>80</v>
      </c>
      <c r="G644" t="s">
        <v>23015</v>
      </c>
      <c r="J644" t="s">
        <v>18163</v>
      </c>
      <c r="K644" t="s">
        <v>24978</v>
      </c>
      <c r="L644">
        <v>80</v>
      </c>
      <c r="M644" t="s">
        <v>24979</v>
      </c>
    </row>
    <row r="645" spans="1:13">
      <c r="A645" t="s">
        <v>20049</v>
      </c>
      <c r="B645" t="s">
        <v>24980</v>
      </c>
      <c r="D645" t="s">
        <v>24981</v>
      </c>
      <c r="E645">
        <v>0</v>
      </c>
      <c r="J645" t="s">
        <v>20049</v>
      </c>
      <c r="K645" t="s">
        <v>24980</v>
      </c>
      <c r="L645">
        <v>0</v>
      </c>
      <c r="M645" t="s">
        <v>24981</v>
      </c>
    </row>
    <row r="646" spans="1:13">
      <c r="A646" t="s">
        <v>20050</v>
      </c>
      <c r="B646" t="s">
        <v>24982</v>
      </c>
      <c r="D646" t="s">
        <v>24983</v>
      </c>
      <c r="E646">
        <v>0</v>
      </c>
      <c r="J646" t="s">
        <v>20050</v>
      </c>
      <c r="K646" t="s">
        <v>24982</v>
      </c>
      <c r="L646">
        <v>0</v>
      </c>
      <c r="M646" t="s">
        <v>24983</v>
      </c>
    </row>
    <row r="647" spans="1:13">
      <c r="A647" t="s">
        <v>20051</v>
      </c>
      <c r="B647" t="s">
        <v>24984</v>
      </c>
      <c r="D647" t="s">
        <v>24985</v>
      </c>
      <c r="E647">
        <v>0</v>
      </c>
      <c r="J647" t="s">
        <v>20051</v>
      </c>
      <c r="K647" t="s">
        <v>24984</v>
      </c>
      <c r="L647">
        <v>0</v>
      </c>
      <c r="M647" t="s">
        <v>24985</v>
      </c>
    </row>
    <row r="648" spans="1:13">
      <c r="A648" t="s">
        <v>20052</v>
      </c>
      <c r="B648" t="s">
        <v>24986</v>
      </c>
      <c r="D648" t="s">
        <v>24987</v>
      </c>
      <c r="E648">
        <v>0</v>
      </c>
      <c r="J648" t="s">
        <v>20052</v>
      </c>
      <c r="K648" t="s">
        <v>24986</v>
      </c>
      <c r="L648">
        <v>0</v>
      </c>
      <c r="M648" t="s">
        <v>24987</v>
      </c>
    </row>
    <row r="649" spans="1:13">
      <c r="A649" t="s">
        <v>20053</v>
      </c>
      <c r="B649" t="s">
        <v>24970</v>
      </c>
      <c r="D649" t="s">
        <v>24988</v>
      </c>
      <c r="E649">
        <v>0</v>
      </c>
      <c r="J649" t="s">
        <v>20053</v>
      </c>
      <c r="K649" t="s">
        <v>24970</v>
      </c>
      <c r="L649">
        <v>0</v>
      </c>
      <c r="M649" t="s">
        <v>24988</v>
      </c>
    </row>
    <row r="650" spans="1:13">
      <c r="A650" t="s">
        <v>20054</v>
      </c>
      <c r="B650" t="s">
        <v>24989</v>
      </c>
      <c r="D650" t="s">
        <v>24990</v>
      </c>
      <c r="E650">
        <v>0</v>
      </c>
      <c r="J650" t="s">
        <v>20054</v>
      </c>
      <c r="K650" t="s">
        <v>24989</v>
      </c>
      <c r="L650">
        <v>0</v>
      </c>
      <c r="M650" t="s">
        <v>24990</v>
      </c>
    </row>
    <row r="651" spans="1:13">
      <c r="A651" t="s">
        <v>20055</v>
      </c>
      <c r="B651" t="s">
        <v>24991</v>
      </c>
      <c r="D651" t="s">
        <v>24992</v>
      </c>
      <c r="E651">
        <v>0</v>
      </c>
      <c r="J651" t="s">
        <v>20055</v>
      </c>
      <c r="K651" t="s">
        <v>24991</v>
      </c>
      <c r="L651">
        <v>0</v>
      </c>
      <c r="M651" t="s">
        <v>24992</v>
      </c>
    </row>
    <row r="652" spans="1:13">
      <c r="A652" t="s">
        <v>20056</v>
      </c>
      <c r="B652" t="s">
        <v>24993</v>
      </c>
      <c r="D652" t="s">
        <v>24994</v>
      </c>
      <c r="E652">
        <v>0</v>
      </c>
      <c r="J652" t="s">
        <v>20056</v>
      </c>
      <c r="K652" t="s">
        <v>24993</v>
      </c>
      <c r="L652">
        <v>0</v>
      </c>
      <c r="M652" t="s">
        <v>24994</v>
      </c>
    </row>
    <row r="653" spans="1:13">
      <c r="A653" t="s">
        <v>20657</v>
      </c>
      <c r="B653" t="s">
        <v>24995</v>
      </c>
      <c r="D653" t="s">
        <v>24996</v>
      </c>
      <c r="E653">
        <v>0</v>
      </c>
      <c r="J653" t="s">
        <v>20657</v>
      </c>
      <c r="K653" t="s">
        <v>24995</v>
      </c>
      <c r="L653">
        <v>0</v>
      </c>
      <c r="M653" t="s">
        <v>24996</v>
      </c>
    </row>
    <row r="654" spans="1:13">
      <c r="A654" t="s">
        <v>20656</v>
      </c>
      <c r="B654" t="s">
        <v>24997</v>
      </c>
      <c r="D654" t="s">
        <v>24998</v>
      </c>
      <c r="E654">
        <v>0</v>
      </c>
      <c r="J654" t="s">
        <v>20656</v>
      </c>
      <c r="K654" t="s">
        <v>24997</v>
      </c>
      <c r="L654">
        <v>0</v>
      </c>
      <c r="M654" t="s">
        <v>24998</v>
      </c>
    </row>
    <row r="655" spans="1:13">
      <c r="A655" t="s">
        <v>20655</v>
      </c>
      <c r="B655" t="s">
        <v>24999</v>
      </c>
      <c r="D655" t="s">
        <v>25000</v>
      </c>
      <c r="E655">
        <v>0</v>
      </c>
      <c r="J655" t="s">
        <v>20655</v>
      </c>
      <c r="K655" t="s">
        <v>24999</v>
      </c>
      <c r="L655">
        <v>0</v>
      </c>
      <c r="M655" t="s">
        <v>25000</v>
      </c>
    </row>
    <row r="656" spans="1:13">
      <c r="A656" t="s">
        <v>20654</v>
      </c>
      <c r="B656" t="s">
        <v>25001</v>
      </c>
      <c r="D656" t="s">
        <v>25002</v>
      </c>
      <c r="E656">
        <v>0</v>
      </c>
      <c r="J656" t="s">
        <v>20654</v>
      </c>
      <c r="K656" t="s">
        <v>25001</v>
      </c>
      <c r="L656">
        <v>0</v>
      </c>
      <c r="M656" t="s">
        <v>25002</v>
      </c>
    </row>
    <row r="657" spans="1:13">
      <c r="A657" t="s">
        <v>18162</v>
      </c>
      <c r="B657" t="s">
        <v>25003</v>
      </c>
      <c r="C657" t="s">
        <v>23015</v>
      </c>
      <c r="D657" t="s">
        <v>25004</v>
      </c>
      <c r="E657">
        <v>130</v>
      </c>
      <c r="G657" t="s">
        <v>23015</v>
      </c>
      <c r="J657" t="s">
        <v>18162</v>
      </c>
      <c r="K657" t="s">
        <v>25003</v>
      </c>
      <c r="L657">
        <v>130</v>
      </c>
      <c r="M657" t="s">
        <v>25004</v>
      </c>
    </row>
    <row r="658" spans="1:13">
      <c r="A658" t="s">
        <v>18161</v>
      </c>
      <c r="B658" t="s">
        <v>25005</v>
      </c>
      <c r="C658" t="s">
        <v>23015</v>
      </c>
      <c r="D658" t="s">
        <v>25006</v>
      </c>
      <c r="E658">
        <v>130</v>
      </c>
      <c r="G658" t="s">
        <v>23015</v>
      </c>
      <c r="J658" t="s">
        <v>18161</v>
      </c>
      <c r="K658" t="s">
        <v>25005</v>
      </c>
      <c r="L658">
        <v>130</v>
      </c>
      <c r="M658" t="s">
        <v>25006</v>
      </c>
    </row>
    <row r="659" spans="1:13">
      <c r="A659" t="s">
        <v>18160</v>
      </c>
      <c r="B659" t="s">
        <v>25007</v>
      </c>
      <c r="C659" t="s">
        <v>23015</v>
      </c>
      <c r="D659" t="s">
        <v>25008</v>
      </c>
      <c r="E659">
        <v>130</v>
      </c>
      <c r="G659" t="s">
        <v>23015</v>
      </c>
      <c r="J659" t="s">
        <v>18160</v>
      </c>
      <c r="K659" t="s">
        <v>25007</v>
      </c>
      <c r="L659">
        <v>130</v>
      </c>
      <c r="M659" t="s">
        <v>25008</v>
      </c>
    </row>
    <row r="660" spans="1:13">
      <c r="A660" t="s">
        <v>18159</v>
      </c>
      <c r="B660" t="s">
        <v>25009</v>
      </c>
      <c r="C660" t="s">
        <v>23015</v>
      </c>
      <c r="D660" t="s">
        <v>25010</v>
      </c>
      <c r="E660">
        <v>130</v>
      </c>
      <c r="G660" t="s">
        <v>23015</v>
      </c>
      <c r="J660" t="s">
        <v>18159</v>
      </c>
      <c r="K660" t="s">
        <v>25009</v>
      </c>
      <c r="L660">
        <v>130</v>
      </c>
      <c r="M660" t="s">
        <v>25010</v>
      </c>
    </row>
    <row r="661" spans="1:13">
      <c r="A661" t="s">
        <v>19324</v>
      </c>
      <c r="B661" t="s">
        <v>25011</v>
      </c>
      <c r="D661" t="s">
        <v>25012</v>
      </c>
      <c r="E661">
        <v>0</v>
      </c>
      <c r="J661" t="s">
        <v>19324</v>
      </c>
      <c r="K661" t="s">
        <v>25011</v>
      </c>
      <c r="L661">
        <v>0</v>
      </c>
      <c r="M661" t="s">
        <v>25012</v>
      </c>
    </row>
    <row r="662" spans="1:13">
      <c r="A662" t="s">
        <v>19325</v>
      </c>
      <c r="B662" t="s">
        <v>25013</v>
      </c>
      <c r="D662" t="s">
        <v>25014</v>
      </c>
      <c r="E662">
        <v>0</v>
      </c>
      <c r="J662" t="s">
        <v>19325</v>
      </c>
      <c r="K662" t="s">
        <v>25013</v>
      </c>
      <c r="L662">
        <v>0</v>
      </c>
      <c r="M662" t="s">
        <v>25014</v>
      </c>
    </row>
    <row r="663" spans="1:13">
      <c r="A663" t="s">
        <v>19326</v>
      </c>
      <c r="B663" t="s">
        <v>25015</v>
      </c>
      <c r="D663" t="s">
        <v>25016</v>
      </c>
      <c r="E663">
        <v>0</v>
      </c>
      <c r="J663" t="s">
        <v>19326</v>
      </c>
      <c r="K663" t="s">
        <v>25015</v>
      </c>
      <c r="L663">
        <v>0</v>
      </c>
      <c r="M663" t="s">
        <v>25016</v>
      </c>
    </row>
    <row r="664" spans="1:13">
      <c r="A664" t="s">
        <v>19327</v>
      </c>
      <c r="B664" t="s">
        <v>25017</v>
      </c>
      <c r="D664" t="s">
        <v>25018</v>
      </c>
      <c r="E664">
        <v>0</v>
      </c>
      <c r="J664" t="s">
        <v>19327</v>
      </c>
      <c r="K664" t="s">
        <v>25017</v>
      </c>
      <c r="L664">
        <v>0</v>
      </c>
      <c r="M664" t="s">
        <v>25018</v>
      </c>
    </row>
    <row r="665" spans="1:13">
      <c r="A665" t="s">
        <v>20057</v>
      </c>
      <c r="B665" t="s">
        <v>25019</v>
      </c>
      <c r="D665" t="s">
        <v>25020</v>
      </c>
      <c r="E665">
        <v>0</v>
      </c>
      <c r="J665" t="s">
        <v>20057</v>
      </c>
      <c r="K665" t="s">
        <v>25019</v>
      </c>
      <c r="L665">
        <v>0</v>
      </c>
      <c r="M665" t="s">
        <v>25020</v>
      </c>
    </row>
    <row r="666" spans="1:13">
      <c r="A666" t="s">
        <v>20058</v>
      </c>
      <c r="B666" t="s">
        <v>25021</v>
      </c>
      <c r="D666" t="s">
        <v>25022</v>
      </c>
      <c r="E666">
        <v>0</v>
      </c>
      <c r="J666" t="s">
        <v>20058</v>
      </c>
      <c r="K666" t="s">
        <v>25021</v>
      </c>
      <c r="L666">
        <v>0</v>
      </c>
      <c r="M666" t="s">
        <v>25022</v>
      </c>
    </row>
    <row r="667" spans="1:13">
      <c r="A667" t="s">
        <v>21093</v>
      </c>
      <c r="B667" t="s">
        <v>25023</v>
      </c>
      <c r="D667" t="s">
        <v>25024</v>
      </c>
      <c r="E667">
        <v>0</v>
      </c>
      <c r="J667" t="s">
        <v>21093</v>
      </c>
      <c r="K667" t="s">
        <v>25023</v>
      </c>
      <c r="L667">
        <v>0</v>
      </c>
      <c r="M667" t="s">
        <v>25024</v>
      </c>
    </row>
    <row r="668" spans="1:13">
      <c r="A668" t="s">
        <v>21092</v>
      </c>
      <c r="B668" t="s">
        <v>25025</v>
      </c>
      <c r="D668" t="s">
        <v>25026</v>
      </c>
      <c r="E668">
        <v>0</v>
      </c>
      <c r="J668" t="s">
        <v>21092</v>
      </c>
      <c r="K668" t="s">
        <v>25025</v>
      </c>
      <c r="L668">
        <v>0</v>
      </c>
      <c r="M668" t="s">
        <v>25026</v>
      </c>
    </row>
    <row r="669" spans="1:13">
      <c r="A669" t="s">
        <v>21091</v>
      </c>
      <c r="B669" t="s">
        <v>25027</v>
      </c>
      <c r="D669" t="s">
        <v>25028</v>
      </c>
      <c r="E669">
        <v>0</v>
      </c>
      <c r="J669" t="s">
        <v>21091</v>
      </c>
      <c r="K669" t="s">
        <v>25027</v>
      </c>
      <c r="L669">
        <v>0</v>
      </c>
      <c r="M669" t="s">
        <v>25028</v>
      </c>
    </row>
    <row r="670" spans="1:13">
      <c r="A670" t="s">
        <v>21090</v>
      </c>
      <c r="B670" t="s">
        <v>25029</v>
      </c>
      <c r="D670" t="s">
        <v>25030</v>
      </c>
      <c r="E670">
        <v>0</v>
      </c>
      <c r="J670" t="s">
        <v>21090</v>
      </c>
      <c r="K670" t="s">
        <v>25029</v>
      </c>
      <c r="L670">
        <v>0</v>
      </c>
      <c r="M670" t="s">
        <v>25030</v>
      </c>
    </row>
    <row r="671" spans="1:13">
      <c r="A671" t="s">
        <v>21089</v>
      </c>
      <c r="B671" t="s">
        <v>25031</v>
      </c>
      <c r="D671" t="s">
        <v>25032</v>
      </c>
      <c r="E671">
        <v>0</v>
      </c>
      <c r="J671" t="s">
        <v>21089</v>
      </c>
      <c r="K671" t="s">
        <v>25031</v>
      </c>
      <c r="L671">
        <v>0</v>
      </c>
      <c r="M671" t="s">
        <v>25032</v>
      </c>
    </row>
    <row r="672" spans="1:13">
      <c r="A672" t="s">
        <v>21088</v>
      </c>
      <c r="B672" t="s">
        <v>25033</v>
      </c>
      <c r="D672" t="s">
        <v>25034</v>
      </c>
      <c r="E672">
        <v>0</v>
      </c>
      <c r="J672" t="s">
        <v>21088</v>
      </c>
      <c r="K672" t="s">
        <v>25033</v>
      </c>
      <c r="L672">
        <v>0</v>
      </c>
      <c r="M672" t="s">
        <v>25034</v>
      </c>
    </row>
    <row r="673" spans="1:13">
      <c r="A673" t="s">
        <v>21087</v>
      </c>
      <c r="B673" t="s">
        <v>25035</v>
      </c>
      <c r="D673" t="s">
        <v>25036</v>
      </c>
      <c r="E673">
        <v>0</v>
      </c>
      <c r="J673" t="s">
        <v>21087</v>
      </c>
      <c r="K673" t="s">
        <v>25035</v>
      </c>
      <c r="L673">
        <v>0</v>
      </c>
      <c r="M673" t="s">
        <v>25036</v>
      </c>
    </row>
    <row r="674" spans="1:13">
      <c r="A674" t="s">
        <v>21086</v>
      </c>
      <c r="B674" t="s">
        <v>25037</v>
      </c>
      <c r="D674" t="s">
        <v>25038</v>
      </c>
      <c r="E674">
        <v>0</v>
      </c>
      <c r="J674" t="s">
        <v>21086</v>
      </c>
      <c r="K674" t="s">
        <v>25037</v>
      </c>
      <c r="L674">
        <v>0</v>
      </c>
      <c r="M674" t="s">
        <v>25038</v>
      </c>
    </row>
    <row r="675" spans="1:13">
      <c r="A675" t="s">
        <v>21085</v>
      </c>
      <c r="B675" t="s">
        <v>25039</v>
      </c>
      <c r="D675" t="s">
        <v>25040</v>
      </c>
      <c r="E675">
        <v>0</v>
      </c>
      <c r="J675" t="s">
        <v>21085</v>
      </c>
      <c r="K675" t="s">
        <v>25039</v>
      </c>
      <c r="L675">
        <v>0</v>
      </c>
      <c r="M675" t="s">
        <v>25040</v>
      </c>
    </row>
    <row r="676" spans="1:13">
      <c r="A676" t="s">
        <v>21084</v>
      </c>
      <c r="B676" t="s">
        <v>25041</v>
      </c>
      <c r="D676" t="s">
        <v>25042</v>
      </c>
      <c r="E676">
        <v>0</v>
      </c>
      <c r="J676" t="s">
        <v>21084</v>
      </c>
      <c r="K676" t="s">
        <v>25041</v>
      </c>
      <c r="L676">
        <v>0</v>
      </c>
      <c r="M676" t="s">
        <v>25042</v>
      </c>
    </row>
    <row r="677" spans="1:13">
      <c r="A677" t="s">
        <v>21083</v>
      </c>
      <c r="B677" t="s">
        <v>25043</v>
      </c>
      <c r="D677" t="s">
        <v>25044</v>
      </c>
      <c r="E677">
        <v>0</v>
      </c>
      <c r="J677" t="s">
        <v>21083</v>
      </c>
      <c r="K677" t="s">
        <v>25043</v>
      </c>
      <c r="L677">
        <v>0</v>
      </c>
      <c r="M677" t="s">
        <v>25044</v>
      </c>
    </row>
    <row r="678" spans="1:13">
      <c r="A678" t="s">
        <v>21082</v>
      </c>
      <c r="B678" t="s">
        <v>25045</v>
      </c>
      <c r="D678" t="s">
        <v>25046</v>
      </c>
      <c r="E678">
        <v>0</v>
      </c>
      <c r="J678" t="s">
        <v>21082</v>
      </c>
      <c r="K678" t="s">
        <v>25045</v>
      </c>
      <c r="L678">
        <v>0</v>
      </c>
      <c r="M678" t="s">
        <v>25046</v>
      </c>
    </row>
    <row r="679" spans="1:13">
      <c r="A679" t="s">
        <v>19328</v>
      </c>
      <c r="B679" t="s">
        <v>25047</v>
      </c>
      <c r="D679" t="s">
        <v>25048</v>
      </c>
      <c r="E679">
        <v>0</v>
      </c>
      <c r="J679" t="s">
        <v>19328</v>
      </c>
      <c r="K679" t="s">
        <v>25047</v>
      </c>
      <c r="L679">
        <v>0</v>
      </c>
      <c r="M679" t="s">
        <v>25048</v>
      </c>
    </row>
    <row r="680" spans="1:13">
      <c r="A680" t="s">
        <v>20059</v>
      </c>
      <c r="B680" t="s">
        <v>25049</v>
      </c>
      <c r="D680" t="s">
        <v>25050</v>
      </c>
      <c r="E680">
        <v>0</v>
      </c>
      <c r="J680" t="s">
        <v>20059</v>
      </c>
      <c r="K680" t="s">
        <v>25049</v>
      </c>
      <c r="L680">
        <v>0</v>
      </c>
      <c r="M680" t="s">
        <v>25050</v>
      </c>
    </row>
    <row r="681" spans="1:13">
      <c r="A681" t="s">
        <v>20653</v>
      </c>
      <c r="B681" t="s">
        <v>25051</v>
      </c>
      <c r="D681" t="s">
        <v>25052</v>
      </c>
      <c r="E681">
        <v>0</v>
      </c>
      <c r="J681" t="s">
        <v>20653</v>
      </c>
      <c r="K681" t="s">
        <v>25051</v>
      </c>
      <c r="L681">
        <v>0</v>
      </c>
      <c r="M681" t="s">
        <v>25052</v>
      </c>
    </row>
    <row r="682" spans="1:13">
      <c r="A682" t="s">
        <v>20652</v>
      </c>
      <c r="B682" t="s">
        <v>25053</v>
      </c>
      <c r="D682" t="s">
        <v>25054</v>
      </c>
      <c r="E682">
        <v>0</v>
      </c>
      <c r="J682" t="s">
        <v>20652</v>
      </c>
      <c r="K682" t="s">
        <v>25053</v>
      </c>
      <c r="L682">
        <v>0</v>
      </c>
      <c r="M682" t="s">
        <v>25054</v>
      </c>
    </row>
    <row r="683" spans="1:13">
      <c r="A683" t="s">
        <v>20651</v>
      </c>
      <c r="B683" t="s">
        <v>25055</v>
      </c>
      <c r="D683" t="s">
        <v>25056</v>
      </c>
      <c r="E683">
        <v>0</v>
      </c>
      <c r="J683" t="s">
        <v>20651</v>
      </c>
      <c r="K683" t="s">
        <v>25055</v>
      </c>
      <c r="L683">
        <v>0</v>
      </c>
      <c r="M683" t="s">
        <v>25056</v>
      </c>
    </row>
    <row r="684" spans="1:13">
      <c r="A684" t="s">
        <v>20650</v>
      </c>
      <c r="B684" t="s">
        <v>25057</v>
      </c>
      <c r="D684" t="s">
        <v>25058</v>
      </c>
      <c r="E684">
        <v>0</v>
      </c>
      <c r="J684" t="s">
        <v>20650</v>
      </c>
      <c r="K684" t="s">
        <v>25057</v>
      </c>
      <c r="L684">
        <v>0</v>
      </c>
      <c r="M684" t="s">
        <v>25058</v>
      </c>
    </row>
    <row r="685" spans="1:13">
      <c r="A685" t="s">
        <v>20649</v>
      </c>
      <c r="B685" t="s">
        <v>25059</v>
      </c>
      <c r="D685" t="s">
        <v>25060</v>
      </c>
      <c r="E685">
        <v>0</v>
      </c>
      <c r="J685" t="s">
        <v>20649</v>
      </c>
      <c r="K685" t="s">
        <v>25059</v>
      </c>
      <c r="L685">
        <v>0</v>
      </c>
      <c r="M685" t="s">
        <v>25060</v>
      </c>
    </row>
    <row r="686" spans="1:13">
      <c r="A686" t="s">
        <v>20648</v>
      </c>
      <c r="B686" t="s">
        <v>25061</v>
      </c>
      <c r="D686" t="s">
        <v>25062</v>
      </c>
      <c r="E686">
        <v>0</v>
      </c>
      <c r="J686" t="s">
        <v>20648</v>
      </c>
      <c r="K686" t="s">
        <v>25061</v>
      </c>
      <c r="L686">
        <v>0</v>
      </c>
      <c r="M686" t="s">
        <v>25062</v>
      </c>
    </row>
    <row r="687" spans="1:13">
      <c r="A687" t="s">
        <v>20647</v>
      </c>
      <c r="B687" t="s">
        <v>25063</v>
      </c>
      <c r="D687" t="s">
        <v>25064</v>
      </c>
      <c r="E687">
        <v>0</v>
      </c>
      <c r="J687" t="s">
        <v>20647</v>
      </c>
      <c r="K687" t="s">
        <v>25063</v>
      </c>
      <c r="L687">
        <v>0</v>
      </c>
      <c r="M687" t="s">
        <v>25064</v>
      </c>
    </row>
    <row r="688" spans="1:13">
      <c r="A688" t="s">
        <v>20646</v>
      </c>
      <c r="B688" t="s">
        <v>25065</v>
      </c>
      <c r="D688" t="s">
        <v>25066</v>
      </c>
      <c r="E688">
        <v>0</v>
      </c>
      <c r="J688" t="s">
        <v>20646</v>
      </c>
      <c r="K688" t="s">
        <v>25065</v>
      </c>
      <c r="L688">
        <v>0</v>
      </c>
      <c r="M688" t="s">
        <v>25066</v>
      </c>
    </row>
    <row r="689" spans="1:13">
      <c r="A689" t="s">
        <v>20645</v>
      </c>
      <c r="B689" t="s">
        <v>25067</v>
      </c>
      <c r="D689" t="s">
        <v>25068</v>
      </c>
      <c r="E689">
        <v>0</v>
      </c>
      <c r="J689" t="s">
        <v>20645</v>
      </c>
      <c r="K689" t="s">
        <v>25067</v>
      </c>
      <c r="L689">
        <v>0</v>
      </c>
      <c r="M689" t="s">
        <v>25068</v>
      </c>
    </row>
    <row r="690" spans="1:13">
      <c r="A690" t="s">
        <v>20644</v>
      </c>
      <c r="B690" t="s">
        <v>25069</v>
      </c>
      <c r="D690" t="s">
        <v>25070</v>
      </c>
      <c r="E690">
        <v>0</v>
      </c>
      <c r="J690" t="s">
        <v>20644</v>
      </c>
      <c r="K690" t="s">
        <v>25069</v>
      </c>
      <c r="L690">
        <v>0</v>
      </c>
      <c r="M690" t="s">
        <v>25070</v>
      </c>
    </row>
    <row r="691" spans="1:13">
      <c r="A691" t="s">
        <v>20643</v>
      </c>
      <c r="B691" t="s">
        <v>25071</v>
      </c>
      <c r="D691" t="s">
        <v>25072</v>
      </c>
      <c r="E691">
        <v>0</v>
      </c>
      <c r="J691" t="s">
        <v>20643</v>
      </c>
      <c r="K691" t="s">
        <v>25071</v>
      </c>
      <c r="L691">
        <v>0</v>
      </c>
      <c r="M691" t="s">
        <v>25072</v>
      </c>
    </row>
    <row r="692" spans="1:13">
      <c r="A692" t="s">
        <v>20642</v>
      </c>
      <c r="B692" t="s">
        <v>25073</v>
      </c>
      <c r="D692" t="s">
        <v>25074</v>
      </c>
      <c r="E692">
        <v>0</v>
      </c>
      <c r="J692" t="s">
        <v>20642</v>
      </c>
      <c r="K692" t="s">
        <v>25073</v>
      </c>
      <c r="L692">
        <v>0</v>
      </c>
      <c r="M692" t="s">
        <v>25074</v>
      </c>
    </row>
    <row r="693" spans="1:13">
      <c r="A693" t="s">
        <v>20641</v>
      </c>
      <c r="B693" t="s">
        <v>25075</v>
      </c>
      <c r="D693" t="s">
        <v>25076</v>
      </c>
      <c r="E693">
        <v>0</v>
      </c>
      <c r="J693" t="s">
        <v>20641</v>
      </c>
      <c r="K693" t="s">
        <v>25075</v>
      </c>
      <c r="L693">
        <v>0</v>
      </c>
      <c r="M693" t="s">
        <v>25076</v>
      </c>
    </row>
    <row r="694" spans="1:13">
      <c r="A694" t="s">
        <v>21081</v>
      </c>
      <c r="B694" t="s">
        <v>25077</v>
      </c>
      <c r="D694" t="s">
        <v>25078</v>
      </c>
      <c r="E694">
        <v>0</v>
      </c>
      <c r="J694" t="s">
        <v>21081</v>
      </c>
      <c r="K694" t="s">
        <v>25077</v>
      </c>
      <c r="L694">
        <v>0</v>
      </c>
      <c r="M694" t="s">
        <v>25078</v>
      </c>
    </row>
    <row r="695" spans="1:13">
      <c r="A695" t="s">
        <v>21080</v>
      </c>
      <c r="B695" t="s">
        <v>25079</v>
      </c>
      <c r="D695" t="s">
        <v>25080</v>
      </c>
      <c r="E695">
        <v>0</v>
      </c>
      <c r="J695" t="s">
        <v>21080</v>
      </c>
      <c r="K695" t="s">
        <v>25079</v>
      </c>
      <c r="L695">
        <v>0</v>
      </c>
      <c r="M695" t="s">
        <v>25080</v>
      </c>
    </row>
    <row r="696" spans="1:13">
      <c r="A696" t="s">
        <v>17216</v>
      </c>
      <c r="B696" t="s">
        <v>25081</v>
      </c>
      <c r="D696" t="s">
        <v>25082</v>
      </c>
      <c r="E696">
        <v>0</v>
      </c>
      <c r="J696" t="s">
        <v>17216</v>
      </c>
      <c r="K696" t="s">
        <v>25081</v>
      </c>
      <c r="L696">
        <v>0</v>
      </c>
      <c r="M696" t="s">
        <v>25082</v>
      </c>
    </row>
    <row r="697" spans="1:13">
      <c r="A697" t="s">
        <v>17217</v>
      </c>
      <c r="B697" t="s">
        <v>25083</v>
      </c>
      <c r="D697" t="s">
        <v>25084</v>
      </c>
      <c r="E697">
        <v>0</v>
      </c>
      <c r="J697" t="s">
        <v>17217</v>
      </c>
      <c r="K697" t="s">
        <v>25083</v>
      </c>
      <c r="L697">
        <v>0</v>
      </c>
      <c r="M697" t="s">
        <v>25084</v>
      </c>
    </row>
    <row r="698" spans="1:13">
      <c r="A698" t="s">
        <v>25085</v>
      </c>
      <c r="B698" t="s">
        <v>25086</v>
      </c>
      <c r="D698" t="s">
        <v>25087</v>
      </c>
      <c r="E698">
        <v>0</v>
      </c>
      <c r="J698" t="s">
        <v>25085</v>
      </c>
      <c r="K698" t="s">
        <v>25086</v>
      </c>
      <c r="L698">
        <v>0</v>
      </c>
      <c r="M698" t="s">
        <v>25087</v>
      </c>
    </row>
    <row r="699" spans="1:13">
      <c r="A699" t="s">
        <v>25088</v>
      </c>
      <c r="B699" t="s">
        <v>25089</v>
      </c>
      <c r="D699" t="s">
        <v>25090</v>
      </c>
      <c r="E699">
        <v>0</v>
      </c>
      <c r="J699" t="s">
        <v>25088</v>
      </c>
      <c r="K699" t="s">
        <v>25089</v>
      </c>
      <c r="L699">
        <v>0</v>
      </c>
      <c r="M699" t="s">
        <v>25090</v>
      </c>
    </row>
    <row r="700" spans="1:13">
      <c r="A700" t="s">
        <v>18847</v>
      </c>
      <c r="B700" t="s">
        <v>25091</v>
      </c>
      <c r="D700" t="s">
        <v>25092</v>
      </c>
      <c r="E700">
        <v>0</v>
      </c>
      <c r="J700" t="s">
        <v>18847</v>
      </c>
      <c r="K700" t="s">
        <v>25091</v>
      </c>
      <c r="L700">
        <v>0</v>
      </c>
      <c r="M700" t="s">
        <v>25092</v>
      </c>
    </row>
    <row r="701" spans="1:13">
      <c r="A701" t="s">
        <v>18848</v>
      </c>
      <c r="B701" t="s">
        <v>25093</v>
      </c>
      <c r="D701" t="s">
        <v>25094</v>
      </c>
      <c r="E701">
        <v>0</v>
      </c>
      <c r="J701" t="s">
        <v>18848</v>
      </c>
      <c r="K701" t="s">
        <v>25093</v>
      </c>
      <c r="L701">
        <v>0</v>
      </c>
      <c r="M701" t="s">
        <v>25094</v>
      </c>
    </row>
    <row r="702" spans="1:13">
      <c r="A702" t="s">
        <v>18849</v>
      </c>
      <c r="B702" t="s">
        <v>25095</v>
      </c>
      <c r="D702" t="s">
        <v>25096</v>
      </c>
      <c r="E702">
        <v>0</v>
      </c>
      <c r="J702" t="s">
        <v>18849</v>
      </c>
      <c r="K702" t="s">
        <v>25095</v>
      </c>
      <c r="L702">
        <v>0</v>
      </c>
      <c r="M702" t="s">
        <v>25096</v>
      </c>
    </row>
    <row r="703" spans="1:13">
      <c r="A703" t="s">
        <v>17218</v>
      </c>
      <c r="B703" t="s">
        <v>25097</v>
      </c>
      <c r="D703" t="s">
        <v>25098</v>
      </c>
      <c r="E703">
        <v>0</v>
      </c>
      <c r="J703" t="s">
        <v>17218</v>
      </c>
      <c r="K703" t="s">
        <v>25097</v>
      </c>
      <c r="L703">
        <v>0</v>
      </c>
      <c r="M703" t="s">
        <v>25098</v>
      </c>
    </row>
    <row r="704" spans="1:13">
      <c r="A704" t="s">
        <v>21079</v>
      </c>
      <c r="B704" t="s">
        <v>25099</v>
      </c>
      <c r="D704" t="s">
        <v>25100</v>
      </c>
      <c r="E704">
        <v>0</v>
      </c>
      <c r="J704" t="s">
        <v>21079</v>
      </c>
      <c r="K704" t="s">
        <v>25099</v>
      </c>
      <c r="L704">
        <v>0</v>
      </c>
      <c r="M704" t="s">
        <v>25100</v>
      </c>
    </row>
    <row r="705" spans="1:13">
      <c r="A705" t="s">
        <v>21078</v>
      </c>
      <c r="B705" t="s">
        <v>25101</v>
      </c>
      <c r="D705" t="s">
        <v>25102</v>
      </c>
      <c r="E705">
        <v>0</v>
      </c>
      <c r="J705" t="s">
        <v>21078</v>
      </c>
      <c r="K705" t="s">
        <v>25101</v>
      </c>
      <c r="L705">
        <v>0</v>
      </c>
      <c r="M705" t="s">
        <v>25102</v>
      </c>
    </row>
    <row r="706" spans="1:13">
      <c r="A706" t="s">
        <v>21077</v>
      </c>
      <c r="B706" t="s">
        <v>25103</v>
      </c>
      <c r="D706" t="s">
        <v>25104</v>
      </c>
      <c r="E706">
        <v>0</v>
      </c>
      <c r="J706" t="s">
        <v>21077</v>
      </c>
      <c r="K706" t="s">
        <v>25103</v>
      </c>
      <c r="L706">
        <v>0</v>
      </c>
      <c r="M706" t="s">
        <v>25104</v>
      </c>
    </row>
    <row r="707" spans="1:13">
      <c r="A707" t="s">
        <v>18356</v>
      </c>
      <c r="B707" t="s">
        <v>25105</v>
      </c>
      <c r="D707" t="s">
        <v>25106</v>
      </c>
      <c r="E707">
        <v>0</v>
      </c>
      <c r="J707" t="s">
        <v>18356</v>
      </c>
      <c r="K707" t="s">
        <v>25105</v>
      </c>
      <c r="L707">
        <v>0</v>
      </c>
      <c r="M707" t="s">
        <v>25106</v>
      </c>
    </row>
    <row r="708" spans="1:13">
      <c r="A708" t="s">
        <v>18357</v>
      </c>
      <c r="B708" t="s">
        <v>25107</v>
      </c>
      <c r="C708" t="s">
        <v>23015</v>
      </c>
      <c r="D708" t="s">
        <v>25108</v>
      </c>
      <c r="E708">
        <v>130</v>
      </c>
      <c r="G708" t="s">
        <v>23015</v>
      </c>
      <c r="J708" t="s">
        <v>18357</v>
      </c>
      <c r="K708" t="s">
        <v>25107</v>
      </c>
      <c r="L708">
        <v>130</v>
      </c>
      <c r="M708" t="s">
        <v>25108</v>
      </c>
    </row>
    <row r="709" spans="1:13">
      <c r="A709" t="s">
        <v>18358</v>
      </c>
      <c r="B709" t="s">
        <v>25109</v>
      </c>
      <c r="C709" t="s">
        <v>23015</v>
      </c>
      <c r="D709" t="s">
        <v>25110</v>
      </c>
      <c r="E709">
        <v>130</v>
      </c>
      <c r="G709" t="s">
        <v>23015</v>
      </c>
      <c r="J709" t="s">
        <v>18358</v>
      </c>
      <c r="K709" t="s">
        <v>25109</v>
      </c>
      <c r="L709">
        <v>130</v>
      </c>
      <c r="M709" t="s">
        <v>25110</v>
      </c>
    </row>
    <row r="710" spans="1:13">
      <c r="A710" t="s">
        <v>17138</v>
      </c>
      <c r="B710" t="s">
        <v>25111</v>
      </c>
      <c r="D710" t="s">
        <v>25112</v>
      </c>
      <c r="E710">
        <v>0</v>
      </c>
      <c r="J710" t="s">
        <v>17138</v>
      </c>
      <c r="K710" t="s">
        <v>25111</v>
      </c>
      <c r="L710">
        <v>0</v>
      </c>
      <c r="M710" t="s">
        <v>25112</v>
      </c>
    </row>
    <row r="711" spans="1:13">
      <c r="A711" t="s">
        <v>17139</v>
      </c>
      <c r="B711" t="s">
        <v>25113</v>
      </c>
      <c r="D711" t="s">
        <v>25114</v>
      </c>
      <c r="E711">
        <v>0</v>
      </c>
      <c r="J711" t="s">
        <v>17139</v>
      </c>
      <c r="K711" t="s">
        <v>25113</v>
      </c>
      <c r="L711">
        <v>0</v>
      </c>
      <c r="M711" t="s">
        <v>25114</v>
      </c>
    </row>
    <row r="712" spans="1:13">
      <c r="A712" t="s">
        <v>25115</v>
      </c>
      <c r="B712" t="s">
        <v>25116</v>
      </c>
      <c r="D712" t="s">
        <v>25117</v>
      </c>
      <c r="E712">
        <v>0</v>
      </c>
      <c r="J712" t="s">
        <v>25115</v>
      </c>
      <c r="K712" t="s">
        <v>25116</v>
      </c>
      <c r="L712">
        <v>0</v>
      </c>
      <c r="M712" t="s">
        <v>25117</v>
      </c>
    </row>
    <row r="713" spans="1:13">
      <c r="A713" t="s">
        <v>25118</v>
      </c>
      <c r="B713" t="s">
        <v>25119</v>
      </c>
      <c r="D713" t="s">
        <v>25120</v>
      </c>
      <c r="E713">
        <v>0</v>
      </c>
      <c r="J713" t="s">
        <v>25118</v>
      </c>
      <c r="K713" t="s">
        <v>25119</v>
      </c>
      <c r="L713">
        <v>0</v>
      </c>
      <c r="M713" t="s">
        <v>25120</v>
      </c>
    </row>
    <row r="714" spans="1:13">
      <c r="A714" t="s">
        <v>19189</v>
      </c>
      <c r="B714" t="s">
        <v>25121</v>
      </c>
      <c r="D714" t="s">
        <v>25122</v>
      </c>
      <c r="E714">
        <v>0</v>
      </c>
      <c r="J714" t="s">
        <v>19189</v>
      </c>
      <c r="K714" t="s">
        <v>25121</v>
      </c>
      <c r="L714">
        <v>0</v>
      </c>
      <c r="M714" t="s">
        <v>25122</v>
      </c>
    </row>
    <row r="715" spans="1:13">
      <c r="A715" t="s">
        <v>19190</v>
      </c>
      <c r="B715" t="s">
        <v>25123</v>
      </c>
      <c r="D715" t="s">
        <v>25124</v>
      </c>
      <c r="E715">
        <v>0</v>
      </c>
      <c r="J715" t="s">
        <v>19190</v>
      </c>
      <c r="K715" t="s">
        <v>25123</v>
      </c>
      <c r="L715">
        <v>0</v>
      </c>
      <c r="M715" t="s">
        <v>25124</v>
      </c>
    </row>
    <row r="716" spans="1:13">
      <c r="A716" t="s">
        <v>19191</v>
      </c>
      <c r="B716" t="s">
        <v>25125</v>
      </c>
      <c r="D716" t="s">
        <v>25126</v>
      </c>
      <c r="E716">
        <v>0</v>
      </c>
      <c r="J716" t="s">
        <v>19191</v>
      </c>
      <c r="K716" t="s">
        <v>25125</v>
      </c>
      <c r="L716">
        <v>0</v>
      </c>
      <c r="M716" t="s">
        <v>25126</v>
      </c>
    </row>
    <row r="717" spans="1:13">
      <c r="A717" t="s">
        <v>19192</v>
      </c>
      <c r="B717" t="s">
        <v>25127</v>
      </c>
      <c r="D717" t="s">
        <v>25128</v>
      </c>
      <c r="E717">
        <v>0</v>
      </c>
      <c r="J717" t="s">
        <v>19192</v>
      </c>
      <c r="K717" t="s">
        <v>25127</v>
      </c>
      <c r="L717">
        <v>0</v>
      </c>
      <c r="M717" t="s">
        <v>25128</v>
      </c>
    </row>
    <row r="718" spans="1:13">
      <c r="A718" t="s">
        <v>19193</v>
      </c>
      <c r="B718" t="s">
        <v>25129</v>
      </c>
      <c r="D718" t="s">
        <v>25130</v>
      </c>
      <c r="E718">
        <v>0</v>
      </c>
      <c r="J718" t="s">
        <v>19193</v>
      </c>
      <c r="K718" t="s">
        <v>25129</v>
      </c>
      <c r="L718">
        <v>0</v>
      </c>
      <c r="M718" t="s">
        <v>25130</v>
      </c>
    </row>
    <row r="719" spans="1:13">
      <c r="A719" t="s">
        <v>19194</v>
      </c>
      <c r="B719" t="s">
        <v>25131</v>
      </c>
      <c r="D719" t="s">
        <v>25132</v>
      </c>
      <c r="E719">
        <v>0</v>
      </c>
      <c r="J719" t="s">
        <v>19194</v>
      </c>
      <c r="K719" t="s">
        <v>25131</v>
      </c>
      <c r="L719">
        <v>0</v>
      </c>
      <c r="M719" t="s">
        <v>25132</v>
      </c>
    </row>
    <row r="720" spans="1:13">
      <c r="A720" t="s">
        <v>17140</v>
      </c>
      <c r="B720" t="s">
        <v>25133</v>
      </c>
      <c r="C720" t="s">
        <v>23015</v>
      </c>
      <c r="D720" t="s">
        <v>25134</v>
      </c>
      <c r="E720">
        <v>130</v>
      </c>
      <c r="G720" t="s">
        <v>23015</v>
      </c>
      <c r="J720" t="s">
        <v>17140</v>
      </c>
      <c r="K720" t="s">
        <v>25133</v>
      </c>
      <c r="L720">
        <v>130</v>
      </c>
      <c r="M720" t="s">
        <v>25134</v>
      </c>
    </row>
    <row r="721" spans="1:13">
      <c r="A721" t="s">
        <v>17141</v>
      </c>
      <c r="B721" t="s">
        <v>25135</v>
      </c>
      <c r="C721" t="s">
        <v>23015</v>
      </c>
      <c r="D721" t="s">
        <v>25136</v>
      </c>
      <c r="E721">
        <v>130</v>
      </c>
      <c r="G721" t="s">
        <v>23015</v>
      </c>
      <c r="J721" t="s">
        <v>17141</v>
      </c>
      <c r="K721" t="s">
        <v>25135</v>
      </c>
      <c r="L721">
        <v>130</v>
      </c>
      <c r="M721" t="s">
        <v>25136</v>
      </c>
    </row>
    <row r="722" spans="1:13">
      <c r="A722" t="s">
        <v>25137</v>
      </c>
      <c r="B722" t="s">
        <v>25138</v>
      </c>
      <c r="D722" t="s">
        <v>25139</v>
      </c>
      <c r="E722">
        <v>0</v>
      </c>
      <c r="J722" t="s">
        <v>25137</v>
      </c>
      <c r="K722" t="s">
        <v>25138</v>
      </c>
      <c r="L722">
        <v>0</v>
      </c>
      <c r="M722" t="s">
        <v>25139</v>
      </c>
    </row>
    <row r="723" spans="1:13">
      <c r="A723" t="s">
        <v>25140</v>
      </c>
      <c r="B723" t="s">
        <v>25141</v>
      </c>
      <c r="D723" t="s">
        <v>25142</v>
      </c>
      <c r="E723">
        <v>0</v>
      </c>
      <c r="J723" t="s">
        <v>25140</v>
      </c>
      <c r="K723" t="s">
        <v>25141</v>
      </c>
      <c r="L723">
        <v>0</v>
      </c>
      <c r="M723" t="s">
        <v>25142</v>
      </c>
    </row>
    <row r="724" spans="1:13">
      <c r="A724" t="s">
        <v>25143</v>
      </c>
      <c r="B724" t="s">
        <v>25144</v>
      </c>
      <c r="D724" t="s">
        <v>25145</v>
      </c>
      <c r="E724">
        <v>0</v>
      </c>
      <c r="J724" t="s">
        <v>25143</v>
      </c>
      <c r="K724" t="s">
        <v>25144</v>
      </c>
      <c r="L724">
        <v>0</v>
      </c>
      <c r="M724" t="s">
        <v>25145</v>
      </c>
    </row>
    <row r="725" spans="1:13">
      <c r="A725" t="s">
        <v>25146</v>
      </c>
      <c r="B725" t="s">
        <v>25147</v>
      </c>
      <c r="D725" t="s">
        <v>25148</v>
      </c>
      <c r="E725">
        <v>0</v>
      </c>
      <c r="J725" t="s">
        <v>25146</v>
      </c>
      <c r="K725" t="s">
        <v>25147</v>
      </c>
      <c r="L725">
        <v>0</v>
      </c>
      <c r="M725" t="s">
        <v>25148</v>
      </c>
    </row>
    <row r="726" spans="1:13">
      <c r="A726" t="s">
        <v>19195</v>
      </c>
      <c r="B726" t="s">
        <v>25149</v>
      </c>
      <c r="C726" t="s">
        <v>23015</v>
      </c>
      <c r="D726" t="s">
        <v>25150</v>
      </c>
      <c r="E726">
        <v>130</v>
      </c>
      <c r="G726" t="s">
        <v>23015</v>
      </c>
      <c r="J726" t="s">
        <v>19195</v>
      </c>
      <c r="K726" t="s">
        <v>25149</v>
      </c>
      <c r="L726">
        <v>130</v>
      </c>
      <c r="M726" t="s">
        <v>25150</v>
      </c>
    </row>
    <row r="727" spans="1:13">
      <c r="A727" t="s">
        <v>19196</v>
      </c>
      <c r="B727" t="s">
        <v>25151</v>
      </c>
      <c r="C727" t="s">
        <v>23015</v>
      </c>
      <c r="D727" t="s">
        <v>25152</v>
      </c>
      <c r="E727">
        <v>130</v>
      </c>
      <c r="G727" t="s">
        <v>23015</v>
      </c>
      <c r="J727" t="s">
        <v>19196</v>
      </c>
      <c r="K727" t="s">
        <v>25151</v>
      </c>
      <c r="L727">
        <v>130</v>
      </c>
      <c r="M727" t="s">
        <v>25152</v>
      </c>
    </row>
    <row r="728" spans="1:13">
      <c r="A728" t="s">
        <v>19197</v>
      </c>
      <c r="B728" t="s">
        <v>25153</v>
      </c>
      <c r="C728" t="s">
        <v>23015</v>
      </c>
      <c r="D728" t="s">
        <v>25154</v>
      </c>
      <c r="E728">
        <v>130</v>
      </c>
      <c r="G728" t="s">
        <v>23015</v>
      </c>
      <c r="J728" t="s">
        <v>19197</v>
      </c>
      <c r="K728" t="s">
        <v>25153</v>
      </c>
      <c r="L728">
        <v>130</v>
      </c>
      <c r="M728" t="s">
        <v>25154</v>
      </c>
    </row>
    <row r="729" spans="1:13">
      <c r="A729" t="s">
        <v>19198</v>
      </c>
      <c r="B729" t="s">
        <v>25155</v>
      </c>
      <c r="C729" t="s">
        <v>23015</v>
      </c>
      <c r="D729" t="s">
        <v>25156</v>
      </c>
      <c r="E729">
        <v>130</v>
      </c>
      <c r="G729" t="s">
        <v>23015</v>
      </c>
      <c r="J729" t="s">
        <v>19198</v>
      </c>
      <c r="K729" t="s">
        <v>25155</v>
      </c>
      <c r="L729">
        <v>130</v>
      </c>
      <c r="M729" t="s">
        <v>25156</v>
      </c>
    </row>
    <row r="730" spans="1:13">
      <c r="A730" t="s">
        <v>19199</v>
      </c>
      <c r="B730" t="s">
        <v>25157</v>
      </c>
      <c r="C730" t="s">
        <v>23015</v>
      </c>
      <c r="D730" t="s">
        <v>25158</v>
      </c>
      <c r="E730">
        <v>130</v>
      </c>
      <c r="G730" t="s">
        <v>23015</v>
      </c>
      <c r="J730" t="s">
        <v>19199</v>
      </c>
      <c r="K730" t="s">
        <v>25157</v>
      </c>
      <c r="L730">
        <v>130</v>
      </c>
      <c r="M730" t="s">
        <v>25158</v>
      </c>
    </row>
    <row r="731" spans="1:13">
      <c r="A731" t="s">
        <v>19200</v>
      </c>
      <c r="B731" t="s">
        <v>25159</v>
      </c>
      <c r="C731" t="s">
        <v>23015</v>
      </c>
      <c r="D731" t="s">
        <v>25160</v>
      </c>
      <c r="E731">
        <v>130</v>
      </c>
      <c r="G731" t="s">
        <v>23015</v>
      </c>
      <c r="J731" t="s">
        <v>19200</v>
      </c>
      <c r="K731" t="s">
        <v>25159</v>
      </c>
      <c r="L731">
        <v>130</v>
      </c>
      <c r="M731" t="s">
        <v>25160</v>
      </c>
    </row>
    <row r="732" spans="1:13">
      <c r="A732" t="s">
        <v>17142</v>
      </c>
      <c r="B732" t="s">
        <v>25161</v>
      </c>
      <c r="C732" t="s">
        <v>23015</v>
      </c>
      <c r="D732" t="s">
        <v>25162</v>
      </c>
      <c r="E732">
        <v>130</v>
      </c>
      <c r="G732" t="s">
        <v>23015</v>
      </c>
      <c r="J732" t="s">
        <v>17142</v>
      </c>
      <c r="K732" t="s">
        <v>25161</v>
      </c>
      <c r="L732">
        <v>130</v>
      </c>
      <c r="M732" t="s">
        <v>25162</v>
      </c>
    </row>
    <row r="733" spans="1:13">
      <c r="A733" t="s">
        <v>17143</v>
      </c>
      <c r="B733" t="s">
        <v>25163</v>
      </c>
      <c r="C733" t="s">
        <v>23015</v>
      </c>
      <c r="D733" t="s">
        <v>25164</v>
      </c>
      <c r="E733">
        <v>130</v>
      </c>
      <c r="G733" t="s">
        <v>23015</v>
      </c>
      <c r="J733" t="s">
        <v>17143</v>
      </c>
      <c r="K733" t="s">
        <v>25163</v>
      </c>
      <c r="L733">
        <v>130</v>
      </c>
      <c r="M733" t="s">
        <v>25164</v>
      </c>
    </row>
    <row r="734" spans="1:13">
      <c r="A734" t="s">
        <v>20640</v>
      </c>
      <c r="B734" t="s">
        <v>25165</v>
      </c>
      <c r="D734" t="s">
        <v>25166</v>
      </c>
      <c r="E734">
        <v>0</v>
      </c>
      <c r="J734" t="s">
        <v>20640</v>
      </c>
      <c r="K734" t="s">
        <v>25165</v>
      </c>
      <c r="L734">
        <v>0</v>
      </c>
      <c r="M734" t="s">
        <v>25166</v>
      </c>
    </row>
    <row r="735" spans="1:13">
      <c r="A735" t="s">
        <v>20639</v>
      </c>
      <c r="B735" t="s">
        <v>25167</v>
      </c>
      <c r="D735" t="s">
        <v>25168</v>
      </c>
      <c r="E735">
        <v>0</v>
      </c>
      <c r="J735" t="s">
        <v>20639</v>
      </c>
      <c r="K735" t="s">
        <v>25167</v>
      </c>
      <c r="L735">
        <v>0</v>
      </c>
      <c r="M735" t="s">
        <v>25168</v>
      </c>
    </row>
    <row r="736" spans="1:13">
      <c r="A736" t="s">
        <v>20638</v>
      </c>
      <c r="B736" t="s">
        <v>25169</v>
      </c>
      <c r="D736" t="s">
        <v>25170</v>
      </c>
      <c r="E736">
        <v>0</v>
      </c>
      <c r="J736" t="s">
        <v>20638</v>
      </c>
      <c r="K736" t="s">
        <v>25169</v>
      </c>
      <c r="L736">
        <v>0</v>
      </c>
      <c r="M736" t="s">
        <v>25170</v>
      </c>
    </row>
    <row r="737" spans="1:13">
      <c r="A737" t="s">
        <v>20637</v>
      </c>
      <c r="B737" t="s">
        <v>25171</v>
      </c>
      <c r="D737" t="s">
        <v>25172</v>
      </c>
      <c r="E737">
        <v>0</v>
      </c>
      <c r="J737" t="s">
        <v>20637</v>
      </c>
      <c r="K737" t="s">
        <v>25171</v>
      </c>
      <c r="L737">
        <v>0</v>
      </c>
      <c r="M737" t="s">
        <v>25172</v>
      </c>
    </row>
    <row r="738" spans="1:13">
      <c r="A738" t="s">
        <v>19329</v>
      </c>
      <c r="B738" t="s">
        <v>25173</v>
      </c>
      <c r="D738" t="s">
        <v>25174</v>
      </c>
      <c r="E738">
        <v>0</v>
      </c>
      <c r="J738" t="s">
        <v>19329</v>
      </c>
      <c r="K738" t="s">
        <v>25173</v>
      </c>
      <c r="L738">
        <v>0</v>
      </c>
      <c r="M738" t="s">
        <v>25174</v>
      </c>
    </row>
    <row r="739" spans="1:13">
      <c r="A739" t="s">
        <v>19330</v>
      </c>
      <c r="B739" t="s">
        <v>25175</v>
      </c>
      <c r="D739" t="s">
        <v>25176</v>
      </c>
      <c r="E739">
        <v>0</v>
      </c>
      <c r="J739" t="s">
        <v>19330</v>
      </c>
      <c r="K739" t="s">
        <v>25175</v>
      </c>
      <c r="L739">
        <v>0</v>
      </c>
      <c r="M739" t="s">
        <v>25176</v>
      </c>
    </row>
    <row r="740" spans="1:13">
      <c r="A740" t="s">
        <v>19331</v>
      </c>
      <c r="B740" t="s">
        <v>25177</v>
      </c>
      <c r="D740" t="s">
        <v>25178</v>
      </c>
      <c r="E740">
        <v>0</v>
      </c>
      <c r="J740" t="s">
        <v>19331</v>
      </c>
      <c r="K740" t="s">
        <v>25177</v>
      </c>
      <c r="L740">
        <v>0</v>
      </c>
      <c r="M740" t="s">
        <v>25178</v>
      </c>
    </row>
    <row r="741" spans="1:13">
      <c r="A741" t="s">
        <v>19332</v>
      </c>
      <c r="B741" t="s">
        <v>25179</v>
      </c>
      <c r="D741" t="s">
        <v>25180</v>
      </c>
      <c r="E741">
        <v>0</v>
      </c>
      <c r="J741" t="s">
        <v>19332</v>
      </c>
      <c r="K741" t="s">
        <v>25179</v>
      </c>
      <c r="L741">
        <v>0</v>
      </c>
      <c r="M741" t="s">
        <v>25180</v>
      </c>
    </row>
    <row r="742" spans="1:13">
      <c r="A742" t="s">
        <v>19333</v>
      </c>
      <c r="B742" t="s">
        <v>25181</v>
      </c>
      <c r="D742" t="s">
        <v>25182</v>
      </c>
      <c r="E742">
        <v>0</v>
      </c>
      <c r="J742" t="s">
        <v>19333</v>
      </c>
      <c r="K742" t="s">
        <v>25181</v>
      </c>
      <c r="L742">
        <v>0</v>
      </c>
      <c r="M742" t="s">
        <v>25182</v>
      </c>
    </row>
    <row r="743" spans="1:13">
      <c r="A743" t="s">
        <v>19334</v>
      </c>
      <c r="B743" t="s">
        <v>25183</v>
      </c>
      <c r="D743" t="s">
        <v>25184</v>
      </c>
      <c r="E743">
        <v>0</v>
      </c>
      <c r="J743" t="s">
        <v>19334</v>
      </c>
      <c r="K743" t="s">
        <v>25183</v>
      </c>
      <c r="L743">
        <v>0</v>
      </c>
      <c r="M743" t="s">
        <v>25184</v>
      </c>
    </row>
    <row r="744" spans="1:13">
      <c r="A744" t="s">
        <v>19335</v>
      </c>
      <c r="B744" t="s">
        <v>25185</v>
      </c>
      <c r="D744" t="s">
        <v>25186</v>
      </c>
      <c r="E744">
        <v>0</v>
      </c>
      <c r="J744" t="s">
        <v>19335</v>
      </c>
      <c r="K744" t="s">
        <v>25185</v>
      </c>
      <c r="L744">
        <v>0</v>
      </c>
      <c r="M744" t="s">
        <v>25186</v>
      </c>
    </row>
    <row r="745" spans="1:13">
      <c r="A745" t="s">
        <v>19336</v>
      </c>
      <c r="B745" t="s">
        <v>25187</v>
      </c>
      <c r="D745" t="s">
        <v>25188</v>
      </c>
      <c r="E745">
        <v>0</v>
      </c>
      <c r="J745" t="s">
        <v>19336</v>
      </c>
      <c r="K745" t="s">
        <v>25187</v>
      </c>
      <c r="L745">
        <v>0</v>
      </c>
      <c r="M745" t="s">
        <v>25188</v>
      </c>
    </row>
    <row r="746" spans="1:13">
      <c r="A746" t="s">
        <v>19337</v>
      </c>
      <c r="B746" t="s">
        <v>25189</v>
      </c>
      <c r="D746" t="s">
        <v>25190</v>
      </c>
      <c r="E746">
        <v>0</v>
      </c>
      <c r="J746" t="s">
        <v>19337</v>
      </c>
      <c r="K746" t="s">
        <v>25189</v>
      </c>
      <c r="L746">
        <v>0</v>
      </c>
      <c r="M746" t="s">
        <v>25190</v>
      </c>
    </row>
    <row r="747" spans="1:13">
      <c r="A747" t="s">
        <v>19338</v>
      </c>
      <c r="B747" t="s">
        <v>25191</v>
      </c>
      <c r="D747" t="s">
        <v>25192</v>
      </c>
      <c r="E747">
        <v>0</v>
      </c>
      <c r="J747" t="s">
        <v>19338</v>
      </c>
      <c r="K747" t="s">
        <v>25191</v>
      </c>
      <c r="L747">
        <v>0</v>
      </c>
      <c r="M747" t="s">
        <v>25192</v>
      </c>
    </row>
    <row r="748" spans="1:13">
      <c r="A748" t="s">
        <v>19339</v>
      </c>
      <c r="B748" t="s">
        <v>25193</v>
      </c>
      <c r="D748" t="s">
        <v>25194</v>
      </c>
      <c r="E748">
        <v>0</v>
      </c>
      <c r="J748" t="s">
        <v>19339</v>
      </c>
      <c r="K748" t="s">
        <v>25193</v>
      </c>
      <c r="L748">
        <v>0</v>
      </c>
      <c r="M748" t="s">
        <v>25194</v>
      </c>
    </row>
    <row r="749" spans="1:13">
      <c r="A749" t="s">
        <v>19340</v>
      </c>
      <c r="B749" t="s">
        <v>25195</v>
      </c>
      <c r="D749" t="s">
        <v>25196</v>
      </c>
      <c r="E749">
        <v>0</v>
      </c>
      <c r="J749" t="s">
        <v>19340</v>
      </c>
      <c r="K749" t="s">
        <v>25195</v>
      </c>
      <c r="L749">
        <v>0</v>
      </c>
      <c r="M749" t="s">
        <v>25196</v>
      </c>
    </row>
    <row r="750" spans="1:13">
      <c r="A750" t="s">
        <v>19341</v>
      </c>
      <c r="B750" t="s">
        <v>25197</v>
      </c>
      <c r="D750" t="s">
        <v>25198</v>
      </c>
      <c r="E750">
        <v>0</v>
      </c>
      <c r="J750" t="s">
        <v>19341</v>
      </c>
      <c r="K750" t="s">
        <v>25197</v>
      </c>
      <c r="L750">
        <v>0</v>
      </c>
      <c r="M750" t="s">
        <v>25198</v>
      </c>
    </row>
    <row r="751" spans="1:13">
      <c r="A751" t="s">
        <v>19342</v>
      </c>
      <c r="B751" t="s">
        <v>25199</v>
      </c>
      <c r="D751" t="s">
        <v>25200</v>
      </c>
      <c r="E751">
        <v>0</v>
      </c>
      <c r="J751" t="s">
        <v>19342</v>
      </c>
      <c r="K751" t="s">
        <v>25199</v>
      </c>
      <c r="L751">
        <v>0</v>
      </c>
      <c r="M751" t="s">
        <v>25200</v>
      </c>
    </row>
    <row r="752" spans="1:13">
      <c r="A752" t="s">
        <v>19343</v>
      </c>
      <c r="B752" t="s">
        <v>25201</v>
      </c>
      <c r="D752" t="s">
        <v>25202</v>
      </c>
      <c r="E752">
        <v>0</v>
      </c>
      <c r="J752" t="s">
        <v>19343</v>
      </c>
      <c r="K752" t="s">
        <v>25201</v>
      </c>
      <c r="L752">
        <v>0</v>
      </c>
      <c r="M752" t="s">
        <v>25202</v>
      </c>
    </row>
    <row r="753" spans="1:13">
      <c r="A753" t="s">
        <v>19344</v>
      </c>
      <c r="B753" t="s">
        <v>25203</v>
      </c>
      <c r="D753" t="s">
        <v>25204</v>
      </c>
      <c r="E753">
        <v>0</v>
      </c>
      <c r="J753" t="s">
        <v>19344</v>
      </c>
      <c r="K753" t="s">
        <v>25203</v>
      </c>
      <c r="L753">
        <v>0</v>
      </c>
      <c r="M753" t="s">
        <v>25204</v>
      </c>
    </row>
    <row r="754" spans="1:13">
      <c r="A754" t="s">
        <v>17219</v>
      </c>
      <c r="B754" t="s">
        <v>25205</v>
      </c>
      <c r="D754" t="s">
        <v>25206</v>
      </c>
      <c r="E754">
        <v>0</v>
      </c>
      <c r="J754" t="s">
        <v>17219</v>
      </c>
      <c r="K754" t="s">
        <v>25205</v>
      </c>
      <c r="L754">
        <v>0</v>
      </c>
      <c r="M754" t="s">
        <v>25206</v>
      </c>
    </row>
    <row r="755" spans="1:13">
      <c r="A755" t="s">
        <v>17220</v>
      </c>
      <c r="B755" t="s">
        <v>25207</v>
      </c>
      <c r="D755" t="s">
        <v>25208</v>
      </c>
      <c r="E755">
        <v>0</v>
      </c>
      <c r="J755" t="s">
        <v>17220</v>
      </c>
      <c r="K755" t="s">
        <v>25207</v>
      </c>
      <c r="L755">
        <v>0</v>
      </c>
      <c r="M755" t="s">
        <v>25208</v>
      </c>
    </row>
    <row r="756" spans="1:13">
      <c r="A756" t="s">
        <v>17221</v>
      </c>
      <c r="B756" t="s">
        <v>25209</v>
      </c>
      <c r="D756" t="s">
        <v>25210</v>
      </c>
      <c r="E756">
        <v>0</v>
      </c>
      <c r="J756" t="s">
        <v>17221</v>
      </c>
      <c r="K756" t="s">
        <v>25209</v>
      </c>
      <c r="L756">
        <v>0</v>
      </c>
      <c r="M756" t="s">
        <v>25210</v>
      </c>
    </row>
    <row r="757" spans="1:13">
      <c r="A757" t="s">
        <v>17222</v>
      </c>
      <c r="B757" t="s">
        <v>25211</v>
      </c>
      <c r="D757" t="s">
        <v>25212</v>
      </c>
      <c r="E757">
        <v>0</v>
      </c>
      <c r="J757" t="s">
        <v>17222</v>
      </c>
      <c r="K757" t="s">
        <v>25211</v>
      </c>
      <c r="L757">
        <v>0</v>
      </c>
      <c r="M757" t="s">
        <v>25212</v>
      </c>
    </row>
    <row r="758" spans="1:13">
      <c r="A758" t="s">
        <v>17223</v>
      </c>
      <c r="B758" t="s">
        <v>25213</v>
      </c>
      <c r="D758" t="s">
        <v>25214</v>
      </c>
      <c r="E758">
        <v>0</v>
      </c>
      <c r="J758" t="s">
        <v>17223</v>
      </c>
      <c r="K758" t="s">
        <v>25213</v>
      </c>
      <c r="L758">
        <v>0</v>
      </c>
      <c r="M758" t="s">
        <v>25214</v>
      </c>
    </row>
    <row r="759" spans="1:13">
      <c r="A759" t="s">
        <v>17224</v>
      </c>
      <c r="B759" t="s">
        <v>25215</v>
      </c>
      <c r="D759" t="s">
        <v>25216</v>
      </c>
      <c r="E759">
        <v>0</v>
      </c>
      <c r="J759" t="s">
        <v>17224</v>
      </c>
      <c r="K759" t="s">
        <v>25215</v>
      </c>
      <c r="L759">
        <v>0</v>
      </c>
      <c r="M759" t="s">
        <v>25216</v>
      </c>
    </row>
    <row r="760" spans="1:13">
      <c r="A760" t="s">
        <v>17225</v>
      </c>
      <c r="B760" t="s">
        <v>25217</v>
      </c>
      <c r="D760" t="s">
        <v>25218</v>
      </c>
      <c r="E760">
        <v>0</v>
      </c>
      <c r="J760" t="s">
        <v>17225</v>
      </c>
      <c r="K760" t="s">
        <v>25217</v>
      </c>
      <c r="L760">
        <v>0</v>
      </c>
      <c r="M760" t="s">
        <v>25218</v>
      </c>
    </row>
    <row r="761" spans="1:13">
      <c r="A761" t="s">
        <v>17226</v>
      </c>
      <c r="B761" t="s">
        <v>25219</v>
      </c>
      <c r="D761" t="s">
        <v>25220</v>
      </c>
      <c r="E761">
        <v>0</v>
      </c>
      <c r="J761" t="s">
        <v>17226</v>
      </c>
      <c r="K761" t="s">
        <v>25219</v>
      </c>
      <c r="L761">
        <v>0</v>
      </c>
      <c r="M761" t="s">
        <v>25220</v>
      </c>
    </row>
    <row r="762" spans="1:13">
      <c r="A762" t="s">
        <v>17227</v>
      </c>
      <c r="B762" t="s">
        <v>25221</v>
      </c>
      <c r="D762" t="s">
        <v>25222</v>
      </c>
      <c r="E762">
        <v>0</v>
      </c>
      <c r="J762" t="s">
        <v>17227</v>
      </c>
      <c r="K762" t="s">
        <v>25221</v>
      </c>
      <c r="L762">
        <v>0</v>
      </c>
      <c r="M762" t="s">
        <v>25222</v>
      </c>
    </row>
    <row r="763" spans="1:13">
      <c r="A763" t="s">
        <v>17228</v>
      </c>
      <c r="B763" t="s">
        <v>25223</v>
      </c>
      <c r="D763" t="s">
        <v>25224</v>
      </c>
      <c r="E763">
        <v>0</v>
      </c>
      <c r="J763" t="s">
        <v>17228</v>
      </c>
      <c r="K763" t="s">
        <v>25223</v>
      </c>
      <c r="L763">
        <v>0</v>
      </c>
      <c r="M763" t="s">
        <v>25224</v>
      </c>
    </row>
    <row r="764" spans="1:13">
      <c r="A764" t="s">
        <v>25225</v>
      </c>
      <c r="B764" t="s">
        <v>25226</v>
      </c>
      <c r="D764" t="s">
        <v>25227</v>
      </c>
      <c r="E764">
        <v>0</v>
      </c>
      <c r="J764" t="s">
        <v>25225</v>
      </c>
      <c r="K764" t="s">
        <v>25226</v>
      </c>
      <c r="L764">
        <v>0</v>
      </c>
      <c r="M764" t="s">
        <v>25227</v>
      </c>
    </row>
    <row r="765" spans="1:13">
      <c r="A765" t="s">
        <v>25228</v>
      </c>
      <c r="B765" t="s">
        <v>25229</v>
      </c>
      <c r="D765" t="s">
        <v>25230</v>
      </c>
      <c r="E765">
        <v>0</v>
      </c>
      <c r="J765" t="s">
        <v>25228</v>
      </c>
      <c r="K765" t="s">
        <v>25229</v>
      </c>
      <c r="L765">
        <v>0</v>
      </c>
      <c r="M765" t="s">
        <v>25230</v>
      </c>
    </row>
    <row r="766" spans="1:13">
      <c r="A766" t="s">
        <v>25231</v>
      </c>
      <c r="B766" t="s">
        <v>25232</v>
      </c>
      <c r="D766" t="s">
        <v>25233</v>
      </c>
      <c r="E766">
        <v>0</v>
      </c>
      <c r="J766" t="s">
        <v>25231</v>
      </c>
      <c r="K766" t="s">
        <v>25232</v>
      </c>
      <c r="L766">
        <v>0</v>
      </c>
      <c r="M766" t="s">
        <v>25233</v>
      </c>
    </row>
    <row r="767" spans="1:13">
      <c r="A767" t="s">
        <v>25234</v>
      </c>
      <c r="B767" t="s">
        <v>25235</v>
      </c>
      <c r="D767" t="s">
        <v>25236</v>
      </c>
      <c r="E767">
        <v>0</v>
      </c>
      <c r="J767" t="s">
        <v>25234</v>
      </c>
      <c r="K767" t="s">
        <v>25235</v>
      </c>
      <c r="L767">
        <v>0</v>
      </c>
      <c r="M767" t="s">
        <v>25236</v>
      </c>
    </row>
    <row r="768" spans="1:13">
      <c r="A768" t="s">
        <v>25237</v>
      </c>
      <c r="B768" t="s">
        <v>25238</v>
      </c>
      <c r="D768" t="s">
        <v>25239</v>
      </c>
      <c r="E768">
        <v>0</v>
      </c>
      <c r="J768" t="s">
        <v>25237</v>
      </c>
      <c r="K768" t="s">
        <v>25238</v>
      </c>
      <c r="L768">
        <v>0</v>
      </c>
      <c r="M768" t="s">
        <v>25239</v>
      </c>
    </row>
    <row r="769" spans="1:13">
      <c r="A769" t="s">
        <v>25240</v>
      </c>
      <c r="B769" t="s">
        <v>25241</v>
      </c>
      <c r="D769" t="s">
        <v>25242</v>
      </c>
      <c r="E769">
        <v>0</v>
      </c>
      <c r="J769" t="s">
        <v>25240</v>
      </c>
      <c r="K769" t="s">
        <v>25241</v>
      </c>
      <c r="L769">
        <v>0</v>
      </c>
      <c r="M769" t="s">
        <v>25242</v>
      </c>
    </row>
    <row r="770" spans="1:13">
      <c r="A770" t="s">
        <v>25243</v>
      </c>
      <c r="B770" t="s">
        <v>25244</v>
      </c>
      <c r="D770" t="s">
        <v>25245</v>
      </c>
      <c r="E770">
        <v>0</v>
      </c>
      <c r="J770" t="s">
        <v>25243</v>
      </c>
      <c r="K770" t="s">
        <v>25244</v>
      </c>
      <c r="L770">
        <v>0</v>
      </c>
      <c r="M770" t="s">
        <v>25245</v>
      </c>
    </row>
    <row r="771" spans="1:13">
      <c r="A771" t="s">
        <v>25246</v>
      </c>
      <c r="B771" t="s">
        <v>25247</v>
      </c>
      <c r="D771" t="s">
        <v>25248</v>
      </c>
      <c r="E771">
        <v>0</v>
      </c>
      <c r="J771" t="s">
        <v>25246</v>
      </c>
      <c r="K771" t="s">
        <v>25247</v>
      </c>
      <c r="L771">
        <v>0</v>
      </c>
      <c r="M771" t="s">
        <v>25248</v>
      </c>
    </row>
    <row r="772" spans="1:13">
      <c r="A772" t="s">
        <v>25249</v>
      </c>
      <c r="B772" t="s">
        <v>25250</v>
      </c>
      <c r="D772" t="s">
        <v>25251</v>
      </c>
      <c r="E772">
        <v>0</v>
      </c>
      <c r="J772" t="s">
        <v>25249</v>
      </c>
      <c r="K772" t="s">
        <v>25250</v>
      </c>
      <c r="L772">
        <v>0</v>
      </c>
      <c r="M772" t="s">
        <v>25251</v>
      </c>
    </row>
    <row r="773" spans="1:13">
      <c r="A773" t="s">
        <v>25252</v>
      </c>
      <c r="B773" t="s">
        <v>25253</v>
      </c>
      <c r="D773" t="s">
        <v>25254</v>
      </c>
      <c r="E773">
        <v>0</v>
      </c>
      <c r="J773" t="s">
        <v>25252</v>
      </c>
      <c r="K773" t="s">
        <v>25253</v>
      </c>
      <c r="L773">
        <v>0</v>
      </c>
      <c r="M773" t="s">
        <v>25254</v>
      </c>
    </row>
    <row r="774" spans="1:13">
      <c r="A774" t="s">
        <v>25255</v>
      </c>
      <c r="B774" t="s">
        <v>25256</v>
      </c>
      <c r="D774" t="s">
        <v>25257</v>
      </c>
      <c r="E774">
        <v>0</v>
      </c>
      <c r="J774" t="s">
        <v>25255</v>
      </c>
      <c r="K774" t="s">
        <v>25256</v>
      </c>
      <c r="L774">
        <v>0</v>
      </c>
      <c r="M774" t="s">
        <v>25257</v>
      </c>
    </row>
    <row r="775" spans="1:13">
      <c r="A775" t="s">
        <v>25258</v>
      </c>
      <c r="B775" t="s">
        <v>25259</v>
      </c>
      <c r="D775" t="s">
        <v>25260</v>
      </c>
      <c r="E775">
        <v>0</v>
      </c>
      <c r="J775" t="s">
        <v>25258</v>
      </c>
      <c r="K775" t="s">
        <v>25259</v>
      </c>
      <c r="L775">
        <v>0</v>
      </c>
      <c r="M775" t="s">
        <v>25260</v>
      </c>
    </row>
    <row r="776" spans="1:13">
      <c r="A776" t="s">
        <v>25261</v>
      </c>
      <c r="B776" t="s">
        <v>25262</v>
      </c>
      <c r="D776" t="s">
        <v>25263</v>
      </c>
      <c r="E776">
        <v>0</v>
      </c>
      <c r="J776" t="s">
        <v>25261</v>
      </c>
      <c r="K776" t="s">
        <v>25262</v>
      </c>
      <c r="L776">
        <v>0</v>
      </c>
      <c r="M776" t="s">
        <v>25263</v>
      </c>
    </row>
    <row r="777" spans="1:13">
      <c r="A777" t="s">
        <v>25264</v>
      </c>
      <c r="B777" t="s">
        <v>25265</v>
      </c>
      <c r="D777" t="s">
        <v>25266</v>
      </c>
      <c r="E777">
        <v>0</v>
      </c>
      <c r="J777" t="s">
        <v>25264</v>
      </c>
      <c r="K777" t="s">
        <v>25265</v>
      </c>
      <c r="L777">
        <v>0</v>
      </c>
      <c r="M777" t="s">
        <v>25266</v>
      </c>
    </row>
    <row r="778" spans="1:13">
      <c r="A778" t="s">
        <v>25267</v>
      </c>
      <c r="B778" t="s">
        <v>25268</v>
      </c>
      <c r="D778" t="s">
        <v>25269</v>
      </c>
      <c r="E778">
        <v>0</v>
      </c>
      <c r="J778" t="s">
        <v>25267</v>
      </c>
      <c r="K778" t="s">
        <v>25268</v>
      </c>
      <c r="L778">
        <v>0</v>
      </c>
      <c r="M778" t="s">
        <v>25269</v>
      </c>
    </row>
    <row r="779" spans="1:13">
      <c r="A779" t="s">
        <v>25270</v>
      </c>
      <c r="B779" t="s">
        <v>25271</v>
      </c>
      <c r="D779" t="s">
        <v>25272</v>
      </c>
      <c r="E779">
        <v>0</v>
      </c>
      <c r="J779" t="s">
        <v>25270</v>
      </c>
      <c r="K779" t="s">
        <v>25271</v>
      </c>
      <c r="L779">
        <v>0</v>
      </c>
      <c r="M779" t="s">
        <v>25272</v>
      </c>
    </row>
    <row r="780" spans="1:13">
      <c r="A780" t="s">
        <v>25273</v>
      </c>
      <c r="B780" t="s">
        <v>25274</v>
      </c>
      <c r="D780" t="s">
        <v>25275</v>
      </c>
      <c r="E780">
        <v>0</v>
      </c>
      <c r="J780" t="s">
        <v>25273</v>
      </c>
      <c r="K780" t="s">
        <v>25274</v>
      </c>
      <c r="L780">
        <v>0</v>
      </c>
      <c r="M780" t="s">
        <v>25275</v>
      </c>
    </row>
    <row r="781" spans="1:13">
      <c r="A781" t="s">
        <v>19345</v>
      </c>
      <c r="B781" t="s">
        <v>25276</v>
      </c>
      <c r="D781" t="s">
        <v>25277</v>
      </c>
      <c r="E781">
        <v>0</v>
      </c>
      <c r="J781" t="s">
        <v>19345</v>
      </c>
      <c r="K781" t="s">
        <v>25276</v>
      </c>
      <c r="L781">
        <v>0</v>
      </c>
      <c r="M781" t="s">
        <v>25277</v>
      </c>
    </row>
    <row r="782" spans="1:13">
      <c r="A782" t="s">
        <v>21501</v>
      </c>
      <c r="B782" t="s">
        <v>25278</v>
      </c>
      <c r="C782" t="s">
        <v>23015</v>
      </c>
      <c r="D782" t="s">
        <v>25279</v>
      </c>
      <c r="E782">
        <v>150</v>
      </c>
      <c r="G782" t="s">
        <v>23015</v>
      </c>
      <c r="J782" t="s">
        <v>21501</v>
      </c>
      <c r="K782" t="s">
        <v>25278</v>
      </c>
      <c r="L782">
        <v>150</v>
      </c>
      <c r="M782" t="s">
        <v>25279</v>
      </c>
    </row>
    <row r="783" spans="1:13">
      <c r="A783" t="s">
        <v>21500</v>
      </c>
      <c r="B783" t="s">
        <v>25280</v>
      </c>
      <c r="C783" t="s">
        <v>23015</v>
      </c>
      <c r="D783" t="s">
        <v>25281</v>
      </c>
      <c r="E783">
        <v>150</v>
      </c>
      <c r="G783" t="s">
        <v>23015</v>
      </c>
      <c r="J783" t="s">
        <v>21500</v>
      </c>
      <c r="K783" t="s">
        <v>25280</v>
      </c>
      <c r="L783">
        <v>150</v>
      </c>
      <c r="M783" t="s">
        <v>25281</v>
      </c>
    </row>
    <row r="784" spans="1:13">
      <c r="A784" t="s">
        <v>21499</v>
      </c>
      <c r="B784" t="s">
        <v>25282</v>
      </c>
      <c r="C784" t="s">
        <v>23015</v>
      </c>
      <c r="D784" t="s">
        <v>25283</v>
      </c>
      <c r="E784">
        <v>150</v>
      </c>
      <c r="G784" t="s">
        <v>23015</v>
      </c>
      <c r="J784" t="s">
        <v>21499</v>
      </c>
      <c r="K784" t="s">
        <v>25282</v>
      </c>
      <c r="L784">
        <v>150</v>
      </c>
      <c r="M784" t="s">
        <v>25283</v>
      </c>
    </row>
    <row r="785" spans="1:13">
      <c r="A785" t="s">
        <v>21498</v>
      </c>
      <c r="B785" t="s">
        <v>25284</v>
      </c>
      <c r="C785" t="s">
        <v>23015</v>
      </c>
      <c r="D785" t="s">
        <v>25285</v>
      </c>
      <c r="E785">
        <v>150</v>
      </c>
      <c r="G785" t="s">
        <v>23015</v>
      </c>
      <c r="J785" t="s">
        <v>21498</v>
      </c>
      <c r="K785" t="s">
        <v>25284</v>
      </c>
      <c r="L785">
        <v>150</v>
      </c>
      <c r="M785" t="s">
        <v>25285</v>
      </c>
    </row>
    <row r="786" spans="1:13">
      <c r="A786" t="s">
        <v>21497</v>
      </c>
      <c r="B786" t="s">
        <v>25286</v>
      </c>
      <c r="C786" t="s">
        <v>23015</v>
      </c>
      <c r="D786" t="s">
        <v>25287</v>
      </c>
      <c r="E786">
        <v>150</v>
      </c>
      <c r="G786" t="s">
        <v>23015</v>
      </c>
      <c r="J786" t="s">
        <v>21497</v>
      </c>
      <c r="K786" t="s">
        <v>25286</v>
      </c>
      <c r="L786">
        <v>150</v>
      </c>
      <c r="M786" t="s">
        <v>25287</v>
      </c>
    </row>
    <row r="787" spans="1:13">
      <c r="A787" t="s">
        <v>21496</v>
      </c>
      <c r="B787" t="s">
        <v>25288</v>
      </c>
      <c r="C787" t="s">
        <v>23015</v>
      </c>
      <c r="D787" t="s">
        <v>25289</v>
      </c>
      <c r="E787">
        <v>150</v>
      </c>
      <c r="G787" t="s">
        <v>23015</v>
      </c>
      <c r="J787" t="s">
        <v>21496</v>
      </c>
      <c r="K787" t="s">
        <v>25288</v>
      </c>
      <c r="L787">
        <v>150</v>
      </c>
      <c r="M787" t="s">
        <v>25289</v>
      </c>
    </row>
    <row r="788" spans="1:13">
      <c r="A788" t="s">
        <v>21495</v>
      </c>
      <c r="B788" t="s">
        <v>25290</v>
      </c>
      <c r="C788" t="s">
        <v>23015</v>
      </c>
      <c r="D788" t="s">
        <v>25291</v>
      </c>
      <c r="E788">
        <v>150</v>
      </c>
      <c r="G788" t="s">
        <v>23015</v>
      </c>
      <c r="J788" t="s">
        <v>21495</v>
      </c>
      <c r="K788" t="s">
        <v>25290</v>
      </c>
      <c r="L788">
        <v>150</v>
      </c>
      <c r="M788" t="s">
        <v>25291</v>
      </c>
    </row>
    <row r="789" spans="1:13">
      <c r="A789" t="s">
        <v>20060</v>
      </c>
      <c r="B789" t="s">
        <v>25292</v>
      </c>
      <c r="D789" t="s">
        <v>25293</v>
      </c>
      <c r="E789">
        <v>0</v>
      </c>
      <c r="J789" t="s">
        <v>20060</v>
      </c>
      <c r="K789" t="s">
        <v>25292</v>
      </c>
      <c r="L789">
        <v>0</v>
      </c>
      <c r="M789" t="s">
        <v>25293</v>
      </c>
    </row>
    <row r="790" spans="1:13">
      <c r="A790" t="s">
        <v>20061</v>
      </c>
      <c r="B790" t="s">
        <v>25294</v>
      </c>
      <c r="D790" t="s">
        <v>25295</v>
      </c>
      <c r="E790">
        <v>0</v>
      </c>
      <c r="J790" t="s">
        <v>20061</v>
      </c>
      <c r="K790" t="s">
        <v>25294</v>
      </c>
      <c r="L790">
        <v>0</v>
      </c>
      <c r="M790" t="s">
        <v>25295</v>
      </c>
    </row>
    <row r="791" spans="1:13">
      <c r="A791" t="s">
        <v>20062</v>
      </c>
      <c r="B791" t="s">
        <v>25296</v>
      </c>
      <c r="D791" t="s">
        <v>25297</v>
      </c>
      <c r="E791">
        <v>0</v>
      </c>
      <c r="J791" t="s">
        <v>20062</v>
      </c>
      <c r="K791" t="s">
        <v>25296</v>
      </c>
      <c r="L791">
        <v>0</v>
      </c>
      <c r="M791" t="s">
        <v>25297</v>
      </c>
    </row>
    <row r="792" spans="1:13">
      <c r="A792" t="s">
        <v>18850</v>
      </c>
      <c r="B792" t="s">
        <v>25298</v>
      </c>
      <c r="D792" t="s">
        <v>25299</v>
      </c>
      <c r="E792">
        <v>0</v>
      </c>
      <c r="J792" t="s">
        <v>18850</v>
      </c>
      <c r="K792" t="s">
        <v>25298</v>
      </c>
      <c r="L792">
        <v>0</v>
      </c>
      <c r="M792" t="s">
        <v>25299</v>
      </c>
    </row>
    <row r="793" spans="1:13">
      <c r="A793" t="s">
        <v>17229</v>
      </c>
      <c r="B793" t="s">
        <v>25300</v>
      </c>
      <c r="D793" t="s">
        <v>25301</v>
      </c>
      <c r="E793">
        <v>0</v>
      </c>
      <c r="J793" t="s">
        <v>17229</v>
      </c>
      <c r="K793" t="s">
        <v>25300</v>
      </c>
      <c r="L793">
        <v>0</v>
      </c>
      <c r="M793" t="s">
        <v>25301</v>
      </c>
    </row>
    <row r="794" spans="1:13">
      <c r="A794" t="s">
        <v>21076</v>
      </c>
      <c r="B794" t="s">
        <v>25302</v>
      </c>
      <c r="D794" t="s">
        <v>25303</v>
      </c>
      <c r="E794">
        <v>0</v>
      </c>
      <c r="J794" t="s">
        <v>21076</v>
      </c>
      <c r="K794" t="s">
        <v>25302</v>
      </c>
      <c r="L794">
        <v>0</v>
      </c>
      <c r="M794" t="s">
        <v>25303</v>
      </c>
    </row>
    <row r="795" spans="1:13">
      <c r="A795" t="s">
        <v>21075</v>
      </c>
      <c r="B795" t="s">
        <v>25304</v>
      </c>
      <c r="D795" t="s">
        <v>25305</v>
      </c>
      <c r="E795">
        <v>0</v>
      </c>
      <c r="J795" t="s">
        <v>21075</v>
      </c>
      <c r="K795" t="s">
        <v>25304</v>
      </c>
      <c r="L795">
        <v>0</v>
      </c>
      <c r="M795" t="s">
        <v>25305</v>
      </c>
    </row>
    <row r="796" spans="1:13">
      <c r="A796" t="s">
        <v>21074</v>
      </c>
      <c r="B796" t="s">
        <v>25306</v>
      </c>
      <c r="D796" t="s">
        <v>25307</v>
      </c>
      <c r="E796">
        <v>0</v>
      </c>
      <c r="J796" t="s">
        <v>21074</v>
      </c>
      <c r="K796" t="s">
        <v>25306</v>
      </c>
      <c r="L796">
        <v>0</v>
      </c>
      <c r="M796" t="s">
        <v>25307</v>
      </c>
    </row>
    <row r="797" spans="1:13">
      <c r="A797" t="s">
        <v>21073</v>
      </c>
      <c r="B797" t="s">
        <v>25308</v>
      </c>
      <c r="D797" t="s">
        <v>25309</v>
      </c>
      <c r="E797">
        <v>0</v>
      </c>
      <c r="J797" t="s">
        <v>21073</v>
      </c>
      <c r="K797" t="s">
        <v>25308</v>
      </c>
      <c r="L797">
        <v>0</v>
      </c>
      <c r="M797" t="s">
        <v>25309</v>
      </c>
    </row>
    <row r="798" spans="1:13">
      <c r="A798" t="s">
        <v>21072</v>
      </c>
      <c r="B798" t="s">
        <v>25310</v>
      </c>
      <c r="D798" t="s">
        <v>25311</v>
      </c>
      <c r="E798">
        <v>0</v>
      </c>
      <c r="J798" t="s">
        <v>21072</v>
      </c>
      <c r="K798" t="s">
        <v>25310</v>
      </c>
      <c r="L798">
        <v>0</v>
      </c>
      <c r="M798" t="s">
        <v>25311</v>
      </c>
    </row>
    <row r="799" spans="1:13">
      <c r="A799" t="s">
        <v>21071</v>
      </c>
      <c r="B799" t="s">
        <v>25312</v>
      </c>
      <c r="D799" t="s">
        <v>25313</v>
      </c>
      <c r="E799">
        <v>0</v>
      </c>
      <c r="J799" t="s">
        <v>21071</v>
      </c>
      <c r="K799" t="s">
        <v>25312</v>
      </c>
      <c r="L799">
        <v>0</v>
      </c>
      <c r="M799" t="s">
        <v>25313</v>
      </c>
    </row>
    <row r="800" spans="1:13">
      <c r="A800" t="s">
        <v>21070</v>
      </c>
      <c r="B800" t="s">
        <v>25314</v>
      </c>
      <c r="D800" t="s">
        <v>25315</v>
      </c>
      <c r="E800">
        <v>0</v>
      </c>
      <c r="J800" t="s">
        <v>21070</v>
      </c>
      <c r="K800" t="s">
        <v>25314</v>
      </c>
      <c r="L800">
        <v>0</v>
      </c>
      <c r="M800" t="s">
        <v>25315</v>
      </c>
    </row>
    <row r="801" spans="1:13">
      <c r="A801" t="s">
        <v>21069</v>
      </c>
      <c r="B801" t="s">
        <v>25316</v>
      </c>
      <c r="D801" t="s">
        <v>25317</v>
      </c>
      <c r="E801">
        <v>0</v>
      </c>
      <c r="J801" t="s">
        <v>21069</v>
      </c>
      <c r="K801" t="s">
        <v>25316</v>
      </c>
      <c r="L801">
        <v>0</v>
      </c>
      <c r="M801" t="s">
        <v>25317</v>
      </c>
    </row>
    <row r="802" spans="1:13">
      <c r="A802" t="s">
        <v>21068</v>
      </c>
      <c r="B802" t="s">
        <v>25318</v>
      </c>
      <c r="D802" t="s">
        <v>25319</v>
      </c>
      <c r="E802">
        <v>0</v>
      </c>
      <c r="J802" t="s">
        <v>21068</v>
      </c>
      <c r="K802" t="s">
        <v>25318</v>
      </c>
      <c r="L802">
        <v>0</v>
      </c>
      <c r="M802" t="s">
        <v>25319</v>
      </c>
    </row>
    <row r="803" spans="1:13">
      <c r="A803" t="s">
        <v>21067</v>
      </c>
      <c r="B803" t="s">
        <v>25320</v>
      </c>
      <c r="D803" t="s">
        <v>25321</v>
      </c>
      <c r="E803">
        <v>0</v>
      </c>
      <c r="J803" t="s">
        <v>21067</v>
      </c>
      <c r="K803" t="s">
        <v>25320</v>
      </c>
      <c r="L803">
        <v>0</v>
      </c>
      <c r="M803" t="s">
        <v>25321</v>
      </c>
    </row>
    <row r="804" spans="1:13">
      <c r="A804" t="s">
        <v>21066</v>
      </c>
      <c r="B804" t="s">
        <v>25322</v>
      </c>
      <c r="D804" t="s">
        <v>25323</v>
      </c>
      <c r="E804">
        <v>0</v>
      </c>
      <c r="J804" t="s">
        <v>21066</v>
      </c>
      <c r="K804" t="s">
        <v>25322</v>
      </c>
      <c r="L804">
        <v>0</v>
      </c>
      <c r="M804" t="s">
        <v>25323</v>
      </c>
    </row>
    <row r="805" spans="1:13">
      <c r="A805" t="s">
        <v>17144</v>
      </c>
      <c r="B805" t="s">
        <v>25324</v>
      </c>
      <c r="D805" t="s">
        <v>25325</v>
      </c>
      <c r="E805">
        <v>0</v>
      </c>
      <c r="J805" t="s">
        <v>17144</v>
      </c>
      <c r="K805" t="s">
        <v>25324</v>
      </c>
      <c r="L805">
        <v>0</v>
      </c>
      <c r="M805" t="s">
        <v>25325</v>
      </c>
    </row>
    <row r="806" spans="1:13">
      <c r="A806" t="s">
        <v>17145</v>
      </c>
      <c r="B806" t="s">
        <v>25326</v>
      </c>
      <c r="D806" t="s">
        <v>25327</v>
      </c>
      <c r="E806">
        <v>0</v>
      </c>
      <c r="J806" t="s">
        <v>17145</v>
      </c>
      <c r="K806" t="s">
        <v>25326</v>
      </c>
      <c r="L806">
        <v>0</v>
      </c>
      <c r="M806" t="s">
        <v>25327</v>
      </c>
    </row>
    <row r="807" spans="1:13">
      <c r="A807" t="s">
        <v>17230</v>
      </c>
      <c r="B807" t="s">
        <v>25328</v>
      </c>
      <c r="D807" t="s">
        <v>25329</v>
      </c>
      <c r="E807">
        <v>0</v>
      </c>
      <c r="J807" t="s">
        <v>17230</v>
      </c>
      <c r="K807" t="s">
        <v>25328</v>
      </c>
      <c r="L807">
        <v>0</v>
      </c>
      <c r="M807" t="s">
        <v>25329</v>
      </c>
    </row>
    <row r="808" spans="1:13">
      <c r="A808" t="s">
        <v>17231</v>
      </c>
      <c r="B808" t="s">
        <v>25330</v>
      </c>
      <c r="D808" t="s">
        <v>25331</v>
      </c>
      <c r="E808">
        <v>0</v>
      </c>
      <c r="J808" t="s">
        <v>17231</v>
      </c>
      <c r="K808" t="s">
        <v>25330</v>
      </c>
      <c r="L808">
        <v>0</v>
      </c>
      <c r="M808" t="s">
        <v>25331</v>
      </c>
    </row>
    <row r="809" spans="1:13">
      <c r="A809" t="s">
        <v>17850</v>
      </c>
      <c r="B809" t="s">
        <v>25332</v>
      </c>
      <c r="D809" t="s">
        <v>25333</v>
      </c>
      <c r="E809">
        <v>0</v>
      </c>
      <c r="J809" t="s">
        <v>17850</v>
      </c>
      <c r="K809" t="s">
        <v>25332</v>
      </c>
      <c r="L809">
        <v>0</v>
      </c>
      <c r="M809" t="s">
        <v>25333</v>
      </c>
    </row>
    <row r="810" spans="1:13">
      <c r="A810" t="s">
        <v>17851</v>
      </c>
      <c r="B810" t="s">
        <v>25334</v>
      </c>
      <c r="D810" t="s">
        <v>25335</v>
      </c>
      <c r="E810">
        <v>0</v>
      </c>
      <c r="J810" t="s">
        <v>17851</v>
      </c>
      <c r="K810" t="s">
        <v>25334</v>
      </c>
      <c r="L810">
        <v>0</v>
      </c>
      <c r="M810" t="s">
        <v>25335</v>
      </c>
    </row>
    <row r="811" spans="1:13">
      <c r="A811" t="s">
        <v>18851</v>
      </c>
      <c r="B811" t="s">
        <v>25336</v>
      </c>
      <c r="D811" t="s">
        <v>25337</v>
      </c>
      <c r="E811">
        <v>0</v>
      </c>
      <c r="J811" t="s">
        <v>18851</v>
      </c>
      <c r="K811" t="s">
        <v>25336</v>
      </c>
      <c r="L811">
        <v>0</v>
      </c>
      <c r="M811" t="s">
        <v>25337</v>
      </c>
    </row>
    <row r="812" spans="1:13">
      <c r="A812" t="s">
        <v>18852</v>
      </c>
      <c r="B812" t="s">
        <v>25338</v>
      </c>
      <c r="D812" t="s">
        <v>25339</v>
      </c>
      <c r="E812">
        <v>0</v>
      </c>
      <c r="J812" t="s">
        <v>18852</v>
      </c>
      <c r="K812" t="s">
        <v>25338</v>
      </c>
      <c r="L812">
        <v>0</v>
      </c>
      <c r="M812" t="s">
        <v>25339</v>
      </c>
    </row>
    <row r="813" spans="1:13">
      <c r="A813" t="s">
        <v>21065</v>
      </c>
      <c r="B813" t="s">
        <v>25340</v>
      </c>
      <c r="D813" t="s">
        <v>25341</v>
      </c>
      <c r="E813">
        <v>0</v>
      </c>
      <c r="J813" t="s">
        <v>21065</v>
      </c>
      <c r="K813" t="s">
        <v>25340</v>
      </c>
      <c r="L813">
        <v>0</v>
      </c>
      <c r="M813" t="s">
        <v>25341</v>
      </c>
    </row>
    <row r="814" spans="1:13">
      <c r="A814" t="s">
        <v>17232</v>
      </c>
      <c r="B814" t="s">
        <v>25342</v>
      </c>
      <c r="D814" t="s">
        <v>25343</v>
      </c>
      <c r="E814">
        <v>0</v>
      </c>
      <c r="J814" t="s">
        <v>17232</v>
      </c>
      <c r="K814" t="s">
        <v>25342</v>
      </c>
      <c r="L814">
        <v>0</v>
      </c>
      <c r="M814" t="s">
        <v>25343</v>
      </c>
    </row>
    <row r="815" spans="1:13">
      <c r="A815" t="s">
        <v>18169</v>
      </c>
      <c r="B815" t="s">
        <v>25344</v>
      </c>
      <c r="C815" t="s">
        <v>23015</v>
      </c>
      <c r="D815" t="s">
        <v>25345</v>
      </c>
      <c r="E815">
        <v>130</v>
      </c>
      <c r="G815" t="s">
        <v>23015</v>
      </c>
      <c r="J815" t="s">
        <v>18169</v>
      </c>
      <c r="K815" t="s">
        <v>25344</v>
      </c>
      <c r="L815">
        <v>130</v>
      </c>
      <c r="M815" t="s">
        <v>25345</v>
      </c>
    </row>
    <row r="816" spans="1:13">
      <c r="A816" t="s">
        <v>18168</v>
      </c>
      <c r="B816" t="s">
        <v>25346</v>
      </c>
      <c r="C816" t="s">
        <v>23015</v>
      </c>
      <c r="D816" t="s">
        <v>25347</v>
      </c>
      <c r="E816">
        <v>130</v>
      </c>
      <c r="G816" t="s">
        <v>23015</v>
      </c>
      <c r="J816" t="s">
        <v>18168</v>
      </c>
      <c r="K816" t="s">
        <v>25346</v>
      </c>
      <c r="L816">
        <v>130</v>
      </c>
      <c r="M816" t="s">
        <v>25347</v>
      </c>
    </row>
    <row r="817" spans="1:13">
      <c r="A817" t="s">
        <v>18167</v>
      </c>
      <c r="B817" t="s">
        <v>25348</v>
      </c>
      <c r="C817" t="s">
        <v>23015</v>
      </c>
      <c r="D817" t="s">
        <v>25349</v>
      </c>
      <c r="E817">
        <v>130</v>
      </c>
      <c r="G817" t="s">
        <v>23015</v>
      </c>
      <c r="J817" t="s">
        <v>18167</v>
      </c>
      <c r="K817" t="s">
        <v>25348</v>
      </c>
      <c r="L817">
        <v>130</v>
      </c>
      <c r="M817" t="s">
        <v>25349</v>
      </c>
    </row>
    <row r="818" spans="1:13">
      <c r="A818" t="s">
        <v>18166</v>
      </c>
      <c r="B818" t="s">
        <v>25350</v>
      </c>
      <c r="C818" t="s">
        <v>23015</v>
      </c>
      <c r="D818" t="s">
        <v>25351</v>
      </c>
      <c r="E818">
        <v>130</v>
      </c>
      <c r="G818" t="s">
        <v>23015</v>
      </c>
      <c r="J818" t="s">
        <v>18166</v>
      </c>
      <c r="K818" t="s">
        <v>25350</v>
      </c>
      <c r="L818">
        <v>130</v>
      </c>
      <c r="M818" t="s">
        <v>25351</v>
      </c>
    </row>
    <row r="819" spans="1:13">
      <c r="A819" t="s">
        <v>19346</v>
      </c>
      <c r="B819" t="s">
        <v>25352</v>
      </c>
      <c r="D819" t="s">
        <v>25353</v>
      </c>
      <c r="E819">
        <v>0</v>
      </c>
      <c r="J819" t="s">
        <v>19346</v>
      </c>
      <c r="K819" t="s">
        <v>25352</v>
      </c>
      <c r="L819">
        <v>0</v>
      </c>
      <c r="M819" t="s">
        <v>25353</v>
      </c>
    </row>
    <row r="820" spans="1:13">
      <c r="A820" t="s">
        <v>19347</v>
      </c>
      <c r="B820" t="s">
        <v>25354</v>
      </c>
      <c r="D820" t="s">
        <v>25355</v>
      </c>
      <c r="E820">
        <v>0</v>
      </c>
      <c r="J820" t="s">
        <v>19347</v>
      </c>
      <c r="K820" t="s">
        <v>25354</v>
      </c>
      <c r="L820">
        <v>0</v>
      </c>
      <c r="M820" t="s">
        <v>25355</v>
      </c>
    </row>
    <row r="821" spans="1:13">
      <c r="A821" t="s">
        <v>19348</v>
      </c>
      <c r="B821" t="s">
        <v>25356</v>
      </c>
      <c r="D821" t="s">
        <v>25357</v>
      </c>
      <c r="E821">
        <v>0</v>
      </c>
      <c r="J821" t="s">
        <v>19348</v>
      </c>
      <c r="K821" t="s">
        <v>25356</v>
      </c>
      <c r="L821">
        <v>0</v>
      </c>
      <c r="M821" t="s">
        <v>25357</v>
      </c>
    </row>
    <row r="822" spans="1:13">
      <c r="A822" t="s">
        <v>19349</v>
      </c>
      <c r="B822" t="s">
        <v>25358</v>
      </c>
      <c r="D822" t="s">
        <v>25359</v>
      </c>
      <c r="E822">
        <v>0</v>
      </c>
      <c r="J822" t="s">
        <v>19349</v>
      </c>
      <c r="K822" t="s">
        <v>25358</v>
      </c>
      <c r="L822">
        <v>0</v>
      </c>
      <c r="M822" t="s">
        <v>25359</v>
      </c>
    </row>
    <row r="823" spans="1:13">
      <c r="A823" t="s">
        <v>21064</v>
      </c>
      <c r="B823" t="s">
        <v>25360</v>
      </c>
      <c r="D823" t="s">
        <v>25361</v>
      </c>
      <c r="E823">
        <v>0</v>
      </c>
      <c r="J823" t="s">
        <v>21064</v>
      </c>
      <c r="K823" t="s">
        <v>25360</v>
      </c>
      <c r="L823">
        <v>0</v>
      </c>
      <c r="M823" t="s">
        <v>25361</v>
      </c>
    </row>
    <row r="824" spans="1:13">
      <c r="A824" t="s">
        <v>21063</v>
      </c>
      <c r="B824" t="s">
        <v>25362</v>
      </c>
      <c r="D824" t="s">
        <v>25363</v>
      </c>
      <c r="E824">
        <v>0</v>
      </c>
      <c r="J824" t="s">
        <v>21063</v>
      </c>
      <c r="K824" t="s">
        <v>25362</v>
      </c>
      <c r="L824">
        <v>0</v>
      </c>
      <c r="M824" t="s">
        <v>25363</v>
      </c>
    </row>
    <row r="825" spans="1:13">
      <c r="A825" t="s">
        <v>25364</v>
      </c>
      <c r="B825" t="s">
        <v>25365</v>
      </c>
      <c r="D825" t="s">
        <v>25366</v>
      </c>
      <c r="E825">
        <v>0</v>
      </c>
      <c r="J825" t="s">
        <v>25364</v>
      </c>
      <c r="K825" t="s">
        <v>25365</v>
      </c>
      <c r="L825">
        <v>0</v>
      </c>
      <c r="M825" t="s">
        <v>25366</v>
      </c>
    </row>
    <row r="826" spans="1:13">
      <c r="A826" t="s">
        <v>25367</v>
      </c>
      <c r="B826" t="s">
        <v>25368</v>
      </c>
      <c r="D826" t="s">
        <v>25369</v>
      </c>
      <c r="E826">
        <v>0</v>
      </c>
      <c r="J826" t="s">
        <v>25367</v>
      </c>
      <c r="K826" t="s">
        <v>25368</v>
      </c>
      <c r="L826">
        <v>0</v>
      </c>
      <c r="M826" t="s">
        <v>25369</v>
      </c>
    </row>
    <row r="827" spans="1:13">
      <c r="A827" t="s">
        <v>19201</v>
      </c>
      <c r="B827" t="s">
        <v>25370</v>
      </c>
      <c r="D827" t="s">
        <v>25371</v>
      </c>
      <c r="E827">
        <v>0</v>
      </c>
      <c r="J827" t="s">
        <v>19201</v>
      </c>
      <c r="K827" t="s">
        <v>25370</v>
      </c>
      <c r="L827">
        <v>0</v>
      </c>
      <c r="M827" t="s">
        <v>25371</v>
      </c>
    </row>
    <row r="828" spans="1:13">
      <c r="A828" t="s">
        <v>19202</v>
      </c>
      <c r="B828" t="s">
        <v>25372</v>
      </c>
      <c r="D828" t="s">
        <v>25373</v>
      </c>
      <c r="E828">
        <v>0</v>
      </c>
      <c r="J828" t="s">
        <v>19202</v>
      </c>
      <c r="K828" t="s">
        <v>25372</v>
      </c>
      <c r="L828">
        <v>0</v>
      </c>
      <c r="M828" t="s">
        <v>25373</v>
      </c>
    </row>
    <row r="829" spans="1:13">
      <c r="A829" t="s">
        <v>19203</v>
      </c>
      <c r="B829" t="s">
        <v>25374</v>
      </c>
      <c r="D829" t="s">
        <v>25375</v>
      </c>
      <c r="E829">
        <v>0</v>
      </c>
      <c r="J829" t="s">
        <v>19203</v>
      </c>
      <c r="K829" t="s">
        <v>25374</v>
      </c>
      <c r="L829">
        <v>0</v>
      </c>
      <c r="M829" t="s">
        <v>25375</v>
      </c>
    </row>
    <row r="830" spans="1:13">
      <c r="A830" t="s">
        <v>19204</v>
      </c>
      <c r="B830" t="s">
        <v>25376</v>
      </c>
      <c r="D830" t="s">
        <v>25377</v>
      </c>
      <c r="E830">
        <v>0</v>
      </c>
      <c r="J830" t="s">
        <v>19204</v>
      </c>
      <c r="K830" t="s">
        <v>25376</v>
      </c>
      <c r="L830">
        <v>0</v>
      </c>
      <c r="M830" t="s">
        <v>25377</v>
      </c>
    </row>
    <row r="831" spans="1:13">
      <c r="A831" t="s">
        <v>19205</v>
      </c>
      <c r="B831" t="s">
        <v>25378</v>
      </c>
      <c r="D831" t="s">
        <v>25379</v>
      </c>
      <c r="E831">
        <v>0</v>
      </c>
      <c r="J831" t="s">
        <v>19205</v>
      </c>
      <c r="K831" t="s">
        <v>25378</v>
      </c>
      <c r="L831">
        <v>0</v>
      </c>
      <c r="M831" t="s">
        <v>25379</v>
      </c>
    </row>
    <row r="832" spans="1:13">
      <c r="A832" t="s">
        <v>20063</v>
      </c>
      <c r="B832" t="s">
        <v>25380</v>
      </c>
      <c r="D832" t="s">
        <v>25381</v>
      </c>
      <c r="E832">
        <v>0</v>
      </c>
      <c r="J832" t="s">
        <v>20063</v>
      </c>
      <c r="K832" t="s">
        <v>25380</v>
      </c>
      <c r="L832">
        <v>0</v>
      </c>
      <c r="M832" t="s">
        <v>25381</v>
      </c>
    </row>
    <row r="833" spans="1:13">
      <c r="A833" t="s">
        <v>20064</v>
      </c>
      <c r="B833" t="s">
        <v>25382</v>
      </c>
      <c r="D833" t="s">
        <v>25383</v>
      </c>
      <c r="E833">
        <v>0</v>
      </c>
      <c r="J833" t="s">
        <v>20064</v>
      </c>
      <c r="K833" t="s">
        <v>25382</v>
      </c>
      <c r="L833">
        <v>0</v>
      </c>
      <c r="M833" t="s">
        <v>25383</v>
      </c>
    </row>
    <row r="834" spans="1:13">
      <c r="A834" t="s">
        <v>18175</v>
      </c>
      <c r="B834" t="s">
        <v>25384</v>
      </c>
      <c r="C834" t="s">
        <v>23015</v>
      </c>
      <c r="D834" t="s">
        <v>25385</v>
      </c>
      <c r="E834">
        <v>130</v>
      </c>
      <c r="G834" t="s">
        <v>23015</v>
      </c>
      <c r="J834" t="s">
        <v>18175</v>
      </c>
      <c r="K834" t="s">
        <v>25384</v>
      </c>
      <c r="L834">
        <v>130</v>
      </c>
      <c r="M834" t="s">
        <v>25385</v>
      </c>
    </row>
    <row r="835" spans="1:13">
      <c r="A835" t="s">
        <v>18174</v>
      </c>
      <c r="B835" t="s">
        <v>25386</v>
      </c>
      <c r="C835" t="s">
        <v>23015</v>
      </c>
      <c r="D835" t="s">
        <v>25387</v>
      </c>
      <c r="E835">
        <v>130</v>
      </c>
      <c r="G835" t="s">
        <v>23015</v>
      </c>
      <c r="J835" t="s">
        <v>18174</v>
      </c>
      <c r="K835" t="s">
        <v>25386</v>
      </c>
      <c r="L835">
        <v>130</v>
      </c>
      <c r="M835" t="s">
        <v>25387</v>
      </c>
    </row>
    <row r="836" spans="1:13">
      <c r="A836" t="s">
        <v>18173</v>
      </c>
      <c r="B836" t="s">
        <v>25388</v>
      </c>
      <c r="C836" t="s">
        <v>23015</v>
      </c>
      <c r="D836" t="s">
        <v>25389</v>
      </c>
      <c r="E836">
        <v>130</v>
      </c>
      <c r="G836" t="s">
        <v>23015</v>
      </c>
      <c r="J836" t="s">
        <v>18173</v>
      </c>
      <c r="K836" t="s">
        <v>25388</v>
      </c>
      <c r="L836">
        <v>130</v>
      </c>
      <c r="M836" t="s">
        <v>25389</v>
      </c>
    </row>
    <row r="837" spans="1:13">
      <c r="A837" t="s">
        <v>18172</v>
      </c>
      <c r="B837" t="s">
        <v>25390</v>
      </c>
      <c r="C837" t="s">
        <v>23015</v>
      </c>
      <c r="D837" t="s">
        <v>25391</v>
      </c>
      <c r="E837">
        <v>130</v>
      </c>
      <c r="G837" t="s">
        <v>23015</v>
      </c>
      <c r="J837" t="s">
        <v>18172</v>
      </c>
      <c r="K837" t="s">
        <v>25390</v>
      </c>
      <c r="L837">
        <v>130</v>
      </c>
      <c r="M837" t="s">
        <v>25391</v>
      </c>
    </row>
    <row r="838" spans="1:13">
      <c r="A838" t="s">
        <v>20065</v>
      </c>
      <c r="B838" t="s">
        <v>25392</v>
      </c>
      <c r="D838" t="s">
        <v>25393</v>
      </c>
      <c r="E838">
        <v>0</v>
      </c>
      <c r="J838" t="s">
        <v>20065</v>
      </c>
      <c r="K838" t="s">
        <v>25392</v>
      </c>
      <c r="L838">
        <v>0</v>
      </c>
      <c r="M838" t="s">
        <v>25393</v>
      </c>
    </row>
    <row r="839" spans="1:13">
      <c r="A839" t="s">
        <v>20066</v>
      </c>
      <c r="B839" t="s">
        <v>25394</v>
      </c>
      <c r="D839" t="s">
        <v>25395</v>
      </c>
      <c r="E839">
        <v>0</v>
      </c>
      <c r="J839" t="s">
        <v>20066</v>
      </c>
      <c r="K839" t="s">
        <v>25394</v>
      </c>
      <c r="L839">
        <v>0</v>
      </c>
      <c r="M839" t="s">
        <v>25395</v>
      </c>
    </row>
    <row r="840" spans="1:13">
      <c r="A840" t="s">
        <v>18171</v>
      </c>
      <c r="B840" t="s">
        <v>25396</v>
      </c>
      <c r="C840" t="s">
        <v>23015</v>
      </c>
      <c r="D840" t="s">
        <v>25397</v>
      </c>
      <c r="E840">
        <v>130</v>
      </c>
      <c r="G840" t="s">
        <v>23015</v>
      </c>
      <c r="J840" t="s">
        <v>18171</v>
      </c>
      <c r="K840" t="s">
        <v>25396</v>
      </c>
      <c r="L840">
        <v>130</v>
      </c>
      <c r="M840" t="s">
        <v>25397</v>
      </c>
    </row>
    <row r="841" spans="1:13">
      <c r="A841" t="s">
        <v>18170</v>
      </c>
      <c r="B841" t="s">
        <v>25398</v>
      </c>
      <c r="C841" t="s">
        <v>23015</v>
      </c>
      <c r="D841" t="s">
        <v>25399</v>
      </c>
      <c r="E841">
        <v>130</v>
      </c>
      <c r="G841" t="s">
        <v>23015</v>
      </c>
      <c r="J841" t="s">
        <v>18170</v>
      </c>
      <c r="K841" t="s">
        <v>25398</v>
      </c>
      <c r="L841">
        <v>130</v>
      </c>
      <c r="M841" t="s">
        <v>25399</v>
      </c>
    </row>
    <row r="842" spans="1:13">
      <c r="A842" t="s">
        <v>21062</v>
      </c>
      <c r="B842" t="s">
        <v>25400</v>
      </c>
      <c r="D842" t="s">
        <v>25401</v>
      </c>
      <c r="E842">
        <v>0</v>
      </c>
      <c r="J842" t="s">
        <v>21062</v>
      </c>
      <c r="K842" t="s">
        <v>25400</v>
      </c>
      <c r="L842">
        <v>0</v>
      </c>
      <c r="M842" t="s">
        <v>25401</v>
      </c>
    </row>
    <row r="843" spans="1:13">
      <c r="A843" t="s">
        <v>21061</v>
      </c>
      <c r="B843" t="s">
        <v>25402</v>
      </c>
      <c r="D843" t="s">
        <v>25403</v>
      </c>
      <c r="E843">
        <v>0</v>
      </c>
      <c r="J843" t="s">
        <v>21061</v>
      </c>
      <c r="K843" t="s">
        <v>25402</v>
      </c>
      <c r="L843">
        <v>0</v>
      </c>
      <c r="M843" t="s">
        <v>25403</v>
      </c>
    </row>
    <row r="844" spans="1:13">
      <c r="A844" t="s">
        <v>21060</v>
      </c>
      <c r="B844" t="s">
        <v>25404</v>
      </c>
      <c r="D844" t="s">
        <v>25405</v>
      </c>
      <c r="E844">
        <v>0</v>
      </c>
      <c r="J844" t="s">
        <v>21060</v>
      </c>
      <c r="K844" t="s">
        <v>25404</v>
      </c>
      <c r="L844">
        <v>0</v>
      </c>
      <c r="M844" t="s">
        <v>25405</v>
      </c>
    </row>
    <row r="845" spans="1:13">
      <c r="A845" t="s">
        <v>21059</v>
      </c>
      <c r="B845" t="s">
        <v>25406</v>
      </c>
      <c r="D845" t="s">
        <v>25407</v>
      </c>
      <c r="E845">
        <v>0</v>
      </c>
      <c r="J845" t="s">
        <v>21059</v>
      </c>
      <c r="K845" t="s">
        <v>25406</v>
      </c>
      <c r="L845">
        <v>0</v>
      </c>
      <c r="M845" t="s">
        <v>25407</v>
      </c>
    </row>
    <row r="846" spans="1:13">
      <c r="A846" t="s">
        <v>21058</v>
      </c>
      <c r="B846" t="s">
        <v>25408</v>
      </c>
      <c r="D846" t="s">
        <v>25409</v>
      </c>
      <c r="E846">
        <v>0</v>
      </c>
      <c r="J846" t="s">
        <v>21058</v>
      </c>
      <c r="K846" t="s">
        <v>25408</v>
      </c>
      <c r="L846">
        <v>0</v>
      </c>
      <c r="M846" t="s">
        <v>25409</v>
      </c>
    </row>
    <row r="847" spans="1:13">
      <c r="A847" t="s">
        <v>21057</v>
      </c>
      <c r="B847" t="s">
        <v>25410</v>
      </c>
      <c r="D847" t="s">
        <v>25411</v>
      </c>
      <c r="E847">
        <v>0</v>
      </c>
      <c r="J847" t="s">
        <v>21057</v>
      </c>
      <c r="K847" t="s">
        <v>25410</v>
      </c>
      <c r="L847">
        <v>0</v>
      </c>
      <c r="M847" t="s">
        <v>25411</v>
      </c>
    </row>
    <row r="848" spans="1:13">
      <c r="A848" t="s">
        <v>21056</v>
      </c>
      <c r="B848" t="s">
        <v>25412</v>
      </c>
      <c r="D848" t="s">
        <v>25413</v>
      </c>
      <c r="E848">
        <v>0</v>
      </c>
      <c r="J848" t="s">
        <v>21056</v>
      </c>
      <c r="K848" t="s">
        <v>25412</v>
      </c>
      <c r="L848">
        <v>0</v>
      </c>
      <c r="M848" t="s">
        <v>25413</v>
      </c>
    </row>
    <row r="849" spans="1:13">
      <c r="A849" t="s">
        <v>21055</v>
      </c>
      <c r="B849" t="s">
        <v>25414</v>
      </c>
      <c r="D849" t="s">
        <v>25415</v>
      </c>
      <c r="E849">
        <v>0</v>
      </c>
      <c r="J849" t="s">
        <v>21055</v>
      </c>
      <c r="K849" t="s">
        <v>25414</v>
      </c>
      <c r="L849">
        <v>0</v>
      </c>
      <c r="M849" t="s">
        <v>25415</v>
      </c>
    </row>
    <row r="850" spans="1:13">
      <c r="A850" t="s">
        <v>21054</v>
      </c>
      <c r="B850" t="s">
        <v>25416</v>
      </c>
      <c r="D850" t="s">
        <v>25417</v>
      </c>
      <c r="E850">
        <v>0</v>
      </c>
      <c r="J850" t="s">
        <v>21054</v>
      </c>
      <c r="K850" t="s">
        <v>25416</v>
      </c>
      <c r="L850">
        <v>0</v>
      </c>
      <c r="M850" t="s">
        <v>25417</v>
      </c>
    </row>
    <row r="851" spans="1:13">
      <c r="A851" t="s">
        <v>21053</v>
      </c>
      <c r="B851" t="s">
        <v>25418</v>
      </c>
      <c r="D851" t="s">
        <v>25419</v>
      </c>
      <c r="E851">
        <v>0</v>
      </c>
      <c r="J851" t="s">
        <v>21053</v>
      </c>
      <c r="K851" t="s">
        <v>25418</v>
      </c>
      <c r="L851">
        <v>0</v>
      </c>
      <c r="M851" t="s">
        <v>25419</v>
      </c>
    </row>
    <row r="852" spans="1:13">
      <c r="A852" t="s">
        <v>21052</v>
      </c>
      <c r="B852" t="s">
        <v>25420</v>
      </c>
      <c r="D852" t="s">
        <v>25421</v>
      </c>
      <c r="E852">
        <v>0</v>
      </c>
      <c r="J852" t="s">
        <v>21052</v>
      </c>
      <c r="K852" t="s">
        <v>25420</v>
      </c>
      <c r="L852">
        <v>0</v>
      </c>
      <c r="M852" t="s">
        <v>25421</v>
      </c>
    </row>
    <row r="853" spans="1:13">
      <c r="A853" t="s">
        <v>18359</v>
      </c>
      <c r="B853" t="s">
        <v>25422</v>
      </c>
      <c r="D853" t="s">
        <v>25423</v>
      </c>
      <c r="E853">
        <v>0</v>
      </c>
      <c r="J853" t="s">
        <v>18359</v>
      </c>
      <c r="K853" t="s">
        <v>25422</v>
      </c>
      <c r="L853">
        <v>0</v>
      </c>
      <c r="M853" t="s">
        <v>25423</v>
      </c>
    </row>
    <row r="854" spans="1:13">
      <c r="A854" t="s">
        <v>18360</v>
      </c>
      <c r="B854" t="s">
        <v>25424</v>
      </c>
      <c r="D854" t="s">
        <v>25425</v>
      </c>
      <c r="E854">
        <v>0</v>
      </c>
      <c r="J854" t="s">
        <v>18360</v>
      </c>
      <c r="K854" t="s">
        <v>25424</v>
      </c>
      <c r="L854">
        <v>0</v>
      </c>
      <c r="M854" t="s">
        <v>25425</v>
      </c>
    </row>
    <row r="855" spans="1:13">
      <c r="A855" t="s">
        <v>18361</v>
      </c>
      <c r="B855" t="s">
        <v>25426</v>
      </c>
      <c r="D855" t="s">
        <v>25427</v>
      </c>
      <c r="E855">
        <v>0</v>
      </c>
      <c r="J855" t="s">
        <v>18361</v>
      </c>
      <c r="K855" t="s">
        <v>25426</v>
      </c>
      <c r="L855">
        <v>0</v>
      </c>
      <c r="M855" t="s">
        <v>25427</v>
      </c>
    </row>
    <row r="856" spans="1:13">
      <c r="A856" t="s">
        <v>17233</v>
      </c>
      <c r="B856" t="s">
        <v>25428</v>
      </c>
      <c r="D856" t="s">
        <v>25429</v>
      </c>
      <c r="E856">
        <v>0</v>
      </c>
      <c r="J856" t="s">
        <v>17233</v>
      </c>
      <c r="K856" t="s">
        <v>25428</v>
      </c>
      <c r="L856">
        <v>0</v>
      </c>
      <c r="M856" t="s">
        <v>25429</v>
      </c>
    </row>
    <row r="857" spans="1:13">
      <c r="A857" t="s">
        <v>17234</v>
      </c>
      <c r="B857" t="s">
        <v>25430</v>
      </c>
      <c r="D857" t="s">
        <v>25431</v>
      </c>
      <c r="E857">
        <v>0</v>
      </c>
      <c r="J857" t="s">
        <v>17234</v>
      </c>
      <c r="K857" t="s">
        <v>25430</v>
      </c>
      <c r="L857">
        <v>0</v>
      </c>
      <c r="M857" t="s">
        <v>25431</v>
      </c>
    </row>
    <row r="858" spans="1:13">
      <c r="A858" t="s">
        <v>21051</v>
      </c>
      <c r="B858" t="s">
        <v>25432</v>
      </c>
      <c r="D858" t="s">
        <v>25433</v>
      </c>
      <c r="E858">
        <v>0</v>
      </c>
      <c r="J858" t="s">
        <v>21051</v>
      </c>
      <c r="K858" t="s">
        <v>25432</v>
      </c>
      <c r="L858">
        <v>0</v>
      </c>
      <c r="M858" t="s">
        <v>25433</v>
      </c>
    </row>
    <row r="859" spans="1:13">
      <c r="A859" t="s">
        <v>21050</v>
      </c>
      <c r="B859" t="s">
        <v>25434</v>
      </c>
      <c r="D859" t="s">
        <v>25435</v>
      </c>
      <c r="E859">
        <v>0</v>
      </c>
      <c r="J859" t="s">
        <v>21050</v>
      </c>
      <c r="K859" t="s">
        <v>25434</v>
      </c>
      <c r="L859">
        <v>0</v>
      </c>
      <c r="M859" t="s">
        <v>25435</v>
      </c>
    </row>
    <row r="860" spans="1:13">
      <c r="A860" t="s">
        <v>19206</v>
      </c>
      <c r="B860" t="s">
        <v>25436</v>
      </c>
      <c r="D860" t="s">
        <v>25437</v>
      </c>
      <c r="E860">
        <v>0</v>
      </c>
      <c r="J860" t="s">
        <v>19206</v>
      </c>
      <c r="K860" t="s">
        <v>25436</v>
      </c>
      <c r="L860">
        <v>0</v>
      </c>
      <c r="M860" t="s">
        <v>25437</v>
      </c>
    </row>
    <row r="861" spans="1:13">
      <c r="A861" t="s">
        <v>19207</v>
      </c>
      <c r="B861" t="s">
        <v>25438</v>
      </c>
      <c r="D861" t="s">
        <v>25439</v>
      </c>
      <c r="E861">
        <v>0</v>
      </c>
      <c r="J861" t="s">
        <v>19207</v>
      </c>
      <c r="K861" t="s">
        <v>25438</v>
      </c>
      <c r="L861">
        <v>0</v>
      </c>
      <c r="M861" t="s">
        <v>25439</v>
      </c>
    </row>
    <row r="862" spans="1:13">
      <c r="A862" t="s">
        <v>19208</v>
      </c>
      <c r="B862" t="s">
        <v>25440</v>
      </c>
      <c r="D862" t="s">
        <v>25441</v>
      </c>
      <c r="E862">
        <v>0</v>
      </c>
      <c r="J862" t="s">
        <v>19208</v>
      </c>
      <c r="K862" t="s">
        <v>25440</v>
      </c>
      <c r="L862">
        <v>0</v>
      </c>
      <c r="M862" t="s">
        <v>25441</v>
      </c>
    </row>
    <row r="863" spans="1:13">
      <c r="A863" t="s">
        <v>20636</v>
      </c>
      <c r="B863" t="s">
        <v>25442</v>
      </c>
      <c r="D863" t="s">
        <v>25443</v>
      </c>
      <c r="E863">
        <v>0</v>
      </c>
      <c r="J863" t="s">
        <v>20636</v>
      </c>
      <c r="K863" t="s">
        <v>25442</v>
      </c>
      <c r="L863">
        <v>0</v>
      </c>
      <c r="M863" t="s">
        <v>25443</v>
      </c>
    </row>
    <row r="864" spans="1:13">
      <c r="A864" t="s">
        <v>20635</v>
      </c>
      <c r="B864" t="s">
        <v>25444</v>
      </c>
      <c r="D864" t="s">
        <v>25445</v>
      </c>
      <c r="E864">
        <v>0</v>
      </c>
      <c r="J864" t="s">
        <v>20635</v>
      </c>
      <c r="K864" t="s">
        <v>25444</v>
      </c>
      <c r="L864">
        <v>0</v>
      </c>
      <c r="M864" t="s">
        <v>25445</v>
      </c>
    </row>
    <row r="865" spans="1:13">
      <c r="A865" t="s">
        <v>20634</v>
      </c>
      <c r="B865" t="s">
        <v>25446</v>
      </c>
      <c r="D865" t="s">
        <v>25447</v>
      </c>
      <c r="E865">
        <v>0</v>
      </c>
      <c r="J865" t="s">
        <v>20634</v>
      </c>
      <c r="K865" t="s">
        <v>25446</v>
      </c>
      <c r="L865">
        <v>0</v>
      </c>
      <c r="M865" t="s">
        <v>25447</v>
      </c>
    </row>
    <row r="866" spans="1:13">
      <c r="A866" t="s">
        <v>20633</v>
      </c>
      <c r="B866" t="s">
        <v>25448</v>
      </c>
      <c r="D866" t="s">
        <v>25449</v>
      </c>
      <c r="E866">
        <v>0</v>
      </c>
      <c r="J866" t="s">
        <v>20633</v>
      </c>
      <c r="K866" t="s">
        <v>25448</v>
      </c>
      <c r="L866">
        <v>0</v>
      </c>
      <c r="M866" t="s">
        <v>25449</v>
      </c>
    </row>
    <row r="867" spans="1:13">
      <c r="A867" t="s">
        <v>20632</v>
      </c>
      <c r="B867" t="s">
        <v>25450</v>
      </c>
      <c r="D867" t="s">
        <v>25451</v>
      </c>
      <c r="E867">
        <v>0</v>
      </c>
      <c r="J867" t="s">
        <v>20632</v>
      </c>
      <c r="K867" t="s">
        <v>25450</v>
      </c>
      <c r="L867">
        <v>0</v>
      </c>
      <c r="M867" t="s">
        <v>25451</v>
      </c>
    </row>
    <row r="868" spans="1:13">
      <c r="A868" t="s">
        <v>20631</v>
      </c>
      <c r="B868" t="s">
        <v>25452</v>
      </c>
      <c r="D868" t="s">
        <v>25453</v>
      </c>
      <c r="E868">
        <v>0</v>
      </c>
      <c r="J868" t="s">
        <v>20631</v>
      </c>
      <c r="K868" t="s">
        <v>25452</v>
      </c>
      <c r="L868">
        <v>0</v>
      </c>
      <c r="M868" t="s">
        <v>25453</v>
      </c>
    </row>
    <row r="869" spans="1:13">
      <c r="A869" t="s">
        <v>20630</v>
      </c>
      <c r="B869" t="s">
        <v>25454</v>
      </c>
      <c r="D869" t="s">
        <v>25455</v>
      </c>
      <c r="E869">
        <v>0</v>
      </c>
      <c r="J869" t="s">
        <v>20630</v>
      </c>
      <c r="K869" t="s">
        <v>25454</v>
      </c>
      <c r="L869">
        <v>0</v>
      </c>
      <c r="M869" t="s">
        <v>25455</v>
      </c>
    </row>
    <row r="870" spans="1:13">
      <c r="A870" t="s">
        <v>17852</v>
      </c>
      <c r="B870" t="s">
        <v>25456</v>
      </c>
      <c r="D870" t="s">
        <v>25457</v>
      </c>
      <c r="E870">
        <v>0</v>
      </c>
      <c r="J870" t="s">
        <v>17852</v>
      </c>
      <c r="K870" t="s">
        <v>25456</v>
      </c>
      <c r="L870">
        <v>0</v>
      </c>
      <c r="M870" t="s">
        <v>25457</v>
      </c>
    </row>
    <row r="871" spans="1:13">
      <c r="A871" t="s">
        <v>17853</v>
      </c>
      <c r="B871" t="s">
        <v>25458</v>
      </c>
      <c r="D871" t="s">
        <v>25459</v>
      </c>
      <c r="E871">
        <v>0</v>
      </c>
      <c r="J871" t="s">
        <v>17853</v>
      </c>
      <c r="K871" t="s">
        <v>25458</v>
      </c>
      <c r="L871">
        <v>0</v>
      </c>
      <c r="M871" t="s">
        <v>25459</v>
      </c>
    </row>
    <row r="872" spans="1:13">
      <c r="A872" t="s">
        <v>17235</v>
      </c>
      <c r="B872" t="s">
        <v>25460</v>
      </c>
      <c r="D872" t="s">
        <v>25461</v>
      </c>
      <c r="E872">
        <v>0</v>
      </c>
      <c r="J872" t="s">
        <v>17235</v>
      </c>
      <c r="K872" t="s">
        <v>25460</v>
      </c>
      <c r="L872">
        <v>0</v>
      </c>
      <c r="M872" t="s">
        <v>25461</v>
      </c>
    </row>
    <row r="873" spans="1:13">
      <c r="A873" t="s">
        <v>17146</v>
      </c>
      <c r="B873" t="s">
        <v>25462</v>
      </c>
      <c r="D873" t="s">
        <v>25463</v>
      </c>
      <c r="E873">
        <v>0</v>
      </c>
      <c r="J873" t="s">
        <v>17146</v>
      </c>
      <c r="K873" t="s">
        <v>25462</v>
      </c>
      <c r="L873">
        <v>0</v>
      </c>
      <c r="M873" t="s">
        <v>25463</v>
      </c>
    </row>
    <row r="874" spans="1:13">
      <c r="A874" t="s">
        <v>17147</v>
      </c>
      <c r="B874" t="s">
        <v>25464</v>
      </c>
      <c r="D874" t="s">
        <v>25465</v>
      </c>
      <c r="E874">
        <v>0</v>
      </c>
      <c r="J874" t="s">
        <v>17147</v>
      </c>
      <c r="K874" t="s">
        <v>25464</v>
      </c>
      <c r="L874">
        <v>0</v>
      </c>
      <c r="M874" t="s">
        <v>25465</v>
      </c>
    </row>
    <row r="875" spans="1:13">
      <c r="A875" t="s">
        <v>17236</v>
      </c>
      <c r="B875" t="s">
        <v>25466</v>
      </c>
      <c r="D875" t="s">
        <v>25467</v>
      </c>
      <c r="E875">
        <v>0</v>
      </c>
      <c r="J875" t="s">
        <v>17236</v>
      </c>
      <c r="K875" t="s">
        <v>25466</v>
      </c>
      <c r="L875">
        <v>0</v>
      </c>
      <c r="M875" t="s">
        <v>25467</v>
      </c>
    </row>
    <row r="876" spans="1:13">
      <c r="A876" t="s">
        <v>17237</v>
      </c>
      <c r="B876" t="s">
        <v>25468</v>
      </c>
      <c r="D876" t="s">
        <v>25469</v>
      </c>
      <c r="E876">
        <v>0</v>
      </c>
      <c r="J876" t="s">
        <v>17237</v>
      </c>
      <c r="K876" t="s">
        <v>25468</v>
      </c>
      <c r="L876">
        <v>0</v>
      </c>
      <c r="M876" t="s">
        <v>25469</v>
      </c>
    </row>
    <row r="877" spans="1:13">
      <c r="A877" t="s">
        <v>17238</v>
      </c>
      <c r="B877" t="s">
        <v>25470</v>
      </c>
      <c r="D877" t="s">
        <v>25471</v>
      </c>
      <c r="E877">
        <v>0</v>
      </c>
      <c r="J877" t="s">
        <v>17238</v>
      </c>
      <c r="K877" t="s">
        <v>25470</v>
      </c>
      <c r="L877">
        <v>0</v>
      </c>
      <c r="M877" t="s">
        <v>25471</v>
      </c>
    </row>
    <row r="878" spans="1:13">
      <c r="A878" t="s">
        <v>17239</v>
      </c>
      <c r="B878" t="s">
        <v>25472</v>
      </c>
      <c r="D878" t="s">
        <v>25473</v>
      </c>
      <c r="E878">
        <v>0</v>
      </c>
      <c r="J878" t="s">
        <v>17239</v>
      </c>
      <c r="K878" t="s">
        <v>25472</v>
      </c>
      <c r="L878">
        <v>0</v>
      </c>
      <c r="M878" t="s">
        <v>25473</v>
      </c>
    </row>
    <row r="879" spans="1:13">
      <c r="A879" t="s">
        <v>17240</v>
      </c>
      <c r="B879" t="s">
        <v>25474</v>
      </c>
      <c r="D879" t="s">
        <v>25475</v>
      </c>
      <c r="E879">
        <v>0</v>
      </c>
      <c r="J879" t="s">
        <v>17240</v>
      </c>
      <c r="K879" t="s">
        <v>25474</v>
      </c>
      <c r="L879">
        <v>0</v>
      </c>
      <c r="M879" t="s">
        <v>25475</v>
      </c>
    </row>
    <row r="880" spans="1:13">
      <c r="A880" t="s">
        <v>17241</v>
      </c>
      <c r="B880" t="s">
        <v>25476</v>
      </c>
      <c r="D880" t="s">
        <v>25477</v>
      </c>
      <c r="E880">
        <v>0</v>
      </c>
      <c r="J880" t="s">
        <v>17241</v>
      </c>
      <c r="K880" t="s">
        <v>25476</v>
      </c>
      <c r="L880">
        <v>0</v>
      </c>
      <c r="M880" t="s">
        <v>25477</v>
      </c>
    </row>
    <row r="881" spans="1:13">
      <c r="A881" t="s">
        <v>17242</v>
      </c>
      <c r="B881" t="s">
        <v>25478</v>
      </c>
      <c r="D881" t="s">
        <v>25479</v>
      </c>
      <c r="E881">
        <v>0</v>
      </c>
      <c r="J881" t="s">
        <v>17242</v>
      </c>
      <c r="K881" t="s">
        <v>25478</v>
      </c>
      <c r="L881">
        <v>0</v>
      </c>
      <c r="M881" t="s">
        <v>25479</v>
      </c>
    </row>
    <row r="882" spans="1:13">
      <c r="A882" t="s">
        <v>19209</v>
      </c>
      <c r="B882" t="s">
        <v>25480</v>
      </c>
      <c r="D882" t="s">
        <v>25481</v>
      </c>
      <c r="E882">
        <v>0</v>
      </c>
      <c r="J882" t="s">
        <v>19209</v>
      </c>
      <c r="K882" t="s">
        <v>25480</v>
      </c>
      <c r="L882">
        <v>0</v>
      </c>
      <c r="M882" t="s">
        <v>25481</v>
      </c>
    </row>
    <row r="883" spans="1:13">
      <c r="A883" t="s">
        <v>19210</v>
      </c>
      <c r="B883" t="s">
        <v>25482</v>
      </c>
      <c r="D883" t="s">
        <v>25483</v>
      </c>
      <c r="E883">
        <v>0</v>
      </c>
      <c r="J883" t="s">
        <v>19210</v>
      </c>
      <c r="K883" t="s">
        <v>25482</v>
      </c>
      <c r="L883">
        <v>0</v>
      </c>
      <c r="M883" t="s">
        <v>25483</v>
      </c>
    </row>
    <row r="884" spans="1:13">
      <c r="A884" t="s">
        <v>20629</v>
      </c>
      <c r="B884" t="s">
        <v>25484</v>
      </c>
      <c r="D884" t="s">
        <v>25485</v>
      </c>
      <c r="E884">
        <v>0</v>
      </c>
      <c r="J884" t="s">
        <v>20629</v>
      </c>
      <c r="K884" t="s">
        <v>25484</v>
      </c>
      <c r="L884">
        <v>0</v>
      </c>
      <c r="M884" t="s">
        <v>25485</v>
      </c>
    </row>
    <row r="885" spans="1:13">
      <c r="A885" t="s">
        <v>20628</v>
      </c>
      <c r="B885" t="s">
        <v>25486</v>
      </c>
      <c r="D885" t="s">
        <v>25487</v>
      </c>
      <c r="E885">
        <v>0</v>
      </c>
      <c r="J885" t="s">
        <v>20628</v>
      </c>
      <c r="K885" t="s">
        <v>25486</v>
      </c>
      <c r="L885">
        <v>0</v>
      </c>
      <c r="M885" t="s">
        <v>25487</v>
      </c>
    </row>
    <row r="886" spans="1:13">
      <c r="A886" t="s">
        <v>20627</v>
      </c>
      <c r="B886" t="s">
        <v>25488</v>
      </c>
      <c r="D886" t="s">
        <v>25489</v>
      </c>
      <c r="E886">
        <v>0</v>
      </c>
      <c r="J886" t="s">
        <v>20627</v>
      </c>
      <c r="K886" t="s">
        <v>25488</v>
      </c>
      <c r="L886">
        <v>0</v>
      </c>
      <c r="M886" t="s">
        <v>25489</v>
      </c>
    </row>
    <row r="887" spans="1:13">
      <c r="A887" t="s">
        <v>20626</v>
      </c>
      <c r="B887" t="s">
        <v>25490</v>
      </c>
      <c r="D887" t="s">
        <v>25491</v>
      </c>
      <c r="E887">
        <v>0</v>
      </c>
      <c r="J887" t="s">
        <v>20626</v>
      </c>
      <c r="K887" t="s">
        <v>25490</v>
      </c>
      <c r="L887">
        <v>0</v>
      </c>
      <c r="M887" t="s">
        <v>25491</v>
      </c>
    </row>
    <row r="888" spans="1:13">
      <c r="A888" t="s">
        <v>20625</v>
      </c>
      <c r="B888" t="s">
        <v>25492</v>
      </c>
      <c r="D888" t="s">
        <v>25493</v>
      </c>
      <c r="E888">
        <v>0</v>
      </c>
      <c r="J888" t="s">
        <v>20625</v>
      </c>
      <c r="K888" t="s">
        <v>25492</v>
      </c>
      <c r="L888">
        <v>0</v>
      </c>
      <c r="M888" t="s">
        <v>25493</v>
      </c>
    </row>
    <row r="889" spans="1:13">
      <c r="A889" t="s">
        <v>20624</v>
      </c>
      <c r="B889" t="s">
        <v>25494</v>
      </c>
      <c r="D889" t="s">
        <v>25495</v>
      </c>
      <c r="E889">
        <v>0</v>
      </c>
      <c r="J889" t="s">
        <v>20624</v>
      </c>
      <c r="K889" t="s">
        <v>25494</v>
      </c>
      <c r="L889">
        <v>0</v>
      </c>
      <c r="M889" t="s">
        <v>25495</v>
      </c>
    </row>
    <row r="890" spans="1:13">
      <c r="A890" t="s">
        <v>20623</v>
      </c>
      <c r="B890" t="s">
        <v>25496</v>
      </c>
      <c r="D890" t="s">
        <v>25497</v>
      </c>
      <c r="E890">
        <v>0</v>
      </c>
      <c r="J890" t="s">
        <v>20623</v>
      </c>
      <c r="K890" t="s">
        <v>25496</v>
      </c>
      <c r="L890">
        <v>0</v>
      </c>
      <c r="M890" t="s">
        <v>25497</v>
      </c>
    </row>
    <row r="891" spans="1:13">
      <c r="A891" t="s">
        <v>17243</v>
      </c>
      <c r="B891" t="s">
        <v>25498</v>
      </c>
      <c r="D891" t="s">
        <v>25499</v>
      </c>
      <c r="E891">
        <v>0</v>
      </c>
      <c r="J891" t="s">
        <v>17243</v>
      </c>
      <c r="K891" t="s">
        <v>25498</v>
      </c>
      <c r="L891">
        <v>0</v>
      </c>
      <c r="M891" t="s">
        <v>25499</v>
      </c>
    </row>
    <row r="892" spans="1:13">
      <c r="A892" t="s">
        <v>17244</v>
      </c>
      <c r="B892" t="s">
        <v>25500</v>
      </c>
      <c r="D892" t="s">
        <v>25501</v>
      </c>
      <c r="E892">
        <v>0</v>
      </c>
      <c r="J892" t="s">
        <v>17244</v>
      </c>
      <c r="K892" t="s">
        <v>25500</v>
      </c>
      <c r="L892">
        <v>0</v>
      </c>
      <c r="M892" t="s">
        <v>25501</v>
      </c>
    </row>
    <row r="893" spans="1:13">
      <c r="A893" t="s">
        <v>17245</v>
      </c>
      <c r="B893" t="s">
        <v>25502</v>
      </c>
      <c r="D893" t="s">
        <v>25503</v>
      </c>
      <c r="E893">
        <v>0</v>
      </c>
      <c r="J893" t="s">
        <v>17245</v>
      </c>
      <c r="K893" t="s">
        <v>25502</v>
      </c>
      <c r="L893">
        <v>0</v>
      </c>
      <c r="M893" t="s">
        <v>25503</v>
      </c>
    </row>
    <row r="894" spans="1:13">
      <c r="A894" t="s">
        <v>17246</v>
      </c>
      <c r="B894" t="s">
        <v>25504</v>
      </c>
      <c r="D894" t="s">
        <v>25505</v>
      </c>
      <c r="E894">
        <v>0</v>
      </c>
      <c r="J894" t="s">
        <v>17246</v>
      </c>
      <c r="K894" t="s">
        <v>25504</v>
      </c>
      <c r="L894">
        <v>0</v>
      </c>
      <c r="M894" t="s">
        <v>25505</v>
      </c>
    </row>
    <row r="895" spans="1:13">
      <c r="A895" t="s">
        <v>25506</v>
      </c>
      <c r="B895" t="s">
        <v>25507</v>
      </c>
      <c r="D895" t="s">
        <v>25508</v>
      </c>
      <c r="E895">
        <v>0</v>
      </c>
      <c r="J895" t="s">
        <v>25506</v>
      </c>
      <c r="K895" t="s">
        <v>25507</v>
      </c>
      <c r="L895">
        <v>0</v>
      </c>
      <c r="M895" t="s">
        <v>25508</v>
      </c>
    </row>
    <row r="896" spans="1:13">
      <c r="A896" t="s">
        <v>25509</v>
      </c>
      <c r="B896" t="s">
        <v>25510</v>
      </c>
      <c r="D896" t="s">
        <v>25511</v>
      </c>
      <c r="E896">
        <v>0</v>
      </c>
      <c r="J896" t="s">
        <v>25509</v>
      </c>
      <c r="K896" t="s">
        <v>25510</v>
      </c>
      <c r="L896">
        <v>0</v>
      </c>
      <c r="M896" t="s">
        <v>25511</v>
      </c>
    </row>
    <row r="897" spans="1:13">
      <c r="A897" t="s">
        <v>25512</v>
      </c>
      <c r="B897" t="s">
        <v>25513</v>
      </c>
      <c r="D897" t="s">
        <v>25514</v>
      </c>
      <c r="E897">
        <v>0</v>
      </c>
      <c r="J897" t="s">
        <v>25512</v>
      </c>
      <c r="K897" t="s">
        <v>25513</v>
      </c>
      <c r="L897">
        <v>0</v>
      </c>
      <c r="M897" t="s">
        <v>25514</v>
      </c>
    </row>
    <row r="898" spans="1:13">
      <c r="A898" t="s">
        <v>25515</v>
      </c>
      <c r="B898" t="s">
        <v>25516</v>
      </c>
      <c r="D898" t="s">
        <v>25517</v>
      </c>
      <c r="E898">
        <v>0</v>
      </c>
      <c r="J898" t="s">
        <v>25515</v>
      </c>
      <c r="K898" t="s">
        <v>25516</v>
      </c>
      <c r="L898">
        <v>0</v>
      </c>
      <c r="M898" t="s">
        <v>25517</v>
      </c>
    </row>
    <row r="899" spans="1:13">
      <c r="A899" t="s">
        <v>25518</v>
      </c>
      <c r="B899" t="s">
        <v>25519</v>
      </c>
      <c r="D899" t="s">
        <v>25520</v>
      </c>
      <c r="E899">
        <v>0</v>
      </c>
      <c r="J899" t="s">
        <v>25518</v>
      </c>
      <c r="K899" t="s">
        <v>25519</v>
      </c>
      <c r="L899">
        <v>0</v>
      </c>
      <c r="M899" t="s">
        <v>25520</v>
      </c>
    </row>
    <row r="900" spans="1:13">
      <c r="A900" t="s">
        <v>25521</v>
      </c>
      <c r="B900" t="s">
        <v>25522</v>
      </c>
      <c r="D900" t="s">
        <v>25523</v>
      </c>
      <c r="E900">
        <v>0</v>
      </c>
      <c r="J900" t="s">
        <v>25521</v>
      </c>
      <c r="K900" t="s">
        <v>25522</v>
      </c>
      <c r="L900">
        <v>0</v>
      </c>
      <c r="M900" t="s">
        <v>25523</v>
      </c>
    </row>
    <row r="901" spans="1:13">
      <c r="A901" t="s">
        <v>25524</v>
      </c>
      <c r="B901" t="s">
        <v>25525</v>
      </c>
      <c r="D901" t="s">
        <v>25526</v>
      </c>
      <c r="E901">
        <v>0</v>
      </c>
      <c r="J901" t="s">
        <v>25524</v>
      </c>
      <c r="K901" t="s">
        <v>25525</v>
      </c>
      <c r="L901">
        <v>0</v>
      </c>
      <c r="M901" t="s">
        <v>25526</v>
      </c>
    </row>
    <row r="902" spans="1:13">
      <c r="A902" t="s">
        <v>25527</v>
      </c>
      <c r="B902" t="s">
        <v>25528</v>
      </c>
      <c r="D902" t="s">
        <v>25529</v>
      </c>
      <c r="E902">
        <v>0</v>
      </c>
      <c r="J902" t="s">
        <v>25527</v>
      </c>
      <c r="K902" t="s">
        <v>25528</v>
      </c>
      <c r="L902">
        <v>0</v>
      </c>
      <c r="M902" t="s">
        <v>25529</v>
      </c>
    </row>
    <row r="903" spans="1:13">
      <c r="A903" t="s">
        <v>19350</v>
      </c>
      <c r="B903" t="s">
        <v>25530</v>
      </c>
      <c r="D903" t="s">
        <v>25531</v>
      </c>
      <c r="E903">
        <v>0</v>
      </c>
      <c r="J903" t="s">
        <v>19350</v>
      </c>
      <c r="K903" t="s">
        <v>25530</v>
      </c>
      <c r="L903">
        <v>0</v>
      </c>
      <c r="M903" t="s">
        <v>25531</v>
      </c>
    </row>
    <row r="904" spans="1:13">
      <c r="A904" t="s">
        <v>19351</v>
      </c>
      <c r="B904" t="s">
        <v>25532</v>
      </c>
      <c r="D904" t="s">
        <v>25533</v>
      </c>
      <c r="E904">
        <v>0</v>
      </c>
      <c r="J904" t="s">
        <v>19351</v>
      </c>
      <c r="K904" t="s">
        <v>25532</v>
      </c>
      <c r="L904">
        <v>0</v>
      </c>
      <c r="M904" t="s">
        <v>25533</v>
      </c>
    </row>
    <row r="905" spans="1:13">
      <c r="A905" t="s">
        <v>25534</v>
      </c>
      <c r="B905" t="s">
        <v>25535</v>
      </c>
      <c r="D905" t="s">
        <v>25536</v>
      </c>
      <c r="E905">
        <v>0</v>
      </c>
      <c r="J905" t="s">
        <v>25534</v>
      </c>
      <c r="K905" t="s">
        <v>25535</v>
      </c>
      <c r="L905">
        <v>0</v>
      </c>
      <c r="M905" t="s">
        <v>25536</v>
      </c>
    </row>
    <row r="906" spans="1:13">
      <c r="A906" t="s">
        <v>19352</v>
      </c>
      <c r="B906" t="s">
        <v>25537</v>
      </c>
      <c r="D906" t="s">
        <v>25538</v>
      </c>
      <c r="E906">
        <v>0</v>
      </c>
      <c r="J906" t="s">
        <v>19352</v>
      </c>
      <c r="K906" t="s">
        <v>25537</v>
      </c>
      <c r="L906">
        <v>0</v>
      </c>
      <c r="M906" t="s">
        <v>25538</v>
      </c>
    </row>
    <row r="907" spans="1:13">
      <c r="A907" t="s">
        <v>19353</v>
      </c>
      <c r="B907" t="s">
        <v>25539</v>
      </c>
      <c r="D907" t="s">
        <v>25540</v>
      </c>
      <c r="E907">
        <v>0</v>
      </c>
      <c r="J907" t="s">
        <v>19353</v>
      </c>
      <c r="K907" t="s">
        <v>25539</v>
      </c>
      <c r="L907">
        <v>0</v>
      </c>
      <c r="M907" t="s">
        <v>25540</v>
      </c>
    </row>
    <row r="908" spans="1:13">
      <c r="A908" t="s">
        <v>19354</v>
      </c>
      <c r="B908" t="s">
        <v>25541</v>
      </c>
      <c r="D908" t="s">
        <v>25542</v>
      </c>
      <c r="E908">
        <v>0</v>
      </c>
      <c r="J908" t="s">
        <v>19354</v>
      </c>
      <c r="K908" t="s">
        <v>25541</v>
      </c>
      <c r="L908">
        <v>0</v>
      </c>
      <c r="M908" t="s">
        <v>25542</v>
      </c>
    </row>
    <row r="909" spans="1:13">
      <c r="A909" t="s">
        <v>19355</v>
      </c>
      <c r="B909" t="s">
        <v>25543</v>
      </c>
      <c r="D909" t="s">
        <v>25544</v>
      </c>
      <c r="E909">
        <v>0</v>
      </c>
      <c r="J909" t="s">
        <v>19355</v>
      </c>
      <c r="K909" t="s">
        <v>25543</v>
      </c>
      <c r="L909">
        <v>0</v>
      </c>
      <c r="M909" t="s">
        <v>25544</v>
      </c>
    </row>
    <row r="910" spans="1:13">
      <c r="A910" t="s">
        <v>19356</v>
      </c>
      <c r="B910" t="s">
        <v>25545</v>
      </c>
      <c r="D910" t="s">
        <v>25546</v>
      </c>
      <c r="E910">
        <v>0</v>
      </c>
      <c r="J910" t="s">
        <v>19356</v>
      </c>
      <c r="K910" t="s">
        <v>25545</v>
      </c>
      <c r="L910">
        <v>0</v>
      </c>
      <c r="M910" t="s">
        <v>25546</v>
      </c>
    </row>
    <row r="911" spans="1:13">
      <c r="A911" t="s">
        <v>19357</v>
      </c>
      <c r="B911" t="s">
        <v>25547</v>
      </c>
      <c r="D911" t="s">
        <v>25548</v>
      </c>
      <c r="E911">
        <v>0</v>
      </c>
      <c r="J911" t="s">
        <v>19357</v>
      </c>
      <c r="K911" t="s">
        <v>25547</v>
      </c>
      <c r="L911">
        <v>0</v>
      </c>
      <c r="M911" t="s">
        <v>25548</v>
      </c>
    </row>
    <row r="912" spans="1:13">
      <c r="A912" t="s">
        <v>19358</v>
      </c>
      <c r="B912" t="s">
        <v>25549</v>
      </c>
      <c r="D912" t="s">
        <v>25550</v>
      </c>
      <c r="E912">
        <v>0</v>
      </c>
      <c r="J912" t="s">
        <v>19358</v>
      </c>
      <c r="K912" t="s">
        <v>25549</v>
      </c>
      <c r="L912">
        <v>0</v>
      </c>
      <c r="M912" t="s">
        <v>25550</v>
      </c>
    </row>
    <row r="913" spans="1:13">
      <c r="A913" t="s">
        <v>18177</v>
      </c>
      <c r="B913" t="s">
        <v>25551</v>
      </c>
      <c r="C913" t="s">
        <v>23015</v>
      </c>
      <c r="D913" t="s">
        <v>25552</v>
      </c>
      <c r="E913">
        <v>130</v>
      </c>
      <c r="G913" t="s">
        <v>23015</v>
      </c>
      <c r="J913" t="s">
        <v>18177</v>
      </c>
      <c r="K913" t="s">
        <v>25551</v>
      </c>
      <c r="L913">
        <v>130</v>
      </c>
      <c r="M913" t="s">
        <v>25552</v>
      </c>
    </row>
    <row r="914" spans="1:13">
      <c r="A914" t="s">
        <v>18176</v>
      </c>
      <c r="B914" t="s">
        <v>25553</v>
      </c>
      <c r="C914" t="s">
        <v>23015</v>
      </c>
      <c r="D914" t="s">
        <v>25554</v>
      </c>
      <c r="E914">
        <v>130</v>
      </c>
      <c r="G914" t="s">
        <v>23015</v>
      </c>
      <c r="J914" t="s">
        <v>18176</v>
      </c>
      <c r="K914" t="s">
        <v>25553</v>
      </c>
      <c r="L914">
        <v>130</v>
      </c>
      <c r="M914" t="s">
        <v>25554</v>
      </c>
    </row>
    <row r="915" spans="1:13">
      <c r="A915" t="s">
        <v>20622</v>
      </c>
      <c r="B915" t="s">
        <v>25555</v>
      </c>
      <c r="D915" t="s">
        <v>25556</v>
      </c>
      <c r="E915">
        <v>0</v>
      </c>
      <c r="J915" t="s">
        <v>20622</v>
      </c>
      <c r="K915" t="s">
        <v>25555</v>
      </c>
      <c r="L915">
        <v>0</v>
      </c>
      <c r="M915" t="s">
        <v>25556</v>
      </c>
    </row>
    <row r="916" spans="1:13">
      <c r="A916" t="s">
        <v>20621</v>
      </c>
      <c r="B916" t="s">
        <v>25557</v>
      </c>
      <c r="D916" t="s">
        <v>25558</v>
      </c>
      <c r="E916">
        <v>0</v>
      </c>
      <c r="J916" t="s">
        <v>20621</v>
      </c>
      <c r="K916" t="s">
        <v>25557</v>
      </c>
      <c r="L916">
        <v>0</v>
      </c>
      <c r="M916" t="s">
        <v>25558</v>
      </c>
    </row>
    <row r="917" spans="1:13">
      <c r="A917" t="s">
        <v>20620</v>
      </c>
      <c r="B917" t="s">
        <v>25559</v>
      </c>
      <c r="D917" t="s">
        <v>25560</v>
      </c>
      <c r="E917">
        <v>0</v>
      </c>
      <c r="J917" t="s">
        <v>20620</v>
      </c>
      <c r="K917" t="s">
        <v>25559</v>
      </c>
      <c r="L917">
        <v>0</v>
      </c>
      <c r="M917" t="s">
        <v>25560</v>
      </c>
    </row>
    <row r="918" spans="1:13">
      <c r="A918" t="s">
        <v>20619</v>
      </c>
      <c r="B918" t="s">
        <v>25561</v>
      </c>
      <c r="D918" t="s">
        <v>25562</v>
      </c>
      <c r="E918">
        <v>0</v>
      </c>
      <c r="J918" t="s">
        <v>20619</v>
      </c>
      <c r="K918" t="s">
        <v>25561</v>
      </c>
      <c r="L918">
        <v>0</v>
      </c>
      <c r="M918" t="s">
        <v>25562</v>
      </c>
    </row>
    <row r="919" spans="1:13">
      <c r="A919" t="s">
        <v>20618</v>
      </c>
      <c r="B919" t="s">
        <v>25563</v>
      </c>
      <c r="D919" t="s">
        <v>25564</v>
      </c>
      <c r="E919">
        <v>0</v>
      </c>
      <c r="J919" t="s">
        <v>20618</v>
      </c>
      <c r="K919" t="s">
        <v>25563</v>
      </c>
      <c r="L919">
        <v>0</v>
      </c>
      <c r="M919" t="s">
        <v>25564</v>
      </c>
    </row>
    <row r="920" spans="1:13">
      <c r="A920" t="s">
        <v>20617</v>
      </c>
      <c r="B920" t="s">
        <v>25565</v>
      </c>
      <c r="D920" t="s">
        <v>25566</v>
      </c>
      <c r="E920">
        <v>0</v>
      </c>
      <c r="J920" t="s">
        <v>20617</v>
      </c>
      <c r="K920" t="s">
        <v>25565</v>
      </c>
      <c r="L920">
        <v>0</v>
      </c>
      <c r="M920" t="s">
        <v>25566</v>
      </c>
    </row>
    <row r="921" spans="1:13">
      <c r="A921" t="s">
        <v>17854</v>
      </c>
      <c r="B921" t="s">
        <v>25567</v>
      </c>
      <c r="C921" t="s">
        <v>23015</v>
      </c>
      <c r="D921" t="s">
        <v>25568</v>
      </c>
      <c r="E921">
        <v>130</v>
      </c>
      <c r="G921" t="s">
        <v>23015</v>
      </c>
      <c r="J921" t="s">
        <v>17854</v>
      </c>
      <c r="K921" t="s">
        <v>25567</v>
      </c>
      <c r="L921">
        <v>130</v>
      </c>
      <c r="M921" t="s">
        <v>25568</v>
      </c>
    </row>
    <row r="922" spans="1:13">
      <c r="A922" t="s">
        <v>17855</v>
      </c>
      <c r="B922" t="s">
        <v>25569</v>
      </c>
      <c r="C922" t="s">
        <v>23015</v>
      </c>
      <c r="D922" t="s">
        <v>25570</v>
      </c>
      <c r="E922">
        <v>130</v>
      </c>
      <c r="G922" t="s">
        <v>23015</v>
      </c>
      <c r="J922" t="s">
        <v>17855</v>
      </c>
      <c r="K922" t="s">
        <v>25569</v>
      </c>
      <c r="L922">
        <v>130</v>
      </c>
      <c r="M922" t="s">
        <v>25570</v>
      </c>
    </row>
    <row r="923" spans="1:13">
      <c r="A923" t="s">
        <v>17856</v>
      </c>
      <c r="B923" t="s">
        <v>25571</v>
      </c>
      <c r="C923" t="s">
        <v>23015</v>
      </c>
      <c r="D923" t="s">
        <v>25572</v>
      </c>
      <c r="E923">
        <v>130</v>
      </c>
      <c r="G923" t="s">
        <v>23015</v>
      </c>
      <c r="J923" t="s">
        <v>17856</v>
      </c>
      <c r="K923" t="s">
        <v>25571</v>
      </c>
      <c r="L923">
        <v>130</v>
      </c>
      <c r="M923" t="s">
        <v>25572</v>
      </c>
    </row>
    <row r="924" spans="1:13">
      <c r="A924" t="s">
        <v>17857</v>
      </c>
      <c r="B924" t="s">
        <v>25573</v>
      </c>
      <c r="C924" t="s">
        <v>23015</v>
      </c>
      <c r="D924" t="s">
        <v>25574</v>
      </c>
      <c r="E924">
        <v>130</v>
      </c>
      <c r="G924" t="s">
        <v>23015</v>
      </c>
      <c r="J924" t="s">
        <v>17857</v>
      </c>
      <c r="K924" t="s">
        <v>25573</v>
      </c>
      <c r="L924">
        <v>130</v>
      </c>
      <c r="M924" t="s">
        <v>25574</v>
      </c>
    </row>
    <row r="925" spans="1:13">
      <c r="A925" t="s">
        <v>17858</v>
      </c>
      <c r="B925" t="s">
        <v>25575</v>
      </c>
      <c r="C925" t="s">
        <v>23015</v>
      </c>
      <c r="D925" t="s">
        <v>25576</v>
      </c>
      <c r="E925">
        <v>130</v>
      </c>
      <c r="G925" t="s">
        <v>23015</v>
      </c>
      <c r="J925" t="s">
        <v>17858</v>
      </c>
      <c r="K925" t="s">
        <v>25575</v>
      </c>
      <c r="L925">
        <v>130</v>
      </c>
      <c r="M925" t="s">
        <v>25576</v>
      </c>
    </row>
    <row r="926" spans="1:13">
      <c r="A926" t="s">
        <v>17859</v>
      </c>
      <c r="B926" t="s">
        <v>25577</v>
      </c>
      <c r="C926" t="s">
        <v>23015</v>
      </c>
      <c r="D926" t="s">
        <v>25578</v>
      </c>
      <c r="E926">
        <v>130</v>
      </c>
      <c r="G926" t="s">
        <v>23015</v>
      </c>
      <c r="J926" t="s">
        <v>17859</v>
      </c>
      <c r="K926" t="s">
        <v>25577</v>
      </c>
      <c r="L926">
        <v>130</v>
      </c>
      <c r="M926" t="s">
        <v>25578</v>
      </c>
    </row>
    <row r="927" spans="1:13">
      <c r="A927" t="s">
        <v>17860</v>
      </c>
      <c r="B927" t="s">
        <v>25579</v>
      </c>
      <c r="D927" t="s">
        <v>25580</v>
      </c>
      <c r="E927">
        <v>0</v>
      </c>
      <c r="J927" t="s">
        <v>17860</v>
      </c>
      <c r="K927" t="s">
        <v>25579</v>
      </c>
      <c r="L927">
        <v>0</v>
      </c>
      <c r="M927" t="s">
        <v>25580</v>
      </c>
    </row>
    <row r="928" spans="1:13">
      <c r="A928" t="s">
        <v>17861</v>
      </c>
      <c r="B928" t="s">
        <v>25581</v>
      </c>
      <c r="D928" t="s">
        <v>25582</v>
      </c>
      <c r="E928">
        <v>0</v>
      </c>
      <c r="J928" t="s">
        <v>17861</v>
      </c>
      <c r="K928" t="s">
        <v>25581</v>
      </c>
      <c r="L928">
        <v>0</v>
      </c>
      <c r="M928" t="s">
        <v>25582</v>
      </c>
    </row>
    <row r="929" spans="1:13">
      <c r="A929" t="s">
        <v>17862</v>
      </c>
      <c r="B929" t="s">
        <v>25583</v>
      </c>
      <c r="D929" t="s">
        <v>25584</v>
      </c>
      <c r="E929">
        <v>0</v>
      </c>
      <c r="J929" t="s">
        <v>17862</v>
      </c>
      <c r="K929" t="s">
        <v>25583</v>
      </c>
      <c r="L929">
        <v>0</v>
      </c>
      <c r="M929" t="s">
        <v>25584</v>
      </c>
    </row>
    <row r="930" spans="1:13">
      <c r="A930" t="s">
        <v>17863</v>
      </c>
      <c r="B930" t="s">
        <v>25585</v>
      </c>
      <c r="D930" t="s">
        <v>25586</v>
      </c>
      <c r="E930">
        <v>0</v>
      </c>
      <c r="J930" t="s">
        <v>17863</v>
      </c>
      <c r="K930" t="s">
        <v>25585</v>
      </c>
      <c r="L930">
        <v>0</v>
      </c>
      <c r="M930" t="s">
        <v>25586</v>
      </c>
    </row>
    <row r="931" spans="1:13">
      <c r="A931" t="s">
        <v>17864</v>
      </c>
      <c r="B931" t="s">
        <v>25587</v>
      </c>
      <c r="C931" t="s">
        <v>23015</v>
      </c>
      <c r="D931" t="s">
        <v>25588</v>
      </c>
      <c r="E931">
        <v>130</v>
      </c>
      <c r="G931" t="s">
        <v>23015</v>
      </c>
      <c r="J931" t="s">
        <v>17864</v>
      </c>
      <c r="K931" t="s">
        <v>25587</v>
      </c>
      <c r="L931">
        <v>130</v>
      </c>
      <c r="M931" t="s">
        <v>25588</v>
      </c>
    </row>
    <row r="932" spans="1:13">
      <c r="A932" t="s">
        <v>17865</v>
      </c>
      <c r="B932" t="s">
        <v>25589</v>
      </c>
      <c r="D932" t="s">
        <v>25590</v>
      </c>
      <c r="E932">
        <v>0</v>
      </c>
      <c r="J932" t="s">
        <v>17865</v>
      </c>
      <c r="K932" t="s">
        <v>25589</v>
      </c>
      <c r="L932">
        <v>0</v>
      </c>
      <c r="M932" t="s">
        <v>25590</v>
      </c>
    </row>
    <row r="933" spans="1:13">
      <c r="A933" t="s">
        <v>17866</v>
      </c>
      <c r="B933" t="s">
        <v>25591</v>
      </c>
      <c r="D933" t="s">
        <v>25592</v>
      </c>
      <c r="E933">
        <v>0</v>
      </c>
      <c r="J933" t="s">
        <v>17866</v>
      </c>
      <c r="K933" t="s">
        <v>25591</v>
      </c>
      <c r="L933">
        <v>0</v>
      </c>
      <c r="M933" t="s">
        <v>25592</v>
      </c>
    </row>
    <row r="934" spans="1:13">
      <c r="A934" t="s">
        <v>17867</v>
      </c>
      <c r="B934" t="s">
        <v>25593</v>
      </c>
      <c r="D934" t="s">
        <v>25594</v>
      </c>
      <c r="E934">
        <v>0</v>
      </c>
      <c r="J934" t="s">
        <v>17867</v>
      </c>
      <c r="K934" t="s">
        <v>25593</v>
      </c>
      <c r="L934">
        <v>0</v>
      </c>
      <c r="M934" t="s">
        <v>25594</v>
      </c>
    </row>
    <row r="935" spans="1:13">
      <c r="A935" t="s">
        <v>17868</v>
      </c>
      <c r="B935" t="s">
        <v>25595</v>
      </c>
      <c r="D935" t="s">
        <v>25596</v>
      </c>
      <c r="E935">
        <v>0</v>
      </c>
      <c r="J935" t="s">
        <v>17868</v>
      </c>
      <c r="K935" t="s">
        <v>25595</v>
      </c>
      <c r="L935">
        <v>0</v>
      </c>
      <c r="M935" t="s">
        <v>25596</v>
      </c>
    </row>
    <row r="936" spans="1:13">
      <c r="A936" t="s">
        <v>17869</v>
      </c>
      <c r="B936" t="s">
        <v>25597</v>
      </c>
      <c r="D936" t="s">
        <v>25598</v>
      </c>
      <c r="E936">
        <v>0</v>
      </c>
      <c r="J936" t="s">
        <v>17869</v>
      </c>
      <c r="K936" t="s">
        <v>25597</v>
      </c>
      <c r="L936">
        <v>0</v>
      </c>
      <c r="M936" t="s">
        <v>25598</v>
      </c>
    </row>
    <row r="937" spans="1:13">
      <c r="A937" t="s">
        <v>17870</v>
      </c>
      <c r="B937" t="s">
        <v>25599</v>
      </c>
      <c r="D937" t="s">
        <v>25600</v>
      </c>
      <c r="E937">
        <v>0</v>
      </c>
      <c r="J937" t="s">
        <v>17870</v>
      </c>
      <c r="K937" t="s">
        <v>25599</v>
      </c>
      <c r="L937">
        <v>0</v>
      </c>
      <c r="M937" t="s">
        <v>25600</v>
      </c>
    </row>
    <row r="938" spans="1:13">
      <c r="A938" t="s">
        <v>17871</v>
      </c>
      <c r="B938" t="s">
        <v>25601</v>
      </c>
      <c r="D938" t="s">
        <v>25602</v>
      </c>
      <c r="E938">
        <v>0</v>
      </c>
      <c r="J938" t="s">
        <v>17871</v>
      </c>
      <c r="K938" t="s">
        <v>25601</v>
      </c>
      <c r="L938">
        <v>0</v>
      </c>
      <c r="M938" t="s">
        <v>25602</v>
      </c>
    </row>
    <row r="939" spans="1:13">
      <c r="A939" t="s">
        <v>17872</v>
      </c>
      <c r="B939" t="s">
        <v>25603</v>
      </c>
      <c r="D939" t="s">
        <v>25604</v>
      </c>
      <c r="E939">
        <v>0</v>
      </c>
      <c r="J939" t="s">
        <v>17872</v>
      </c>
      <c r="K939" t="s">
        <v>25603</v>
      </c>
      <c r="L939">
        <v>0</v>
      </c>
      <c r="M939" t="s">
        <v>25604</v>
      </c>
    </row>
    <row r="940" spans="1:13">
      <c r="A940" t="s">
        <v>17873</v>
      </c>
      <c r="B940" t="s">
        <v>25605</v>
      </c>
      <c r="D940" t="s">
        <v>25606</v>
      </c>
      <c r="E940">
        <v>0</v>
      </c>
      <c r="J940" t="s">
        <v>17873</v>
      </c>
      <c r="K940" t="s">
        <v>25605</v>
      </c>
      <c r="L940">
        <v>0</v>
      </c>
      <c r="M940" t="s">
        <v>25606</v>
      </c>
    </row>
    <row r="941" spans="1:13">
      <c r="A941" t="s">
        <v>20067</v>
      </c>
      <c r="B941" t="s">
        <v>25607</v>
      </c>
      <c r="C941" t="s">
        <v>23015</v>
      </c>
      <c r="D941" t="s">
        <v>25608</v>
      </c>
      <c r="E941">
        <v>130</v>
      </c>
      <c r="G941" t="s">
        <v>23015</v>
      </c>
      <c r="J941" t="s">
        <v>20067</v>
      </c>
      <c r="K941" t="s">
        <v>25607</v>
      </c>
      <c r="L941">
        <v>130</v>
      </c>
      <c r="M941" t="s">
        <v>25608</v>
      </c>
    </row>
    <row r="942" spans="1:13">
      <c r="A942" t="s">
        <v>18188</v>
      </c>
      <c r="B942" t="s">
        <v>25609</v>
      </c>
      <c r="C942" t="s">
        <v>23015</v>
      </c>
      <c r="D942" t="s">
        <v>25610</v>
      </c>
      <c r="E942">
        <v>130</v>
      </c>
      <c r="G942" t="s">
        <v>23015</v>
      </c>
      <c r="J942" t="s">
        <v>18188</v>
      </c>
      <c r="K942" t="s">
        <v>25609</v>
      </c>
      <c r="L942">
        <v>130</v>
      </c>
      <c r="M942" t="s">
        <v>25610</v>
      </c>
    </row>
    <row r="943" spans="1:13">
      <c r="A943" t="s">
        <v>18187</v>
      </c>
      <c r="B943" t="s">
        <v>25611</v>
      </c>
      <c r="C943" t="s">
        <v>23015</v>
      </c>
      <c r="D943" t="s">
        <v>25612</v>
      </c>
      <c r="E943">
        <v>130</v>
      </c>
      <c r="G943" t="s">
        <v>23015</v>
      </c>
      <c r="J943" t="s">
        <v>18187</v>
      </c>
      <c r="K943" t="s">
        <v>25611</v>
      </c>
      <c r="L943">
        <v>130</v>
      </c>
      <c r="M943" t="s">
        <v>25612</v>
      </c>
    </row>
    <row r="944" spans="1:13">
      <c r="A944" t="s">
        <v>18186</v>
      </c>
      <c r="B944" t="s">
        <v>25613</v>
      </c>
      <c r="C944" t="s">
        <v>23015</v>
      </c>
      <c r="D944" t="s">
        <v>25614</v>
      </c>
      <c r="E944">
        <v>130</v>
      </c>
      <c r="G944" t="s">
        <v>23015</v>
      </c>
      <c r="J944" t="s">
        <v>18186</v>
      </c>
      <c r="K944" t="s">
        <v>25613</v>
      </c>
      <c r="L944">
        <v>130</v>
      </c>
      <c r="M944" t="s">
        <v>25614</v>
      </c>
    </row>
    <row r="945" spans="1:13">
      <c r="A945" t="s">
        <v>18185</v>
      </c>
      <c r="B945" t="s">
        <v>25615</v>
      </c>
      <c r="C945" t="s">
        <v>23015</v>
      </c>
      <c r="D945" t="s">
        <v>25616</v>
      </c>
      <c r="E945">
        <v>129</v>
      </c>
      <c r="G945" t="s">
        <v>23015</v>
      </c>
      <c r="J945" t="s">
        <v>18185</v>
      </c>
      <c r="K945" t="s">
        <v>25615</v>
      </c>
      <c r="L945">
        <v>129</v>
      </c>
      <c r="M945" t="s">
        <v>25616</v>
      </c>
    </row>
    <row r="946" spans="1:13">
      <c r="A946" t="s">
        <v>18184</v>
      </c>
      <c r="B946" t="s">
        <v>25617</v>
      </c>
      <c r="C946" t="s">
        <v>23015</v>
      </c>
      <c r="D946" t="s">
        <v>25618</v>
      </c>
      <c r="E946">
        <v>130</v>
      </c>
      <c r="G946" t="s">
        <v>23015</v>
      </c>
      <c r="J946" t="s">
        <v>18184</v>
      </c>
      <c r="K946" t="s">
        <v>25617</v>
      </c>
      <c r="L946">
        <v>130</v>
      </c>
      <c r="M946" t="s">
        <v>25618</v>
      </c>
    </row>
    <row r="947" spans="1:13">
      <c r="A947" t="s">
        <v>18183</v>
      </c>
      <c r="B947" t="s">
        <v>25619</v>
      </c>
      <c r="C947" t="s">
        <v>23015</v>
      </c>
      <c r="D947" t="s">
        <v>25620</v>
      </c>
      <c r="E947">
        <v>130</v>
      </c>
      <c r="G947" t="s">
        <v>23015</v>
      </c>
      <c r="J947" t="s">
        <v>18183</v>
      </c>
      <c r="K947" t="s">
        <v>25619</v>
      </c>
      <c r="L947">
        <v>130</v>
      </c>
      <c r="M947" t="s">
        <v>25620</v>
      </c>
    </row>
    <row r="948" spans="1:13">
      <c r="A948" t="s">
        <v>18182</v>
      </c>
      <c r="B948" t="s">
        <v>25621</v>
      </c>
      <c r="C948" t="s">
        <v>23015</v>
      </c>
      <c r="D948" t="s">
        <v>25622</v>
      </c>
      <c r="E948">
        <v>130</v>
      </c>
      <c r="G948" t="s">
        <v>23015</v>
      </c>
      <c r="J948" t="s">
        <v>18182</v>
      </c>
      <c r="K948" t="s">
        <v>25621</v>
      </c>
      <c r="L948">
        <v>130</v>
      </c>
      <c r="M948" t="s">
        <v>25622</v>
      </c>
    </row>
    <row r="949" spans="1:13">
      <c r="A949" t="s">
        <v>18181</v>
      </c>
      <c r="B949" t="s">
        <v>25623</v>
      </c>
      <c r="C949" t="s">
        <v>23015</v>
      </c>
      <c r="D949" t="s">
        <v>25624</v>
      </c>
      <c r="E949">
        <v>130</v>
      </c>
      <c r="G949" t="s">
        <v>23015</v>
      </c>
      <c r="J949" t="s">
        <v>18181</v>
      </c>
      <c r="K949" t="s">
        <v>25623</v>
      </c>
      <c r="L949">
        <v>130</v>
      </c>
      <c r="M949" t="s">
        <v>25624</v>
      </c>
    </row>
    <row r="950" spans="1:13">
      <c r="A950" t="s">
        <v>18180</v>
      </c>
      <c r="B950" t="s">
        <v>25625</v>
      </c>
      <c r="C950" t="s">
        <v>23015</v>
      </c>
      <c r="D950" t="s">
        <v>25626</v>
      </c>
      <c r="E950">
        <v>130</v>
      </c>
      <c r="G950" t="s">
        <v>23015</v>
      </c>
      <c r="J950" t="s">
        <v>18180</v>
      </c>
      <c r="K950" t="s">
        <v>25625</v>
      </c>
      <c r="L950">
        <v>130</v>
      </c>
      <c r="M950" t="s">
        <v>25626</v>
      </c>
    </row>
    <row r="951" spans="1:13">
      <c r="A951" t="s">
        <v>18179</v>
      </c>
      <c r="B951" t="s">
        <v>25627</v>
      </c>
      <c r="C951" t="s">
        <v>23015</v>
      </c>
      <c r="D951" t="s">
        <v>25628</v>
      </c>
      <c r="E951">
        <v>130</v>
      </c>
      <c r="G951" t="s">
        <v>23015</v>
      </c>
      <c r="J951" t="s">
        <v>18179</v>
      </c>
      <c r="K951" t="s">
        <v>25627</v>
      </c>
      <c r="L951">
        <v>130</v>
      </c>
      <c r="M951" t="s">
        <v>25628</v>
      </c>
    </row>
    <row r="952" spans="1:13">
      <c r="A952" t="s">
        <v>18178</v>
      </c>
      <c r="B952" t="s">
        <v>25629</v>
      </c>
      <c r="C952" t="s">
        <v>23015</v>
      </c>
      <c r="D952" t="s">
        <v>25630</v>
      </c>
      <c r="E952">
        <v>130</v>
      </c>
      <c r="G952" t="s">
        <v>23015</v>
      </c>
      <c r="J952" t="s">
        <v>18178</v>
      </c>
      <c r="K952" t="s">
        <v>25629</v>
      </c>
      <c r="L952">
        <v>130</v>
      </c>
      <c r="M952" t="s">
        <v>25630</v>
      </c>
    </row>
    <row r="953" spans="1:13">
      <c r="A953" t="s">
        <v>20616</v>
      </c>
      <c r="B953" t="s">
        <v>25631</v>
      </c>
      <c r="D953" t="s">
        <v>25632</v>
      </c>
      <c r="E953">
        <v>0</v>
      </c>
      <c r="J953" t="s">
        <v>20616</v>
      </c>
      <c r="K953" t="s">
        <v>25631</v>
      </c>
      <c r="L953">
        <v>0</v>
      </c>
      <c r="M953" t="s">
        <v>25632</v>
      </c>
    </row>
    <row r="954" spans="1:13">
      <c r="A954" t="s">
        <v>20615</v>
      </c>
      <c r="B954" t="s">
        <v>25633</v>
      </c>
      <c r="D954" t="s">
        <v>25634</v>
      </c>
      <c r="E954">
        <v>-1</v>
      </c>
      <c r="J954" t="s">
        <v>20615</v>
      </c>
      <c r="K954" t="s">
        <v>25633</v>
      </c>
      <c r="L954">
        <v>-1</v>
      </c>
      <c r="M954" t="s">
        <v>25634</v>
      </c>
    </row>
    <row r="955" spans="1:13">
      <c r="A955" t="s">
        <v>20614</v>
      </c>
      <c r="B955" t="s">
        <v>25635</v>
      </c>
      <c r="D955" t="s">
        <v>25636</v>
      </c>
      <c r="E955">
        <v>0</v>
      </c>
      <c r="J955" t="s">
        <v>20614</v>
      </c>
      <c r="K955" t="s">
        <v>25635</v>
      </c>
      <c r="L955">
        <v>0</v>
      </c>
      <c r="M955" t="s">
        <v>25636</v>
      </c>
    </row>
    <row r="956" spans="1:13">
      <c r="A956" t="s">
        <v>20613</v>
      </c>
      <c r="B956" t="s">
        <v>25637</v>
      </c>
      <c r="D956" t="s">
        <v>25638</v>
      </c>
      <c r="E956">
        <v>-1</v>
      </c>
      <c r="J956" t="s">
        <v>20613</v>
      </c>
      <c r="K956" t="s">
        <v>25637</v>
      </c>
      <c r="L956">
        <v>-1</v>
      </c>
      <c r="M956" t="s">
        <v>25638</v>
      </c>
    </row>
    <row r="957" spans="1:13">
      <c r="A957" t="s">
        <v>20612</v>
      </c>
      <c r="B957" t="s">
        <v>25639</v>
      </c>
      <c r="D957" t="s">
        <v>25640</v>
      </c>
      <c r="E957">
        <v>0</v>
      </c>
      <c r="J957" t="s">
        <v>20612</v>
      </c>
      <c r="K957" t="s">
        <v>25639</v>
      </c>
      <c r="L957">
        <v>0</v>
      </c>
      <c r="M957" t="s">
        <v>25640</v>
      </c>
    </row>
    <row r="958" spans="1:13">
      <c r="A958" t="s">
        <v>20611</v>
      </c>
      <c r="B958" t="s">
        <v>25641</v>
      </c>
      <c r="D958" t="s">
        <v>25642</v>
      </c>
      <c r="E958">
        <v>0</v>
      </c>
      <c r="J958" t="s">
        <v>20611</v>
      </c>
      <c r="K958" t="s">
        <v>25641</v>
      </c>
      <c r="L958">
        <v>0</v>
      </c>
      <c r="M958" t="s">
        <v>25642</v>
      </c>
    </row>
    <row r="959" spans="1:13">
      <c r="A959" t="s">
        <v>20610</v>
      </c>
      <c r="B959" t="s">
        <v>25643</v>
      </c>
      <c r="D959" t="s">
        <v>25644</v>
      </c>
      <c r="E959">
        <v>0</v>
      </c>
      <c r="J959" t="s">
        <v>20610</v>
      </c>
      <c r="K959" t="s">
        <v>25643</v>
      </c>
      <c r="L959">
        <v>0</v>
      </c>
      <c r="M959" t="s">
        <v>25644</v>
      </c>
    </row>
    <row r="960" spans="1:13">
      <c r="A960" t="s">
        <v>20609</v>
      </c>
      <c r="B960" t="s">
        <v>25645</v>
      </c>
      <c r="D960" t="s">
        <v>25646</v>
      </c>
      <c r="E960">
        <v>-1</v>
      </c>
      <c r="J960" t="s">
        <v>20609</v>
      </c>
      <c r="K960" t="s">
        <v>25645</v>
      </c>
      <c r="L960">
        <v>-1</v>
      </c>
      <c r="M960" t="s">
        <v>25646</v>
      </c>
    </row>
    <row r="961" spans="1:13">
      <c r="A961" t="s">
        <v>20608</v>
      </c>
      <c r="B961" t="s">
        <v>25647</v>
      </c>
      <c r="D961" t="s">
        <v>25648</v>
      </c>
      <c r="E961">
        <v>-1</v>
      </c>
      <c r="J961" t="s">
        <v>20608</v>
      </c>
      <c r="K961" t="s">
        <v>25647</v>
      </c>
      <c r="L961">
        <v>-1</v>
      </c>
      <c r="M961" t="s">
        <v>25648</v>
      </c>
    </row>
    <row r="962" spans="1:13">
      <c r="A962" t="s">
        <v>20607</v>
      </c>
      <c r="B962" t="s">
        <v>25649</v>
      </c>
      <c r="D962" t="s">
        <v>25650</v>
      </c>
      <c r="E962">
        <v>0</v>
      </c>
      <c r="J962" t="s">
        <v>20607</v>
      </c>
      <c r="K962" t="s">
        <v>25649</v>
      </c>
      <c r="L962">
        <v>0</v>
      </c>
      <c r="M962" t="s">
        <v>25650</v>
      </c>
    </row>
    <row r="963" spans="1:13">
      <c r="A963" t="s">
        <v>20606</v>
      </c>
      <c r="B963" t="s">
        <v>25651</v>
      </c>
      <c r="D963" t="s">
        <v>25652</v>
      </c>
      <c r="E963">
        <v>0</v>
      </c>
      <c r="J963" t="s">
        <v>20606</v>
      </c>
      <c r="K963" t="s">
        <v>25651</v>
      </c>
      <c r="L963">
        <v>0</v>
      </c>
      <c r="M963" t="s">
        <v>25652</v>
      </c>
    </row>
    <row r="964" spans="1:13">
      <c r="A964" t="s">
        <v>20605</v>
      </c>
      <c r="B964" t="s">
        <v>25653</v>
      </c>
      <c r="D964" t="s">
        <v>25654</v>
      </c>
      <c r="E964">
        <v>0</v>
      </c>
      <c r="J964" t="s">
        <v>20605</v>
      </c>
      <c r="K964" t="s">
        <v>25653</v>
      </c>
      <c r="L964">
        <v>0</v>
      </c>
      <c r="M964" t="s">
        <v>25654</v>
      </c>
    </row>
    <row r="965" spans="1:13">
      <c r="A965" t="s">
        <v>20604</v>
      </c>
      <c r="B965" t="s">
        <v>25655</v>
      </c>
      <c r="D965" t="s">
        <v>25656</v>
      </c>
      <c r="E965">
        <v>0</v>
      </c>
      <c r="J965" t="s">
        <v>20604</v>
      </c>
      <c r="K965" t="s">
        <v>25655</v>
      </c>
      <c r="L965">
        <v>0</v>
      </c>
      <c r="M965" t="s">
        <v>25656</v>
      </c>
    </row>
    <row r="966" spans="1:13">
      <c r="A966" t="s">
        <v>21049</v>
      </c>
      <c r="B966" t="s">
        <v>25657</v>
      </c>
      <c r="D966" t="s">
        <v>25658</v>
      </c>
      <c r="E966">
        <v>0</v>
      </c>
      <c r="J966" t="s">
        <v>21049</v>
      </c>
      <c r="K966" t="s">
        <v>25657</v>
      </c>
      <c r="L966">
        <v>0</v>
      </c>
      <c r="M966" t="s">
        <v>25658</v>
      </c>
    </row>
    <row r="967" spans="1:13">
      <c r="A967" t="s">
        <v>21048</v>
      </c>
      <c r="B967" t="s">
        <v>25659</v>
      </c>
      <c r="D967" t="s">
        <v>25660</v>
      </c>
      <c r="E967">
        <v>0</v>
      </c>
      <c r="J967" t="s">
        <v>21048</v>
      </c>
      <c r="K967" t="s">
        <v>25659</v>
      </c>
      <c r="L967">
        <v>0</v>
      </c>
      <c r="M967" t="s">
        <v>25660</v>
      </c>
    </row>
    <row r="968" spans="1:13">
      <c r="A968" t="s">
        <v>21047</v>
      </c>
      <c r="B968" t="s">
        <v>25661</v>
      </c>
      <c r="D968" t="s">
        <v>25662</v>
      </c>
      <c r="E968">
        <v>0</v>
      </c>
      <c r="J968" t="s">
        <v>21047</v>
      </c>
      <c r="K968" t="s">
        <v>25661</v>
      </c>
      <c r="L968">
        <v>0</v>
      </c>
      <c r="M968" t="s">
        <v>25662</v>
      </c>
    </row>
    <row r="969" spans="1:13">
      <c r="A969" t="s">
        <v>21046</v>
      </c>
      <c r="B969" t="s">
        <v>25663</v>
      </c>
      <c r="D969" t="s">
        <v>25664</v>
      </c>
      <c r="E969">
        <v>0</v>
      </c>
      <c r="J969" t="s">
        <v>21046</v>
      </c>
      <c r="K969" t="s">
        <v>25663</v>
      </c>
      <c r="L969">
        <v>0</v>
      </c>
      <c r="M969" t="s">
        <v>25664</v>
      </c>
    </row>
    <row r="970" spans="1:13">
      <c r="A970" t="s">
        <v>21045</v>
      </c>
      <c r="B970" t="s">
        <v>25665</v>
      </c>
      <c r="D970" t="s">
        <v>25666</v>
      </c>
      <c r="E970">
        <v>0</v>
      </c>
      <c r="J970" t="s">
        <v>21045</v>
      </c>
      <c r="K970" t="s">
        <v>25665</v>
      </c>
      <c r="L970">
        <v>0</v>
      </c>
      <c r="M970" t="s">
        <v>25666</v>
      </c>
    </row>
    <row r="971" spans="1:13">
      <c r="A971" t="s">
        <v>21044</v>
      </c>
      <c r="B971" t="s">
        <v>25667</v>
      </c>
      <c r="D971" t="s">
        <v>25668</v>
      </c>
      <c r="E971">
        <v>0</v>
      </c>
      <c r="J971" t="s">
        <v>21044</v>
      </c>
      <c r="K971" t="s">
        <v>25667</v>
      </c>
      <c r="L971">
        <v>0</v>
      </c>
      <c r="M971" t="s">
        <v>25668</v>
      </c>
    </row>
    <row r="972" spans="1:13">
      <c r="A972" t="s">
        <v>21043</v>
      </c>
      <c r="B972" t="s">
        <v>25669</v>
      </c>
      <c r="D972" t="s">
        <v>25670</v>
      </c>
      <c r="E972">
        <v>0</v>
      </c>
      <c r="J972" t="s">
        <v>21043</v>
      </c>
      <c r="K972" t="s">
        <v>25669</v>
      </c>
      <c r="L972">
        <v>0</v>
      </c>
      <c r="M972" t="s">
        <v>25670</v>
      </c>
    </row>
    <row r="973" spans="1:13">
      <c r="A973" t="s">
        <v>17874</v>
      </c>
      <c r="B973" t="s">
        <v>25671</v>
      </c>
      <c r="D973" t="s">
        <v>25672</v>
      </c>
      <c r="E973">
        <v>0</v>
      </c>
      <c r="J973" t="s">
        <v>17874</v>
      </c>
      <c r="K973" t="s">
        <v>25671</v>
      </c>
      <c r="L973">
        <v>0</v>
      </c>
      <c r="M973" t="s">
        <v>25672</v>
      </c>
    </row>
    <row r="974" spans="1:13">
      <c r="A974" t="s">
        <v>17875</v>
      </c>
      <c r="B974" t="s">
        <v>25673</v>
      </c>
      <c r="D974" t="s">
        <v>25674</v>
      </c>
      <c r="E974">
        <v>0</v>
      </c>
      <c r="J974" t="s">
        <v>17875</v>
      </c>
      <c r="K974" t="s">
        <v>25673</v>
      </c>
      <c r="L974">
        <v>0</v>
      </c>
      <c r="M974" t="s">
        <v>25674</v>
      </c>
    </row>
    <row r="975" spans="1:13">
      <c r="A975" t="s">
        <v>17876</v>
      </c>
      <c r="B975" t="s">
        <v>25655</v>
      </c>
      <c r="C975" t="s">
        <v>23015</v>
      </c>
      <c r="D975" t="s">
        <v>25675</v>
      </c>
      <c r="E975">
        <v>130</v>
      </c>
      <c r="G975" t="s">
        <v>23015</v>
      </c>
      <c r="J975" t="s">
        <v>17876</v>
      </c>
      <c r="K975" t="s">
        <v>25655</v>
      </c>
      <c r="L975">
        <v>130</v>
      </c>
      <c r="M975" t="s">
        <v>25675</v>
      </c>
    </row>
    <row r="976" spans="1:13">
      <c r="A976" t="s">
        <v>17148</v>
      </c>
      <c r="B976" t="s">
        <v>25676</v>
      </c>
      <c r="C976" t="s">
        <v>23015</v>
      </c>
      <c r="D976" t="s">
        <v>25677</v>
      </c>
      <c r="E976">
        <v>130</v>
      </c>
      <c r="G976" t="s">
        <v>23015</v>
      </c>
      <c r="J976" t="s">
        <v>17148</v>
      </c>
      <c r="K976" t="s">
        <v>25676</v>
      </c>
      <c r="L976">
        <v>130</v>
      </c>
      <c r="M976" t="s">
        <v>25677</v>
      </c>
    </row>
    <row r="977" spans="1:13">
      <c r="A977" t="s">
        <v>17149</v>
      </c>
      <c r="B977" t="s">
        <v>25678</v>
      </c>
      <c r="C977" t="s">
        <v>23015</v>
      </c>
      <c r="D977" t="s">
        <v>25679</v>
      </c>
      <c r="E977">
        <v>130</v>
      </c>
      <c r="G977" t="s">
        <v>23015</v>
      </c>
      <c r="J977" t="s">
        <v>17149</v>
      </c>
      <c r="K977" t="s">
        <v>25678</v>
      </c>
      <c r="L977">
        <v>130</v>
      </c>
      <c r="M977" t="s">
        <v>25679</v>
      </c>
    </row>
    <row r="978" spans="1:13">
      <c r="A978" t="s">
        <v>17150</v>
      </c>
      <c r="B978" t="s">
        <v>25680</v>
      </c>
      <c r="C978" t="s">
        <v>23015</v>
      </c>
      <c r="D978" t="s">
        <v>25681</v>
      </c>
      <c r="E978">
        <v>130</v>
      </c>
      <c r="G978" t="s">
        <v>23015</v>
      </c>
      <c r="J978" t="s">
        <v>17150</v>
      </c>
      <c r="K978" t="s">
        <v>25680</v>
      </c>
      <c r="L978">
        <v>130</v>
      </c>
      <c r="M978" t="s">
        <v>25681</v>
      </c>
    </row>
    <row r="979" spans="1:13">
      <c r="A979" t="s">
        <v>17151</v>
      </c>
      <c r="B979" t="s">
        <v>25682</v>
      </c>
      <c r="C979" t="s">
        <v>23015</v>
      </c>
      <c r="D979" t="s">
        <v>25683</v>
      </c>
      <c r="E979">
        <v>130</v>
      </c>
      <c r="G979" t="s">
        <v>23015</v>
      </c>
      <c r="J979" t="s">
        <v>17151</v>
      </c>
      <c r="K979" t="s">
        <v>25682</v>
      </c>
      <c r="L979">
        <v>130</v>
      </c>
      <c r="M979" t="s">
        <v>25683</v>
      </c>
    </row>
    <row r="980" spans="1:13">
      <c r="A980" t="s">
        <v>17152</v>
      </c>
      <c r="B980" t="s">
        <v>25684</v>
      </c>
      <c r="D980" t="s">
        <v>25685</v>
      </c>
      <c r="E980">
        <v>0</v>
      </c>
      <c r="J980" t="s">
        <v>17152</v>
      </c>
      <c r="K980" t="s">
        <v>25684</v>
      </c>
      <c r="L980">
        <v>0</v>
      </c>
      <c r="M980" t="s">
        <v>25685</v>
      </c>
    </row>
    <row r="981" spans="1:13">
      <c r="A981" t="s">
        <v>17153</v>
      </c>
      <c r="B981" t="s">
        <v>25686</v>
      </c>
      <c r="D981" t="s">
        <v>25687</v>
      </c>
      <c r="E981">
        <v>0</v>
      </c>
      <c r="J981" t="s">
        <v>17153</v>
      </c>
      <c r="K981" t="s">
        <v>25686</v>
      </c>
      <c r="L981">
        <v>0</v>
      </c>
      <c r="M981" t="s">
        <v>25687</v>
      </c>
    </row>
    <row r="982" spans="1:13">
      <c r="A982" t="s">
        <v>17154</v>
      </c>
      <c r="B982" t="s">
        <v>25688</v>
      </c>
      <c r="D982" t="s">
        <v>25689</v>
      </c>
      <c r="E982">
        <v>0</v>
      </c>
      <c r="J982" t="s">
        <v>17154</v>
      </c>
      <c r="K982" t="s">
        <v>25688</v>
      </c>
      <c r="L982">
        <v>0</v>
      </c>
      <c r="M982" t="s">
        <v>25689</v>
      </c>
    </row>
    <row r="983" spans="1:13">
      <c r="A983" t="s">
        <v>17247</v>
      </c>
      <c r="B983" t="s">
        <v>25690</v>
      </c>
      <c r="D983" t="s">
        <v>25691</v>
      </c>
      <c r="E983">
        <v>0</v>
      </c>
      <c r="J983" t="s">
        <v>17247</v>
      </c>
      <c r="K983" t="s">
        <v>25690</v>
      </c>
      <c r="L983">
        <v>0</v>
      </c>
      <c r="M983" t="s">
        <v>25691</v>
      </c>
    </row>
    <row r="984" spans="1:13">
      <c r="A984" t="s">
        <v>17248</v>
      </c>
      <c r="B984" t="s">
        <v>25692</v>
      </c>
      <c r="D984" t="s">
        <v>25693</v>
      </c>
      <c r="E984">
        <v>0</v>
      </c>
      <c r="J984" t="s">
        <v>17248</v>
      </c>
      <c r="K984" t="s">
        <v>25692</v>
      </c>
      <c r="L984">
        <v>0</v>
      </c>
      <c r="M984" t="s">
        <v>25693</v>
      </c>
    </row>
    <row r="985" spans="1:13">
      <c r="A985" t="s">
        <v>17249</v>
      </c>
      <c r="B985" t="s">
        <v>25694</v>
      </c>
      <c r="D985" t="s">
        <v>25695</v>
      </c>
      <c r="E985">
        <v>0</v>
      </c>
      <c r="J985" t="s">
        <v>17249</v>
      </c>
      <c r="K985" t="s">
        <v>25694</v>
      </c>
      <c r="L985">
        <v>0</v>
      </c>
      <c r="M985" t="s">
        <v>25695</v>
      </c>
    </row>
    <row r="986" spans="1:13">
      <c r="A986" t="s">
        <v>25696</v>
      </c>
      <c r="B986" t="s">
        <v>25697</v>
      </c>
      <c r="D986" t="s">
        <v>25698</v>
      </c>
      <c r="E986">
        <v>0</v>
      </c>
      <c r="J986" t="s">
        <v>25696</v>
      </c>
      <c r="K986" t="s">
        <v>25697</v>
      </c>
      <c r="L986">
        <v>0</v>
      </c>
      <c r="M986" t="s">
        <v>25698</v>
      </c>
    </row>
    <row r="987" spans="1:13">
      <c r="A987" t="s">
        <v>25699</v>
      </c>
      <c r="B987" t="s">
        <v>25700</v>
      </c>
      <c r="D987" t="s">
        <v>25701</v>
      </c>
      <c r="E987">
        <v>0</v>
      </c>
      <c r="J987" t="s">
        <v>25699</v>
      </c>
      <c r="K987" t="s">
        <v>25700</v>
      </c>
      <c r="L987">
        <v>0</v>
      </c>
      <c r="M987" t="s">
        <v>25701</v>
      </c>
    </row>
    <row r="988" spans="1:13">
      <c r="A988" t="s">
        <v>25702</v>
      </c>
      <c r="B988" t="s">
        <v>25703</v>
      </c>
      <c r="D988" t="s">
        <v>25704</v>
      </c>
      <c r="E988">
        <v>0</v>
      </c>
      <c r="J988" t="s">
        <v>25702</v>
      </c>
      <c r="K988" t="s">
        <v>25703</v>
      </c>
      <c r="L988">
        <v>0</v>
      </c>
      <c r="M988" t="s">
        <v>25704</v>
      </c>
    </row>
    <row r="989" spans="1:13">
      <c r="A989" t="s">
        <v>25705</v>
      </c>
      <c r="B989" t="s">
        <v>25706</v>
      </c>
      <c r="D989" t="s">
        <v>25707</v>
      </c>
      <c r="E989">
        <v>0</v>
      </c>
      <c r="J989" t="s">
        <v>25705</v>
      </c>
      <c r="K989" t="s">
        <v>25706</v>
      </c>
      <c r="L989">
        <v>0</v>
      </c>
      <c r="M989" t="s">
        <v>25707</v>
      </c>
    </row>
    <row r="990" spans="1:13">
      <c r="A990" t="s">
        <v>25708</v>
      </c>
      <c r="B990" t="s">
        <v>25709</v>
      </c>
      <c r="D990" t="s">
        <v>25710</v>
      </c>
      <c r="E990">
        <v>0</v>
      </c>
      <c r="J990" t="s">
        <v>25708</v>
      </c>
      <c r="K990" t="s">
        <v>25709</v>
      </c>
      <c r="L990">
        <v>0</v>
      </c>
      <c r="M990" t="s">
        <v>25710</v>
      </c>
    </row>
    <row r="991" spans="1:13">
      <c r="A991" t="s">
        <v>25711</v>
      </c>
      <c r="B991" t="s">
        <v>25712</v>
      </c>
      <c r="D991" t="s">
        <v>25713</v>
      </c>
      <c r="E991">
        <v>0</v>
      </c>
      <c r="J991" t="s">
        <v>25711</v>
      </c>
      <c r="K991" t="s">
        <v>25712</v>
      </c>
      <c r="L991">
        <v>0</v>
      </c>
      <c r="M991" t="s">
        <v>25713</v>
      </c>
    </row>
    <row r="992" spans="1:13">
      <c r="A992" t="s">
        <v>18853</v>
      </c>
      <c r="B992" t="s">
        <v>25714</v>
      </c>
      <c r="D992" t="s">
        <v>25715</v>
      </c>
      <c r="E992">
        <v>0</v>
      </c>
      <c r="J992" t="s">
        <v>18853</v>
      </c>
      <c r="K992" t="s">
        <v>25714</v>
      </c>
      <c r="L992">
        <v>0</v>
      </c>
      <c r="M992" t="s">
        <v>25715</v>
      </c>
    </row>
    <row r="993" spans="1:13">
      <c r="A993" t="s">
        <v>18854</v>
      </c>
      <c r="B993" t="s">
        <v>25716</v>
      </c>
      <c r="D993" t="s">
        <v>25717</v>
      </c>
      <c r="E993">
        <v>0</v>
      </c>
      <c r="J993" t="s">
        <v>18854</v>
      </c>
      <c r="K993" t="s">
        <v>25716</v>
      </c>
      <c r="L993">
        <v>0</v>
      </c>
      <c r="M993" t="s">
        <v>25717</v>
      </c>
    </row>
    <row r="994" spans="1:13">
      <c r="A994" t="s">
        <v>18855</v>
      </c>
      <c r="B994" t="s">
        <v>25718</v>
      </c>
      <c r="D994" t="s">
        <v>25719</v>
      </c>
      <c r="E994">
        <v>0</v>
      </c>
      <c r="J994" t="s">
        <v>18855</v>
      </c>
      <c r="K994" t="s">
        <v>25718</v>
      </c>
      <c r="L994">
        <v>0</v>
      </c>
      <c r="M994" t="s">
        <v>25719</v>
      </c>
    </row>
    <row r="995" spans="1:13">
      <c r="A995" t="s">
        <v>18856</v>
      </c>
      <c r="B995" t="s">
        <v>25720</v>
      </c>
      <c r="D995" t="s">
        <v>25721</v>
      </c>
      <c r="E995">
        <v>0</v>
      </c>
      <c r="J995" t="s">
        <v>18856</v>
      </c>
      <c r="K995" t="s">
        <v>25720</v>
      </c>
      <c r="L995">
        <v>0</v>
      </c>
      <c r="M995" t="s">
        <v>25721</v>
      </c>
    </row>
    <row r="996" spans="1:13">
      <c r="A996" t="s">
        <v>18857</v>
      </c>
      <c r="B996" t="s">
        <v>25722</v>
      </c>
      <c r="D996" t="s">
        <v>25723</v>
      </c>
      <c r="E996">
        <v>0</v>
      </c>
      <c r="J996" t="s">
        <v>18857</v>
      </c>
      <c r="K996" t="s">
        <v>25722</v>
      </c>
      <c r="L996">
        <v>0</v>
      </c>
      <c r="M996" t="s">
        <v>25723</v>
      </c>
    </row>
    <row r="997" spans="1:13">
      <c r="A997" t="s">
        <v>18858</v>
      </c>
      <c r="B997" t="s">
        <v>25724</v>
      </c>
      <c r="D997" t="s">
        <v>25725</v>
      </c>
      <c r="E997">
        <v>0</v>
      </c>
      <c r="J997" t="s">
        <v>18858</v>
      </c>
      <c r="K997" t="s">
        <v>25724</v>
      </c>
      <c r="L997">
        <v>0</v>
      </c>
      <c r="M997" t="s">
        <v>25725</v>
      </c>
    </row>
    <row r="998" spans="1:13">
      <c r="A998" t="s">
        <v>20603</v>
      </c>
      <c r="B998" t="s">
        <v>25726</v>
      </c>
      <c r="D998" t="s">
        <v>25727</v>
      </c>
      <c r="E998">
        <v>0</v>
      </c>
      <c r="J998" t="s">
        <v>20603</v>
      </c>
      <c r="K998" t="s">
        <v>25726</v>
      </c>
      <c r="L998">
        <v>0</v>
      </c>
      <c r="M998" t="s">
        <v>25727</v>
      </c>
    </row>
    <row r="999" spans="1:13">
      <c r="A999" t="s">
        <v>20602</v>
      </c>
      <c r="B999" t="s">
        <v>25728</v>
      </c>
      <c r="D999" t="s">
        <v>25729</v>
      </c>
      <c r="E999">
        <v>0</v>
      </c>
      <c r="J999" t="s">
        <v>20602</v>
      </c>
      <c r="K999" t="s">
        <v>25728</v>
      </c>
      <c r="L999">
        <v>0</v>
      </c>
      <c r="M999" t="s">
        <v>25729</v>
      </c>
    </row>
    <row r="1000" spans="1:13">
      <c r="A1000" t="s">
        <v>21042</v>
      </c>
      <c r="B1000" t="s">
        <v>25730</v>
      </c>
      <c r="D1000" t="s">
        <v>25731</v>
      </c>
      <c r="E1000">
        <v>0</v>
      </c>
      <c r="J1000" t="s">
        <v>21042</v>
      </c>
      <c r="K1000" t="s">
        <v>25730</v>
      </c>
      <c r="L1000">
        <v>0</v>
      </c>
      <c r="M1000" t="s">
        <v>25731</v>
      </c>
    </row>
    <row r="1001" spans="1:13">
      <c r="A1001" t="s">
        <v>17877</v>
      </c>
      <c r="B1001" t="s">
        <v>25732</v>
      </c>
      <c r="C1001" t="s">
        <v>23015</v>
      </c>
      <c r="D1001" t="s">
        <v>25733</v>
      </c>
      <c r="E1001">
        <v>130</v>
      </c>
      <c r="G1001" t="s">
        <v>23015</v>
      </c>
      <c r="J1001" t="s">
        <v>17877</v>
      </c>
      <c r="K1001" t="s">
        <v>25732</v>
      </c>
      <c r="L1001">
        <v>130</v>
      </c>
      <c r="M1001" t="s">
        <v>25733</v>
      </c>
    </row>
    <row r="1002" spans="1:13">
      <c r="A1002" t="s">
        <v>17878</v>
      </c>
      <c r="B1002" t="s">
        <v>25734</v>
      </c>
      <c r="D1002" t="s">
        <v>25735</v>
      </c>
      <c r="E1002">
        <v>0</v>
      </c>
      <c r="J1002" t="s">
        <v>17878</v>
      </c>
      <c r="K1002" t="s">
        <v>25734</v>
      </c>
      <c r="L1002">
        <v>0</v>
      </c>
      <c r="M1002" t="s">
        <v>25735</v>
      </c>
    </row>
    <row r="1003" spans="1:13">
      <c r="A1003" t="s">
        <v>25736</v>
      </c>
      <c r="B1003" t="s">
        <v>25737</v>
      </c>
      <c r="D1003" t="s">
        <v>25738</v>
      </c>
      <c r="E1003">
        <v>0</v>
      </c>
      <c r="J1003" t="s">
        <v>25736</v>
      </c>
      <c r="K1003" t="s">
        <v>25737</v>
      </c>
      <c r="L1003">
        <v>0</v>
      </c>
      <c r="M1003" t="s">
        <v>25738</v>
      </c>
    </row>
    <row r="1004" spans="1:13">
      <c r="A1004" t="s">
        <v>25739</v>
      </c>
      <c r="B1004" t="s">
        <v>25740</v>
      </c>
      <c r="D1004" t="s">
        <v>25741</v>
      </c>
      <c r="E1004">
        <v>0</v>
      </c>
      <c r="J1004" t="s">
        <v>25739</v>
      </c>
      <c r="K1004" t="s">
        <v>25740</v>
      </c>
      <c r="L1004">
        <v>0</v>
      </c>
      <c r="M1004" t="s">
        <v>25741</v>
      </c>
    </row>
    <row r="1005" spans="1:13">
      <c r="A1005" t="s">
        <v>18859</v>
      </c>
      <c r="B1005" t="s">
        <v>25742</v>
      </c>
      <c r="D1005" t="s">
        <v>25743</v>
      </c>
      <c r="E1005">
        <v>0</v>
      </c>
      <c r="J1005" t="s">
        <v>18859</v>
      </c>
      <c r="K1005" t="s">
        <v>25742</v>
      </c>
      <c r="L1005">
        <v>0</v>
      </c>
      <c r="M1005" t="s">
        <v>25743</v>
      </c>
    </row>
    <row r="1006" spans="1:13">
      <c r="A1006" t="s">
        <v>18860</v>
      </c>
      <c r="B1006" t="s">
        <v>25744</v>
      </c>
      <c r="D1006" t="s">
        <v>25745</v>
      </c>
      <c r="E1006">
        <v>0</v>
      </c>
      <c r="J1006" t="s">
        <v>18860</v>
      </c>
      <c r="K1006" t="s">
        <v>25744</v>
      </c>
      <c r="L1006">
        <v>0</v>
      </c>
      <c r="M1006" t="s">
        <v>25745</v>
      </c>
    </row>
    <row r="1007" spans="1:13">
      <c r="A1007" t="s">
        <v>18861</v>
      </c>
      <c r="B1007" t="s">
        <v>25746</v>
      </c>
      <c r="D1007" t="s">
        <v>25747</v>
      </c>
      <c r="E1007">
        <v>0</v>
      </c>
      <c r="J1007" t="s">
        <v>18861</v>
      </c>
      <c r="K1007" t="s">
        <v>25746</v>
      </c>
      <c r="L1007">
        <v>0</v>
      </c>
      <c r="M1007" t="s">
        <v>25747</v>
      </c>
    </row>
    <row r="1008" spans="1:13">
      <c r="A1008" t="s">
        <v>18862</v>
      </c>
      <c r="B1008" t="s">
        <v>25748</v>
      </c>
      <c r="D1008" t="s">
        <v>25749</v>
      </c>
      <c r="E1008">
        <v>0</v>
      </c>
      <c r="J1008" t="s">
        <v>18862</v>
      </c>
      <c r="K1008" t="s">
        <v>25748</v>
      </c>
      <c r="L1008">
        <v>0</v>
      </c>
      <c r="M1008" t="s">
        <v>25749</v>
      </c>
    </row>
    <row r="1009" spans="1:13">
      <c r="A1009" t="s">
        <v>18863</v>
      </c>
      <c r="B1009" t="s">
        <v>25750</v>
      </c>
      <c r="D1009" t="s">
        <v>25751</v>
      </c>
      <c r="E1009">
        <v>0</v>
      </c>
      <c r="J1009" t="s">
        <v>18863</v>
      </c>
      <c r="K1009" t="s">
        <v>25750</v>
      </c>
      <c r="L1009">
        <v>0</v>
      </c>
      <c r="M1009" t="s">
        <v>25751</v>
      </c>
    </row>
    <row r="1010" spans="1:13">
      <c r="A1010" t="s">
        <v>18864</v>
      </c>
      <c r="B1010" t="s">
        <v>25752</v>
      </c>
      <c r="D1010" t="s">
        <v>25753</v>
      </c>
      <c r="E1010">
        <v>0</v>
      </c>
      <c r="J1010" t="s">
        <v>18864</v>
      </c>
      <c r="K1010" t="s">
        <v>25752</v>
      </c>
      <c r="L1010">
        <v>0</v>
      </c>
      <c r="M1010" t="s">
        <v>25753</v>
      </c>
    </row>
    <row r="1011" spans="1:13">
      <c r="A1011" t="s">
        <v>18865</v>
      </c>
      <c r="B1011" t="s">
        <v>25754</v>
      </c>
      <c r="D1011" t="s">
        <v>25755</v>
      </c>
      <c r="E1011">
        <v>0</v>
      </c>
      <c r="J1011" t="s">
        <v>18865</v>
      </c>
      <c r="K1011" t="s">
        <v>25754</v>
      </c>
      <c r="L1011">
        <v>0</v>
      </c>
      <c r="M1011" t="s">
        <v>25755</v>
      </c>
    </row>
    <row r="1012" spans="1:13">
      <c r="A1012" t="s">
        <v>18866</v>
      </c>
      <c r="B1012" t="s">
        <v>25756</v>
      </c>
      <c r="D1012" t="s">
        <v>25757</v>
      </c>
      <c r="E1012">
        <v>0</v>
      </c>
      <c r="J1012" t="s">
        <v>18866</v>
      </c>
      <c r="K1012" t="s">
        <v>25756</v>
      </c>
      <c r="L1012">
        <v>0</v>
      </c>
      <c r="M1012" t="s">
        <v>25757</v>
      </c>
    </row>
    <row r="1013" spans="1:13">
      <c r="A1013" t="s">
        <v>18867</v>
      </c>
      <c r="B1013" t="s">
        <v>25758</v>
      </c>
      <c r="D1013" t="s">
        <v>25759</v>
      </c>
      <c r="E1013">
        <v>0</v>
      </c>
      <c r="J1013" t="s">
        <v>18867</v>
      </c>
      <c r="K1013" t="s">
        <v>25758</v>
      </c>
      <c r="L1013">
        <v>0</v>
      </c>
      <c r="M1013" t="s">
        <v>25759</v>
      </c>
    </row>
    <row r="1014" spans="1:13">
      <c r="A1014" t="s">
        <v>18868</v>
      </c>
      <c r="B1014" t="s">
        <v>25760</v>
      </c>
      <c r="D1014" t="s">
        <v>25761</v>
      </c>
      <c r="E1014">
        <v>0</v>
      </c>
      <c r="J1014" t="s">
        <v>18868</v>
      </c>
      <c r="K1014" t="s">
        <v>25760</v>
      </c>
      <c r="L1014">
        <v>0</v>
      </c>
      <c r="M1014" t="s">
        <v>25761</v>
      </c>
    </row>
    <row r="1015" spans="1:13">
      <c r="A1015" t="s">
        <v>18869</v>
      </c>
      <c r="B1015" t="s">
        <v>25762</v>
      </c>
      <c r="C1015" t="s">
        <v>23015</v>
      </c>
      <c r="D1015" t="s">
        <v>25763</v>
      </c>
      <c r="E1015">
        <v>140</v>
      </c>
      <c r="G1015" t="s">
        <v>23015</v>
      </c>
      <c r="J1015" t="s">
        <v>18869</v>
      </c>
      <c r="K1015" t="s">
        <v>25762</v>
      </c>
      <c r="L1015">
        <v>140</v>
      </c>
      <c r="M1015" t="s">
        <v>25763</v>
      </c>
    </row>
    <row r="1016" spans="1:13">
      <c r="A1016" t="s">
        <v>18870</v>
      </c>
      <c r="B1016" t="s">
        <v>25764</v>
      </c>
      <c r="D1016" t="s">
        <v>25765</v>
      </c>
      <c r="E1016">
        <v>0</v>
      </c>
      <c r="J1016" t="s">
        <v>18870</v>
      </c>
      <c r="K1016" t="s">
        <v>25764</v>
      </c>
      <c r="L1016">
        <v>0</v>
      </c>
      <c r="M1016" t="s">
        <v>25765</v>
      </c>
    </row>
    <row r="1017" spans="1:13">
      <c r="A1017" t="s">
        <v>18871</v>
      </c>
      <c r="B1017" t="s">
        <v>25766</v>
      </c>
      <c r="D1017" t="s">
        <v>25767</v>
      </c>
      <c r="E1017">
        <v>0</v>
      </c>
      <c r="J1017" t="s">
        <v>18871</v>
      </c>
      <c r="K1017" t="s">
        <v>25766</v>
      </c>
      <c r="L1017">
        <v>0</v>
      </c>
      <c r="M1017" t="s">
        <v>25767</v>
      </c>
    </row>
    <row r="1018" spans="1:13">
      <c r="A1018" t="s">
        <v>18872</v>
      </c>
      <c r="B1018" t="s">
        <v>25768</v>
      </c>
      <c r="C1018" t="s">
        <v>23015</v>
      </c>
      <c r="D1018" t="s">
        <v>25769</v>
      </c>
      <c r="E1018">
        <v>140</v>
      </c>
      <c r="G1018" t="s">
        <v>23015</v>
      </c>
      <c r="J1018" t="s">
        <v>18872</v>
      </c>
      <c r="K1018" t="s">
        <v>25768</v>
      </c>
      <c r="L1018">
        <v>140</v>
      </c>
      <c r="M1018" t="s">
        <v>25769</v>
      </c>
    </row>
    <row r="1019" spans="1:13">
      <c r="A1019" t="s">
        <v>20068</v>
      </c>
      <c r="B1019" t="s">
        <v>25770</v>
      </c>
      <c r="D1019" t="s">
        <v>25771</v>
      </c>
      <c r="E1019">
        <v>0</v>
      </c>
      <c r="J1019" t="s">
        <v>20068</v>
      </c>
      <c r="K1019" t="s">
        <v>25770</v>
      </c>
      <c r="L1019">
        <v>0</v>
      </c>
      <c r="M1019" t="s">
        <v>25771</v>
      </c>
    </row>
    <row r="1020" spans="1:13">
      <c r="A1020" t="s">
        <v>20601</v>
      </c>
      <c r="B1020" t="s">
        <v>25772</v>
      </c>
      <c r="D1020" t="s">
        <v>25773</v>
      </c>
      <c r="E1020">
        <v>0</v>
      </c>
      <c r="J1020" t="s">
        <v>20601</v>
      </c>
      <c r="K1020" t="s">
        <v>25772</v>
      </c>
      <c r="L1020">
        <v>0</v>
      </c>
      <c r="M1020" t="s">
        <v>25773</v>
      </c>
    </row>
    <row r="1021" spans="1:13">
      <c r="A1021" t="s">
        <v>20600</v>
      </c>
      <c r="B1021" t="s">
        <v>25774</v>
      </c>
      <c r="D1021" t="s">
        <v>25775</v>
      </c>
      <c r="E1021">
        <v>0</v>
      </c>
      <c r="J1021" t="s">
        <v>20600</v>
      </c>
      <c r="K1021" t="s">
        <v>25774</v>
      </c>
      <c r="L1021">
        <v>0</v>
      </c>
      <c r="M1021" t="s">
        <v>25775</v>
      </c>
    </row>
    <row r="1022" spans="1:13">
      <c r="A1022" t="s">
        <v>20599</v>
      </c>
      <c r="B1022" t="s">
        <v>25776</v>
      </c>
      <c r="D1022" t="s">
        <v>25777</v>
      </c>
      <c r="E1022">
        <v>0</v>
      </c>
      <c r="J1022" t="s">
        <v>20599</v>
      </c>
      <c r="K1022" t="s">
        <v>25776</v>
      </c>
      <c r="L1022">
        <v>0</v>
      </c>
      <c r="M1022" t="s">
        <v>25777</v>
      </c>
    </row>
    <row r="1023" spans="1:13">
      <c r="A1023" t="s">
        <v>21041</v>
      </c>
      <c r="B1023" t="s">
        <v>25778</v>
      </c>
      <c r="D1023" t="s">
        <v>25779</v>
      </c>
      <c r="E1023">
        <v>0</v>
      </c>
      <c r="J1023" t="s">
        <v>21041</v>
      </c>
      <c r="K1023" t="s">
        <v>25778</v>
      </c>
      <c r="L1023">
        <v>0</v>
      </c>
      <c r="M1023" t="s">
        <v>25779</v>
      </c>
    </row>
    <row r="1024" spans="1:13">
      <c r="A1024" t="s">
        <v>18371</v>
      </c>
      <c r="B1024" t="s">
        <v>25780</v>
      </c>
      <c r="D1024" t="s">
        <v>25781</v>
      </c>
      <c r="E1024">
        <v>0</v>
      </c>
      <c r="J1024" t="s">
        <v>18371</v>
      </c>
      <c r="K1024" t="s">
        <v>25780</v>
      </c>
      <c r="L1024">
        <v>0</v>
      </c>
      <c r="M1024" t="s">
        <v>25781</v>
      </c>
    </row>
    <row r="1025" spans="1:13">
      <c r="A1025" t="s">
        <v>17879</v>
      </c>
      <c r="B1025" t="s">
        <v>25782</v>
      </c>
      <c r="D1025" t="s">
        <v>25783</v>
      </c>
      <c r="E1025">
        <v>0</v>
      </c>
      <c r="J1025" t="s">
        <v>17879</v>
      </c>
      <c r="K1025" t="s">
        <v>25782</v>
      </c>
      <c r="L1025">
        <v>0</v>
      </c>
      <c r="M1025" t="s">
        <v>25783</v>
      </c>
    </row>
    <row r="1026" spans="1:13">
      <c r="A1026" t="s">
        <v>17880</v>
      </c>
      <c r="B1026" t="s">
        <v>25784</v>
      </c>
      <c r="D1026" t="s">
        <v>25785</v>
      </c>
      <c r="E1026">
        <v>0</v>
      </c>
      <c r="J1026" t="s">
        <v>17880</v>
      </c>
      <c r="K1026" t="s">
        <v>25784</v>
      </c>
      <c r="L1026">
        <v>0</v>
      </c>
      <c r="M1026" t="s">
        <v>25785</v>
      </c>
    </row>
    <row r="1027" spans="1:13">
      <c r="A1027" t="s">
        <v>18873</v>
      </c>
      <c r="B1027" t="s">
        <v>25786</v>
      </c>
      <c r="D1027" t="s">
        <v>25787</v>
      </c>
      <c r="E1027">
        <v>0</v>
      </c>
      <c r="J1027" t="s">
        <v>18873</v>
      </c>
      <c r="K1027" t="s">
        <v>25786</v>
      </c>
      <c r="L1027">
        <v>0</v>
      </c>
      <c r="M1027" t="s">
        <v>25787</v>
      </c>
    </row>
    <row r="1028" spans="1:13">
      <c r="A1028" t="s">
        <v>20598</v>
      </c>
      <c r="B1028" t="s">
        <v>25788</v>
      </c>
      <c r="D1028" t="s">
        <v>25789</v>
      </c>
      <c r="E1028">
        <v>0</v>
      </c>
      <c r="J1028" t="s">
        <v>20598</v>
      </c>
      <c r="K1028" t="s">
        <v>25788</v>
      </c>
      <c r="L1028">
        <v>0</v>
      </c>
      <c r="M1028" t="s">
        <v>25789</v>
      </c>
    </row>
    <row r="1029" spans="1:13">
      <c r="A1029" t="s">
        <v>20597</v>
      </c>
      <c r="B1029" t="s">
        <v>25790</v>
      </c>
      <c r="D1029" t="s">
        <v>25791</v>
      </c>
      <c r="E1029">
        <v>0</v>
      </c>
      <c r="J1029" t="s">
        <v>20597</v>
      </c>
      <c r="K1029" t="s">
        <v>25790</v>
      </c>
      <c r="L1029">
        <v>0</v>
      </c>
      <c r="M1029" t="s">
        <v>25791</v>
      </c>
    </row>
    <row r="1030" spans="1:13">
      <c r="A1030" t="s">
        <v>20596</v>
      </c>
      <c r="B1030" t="s">
        <v>25792</v>
      </c>
      <c r="D1030" t="s">
        <v>25793</v>
      </c>
      <c r="E1030">
        <v>0</v>
      </c>
      <c r="J1030" t="s">
        <v>20596</v>
      </c>
      <c r="K1030" t="s">
        <v>25792</v>
      </c>
      <c r="L1030">
        <v>0</v>
      </c>
      <c r="M1030" t="s">
        <v>25793</v>
      </c>
    </row>
    <row r="1031" spans="1:13">
      <c r="A1031" t="s">
        <v>16680</v>
      </c>
      <c r="B1031" t="s">
        <v>25794</v>
      </c>
      <c r="C1031" t="s">
        <v>23015</v>
      </c>
      <c r="D1031" t="s">
        <v>25795</v>
      </c>
      <c r="E1031">
        <v>140</v>
      </c>
      <c r="G1031" t="s">
        <v>23015</v>
      </c>
      <c r="J1031" t="s">
        <v>16680</v>
      </c>
      <c r="K1031" t="s">
        <v>25794</v>
      </c>
      <c r="L1031">
        <v>140</v>
      </c>
      <c r="M1031" t="s">
        <v>25795</v>
      </c>
    </row>
    <row r="1032" spans="1:13">
      <c r="A1032" t="s">
        <v>18874</v>
      </c>
      <c r="B1032" t="s">
        <v>25796</v>
      </c>
      <c r="D1032" t="s">
        <v>25797</v>
      </c>
      <c r="E1032">
        <v>0</v>
      </c>
      <c r="J1032" t="s">
        <v>18874</v>
      </c>
      <c r="K1032" t="s">
        <v>25796</v>
      </c>
      <c r="L1032">
        <v>0</v>
      </c>
      <c r="M1032" t="s">
        <v>25797</v>
      </c>
    </row>
    <row r="1033" spans="1:13">
      <c r="A1033" t="s">
        <v>25798</v>
      </c>
      <c r="B1033" t="s">
        <v>25799</v>
      </c>
      <c r="D1033" t="s">
        <v>25800</v>
      </c>
      <c r="E1033">
        <v>0</v>
      </c>
      <c r="J1033" t="s">
        <v>25798</v>
      </c>
      <c r="K1033" t="s">
        <v>25799</v>
      </c>
      <c r="L1033">
        <v>0</v>
      </c>
      <c r="M1033" t="s">
        <v>25800</v>
      </c>
    </row>
    <row r="1034" spans="1:13">
      <c r="A1034" t="s">
        <v>25801</v>
      </c>
      <c r="B1034" t="s">
        <v>25802</v>
      </c>
      <c r="D1034" t="s">
        <v>25803</v>
      </c>
      <c r="E1034">
        <v>0</v>
      </c>
      <c r="J1034" t="s">
        <v>25801</v>
      </c>
      <c r="K1034" t="s">
        <v>25802</v>
      </c>
      <c r="L1034">
        <v>0</v>
      </c>
      <c r="M1034" t="s">
        <v>25803</v>
      </c>
    </row>
    <row r="1035" spans="1:13">
      <c r="A1035" t="s">
        <v>25804</v>
      </c>
      <c r="B1035" t="s">
        <v>25805</v>
      </c>
      <c r="D1035" t="s">
        <v>25806</v>
      </c>
      <c r="E1035">
        <v>0</v>
      </c>
      <c r="J1035" t="s">
        <v>25804</v>
      </c>
      <c r="K1035" t="s">
        <v>25805</v>
      </c>
      <c r="L1035">
        <v>0</v>
      </c>
      <c r="M1035" t="s">
        <v>25806</v>
      </c>
    </row>
    <row r="1036" spans="1:13">
      <c r="A1036" t="s">
        <v>19359</v>
      </c>
      <c r="B1036" t="s">
        <v>25807</v>
      </c>
      <c r="D1036" t="s">
        <v>25808</v>
      </c>
      <c r="E1036">
        <v>0</v>
      </c>
      <c r="J1036" t="s">
        <v>19359</v>
      </c>
      <c r="K1036" t="s">
        <v>25807</v>
      </c>
      <c r="L1036">
        <v>0</v>
      </c>
      <c r="M1036" t="s">
        <v>25808</v>
      </c>
    </row>
    <row r="1037" spans="1:13">
      <c r="A1037" t="s">
        <v>19360</v>
      </c>
      <c r="B1037" t="s">
        <v>25809</v>
      </c>
      <c r="C1037" t="s">
        <v>23015</v>
      </c>
      <c r="D1037" t="s">
        <v>25810</v>
      </c>
      <c r="E1037">
        <v>140</v>
      </c>
      <c r="G1037" t="s">
        <v>23015</v>
      </c>
      <c r="J1037" t="s">
        <v>19360</v>
      </c>
      <c r="K1037" t="s">
        <v>25809</v>
      </c>
      <c r="L1037">
        <v>140</v>
      </c>
      <c r="M1037" t="s">
        <v>25810</v>
      </c>
    </row>
    <row r="1038" spans="1:13">
      <c r="A1038" t="s">
        <v>19361</v>
      </c>
      <c r="B1038" t="s">
        <v>25811</v>
      </c>
      <c r="C1038" t="s">
        <v>23015</v>
      </c>
      <c r="D1038" t="s">
        <v>25812</v>
      </c>
      <c r="E1038">
        <v>140</v>
      </c>
      <c r="G1038" t="s">
        <v>23015</v>
      </c>
      <c r="J1038" t="s">
        <v>19361</v>
      </c>
      <c r="K1038" t="s">
        <v>25811</v>
      </c>
      <c r="L1038">
        <v>140</v>
      </c>
      <c r="M1038" t="s">
        <v>25812</v>
      </c>
    </row>
    <row r="1039" spans="1:13">
      <c r="A1039" t="s">
        <v>19362</v>
      </c>
      <c r="B1039" t="s">
        <v>25813</v>
      </c>
      <c r="D1039" t="s">
        <v>25814</v>
      </c>
      <c r="E1039">
        <v>0</v>
      </c>
      <c r="J1039" t="s">
        <v>19362</v>
      </c>
      <c r="K1039" t="s">
        <v>25813</v>
      </c>
      <c r="L1039">
        <v>0</v>
      </c>
      <c r="M1039" t="s">
        <v>25814</v>
      </c>
    </row>
    <row r="1040" spans="1:13">
      <c r="A1040" t="s">
        <v>18189</v>
      </c>
      <c r="B1040" t="s">
        <v>25815</v>
      </c>
      <c r="C1040" t="s">
        <v>23015</v>
      </c>
      <c r="D1040" t="s">
        <v>25816</v>
      </c>
      <c r="E1040">
        <v>140</v>
      </c>
      <c r="G1040" t="s">
        <v>23015</v>
      </c>
      <c r="J1040" t="s">
        <v>18189</v>
      </c>
      <c r="K1040" t="s">
        <v>25815</v>
      </c>
      <c r="L1040">
        <v>140</v>
      </c>
      <c r="M1040" t="s">
        <v>25816</v>
      </c>
    </row>
    <row r="1041" spans="1:13">
      <c r="A1041" t="s">
        <v>19363</v>
      </c>
      <c r="B1041" t="s">
        <v>25817</v>
      </c>
      <c r="D1041" t="s">
        <v>25818</v>
      </c>
      <c r="E1041">
        <v>0</v>
      </c>
      <c r="J1041" t="s">
        <v>19363</v>
      </c>
      <c r="K1041" t="s">
        <v>25817</v>
      </c>
      <c r="L1041">
        <v>0</v>
      </c>
      <c r="M1041" t="s">
        <v>25818</v>
      </c>
    </row>
    <row r="1042" spans="1:13">
      <c r="A1042" t="s">
        <v>19364</v>
      </c>
      <c r="B1042" t="s">
        <v>25819</v>
      </c>
      <c r="D1042" t="s">
        <v>25820</v>
      </c>
      <c r="E1042">
        <v>0</v>
      </c>
      <c r="J1042" t="s">
        <v>19364</v>
      </c>
      <c r="K1042" t="s">
        <v>25819</v>
      </c>
      <c r="L1042">
        <v>0</v>
      </c>
      <c r="M1042" t="s">
        <v>25820</v>
      </c>
    </row>
    <row r="1043" spans="1:13">
      <c r="A1043" t="s">
        <v>19365</v>
      </c>
      <c r="B1043" t="s">
        <v>25821</v>
      </c>
      <c r="D1043" t="s">
        <v>25822</v>
      </c>
      <c r="E1043">
        <v>0</v>
      </c>
      <c r="J1043" t="s">
        <v>19365</v>
      </c>
      <c r="K1043" t="s">
        <v>25821</v>
      </c>
      <c r="L1043">
        <v>0</v>
      </c>
      <c r="M1043" t="s">
        <v>25822</v>
      </c>
    </row>
    <row r="1044" spans="1:13">
      <c r="A1044" t="s">
        <v>19366</v>
      </c>
      <c r="B1044" t="s">
        <v>25823</v>
      </c>
      <c r="D1044" t="s">
        <v>25824</v>
      </c>
      <c r="E1044">
        <v>-1</v>
      </c>
      <c r="J1044" t="s">
        <v>19366</v>
      </c>
      <c r="K1044" t="s">
        <v>25823</v>
      </c>
      <c r="L1044">
        <v>-1</v>
      </c>
      <c r="M1044" t="s">
        <v>25824</v>
      </c>
    </row>
    <row r="1045" spans="1:13">
      <c r="A1045" t="s">
        <v>19367</v>
      </c>
      <c r="B1045" t="s">
        <v>25825</v>
      </c>
      <c r="D1045" t="s">
        <v>25826</v>
      </c>
      <c r="E1045">
        <v>0</v>
      </c>
      <c r="J1045" t="s">
        <v>19367</v>
      </c>
      <c r="K1045" t="s">
        <v>25825</v>
      </c>
      <c r="L1045">
        <v>0</v>
      </c>
      <c r="M1045" t="s">
        <v>25826</v>
      </c>
    </row>
    <row r="1046" spans="1:13">
      <c r="A1046" t="s">
        <v>19368</v>
      </c>
      <c r="B1046" t="s">
        <v>25827</v>
      </c>
      <c r="D1046" t="s">
        <v>25828</v>
      </c>
      <c r="E1046">
        <v>0</v>
      </c>
      <c r="J1046" t="s">
        <v>19368</v>
      </c>
      <c r="K1046" t="s">
        <v>25827</v>
      </c>
      <c r="L1046">
        <v>0</v>
      </c>
      <c r="M1046" t="s">
        <v>25828</v>
      </c>
    </row>
    <row r="1047" spans="1:13">
      <c r="A1047" t="s">
        <v>19369</v>
      </c>
      <c r="B1047" t="s">
        <v>25829</v>
      </c>
      <c r="D1047" t="s">
        <v>25830</v>
      </c>
      <c r="E1047">
        <v>0</v>
      </c>
      <c r="J1047" t="s">
        <v>19369</v>
      </c>
      <c r="K1047" t="s">
        <v>25829</v>
      </c>
      <c r="L1047">
        <v>0</v>
      </c>
      <c r="M1047" t="s">
        <v>25830</v>
      </c>
    </row>
    <row r="1048" spans="1:13">
      <c r="A1048" t="s">
        <v>19370</v>
      </c>
      <c r="B1048" t="s">
        <v>25831</v>
      </c>
      <c r="D1048" t="s">
        <v>25832</v>
      </c>
      <c r="E1048">
        <v>-1</v>
      </c>
      <c r="J1048" t="s">
        <v>19370</v>
      </c>
      <c r="K1048" t="s">
        <v>25831</v>
      </c>
      <c r="L1048">
        <v>-1</v>
      </c>
      <c r="M1048" t="s">
        <v>25832</v>
      </c>
    </row>
    <row r="1049" spans="1:13">
      <c r="A1049" t="s">
        <v>19371</v>
      </c>
      <c r="B1049" t="s">
        <v>25833</v>
      </c>
      <c r="D1049" t="s">
        <v>25834</v>
      </c>
      <c r="E1049">
        <v>-1</v>
      </c>
      <c r="J1049" t="s">
        <v>19371</v>
      </c>
      <c r="K1049" t="s">
        <v>25833</v>
      </c>
      <c r="L1049">
        <v>-1</v>
      </c>
      <c r="M1049" t="s">
        <v>25834</v>
      </c>
    </row>
    <row r="1050" spans="1:13">
      <c r="A1050" t="s">
        <v>19372</v>
      </c>
      <c r="B1050" t="s">
        <v>25835</v>
      </c>
      <c r="D1050" t="s">
        <v>25836</v>
      </c>
      <c r="E1050">
        <v>0</v>
      </c>
      <c r="J1050" t="s">
        <v>19372</v>
      </c>
      <c r="K1050" t="s">
        <v>25835</v>
      </c>
      <c r="L1050">
        <v>0</v>
      </c>
      <c r="M1050" t="s">
        <v>25836</v>
      </c>
    </row>
    <row r="1051" spans="1:13">
      <c r="A1051" t="s">
        <v>19373</v>
      </c>
      <c r="B1051" t="s">
        <v>25837</v>
      </c>
      <c r="D1051" t="s">
        <v>25838</v>
      </c>
      <c r="E1051">
        <v>0</v>
      </c>
      <c r="J1051" t="s">
        <v>19373</v>
      </c>
      <c r="K1051" t="s">
        <v>25837</v>
      </c>
      <c r="L1051">
        <v>0</v>
      </c>
      <c r="M1051" t="s">
        <v>25838</v>
      </c>
    </row>
    <row r="1052" spans="1:13">
      <c r="A1052" t="s">
        <v>19374</v>
      </c>
      <c r="B1052" t="s">
        <v>25839</v>
      </c>
      <c r="D1052" t="s">
        <v>25840</v>
      </c>
      <c r="E1052">
        <v>0</v>
      </c>
      <c r="J1052" t="s">
        <v>19374</v>
      </c>
      <c r="K1052" t="s">
        <v>25839</v>
      </c>
      <c r="L1052">
        <v>0</v>
      </c>
      <c r="M1052" t="s">
        <v>25840</v>
      </c>
    </row>
    <row r="1053" spans="1:13">
      <c r="A1053" t="s">
        <v>19375</v>
      </c>
      <c r="B1053" t="s">
        <v>25841</v>
      </c>
      <c r="D1053" t="s">
        <v>25842</v>
      </c>
      <c r="E1053">
        <v>0</v>
      </c>
      <c r="J1053" t="s">
        <v>19375</v>
      </c>
      <c r="K1053" t="s">
        <v>25841</v>
      </c>
      <c r="L1053">
        <v>0</v>
      </c>
      <c r="M1053" t="s">
        <v>25842</v>
      </c>
    </row>
    <row r="1054" spans="1:13">
      <c r="A1054" t="s">
        <v>19376</v>
      </c>
      <c r="B1054" t="s">
        <v>25843</v>
      </c>
      <c r="D1054" t="s">
        <v>25844</v>
      </c>
      <c r="E1054">
        <v>0</v>
      </c>
      <c r="J1054" t="s">
        <v>19376</v>
      </c>
      <c r="K1054" t="s">
        <v>25843</v>
      </c>
      <c r="L1054">
        <v>0</v>
      </c>
      <c r="M1054" t="s">
        <v>25844</v>
      </c>
    </row>
    <row r="1055" spans="1:13">
      <c r="A1055" t="s">
        <v>19377</v>
      </c>
      <c r="B1055" t="s">
        <v>25845</v>
      </c>
      <c r="D1055" t="s">
        <v>25846</v>
      </c>
      <c r="E1055">
        <v>0</v>
      </c>
      <c r="J1055" t="s">
        <v>19377</v>
      </c>
      <c r="K1055" t="s">
        <v>25845</v>
      </c>
      <c r="L1055">
        <v>0</v>
      </c>
      <c r="M1055" t="s">
        <v>25846</v>
      </c>
    </row>
    <row r="1056" spans="1:13">
      <c r="A1056" t="s">
        <v>19378</v>
      </c>
      <c r="B1056" t="s">
        <v>25847</v>
      </c>
      <c r="D1056" t="s">
        <v>25848</v>
      </c>
      <c r="E1056">
        <v>0</v>
      </c>
      <c r="J1056" t="s">
        <v>19378</v>
      </c>
      <c r="K1056" t="s">
        <v>25847</v>
      </c>
      <c r="L1056">
        <v>0</v>
      </c>
      <c r="M1056" t="s">
        <v>25848</v>
      </c>
    </row>
    <row r="1057" spans="1:13">
      <c r="A1057" t="s">
        <v>19379</v>
      </c>
      <c r="B1057" t="s">
        <v>25833</v>
      </c>
      <c r="D1057" t="s">
        <v>25849</v>
      </c>
      <c r="E1057">
        <v>0</v>
      </c>
      <c r="J1057" t="s">
        <v>19379</v>
      </c>
      <c r="K1057" t="s">
        <v>25833</v>
      </c>
      <c r="L1057">
        <v>0</v>
      </c>
      <c r="M1057" t="s">
        <v>25849</v>
      </c>
    </row>
    <row r="1058" spans="1:13">
      <c r="A1058" t="s">
        <v>19380</v>
      </c>
      <c r="B1058" t="s">
        <v>25850</v>
      </c>
      <c r="D1058" t="s">
        <v>25851</v>
      </c>
      <c r="E1058">
        <v>0</v>
      </c>
      <c r="J1058" t="s">
        <v>19380</v>
      </c>
      <c r="K1058" t="s">
        <v>25850</v>
      </c>
      <c r="L1058">
        <v>0</v>
      </c>
      <c r="M1058" t="s">
        <v>25851</v>
      </c>
    </row>
    <row r="1059" spans="1:13">
      <c r="A1059" t="s">
        <v>19381</v>
      </c>
      <c r="B1059" t="s">
        <v>25852</v>
      </c>
      <c r="D1059" t="s">
        <v>25853</v>
      </c>
      <c r="E1059">
        <v>0</v>
      </c>
      <c r="J1059" t="s">
        <v>19381</v>
      </c>
      <c r="K1059" t="s">
        <v>25852</v>
      </c>
      <c r="L1059">
        <v>0</v>
      </c>
      <c r="M1059" t="s">
        <v>25853</v>
      </c>
    </row>
    <row r="1060" spans="1:13">
      <c r="A1060" t="s">
        <v>19382</v>
      </c>
      <c r="B1060" t="s">
        <v>25854</v>
      </c>
      <c r="D1060" t="s">
        <v>25855</v>
      </c>
      <c r="E1060">
        <v>0</v>
      </c>
      <c r="J1060" t="s">
        <v>19382</v>
      </c>
      <c r="K1060" t="s">
        <v>25854</v>
      </c>
      <c r="L1060">
        <v>0</v>
      </c>
      <c r="M1060" t="s">
        <v>25855</v>
      </c>
    </row>
    <row r="1061" spans="1:13">
      <c r="A1061" t="s">
        <v>19383</v>
      </c>
      <c r="B1061" t="s">
        <v>25856</v>
      </c>
      <c r="D1061" t="s">
        <v>25857</v>
      </c>
      <c r="E1061">
        <v>-1</v>
      </c>
      <c r="J1061" t="s">
        <v>19383</v>
      </c>
      <c r="K1061" t="s">
        <v>25856</v>
      </c>
      <c r="L1061">
        <v>-1</v>
      </c>
      <c r="M1061" t="s">
        <v>25857</v>
      </c>
    </row>
    <row r="1062" spans="1:13">
      <c r="A1062" t="s">
        <v>19384</v>
      </c>
      <c r="B1062" t="s">
        <v>25858</v>
      </c>
      <c r="D1062" t="s">
        <v>25859</v>
      </c>
      <c r="E1062">
        <v>0</v>
      </c>
      <c r="J1062" t="s">
        <v>19384</v>
      </c>
      <c r="K1062" t="s">
        <v>25858</v>
      </c>
      <c r="L1062">
        <v>0</v>
      </c>
      <c r="M1062" t="s">
        <v>25859</v>
      </c>
    </row>
    <row r="1063" spans="1:13">
      <c r="A1063" t="s">
        <v>19385</v>
      </c>
      <c r="B1063" t="s">
        <v>25860</v>
      </c>
      <c r="D1063" t="s">
        <v>25861</v>
      </c>
      <c r="E1063">
        <v>0</v>
      </c>
      <c r="J1063" t="s">
        <v>19385</v>
      </c>
      <c r="K1063" t="s">
        <v>25860</v>
      </c>
      <c r="L1063">
        <v>0</v>
      </c>
      <c r="M1063" t="s">
        <v>25861</v>
      </c>
    </row>
    <row r="1064" spans="1:13">
      <c r="A1064" t="s">
        <v>19386</v>
      </c>
      <c r="B1064" t="s">
        <v>25862</v>
      </c>
      <c r="D1064" t="s">
        <v>25863</v>
      </c>
      <c r="E1064">
        <v>0</v>
      </c>
      <c r="J1064" t="s">
        <v>19386</v>
      </c>
      <c r="K1064" t="s">
        <v>25862</v>
      </c>
      <c r="L1064">
        <v>0</v>
      </c>
      <c r="M1064" t="s">
        <v>25863</v>
      </c>
    </row>
    <row r="1065" spans="1:13">
      <c r="A1065" t="s">
        <v>19387</v>
      </c>
      <c r="B1065" t="s">
        <v>25850</v>
      </c>
      <c r="D1065" t="s">
        <v>25864</v>
      </c>
      <c r="E1065">
        <v>0</v>
      </c>
      <c r="J1065" t="s">
        <v>19387</v>
      </c>
      <c r="K1065" t="s">
        <v>25850</v>
      </c>
      <c r="L1065">
        <v>0</v>
      </c>
      <c r="M1065" t="s">
        <v>25864</v>
      </c>
    </row>
    <row r="1066" spans="1:13">
      <c r="A1066" t="s">
        <v>17881</v>
      </c>
      <c r="B1066" t="s">
        <v>25865</v>
      </c>
      <c r="D1066" t="s">
        <v>25866</v>
      </c>
      <c r="E1066">
        <v>-1</v>
      </c>
      <c r="J1066" t="s">
        <v>17881</v>
      </c>
      <c r="K1066" t="s">
        <v>25865</v>
      </c>
      <c r="L1066">
        <v>-1</v>
      </c>
      <c r="M1066" t="s">
        <v>25866</v>
      </c>
    </row>
    <row r="1067" spans="1:13">
      <c r="A1067" t="s">
        <v>17882</v>
      </c>
      <c r="B1067" t="s">
        <v>25867</v>
      </c>
      <c r="D1067" t="s">
        <v>25868</v>
      </c>
      <c r="E1067">
        <v>0</v>
      </c>
      <c r="J1067" t="s">
        <v>17882</v>
      </c>
      <c r="K1067" t="s">
        <v>25867</v>
      </c>
      <c r="L1067">
        <v>0</v>
      </c>
      <c r="M1067" t="s">
        <v>25868</v>
      </c>
    </row>
    <row r="1068" spans="1:13">
      <c r="A1068" t="s">
        <v>17883</v>
      </c>
      <c r="B1068" t="s">
        <v>25858</v>
      </c>
      <c r="C1068" t="s">
        <v>23015</v>
      </c>
      <c r="D1068" t="s">
        <v>25869</v>
      </c>
      <c r="E1068">
        <v>139</v>
      </c>
      <c r="G1068" t="s">
        <v>23015</v>
      </c>
      <c r="J1068" t="s">
        <v>17883</v>
      </c>
      <c r="K1068" t="s">
        <v>25858</v>
      </c>
      <c r="L1068">
        <v>139</v>
      </c>
      <c r="M1068" t="s">
        <v>25869</v>
      </c>
    </row>
    <row r="1069" spans="1:13">
      <c r="A1069" t="s">
        <v>17884</v>
      </c>
      <c r="B1069" t="s">
        <v>25870</v>
      </c>
      <c r="C1069" t="s">
        <v>23015</v>
      </c>
      <c r="D1069" t="s">
        <v>25871</v>
      </c>
      <c r="E1069">
        <v>140</v>
      </c>
      <c r="G1069" t="s">
        <v>23015</v>
      </c>
      <c r="J1069" t="s">
        <v>17884</v>
      </c>
      <c r="K1069" t="s">
        <v>25870</v>
      </c>
      <c r="L1069">
        <v>140</v>
      </c>
      <c r="M1069" t="s">
        <v>25871</v>
      </c>
    </row>
    <row r="1070" spans="1:13">
      <c r="A1070" t="s">
        <v>17885</v>
      </c>
      <c r="B1070" t="s">
        <v>25872</v>
      </c>
      <c r="D1070" t="s">
        <v>25873</v>
      </c>
      <c r="E1070">
        <v>0</v>
      </c>
      <c r="J1070" t="s">
        <v>17885</v>
      </c>
      <c r="K1070" t="s">
        <v>25872</v>
      </c>
      <c r="L1070">
        <v>0</v>
      </c>
      <c r="M1070" t="s">
        <v>25873</v>
      </c>
    </row>
    <row r="1071" spans="1:13">
      <c r="A1071" t="s">
        <v>17250</v>
      </c>
      <c r="B1071" t="s">
        <v>25874</v>
      </c>
      <c r="D1071" t="s">
        <v>25875</v>
      </c>
      <c r="E1071">
        <v>0</v>
      </c>
      <c r="J1071" t="s">
        <v>17250</v>
      </c>
      <c r="K1071" t="s">
        <v>25874</v>
      </c>
      <c r="L1071">
        <v>0</v>
      </c>
      <c r="M1071" t="s">
        <v>25875</v>
      </c>
    </row>
    <row r="1072" spans="1:13">
      <c r="A1072" t="s">
        <v>17251</v>
      </c>
      <c r="B1072" t="s">
        <v>25876</v>
      </c>
      <c r="D1072" t="s">
        <v>25877</v>
      </c>
      <c r="E1072">
        <v>0</v>
      </c>
      <c r="J1072" t="s">
        <v>17251</v>
      </c>
      <c r="K1072" t="s">
        <v>25876</v>
      </c>
      <c r="L1072">
        <v>0</v>
      </c>
      <c r="M1072" t="s">
        <v>25877</v>
      </c>
    </row>
    <row r="1073" spans="1:13">
      <c r="A1073" t="s">
        <v>17252</v>
      </c>
      <c r="B1073" t="s">
        <v>25878</v>
      </c>
      <c r="D1073" t="s">
        <v>25879</v>
      </c>
      <c r="E1073">
        <v>0</v>
      </c>
      <c r="J1073" t="s">
        <v>17252</v>
      </c>
      <c r="K1073" t="s">
        <v>25878</v>
      </c>
      <c r="L1073">
        <v>0</v>
      </c>
      <c r="M1073" t="s">
        <v>25879</v>
      </c>
    </row>
    <row r="1074" spans="1:13">
      <c r="A1074" t="s">
        <v>17253</v>
      </c>
      <c r="B1074" t="s">
        <v>25880</v>
      </c>
      <c r="D1074" t="s">
        <v>25881</v>
      </c>
      <c r="E1074">
        <v>0</v>
      </c>
      <c r="J1074" t="s">
        <v>17253</v>
      </c>
      <c r="K1074" t="s">
        <v>25880</v>
      </c>
      <c r="L1074">
        <v>0</v>
      </c>
      <c r="M1074" t="s">
        <v>25881</v>
      </c>
    </row>
    <row r="1075" spans="1:13">
      <c r="A1075" t="s">
        <v>17254</v>
      </c>
      <c r="B1075" t="s">
        <v>25858</v>
      </c>
      <c r="D1075" t="s">
        <v>25882</v>
      </c>
      <c r="E1075">
        <v>0</v>
      </c>
      <c r="J1075" t="s">
        <v>17254</v>
      </c>
      <c r="K1075" t="s">
        <v>25858</v>
      </c>
      <c r="L1075">
        <v>0</v>
      </c>
      <c r="M1075" t="s">
        <v>25882</v>
      </c>
    </row>
    <row r="1076" spans="1:13">
      <c r="A1076" t="s">
        <v>25883</v>
      </c>
      <c r="B1076" t="s">
        <v>25884</v>
      </c>
      <c r="D1076" t="s">
        <v>25885</v>
      </c>
      <c r="E1076">
        <v>0</v>
      </c>
      <c r="J1076" t="s">
        <v>25883</v>
      </c>
      <c r="K1076" t="s">
        <v>25884</v>
      </c>
      <c r="L1076">
        <v>0</v>
      </c>
      <c r="M1076" t="s">
        <v>25885</v>
      </c>
    </row>
    <row r="1077" spans="1:13">
      <c r="A1077" t="s">
        <v>25886</v>
      </c>
      <c r="B1077" t="s">
        <v>25887</v>
      </c>
      <c r="D1077" t="s">
        <v>25888</v>
      </c>
      <c r="E1077">
        <v>0</v>
      </c>
      <c r="J1077" t="s">
        <v>25886</v>
      </c>
      <c r="K1077" t="s">
        <v>25887</v>
      </c>
      <c r="L1077">
        <v>0</v>
      </c>
      <c r="M1077" t="s">
        <v>25888</v>
      </c>
    </row>
    <row r="1078" spans="1:13">
      <c r="A1078" t="s">
        <v>25889</v>
      </c>
      <c r="B1078" t="s">
        <v>25890</v>
      </c>
      <c r="C1078" t="s">
        <v>23015</v>
      </c>
      <c r="D1078" t="s">
        <v>25891</v>
      </c>
      <c r="E1078">
        <v>140</v>
      </c>
      <c r="G1078" t="s">
        <v>23015</v>
      </c>
      <c r="J1078" t="s">
        <v>25889</v>
      </c>
      <c r="K1078" t="s">
        <v>25890</v>
      </c>
      <c r="L1078">
        <v>140</v>
      </c>
      <c r="M1078" t="s">
        <v>25891</v>
      </c>
    </row>
    <row r="1079" spans="1:13">
      <c r="A1079" t="s">
        <v>19388</v>
      </c>
      <c r="B1079" t="s">
        <v>23722</v>
      </c>
      <c r="D1079" t="s">
        <v>25892</v>
      </c>
      <c r="E1079">
        <v>0</v>
      </c>
      <c r="J1079" t="s">
        <v>19388</v>
      </c>
      <c r="K1079" t="s">
        <v>23722</v>
      </c>
      <c r="L1079">
        <v>0</v>
      </c>
      <c r="M1079" t="s">
        <v>25892</v>
      </c>
    </row>
    <row r="1080" spans="1:13">
      <c r="A1080" t="s">
        <v>19389</v>
      </c>
      <c r="B1080" t="s">
        <v>25893</v>
      </c>
      <c r="D1080" t="s">
        <v>25894</v>
      </c>
      <c r="E1080">
        <v>0</v>
      </c>
      <c r="J1080" t="s">
        <v>19389</v>
      </c>
      <c r="K1080" t="s">
        <v>25893</v>
      </c>
      <c r="L1080">
        <v>0</v>
      </c>
      <c r="M1080" t="s">
        <v>25894</v>
      </c>
    </row>
    <row r="1081" spans="1:13">
      <c r="A1081" t="s">
        <v>19390</v>
      </c>
      <c r="B1081" t="s">
        <v>25895</v>
      </c>
      <c r="D1081" t="s">
        <v>25896</v>
      </c>
      <c r="E1081">
        <v>-1</v>
      </c>
      <c r="J1081" t="s">
        <v>19390</v>
      </c>
      <c r="K1081" t="s">
        <v>25895</v>
      </c>
      <c r="L1081">
        <v>-1</v>
      </c>
      <c r="M1081" t="s">
        <v>25896</v>
      </c>
    </row>
    <row r="1082" spans="1:13">
      <c r="A1082" t="s">
        <v>19391</v>
      </c>
      <c r="B1082" t="s">
        <v>25897</v>
      </c>
      <c r="C1082" t="s">
        <v>23015</v>
      </c>
      <c r="D1082" t="s">
        <v>25898</v>
      </c>
      <c r="E1082">
        <v>140</v>
      </c>
      <c r="G1082" t="s">
        <v>23015</v>
      </c>
      <c r="J1082" t="s">
        <v>19391</v>
      </c>
      <c r="K1082" t="s">
        <v>25897</v>
      </c>
      <c r="L1082">
        <v>140</v>
      </c>
      <c r="M1082" t="s">
        <v>25898</v>
      </c>
    </row>
    <row r="1083" spans="1:13">
      <c r="A1083" t="s">
        <v>19392</v>
      </c>
      <c r="B1083" t="s">
        <v>25899</v>
      </c>
      <c r="D1083" t="s">
        <v>25900</v>
      </c>
      <c r="E1083">
        <v>0</v>
      </c>
      <c r="J1083" t="s">
        <v>19392</v>
      </c>
      <c r="K1083" t="s">
        <v>25899</v>
      </c>
      <c r="L1083">
        <v>0</v>
      </c>
      <c r="M1083" t="s">
        <v>25900</v>
      </c>
    </row>
    <row r="1084" spans="1:13">
      <c r="A1084" t="s">
        <v>19393</v>
      </c>
      <c r="B1084" t="s">
        <v>25901</v>
      </c>
      <c r="D1084" t="s">
        <v>25902</v>
      </c>
      <c r="E1084">
        <v>0</v>
      </c>
      <c r="J1084" t="s">
        <v>19393</v>
      </c>
      <c r="K1084" t="s">
        <v>25901</v>
      </c>
      <c r="L1084">
        <v>0</v>
      </c>
      <c r="M1084" t="s">
        <v>25902</v>
      </c>
    </row>
    <row r="1085" spans="1:13">
      <c r="A1085" t="s">
        <v>19394</v>
      </c>
      <c r="B1085" t="s">
        <v>23732</v>
      </c>
      <c r="D1085" t="s">
        <v>25903</v>
      </c>
      <c r="E1085">
        <v>0</v>
      </c>
      <c r="J1085" t="s">
        <v>19394</v>
      </c>
      <c r="K1085" t="s">
        <v>23732</v>
      </c>
      <c r="L1085">
        <v>0</v>
      </c>
      <c r="M1085" t="s">
        <v>25903</v>
      </c>
    </row>
    <row r="1086" spans="1:13">
      <c r="A1086" t="s">
        <v>19395</v>
      </c>
      <c r="B1086" t="s">
        <v>25904</v>
      </c>
      <c r="D1086" t="s">
        <v>25905</v>
      </c>
      <c r="E1086">
        <v>0</v>
      </c>
      <c r="J1086" t="s">
        <v>19395</v>
      </c>
      <c r="K1086" t="s">
        <v>25904</v>
      </c>
      <c r="L1086">
        <v>0</v>
      </c>
      <c r="M1086" t="s">
        <v>25905</v>
      </c>
    </row>
    <row r="1087" spans="1:13">
      <c r="A1087" t="s">
        <v>20069</v>
      </c>
      <c r="B1087" t="s">
        <v>25906</v>
      </c>
      <c r="D1087" t="s">
        <v>25907</v>
      </c>
      <c r="E1087">
        <v>0</v>
      </c>
      <c r="J1087" t="s">
        <v>20069</v>
      </c>
      <c r="K1087" t="s">
        <v>25906</v>
      </c>
      <c r="L1087">
        <v>0</v>
      </c>
      <c r="M1087" t="s">
        <v>25907</v>
      </c>
    </row>
    <row r="1088" spans="1:13">
      <c r="A1088" t="s">
        <v>20070</v>
      </c>
      <c r="B1088" t="s">
        <v>25908</v>
      </c>
      <c r="D1088" t="s">
        <v>25909</v>
      </c>
      <c r="E1088">
        <v>0</v>
      </c>
      <c r="J1088" t="s">
        <v>20070</v>
      </c>
      <c r="K1088" t="s">
        <v>25908</v>
      </c>
      <c r="L1088">
        <v>0</v>
      </c>
      <c r="M1088" t="s">
        <v>25909</v>
      </c>
    </row>
    <row r="1089" spans="1:13">
      <c r="A1089" t="s">
        <v>17886</v>
      </c>
      <c r="B1089" t="s">
        <v>25910</v>
      </c>
      <c r="D1089" t="s">
        <v>25911</v>
      </c>
      <c r="E1089">
        <v>0</v>
      </c>
      <c r="J1089" t="s">
        <v>17886</v>
      </c>
      <c r="K1089" t="s">
        <v>25910</v>
      </c>
      <c r="L1089">
        <v>0</v>
      </c>
      <c r="M1089" t="s">
        <v>25911</v>
      </c>
    </row>
    <row r="1090" spans="1:13">
      <c r="A1090" t="s">
        <v>17255</v>
      </c>
      <c r="B1090" t="s">
        <v>25912</v>
      </c>
      <c r="D1090" t="s">
        <v>25913</v>
      </c>
      <c r="E1090">
        <v>0</v>
      </c>
      <c r="J1090" t="s">
        <v>17255</v>
      </c>
      <c r="K1090" t="s">
        <v>25912</v>
      </c>
      <c r="L1090">
        <v>0</v>
      </c>
      <c r="M1090" t="s">
        <v>25913</v>
      </c>
    </row>
    <row r="1091" spans="1:13">
      <c r="A1091" t="s">
        <v>19396</v>
      </c>
      <c r="B1091" t="s">
        <v>25914</v>
      </c>
      <c r="D1091" t="s">
        <v>25915</v>
      </c>
      <c r="E1091">
        <v>0</v>
      </c>
      <c r="J1091" t="s">
        <v>19396</v>
      </c>
      <c r="K1091" t="s">
        <v>25914</v>
      </c>
      <c r="L1091">
        <v>0</v>
      </c>
      <c r="M1091" t="s">
        <v>25915</v>
      </c>
    </row>
    <row r="1092" spans="1:13">
      <c r="A1092" t="s">
        <v>19397</v>
      </c>
      <c r="B1092" t="s">
        <v>25916</v>
      </c>
      <c r="D1092" t="s">
        <v>25917</v>
      </c>
      <c r="E1092">
        <v>0</v>
      </c>
      <c r="J1092" t="s">
        <v>19397</v>
      </c>
      <c r="K1092" t="s">
        <v>25916</v>
      </c>
      <c r="L1092">
        <v>0</v>
      </c>
      <c r="M1092" t="s">
        <v>25917</v>
      </c>
    </row>
    <row r="1093" spans="1:13">
      <c r="A1093" t="s">
        <v>19398</v>
      </c>
      <c r="B1093" t="s">
        <v>25918</v>
      </c>
      <c r="D1093" t="s">
        <v>25919</v>
      </c>
      <c r="E1093">
        <v>0</v>
      </c>
      <c r="J1093" t="s">
        <v>19398</v>
      </c>
      <c r="K1093" t="s">
        <v>25918</v>
      </c>
      <c r="L1093">
        <v>0</v>
      </c>
      <c r="M1093" t="s">
        <v>25919</v>
      </c>
    </row>
    <row r="1094" spans="1:13">
      <c r="A1094" t="s">
        <v>19399</v>
      </c>
      <c r="B1094" t="s">
        <v>25920</v>
      </c>
      <c r="D1094" t="s">
        <v>25921</v>
      </c>
      <c r="E1094">
        <v>0</v>
      </c>
      <c r="J1094" t="s">
        <v>19399</v>
      </c>
      <c r="K1094" t="s">
        <v>25920</v>
      </c>
      <c r="L1094">
        <v>0</v>
      </c>
      <c r="M1094" t="s">
        <v>25921</v>
      </c>
    </row>
    <row r="1095" spans="1:13">
      <c r="A1095" t="s">
        <v>19400</v>
      </c>
      <c r="B1095" t="s">
        <v>25922</v>
      </c>
      <c r="D1095" t="s">
        <v>25923</v>
      </c>
      <c r="E1095">
        <v>0</v>
      </c>
      <c r="J1095" t="s">
        <v>19400</v>
      </c>
      <c r="K1095" t="s">
        <v>25922</v>
      </c>
      <c r="L1095">
        <v>0</v>
      </c>
      <c r="M1095" t="s">
        <v>25923</v>
      </c>
    </row>
    <row r="1096" spans="1:13">
      <c r="A1096" t="s">
        <v>19401</v>
      </c>
      <c r="B1096" t="s">
        <v>25924</v>
      </c>
      <c r="D1096" t="s">
        <v>25925</v>
      </c>
      <c r="E1096">
        <v>0</v>
      </c>
      <c r="J1096" t="s">
        <v>19401</v>
      </c>
      <c r="K1096" t="s">
        <v>25924</v>
      </c>
      <c r="L1096">
        <v>0</v>
      </c>
      <c r="M1096" t="s">
        <v>25925</v>
      </c>
    </row>
    <row r="1097" spans="1:13">
      <c r="A1097" t="s">
        <v>19402</v>
      </c>
      <c r="B1097" t="s">
        <v>23756</v>
      </c>
      <c r="C1097" t="s">
        <v>23015</v>
      </c>
      <c r="D1097" t="s">
        <v>25926</v>
      </c>
      <c r="E1097">
        <v>140</v>
      </c>
      <c r="G1097" t="s">
        <v>23015</v>
      </c>
      <c r="J1097" t="s">
        <v>19402</v>
      </c>
      <c r="K1097" t="s">
        <v>23756</v>
      </c>
      <c r="L1097">
        <v>140</v>
      </c>
      <c r="M1097" t="s">
        <v>25926</v>
      </c>
    </row>
    <row r="1098" spans="1:13">
      <c r="A1098" t="s">
        <v>18191</v>
      </c>
      <c r="B1098" t="s">
        <v>25927</v>
      </c>
      <c r="C1098" t="s">
        <v>23015</v>
      </c>
      <c r="D1098" t="s">
        <v>25928</v>
      </c>
      <c r="E1098">
        <v>140</v>
      </c>
      <c r="G1098" t="s">
        <v>23015</v>
      </c>
      <c r="J1098" t="s">
        <v>18191</v>
      </c>
      <c r="K1098" t="s">
        <v>25927</v>
      </c>
      <c r="L1098">
        <v>140</v>
      </c>
      <c r="M1098" t="s">
        <v>25928</v>
      </c>
    </row>
    <row r="1099" spans="1:13">
      <c r="A1099" t="s">
        <v>19403</v>
      </c>
      <c r="B1099" t="s">
        <v>25929</v>
      </c>
      <c r="C1099" t="s">
        <v>23015</v>
      </c>
      <c r="D1099" t="s">
        <v>25930</v>
      </c>
      <c r="E1099">
        <v>140</v>
      </c>
      <c r="G1099" t="s">
        <v>23015</v>
      </c>
      <c r="J1099" t="s">
        <v>19403</v>
      </c>
      <c r="K1099" t="s">
        <v>25929</v>
      </c>
      <c r="L1099">
        <v>140</v>
      </c>
      <c r="M1099" t="s">
        <v>25930</v>
      </c>
    </row>
    <row r="1100" spans="1:13">
      <c r="A1100" t="s">
        <v>19404</v>
      </c>
      <c r="B1100" t="s">
        <v>25931</v>
      </c>
      <c r="D1100" t="s">
        <v>25932</v>
      </c>
      <c r="E1100">
        <v>0</v>
      </c>
      <c r="J1100" t="s">
        <v>19404</v>
      </c>
      <c r="K1100" t="s">
        <v>25931</v>
      </c>
      <c r="L1100">
        <v>0</v>
      </c>
      <c r="M1100" t="s">
        <v>25932</v>
      </c>
    </row>
    <row r="1101" spans="1:13">
      <c r="A1101" t="s">
        <v>19405</v>
      </c>
      <c r="B1101" t="s">
        <v>25933</v>
      </c>
      <c r="C1101" t="s">
        <v>23015</v>
      </c>
      <c r="D1101" t="s">
        <v>25934</v>
      </c>
      <c r="E1101">
        <v>140</v>
      </c>
      <c r="G1101" t="s">
        <v>23015</v>
      </c>
      <c r="J1101" t="s">
        <v>19405</v>
      </c>
      <c r="K1101" t="s">
        <v>25933</v>
      </c>
      <c r="L1101">
        <v>140</v>
      </c>
      <c r="M1101" t="s">
        <v>25934</v>
      </c>
    </row>
    <row r="1102" spans="1:13">
      <c r="A1102" t="s">
        <v>19406</v>
      </c>
      <c r="B1102" t="s">
        <v>25935</v>
      </c>
      <c r="D1102" t="s">
        <v>25936</v>
      </c>
      <c r="E1102">
        <v>0</v>
      </c>
      <c r="J1102" t="s">
        <v>19406</v>
      </c>
      <c r="K1102" t="s">
        <v>25935</v>
      </c>
      <c r="L1102">
        <v>0</v>
      </c>
      <c r="M1102" t="s">
        <v>25936</v>
      </c>
    </row>
    <row r="1103" spans="1:13">
      <c r="A1103" t="s">
        <v>19407</v>
      </c>
      <c r="B1103" t="s">
        <v>25937</v>
      </c>
      <c r="D1103" t="s">
        <v>25938</v>
      </c>
      <c r="E1103">
        <v>0</v>
      </c>
      <c r="J1103" t="s">
        <v>19407</v>
      </c>
      <c r="K1103" t="s">
        <v>25937</v>
      </c>
      <c r="L1103">
        <v>0</v>
      </c>
      <c r="M1103" t="s">
        <v>25938</v>
      </c>
    </row>
    <row r="1104" spans="1:13">
      <c r="A1104" t="s">
        <v>19408</v>
      </c>
      <c r="B1104" t="s">
        <v>25939</v>
      </c>
      <c r="D1104" t="s">
        <v>25940</v>
      </c>
      <c r="E1104">
        <v>0</v>
      </c>
      <c r="J1104" t="s">
        <v>19408</v>
      </c>
      <c r="K1104" t="s">
        <v>25939</v>
      </c>
      <c r="L1104">
        <v>0</v>
      </c>
      <c r="M1104" t="s">
        <v>25940</v>
      </c>
    </row>
    <row r="1105" spans="1:13">
      <c r="A1105" t="s">
        <v>18190</v>
      </c>
      <c r="B1105" t="s">
        <v>25941</v>
      </c>
      <c r="C1105" t="s">
        <v>23015</v>
      </c>
      <c r="D1105" t="s">
        <v>25942</v>
      </c>
      <c r="E1105">
        <v>140</v>
      </c>
      <c r="G1105" t="s">
        <v>23015</v>
      </c>
      <c r="J1105" t="s">
        <v>18190</v>
      </c>
      <c r="K1105" t="s">
        <v>25941</v>
      </c>
      <c r="L1105">
        <v>140</v>
      </c>
      <c r="M1105" t="s">
        <v>25942</v>
      </c>
    </row>
    <row r="1106" spans="1:13">
      <c r="A1106" t="s">
        <v>20071</v>
      </c>
      <c r="B1106" t="s">
        <v>25943</v>
      </c>
      <c r="D1106" t="s">
        <v>25944</v>
      </c>
      <c r="E1106">
        <v>0</v>
      </c>
      <c r="J1106" t="s">
        <v>20071</v>
      </c>
      <c r="K1106" t="s">
        <v>25943</v>
      </c>
      <c r="L1106">
        <v>0</v>
      </c>
      <c r="M1106" t="s">
        <v>25944</v>
      </c>
    </row>
    <row r="1107" spans="1:13">
      <c r="A1107" t="s">
        <v>20072</v>
      </c>
      <c r="B1107" t="s">
        <v>25945</v>
      </c>
      <c r="D1107" t="s">
        <v>25946</v>
      </c>
      <c r="E1107">
        <v>0</v>
      </c>
      <c r="J1107" t="s">
        <v>20072</v>
      </c>
      <c r="K1107" t="s">
        <v>25945</v>
      </c>
      <c r="L1107">
        <v>0</v>
      </c>
      <c r="M1107" t="s">
        <v>25946</v>
      </c>
    </row>
    <row r="1108" spans="1:13">
      <c r="A1108" t="s">
        <v>20073</v>
      </c>
      <c r="B1108" t="s">
        <v>25947</v>
      </c>
      <c r="D1108" t="s">
        <v>25948</v>
      </c>
      <c r="E1108">
        <v>0</v>
      </c>
      <c r="J1108" t="s">
        <v>20073</v>
      </c>
      <c r="K1108" t="s">
        <v>25947</v>
      </c>
      <c r="L1108">
        <v>0</v>
      </c>
      <c r="M1108" t="s">
        <v>25948</v>
      </c>
    </row>
    <row r="1109" spans="1:13">
      <c r="A1109" t="s">
        <v>20074</v>
      </c>
      <c r="B1109" t="s">
        <v>25949</v>
      </c>
      <c r="D1109" t="s">
        <v>25950</v>
      </c>
      <c r="E1109">
        <v>0</v>
      </c>
      <c r="J1109" t="s">
        <v>20074</v>
      </c>
      <c r="K1109" t="s">
        <v>25949</v>
      </c>
      <c r="L1109">
        <v>0</v>
      </c>
      <c r="M1109" t="s">
        <v>25950</v>
      </c>
    </row>
    <row r="1110" spans="1:13">
      <c r="A1110" t="s">
        <v>21040</v>
      </c>
      <c r="B1110" t="s">
        <v>25951</v>
      </c>
      <c r="C1110" t="s">
        <v>23015</v>
      </c>
      <c r="D1110" t="s">
        <v>25952</v>
      </c>
      <c r="E1110">
        <v>140</v>
      </c>
      <c r="G1110" t="s">
        <v>23015</v>
      </c>
      <c r="J1110" t="s">
        <v>21040</v>
      </c>
      <c r="K1110" t="s">
        <v>25951</v>
      </c>
      <c r="L1110">
        <v>140</v>
      </c>
      <c r="M1110" t="s">
        <v>25952</v>
      </c>
    </row>
    <row r="1111" spans="1:13">
      <c r="A1111" t="s">
        <v>21039</v>
      </c>
      <c r="B1111" t="s">
        <v>25953</v>
      </c>
      <c r="D1111" t="s">
        <v>25954</v>
      </c>
      <c r="E1111">
        <v>0</v>
      </c>
      <c r="J1111" t="s">
        <v>21039</v>
      </c>
      <c r="K1111" t="s">
        <v>25953</v>
      </c>
      <c r="L1111">
        <v>0</v>
      </c>
      <c r="M1111" t="s">
        <v>25954</v>
      </c>
    </row>
    <row r="1112" spans="1:13">
      <c r="A1112" t="s">
        <v>21038</v>
      </c>
      <c r="B1112" t="s">
        <v>25955</v>
      </c>
      <c r="D1112" t="s">
        <v>25956</v>
      </c>
      <c r="E1112">
        <v>0</v>
      </c>
      <c r="J1112" t="s">
        <v>21038</v>
      </c>
      <c r="K1112" t="s">
        <v>25955</v>
      </c>
      <c r="L1112">
        <v>0</v>
      </c>
      <c r="M1112" t="s">
        <v>25956</v>
      </c>
    </row>
    <row r="1113" spans="1:13">
      <c r="A1113" t="s">
        <v>21037</v>
      </c>
      <c r="B1113" t="s">
        <v>25957</v>
      </c>
      <c r="D1113" t="s">
        <v>25958</v>
      </c>
      <c r="E1113">
        <v>0</v>
      </c>
      <c r="J1113" t="s">
        <v>21037</v>
      </c>
      <c r="K1113" t="s">
        <v>25957</v>
      </c>
      <c r="L1113">
        <v>0</v>
      </c>
      <c r="M1113" t="s">
        <v>25958</v>
      </c>
    </row>
    <row r="1114" spans="1:13">
      <c r="A1114" t="s">
        <v>21036</v>
      </c>
      <c r="B1114" t="s">
        <v>25959</v>
      </c>
      <c r="D1114" t="s">
        <v>25960</v>
      </c>
      <c r="E1114">
        <v>0</v>
      </c>
      <c r="J1114" t="s">
        <v>21036</v>
      </c>
      <c r="K1114" t="s">
        <v>25959</v>
      </c>
      <c r="L1114">
        <v>0</v>
      </c>
      <c r="M1114" t="s">
        <v>25960</v>
      </c>
    </row>
    <row r="1115" spans="1:13">
      <c r="A1115" t="s">
        <v>21035</v>
      </c>
      <c r="B1115" t="s">
        <v>25961</v>
      </c>
      <c r="D1115" t="s">
        <v>25962</v>
      </c>
      <c r="E1115">
        <v>0</v>
      </c>
      <c r="J1115" t="s">
        <v>21035</v>
      </c>
      <c r="K1115" t="s">
        <v>25961</v>
      </c>
      <c r="L1115">
        <v>0</v>
      </c>
      <c r="M1115" t="s">
        <v>25962</v>
      </c>
    </row>
    <row r="1116" spans="1:13">
      <c r="A1116" t="s">
        <v>21034</v>
      </c>
      <c r="B1116" t="s">
        <v>25963</v>
      </c>
      <c r="D1116" t="s">
        <v>25964</v>
      </c>
      <c r="E1116">
        <v>0</v>
      </c>
      <c r="J1116" t="s">
        <v>21034</v>
      </c>
      <c r="K1116" t="s">
        <v>25963</v>
      </c>
      <c r="L1116">
        <v>0</v>
      </c>
      <c r="M1116" t="s">
        <v>25964</v>
      </c>
    </row>
    <row r="1117" spans="1:13">
      <c r="A1117" t="s">
        <v>21033</v>
      </c>
      <c r="B1117" t="s">
        <v>25965</v>
      </c>
      <c r="C1117" t="s">
        <v>23015</v>
      </c>
      <c r="D1117" t="s">
        <v>25966</v>
      </c>
      <c r="E1117">
        <v>140</v>
      </c>
      <c r="G1117" t="s">
        <v>23015</v>
      </c>
      <c r="J1117" t="s">
        <v>21033</v>
      </c>
      <c r="K1117" t="s">
        <v>25965</v>
      </c>
      <c r="L1117">
        <v>140</v>
      </c>
      <c r="M1117" t="s">
        <v>25966</v>
      </c>
    </row>
    <row r="1118" spans="1:13">
      <c r="A1118" t="s">
        <v>21032</v>
      </c>
      <c r="B1118" t="s">
        <v>23780</v>
      </c>
      <c r="D1118" t="s">
        <v>25967</v>
      </c>
      <c r="E1118">
        <v>0</v>
      </c>
      <c r="J1118" t="s">
        <v>21032</v>
      </c>
      <c r="K1118" t="s">
        <v>23780</v>
      </c>
      <c r="L1118">
        <v>0</v>
      </c>
      <c r="M1118" t="s">
        <v>25967</v>
      </c>
    </row>
    <row r="1119" spans="1:13">
      <c r="A1119" t="s">
        <v>21031</v>
      </c>
      <c r="B1119" t="s">
        <v>25968</v>
      </c>
      <c r="D1119" t="s">
        <v>25969</v>
      </c>
      <c r="E1119">
        <v>0</v>
      </c>
      <c r="J1119" t="s">
        <v>21031</v>
      </c>
      <c r="K1119" t="s">
        <v>25968</v>
      </c>
      <c r="L1119">
        <v>0</v>
      </c>
      <c r="M1119" t="s">
        <v>25969</v>
      </c>
    </row>
    <row r="1120" spans="1:13">
      <c r="A1120" t="s">
        <v>21030</v>
      </c>
      <c r="B1120" t="s">
        <v>23784</v>
      </c>
      <c r="D1120" t="s">
        <v>25970</v>
      </c>
      <c r="E1120">
        <v>0</v>
      </c>
      <c r="J1120" t="s">
        <v>21030</v>
      </c>
      <c r="K1120" t="s">
        <v>23784</v>
      </c>
      <c r="L1120">
        <v>0</v>
      </c>
      <c r="M1120" t="s">
        <v>25970</v>
      </c>
    </row>
    <row r="1121" spans="1:13">
      <c r="A1121" t="s">
        <v>21029</v>
      </c>
      <c r="B1121" t="s">
        <v>25971</v>
      </c>
      <c r="D1121" t="s">
        <v>25972</v>
      </c>
      <c r="E1121">
        <v>0</v>
      </c>
      <c r="J1121" t="s">
        <v>21029</v>
      </c>
      <c r="K1121" t="s">
        <v>25971</v>
      </c>
      <c r="L1121">
        <v>0</v>
      </c>
      <c r="M1121" t="s">
        <v>25972</v>
      </c>
    </row>
    <row r="1122" spans="1:13">
      <c r="A1122" t="s">
        <v>21028</v>
      </c>
      <c r="B1122" t="s">
        <v>25973</v>
      </c>
      <c r="C1122" t="s">
        <v>23015</v>
      </c>
      <c r="D1122" t="s">
        <v>25974</v>
      </c>
      <c r="E1122">
        <v>140</v>
      </c>
      <c r="G1122" t="s">
        <v>23015</v>
      </c>
      <c r="J1122" t="s">
        <v>21028</v>
      </c>
      <c r="K1122" t="s">
        <v>25973</v>
      </c>
      <c r="L1122">
        <v>140</v>
      </c>
      <c r="M1122" t="s">
        <v>25974</v>
      </c>
    </row>
    <row r="1123" spans="1:13">
      <c r="A1123" t="s">
        <v>17887</v>
      </c>
      <c r="B1123" t="s">
        <v>25975</v>
      </c>
      <c r="D1123" t="s">
        <v>25976</v>
      </c>
      <c r="E1123">
        <v>0</v>
      </c>
      <c r="J1123" t="s">
        <v>17887</v>
      </c>
      <c r="K1123" t="s">
        <v>25975</v>
      </c>
      <c r="L1123">
        <v>0</v>
      </c>
      <c r="M1123" t="s">
        <v>25976</v>
      </c>
    </row>
    <row r="1124" spans="1:13">
      <c r="A1124" t="s">
        <v>17888</v>
      </c>
      <c r="B1124" t="s">
        <v>25977</v>
      </c>
      <c r="D1124" t="s">
        <v>25978</v>
      </c>
      <c r="E1124">
        <v>0</v>
      </c>
      <c r="J1124" t="s">
        <v>17888</v>
      </c>
      <c r="K1124" t="s">
        <v>25977</v>
      </c>
      <c r="L1124">
        <v>0</v>
      </c>
      <c r="M1124" t="s">
        <v>25978</v>
      </c>
    </row>
    <row r="1125" spans="1:13">
      <c r="A1125" t="s">
        <v>17889</v>
      </c>
      <c r="B1125" t="s">
        <v>25979</v>
      </c>
      <c r="D1125" t="s">
        <v>25980</v>
      </c>
      <c r="E1125">
        <v>0</v>
      </c>
      <c r="J1125" t="s">
        <v>17889</v>
      </c>
      <c r="K1125" t="s">
        <v>25979</v>
      </c>
      <c r="L1125">
        <v>0</v>
      </c>
      <c r="M1125" t="s">
        <v>25980</v>
      </c>
    </row>
    <row r="1126" spans="1:13">
      <c r="A1126" t="s">
        <v>17890</v>
      </c>
      <c r="B1126" t="s">
        <v>25981</v>
      </c>
      <c r="C1126" t="s">
        <v>23015</v>
      </c>
      <c r="D1126" t="s">
        <v>25982</v>
      </c>
      <c r="E1126">
        <v>140</v>
      </c>
      <c r="G1126" t="s">
        <v>23015</v>
      </c>
      <c r="J1126" t="s">
        <v>17890</v>
      </c>
      <c r="K1126" t="s">
        <v>25981</v>
      </c>
      <c r="L1126">
        <v>140</v>
      </c>
      <c r="M1126" t="s">
        <v>25982</v>
      </c>
    </row>
    <row r="1127" spans="1:13">
      <c r="A1127" t="s">
        <v>17256</v>
      </c>
      <c r="B1127" t="s">
        <v>25983</v>
      </c>
      <c r="D1127" t="s">
        <v>25984</v>
      </c>
      <c r="E1127">
        <v>0</v>
      </c>
      <c r="J1127" t="s">
        <v>17256</v>
      </c>
      <c r="K1127" t="s">
        <v>25983</v>
      </c>
      <c r="L1127">
        <v>0</v>
      </c>
      <c r="M1127" t="s">
        <v>25984</v>
      </c>
    </row>
    <row r="1128" spans="1:13">
      <c r="A1128" t="s">
        <v>17257</v>
      </c>
      <c r="B1128" t="s">
        <v>25985</v>
      </c>
      <c r="C1128" t="s">
        <v>23015</v>
      </c>
      <c r="D1128" t="s">
        <v>25986</v>
      </c>
      <c r="E1128">
        <v>140</v>
      </c>
      <c r="G1128" t="s">
        <v>23015</v>
      </c>
      <c r="J1128" t="s">
        <v>17257</v>
      </c>
      <c r="K1128" t="s">
        <v>25985</v>
      </c>
      <c r="L1128">
        <v>140</v>
      </c>
      <c r="M1128" t="s">
        <v>25986</v>
      </c>
    </row>
    <row r="1129" spans="1:13">
      <c r="A1129" t="s">
        <v>17258</v>
      </c>
      <c r="B1129" t="s">
        <v>25987</v>
      </c>
      <c r="D1129" t="s">
        <v>25988</v>
      </c>
      <c r="E1129">
        <v>0</v>
      </c>
      <c r="J1129" t="s">
        <v>17258</v>
      </c>
      <c r="K1129" t="s">
        <v>25987</v>
      </c>
      <c r="L1129">
        <v>0</v>
      </c>
      <c r="M1129" t="s">
        <v>25988</v>
      </c>
    </row>
    <row r="1130" spans="1:13">
      <c r="A1130" t="s">
        <v>17259</v>
      </c>
      <c r="B1130" t="s">
        <v>25989</v>
      </c>
      <c r="C1130" t="s">
        <v>23015</v>
      </c>
      <c r="D1130" t="s">
        <v>25990</v>
      </c>
      <c r="E1130">
        <v>140</v>
      </c>
      <c r="G1130" t="s">
        <v>23015</v>
      </c>
      <c r="J1130" t="s">
        <v>17259</v>
      </c>
      <c r="K1130" t="s">
        <v>25989</v>
      </c>
      <c r="L1130">
        <v>140</v>
      </c>
      <c r="M1130" t="s">
        <v>25990</v>
      </c>
    </row>
    <row r="1131" spans="1:13">
      <c r="A1131" t="s">
        <v>17260</v>
      </c>
      <c r="B1131" t="s">
        <v>25991</v>
      </c>
      <c r="C1131" t="s">
        <v>23015</v>
      </c>
      <c r="D1131" t="s">
        <v>25992</v>
      </c>
      <c r="E1131">
        <v>140</v>
      </c>
      <c r="G1131" t="s">
        <v>23015</v>
      </c>
      <c r="J1131" t="s">
        <v>17260</v>
      </c>
      <c r="K1131" t="s">
        <v>25991</v>
      </c>
      <c r="L1131">
        <v>140</v>
      </c>
      <c r="M1131" t="s">
        <v>25992</v>
      </c>
    </row>
    <row r="1132" spans="1:13">
      <c r="A1132" t="s">
        <v>18192</v>
      </c>
      <c r="B1132" t="s">
        <v>25993</v>
      </c>
      <c r="C1132" t="s">
        <v>23015</v>
      </c>
      <c r="D1132" t="s">
        <v>25994</v>
      </c>
      <c r="E1132">
        <v>140</v>
      </c>
      <c r="G1132" t="s">
        <v>23015</v>
      </c>
      <c r="J1132" t="s">
        <v>18192</v>
      </c>
      <c r="K1132" t="s">
        <v>25993</v>
      </c>
      <c r="L1132">
        <v>140</v>
      </c>
      <c r="M1132" t="s">
        <v>25994</v>
      </c>
    </row>
    <row r="1133" spans="1:13">
      <c r="A1133" t="s">
        <v>19409</v>
      </c>
      <c r="B1133" t="s">
        <v>25995</v>
      </c>
      <c r="D1133" t="s">
        <v>25996</v>
      </c>
      <c r="E1133">
        <v>0</v>
      </c>
      <c r="J1133" t="s">
        <v>19409</v>
      </c>
      <c r="K1133" t="s">
        <v>25995</v>
      </c>
      <c r="L1133">
        <v>0</v>
      </c>
      <c r="M1133" t="s">
        <v>25996</v>
      </c>
    </row>
    <row r="1134" spans="1:13">
      <c r="A1134" t="s">
        <v>18875</v>
      </c>
      <c r="B1134" t="s">
        <v>25997</v>
      </c>
      <c r="D1134" t="s">
        <v>25998</v>
      </c>
      <c r="E1134">
        <v>0</v>
      </c>
      <c r="J1134" t="s">
        <v>18875</v>
      </c>
      <c r="K1134" t="s">
        <v>25997</v>
      </c>
      <c r="L1134">
        <v>0</v>
      </c>
      <c r="M1134" t="s">
        <v>25998</v>
      </c>
    </row>
    <row r="1135" spans="1:13">
      <c r="A1135" t="s">
        <v>18876</v>
      </c>
      <c r="B1135" t="s">
        <v>25999</v>
      </c>
      <c r="D1135" t="s">
        <v>26000</v>
      </c>
      <c r="E1135">
        <v>0</v>
      </c>
      <c r="J1135" t="s">
        <v>18876</v>
      </c>
      <c r="K1135" t="s">
        <v>25999</v>
      </c>
      <c r="L1135">
        <v>0</v>
      </c>
      <c r="M1135" t="s">
        <v>26000</v>
      </c>
    </row>
    <row r="1136" spans="1:13">
      <c r="A1136" t="s">
        <v>18877</v>
      </c>
      <c r="B1136" t="s">
        <v>26001</v>
      </c>
      <c r="D1136" t="s">
        <v>26002</v>
      </c>
      <c r="E1136">
        <v>-1</v>
      </c>
      <c r="J1136" t="s">
        <v>18877</v>
      </c>
      <c r="K1136" t="s">
        <v>26001</v>
      </c>
      <c r="L1136">
        <v>-1</v>
      </c>
      <c r="M1136" t="s">
        <v>26002</v>
      </c>
    </row>
    <row r="1137" spans="1:13">
      <c r="A1137" t="s">
        <v>18878</v>
      </c>
      <c r="B1137" t="s">
        <v>26003</v>
      </c>
      <c r="C1137" t="s">
        <v>23015</v>
      </c>
      <c r="D1137" t="s">
        <v>26004</v>
      </c>
      <c r="E1137">
        <v>140</v>
      </c>
      <c r="G1137" t="s">
        <v>23015</v>
      </c>
      <c r="J1137" t="s">
        <v>18878</v>
      </c>
      <c r="K1137" t="s">
        <v>26003</v>
      </c>
      <c r="L1137">
        <v>140</v>
      </c>
      <c r="M1137" t="s">
        <v>26004</v>
      </c>
    </row>
    <row r="1138" spans="1:13">
      <c r="A1138" t="s">
        <v>18879</v>
      </c>
      <c r="B1138" t="s">
        <v>26005</v>
      </c>
      <c r="D1138" t="s">
        <v>26006</v>
      </c>
      <c r="E1138">
        <v>0</v>
      </c>
      <c r="J1138" t="s">
        <v>18879</v>
      </c>
      <c r="K1138" t="s">
        <v>26005</v>
      </c>
      <c r="L1138">
        <v>0</v>
      </c>
      <c r="M1138" t="s">
        <v>26006</v>
      </c>
    </row>
    <row r="1139" spans="1:13">
      <c r="A1139" t="s">
        <v>18880</v>
      </c>
      <c r="B1139" t="s">
        <v>26007</v>
      </c>
      <c r="C1139" t="s">
        <v>23015</v>
      </c>
      <c r="D1139" t="s">
        <v>26008</v>
      </c>
      <c r="E1139">
        <v>140</v>
      </c>
      <c r="G1139" t="s">
        <v>23015</v>
      </c>
      <c r="J1139" t="s">
        <v>18880</v>
      </c>
      <c r="K1139" t="s">
        <v>26007</v>
      </c>
      <c r="L1139">
        <v>140</v>
      </c>
      <c r="M1139" t="s">
        <v>26008</v>
      </c>
    </row>
    <row r="1140" spans="1:13">
      <c r="A1140" t="s">
        <v>18881</v>
      </c>
      <c r="B1140" t="s">
        <v>26009</v>
      </c>
      <c r="D1140" t="s">
        <v>26010</v>
      </c>
      <c r="E1140">
        <v>0</v>
      </c>
      <c r="J1140" t="s">
        <v>18881</v>
      </c>
      <c r="K1140" t="s">
        <v>26009</v>
      </c>
      <c r="L1140">
        <v>0</v>
      </c>
      <c r="M1140" t="s">
        <v>26010</v>
      </c>
    </row>
    <row r="1141" spans="1:13">
      <c r="A1141" t="s">
        <v>18882</v>
      </c>
      <c r="B1141" t="s">
        <v>26011</v>
      </c>
      <c r="D1141" t="s">
        <v>26012</v>
      </c>
      <c r="E1141">
        <v>0</v>
      </c>
      <c r="J1141" t="s">
        <v>18882</v>
      </c>
      <c r="K1141" t="s">
        <v>26011</v>
      </c>
      <c r="L1141">
        <v>0</v>
      </c>
      <c r="M1141" t="s">
        <v>26012</v>
      </c>
    </row>
    <row r="1142" spans="1:13">
      <c r="A1142" t="s">
        <v>18883</v>
      </c>
      <c r="B1142" t="s">
        <v>26013</v>
      </c>
      <c r="D1142" t="s">
        <v>26014</v>
      </c>
      <c r="E1142">
        <v>0</v>
      </c>
      <c r="J1142" t="s">
        <v>18883</v>
      </c>
      <c r="K1142" t="s">
        <v>26013</v>
      </c>
      <c r="L1142">
        <v>0</v>
      </c>
      <c r="M1142" t="s">
        <v>26014</v>
      </c>
    </row>
    <row r="1143" spans="1:13">
      <c r="A1143" t="s">
        <v>18884</v>
      </c>
      <c r="B1143" t="s">
        <v>26015</v>
      </c>
      <c r="D1143" t="s">
        <v>26016</v>
      </c>
      <c r="E1143">
        <v>0</v>
      </c>
      <c r="J1143" t="s">
        <v>18884</v>
      </c>
      <c r="K1143" t="s">
        <v>26015</v>
      </c>
      <c r="L1143">
        <v>0</v>
      </c>
      <c r="M1143" t="s">
        <v>26016</v>
      </c>
    </row>
    <row r="1144" spans="1:13">
      <c r="A1144" t="s">
        <v>19410</v>
      </c>
      <c r="B1144" t="s">
        <v>26017</v>
      </c>
      <c r="C1144" t="s">
        <v>23015</v>
      </c>
      <c r="D1144" t="s">
        <v>26018</v>
      </c>
      <c r="E1144">
        <v>140</v>
      </c>
      <c r="G1144" t="s">
        <v>23015</v>
      </c>
      <c r="J1144" t="s">
        <v>19410</v>
      </c>
      <c r="K1144" t="s">
        <v>26017</v>
      </c>
      <c r="L1144">
        <v>140</v>
      </c>
      <c r="M1144" t="s">
        <v>26018</v>
      </c>
    </row>
    <row r="1145" spans="1:13">
      <c r="A1145" t="s">
        <v>20075</v>
      </c>
      <c r="B1145" t="s">
        <v>26019</v>
      </c>
      <c r="D1145" t="s">
        <v>26020</v>
      </c>
      <c r="E1145">
        <v>0</v>
      </c>
      <c r="J1145" t="s">
        <v>20075</v>
      </c>
      <c r="K1145" t="s">
        <v>26019</v>
      </c>
      <c r="L1145">
        <v>0</v>
      </c>
      <c r="M1145" t="s">
        <v>26020</v>
      </c>
    </row>
    <row r="1146" spans="1:13">
      <c r="A1146" t="s">
        <v>21027</v>
      </c>
      <c r="B1146" t="s">
        <v>26021</v>
      </c>
      <c r="D1146" t="s">
        <v>26022</v>
      </c>
      <c r="E1146">
        <v>0</v>
      </c>
      <c r="J1146" t="s">
        <v>21027</v>
      </c>
      <c r="K1146" t="s">
        <v>26021</v>
      </c>
      <c r="L1146">
        <v>0</v>
      </c>
      <c r="M1146" t="s">
        <v>26022</v>
      </c>
    </row>
    <row r="1147" spans="1:13">
      <c r="A1147" t="s">
        <v>21026</v>
      </c>
      <c r="B1147" t="s">
        <v>26023</v>
      </c>
      <c r="D1147" t="s">
        <v>26024</v>
      </c>
      <c r="E1147">
        <v>0</v>
      </c>
      <c r="J1147" t="s">
        <v>21026</v>
      </c>
      <c r="K1147" t="s">
        <v>26023</v>
      </c>
      <c r="L1147">
        <v>0</v>
      </c>
      <c r="M1147" t="s">
        <v>26024</v>
      </c>
    </row>
    <row r="1148" spans="1:13">
      <c r="A1148" t="s">
        <v>21025</v>
      </c>
      <c r="B1148" t="s">
        <v>26025</v>
      </c>
      <c r="D1148" t="s">
        <v>26026</v>
      </c>
      <c r="E1148">
        <v>0</v>
      </c>
      <c r="J1148" t="s">
        <v>21025</v>
      </c>
      <c r="K1148" t="s">
        <v>26025</v>
      </c>
      <c r="L1148">
        <v>0</v>
      </c>
      <c r="M1148" t="s">
        <v>26026</v>
      </c>
    </row>
    <row r="1149" spans="1:13">
      <c r="A1149" t="s">
        <v>21024</v>
      </c>
      <c r="B1149" t="s">
        <v>26027</v>
      </c>
      <c r="D1149" t="s">
        <v>26028</v>
      </c>
      <c r="E1149">
        <v>0</v>
      </c>
      <c r="J1149" t="s">
        <v>21024</v>
      </c>
      <c r="K1149" t="s">
        <v>26027</v>
      </c>
      <c r="L1149">
        <v>0</v>
      </c>
      <c r="M1149" t="s">
        <v>26028</v>
      </c>
    </row>
    <row r="1150" spans="1:13">
      <c r="A1150" t="s">
        <v>21023</v>
      </c>
      <c r="B1150" t="s">
        <v>26029</v>
      </c>
      <c r="D1150" t="s">
        <v>26030</v>
      </c>
      <c r="E1150">
        <v>0</v>
      </c>
      <c r="J1150" t="s">
        <v>21023</v>
      </c>
      <c r="K1150" t="s">
        <v>26029</v>
      </c>
      <c r="L1150">
        <v>0</v>
      </c>
      <c r="M1150" t="s">
        <v>26030</v>
      </c>
    </row>
    <row r="1151" spans="1:13">
      <c r="A1151" t="s">
        <v>21022</v>
      </c>
      <c r="B1151" t="s">
        <v>26031</v>
      </c>
      <c r="D1151" t="s">
        <v>26032</v>
      </c>
      <c r="E1151">
        <v>0</v>
      </c>
      <c r="J1151" t="s">
        <v>21022</v>
      </c>
      <c r="K1151" t="s">
        <v>26031</v>
      </c>
      <c r="L1151">
        <v>0</v>
      </c>
      <c r="M1151" t="s">
        <v>26032</v>
      </c>
    </row>
    <row r="1152" spans="1:13">
      <c r="A1152" t="s">
        <v>19411</v>
      </c>
      <c r="B1152" t="s">
        <v>26033</v>
      </c>
      <c r="D1152" t="s">
        <v>26034</v>
      </c>
      <c r="E1152">
        <v>0</v>
      </c>
      <c r="J1152" t="s">
        <v>19411</v>
      </c>
      <c r="K1152" t="s">
        <v>26033</v>
      </c>
      <c r="L1152">
        <v>0</v>
      </c>
      <c r="M1152" t="s">
        <v>26034</v>
      </c>
    </row>
    <row r="1153" spans="1:13">
      <c r="A1153" t="s">
        <v>19412</v>
      </c>
      <c r="B1153" t="s">
        <v>26035</v>
      </c>
      <c r="D1153" t="s">
        <v>26036</v>
      </c>
      <c r="E1153">
        <v>0</v>
      </c>
      <c r="J1153" t="s">
        <v>19412</v>
      </c>
      <c r="K1153" t="s">
        <v>26035</v>
      </c>
      <c r="L1153">
        <v>0</v>
      </c>
      <c r="M1153" t="s">
        <v>26036</v>
      </c>
    </row>
    <row r="1154" spans="1:13">
      <c r="A1154" t="s">
        <v>19413</v>
      </c>
      <c r="B1154" t="s">
        <v>26037</v>
      </c>
      <c r="D1154" t="s">
        <v>26038</v>
      </c>
      <c r="E1154">
        <v>0</v>
      </c>
      <c r="J1154" t="s">
        <v>19413</v>
      </c>
      <c r="K1154" t="s">
        <v>26037</v>
      </c>
      <c r="L1154">
        <v>0</v>
      </c>
      <c r="M1154" t="s">
        <v>26038</v>
      </c>
    </row>
    <row r="1155" spans="1:13">
      <c r="A1155" t="s">
        <v>19414</v>
      </c>
      <c r="B1155" t="s">
        <v>26039</v>
      </c>
      <c r="D1155" t="s">
        <v>26040</v>
      </c>
      <c r="E1155">
        <v>0</v>
      </c>
      <c r="J1155" t="s">
        <v>19414</v>
      </c>
      <c r="K1155" t="s">
        <v>26039</v>
      </c>
      <c r="L1155">
        <v>0</v>
      </c>
      <c r="M1155" t="s">
        <v>26040</v>
      </c>
    </row>
    <row r="1156" spans="1:13">
      <c r="A1156" t="s">
        <v>19415</v>
      </c>
      <c r="B1156" t="s">
        <v>26041</v>
      </c>
      <c r="D1156" t="s">
        <v>26042</v>
      </c>
      <c r="E1156">
        <v>0</v>
      </c>
      <c r="J1156" t="s">
        <v>19415</v>
      </c>
      <c r="K1156" t="s">
        <v>26041</v>
      </c>
      <c r="L1156">
        <v>0</v>
      </c>
      <c r="M1156" t="s">
        <v>26042</v>
      </c>
    </row>
    <row r="1157" spans="1:13">
      <c r="A1157" t="s">
        <v>20076</v>
      </c>
      <c r="B1157" t="s">
        <v>26043</v>
      </c>
      <c r="D1157" t="s">
        <v>26044</v>
      </c>
      <c r="E1157">
        <v>0</v>
      </c>
      <c r="J1157" t="s">
        <v>20076</v>
      </c>
      <c r="K1157" t="s">
        <v>26043</v>
      </c>
      <c r="L1157">
        <v>0</v>
      </c>
      <c r="M1157" t="s">
        <v>26044</v>
      </c>
    </row>
    <row r="1158" spans="1:13">
      <c r="A1158" t="s">
        <v>18467</v>
      </c>
      <c r="B1158" t="s">
        <v>26045</v>
      </c>
      <c r="D1158" t="s">
        <v>26046</v>
      </c>
      <c r="E1158">
        <v>0</v>
      </c>
      <c r="J1158" t="s">
        <v>18467</v>
      </c>
      <c r="K1158" t="s">
        <v>26045</v>
      </c>
      <c r="L1158">
        <v>0</v>
      </c>
      <c r="M1158" t="s">
        <v>26046</v>
      </c>
    </row>
    <row r="1159" spans="1:13">
      <c r="A1159" t="s">
        <v>18468</v>
      </c>
      <c r="B1159" t="s">
        <v>26047</v>
      </c>
      <c r="D1159" t="s">
        <v>26048</v>
      </c>
      <c r="E1159">
        <v>0</v>
      </c>
      <c r="J1159" t="s">
        <v>18468</v>
      </c>
      <c r="K1159" t="s">
        <v>26047</v>
      </c>
      <c r="L1159">
        <v>0</v>
      </c>
      <c r="M1159" t="s">
        <v>26048</v>
      </c>
    </row>
    <row r="1160" spans="1:13">
      <c r="A1160" t="s">
        <v>18469</v>
      </c>
      <c r="B1160" t="s">
        <v>26049</v>
      </c>
      <c r="D1160" t="s">
        <v>26050</v>
      </c>
      <c r="E1160">
        <v>0</v>
      </c>
      <c r="J1160" t="s">
        <v>18469</v>
      </c>
      <c r="K1160" t="s">
        <v>26049</v>
      </c>
      <c r="L1160">
        <v>0</v>
      </c>
      <c r="M1160" t="s">
        <v>26050</v>
      </c>
    </row>
    <row r="1161" spans="1:13">
      <c r="A1161" t="s">
        <v>18470</v>
      </c>
      <c r="B1161" t="s">
        <v>26051</v>
      </c>
      <c r="D1161" t="s">
        <v>26052</v>
      </c>
      <c r="E1161">
        <v>0</v>
      </c>
      <c r="J1161" t="s">
        <v>18470</v>
      </c>
      <c r="K1161" t="s">
        <v>26051</v>
      </c>
      <c r="L1161">
        <v>0</v>
      </c>
      <c r="M1161" t="s">
        <v>26052</v>
      </c>
    </row>
    <row r="1162" spans="1:13">
      <c r="A1162" t="s">
        <v>18471</v>
      </c>
      <c r="B1162" t="s">
        <v>26053</v>
      </c>
      <c r="D1162" t="s">
        <v>26054</v>
      </c>
      <c r="E1162">
        <v>0</v>
      </c>
      <c r="J1162" t="s">
        <v>18471</v>
      </c>
      <c r="K1162" t="s">
        <v>26053</v>
      </c>
      <c r="L1162">
        <v>0</v>
      </c>
      <c r="M1162" t="s">
        <v>26054</v>
      </c>
    </row>
    <row r="1163" spans="1:13">
      <c r="A1163" t="s">
        <v>18472</v>
      </c>
      <c r="B1163" t="s">
        <v>26055</v>
      </c>
      <c r="D1163" t="s">
        <v>26056</v>
      </c>
      <c r="E1163">
        <v>0</v>
      </c>
      <c r="J1163" t="s">
        <v>18472</v>
      </c>
      <c r="K1163" t="s">
        <v>26055</v>
      </c>
      <c r="L1163">
        <v>0</v>
      </c>
      <c r="M1163" t="s">
        <v>26056</v>
      </c>
    </row>
    <row r="1164" spans="1:13">
      <c r="A1164" t="s">
        <v>18473</v>
      </c>
      <c r="B1164" t="s">
        <v>26057</v>
      </c>
      <c r="D1164" t="s">
        <v>26058</v>
      </c>
      <c r="E1164">
        <v>0</v>
      </c>
      <c r="J1164" t="s">
        <v>18473</v>
      </c>
      <c r="K1164" t="s">
        <v>26057</v>
      </c>
      <c r="L1164">
        <v>0</v>
      </c>
      <c r="M1164" t="s">
        <v>26058</v>
      </c>
    </row>
    <row r="1165" spans="1:13">
      <c r="A1165" t="s">
        <v>18474</v>
      </c>
      <c r="B1165" t="s">
        <v>26059</v>
      </c>
      <c r="D1165" t="s">
        <v>26060</v>
      </c>
      <c r="E1165">
        <v>0</v>
      </c>
      <c r="J1165" t="s">
        <v>18474</v>
      </c>
      <c r="K1165" t="s">
        <v>26059</v>
      </c>
      <c r="L1165">
        <v>0</v>
      </c>
      <c r="M1165" t="s">
        <v>26060</v>
      </c>
    </row>
    <row r="1166" spans="1:13">
      <c r="A1166" t="s">
        <v>18475</v>
      </c>
      <c r="B1166" t="s">
        <v>26061</v>
      </c>
      <c r="D1166" t="s">
        <v>26062</v>
      </c>
      <c r="E1166">
        <v>0</v>
      </c>
      <c r="J1166" t="s">
        <v>18475</v>
      </c>
      <c r="K1166" t="s">
        <v>26061</v>
      </c>
      <c r="L1166">
        <v>0</v>
      </c>
      <c r="M1166" t="s">
        <v>26062</v>
      </c>
    </row>
    <row r="1167" spans="1:13">
      <c r="A1167" t="s">
        <v>18476</v>
      </c>
      <c r="B1167" t="s">
        <v>26063</v>
      </c>
      <c r="D1167" t="s">
        <v>26064</v>
      </c>
      <c r="E1167">
        <v>0</v>
      </c>
      <c r="J1167" t="s">
        <v>18476</v>
      </c>
      <c r="K1167" t="s">
        <v>26063</v>
      </c>
      <c r="L1167">
        <v>0</v>
      </c>
      <c r="M1167" t="s">
        <v>26064</v>
      </c>
    </row>
    <row r="1168" spans="1:13">
      <c r="A1168" t="s">
        <v>18477</v>
      </c>
      <c r="B1168" t="s">
        <v>26065</v>
      </c>
      <c r="D1168" t="s">
        <v>26066</v>
      </c>
      <c r="E1168">
        <v>0</v>
      </c>
      <c r="J1168" t="s">
        <v>18477</v>
      </c>
      <c r="K1168" t="s">
        <v>26065</v>
      </c>
      <c r="L1168">
        <v>0</v>
      </c>
      <c r="M1168" t="s">
        <v>26066</v>
      </c>
    </row>
    <row r="1169" spans="1:13">
      <c r="A1169" t="s">
        <v>18478</v>
      </c>
      <c r="B1169" t="s">
        <v>26067</v>
      </c>
      <c r="D1169" t="s">
        <v>26068</v>
      </c>
      <c r="E1169">
        <v>0</v>
      </c>
      <c r="J1169" t="s">
        <v>18478</v>
      </c>
      <c r="K1169" t="s">
        <v>26067</v>
      </c>
      <c r="L1169">
        <v>0</v>
      </c>
      <c r="M1169" t="s">
        <v>26068</v>
      </c>
    </row>
    <row r="1170" spans="1:13">
      <c r="A1170" t="s">
        <v>18479</v>
      </c>
      <c r="B1170" t="s">
        <v>26069</v>
      </c>
      <c r="D1170" t="s">
        <v>26070</v>
      </c>
      <c r="E1170">
        <v>0</v>
      </c>
      <c r="J1170" t="s">
        <v>18479</v>
      </c>
      <c r="K1170" t="s">
        <v>26069</v>
      </c>
      <c r="L1170">
        <v>0</v>
      </c>
      <c r="M1170" t="s">
        <v>26070</v>
      </c>
    </row>
    <row r="1171" spans="1:13">
      <c r="A1171" t="s">
        <v>18480</v>
      </c>
      <c r="B1171" t="s">
        <v>26071</v>
      </c>
      <c r="D1171" t="s">
        <v>26072</v>
      </c>
      <c r="E1171">
        <v>0</v>
      </c>
      <c r="J1171" t="s">
        <v>18480</v>
      </c>
      <c r="K1171" t="s">
        <v>26071</v>
      </c>
      <c r="L1171">
        <v>0</v>
      </c>
      <c r="M1171" t="s">
        <v>26072</v>
      </c>
    </row>
    <row r="1172" spans="1:13">
      <c r="A1172" t="s">
        <v>18481</v>
      </c>
      <c r="B1172" t="s">
        <v>26073</v>
      </c>
      <c r="D1172" t="s">
        <v>26074</v>
      </c>
      <c r="E1172">
        <v>0</v>
      </c>
      <c r="J1172" t="s">
        <v>18481</v>
      </c>
      <c r="K1172" t="s">
        <v>26073</v>
      </c>
      <c r="L1172">
        <v>0</v>
      </c>
      <c r="M1172" t="s">
        <v>26074</v>
      </c>
    </row>
    <row r="1173" spans="1:13">
      <c r="A1173" t="s">
        <v>18482</v>
      </c>
      <c r="B1173" t="s">
        <v>26075</v>
      </c>
      <c r="D1173" t="s">
        <v>26076</v>
      </c>
      <c r="E1173">
        <v>0</v>
      </c>
      <c r="J1173" t="s">
        <v>18482</v>
      </c>
      <c r="K1173" t="s">
        <v>26075</v>
      </c>
      <c r="L1173">
        <v>0</v>
      </c>
      <c r="M1173" t="s">
        <v>26076</v>
      </c>
    </row>
    <row r="1174" spans="1:13">
      <c r="A1174" t="s">
        <v>18483</v>
      </c>
      <c r="B1174" t="s">
        <v>26077</v>
      </c>
      <c r="D1174" t="s">
        <v>26078</v>
      </c>
      <c r="E1174">
        <v>0</v>
      </c>
      <c r="J1174" t="s">
        <v>18483</v>
      </c>
      <c r="K1174" t="s">
        <v>26077</v>
      </c>
      <c r="L1174">
        <v>0</v>
      </c>
      <c r="M1174" t="s">
        <v>26078</v>
      </c>
    </row>
    <row r="1175" spans="1:13">
      <c r="A1175" t="s">
        <v>18484</v>
      </c>
      <c r="B1175" t="s">
        <v>26079</v>
      </c>
      <c r="D1175" t="s">
        <v>26080</v>
      </c>
      <c r="E1175">
        <v>0</v>
      </c>
      <c r="J1175" t="s">
        <v>18484</v>
      </c>
      <c r="K1175" t="s">
        <v>26079</v>
      </c>
      <c r="L1175">
        <v>0</v>
      </c>
      <c r="M1175" t="s">
        <v>26080</v>
      </c>
    </row>
    <row r="1176" spans="1:13">
      <c r="A1176" t="s">
        <v>18485</v>
      </c>
      <c r="B1176" t="s">
        <v>26081</v>
      </c>
      <c r="D1176" t="s">
        <v>26082</v>
      </c>
      <c r="E1176">
        <v>0</v>
      </c>
      <c r="J1176" t="s">
        <v>18485</v>
      </c>
      <c r="K1176" t="s">
        <v>26081</v>
      </c>
      <c r="L1176">
        <v>0</v>
      </c>
      <c r="M1176" t="s">
        <v>26082</v>
      </c>
    </row>
    <row r="1177" spans="1:13">
      <c r="A1177" t="s">
        <v>18486</v>
      </c>
      <c r="B1177" t="s">
        <v>26083</v>
      </c>
      <c r="D1177" t="s">
        <v>26084</v>
      </c>
      <c r="E1177">
        <v>0</v>
      </c>
      <c r="J1177" t="s">
        <v>18486</v>
      </c>
      <c r="K1177" t="s">
        <v>26083</v>
      </c>
      <c r="L1177">
        <v>0</v>
      </c>
      <c r="M1177" t="s">
        <v>26084</v>
      </c>
    </row>
    <row r="1178" spans="1:13">
      <c r="A1178" t="s">
        <v>18487</v>
      </c>
      <c r="B1178" t="s">
        <v>26085</v>
      </c>
      <c r="D1178" t="s">
        <v>26086</v>
      </c>
      <c r="E1178">
        <v>0</v>
      </c>
      <c r="J1178" t="s">
        <v>18487</v>
      </c>
      <c r="K1178" t="s">
        <v>26085</v>
      </c>
      <c r="L1178">
        <v>0</v>
      </c>
      <c r="M1178" t="s">
        <v>26086</v>
      </c>
    </row>
    <row r="1179" spans="1:13">
      <c r="A1179" t="s">
        <v>18488</v>
      </c>
      <c r="B1179" t="s">
        <v>26087</v>
      </c>
      <c r="D1179" t="s">
        <v>26088</v>
      </c>
      <c r="E1179">
        <v>0</v>
      </c>
      <c r="J1179" t="s">
        <v>18488</v>
      </c>
      <c r="K1179" t="s">
        <v>26087</v>
      </c>
      <c r="L1179">
        <v>0</v>
      </c>
      <c r="M1179" t="s">
        <v>26088</v>
      </c>
    </row>
    <row r="1180" spans="1:13">
      <c r="A1180" t="s">
        <v>18489</v>
      </c>
      <c r="B1180" t="s">
        <v>26089</v>
      </c>
      <c r="D1180" t="s">
        <v>26090</v>
      </c>
      <c r="E1180">
        <v>0</v>
      </c>
      <c r="J1180" t="s">
        <v>18489</v>
      </c>
      <c r="K1180" t="s">
        <v>26089</v>
      </c>
      <c r="L1180">
        <v>0</v>
      </c>
      <c r="M1180" t="s">
        <v>26090</v>
      </c>
    </row>
    <row r="1181" spans="1:13">
      <c r="A1181" t="s">
        <v>18490</v>
      </c>
      <c r="B1181" t="s">
        <v>26091</v>
      </c>
      <c r="D1181" t="s">
        <v>26092</v>
      </c>
      <c r="E1181">
        <v>0</v>
      </c>
      <c r="J1181" t="s">
        <v>18490</v>
      </c>
      <c r="K1181" t="s">
        <v>26091</v>
      </c>
      <c r="L1181">
        <v>0</v>
      </c>
      <c r="M1181" t="s">
        <v>26092</v>
      </c>
    </row>
    <row r="1182" spans="1:13">
      <c r="A1182" t="s">
        <v>18491</v>
      </c>
      <c r="B1182" t="s">
        <v>26093</v>
      </c>
      <c r="D1182" t="s">
        <v>26094</v>
      </c>
      <c r="E1182">
        <v>0</v>
      </c>
      <c r="J1182" t="s">
        <v>18491</v>
      </c>
      <c r="K1182" t="s">
        <v>26093</v>
      </c>
      <c r="L1182">
        <v>0</v>
      </c>
      <c r="M1182" t="s">
        <v>26094</v>
      </c>
    </row>
    <row r="1183" spans="1:13">
      <c r="A1183" t="s">
        <v>18492</v>
      </c>
      <c r="B1183" t="s">
        <v>26095</v>
      </c>
      <c r="C1183" t="s">
        <v>23015</v>
      </c>
      <c r="D1183" t="s">
        <v>26096</v>
      </c>
      <c r="E1183">
        <v>90</v>
      </c>
      <c r="G1183" t="s">
        <v>23015</v>
      </c>
      <c r="J1183" t="s">
        <v>18492</v>
      </c>
      <c r="K1183" t="s">
        <v>26095</v>
      </c>
      <c r="L1183">
        <v>90</v>
      </c>
      <c r="M1183" t="s">
        <v>26096</v>
      </c>
    </row>
    <row r="1184" spans="1:13">
      <c r="A1184" t="s">
        <v>18493</v>
      </c>
      <c r="B1184" t="s">
        <v>26097</v>
      </c>
      <c r="D1184" t="s">
        <v>26098</v>
      </c>
      <c r="E1184">
        <v>0</v>
      </c>
      <c r="J1184" t="s">
        <v>18493</v>
      </c>
      <c r="K1184" t="s">
        <v>26097</v>
      </c>
      <c r="L1184">
        <v>0</v>
      </c>
      <c r="M1184" t="s">
        <v>26098</v>
      </c>
    </row>
    <row r="1185" spans="1:13">
      <c r="A1185" t="s">
        <v>18494</v>
      </c>
      <c r="B1185" t="s">
        <v>26099</v>
      </c>
      <c r="D1185" t="s">
        <v>26100</v>
      </c>
      <c r="E1185">
        <v>0</v>
      </c>
      <c r="J1185" t="s">
        <v>18494</v>
      </c>
      <c r="K1185" t="s">
        <v>26099</v>
      </c>
      <c r="L1185">
        <v>0</v>
      </c>
      <c r="M1185" t="s">
        <v>26100</v>
      </c>
    </row>
    <row r="1186" spans="1:13">
      <c r="A1186" t="s">
        <v>18495</v>
      </c>
      <c r="B1186" t="s">
        <v>26101</v>
      </c>
      <c r="D1186" t="s">
        <v>26102</v>
      </c>
      <c r="E1186">
        <v>0</v>
      </c>
      <c r="J1186" t="s">
        <v>18495</v>
      </c>
      <c r="K1186" t="s">
        <v>26101</v>
      </c>
      <c r="L1186">
        <v>0</v>
      </c>
      <c r="M1186" t="s">
        <v>26102</v>
      </c>
    </row>
    <row r="1187" spans="1:13">
      <c r="A1187" t="s">
        <v>18496</v>
      </c>
      <c r="B1187" t="s">
        <v>26103</v>
      </c>
      <c r="D1187" t="s">
        <v>26104</v>
      </c>
      <c r="E1187">
        <v>0</v>
      </c>
      <c r="J1187" t="s">
        <v>18496</v>
      </c>
      <c r="K1187" t="s">
        <v>26103</v>
      </c>
      <c r="L1187">
        <v>0</v>
      </c>
      <c r="M1187" t="s">
        <v>26104</v>
      </c>
    </row>
    <row r="1188" spans="1:13">
      <c r="A1188" t="s">
        <v>18497</v>
      </c>
      <c r="B1188" t="s">
        <v>26105</v>
      </c>
      <c r="D1188" t="s">
        <v>26106</v>
      </c>
      <c r="E1188">
        <v>0</v>
      </c>
      <c r="J1188" t="s">
        <v>18497</v>
      </c>
      <c r="K1188" t="s">
        <v>26105</v>
      </c>
      <c r="L1188">
        <v>0</v>
      </c>
      <c r="M1188" t="s">
        <v>26106</v>
      </c>
    </row>
    <row r="1189" spans="1:13">
      <c r="A1189" t="s">
        <v>18498</v>
      </c>
      <c r="B1189" t="s">
        <v>26107</v>
      </c>
      <c r="D1189" t="s">
        <v>26108</v>
      </c>
      <c r="E1189">
        <v>0</v>
      </c>
      <c r="J1189" t="s">
        <v>18498</v>
      </c>
      <c r="K1189" t="s">
        <v>26107</v>
      </c>
      <c r="L1189">
        <v>0</v>
      </c>
      <c r="M1189" t="s">
        <v>26108</v>
      </c>
    </row>
    <row r="1190" spans="1:13">
      <c r="A1190" t="s">
        <v>18499</v>
      </c>
      <c r="B1190" t="s">
        <v>26109</v>
      </c>
      <c r="D1190" t="s">
        <v>26110</v>
      </c>
      <c r="E1190">
        <v>0</v>
      </c>
      <c r="J1190" t="s">
        <v>18499</v>
      </c>
      <c r="K1190" t="s">
        <v>26109</v>
      </c>
      <c r="L1190">
        <v>0</v>
      </c>
      <c r="M1190" t="s">
        <v>26110</v>
      </c>
    </row>
    <row r="1191" spans="1:13">
      <c r="A1191" t="s">
        <v>18500</v>
      </c>
      <c r="B1191" t="s">
        <v>26111</v>
      </c>
      <c r="D1191" t="s">
        <v>26112</v>
      </c>
      <c r="E1191">
        <v>0</v>
      </c>
      <c r="J1191" t="s">
        <v>18500</v>
      </c>
      <c r="K1191" t="s">
        <v>26111</v>
      </c>
      <c r="L1191">
        <v>0</v>
      </c>
      <c r="M1191" t="s">
        <v>26112</v>
      </c>
    </row>
    <row r="1192" spans="1:13">
      <c r="A1192" t="s">
        <v>18501</v>
      </c>
      <c r="B1192" t="s">
        <v>26113</v>
      </c>
      <c r="D1192" t="s">
        <v>26114</v>
      </c>
      <c r="E1192">
        <v>0</v>
      </c>
      <c r="J1192" t="s">
        <v>18501</v>
      </c>
      <c r="K1192" t="s">
        <v>26113</v>
      </c>
      <c r="L1192">
        <v>0</v>
      </c>
      <c r="M1192" t="s">
        <v>26114</v>
      </c>
    </row>
    <row r="1193" spans="1:13">
      <c r="A1193" t="s">
        <v>18502</v>
      </c>
      <c r="B1193" t="s">
        <v>26115</v>
      </c>
      <c r="D1193" t="s">
        <v>26116</v>
      </c>
      <c r="E1193">
        <v>0</v>
      </c>
      <c r="J1193" t="s">
        <v>18502</v>
      </c>
      <c r="K1193" t="s">
        <v>26115</v>
      </c>
      <c r="L1193">
        <v>0</v>
      </c>
      <c r="M1193" t="s">
        <v>26116</v>
      </c>
    </row>
    <row r="1194" spans="1:13">
      <c r="A1194" t="s">
        <v>18503</v>
      </c>
      <c r="B1194" t="s">
        <v>26117</v>
      </c>
      <c r="D1194" t="s">
        <v>26118</v>
      </c>
      <c r="E1194">
        <v>0</v>
      </c>
      <c r="J1194" t="s">
        <v>18503</v>
      </c>
      <c r="K1194" t="s">
        <v>26117</v>
      </c>
      <c r="L1194">
        <v>0</v>
      </c>
      <c r="M1194" t="s">
        <v>26118</v>
      </c>
    </row>
    <row r="1195" spans="1:13">
      <c r="A1195" t="s">
        <v>18504</v>
      </c>
      <c r="B1195" t="s">
        <v>26119</v>
      </c>
      <c r="D1195" t="s">
        <v>26120</v>
      </c>
      <c r="E1195">
        <v>0</v>
      </c>
      <c r="J1195" t="s">
        <v>18504</v>
      </c>
      <c r="K1195" t="s">
        <v>26119</v>
      </c>
      <c r="L1195">
        <v>0</v>
      </c>
      <c r="M1195" t="s">
        <v>26120</v>
      </c>
    </row>
    <row r="1196" spans="1:13">
      <c r="A1196" t="s">
        <v>18505</v>
      </c>
      <c r="B1196" t="s">
        <v>26121</v>
      </c>
      <c r="D1196" t="s">
        <v>26122</v>
      </c>
      <c r="E1196">
        <v>0</v>
      </c>
      <c r="J1196" t="s">
        <v>18505</v>
      </c>
      <c r="K1196" t="s">
        <v>26121</v>
      </c>
      <c r="L1196">
        <v>0</v>
      </c>
      <c r="M1196" t="s">
        <v>26122</v>
      </c>
    </row>
    <row r="1197" spans="1:13">
      <c r="A1197" t="s">
        <v>18506</v>
      </c>
      <c r="B1197" t="s">
        <v>26123</v>
      </c>
      <c r="D1197" t="s">
        <v>26124</v>
      </c>
      <c r="E1197">
        <v>0</v>
      </c>
      <c r="J1197" t="s">
        <v>18506</v>
      </c>
      <c r="K1197" t="s">
        <v>26123</v>
      </c>
      <c r="L1197">
        <v>0</v>
      </c>
      <c r="M1197" t="s">
        <v>26124</v>
      </c>
    </row>
    <row r="1198" spans="1:13">
      <c r="A1198" t="s">
        <v>18507</v>
      </c>
      <c r="B1198" t="s">
        <v>26061</v>
      </c>
      <c r="D1198" t="s">
        <v>26125</v>
      </c>
      <c r="E1198">
        <v>0</v>
      </c>
      <c r="J1198" t="s">
        <v>18507</v>
      </c>
      <c r="K1198" t="s">
        <v>26061</v>
      </c>
      <c r="L1198">
        <v>0</v>
      </c>
      <c r="M1198" t="s">
        <v>26125</v>
      </c>
    </row>
    <row r="1199" spans="1:13">
      <c r="A1199" t="s">
        <v>18515</v>
      </c>
      <c r="B1199" t="s">
        <v>26126</v>
      </c>
      <c r="D1199" t="s">
        <v>26127</v>
      </c>
      <c r="E1199">
        <v>0</v>
      </c>
      <c r="J1199" t="s">
        <v>18515</v>
      </c>
      <c r="K1199" t="s">
        <v>26126</v>
      </c>
      <c r="L1199">
        <v>0</v>
      </c>
      <c r="M1199" t="s">
        <v>26127</v>
      </c>
    </row>
    <row r="1200" spans="1:13">
      <c r="A1200" t="s">
        <v>18508</v>
      </c>
      <c r="B1200" t="s">
        <v>26128</v>
      </c>
      <c r="D1200" t="s">
        <v>26129</v>
      </c>
      <c r="E1200">
        <v>0</v>
      </c>
      <c r="J1200" t="s">
        <v>18508</v>
      </c>
      <c r="K1200" t="s">
        <v>26128</v>
      </c>
      <c r="L1200">
        <v>0</v>
      </c>
      <c r="M1200" t="s">
        <v>26129</v>
      </c>
    </row>
    <row r="1201" spans="1:13">
      <c r="A1201" t="s">
        <v>18509</v>
      </c>
      <c r="B1201" t="s">
        <v>26130</v>
      </c>
      <c r="D1201" t="s">
        <v>26131</v>
      </c>
      <c r="E1201">
        <v>0</v>
      </c>
      <c r="J1201" t="s">
        <v>18509</v>
      </c>
      <c r="K1201" t="s">
        <v>26130</v>
      </c>
      <c r="L1201">
        <v>0</v>
      </c>
      <c r="M1201" t="s">
        <v>26131</v>
      </c>
    </row>
    <row r="1202" spans="1:13">
      <c r="A1202" t="s">
        <v>18510</v>
      </c>
      <c r="B1202" t="s">
        <v>26132</v>
      </c>
      <c r="D1202" t="s">
        <v>26133</v>
      </c>
      <c r="E1202">
        <v>0</v>
      </c>
      <c r="J1202" t="s">
        <v>18510</v>
      </c>
      <c r="K1202" t="s">
        <v>26132</v>
      </c>
      <c r="L1202">
        <v>0</v>
      </c>
      <c r="M1202" t="s">
        <v>26133</v>
      </c>
    </row>
    <row r="1203" spans="1:13">
      <c r="A1203" t="s">
        <v>18511</v>
      </c>
      <c r="B1203" t="s">
        <v>26105</v>
      </c>
      <c r="D1203" t="s">
        <v>26134</v>
      </c>
      <c r="E1203">
        <v>0</v>
      </c>
      <c r="J1203" t="s">
        <v>18511</v>
      </c>
      <c r="K1203" t="s">
        <v>26105</v>
      </c>
      <c r="L1203">
        <v>0</v>
      </c>
      <c r="M1203" t="s">
        <v>26134</v>
      </c>
    </row>
    <row r="1204" spans="1:13">
      <c r="A1204" t="s">
        <v>18512</v>
      </c>
      <c r="B1204" t="s">
        <v>26101</v>
      </c>
      <c r="D1204" t="s">
        <v>26135</v>
      </c>
      <c r="E1204">
        <v>0</v>
      </c>
      <c r="J1204" t="s">
        <v>18512</v>
      </c>
      <c r="K1204" t="s">
        <v>26101</v>
      </c>
      <c r="L1204">
        <v>0</v>
      </c>
      <c r="M1204" t="s">
        <v>26135</v>
      </c>
    </row>
    <row r="1205" spans="1:13">
      <c r="A1205" t="s">
        <v>18513</v>
      </c>
      <c r="B1205" t="s">
        <v>26123</v>
      </c>
      <c r="D1205" t="s">
        <v>26136</v>
      </c>
      <c r="E1205">
        <v>0</v>
      </c>
      <c r="J1205" t="s">
        <v>18513</v>
      </c>
      <c r="K1205" t="s">
        <v>26123</v>
      </c>
      <c r="L1205">
        <v>0</v>
      </c>
      <c r="M1205" t="s">
        <v>26136</v>
      </c>
    </row>
    <row r="1206" spans="1:13">
      <c r="A1206" t="s">
        <v>18514</v>
      </c>
      <c r="B1206" t="s">
        <v>26137</v>
      </c>
      <c r="C1206" t="s">
        <v>23015</v>
      </c>
      <c r="D1206" t="s">
        <v>26138</v>
      </c>
      <c r="E1206">
        <v>90</v>
      </c>
      <c r="G1206" t="s">
        <v>23015</v>
      </c>
      <c r="J1206" t="s">
        <v>18514</v>
      </c>
      <c r="K1206" t="s">
        <v>26137</v>
      </c>
      <c r="L1206">
        <v>90</v>
      </c>
      <c r="M1206" t="s">
        <v>26138</v>
      </c>
    </row>
    <row r="1207" spans="1:13">
      <c r="A1207" t="s">
        <v>20077</v>
      </c>
      <c r="B1207" t="s">
        <v>26139</v>
      </c>
      <c r="D1207" t="s">
        <v>26140</v>
      </c>
      <c r="E1207">
        <v>0</v>
      </c>
      <c r="J1207" t="s">
        <v>20077</v>
      </c>
      <c r="K1207" t="s">
        <v>26139</v>
      </c>
      <c r="L1207">
        <v>0</v>
      </c>
      <c r="M1207" t="s">
        <v>26140</v>
      </c>
    </row>
    <row r="1208" spans="1:13">
      <c r="A1208" t="s">
        <v>20078</v>
      </c>
      <c r="B1208" t="s">
        <v>26141</v>
      </c>
      <c r="D1208" t="s">
        <v>26142</v>
      </c>
      <c r="E1208">
        <v>0</v>
      </c>
      <c r="J1208" t="s">
        <v>20078</v>
      </c>
      <c r="K1208" t="s">
        <v>26141</v>
      </c>
      <c r="L1208">
        <v>0</v>
      </c>
      <c r="M1208" t="s">
        <v>26142</v>
      </c>
    </row>
    <row r="1209" spans="1:13">
      <c r="A1209" t="s">
        <v>20079</v>
      </c>
      <c r="B1209" t="s">
        <v>26143</v>
      </c>
      <c r="D1209" t="s">
        <v>26144</v>
      </c>
      <c r="E1209">
        <v>0</v>
      </c>
      <c r="J1209" t="s">
        <v>20079</v>
      </c>
      <c r="K1209" t="s">
        <v>26143</v>
      </c>
      <c r="L1209">
        <v>0</v>
      </c>
      <c r="M1209" t="s">
        <v>26144</v>
      </c>
    </row>
    <row r="1210" spans="1:13">
      <c r="A1210" t="s">
        <v>20080</v>
      </c>
      <c r="B1210" t="s">
        <v>26145</v>
      </c>
      <c r="D1210" t="s">
        <v>26146</v>
      </c>
      <c r="E1210">
        <v>0</v>
      </c>
      <c r="J1210" t="s">
        <v>20080</v>
      </c>
      <c r="K1210" t="s">
        <v>26145</v>
      </c>
      <c r="L1210">
        <v>0</v>
      </c>
      <c r="M1210" t="s">
        <v>26146</v>
      </c>
    </row>
    <row r="1211" spans="1:13">
      <c r="A1211" t="s">
        <v>20081</v>
      </c>
      <c r="B1211" t="s">
        <v>26147</v>
      </c>
      <c r="C1211" t="s">
        <v>23015</v>
      </c>
      <c r="D1211" t="s">
        <v>26148</v>
      </c>
      <c r="E1211">
        <v>90</v>
      </c>
      <c r="G1211" t="s">
        <v>23015</v>
      </c>
      <c r="J1211" t="s">
        <v>20081</v>
      </c>
      <c r="K1211" t="s">
        <v>26147</v>
      </c>
      <c r="L1211">
        <v>90</v>
      </c>
      <c r="M1211" t="s">
        <v>26148</v>
      </c>
    </row>
    <row r="1212" spans="1:13">
      <c r="A1212" t="s">
        <v>20082</v>
      </c>
      <c r="B1212" t="s">
        <v>26149</v>
      </c>
      <c r="D1212" t="s">
        <v>26150</v>
      </c>
      <c r="E1212">
        <v>0</v>
      </c>
      <c r="J1212" t="s">
        <v>20082</v>
      </c>
      <c r="K1212" t="s">
        <v>26149</v>
      </c>
      <c r="L1212">
        <v>0</v>
      </c>
      <c r="M1212" t="s">
        <v>26150</v>
      </c>
    </row>
    <row r="1213" spans="1:13">
      <c r="A1213" t="s">
        <v>20083</v>
      </c>
      <c r="B1213" t="s">
        <v>26151</v>
      </c>
      <c r="D1213" t="s">
        <v>26152</v>
      </c>
      <c r="E1213">
        <v>0</v>
      </c>
      <c r="J1213" t="s">
        <v>20083</v>
      </c>
      <c r="K1213" t="s">
        <v>26151</v>
      </c>
      <c r="L1213">
        <v>0</v>
      </c>
      <c r="M1213" t="s">
        <v>26152</v>
      </c>
    </row>
    <row r="1214" spans="1:13">
      <c r="A1214" t="s">
        <v>20084</v>
      </c>
      <c r="B1214" t="s">
        <v>26153</v>
      </c>
      <c r="D1214" t="s">
        <v>26154</v>
      </c>
      <c r="E1214">
        <v>0</v>
      </c>
      <c r="J1214" t="s">
        <v>20084</v>
      </c>
      <c r="K1214" t="s">
        <v>26153</v>
      </c>
      <c r="L1214">
        <v>0</v>
      </c>
      <c r="M1214" t="s">
        <v>26154</v>
      </c>
    </row>
    <row r="1215" spans="1:13">
      <c r="A1215" t="s">
        <v>20085</v>
      </c>
      <c r="B1215" t="s">
        <v>26155</v>
      </c>
      <c r="D1215" t="s">
        <v>26156</v>
      </c>
      <c r="E1215">
        <v>0</v>
      </c>
      <c r="J1215" t="s">
        <v>20085</v>
      </c>
      <c r="K1215" t="s">
        <v>26155</v>
      </c>
      <c r="L1215">
        <v>0</v>
      </c>
      <c r="M1215" t="s">
        <v>26156</v>
      </c>
    </row>
    <row r="1216" spans="1:13">
      <c r="A1216" t="s">
        <v>20086</v>
      </c>
      <c r="B1216" t="s">
        <v>26157</v>
      </c>
      <c r="D1216" t="s">
        <v>26158</v>
      </c>
      <c r="E1216">
        <v>0</v>
      </c>
      <c r="J1216" t="s">
        <v>20086</v>
      </c>
      <c r="K1216" t="s">
        <v>26157</v>
      </c>
      <c r="L1216">
        <v>0</v>
      </c>
      <c r="M1216" t="s">
        <v>26158</v>
      </c>
    </row>
    <row r="1217" spans="1:13">
      <c r="A1217" t="s">
        <v>20087</v>
      </c>
      <c r="B1217" t="s">
        <v>26159</v>
      </c>
      <c r="D1217" t="s">
        <v>26160</v>
      </c>
      <c r="E1217">
        <v>0</v>
      </c>
      <c r="J1217" t="s">
        <v>20087</v>
      </c>
      <c r="K1217" t="s">
        <v>26159</v>
      </c>
      <c r="L1217">
        <v>0</v>
      </c>
      <c r="M1217" t="s">
        <v>26160</v>
      </c>
    </row>
    <row r="1218" spans="1:13">
      <c r="A1218" t="s">
        <v>20088</v>
      </c>
      <c r="B1218" t="s">
        <v>26161</v>
      </c>
      <c r="D1218" t="s">
        <v>26162</v>
      </c>
      <c r="E1218">
        <v>0</v>
      </c>
      <c r="J1218" t="s">
        <v>20088</v>
      </c>
      <c r="K1218" t="s">
        <v>26161</v>
      </c>
      <c r="L1218">
        <v>0</v>
      </c>
      <c r="M1218" t="s">
        <v>26162</v>
      </c>
    </row>
    <row r="1219" spans="1:13">
      <c r="A1219" t="s">
        <v>20089</v>
      </c>
      <c r="B1219" t="s">
        <v>26163</v>
      </c>
      <c r="D1219" t="s">
        <v>26164</v>
      </c>
      <c r="E1219">
        <v>0</v>
      </c>
      <c r="J1219" t="s">
        <v>20089</v>
      </c>
      <c r="K1219" t="s">
        <v>26163</v>
      </c>
      <c r="L1219">
        <v>0</v>
      </c>
      <c r="M1219" t="s">
        <v>26164</v>
      </c>
    </row>
    <row r="1220" spans="1:13">
      <c r="A1220" t="s">
        <v>20090</v>
      </c>
      <c r="B1220" t="s">
        <v>26165</v>
      </c>
      <c r="D1220" t="s">
        <v>26166</v>
      </c>
      <c r="E1220">
        <v>0</v>
      </c>
      <c r="J1220" t="s">
        <v>20090</v>
      </c>
      <c r="K1220" t="s">
        <v>26165</v>
      </c>
      <c r="L1220">
        <v>0</v>
      </c>
      <c r="M1220" t="s">
        <v>26166</v>
      </c>
    </row>
    <row r="1221" spans="1:13">
      <c r="A1221" t="s">
        <v>20091</v>
      </c>
      <c r="B1221" t="s">
        <v>26167</v>
      </c>
      <c r="D1221" t="s">
        <v>26168</v>
      </c>
      <c r="E1221">
        <v>0</v>
      </c>
      <c r="J1221" t="s">
        <v>20091</v>
      </c>
      <c r="K1221" t="s">
        <v>26167</v>
      </c>
      <c r="L1221">
        <v>0</v>
      </c>
      <c r="M1221" t="s">
        <v>26168</v>
      </c>
    </row>
    <row r="1222" spans="1:13">
      <c r="A1222" t="s">
        <v>20092</v>
      </c>
      <c r="B1222" t="s">
        <v>26169</v>
      </c>
      <c r="D1222" t="s">
        <v>26170</v>
      </c>
      <c r="E1222">
        <v>0</v>
      </c>
      <c r="J1222" t="s">
        <v>20092</v>
      </c>
      <c r="K1222" t="s">
        <v>26169</v>
      </c>
      <c r="L1222">
        <v>0</v>
      </c>
      <c r="M1222" t="s">
        <v>26170</v>
      </c>
    </row>
    <row r="1223" spans="1:13">
      <c r="A1223" t="s">
        <v>20093</v>
      </c>
      <c r="B1223" t="s">
        <v>26171</v>
      </c>
      <c r="D1223" t="s">
        <v>26172</v>
      </c>
      <c r="E1223">
        <v>0</v>
      </c>
      <c r="J1223" t="s">
        <v>20093</v>
      </c>
      <c r="K1223" t="s">
        <v>26171</v>
      </c>
      <c r="L1223">
        <v>0</v>
      </c>
      <c r="M1223" t="s">
        <v>26172</v>
      </c>
    </row>
    <row r="1224" spans="1:13">
      <c r="A1224" t="s">
        <v>20094</v>
      </c>
      <c r="B1224" t="s">
        <v>26173</v>
      </c>
      <c r="D1224" t="s">
        <v>26174</v>
      </c>
      <c r="E1224">
        <v>0</v>
      </c>
      <c r="J1224" t="s">
        <v>20094</v>
      </c>
      <c r="K1224" t="s">
        <v>26173</v>
      </c>
      <c r="L1224">
        <v>0</v>
      </c>
      <c r="M1224" t="s">
        <v>26174</v>
      </c>
    </row>
    <row r="1225" spans="1:13">
      <c r="A1225" t="s">
        <v>20095</v>
      </c>
      <c r="B1225" t="s">
        <v>26175</v>
      </c>
      <c r="D1225" t="s">
        <v>26176</v>
      </c>
      <c r="E1225">
        <v>0</v>
      </c>
      <c r="J1225" t="s">
        <v>20095</v>
      </c>
      <c r="K1225" t="s">
        <v>26175</v>
      </c>
      <c r="L1225">
        <v>0</v>
      </c>
      <c r="M1225" t="s">
        <v>26176</v>
      </c>
    </row>
    <row r="1226" spans="1:13">
      <c r="A1226" t="s">
        <v>20096</v>
      </c>
      <c r="B1226" t="s">
        <v>26177</v>
      </c>
      <c r="D1226" t="s">
        <v>26178</v>
      </c>
      <c r="E1226">
        <v>0</v>
      </c>
      <c r="J1226" t="s">
        <v>20096</v>
      </c>
      <c r="K1226" t="s">
        <v>26177</v>
      </c>
      <c r="L1226">
        <v>0</v>
      </c>
      <c r="M1226" t="s">
        <v>26178</v>
      </c>
    </row>
    <row r="1227" spans="1:13">
      <c r="A1227" t="s">
        <v>20097</v>
      </c>
      <c r="B1227" t="s">
        <v>26179</v>
      </c>
      <c r="D1227" t="s">
        <v>26180</v>
      </c>
      <c r="E1227">
        <v>0</v>
      </c>
      <c r="J1227" t="s">
        <v>20097</v>
      </c>
      <c r="K1227" t="s">
        <v>26179</v>
      </c>
      <c r="L1227">
        <v>0</v>
      </c>
      <c r="M1227" t="s">
        <v>26180</v>
      </c>
    </row>
    <row r="1228" spans="1:13">
      <c r="A1228" t="s">
        <v>20098</v>
      </c>
      <c r="B1228" t="s">
        <v>26181</v>
      </c>
      <c r="D1228" t="s">
        <v>26182</v>
      </c>
      <c r="E1228">
        <v>0</v>
      </c>
      <c r="J1228" t="s">
        <v>20098</v>
      </c>
      <c r="K1228" t="s">
        <v>26181</v>
      </c>
      <c r="L1228">
        <v>0</v>
      </c>
      <c r="M1228" t="s">
        <v>26182</v>
      </c>
    </row>
    <row r="1229" spans="1:13">
      <c r="A1229" t="s">
        <v>20099</v>
      </c>
      <c r="B1229" t="s">
        <v>26183</v>
      </c>
      <c r="D1229" t="s">
        <v>26184</v>
      </c>
      <c r="E1229">
        <v>0</v>
      </c>
      <c r="J1229" t="s">
        <v>20099</v>
      </c>
      <c r="K1229" t="s">
        <v>26183</v>
      </c>
      <c r="L1229">
        <v>0</v>
      </c>
      <c r="M1229" t="s">
        <v>26184</v>
      </c>
    </row>
    <row r="1230" spans="1:13">
      <c r="A1230" t="s">
        <v>20595</v>
      </c>
      <c r="B1230" t="s">
        <v>26185</v>
      </c>
      <c r="D1230" t="s">
        <v>26186</v>
      </c>
      <c r="E1230">
        <v>0</v>
      </c>
      <c r="J1230" t="s">
        <v>20595</v>
      </c>
      <c r="K1230" t="s">
        <v>26185</v>
      </c>
      <c r="L1230">
        <v>0</v>
      </c>
      <c r="M1230" t="s">
        <v>26186</v>
      </c>
    </row>
    <row r="1231" spans="1:13">
      <c r="A1231" t="s">
        <v>20594</v>
      </c>
      <c r="B1231" t="s">
        <v>26187</v>
      </c>
      <c r="D1231" t="s">
        <v>26188</v>
      </c>
      <c r="E1231">
        <v>0</v>
      </c>
      <c r="J1231" t="s">
        <v>20594</v>
      </c>
      <c r="K1231" t="s">
        <v>26187</v>
      </c>
      <c r="L1231">
        <v>0</v>
      </c>
      <c r="M1231" t="s">
        <v>26188</v>
      </c>
    </row>
    <row r="1232" spans="1:13">
      <c r="A1232" t="s">
        <v>20593</v>
      </c>
      <c r="B1232" t="s">
        <v>26189</v>
      </c>
      <c r="D1232" t="s">
        <v>26190</v>
      </c>
      <c r="E1232">
        <v>0</v>
      </c>
      <c r="J1232" t="s">
        <v>20593</v>
      </c>
      <c r="K1232" t="s">
        <v>26189</v>
      </c>
      <c r="L1232">
        <v>0</v>
      </c>
      <c r="M1232" t="s">
        <v>26190</v>
      </c>
    </row>
    <row r="1233" spans="1:13">
      <c r="A1233" t="s">
        <v>20592</v>
      </c>
      <c r="B1233" t="s">
        <v>26191</v>
      </c>
      <c r="D1233" t="s">
        <v>26192</v>
      </c>
      <c r="E1233">
        <v>0</v>
      </c>
      <c r="J1233" t="s">
        <v>20592</v>
      </c>
      <c r="K1233" t="s">
        <v>26191</v>
      </c>
      <c r="L1233">
        <v>0</v>
      </c>
      <c r="M1233" t="s">
        <v>26192</v>
      </c>
    </row>
    <row r="1234" spans="1:13">
      <c r="A1234" t="s">
        <v>20591</v>
      </c>
      <c r="B1234" t="s">
        <v>26193</v>
      </c>
      <c r="D1234" t="s">
        <v>26194</v>
      </c>
      <c r="E1234">
        <v>0</v>
      </c>
      <c r="J1234" t="s">
        <v>20591</v>
      </c>
      <c r="K1234" t="s">
        <v>26193</v>
      </c>
      <c r="L1234">
        <v>0</v>
      </c>
      <c r="M1234" t="s">
        <v>26194</v>
      </c>
    </row>
    <row r="1235" spans="1:13">
      <c r="A1235" t="s">
        <v>20590</v>
      </c>
      <c r="B1235" t="s">
        <v>26195</v>
      </c>
      <c r="D1235" t="s">
        <v>26196</v>
      </c>
      <c r="E1235">
        <v>0</v>
      </c>
      <c r="J1235" t="s">
        <v>20590</v>
      </c>
      <c r="K1235" t="s">
        <v>26195</v>
      </c>
      <c r="L1235">
        <v>0</v>
      </c>
      <c r="M1235" t="s">
        <v>26196</v>
      </c>
    </row>
    <row r="1236" spans="1:13">
      <c r="A1236" t="s">
        <v>20589</v>
      </c>
      <c r="B1236" t="s">
        <v>26197</v>
      </c>
      <c r="D1236" t="s">
        <v>26198</v>
      </c>
      <c r="E1236">
        <v>0</v>
      </c>
      <c r="J1236" t="s">
        <v>20589</v>
      </c>
      <c r="K1236" t="s">
        <v>26197</v>
      </c>
      <c r="L1236">
        <v>0</v>
      </c>
      <c r="M1236" t="s">
        <v>26198</v>
      </c>
    </row>
    <row r="1237" spans="1:13">
      <c r="A1237" t="s">
        <v>20588</v>
      </c>
      <c r="B1237" t="s">
        <v>26199</v>
      </c>
      <c r="D1237" t="s">
        <v>26200</v>
      </c>
      <c r="E1237">
        <v>0</v>
      </c>
      <c r="J1237" t="s">
        <v>20588</v>
      </c>
      <c r="K1237" t="s">
        <v>26199</v>
      </c>
      <c r="L1237">
        <v>0</v>
      </c>
      <c r="M1237" t="s">
        <v>26200</v>
      </c>
    </row>
    <row r="1238" spans="1:13">
      <c r="A1238" t="s">
        <v>20587</v>
      </c>
      <c r="B1238" t="s">
        <v>26201</v>
      </c>
      <c r="D1238" t="s">
        <v>26202</v>
      </c>
      <c r="E1238">
        <v>0</v>
      </c>
      <c r="J1238" t="s">
        <v>20587</v>
      </c>
      <c r="K1238" t="s">
        <v>26201</v>
      </c>
      <c r="L1238">
        <v>0</v>
      </c>
      <c r="M1238" t="s">
        <v>26202</v>
      </c>
    </row>
    <row r="1239" spans="1:13">
      <c r="A1239" t="s">
        <v>20586</v>
      </c>
      <c r="B1239" t="s">
        <v>26203</v>
      </c>
      <c r="D1239" t="s">
        <v>26204</v>
      </c>
      <c r="E1239">
        <v>0</v>
      </c>
      <c r="J1239" t="s">
        <v>20586</v>
      </c>
      <c r="K1239" t="s">
        <v>26203</v>
      </c>
      <c r="L1239">
        <v>0</v>
      </c>
      <c r="M1239" t="s">
        <v>26204</v>
      </c>
    </row>
    <row r="1240" spans="1:13">
      <c r="A1240" t="s">
        <v>20585</v>
      </c>
      <c r="B1240" t="s">
        <v>26205</v>
      </c>
      <c r="D1240" t="s">
        <v>26206</v>
      </c>
      <c r="E1240">
        <v>0</v>
      </c>
      <c r="J1240" t="s">
        <v>20585</v>
      </c>
      <c r="K1240" t="s">
        <v>26205</v>
      </c>
      <c r="L1240">
        <v>0</v>
      </c>
      <c r="M1240" t="s">
        <v>26206</v>
      </c>
    </row>
    <row r="1241" spans="1:13">
      <c r="A1241" t="s">
        <v>20584</v>
      </c>
      <c r="B1241" t="s">
        <v>26207</v>
      </c>
      <c r="D1241" t="s">
        <v>26208</v>
      </c>
      <c r="E1241">
        <v>0</v>
      </c>
      <c r="J1241" t="s">
        <v>20584</v>
      </c>
      <c r="K1241" t="s">
        <v>26207</v>
      </c>
      <c r="L1241">
        <v>0</v>
      </c>
      <c r="M1241" t="s">
        <v>26208</v>
      </c>
    </row>
    <row r="1242" spans="1:13">
      <c r="A1242" t="s">
        <v>20583</v>
      </c>
      <c r="B1242" t="s">
        <v>26209</v>
      </c>
      <c r="D1242" t="s">
        <v>26210</v>
      </c>
      <c r="E1242">
        <v>0</v>
      </c>
      <c r="J1242" t="s">
        <v>20583</v>
      </c>
      <c r="K1242" t="s">
        <v>26209</v>
      </c>
      <c r="L1242">
        <v>0</v>
      </c>
      <c r="M1242" t="s">
        <v>26210</v>
      </c>
    </row>
    <row r="1243" spans="1:13">
      <c r="A1243" t="s">
        <v>20582</v>
      </c>
      <c r="B1243" t="s">
        <v>26211</v>
      </c>
      <c r="D1243" t="s">
        <v>26212</v>
      </c>
      <c r="E1243">
        <v>0</v>
      </c>
      <c r="J1243" t="s">
        <v>20582</v>
      </c>
      <c r="K1243" t="s">
        <v>26211</v>
      </c>
      <c r="L1243">
        <v>0</v>
      </c>
      <c r="M1243" t="s">
        <v>26212</v>
      </c>
    </row>
    <row r="1244" spans="1:13">
      <c r="A1244" t="s">
        <v>20581</v>
      </c>
      <c r="B1244" t="s">
        <v>26213</v>
      </c>
      <c r="D1244" t="s">
        <v>26214</v>
      </c>
      <c r="E1244">
        <v>0</v>
      </c>
      <c r="J1244" t="s">
        <v>20581</v>
      </c>
      <c r="K1244" t="s">
        <v>26213</v>
      </c>
      <c r="L1244">
        <v>0</v>
      </c>
      <c r="M1244" t="s">
        <v>26214</v>
      </c>
    </row>
    <row r="1245" spans="1:13">
      <c r="A1245" t="s">
        <v>20580</v>
      </c>
      <c r="B1245" t="s">
        <v>26215</v>
      </c>
      <c r="D1245" t="s">
        <v>26216</v>
      </c>
      <c r="E1245">
        <v>0</v>
      </c>
      <c r="J1245" t="s">
        <v>20580</v>
      </c>
      <c r="K1245" t="s">
        <v>26215</v>
      </c>
      <c r="L1245">
        <v>0</v>
      </c>
      <c r="M1245" t="s">
        <v>26216</v>
      </c>
    </row>
    <row r="1246" spans="1:13">
      <c r="A1246" t="s">
        <v>20579</v>
      </c>
      <c r="B1246" t="s">
        <v>26217</v>
      </c>
      <c r="D1246" t="s">
        <v>26218</v>
      </c>
      <c r="E1246">
        <v>0</v>
      </c>
      <c r="J1246" t="s">
        <v>20579</v>
      </c>
      <c r="K1246" t="s">
        <v>26217</v>
      </c>
      <c r="L1246">
        <v>0</v>
      </c>
      <c r="M1246" t="s">
        <v>26218</v>
      </c>
    </row>
    <row r="1247" spans="1:13">
      <c r="A1247" t="s">
        <v>20578</v>
      </c>
      <c r="B1247" t="s">
        <v>26219</v>
      </c>
      <c r="D1247" t="s">
        <v>26220</v>
      </c>
      <c r="E1247">
        <v>0</v>
      </c>
      <c r="J1247" t="s">
        <v>20578</v>
      </c>
      <c r="K1247" t="s">
        <v>26219</v>
      </c>
      <c r="L1247">
        <v>0</v>
      </c>
      <c r="M1247" t="s">
        <v>26220</v>
      </c>
    </row>
    <row r="1248" spans="1:13">
      <c r="A1248" t="s">
        <v>21021</v>
      </c>
      <c r="B1248" t="s">
        <v>26221</v>
      </c>
      <c r="D1248" t="s">
        <v>26222</v>
      </c>
      <c r="E1248">
        <v>0</v>
      </c>
      <c r="J1248" t="s">
        <v>21021</v>
      </c>
      <c r="K1248" t="s">
        <v>26221</v>
      </c>
      <c r="L1248">
        <v>0</v>
      </c>
      <c r="M1248" t="s">
        <v>26222</v>
      </c>
    </row>
    <row r="1249" spans="1:13">
      <c r="A1249" t="s">
        <v>21020</v>
      </c>
      <c r="B1249" t="s">
        <v>26223</v>
      </c>
      <c r="D1249" t="s">
        <v>26224</v>
      </c>
      <c r="E1249">
        <v>0</v>
      </c>
      <c r="J1249" t="s">
        <v>21020</v>
      </c>
      <c r="K1249" t="s">
        <v>26223</v>
      </c>
      <c r="L1249">
        <v>0</v>
      </c>
      <c r="M1249" t="s">
        <v>26224</v>
      </c>
    </row>
    <row r="1250" spans="1:13">
      <c r="A1250" t="s">
        <v>21019</v>
      </c>
      <c r="B1250" t="s">
        <v>26225</v>
      </c>
      <c r="D1250" t="s">
        <v>26226</v>
      </c>
      <c r="E1250">
        <v>0</v>
      </c>
      <c r="J1250" t="s">
        <v>21019</v>
      </c>
      <c r="K1250" t="s">
        <v>26225</v>
      </c>
      <c r="L1250">
        <v>0</v>
      </c>
      <c r="M1250" t="s">
        <v>26226</v>
      </c>
    </row>
    <row r="1251" spans="1:13">
      <c r="A1251" t="s">
        <v>21018</v>
      </c>
      <c r="B1251" t="s">
        <v>26227</v>
      </c>
      <c r="D1251" t="s">
        <v>26228</v>
      </c>
      <c r="E1251">
        <v>0</v>
      </c>
      <c r="J1251" t="s">
        <v>21018</v>
      </c>
      <c r="K1251" t="s">
        <v>26227</v>
      </c>
      <c r="L1251">
        <v>0</v>
      </c>
      <c r="M1251" t="s">
        <v>26228</v>
      </c>
    </row>
    <row r="1252" spans="1:13">
      <c r="A1252" t="s">
        <v>21017</v>
      </c>
      <c r="B1252" t="s">
        <v>26229</v>
      </c>
      <c r="D1252" t="s">
        <v>26230</v>
      </c>
      <c r="E1252">
        <v>0</v>
      </c>
      <c r="J1252" t="s">
        <v>21017</v>
      </c>
      <c r="K1252" t="s">
        <v>26229</v>
      </c>
      <c r="L1252">
        <v>0</v>
      </c>
      <c r="M1252" t="s">
        <v>26230</v>
      </c>
    </row>
    <row r="1253" spans="1:13">
      <c r="A1253" t="s">
        <v>21016</v>
      </c>
      <c r="B1253" t="s">
        <v>26231</v>
      </c>
      <c r="D1253" t="s">
        <v>26232</v>
      </c>
      <c r="E1253">
        <v>0</v>
      </c>
      <c r="J1253" t="s">
        <v>21016</v>
      </c>
      <c r="K1253" t="s">
        <v>26231</v>
      </c>
      <c r="L1253">
        <v>0</v>
      </c>
      <c r="M1253" t="s">
        <v>26232</v>
      </c>
    </row>
    <row r="1254" spans="1:13">
      <c r="A1254" t="s">
        <v>21015</v>
      </c>
      <c r="B1254" t="s">
        <v>26233</v>
      </c>
      <c r="D1254" t="s">
        <v>26234</v>
      </c>
      <c r="E1254">
        <v>0</v>
      </c>
      <c r="J1254" t="s">
        <v>21015</v>
      </c>
      <c r="K1254" t="s">
        <v>26233</v>
      </c>
      <c r="L1254">
        <v>0</v>
      </c>
      <c r="M1254" t="s">
        <v>26234</v>
      </c>
    </row>
    <row r="1255" spans="1:13">
      <c r="A1255" t="s">
        <v>21014</v>
      </c>
      <c r="B1255" t="s">
        <v>26235</v>
      </c>
      <c r="D1255" t="s">
        <v>26236</v>
      </c>
      <c r="E1255">
        <v>0</v>
      </c>
      <c r="J1255" t="s">
        <v>21014</v>
      </c>
      <c r="K1255" t="s">
        <v>26235</v>
      </c>
      <c r="L1255">
        <v>0</v>
      </c>
      <c r="M1255" t="s">
        <v>26236</v>
      </c>
    </row>
    <row r="1256" spans="1:13">
      <c r="A1256" t="s">
        <v>21013</v>
      </c>
      <c r="B1256" t="s">
        <v>26237</v>
      </c>
      <c r="D1256" t="s">
        <v>26238</v>
      </c>
      <c r="E1256">
        <v>0</v>
      </c>
      <c r="J1256" t="s">
        <v>21013</v>
      </c>
      <c r="K1256" t="s">
        <v>26237</v>
      </c>
      <c r="L1256">
        <v>0</v>
      </c>
      <c r="M1256" t="s">
        <v>26238</v>
      </c>
    </row>
    <row r="1257" spans="1:13">
      <c r="A1257" t="s">
        <v>21012</v>
      </c>
      <c r="B1257" t="s">
        <v>26239</v>
      </c>
      <c r="D1257" t="s">
        <v>26240</v>
      </c>
      <c r="E1257">
        <v>0</v>
      </c>
      <c r="J1257" t="s">
        <v>21012</v>
      </c>
      <c r="K1257" t="s">
        <v>26239</v>
      </c>
      <c r="L1257">
        <v>0</v>
      </c>
      <c r="M1257" t="s">
        <v>26240</v>
      </c>
    </row>
    <row r="1258" spans="1:13">
      <c r="A1258" t="s">
        <v>21011</v>
      </c>
      <c r="B1258" t="s">
        <v>26241</v>
      </c>
      <c r="D1258" t="s">
        <v>26242</v>
      </c>
      <c r="E1258">
        <v>0</v>
      </c>
      <c r="J1258" t="s">
        <v>21011</v>
      </c>
      <c r="K1258" t="s">
        <v>26241</v>
      </c>
      <c r="L1258">
        <v>0</v>
      </c>
      <c r="M1258" t="s">
        <v>26242</v>
      </c>
    </row>
    <row r="1259" spans="1:13">
      <c r="A1259" t="s">
        <v>21010</v>
      </c>
      <c r="B1259" t="s">
        <v>26243</v>
      </c>
      <c r="D1259" t="s">
        <v>26244</v>
      </c>
      <c r="E1259">
        <v>0</v>
      </c>
      <c r="J1259" t="s">
        <v>21010</v>
      </c>
      <c r="K1259" t="s">
        <v>26243</v>
      </c>
      <c r="L1259">
        <v>0</v>
      </c>
      <c r="M1259" t="s">
        <v>26244</v>
      </c>
    </row>
    <row r="1260" spans="1:13">
      <c r="A1260" t="s">
        <v>21009</v>
      </c>
      <c r="B1260" t="s">
        <v>26245</v>
      </c>
      <c r="D1260" t="s">
        <v>26246</v>
      </c>
      <c r="E1260">
        <v>0</v>
      </c>
      <c r="J1260" t="s">
        <v>21009</v>
      </c>
      <c r="K1260" t="s">
        <v>26245</v>
      </c>
      <c r="L1260">
        <v>0</v>
      </c>
      <c r="M1260" t="s">
        <v>26246</v>
      </c>
    </row>
    <row r="1261" spans="1:13">
      <c r="A1261" t="s">
        <v>21008</v>
      </c>
      <c r="B1261" t="s">
        <v>26247</v>
      </c>
      <c r="D1261" t="s">
        <v>26248</v>
      </c>
      <c r="E1261">
        <v>0</v>
      </c>
      <c r="J1261" t="s">
        <v>21008</v>
      </c>
      <c r="K1261" t="s">
        <v>26247</v>
      </c>
      <c r="L1261">
        <v>0</v>
      </c>
      <c r="M1261" t="s">
        <v>26248</v>
      </c>
    </row>
    <row r="1262" spans="1:13">
      <c r="A1262" t="s">
        <v>21007</v>
      </c>
      <c r="B1262" t="s">
        <v>26249</v>
      </c>
      <c r="D1262" t="s">
        <v>26250</v>
      </c>
      <c r="E1262">
        <v>0</v>
      </c>
      <c r="J1262" t="s">
        <v>21007</v>
      </c>
      <c r="K1262" t="s">
        <v>26249</v>
      </c>
      <c r="L1262">
        <v>0</v>
      </c>
      <c r="M1262" t="s">
        <v>26250</v>
      </c>
    </row>
    <row r="1263" spans="1:13">
      <c r="A1263" t="s">
        <v>18372</v>
      </c>
      <c r="B1263" t="s">
        <v>26251</v>
      </c>
      <c r="D1263" t="s">
        <v>26252</v>
      </c>
      <c r="E1263">
        <v>0</v>
      </c>
      <c r="J1263" t="s">
        <v>18372</v>
      </c>
      <c r="K1263" t="s">
        <v>26251</v>
      </c>
      <c r="L1263">
        <v>0</v>
      </c>
      <c r="M1263" t="s">
        <v>26252</v>
      </c>
    </row>
    <row r="1264" spans="1:13">
      <c r="A1264" t="s">
        <v>18373</v>
      </c>
      <c r="B1264" t="s">
        <v>26253</v>
      </c>
      <c r="D1264" t="s">
        <v>26254</v>
      </c>
      <c r="E1264">
        <v>0</v>
      </c>
      <c r="J1264" t="s">
        <v>18373</v>
      </c>
      <c r="K1264" t="s">
        <v>26253</v>
      </c>
      <c r="L1264">
        <v>0</v>
      </c>
      <c r="M1264" t="s">
        <v>26254</v>
      </c>
    </row>
    <row r="1265" spans="1:13">
      <c r="A1265" t="s">
        <v>18374</v>
      </c>
      <c r="B1265" t="s">
        <v>26255</v>
      </c>
      <c r="D1265" t="s">
        <v>26256</v>
      </c>
      <c r="E1265">
        <v>0</v>
      </c>
      <c r="J1265" t="s">
        <v>18374</v>
      </c>
      <c r="K1265" t="s">
        <v>26255</v>
      </c>
      <c r="L1265">
        <v>0</v>
      </c>
      <c r="M1265" t="s">
        <v>26256</v>
      </c>
    </row>
    <row r="1266" spans="1:13">
      <c r="A1266" t="s">
        <v>18375</v>
      </c>
      <c r="B1266" t="s">
        <v>26257</v>
      </c>
      <c r="D1266" t="s">
        <v>26258</v>
      </c>
      <c r="E1266">
        <v>0</v>
      </c>
      <c r="J1266" t="s">
        <v>18375</v>
      </c>
      <c r="K1266" t="s">
        <v>26257</v>
      </c>
      <c r="L1266">
        <v>0</v>
      </c>
      <c r="M1266" t="s">
        <v>26258</v>
      </c>
    </row>
    <row r="1267" spans="1:13">
      <c r="A1267" t="s">
        <v>18376</v>
      </c>
      <c r="B1267" t="s">
        <v>26259</v>
      </c>
      <c r="D1267" t="s">
        <v>26260</v>
      </c>
      <c r="E1267">
        <v>0</v>
      </c>
      <c r="J1267" t="s">
        <v>18376</v>
      </c>
      <c r="K1267" t="s">
        <v>26259</v>
      </c>
      <c r="L1267">
        <v>0</v>
      </c>
      <c r="M1267" t="s">
        <v>26260</v>
      </c>
    </row>
    <row r="1268" spans="1:13">
      <c r="A1268" t="s">
        <v>18377</v>
      </c>
      <c r="B1268" t="s">
        <v>26261</v>
      </c>
      <c r="D1268" t="s">
        <v>26262</v>
      </c>
      <c r="E1268">
        <v>0</v>
      </c>
      <c r="J1268" t="s">
        <v>18377</v>
      </c>
      <c r="K1268" t="s">
        <v>26261</v>
      </c>
      <c r="L1268">
        <v>0</v>
      </c>
      <c r="M1268" t="s">
        <v>26262</v>
      </c>
    </row>
    <row r="1269" spans="1:13">
      <c r="A1269" t="s">
        <v>17891</v>
      </c>
      <c r="B1269" t="s">
        <v>26263</v>
      </c>
      <c r="D1269" t="s">
        <v>26264</v>
      </c>
      <c r="E1269">
        <v>0</v>
      </c>
      <c r="J1269" t="s">
        <v>17891</v>
      </c>
      <c r="K1269" t="s">
        <v>26263</v>
      </c>
      <c r="L1269">
        <v>0</v>
      </c>
      <c r="M1269" t="s">
        <v>26264</v>
      </c>
    </row>
    <row r="1270" spans="1:13">
      <c r="A1270" t="s">
        <v>17892</v>
      </c>
      <c r="B1270" t="s">
        <v>26265</v>
      </c>
      <c r="D1270" t="s">
        <v>26266</v>
      </c>
      <c r="E1270">
        <v>0</v>
      </c>
      <c r="J1270" t="s">
        <v>17892</v>
      </c>
      <c r="K1270" t="s">
        <v>26265</v>
      </c>
      <c r="L1270">
        <v>0</v>
      </c>
      <c r="M1270" t="s">
        <v>26266</v>
      </c>
    </row>
    <row r="1271" spans="1:13">
      <c r="A1271" t="s">
        <v>17893</v>
      </c>
      <c r="B1271" t="s">
        <v>26267</v>
      </c>
      <c r="D1271" t="s">
        <v>26268</v>
      </c>
      <c r="E1271">
        <v>0</v>
      </c>
      <c r="J1271" t="s">
        <v>17893</v>
      </c>
      <c r="K1271" t="s">
        <v>26267</v>
      </c>
      <c r="L1271">
        <v>0</v>
      </c>
      <c r="M1271" t="s">
        <v>26268</v>
      </c>
    </row>
    <row r="1272" spans="1:13">
      <c r="A1272" t="s">
        <v>17894</v>
      </c>
      <c r="B1272" t="s">
        <v>26269</v>
      </c>
      <c r="D1272" t="s">
        <v>26270</v>
      </c>
      <c r="E1272">
        <v>0</v>
      </c>
      <c r="J1272" t="s">
        <v>17894</v>
      </c>
      <c r="K1272" t="s">
        <v>26269</v>
      </c>
      <c r="L1272">
        <v>0</v>
      </c>
      <c r="M1272" t="s">
        <v>26270</v>
      </c>
    </row>
    <row r="1273" spans="1:13">
      <c r="A1273" t="s">
        <v>17895</v>
      </c>
      <c r="B1273" t="s">
        <v>26271</v>
      </c>
      <c r="D1273" t="s">
        <v>26272</v>
      </c>
      <c r="E1273">
        <v>0</v>
      </c>
      <c r="J1273" t="s">
        <v>17895</v>
      </c>
      <c r="K1273" t="s">
        <v>26271</v>
      </c>
      <c r="L1273">
        <v>0</v>
      </c>
      <c r="M1273" t="s">
        <v>26272</v>
      </c>
    </row>
    <row r="1274" spans="1:13">
      <c r="A1274" t="s">
        <v>17896</v>
      </c>
      <c r="B1274" t="s">
        <v>26273</v>
      </c>
      <c r="D1274" t="s">
        <v>26274</v>
      </c>
      <c r="E1274">
        <v>0</v>
      </c>
      <c r="J1274" t="s">
        <v>17896</v>
      </c>
      <c r="K1274" t="s">
        <v>26273</v>
      </c>
      <c r="L1274">
        <v>0</v>
      </c>
      <c r="M1274" t="s">
        <v>26274</v>
      </c>
    </row>
    <row r="1275" spans="1:13">
      <c r="A1275" t="s">
        <v>17897</v>
      </c>
      <c r="B1275" t="s">
        <v>26275</v>
      </c>
      <c r="D1275" t="s">
        <v>26276</v>
      </c>
      <c r="E1275">
        <v>0</v>
      </c>
      <c r="J1275" t="s">
        <v>17897</v>
      </c>
      <c r="K1275" t="s">
        <v>26275</v>
      </c>
      <c r="L1275">
        <v>0</v>
      </c>
      <c r="M1275" t="s">
        <v>26276</v>
      </c>
    </row>
    <row r="1276" spans="1:13">
      <c r="A1276" t="s">
        <v>17898</v>
      </c>
      <c r="B1276" t="s">
        <v>26277</v>
      </c>
      <c r="D1276" t="s">
        <v>26278</v>
      </c>
      <c r="E1276">
        <v>0</v>
      </c>
      <c r="J1276" t="s">
        <v>17898</v>
      </c>
      <c r="K1276" t="s">
        <v>26277</v>
      </c>
      <c r="L1276">
        <v>0</v>
      </c>
      <c r="M1276" t="s">
        <v>26278</v>
      </c>
    </row>
    <row r="1277" spans="1:13">
      <c r="A1277" t="s">
        <v>17899</v>
      </c>
      <c r="B1277" t="s">
        <v>26279</v>
      </c>
      <c r="D1277" t="s">
        <v>26280</v>
      </c>
      <c r="E1277">
        <v>0</v>
      </c>
      <c r="J1277" t="s">
        <v>17899</v>
      </c>
      <c r="K1277" t="s">
        <v>26279</v>
      </c>
      <c r="L1277">
        <v>0</v>
      </c>
      <c r="M1277" t="s">
        <v>26280</v>
      </c>
    </row>
    <row r="1278" spans="1:13">
      <c r="A1278" t="s">
        <v>17900</v>
      </c>
      <c r="B1278" t="s">
        <v>26281</v>
      </c>
      <c r="D1278" t="s">
        <v>26282</v>
      </c>
      <c r="E1278">
        <v>0</v>
      </c>
      <c r="J1278" t="s">
        <v>17900</v>
      </c>
      <c r="K1278" t="s">
        <v>26281</v>
      </c>
      <c r="L1278">
        <v>0</v>
      </c>
      <c r="M1278" t="s">
        <v>26282</v>
      </c>
    </row>
    <row r="1279" spans="1:13">
      <c r="A1279" t="s">
        <v>17901</v>
      </c>
      <c r="B1279" t="s">
        <v>26283</v>
      </c>
      <c r="D1279" t="s">
        <v>26284</v>
      </c>
      <c r="E1279">
        <v>0</v>
      </c>
      <c r="J1279" t="s">
        <v>17901</v>
      </c>
      <c r="K1279" t="s">
        <v>26283</v>
      </c>
      <c r="L1279">
        <v>0</v>
      </c>
      <c r="M1279" t="s">
        <v>26284</v>
      </c>
    </row>
    <row r="1280" spans="1:13">
      <c r="A1280" t="s">
        <v>17902</v>
      </c>
      <c r="B1280" t="s">
        <v>26285</v>
      </c>
      <c r="D1280" t="s">
        <v>26286</v>
      </c>
      <c r="E1280">
        <v>0</v>
      </c>
      <c r="J1280" t="s">
        <v>17902</v>
      </c>
      <c r="K1280" t="s">
        <v>26285</v>
      </c>
      <c r="L1280">
        <v>0</v>
      </c>
      <c r="M1280" t="s">
        <v>26286</v>
      </c>
    </row>
    <row r="1281" spans="1:13">
      <c r="A1281" t="s">
        <v>17261</v>
      </c>
      <c r="B1281" t="s">
        <v>26287</v>
      </c>
      <c r="D1281" t="s">
        <v>26288</v>
      </c>
      <c r="E1281">
        <v>0</v>
      </c>
      <c r="J1281" t="s">
        <v>17261</v>
      </c>
      <c r="K1281" t="s">
        <v>26287</v>
      </c>
      <c r="L1281">
        <v>0</v>
      </c>
      <c r="M1281" t="s">
        <v>26288</v>
      </c>
    </row>
    <row r="1282" spans="1:13">
      <c r="A1282" t="s">
        <v>17262</v>
      </c>
      <c r="B1282" t="s">
        <v>26289</v>
      </c>
      <c r="D1282" t="s">
        <v>26290</v>
      </c>
      <c r="E1282">
        <v>0</v>
      </c>
      <c r="J1282" t="s">
        <v>17262</v>
      </c>
      <c r="K1282" t="s">
        <v>26289</v>
      </c>
      <c r="L1282">
        <v>0</v>
      </c>
      <c r="M1282" t="s">
        <v>26290</v>
      </c>
    </row>
    <row r="1283" spans="1:13">
      <c r="A1283" t="s">
        <v>17263</v>
      </c>
      <c r="B1283" t="s">
        <v>26291</v>
      </c>
      <c r="D1283" t="s">
        <v>26292</v>
      </c>
      <c r="E1283">
        <v>0</v>
      </c>
      <c r="J1283" t="s">
        <v>17263</v>
      </c>
      <c r="K1283" t="s">
        <v>26291</v>
      </c>
      <c r="L1283">
        <v>0</v>
      </c>
      <c r="M1283" t="s">
        <v>26292</v>
      </c>
    </row>
    <row r="1284" spans="1:13">
      <c r="A1284" t="s">
        <v>17264</v>
      </c>
      <c r="B1284" t="s">
        <v>26293</v>
      </c>
      <c r="D1284" t="s">
        <v>26294</v>
      </c>
      <c r="E1284">
        <v>0</v>
      </c>
      <c r="J1284" t="s">
        <v>17264</v>
      </c>
      <c r="K1284" t="s">
        <v>26293</v>
      </c>
      <c r="L1284">
        <v>0</v>
      </c>
      <c r="M1284" t="s">
        <v>26294</v>
      </c>
    </row>
    <row r="1285" spans="1:13">
      <c r="A1285" t="s">
        <v>17265</v>
      </c>
      <c r="B1285" t="s">
        <v>26295</v>
      </c>
      <c r="D1285" t="s">
        <v>26296</v>
      </c>
      <c r="E1285">
        <v>0</v>
      </c>
      <c r="J1285" t="s">
        <v>17265</v>
      </c>
      <c r="K1285" t="s">
        <v>26295</v>
      </c>
      <c r="L1285">
        <v>0</v>
      </c>
      <c r="M1285" t="s">
        <v>26296</v>
      </c>
    </row>
    <row r="1286" spans="1:13">
      <c r="A1286" t="s">
        <v>17266</v>
      </c>
      <c r="B1286" t="s">
        <v>26297</v>
      </c>
      <c r="D1286" t="s">
        <v>26298</v>
      </c>
      <c r="E1286">
        <v>0</v>
      </c>
      <c r="J1286" t="s">
        <v>17266</v>
      </c>
      <c r="K1286" t="s">
        <v>26297</v>
      </c>
      <c r="L1286">
        <v>0</v>
      </c>
      <c r="M1286" t="s">
        <v>26298</v>
      </c>
    </row>
    <row r="1287" spans="1:13">
      <c r="A1287" t="s">
        <v>17267</v>
      </c>
      <c r="B1287" t="s">
        <v>26299</v>
      </c>
      <c r="D1287" t="s">
        <v>26300</v>
      </c>
      <c r="E1287">
        <v>0</v>
      </c>
      <c r="J1287" t="s">
        <v>17267</v>
      </c>
      <c r="K1287" t="s">
        <v>26299</v>
      </c>
      <c r="L1287">
        <v>0</v>
      </c>
      <c r="M1287" t="s">
        <v>26300</v>
      </c>
    </row>
    <row r="1288" spans="1:13">
      <c r="A1288" t="s">
        <v>17268</v>
      </c>
      <c r="B1288" t="s">
        <v>26301</v>
      </c>
      <c r="D1288" t="s">
        <v>26302</v>
      </c>
      <c r="E1288">
        <v>0</v>
      </c>
      <c r="J1288" t="s">
        <v>17268</v>
      </c>
      <c r="K1288" t="s">
        <v>26301</v>
      </c>
      <c r="L1288">
        <v>0</v>
      </c>
      <c r="M1288" t="s">
        <v>26302</v>
      </c>
    </row>
    <row r="1289" spans="1:13">
      <c r="A1289" t="s">
        <v>17269</v>
      </c>
      <c r="B1289" t="s">
        <v>26303</v>
      </c>
      <c r="D1289" t="s">
        <v>26304</v>
      </c>
      <c r="E1289">
        <v>0</v>
      </c>
      <c r="J1289" t="s">
        <v>17269</v>
      </c>
      <c r="K1289" t="s">
        <v>26303</v>
      </c>
      <c r="L1289">
        <v>0</v>
      </c>
      <c r="M1289" t="s">
        <v>26304</v>
      </c>
    </row>
    <row r="1290" spans="1:13">
      <c r="A1290" t="s">
        <v>17272</v>
      </c>
      <c r="B1290" t="s">
        <v>26305</v>
      </c>
      <c r="D1290" t="s">
        <v>26306</v>
      </c>
      <c r="E1290">
        <v>0</v>
      </c>
      <c r="J1290" t="s">
        <v>17272</v>
      </c>
      <c r="K1290" t="s">
        <v>26305</v>
      </c>
      <c r="L1290">
        <v>0</v>
      </c>
      <c r="M1290" t="s">
        <v>26306</v>
      </c>
    </row>
    <row r="1291" spans="1:13">
      <c r="A1291" t="s">
        <v>17270</v>
      </c>
      <c r="B1291" t="s">
        <v>26307</v>
      </c>
      <c r="D1291" t="s">
        <v>26308</v>
      </c>
      <c r="E1291">
        <v>0</v>
      </c>
      <c r="J1291" t="s">
        <v>17270</v>
      </c>
      <c r="K1291" t="s">
        <v>26307</v>
      </c>
      <c r="L1291">
        <v>0</v>
      </c>
      <c r="M1291" t="s">
        <v>26308</v>
      </c>
    </row>
    <row r="1292" spans="1:13">
      <c r="A1292" t="s">
        <v>17271</v>
      </c>
      <c r="B1292" t="s">
        <v>26309</v>
      </c>
      <c r="D1292" t="s">
        <v>26310</v>
      </c>
      <c r="E1292">
        <v>0</v>
      </c>
      <c r="J1292" t="s">
        <v>17271</v>
      </c>
      <c r="K1292" t="s">
        <v>26309</v>
      </c>
      <c r="L1292">
        <v>0</v>
      </c>
      <c r="M1292" t="s">
        <v>26310</v>
      </c>
    </row>
    <row r="1293" spans="1:13">
      <c r="A1293" t="s">
        <v>17273</v>
      </c>
      <c r="B1293" t="s">
        <v>26311</v>
      </c>
      <c r="D1293" t="s">
        <v>26312</v>
      </c>
      <c r="E1293">
        <v>0</v>
      </c>
      <c r="J1293" t="s">
        <v>17273</v>
      </c>
      <c r="K1293" t="s">
        <v>26311</v>
      </c>
      <c r="L1293">
        <v>0</v>
      </c>
      <c r="M1293" t="s">
        <v>26312</v>
      </c>
    </row>
    <row r="1294" spans="1:13">
      <c r="A1294" t="s">
        <v>17274</v>
      </c>
      <c r="B1294" t="s">
        <v>26313</v>
      </c>
      <c r="D1294" t="s">
        <v>26314</v>
      </c>
      <c r="E1294">
        <v>0</v>
      </c>
      <c r="J1294" t="s">
        <v>17274</v>
      </c>
      <c r="K1294" t="s">
        <v>26313</v>
      </c>
      <c r="L1294">
        <v>0</v>
      </c>
      <c r="M1294" t="s">
        <v>26314</v>
      </c>
    </row>
    <row r="1295" spans="1:13">
      <c r="A1295" t="s">
        <v>17275</v>
      </c>
      <c r="B1295" t="s">
        <v>26315</v>
      </c>
      <c r="D1295" t="s">
        <v>26316</v>
      </c>
      <c r="E1295">
        <v>0</v>
      </c>
      <c r="J1295" t="s">
        <v>17275</v>
      </c>
      <c r="K1295" t="s">
        <v>26315</v>
      </c>
      <c r="L1295">
        <v>0</v>
      </c>
      <c r="M1295" t="s">
        <v>26316</v>
      </c>
    </row>
    <row r="1296" spans="1:13">
      <c r="A1296" t="s">
        <v>17276</v>
      </c>
      <c r="B1296" t="s">
        <v>26317</v>
      </c>
      <c r="D1296" t="s">
        <v>26318</v>
      </c>
      <c r="E1296">
        <v>0</v>
      </c>
      <c r="J1296" t="s">
        <v>17276</v>
      </c>
      <c r="K1296" t="s">
        <v>26317</v>
      </c>
      <c r="L1296">
        <v>0</v>
      </c>
      <c r="M1296" t="s">
        <v>26318</v>
      </c>
    </row>
    <row r="1297" spans="1:13">
      <c r="A1297" t="s">
        <v>17277</v>
      </c>
      <c r="B1297" t="s">
        <v>26319</v>
      </c>
      <c r="D1297" t="s">
        <v>26320</v>
      </c>
      <c r="E1297">
        <v>0</v>
      </c>
      <c r="J1297" t="s">
        <v>17277</v>
      </c>
      <c r="K1297" t="s">
        <v>26319</v>
      </c>
      <c r="L1297">
        <v>0</v>
      </c>
      <c r="M1297" t="s">
        <v>26320</v>
      </c>
    </row>
    <row r="1298" spans="1:13">
      <c r="A1298" t="s">
        <v>17278</v>
      </c>
      <c r="B1298" t="s">
        <v>26321</v>
      </c>
      <c r="D1298" t="s">
        <v>26322</v>
      </c>
      <c r="E1298">
        <v>0</v>
      </c>
      <c r="J1298" t="s">
        <v>17278</v>
      </c>
      <c r="K1298" t="s">
        <v>26321</v>
      </c>
      <c r="L1298">
        <v>0</v>
      </c>
      <c r="M1298" t="s">
        <v>26322</v>
      </c>
    </row>
    <row r="1299" spans="1:13">
      <c r="A1299" t="s">
        <v>17279</v>
      </c>
      <c r="B1299" t="s">
        <v>26323</v>
      </c>
      <c r="D1299" t="s">
        <v>26324</v>
      </c>
      <c r="E1299">
        <v>0</v>
      </c>
      <c r="J1299" t="s">
        <v>17279</v>
      </c>
      <c r="K1299" t="s">
        <v>26323</v>
      </c>
      <c r="L1299">
        <v>0</v>
      </c>
      <c r="M1299" t="s">
        <v>26324</v>
      </c>
    </row>
    <row r="1300" spans="1:13">
      <c r="A1300" t="s">
        <v>17280</v>
      </c>
      <c r="B1300" t="s">
        <v>26325</v>
      </c>
      <c r="D1300" t="s">
        <v>26326</v>
      </c>
      <c r="E1300">
        <v>0</v>
      </c>
      <c r="J1300" t="s">
        <v>17280</v>
      </c>
      <c r="K1300" t="s">
        <v>26325</v>
      </c>
      <c r="L1300">
        <v>0</v>
      </c>
      <c r="M1300" t="s">
        <v>26326</v>
      </c>
    </row>
    <row r="1301" spans="1:13">
      <c r="A1301" t="s">
        <v>17281</v>
      </c>
      <c r="B1301" t="s">
        <v>26327</v>
      </c>
      <c r="D1301" t="s">
        <v>26328</v>
      </c>
      <c r="E1301">
        <v>0</v>
      </c>
      <c r="J1301" t="s">
        <v>17281</v>
      </c>
      <c r="K1301" t="s">
        <v>26327</v>
      </c>
      <c r="L1301">
        <v>0</v>
      </c>
      <c r="M1301" t="s">
        <v>26328</v>
      </c>
    </row>
    <row r="1302" spans="1:13">
      <c r="A1302" t="s">
        <v>17282</v>
      </c>
      <c r="B1302" t="s">
        <v>26329</v>
      </c>
      <c r="D1302" t="s">
        <v>26330</v>
      </c>
      <c r="E1302">
        <v>0</v>
      </c>
      <c r="J1302" t="s">
        <v>17282</v>
      </c>
      <c r="K1302" t="s">
        <v>26329</v>
      </c>
      <c r="L1302">
        <v>0</v>
      </c>
      <c r="M1302" t="s">
        <v>26330</v>
      </c>
    </row>
    <row r="1303" spans="1:13">
      <c r="A1303" t="s">
        <v>26331</v>
      </c>
      <c r="B1303" t="s">
        <v>26332</v>
      </c>
      <c r="D1303" t="s">
        <v>26333</v>
      </c>
      <c r="E1303">
        <v>0</v>
      </c>
      <c r="J1303" t="s">
        <v>26331</v>
      </c>
      <c r="K1303" t="s">
        <v>26332</v>
      </c>
      <c r="L1303">
        <v>0</v>
      </c>
      <c r="M1303" t="s">
        <v>26333</v>
      </c>
    </row>
    <row r="1304" spans="1:13">
      <c r="A1304" t="s">
        <v>26334</v>
      </c>
      <c r="B1304" t="s">
        <v>26335</v>
      </c>
      <c r="D1304" t="s">
        <v>26336</v>
      </c>
      <c r="E1304">
        <v>0</v>
      </c>
      <c r="J1304" t="s">
        <v>26334</v>
      </c>
      <c r="K1304" t="s">
        <v>26335</v>
      </c>
      <c r="L1304">
        <v>0</v>
      </c>
      <c r="M1304" t="s">
        <v>26336</v>
      </c>
    </row>
    <row r="1305" spans="1:13">
      <c r="A1305" t="s">
        <v>26337</v>
      </c>
      <c r="B1305" t="s">
        <v>26338</v>
      </c>
      <c r="D1305" t="s">
        <v>26339</v>
      </c>
      <c r="E1305">
        <v>0</v>
      </c>
      <c r="J1305" t="s">
        <v>26337</v>
      </c>
      <c r="K1305" t="s">
        <v>26338</v>
      </c>
      <c r="L1305">
        <v>0</v>
      </c>
      <c r="M1305" t="s">
        <v>26339</v>
      </c>
    </row>
    <row r="1306" spans="1:13">
      <c r="A1306" t="s">
        <v>26340</v>
      </c>
      <c r="B1306" t="s">
        <v>26341</v>
      </c>
      <c r="D1306" t="s">
        <v>26342</v>
      </c>
      <c r="E1306">
        <v>0</v>
      </c>
      <c r="J1306" t="s">
        <v>26340</v>
      </c>
      <c r="K1306" t="s">
        <v>26341</v>
      </c>
      <c r="L1306">
        <v>0</v>
      </c>
      <c r="M1306" t="s">
        <v>26342</v>
      </c>
    </row>
    <row r="1307" spans="1:13">
      <c r="A1307" t="s">
        <v>26343</v>
      </c>
      <c r="B1307" t="s">
        <v>26344</v>
      </c>
      <c r="D1307" t="s">
        <v>26345</v>
      </c>
      <c r="E1307">
        <v>0</v>
      </c>
      <c r="J1307" t="s">
        <v>26343</v>
      </c>
      <c r="K1307" t="s">
        <v>26344</v>
      </c>
      <c r="L1307">
        <v>0</v>
      </c>
      <c r="M1307" t="s">
        <v>26345</v>
      </c>
    </row>
    <row r="1308" spans="1:13">
      <c r="A1308" t="s">
        <v>26346</v>
      </c>
      <c r="B1308" t="s">
        <v>26347</v>
      </c>
      <c r="D1308" t="s">
        <v>26348</v>
      </c>
      <c r="E1308">
        <v>0</v>
      </c>
      <c r="J1308" t="s">
        <v>26346</v>
      </c>
      <c r="K1308" t="s">
        <v>26347</v>
      </c>
      <c r="L1308">
        <v>0</v>
      </c>
      <c r="M1308" t="s">
        <v>26348</v>
      </c>
    </row>
    <row r="1309" spans="1:13">
      <c r="A1309" t="s">
        <v>26349</v>
      </c>
      <c r="B1309" t="s">
        <v>26350</v>
      </c>
      <c r="D1309" t="s">
        <v>26351</v>
      </c>
      <c r="E1309">
        <v>0</v>
      </c>
      <c r="J1309" t="s">
        <v>26349</v>
      </c>
      <c r="K1309" t="s">
        <v>26350</v>
      </c>
      <c r="L1309">
        <v>0</v>
      </c>
      <c r="M1309" t="s">
        <v>26351</v>
      </c>
    </row>
    <row r="1310" spans="1:13">
      <c r="A1310" t="s">
        <v>26352</v>
      </c>
      <c r="B1310" t="s">
        <v>26353</v>
      </c>
      <c r="D1310" t="s">
        <v>26354</v>
      </c>
      <c r="E1310">
        <v>0</v>
      </c>
      <c r="J1310" t="s">
        <v>26352</v>
      </c>
      <c r="K1310" t="s">
        <v>26353</v>
      </c>
      <c r="L1310">
        <v>0</v>
      </c>
      <c r="M1310" t="s">
        <v>26354</v>
      </c>
    </row>
    <row r="1311" spans="1:13">
      <c r="A1311" t="s">
        <v>26355</v>
      </c>
      <c r="B1311" t="s">
        <v>26356</v>
      </c>
      <c r="D1311" t="s">
        <v>26357</v>
      </c>
      <c r="E1311">
        <v>0</v>
      </c>
      <c r="J1311" t="s">
        <v>26355</v>
      </c>
      <c r="K1311" t="s">
        <v>26356</v>
      </c>
      <c r="L1311">
        <v>0</v>
      </c>
      <c r="M1311" t="s">
        <v>26357</v>
      </c>
    </row>
    <row r="1312" spans="1:13">
      <c r="A1312" t="s">
        <v>26358</v>
      </c>
      <c r="B1312" t="s">
        <v>26359</v>
      </c>
      <c r="D1312" t="s">
        <v>26360</v>
      </c>
      <c r="E1312">
        <v>0</v>
      </c>
      <c r="J1312" t="s">
        <v>26358</v>
      </c>
      <c r="K1312" t="s">
        <v>26359</v>
      </c>
      <c r="L1312">
        <v>0</v>
      </c>
      <c r="M1312" t="s">
        <v>26360</v>
      </c>
    </row>
    <row r="1313" spans="1:13">
      <c r="A1313" t="s">
        <v>18516</v>
      </c>
      <c r="B1313" t="s">
        <v>26361</v>
      </c>
      <c r="C1313" t="s">
        <v>23015</v>
      </c>
      <c r="D1313" t="s">
        <v>26362</v>
      </c>
      <c r="E1313">
        <v>140</v>
      </c>
      <c r="G1313" t="s">
        <v>23015</v>
      </c>
      <c r="J1313" t="s">
        <v>18516</v>
      </c>
      <c r="K1313" t="s">
        <v>26361</v>
      </c>
      <c r="L1313">
        <v>140</v>
      </c>
      <c r="M1313" t="s">
        <v>26362</v>
      </c>
    </row>
    <row r="1314" spans="1:13">
      <c r="A1314" t="s">
        <v>18517</v>
      </c>
      <c r="B1314" t="s">
        <v>26363</v>
      </c>
      <c r="D1314" t="s">
        <v>26364</v>
      </c>
      <c r="E1314">
        <v>0</v>
      </c>
      <c r="J1314" t="s">
        <v>18517</v>
      </c>
      <c r="K1314" t="s">
        <v>26363</v>
      </c>
      <c r="L1314">
        <v>0</v>
      </c>
      <c r="M1314" t="s">
        <v>26364</v>
      </c>
    </row>
    <row r="1315" spans="1:13">
      <c r="A1315" t="s">
        <v>21006</v>
      </c>
      <c r="B1315" t="s">
        <v>26365</v>
      </c>
      <c r="D1315" t="s">
        <v>26366</v>
      </c>
      <c r="E1315">
        <v>0</v>
      </c>
      <c r="J1315" t="s">
        <v>21006</v>
      </c>
      <c r="K1315" t="s">
        <v>26365</v>
      </c>
      <c r="L1315">
        <v>0</v>
      </c>
      <c r="M1315" t="s">
        <v>26366</v>
      </c>
    </row>
    <row r="1316" spans="1:13">
      <c r="A1316" t="s">
        <v>21005</v>
      </c>
      <c r="B1316" t="s">
        <v>26367</v>
      </c>
      <c r="D1316" t="s">
        <v>26368</v>
      </c>
      <c r="E1316">
        <v>0</v>
      </c>
      <c r="J1316" t="s">
        <v>21005</v>
      </c>
      <c r="K1316" t="s">
        <v>26367</v>
      </c>
      <c r="L1316">
        <v>0</v>
      </c>
      <c r="M1316" t="s">
        <v>26368</v>
      </c>
    </row>
    <row r="1317" spans="1:13">
      <c r="A1317" t="s">
        <v>20577</v>
      </c>
      <c r="B1317" t="s">
        <v>26369</v>
      </c>
      <c r="D1317" t="s">
        <v>26370</v>
      </c>
      <c r="E1317">
        <v>-1</v>
      </c>
      <c r="J1317" t="s">
        <v>20577</v>
      </c>
      <c r="K1317" t="s">
        <v>26369</v>
      </c>
      <c r="L1317">
        <v>-1</v>
      </c>
      <c r="M1317" t="s">
        <v>26370</v>
      </c>
    </row>
    <row r="1318" spans="1:13">
      <c r="A1318" t="s">
        <v>20576</v>
      </c>
      <c r="B1318" t="s">
        <v>26371</v>
      </c>
      <c r="C1318" t="s">
        <v>23015</v>
      </c>
      <c r="D1318" t="s">
        <v>26372</v>
      </c>
      <c r="E1318">
        <v>140</v>
      </c>
      <c r="G1318" t="s">
        <v>23015</v>
      </c>
      <c r="J1318" t="s">
        <v>20576</v>
      </c>
      <c r="K1318" t="s">
        <v>26371</v>
      </c>
      <c r="L1318">
        <v>140</v>
      </c>
      <c r="M1318" t="s">
        <v>26372</v>
      </c>
    </row>
    <row r="1319" spans="1:13">
      <c r="A1319" t="s">
        <v>20575</v>
      </c>
      <c r="B1319" t="s">
        <v>26373</v>
      </c>
      <c r="D1319" t="s">
        <v>26374</v>
      </c>
      <c r="E1319">
        <v>0</v>
      </c>
      <c r="J1319" t="s">
        <v>20575</v>
      </c>
      <c r="K1319" t="s">
        <v>26373</v>
      </c>
      <c r="L1319">
        <v>0</v>
      </c>
      <c r="M1319" t="s">
        <v>26374</v>
      </c>
    </row>
    <row r="1320" spans="1:13">
      <c r="A1320" t="s">
        <v>20574</v>
      </c>
      <c r="B1320" t="s">
        <v>26375</v>
      </c>
      <c r="D1320" t="s">
        <v>26376</v>
      </c>
      <c r="E1320">
        <v>0</v>
      </c>
      <c r="J1320" t="s">
        <v>20574</v>
      </c>
      <c r="K1320" t="s">
        <v>26375</v>
      </c>
      <c r="L1320">
        <v>0</v>
      </c>
      <c r="M1320" t="s">
        <v>26376</v>
      </c>
    </row>
    <row r="1321" spans="1:13">
      <c r="A1321" t="s">
        <v>21004</v>
      </c>
      <c r="B1321" t="s">
        <v>26377</v>
      </c>
      <c r="C1321" t="s">
        <v>23015</v>
      </c>
      <c r="D1321" t="s">
        <v>26378</v>
      </c>
      <c r="E1321">
        <v>1400</v>
      </c>
      <c r="G1321" t="s">
        <v>23015</v>
      </c>
      <c r="J1321" t="s">
        <v>21004</v>
      </c>
      <c r="K1321" t="s">
        <v>26377</v>
      </c>
      <c r="L1321">
        <v>1400</v>
      </c>
      <c r="M1321" t="s">
        <v>26378</v>
      </c>
    </row>
    <row r="1322" spans="1:13">
      <c r="A1322" t="s">
        <v>21003</v>
      </c>
      <c r="B1322" t="s">
        <v>26379</v>
      </c>
      <c r="D1322" t="s">
        <v>26380</v>
      </c>
      <c r="E1322">
        <v>0</v>
      </c>
      <c r="J1322" t="s">
        <v>21003</v>
      </c>
      <c r="K1322" t="s">
        <v>26379</v>
      </c>
      <c r="L1322">
        <v>0</v>
      </c>
      <c r="M1322" t="s">
        <v>26380</v>
      </c>
    </row>
    <row r="1323" spans="1:13">
      <c r="A1323" t="s">
        <v>17283</v>
      </c>
      <c r="B1323" t="s">
        <v>26381</v>
      </c>
      <c r="D1323" t="s">
        <v>26382</v>
      </c>
      <c r="E1323">
        <v>0</v>
      </c>
      <c r="J1323" t="s">
        <v>17283</v>
      </c>
      <c r="K1323" t="s">
        <v>26381</v>
      </c>
      <c r="L1323">
        <v>0</v>
      </c>
      <c r="M1323" t="s">
        <v>26382</v>
      </c>
    </row>
    <row r="1324" spans="1:13">
      <c r="A1324" t="s">
        <v>17284</v>
      </c>
      <c r="B1324" t="s">
        <v>26383</v>
      </c>
      <c r="C1324" t="s">
        <v>23015</v>
      </c>
      <c r="D1324" t="s">
        <v>26384</v>
      </c>
      <c r="E1324">
        <v>140</v>
      </c>
      <c r="G1324" t="s">
        <v>23015</v>
      </c>
      <c r="J1324" t="s">
        <v>17284</v>
      </c>
      <c r="K1324" t="s">
        <v>26383</v>
      </c>
      <c r="L1324">
        <v>140</v>
      </c>
      <c r="M1324" t="s">
        <v>26384</v>
      </c>
    </row>
    <row r="1325" spans="1:13">
      <c r="A1325" t="s">
        <v>17285</v>
      </c>
      <c r="B1325" t="s">
        <v>26385</v>
      </c>
      <c r="D1325" t="s">
        <v>26386</v>
      </c>
      <c r="E1325">
        <v>0</v>
      </c>
      <c r="J1325" t="s">
        <v>17285</v>
      </c>
      <c r="K1325" t="s">
        <v>26385</v>
      </c>
      <c r="L1325">
        <v>0</v>
      </c>
      <c r="M1325" t="s">
        <v>26386</v>
      </c>
    </row>
    <row r="1326" spans="1:13">
      <c r="A1326" t="s">
        <v>17286</v>
      </c>
      <c r="B1326" t="s">
        <v>26387</v>
      </c>
      <c r="D1326" t="s">
        <v>26388</v>
      </c>
      <c r="E1326">
        <v>0</v>
      </c>
      <c r="J1326" t="s">
        <v>17286</v>
      </c>
      <c r="K1326" t="s">
        <v>26387</v>
      </c>
      <c r="L1326">
        <v>0</v>
      </c>
      <c r="M1326" t="s">
        <v>26388</v>
      </c>
    </row>
    <row r="1327" spans="1:13">
      <c r="A1327" t="s">
        <v>17287</v>
      </c>
      <c r="B1327" t="s">
        <v>26389</v>
      </c>
      <c r="D1327" t="s">
        <v>26390</v>
      </c>
      <c r="E1327">
        <v>0</v>
      </c>
      <c r="J1327" t="s">
        <v>17287</v>
      </c>
      <c r="K1327" t="s">
        <v>26389</v>
      </c>
      <c r="L1327">
        <v>0</v>
      </c>
      <c r="M1327" t="s">
        <v>26390</v>
      </c>
    </row>
    <row r="1328" spans="1:13">
      <c r="A1328" t="s">
        <v>18194</v>
      </c>
      <c r="B1328" t="s">
        <v>26391</v>
      </c>
      <c r="C1328" t="s">
        <v>23015</v>
      </c>
      <c r="D1328" t="s">
        <v>26392</v>
      </c>
      <c r="E1328">
        <v>140</v>
      </c>
      <c r="G1328" t="s">
        <v>23015</v>
      </c>
      <c r="J1328" t="s">
        <v>18194</v>
      </c>
      <c r="K1328" t="s">
        <v>26391</v>
      </c>
      <c r="L1328">
        <v>140</v>
      </c>
      <c r="M1328" t="s">
        <v>26392</v>
      </c>
    </row>
    <row r="1329" spans="1:13">
      <c r="A1329" t="s">
        <v>18193</v>
      </c>
      <c r="B1329" t="s">
        <v>26393</v>
      </c>
      <c r="C1329" t="s">
        <v>23015</v>
      </c>
      <c r="D1329" t="s">
        <v>26394</v>
      </c>
      <c r="E1329">
        <v>140</v>
      </c>
      <c r="G1329" t="s">
        <v>23015</v>
      </c>
      <c r="J1329" t="s">
        <v>18193</v>
      </c>
      <c r="K1329" t="s">
        <v>26393</v>
      </c>
      <c r="L1329">
        <v>140</v>
      </c>
      <c r="M1329" t="s">
        <v>26394</v>
      </c>
    </row>
    <row r="1330" spans="1:13">
      <c r="A1330" t="s">
        <v>18378</v>
      </c>
      <c r="B1330" t="s">
        <v>26395</v>
      </c>
      <c r="D1330" t="s">
        <v>26396</v>
      </c>
      <c r="E1330">
        <v>0</v>
      </c>
      <c r="J1330" t="s">
        <v>18378</v>
      </c>
      <c r="K1330" t="s">
        <v>26395</v>
      </c>
      <c r="L1330">
        <v>0</v>
      </c>
      <c r="M1330" t="s">
        <v>26396</v>
      </c>
    </row>
    <row r="1331" spans="1:13">
      <c r="A1331" t="s">
        <v>18379</v>
      </c>
      <c r="B1331" t="s">
        <v>26397</v>
      </c>
      <c r="D1331" t="s">
        <v>26398</v>
      </c>
      <c r="E1331">
        <v>0</v>
      </c>
      <c r="J1331" t="s">
        <v>18379</v>
      </c>
      <c r="K1331" t="s">
        <v>26397</v>
      </c>
      <c r="L1331">
        <v>0</v>
      </c>
      <c r="M1331" t="s">
        <v>26398</v>
      </c>
    </row>
    <row r="1332" spans="1:13">
      <c r="A1332" t="s">
        <v>17903</v>
      </c>
      <c r="B1332" t="s">
        <v>26399</v>
      </c>
      <c r="D1332" t="s">
        <v>26400</v>
      </c>
      <c r="E1332">
        <v>0</v>
      </c>
      <c r="J1332" t="s">
        <v>17903</v>
      </c>
      <c r="K1332" t="s">
        <v>26399</v>
      </c>
      <c r="L1332">
        <v>0</v>
      </c>
      <c r="M1332" t="s">
        <v>26400</v>
      </c>
    </row>
    <row r="1333" spans="1:13">
      <c r="A1333" t="s">
        <v>17288</v>
      </c>
      <c r="B1333" t="s">
        <v>26401</v>
      </c>
      <c r="D1333" t="s">
        <v>26402</v>
      </c>
      <c r="E1333">
        <v>0</v>
      </c>
      <c r="J1333" t="s">
        <v>17288</v>
      </c>
      <c r="K1333" t="s">
        <v>26401</v>
      </c>
      <c r="L1333">
        <v>0</v>
      </c>
      <c r="M1333" t="s">
        <v>26402</v>
      </c>
    </row>
    <row r="1334" spans="1:13">
      <c r="A1334" t="s">
        <v>17289</v>
      </c>
      <c r="B1334" t="s">
        <v>26403</v>
      </c>
      <c r="D1334" t="s">
        <v>26404</v>
      </c>
      <c r="E1334">
        <v>0</v>
      </c>
      <c r="J1334" t="s">
        <v>17289</v>
      </c>
      <c r="K1334" t="s">
        <v>26403</v>
      </c>
      <c r="L1334">
        <v>0</v>
      </c>
      <c r="M1334" t="s">
        <v>26404</v>
      </c>
    </row>
    <row r="1335" spans="1:13">
      <c r="A1335" t="s">
        <v>17290</v>
      </c>
      <c r="B1335" t="s">
        <v>26405</v>
      </c>
      <c r="D1335" t="s">
        <v>26406</v>
      </c>
      <c r="E1335">
        <v>0</v>
      </c>
      <c r="J1335" t="s">
        <v>17290</v>
      </c>
      <c r="K1335" t="s">
        <v>26405</v>
      </c>
      <c r="L1335">
        <v>0</v>
      </c>
      <c r="M1335" t="s">
        <v>26406</v>
      </c>
    </row>
    <row r="1336" spans="1:13">
      <c r="A1336" t="s">
        <v>19416</v>
      </c>
      <c r="B1336" t="s">
        <v>26407</v>
      </c>
      <c r="D1336" t="s">
        <v>26408</v>
      </c>
      <c r="E1336">
        <v>0</v>
      </c>
      <c r="J1336" t="s">
        <v>19416</v>
      </c>
      <c r="K1336" t="s">
        <v>26407</v>
      </c>
      <c r="L1336">
        <v>0</v>
      </c>
      <c r="M1336" t="s">
        <v>26408</v>
      </c>
    </row>
    <row r="1337" spans="1:13">
      <c r="A1337" t="s">
        <v>18195</v>
      </c>
      <c r="B1337" t="s">
        <v>26409</v>
      </c>
      <c r="C1337" t="s">
        <v>23015</v>
      </c>
      <c r="D1337" t="s">
        <v>26410</v>
      </c>
      <c r="E1337">
        <v>140</v>
      </c>
      <c r="G1337" t="s">
        <v>23015</v>
      </c>
      <c r="J1337" t="s">
        <v>18195</v>
      </c>
      <c r="K1337" t="s">
        <v>26409</v>
      </c>
      <c r="L1337">
        <v>140</v>
      </c>
      <c r="M1337" t="s">
        <v>26410</v>
      </c>
    </row>
    <row r="1338" spans="1:13">
      <c r="A1338" t="s">
        <v>20100</v>
      </c>
      <c r="B1338" t="s">
        <v>26411</v>
      </c>
      <c r="D1338" t="s">
        <v>26412</v>
      </c>
      <c r="E1338">
        <v>0</v>
      </c>
      <c r="J1338" t="s">
        <v>20100</v>
      </c>
      <c r="K1338" t="s">
        <v>26411</v>
      </c>
      <c r="L1338">
        <v>0</v>
      </c>
      <c r="M1338" t="s">
        <v>26412</v>
      </c>
    </row>
    <row r="1339" spans="1:13">
      <c r="A1339" t="s">
        <v>20573</v>
      </c>
      <c r="B1339" t="s">
        <v>26413</v>
      </c>
      <c r="D1339" t="s">
        <v>26414</v>
      </c>
      <c r="E1339">
        <v>0</v>
      </c>
      <c r="J1339" t="s">
        <v>20573</v>
      </c>
      <c r="K1339" t="s">
        <v>26413</v>
      </c>
      <c r="L1339">
        <v>0</v>
      </c>
      <c r="M1339" t="s">
        <v>26414</v>
      </c>
    </row>
    <row r="1340" spans="1:13">
      <c r="A1340" t="s">
        <v>20572</v>
      </c>
      <c r="B1340" t="s">
        <v>26415</v>
      </c>
      <c r="D1340" t="s">
        <v>26416</v>
      </c>
      <c r="E1340">
        <v>0</v>
      </c>
      <c r="J1340" t="s">
        <v>20572</v>
      </c>
      <c r="K1340" t="s">
        <v>26415</v>
      </c>
      <c r="L1340">
        <v>0</v>
      </c>
      <c r="M1340" t="s">
        <v>26416</v>
      </c>
    </row>
    <row r="1341" spans="1:13">
      <c r="A1341" t="s">
        <v>20571</v>
      </c>
      <c r="B1341" t="s">
        <v>26417</v>
      </c>
      <c r="D1341" t="s">
        <v>26418</v>
      </c>
      <c r="E1341">
        <v>0</v>
      </c>
      <c r="J1341" t="s">
        <v>20571</v>
      </c>
      <c r="K1341" t="s">
        <v>26417</v>
      </c>
      <c r="L1341">
        <v>0</v>
      </c>
      <c r="M1341" t="s">
        <v>26418</v>
      </c>
    </row>
    <row r="1342" spans="1:13">
      <c r="A1342" t="s">
        <v>21002</v>
      </c>
      <c r="B1342" t="s">
        <v>26419</v>
      </c>
      <c r="D1342" t="s">
        <v>26420</v>
      </c>
      <c r="E1342">
        <v>0</v>
      </c>
      <c r="J1342" t="s">
        <v>21002</v>
      </c>
      <c r="K1342" t="s">
        <v>26419</v>
      </c>
      <c r="L1342">
        <v>0</v>
      </c>
      <c r="M1342" t="s">
        <v>26420</v>
      </c>
    </row>
    <row r="1343" spans="1:13">
      <c r="A1343" t="s">
        <v>18380</v>
      </c>
      <c r="B1343" t="s">
        <v>26421</v>
      </c>
      <c r="D1343" t="s">
        <v>26422</v>
      </c>
      <c r="E1343">
        <v>0</v>
      </c>
      <c r="J1343" t="s">
        <v>18380</v>
      </c>
      <c r="K1343" t="s">
        <v>26421</v>
      </c>
      <c r="L1343">
        <v>0</v>
      </c>
      <c r="M1343" t="s">
        <v>26422</v>
      </c>
    </row>
    <row r="1344" spans="1:13">
      <c r="A1344" t="s">
        <v>18381</v>
      </c>
      <c r="B1344" t="s">
        <v>26423</v>
      </c>
      <c r="D1344" t="s">
        <v>26424</v>
      </c>
      <c r="E1344">
        <v>0</v>
      </c>
      <c r="J1344" t="s">
        <v>18381</v>
      </c>
      <c r="K1344" t="s">
        <v>26423</v>
      </c>
      <c r="L1344">
        <v>0</v>
      </c>
      <c r="M1344" t="s">
        <v>26424</v>
      </c>
    </row>
    <row r="1345" spans="1:13">
      <c r="A1345" t="s">
        <v>17904</v>
      </c>
      <c r="B1345" t="s">
        <v>26425</v>
      </c>
      <c r="D1345" t="s">
        <v>26426</v>
      </c>
      <c r="E1345">
        <v>0</v>
      </c>
      <c r="J1345" t="s">
        <v>17904</v>
      </c>
      <c r="K1345" t="s">
        <v>26425</v>
      </c>
      <c r="L1345">
        <v>0</v>
      </c>
      <c r="M1345" t="s">
        <v>26426</v>
      </c>
    </row>
    <row r="1346" spans="1:13">
      <c r="A1346" t="s">
        <v>17905</v>
      </c>
      <c r="B1346" t="s">
        <v>26427</v>
      </c>
      <c r="D1346" t="s">
        <v>26428</v>
      </c>
      <c r="E1346">
        <v>0</v>
      </c>
      <c r="J1346" t="s">
        <v>17905</v>
      </c>
      <c r="K1346" t="s">
        <v>26427</v>
      </c>
      <c r="L1346">
        <v>0</v>
      </c>
      <c r="M1346" t="s">
        <v>26428</v>
      </c>
    </row>
    <row r="1347" spans="1:13">
      <c r="A1347" t="s">
        <v>17291</v>
      </c>
      <c r="B1347" t="s">
        <v>26429</v>
      </c>
      <c r="C1347" t="s">
        <v>23015</v>
      </c>
      <c r="D1347" t="s">
        <v>26430</v>
      </c>
      <c r="E1347">
        <v>140</v>
      </c>
      <c r="G1347" t="s">
        <v>23015</v>
      </c>
      <c r="J1347" t="s">
        <v>17291</v>
      </c>
      <c r="K1347" t="s">
        <v>26429</v>
      </c>
      <c r="L1347">
        <v>140</v>
      </c>
      <c r="M1347" t="s">
        <v>26430</v>
      </c>
    </row>
    <row r="1348" spans="1:13">
      <c r="A1348" t="s">
        <v>17292</v>
      </c>
      <c r="B1348" t="s">
        <v>26431</v>
      </c>
      <c r="D1348" t="s">
        <v>26432</v>
      </c>
      <c r="E1348">
        <v>0</v>
      </c>
      <c r="J1348" t="s">
        <v>17292</v>
      </c>
      <c r="K1348" t="s">
        <v>26431</v>
      </c>
      <c r="L1348">
        <v>0</v>
      </c>
      <c r="M1348" t="s">
        <v>26432</v>
      </c>
    </row>
    <row r="1349" spans="1:13">
      <c r="A1349" t="s">
        <v>17293</v>
      </c>
      <c r="B1349" t="s">
        <v>26433</v>
      </c>
      <c r="D1349" t="s">
        <v>26434</v>
      </c>
      <c r="E1349">
        <v>0</v>
      </c>
      <c r="J1349" t="s">
        <v>17293</v>
      </c>
      <c r="K1349" t="s">
        <v>26433</v>
      </c>
      <c r="L1349">
        <v>0</v>
      </c>
      <c r="M1349" t="s">
        <v>26434</v>
      </c>
    </row>
    <row r="1350" spans="1:13">
      <c r="A1350" t="s">
        <v>17294</v>
      </c>
      <c r="B1350" t="s">
        <v>26435</v>
      </c>
      <c r="D1350" t="s">
        <v>26436</v>
      </c>
      <c r="E1350">
        <v>0</v>
      </c>
      <c r="J1350" t="s">
        <v>17294</v>
      </c>
      <c r="K1350" t="s">
        <v>26435</v>
      </c>
      <c r="L1350">
        <v>0</v>
      </c>
      <c r="M1350" t="s">
        <v>26436</v>
      </c>
    </row>
    <row r="1351" spans="1:13">
      <c r="A1351" t="s">
        <v>17295</v>
      </c>
      <c r="B1351" t="s">
        <v>26437</v>
      </c>
      <c r="D1351" t="s">
        <v>26438</v>
      </c>
      <c r="E1351">
        <v>0</v>
      </c>
      <c r="J1351" t="s">
        <v>17295</v>
      </c>
      <c r="K1351" t="s">
        <v>26437</v>
      </c>
      <c r="L1351">
        <v>0</v>
      </c>
      <c r="M1351" t="s">
        <v>26438</v>
      </c>
    </row>
    <row r="1352" spans="1:13">
      <c r="A1352" t="s">
        <v>19417</v>
      </c>
      <c r="B1352" t="s">
        <v>26439</v>
      </c>
      <c r="D1352" t="s">
        <v>26440</v>
      </c>
      <c r="E1352">
        <v>0</v>
      </c>
      <c r="J1352" t="s">
        <v>19417</v>
      </c>
      <c r="K1352" t="s">
        <v>26439</v>
      </c>
      <c r="L1352">
        <v>0</v>
      </c>
      <c r="M1352" t="s">
        <v>26440</v>
      </c>
    </row>
    <row r="1353" spans="1:13">
      <c r="A1353" t="s">
        <v>19418</v>
      </c>
      <c r="B1353" t="s">
        <v>26441</v>
      </c>
      <c r="D1353" t="s">
        <v>26442</v>
      </c>
      <c r="E1353">
        <v>0</v>
      </c>
      <c r="J1353" t="s">
        <v>19418</v>
      </c>
      <c r="K1353" t="s">
        <v>26441</v>
      </c>
      <c r="L1353">
        <v>0</v>
      </c>
      <c r="M1353" t="s">
        <v>26442</v>
      </c>
    </row>
    <row r="1354" spans="1:13">
      <c r="A1354" t="s">
        <v>19419</v>
      </c>
      <c r="B1354" t="s">
        <v>26443</v>
      </c>
      <c r="D1354" t="s">
        <v>26444</v>
      </c>
      <c r="E1354">
        <v>0</v>
      </c>
      <c r="J1354" t="s">
        <v>19419</v>
      </c>
      <c r="K1354" t="s">
        <v>26443</v>
      </c>
      <c r="L1354">
        <v>0</v>
      </c>
      <c r="M1354" t="s">
        <v>26444</v>
      </c>
    </row>
    <row r="1355" spans="1:13">
      <c r="A1355" t="s">
        <v>19420</v>
      </c>
      <c r="B1355" t="s">
        <v>26445</v>
      </c>
      <c r="D1355" t="s">
        <v>26446</v>
      </c>
      <c r="E1355">
        <v>0</v>
      </c>
      <c r="J1355" t="s">
        <v>19420</v>
      </c>
      <c r="K1355" t="s">
        <v>26445</v>
      </c>
      <c r="L1355">
        <v>0</v>
      </c>
      <c r="M1355" t="s">
        <v>26446</v>
      </c>
    </row>
    <row r="1356" spans="1:13">
      <c r="A1356" t="s">
        <v>21001</v>
      </c>
      <c r="B1356" t="s">
        <v>26447</v>
      </c>
      <c r="D1356" t="s">
        <v>26448</v>
      </c>
      <c r="E1356">
        <v>0</v>
      </c>
      <c r="J1356" t="s">
        <v>21001</v>
      </c>
      <c r="K1356" t="s">
        <v>26447</v>
      </c>
      <c r="L1356">
        <v>0</v>
      </c>
      <c r="M1356" t="s">
        <v>26448</v>
      </c>
    </row>
    <row r="1357" spans="1:13">
      <c r="A1357" t="s">
        <v>19421</v>
      </c>
      <c r="B1357" t="s">
        <v>26449</v>
      </c>
      <c r="D1357" t="s">
        <v>26450</v>
      </c>
      <c r="E1357">
        <v>0</v>
      </c>
      <c r="J1357" t="s">
        <v>19421</v>
      </c>
      <c r="K1357" t="s">
        <v>26449</v>
      </c>
      <c r="L1357">
        <v>0</v>
      </c>
      <c r="M1357" t="s">
        <v>26450</v>
      </c>
    </row>
    <row r="1358" spans="1:13">
      <c r="A1358" t="s">
        <v>19422</v>
      </c>
      <c r="B1358" t="s">
        <v>26451</v>
      </c>
      <c r="D1358" t="s">
        <v>26452</v>
      </c>
      <c r="E1358">
        <v>0</v>
      </c>
      <c r="J1358" t="s">
        <v>19422</v>
      </c>
      <c r="K1358" t="s">
        <v>26451</v>
      </c>
      <c r="L1358">
        <v>0</v>
      </c>
      <c r="M1358" t="s">
        <v>26452</v>
      </c>
    </row>
    <row r="1359" spans="1:13">
      <c r="A1359" t="s">
        <v>19423</v>
      </c>
      <c r="B1359" t="s">
        <v>26453</v>
      </c>
      <c r="D1359" t="s">
        <v>26454</v>
      </c>
      <c r="E1359">
        <v>0</v>
      </c>
      <c r="J1359" t="s">
        <v>19423</v>
      </c>
      <c r="K1359" t="s">
        <v>26453</v>
      </c>
      <c r="L1359">
        <v>0</v>
      </c>
      <c r="M1359" t="s">
        <v>26454</v>
      </c>
    </row>
    <row r="1360" spans="1:13">
      <c r="A1360" t="s">
        <v>19424</v>
      </c>
      <c r="B1360" t="s">
        <v>26455</v>
      </c>
      <c r="D1360" t="s">
        <v>26456</v>
      </c>
      <c r="E1360">
        <v>0</v>
      </c>
      <c r="J1360" t="s">
        <v>19424</v>
      </c>
      <c r="K1360" t="s">
        <v>26455</v>
      </c>
      <c r="L1360">
        <v>0</v>
      </c>
      <c r="M1360" t="s">
        <v>26456</v>
      </c>
    </row>
    <row r="1361" spans="1:13">
      <c r="A1361" t="s">
        <v>18196</v>
      </c>
      <c r="B1361" t="s">
        <v>26457</v>
      </c>
      <c r="C1361" t="s">
        <v>23015</v>
      </c>
      <c r="D1361" t="s">
        <v>26458</v>
      </c>
      <c r="E1361">
        <v>140</v>
      </c>
      <c r="G1361" t="s">
        <v>23015</v>
      </c>
      <c r="J1361" t="s">
        <v>18196</v>
      </c>
      <c r="K1361" t="s">
        <v>26457</v>
      </c>
      <c r="L1361">
        <v>140</v>
      </c>
      <c r="M1361" t="s">
        <v>26458</v>
      </c>
    </row>
    <row r="1362" spans="1:13">
      <c r="A1362" t="s">
        <v>19425</v>
      </c>
      <c r="B1362" t="s">
        <v>26459</v>
      </c>
      <c r="D1362" t="s">
        <v>26460</v>
      </c>
      <c r="E1362">
        <v>0</v>
      </c>
      <c r="J1362" t="s">
        <v>19425</v>
      </c>
      <c r="K1362" t="s">
        <v>26459</v>
      </c>
      <c r="L1362">
        <v>0</v>
      </c>
      <c r="M1362" t="s">
        <v>26460</v>
      </c>
    </row>
    <row r="1363" spans="1:13">
      <c r="A1363" t="s">
        <v>19426</v>
      </c>
      <c r="B1363" t="s">
        <v>26461</v>
      </c>
      <c r="D1363" t="s">
        <v>26462</v>
      </c>
      <c r="E1363">
        <v>0</v>
      </c>
      <c r="J1363" t="s">
        <v>19426</v>
      </c>
      <c r="K1363" t="s">
        <v>26461</v>
      </c>
      <c r="L1363">
        <v>0</v>
      </c>
      <c r="M1363" t="s">
        <v>26462</v>
      </c>
    </row>
    <row r="1364" spans="1:13">
      <c r="A1364" t="s">
        <v>20101</v>
      </c>
      <c r="B1364" t="s">
        <v>26463</v>
      </c>
      <c r="D1364" t="s">
        <v>26464</v>
      </c>
      <c r="E1364">
        <v>0</v>
      </c>
      <c r="J1364" t="s">
        <v>20101</v>
      </c>
      <c r="K1364" t="s">
        <v>26463</v>
      </c>
      <c r="L1364">
        <v>0</v>
      </c>
      <c r="M1364" t="s">
        <v>26464</v>
      </c>
    </row>
    <row r="1365" spans="1:13">
      <c r="A1365" t="s">
        <v>21000</v>
      </c>
      <c r="B1365" t="s">
        <v>26465</v>
      </c>
      <c r="D1365" t="s">
        <v>26466</v>
      </c>
      <c r="E1365">
        <v>0</v>
      </c>
      <c r="J1365" t="s">
        <v>21000</v>
      </c>
      <c r="K1365" t="s">
        <v>26465</v>
      </c>
      <c r="L1365">
        <v>0</v>
      </c>
      <c r="M1365" t="s">
        <v>26466</v>
      </c>
    </row>
    <row r="1366" spans="1:13">
      <c r="A1366" t="s">
        <v>20999</v>
      </c>
      <c r="B1366" t="s">
        <v>26467</v>
      </c>
      <c r="D1366" t="s">
        <v>26468</v>
      </c>
      <c r="E1366">
        <v>0</v>
      </c>
      <c r="J1366" t="s">
        <v>20999</v>
      </c>
      <c r="K1366" t="s">
        <v>26467</v>
      </c>
      <c r="L1366">
        <v>0</v>
      </c>
      <c r="M1366" t="s">
        <v>26468</v>
      </c>
    </row>
    <row r="1367" spans="1:13">
      <c r="A1367" t="s">
        <v>17906</v>
      </c>
      <c r="B1367" t="s">
        <v>26469</v>
      </c>
      <c r="C1367" t="s">
        <v>23015</v>
      </c>
      <c r="D1367" t="s">
        <v>26470</v>
      </c>
      <c r="E1367">
        <v>140</v>
      </c>
      <c r="G1367" t="s">
        <v>23015</v>
      </c>
      <c r="J1367" t="s">
        <v>17906</v>
      </c>
      <c r="K1367" t="s">
        <v>26469</v>
      </c>
      <c r="L1367">
        <v>140</v>
      </c>
      <c r="M1367" t="s">
        <v>26470</v>
      </c>
    </row>
    <row r="1368" spans="1:13">
      <c r="A1368" t="s">
        <v>17296</v>
      </c>
      <c r="B1368" t="s">
        <v>26471</v>
      </c>
      <c r="C1368" t="s">
        <v>23015</v>
      </c>
      <c r="D1368" t="s">
        <v>26472</v>
      </c>
      <c r="E1368">
        <v>140</v>
      </c>
      <c r="G1368" t="s">
        <v>23015</v>
      </c>
      <c r="J1368" t="s">
        <v>17296</v>
      </c>
      <c r="K1368" t="s">
        <v>26471</v>
      </c>
      <c r="L1368">
        <v>140</v>
      </c>
      <c r="M1368" t="s">
        <v>26472</v>
      </c>
    </row>
    <row r="1369" spans="1:13">
      <c r="A1369" t="s">
        <v>26473</v>
      </c>
      <c r="B1369" t="s">
        <v>26474</v>
      </c>
      <c r="D1369" t="s">
        <v>26475</v>
      </c>
      <c r="E1369">
        <v>0</v>
      </c>
      <c r="J1369" t="s">
        <v>26473</v>
      </c>
      <c r="K1369" t="s">
        <v>26474</v>
      </c>
      <c r="L1369">
        <v>0</v>
      </c>
      <c r="M1369" t="s">
        <v>26475</v>
      </c>
    </row>
    <row r="1370" spans="1:13">
      <c r="A1370" t="s">
        <v>26476</v>
      </c>
      <c r="B1370" t="s">
        <v>26477</v>
      </c>
      <c r="D1370" t="s">
        <v>26478</v>
      </c>
      <c r="E1370">
        <v>0</v>
      </c>
      <c r="J1370" t="s">
        <v>26476</v>
      </c>
      <c r="K1370" t="s">
        <v>26477</v>
      </c>
      <c r="L1370">
        <v>0</v>
      </c>
      <c r="M1370" t="s">
        <v>26478</v>
      </c>
    </row>
    <row r="1371" spans="1:13">
      <c r="A1371" t="s">
        <v>26479</v>
      </c>
      <c r="B1371" t="s">
        <v>26480</v>
      </c>
      <c r="D1371" t="s">
        <v>26481</v>
      </c>
      <c r="E1371">
        <v>0</v>
      </c>
      <c r="J1371" t="s">
        <v>26479</v>
      </c>
      <c r="K1371" t="s">
        <v>26480</v>
      </c>
      <c r="L1371">
        <v>0</v>
      </c>
      <c r="M1371" t="s">
        <v>26481</v>
      </c>
    </row>
    <row r="1372" spans="1:13">
      <c r="A1372" t="s">
        <v>26482</v>
      </c>
      <c r="B1372" t="s">
        <v>26483</v>
      </c>
      <c r="D1372" t="s">
        <v>26484</v>
      </c>
      <c r="E1372">
        <v>0</v>
      </c>
      <c r="J1372" t="s">
        <v>26482</v>
      </c>
      <c r="K1372" t="s">
        <v>26483</v>
      </c>
      <c r="L1372">
        <v>0</v>
      </c>
      <c r="M1372" t="s">
        <v>26484</v>
      </c>
    </row>
    <row r="1373" spans="1:13">
      <c r="A1373" t="s">
        <v>26485</v>
      </c>
      <c r="B1373" t="s">
        <v>26486</v>
      </c>
      <c r="D1373" t="s">
        <v>26487</v>
      </c>
      <c r="E1373">
        <v>0</v>
      </c>
      <c r="J1373" t="s">
        <v>26485</v>
      </c>
      <c r="K1373" t="s">
        <v>26486</v>
      </c>
      <c r="L1373">
        <v>0</v>
      </c>
      <c r="M1373" t="s">
        <v>26487</v>
      </c>
    </row>
    <row r="1374" spans="1:13">
      <c r="A1374" t="s">
        <v>19427</v>
      </c>
      <c r="B1374" t="s">
        <v>26488</v>
      </c>
      <c r="D1374" t="s">
        <v>26489</v>
      </c>
      <c r="E1374">
        <v>0</v>
      </c>
      <c r="J1374" t="s">
        <v>19427</v>
      </c>
      <c r="K1374" t="s">
        <v>26488</v>
      </c>
      <c r="L1374">
        <v>0</v>
      </c>
      <c r="M1374" t="s">
        <v>26489</v>
      </c>
    </row>
    <row r="1375" spans="1:13">
      <c r="A1375" t="s">
        <v>19428</v>
      </c>
      <c r="B1375" t="s">
        <v>26490</v>
      </c>
      <c r="D1375" t="s">
        <v>26491</v>
      </c>
      <c r="E1375">
        <v>0</v>
      </c>
      <c r="J1375" t="s">
        <v>19428</v>
      </c>
      <c r="K1375" t="s">
        <v>26490</v>
      </c>
      <c r="L1375">
        <v>0</v>
      </c>
      <c r="M1375" t="s">
        <v>26491</v>
      </c>
    </row>
    <row r="1376" spans="1:13">
      <c r="A1376" t="s">
        <v>18207</v>
      </c>
      <c r="B1376" t="s">
        <v>26492</v>
      </c>
      <c r="C1376" t="s">
        <v>23015</v>
      </c>
      <c r="D1376" t="s">
        <v>26493</v>
      </c>
      <c r="E1376">
        <v>140</v>
      </c>
      <c r="G1376" t="s">
        <v>23015</v>
      </c>
      <c r="J1376" t="s">
        <v>18207</v>
      </c>
      <c r="K1376" t="s">
        <v>26492</v>
      </c>
      <c r="L1376">
        <v>140</v>
      </c>
      <c r="M1376" t="s">
        <v>26493</v>
      </c>
    </row>
    <row r="1377" spans="1:13">
      <c r="A1377" t="s">
        <v>18206</v>
      </c>
      <c r="B1377" t="s">
        <v>26494</v>
      </c>
      <c r="C1377" t="s">
        <v>23015</v>
      </c>
      <c r="D1377" t="s">
        <v>26495</v>
      </c>
      <c r="E1377">
        <v>140</v>
      </c>
      <c r="G1377" t="s">
        <v>23015</v>
      </c>
      <c r="J1377" t="s">
        <v>18206</v>
      </c>
      <c r="K1377" t="s">
        <v>26494</v>
      </c>
      <c r="L1377">
        <v>140</v>
      </c>
      <c r="M1377" t="s">
        <v>26495</v>
      </c>
    </row>
    <row r="1378" spans="1:13">
      <c r="A1378" t="s">
        <v>18205</v>
      </c>
      <c r="B1378" t="s">
        <v>26496</v>
      </c>
      <c r="C1378" t="s">
        <v>23015</v>
      </c>
      <c r="D1378" t="s">
        <v>26497</v>
      </c>
      <c r="E1378">
        <v>140</v>
      </c>
      <c r="G1378" t="s">
        <v>23015</v>
      </c>
      <c r="J1378" t="s">
        <v>18205</v>
      </c>
      <c r="K1378" t="s">
        <v>26496</v>
      </c>
      <c r="L1378">
        <v>140</v>
      </c>
      <c r="M1378" t="s">
        <v>26497</v>
      </c>
    </row>
    <row r="1379" spans="1:13">
      <c r="A1379" t="s">
        <v>18204</v>
      </c>
      <c r="B1379" t="s">
        <v>26498</v>
      </c>
      <c r="C1379" t="s">
        <v>23015</v>
      </c>
      <c r="D1379" t="s">
        <v>26499</v>
      </c>
      <c r="E1379">
        <v>140</v>
      </c>
      <c r="G1379" t="s">
        <v>23015</v>
      </c>
      <c r="J1379" t="s">
        <v>18204</v>
      </c>
      <c r="K1379" t="s">
        <v>26498</v>
      </c>
      <c r="L1379">
        <v>140</v>
      </c>
      <c r="M1379" t="s">
        <v>26499</v>
      </c>
    </row>
    <row r="1380" spans="1:13">
      <c r="A1380" t="s">
        <v>18203</v>
      </c>
      <c r="B1380" t="s">
        <v>26500</v>
      </c>
      <c r="C1380" t="s">
        <v>23015</v>
      </c>
      <c r="D1380" t="s">
        <v>26501</v>
      </c>
      <c r="E1380">
        <v>140</v>
      </c>
      <c r="G1380" t="s">
        <v>23015</v>
      </c>
      <c r="J1380" t="s">
        <v>18203</v>
      </c>
      <c r="K1380" t="s">
        <v>26500</v>
      </c>
      <c r="L1380">
        <v>140</v>
      </c>
      <c r="M1380" t="s">
        <v>26501</v>
      </c>
    </row>
    <row r="1381" spans="1:13">
      <c r="A1381" t="s">
        <v>19429</v>
      </c>
      <c r="B1381" t="s">
        <v>26502</v>
      </c>
      <c r="D1381" t="s">
        <v>26503</v>
      </c>
      <c r="E1381">
        <v>0</v>
      </c>
      <c r="J1381" t="s">
        <v>19429</v>
      </c>
      <c r="K1381" t="s">
        <v>26502</v>
      </c>
      <c r="L1381">
        <v>0</v>
      </c>
      <c r="M1381" t="s">
        <v>26503</v>
      </c>
    </row>
    <row r="1382" spans="1:13">
      <c r="A1382" t="s">
        <v>19430</v>
      </c>
      <c r="B1382" t="s">
        <v>26504</v>
      </c>
      <c r="D1382" t="s">
        <v>26505</v>
      </c>
      <c r="E1382">
        <v>0</v>
      </c>
      <c r="J1382" t="s">
        <v>19430</v>
      </c>
      <c r="K1382" t="s">
        <v>26504</v>
      </c>
      <c r="L1382">
        <v>0</v>
      </c>
      <c r="M1382" t="s">
        <v>26505</v>
      </c>
    </row>
    <row r="1383" spans="1:13">
      <c r="A1383" t="s">
        <v>19431</v>
      </c>
      <c r="B1383" t="s">
        <v>26506</v>
      </c>
      <c r="D1383" t="s">
        <v>26507</v>
      </c>
      <c r="E1383">
        <v>0</v>
      </c>
      <c r="J1383" t="s">
        <v>19431</v>
      </c>
      <c r="K1383" t="s">
        <v>26506</v>
      </c>
      <c r="L1383">
        <v>0</v>
      </c>
      <c r="M1383" t="s">
        <v>26507</v>
      </c>
    </row>
    <row r="1384" spans="1:13">
      <c r="A1384" t="s">
        <v>19432</v>
      </c>
      <c r="B1384" t="s">
        <v>26508</v>
      </c>
      <c r="C1384" t="s">
        <v>23015</v>
      </c>
      <c r="D1384" t="s">
        <v>26509</v>
      </c>
      <c r="E1384">
        <v>140</v>
      </c>
      <c r="G1384" t="s">
        <v>23015</v>
      </c>
      <c r="J1384" t="s">
        <v>19432</v>
      </c>
      <c r="K1384" t="s">
        <v>26508</v>
      </c>
      <c r="L1384">
        <v>140</v>
      </c>
      <c r="M1384" t="s">
        <v>26509</v>
      </c>
    </row>
    <row r="1385" spans="1:13">
      <c r="A1385" t="s">
        <v>19433</v>
      </c>
      <c r="B1385" t="s">
        <v>26510</v>
      </c>
      <c r="D1385" t="s">
        <v>26511</v>
      </c>
      <c r="E1385">
        <v>0</v>
      </c>
      <c r="J1385" t="s">
        <v>19433</v>
      </c>
      <c r="K1385" t="s">
        <v>26510</v>
      </c>
      <c r="L1385">
        <v>0</v>
      </c>
      <c r="M1385" t="s">
        <v>26511</v>
      </c>
    </row>
    <row r="1386" spans="1:13">
      <c r="A1386" t="s">
        <v>18202</v>
      </c>
      <c r="B1386" t="s">
        <v>26512</v>
      </c>
      <c r="C1386" t="s">
        <v>23015</v>
      </c>
      <c r="D1386" t="s">
        <v>26513</v>
      </c>
      <c r="E1386">
        <v>140</v>
      </c>
      <c r="G1386" t="s">
        <v>23015</v>
      </c>
      <c r="J1386" t="s">
        <v>18202</v>
      </c>
      <c r="K1386" t="s">
        <v>26512</v>
      </c>
      <c r="L1386">
        <v>140</v>
      </c>
      <c r="M1386" t="s">
        <v>26513</v>
      </c>
    </row>
    <row r="1387" spans="1:13">
      <c r="A1387" t="s">
        <v>19434</v>
      </c>
      <c r="B1387" t="s">
        <v>26514</v>
      </c>
      <c r="D1387" t="s">
        <v>26515</v>
      </c>
      <c r="E1387">
        <v>0</v>
      </c>
      <c r="J1387" t="s">
        <v>19434</v>
      </c>
      <c r="K1387" t="s">
        <v>26514</v>
      </c>
      <c r="L1387">
        <v>0</v>
      </c>
      <c r="M1387" t="s">
        <v>26515</v>
      </c>
    </row>
    <row r="1388" spans="1:13">
      <c r="A1388" t="s">
        <v>19435</v>
      </c>
      <c r="B1388" t="s">
        <v>26516</v>
      </c>
      <c r="D1388" t="s">
        <v>26517</v>
      </c>
      <c r="E1388">
        <v>0</v>
      </c>
      <c r="J1388" t="s">
        <v>19435</v>
      </c>
      <c r="K1388" t="s">
        <v>26516</v>
      </c>
      <c r="L1388">
        <v>0</v>
      </c>
      <c r="M1388" t="s">
        <v>26517</v>
      </c>
    </row>
    <row r="1389" spans="1:13">
      <c r="A1389" t="s">
        <v>19436</v>
      </c>
      <c r="B1389" t="s">
        <v>26518</v>
      </c>
      <c r="D1389" t="s">
        <v>26519</v>
      </c>
      <c r="E1389">
        <v>0</v>
      </c>
      <c r="J1389" t="s">
        <v>19436</v>
      </c>
      <c r="K1389" t="s">
        <v>26518</v>
      </c>
      <c r="L1389">
        <v>0</v>
      </c>
      <c r="M1389" t="s">
        <v>26519</v>
      </c>
    </row>
    <row r="1390" spans="1:13">
      <c r="A1390" t="s">
        <v>19437</v>
      </c>
      <c r="B1390" t="s">
        <v>26520</v>
      </c>
      <c r="D1390" t="s">
        <v>26521</v>
      </c>
      <c r="E1390">
        <v>0</v>
      </c>
      <c r="J1390" t="s">
        <v>19437</v>
      </c>
      <c r="K1390" t="s">
        <v>26520</v>
      </c>
      <c r="L1390">
        <v>0</v>
      </c>
      <c r="M1390" t="s">
        <v>26521</v>
      </c>
    </row>
    <row r="1391" spans="1:13">
      <c r="A1391" t="s">
        <v>19438</v>
      </c>
      <c r="B1391" t="s">
        <v>26522</v>
      </c>
      <c r="D1391" t="s">
        <v>26523</v>
      </c>
      <c r="E1391">
        <v>0</v>
      </c>
      <c r="J1391" t="s">
        <v>19438</v>
      </c>
      <c r="K1391" t="s">
        <v>26522</v>
      </c>
      <c r="L1391">
        <v>0</v>
      </c>
      <c r="M1391" t="s">
        <v>26523</v>
      </c>
    </row>
    <row r="1392" spans="1:13">
      <c r="A1392" t="s">
        <v>19439</v>
      </c>
      <c r="B1392" t="s">
        <v>26524</v>
      </c>
      <c r="D1392" t="s">
        <v>26525</v>
      </c>
      <c r="E1392">
        <v>0</v>
      </c>
      <c r="J1392" t="s">
        <v>19439</v>
      </c>
      <c r="K1392" t="s">
        <v>26524</v>
      </c>
      <c r="L1392">
        <v>0</v>
      </c>
      <c r="M1392" t="s">
        <v>26525</v>
      </c>
    </row>
    <row r="1393" spans="1:13">
      <c r="A1393" t="s">
        <v>15038</v>
      </c>
      <c r="B1393" t="s">
        <v>26526</v>
      </c>
      <c r="C1393" t="s">
        <v>23015</v>
      </c>
      <c r="D1393" t="s">
        <v>26527</v>
      </c>
      <c r="E1393">
        <v>140</v>
      </c>
      <c r="G1393" t="s">
        <v>23015</v>
      </c>
      <c r="J1393" t="s">
        <v>15038</v>
      </c>
      <c r="K1393" t="s">
        <v>26526</v>
      </c>
      <c r="L1393">
        <v>140</v>
      </c>
      <c r="M1393" t="s">
        <v>26527</v>
      </c>
    </row>
    <row r="1394" spans="1:13">
      <c r="A1394" t="s">
        <v>19440</v>
      </c>
      <c r="B1394" t="s">
        <v>26528</v>
      </c>
      <c r="D1394" t="s">
        <v>26529</v>
      </c>
      <c r="E1394">
        <v>0</v>
      </c>
      <c r="J1394" t="s">
        <v>19440</v>
      </c>
      <c r="K1394" t="s">
        <v>26528</v>
      </c>
      <c r="L1394">
        <v>0</v>
      </c>
      <c r="M1394" t="s">
        <v>26529</v>
      </c>
    </row>
    <row r="1395" spans="1:13">
      <c r="A1395" t="s">
        <v>19441</v>
      </c>
      <c r="B1395" t="s">
        <v>26530</v>
      </c>
      <c r="D1395" t="s">
        <v>26531</v>
      </c>
      <c r="E1395">
        <v>0</v>
      </c>
      <c r="J1395" t="s">
        <v>19441</v>
      </c>
      <c r="K1395" t="s">
        <v>26530</v>
      </c>
      <c r="L1395">
        <v>0</v>
      </c>
      <c r="M1395" t="s">
        <v>26531</v>
      </c>
    </row>
    <row r="1396" spans="1:13">
      <c r="A1396" t="s">
        <v>18201</v>
      </c>
      <c r="B1396" t="s">
        <v>26532</v>
      </c>
      <c r="C1396" t="s">
        <v>23015</v>
      </c>
      <c r="D1396" t="s">
        <v>26533</v>
      </c>
      <c r="E1396">
        <v>140</v>
      </c>
      <c r="G1396" t="s">
        <v>23015</v>
      </c>
      <c r="J1396" t="s">
        <v>18201</v>
      </c>
      <c r="K1396" t="s">
        <v>26532</v>
      </c>
      <c r="L1396">
        <v>140</v>
      </c>
      <c r="M1396" t="s">
        <v>26533</v>
      </c>
    </row>
    <row r="1397" spans="1:13">
      <c r="A1397" t="s">
        <v>19442</v>
      </c>
      <c r="B1397" t="s">
        <v>26534</v>
      </c>
      <c r="D1397" t="s">
        <v>26535</v>
      </c>
      <c r="E1397">
        <v>0</v>
      </c>
      <c r="J1397" t="s">
        <v>19442</v>
      </c>
      <c r="K1397" t="s">
        <v>26534</v>
      </c>
      <c r="L1397">
        <v>0</v>
      </c>
      <c r="M1397" t="s">
        <v>26535</v>
      </c>
    </row>
    <row r="1398" spans="1:13">
      <c r="A1398" t="s">
        <v>19443</v>
      </c>
      <c r="B1398" t="s">
        <v>26536</v>
      </c>
      <c r="D1398" t="s">
        <v>26537</v>
      </c>
      <c r="E1398">
        <v>0</v>
      </c>
      <c r="J1398" t="s">
        <v>19443</v>
      </c>
      <c r="K1398" t="s">
        <v>26536</v>
      </c>
      <c r="L1398">
        <v>0</v>
      </c>
      <c r="M1398" t="s">
        <v>26537</v>
      </c>
    </row>
    <row r="1399" spans="1:13">
      <c r="A1399" t="s">
        <v>19444</v>
      </c>
      <c r="B1399" t="s">
        <v>24016</v>
      </c>
      <c r="D1399" t="s">
        <v>26538</v>
      </c>
      <c r="E1399">
        <v>0</v>
      </c>
      <c r="J1399" t="s">
        <v>19444</v>
      </c>
      <c r="K1399" t="s">
        <v>24016</v>
      </c>
      <c r="L1399">
        <v>0</v>
      </c>
      <c r="M1399" t="s">
        <v>26538</v>
      </c>
    </row>
    <row r="1400" spans="1:13">
      <c r="A1400" t="s">
        <v>19445</v>
      </c>
      <c r="B1400" t="s">
        <v>26539</v>
      </c>
      <c r="D1400" t="s">
        <v>26540</v>
      </c>
      <c r="E1400">
        <v>0</v>
      </c>
      <c r="J1400" t="s">
        <v>19445</v>
      </c>
      <c r="K1400" t="s">
        <v>26539</v>
      </c>
      <c r="L1400">
        <v>0</v>
      </c>
      <c r="M1400" t="s">
        <v>26540</v>
      </c>
    </row>
    <row r="1401" spans="1:13">
      <c r="A1401" t="s">
        <v>18200</v>
      </c>
      <c r="B1401" t="s">
        <v>26541</v>
      </c>
      <c r="C1401" t="s">
        <v>23015</v>
      </c>
      <c r="D1401" t="s">
        <v>26542</v>
      </c>
      <c r="E1401">
        <v>140</v>
      </c>
      <c r="G1401" t="s">
        <v>23015</v>
      </c>
      <c r="J1401" t="s">
        <v>18200</v>
      </c>
      <c r="K1401" t="s">
        <v>26541</v>
      </c>
      <c r="L1401">
        <v>140</v>
      </c>
      <c r="M1401" t="s">
        <v>26542</v>
      </c>
    </row>
    <row r="1402" spans="1:13">
      <c r="A1402" t="s">
        <v>19446</v>
      </c>
      <c r="B1402" t="s">
        <v>26543</v>
      </c>
      <c r="D1402" t="s">
        <v>26544</v>
      </c>
      <c r="E1402">
        <v>0</v>
      </c>
      <c r="J1402" t="s">
        <v>19446</v>
      </c>
      <c r="K1402" t="s">
        <v>26543</v>
      </c>
      <c r="L1402">
        <v>0</v>
      </c>
      <c r="M1402" t="s">
        <v>26544</v>
      </c>
    </row>
    <row r="1403" spans="1:13">
      <c r="A1403" t="s">
        <v>19447</v>
      </c>
      <c r="B1403" t="s">
        <v>26545</v>
      </c>
      <c r="C1403" t="s">
        <v>23015</v>
      </c>
      <c r="D1403" t="s">
        <v>26546</v>
      </c>
      <c r="E1403">
        <v>140</v>
      </c>
      <c r="G1403" t="s">
        <v>23015</v>
      </c>
      <c r="J1403" t="s">
        <v>19447</v>
      </c>
      <c r="K1403" t="s">
        <v>26545</v>
      </c>
      <c r="L1403">
        <v>140</v>
      </c>
      <c r="M1403" t="s">
        <v>26546</v>
      </c>
    </row>
    <row r="1404" spans="1:13">
      <c r="A1404" t="s">
        <v>19448</v>
      </c>
      <c r="B1404" t="s">
        <v>26547</v>
      </c>
      <c r="C1404" t="s">
        <v>23015</v>
      </c>
      <c r="D1404" t="s">
        <v>26548</v>
      </c>
      <c r="E1404">
        <v>140</v>
      </c>
      <c r="G1404" t="s">
        <v>23015</v>
      </c>
      <c r="J1404" t="s">
        <v>19448</v>
      </c>
      <c r="K1404" t="s">
        <v>26547</v>
      </c>
      <c r="L1404">
        <v>140</v>
      </c>
      <c r="M1404" t="s">
        <v>26548</v>
      </c>
    </row>
    <row r="1405" spans="1:13">
      <c r="A1405" t="s">
        <v>19449</v>
      </c>
      <c r="B1405" t="s">
        <v>26549</v>
      </c>
      <c r="D1405" t="s">
        <v>26550</v>
      </c>
      <c r="E1405">
        <v>0</v>
      </c>
      <c r="J1405" t="s">
        <v>19449</v>
      </c>
      <c r="K1405" t="s">
        <v>26549</v>
      </c>
      <c r="L1405">
        <v>0</v>
      </c>
      <c r="M1405" t="s">
        <v>26550</v>
      </c>
    </row>
    <row r="1406" spans="1:13">
      <c r="A1406" t="s">
        <v>18199</v>
      </c>
      <c r="B1406" t="s">
        <v>26551</v>
      </c>
      <c r="C1406" t="s">
        <v>23015</v>
      </c>
      <c r="D1406" t="s">
        <v>26552</v>
      </c>
      <c r="E1406">
        <v>140</v>
      </c>
      <c r="G1406" t="s">
        <v>23015</v>
      </c>
      <c r="J1406" t="s">
        <v>18199</v>
      </c>
      <c r="K1406" t="s">
        <v>26551</v>
      </c>
      <c r="L1406">
        <v>140</v>
      </c>
      <c r="M1406" t="s">
        <v>26552</v>
      </c>
    </row>
    <row r="1407" spans="1:13">
      <c r="A1407" t="s">
        <v>19450</v>
      </c>
      <c r="B1407" t="s">
        <v>26553</v>
      </c>
      <c r="D1407" t="s">
        <v>26554</v>
      </c>
      <c r="E1407">
        <v>0</v>
      </c>
      <c r="J1407" t="s">
        <v>19450</v>
      </c>
      <c r="K1407" t="s">
        <v>26553</v>
      </c>
      <c r="L1407">
        <v>0</v>
      </c>
      <c r="M1407" t="s">
        <v>26554</v>
      </c>
    </row>
    <row r="1408" spans="1:13">
      <c r="A1408" t="s">
        <v>19451</v>
      </c>
      <c r="B1408" t="s">
        <v>26555</v>
      </c>
      <c r="D1408" t="s">
        <v>26556</v>
      </c>
      <c r="E1408">
        <v>0</v>
      </c>
      <c r="J1408" t="s">
        <v>19451</v>
      </c>
      <c r="K1408" t="s">
        <v>26555</v>
      </c>
      <c r="L1408">
        <v>0</v>
      </c>
      <c r="M1408" t="s">
        <v>26556</v>
      </c>
    </row>
    <row r="1409" spans="1:13">
      <c r="A1409" t="s">
        <v>19452</v>
      </c>
      <c r="B1409" t="s">
        <v>26557</v>
      </c>
      <c r="D1409" t="s">
        <v>26558</v>
      </c>
      <c r="E1409">
        <v>0</v>
      </c>
      <c r="J1409" t="s">
        <v>19452</v>
      </c>
      <c r="K1409" t="s">
        <v>26557</v>
      </c>
      <c r="L1409">
        <v>0</v>
      </c>
      <c r="M1409" t="s">
        <v>26558</v>
      </c>
    </row>
    <row r="1410" spans="1:13">
      <c r="A1410" t="s">
        <v>19453</v>
      </c>
      <c r="B1410" t="s">
        <v>26559</v>
      </c>
      <c r="D1410" t="s">
        <v>26560</v>
      </c>
      <c r="E1410">
        <v>0</v>
      </c>
      <c r="J1410" t="s">
        <v>19453</v>
      </c>
      <c r="K1410" t="s">
        <v>26559</v>
      </c>
      <c r="L1410">
        <v>0</v>
      </c>
      <c r="M1410" t="s">
        <v>26560</v>
      </c>
    </row>
    <row r="1411" spans="1:13">
      <c r="A1411" t="s">
        <v>19454</v>
      </c>
      <c r="B1411" t="s">
        <v>26561</v>
      </c>
      <c r="D1411" t="s">
        <v>26562</v>
      </c>
      <c r="E1411">
        <v>0</v>
      </c>
      <c r="J1411" t="s">
        <v>19454</v>
      </c>
      <c r="K1411" t="s">
        <v>26561</v>
      </c>
      <c r="L1411">
        <v>0</v>
      </c>
      <c r="M1411" t="s">
        <v>26562</v>
      </c>
    </row>
    <row r="1412" spans="1:13">
      <c r="A1412" t="s">
        <v>19455</v>
      </c>
      <c r="B1412" t="s">
        <v>26534</v>
      </c>
      <c r="D1412" t="s">
        <v>26563</v>
      </c>
      <c r="E1412">
        <v>0</v>
      </c>
      <c r="J1412" t="s">
        <v>19455</v>
      </c>
      <c r="K1412" t="s">
        <v>26534</v>
      </c>
      <c r="L1412">
        <v>0</v>
      </c>
      <c r="M1412" t="s">
        <v>26563</v>
      </c>
    </row>
    <row r="1413" spans="1:13">
      <c r="A1413" t="s">
        <v>18198</v>
      </c>
      <c r="B1413" t="s">
        <v>26564</v>
      </c>
      <c r="C1413" t="s">
        <v>23015</v>
      </c>
      <c r="D1413" t="s">
        <v>26565</v>
      </c>
      <c r="E1413">
        <v>140</v>
      </c>
      <c r="G1413" t="s">
        <v>23015</v>
      </c>
      <c r="J1413" t="s">
        <v>18198</v>
      </c>
      <c r="K1413" t="s">
        <v>26564</v>
      </c>
      <c r="L1413">
        <v>140</v>
      </c>
      <c r="M1413" t="s">
        <v>26565</v>
      </c>
    </row>
    <row r="1414" spans="1:13">
      <c r="A1414" t="s">
        <v>20102</v>
      </c>
      <c r="B1414" t="s">
        <v>26566</v>
      </c>
      <c r="D1414" t="s">
        <v>26567</v>
      </c>
      <c r="E1414">
        <v>0</v>
      </c>
      <c r="J1414" t="s">
        <v>20102</v>
      </c>
      <c r="K1414" t="s">
        <v>26566</v>
      </c>
      <c r="L1414">
        <v>0</v>
      </c>
      <c r="M1414" t="s">
        <v>26567</v>
      </c>
    </row>
    <row r="1415" spans="1:13">
      <c r="A1415" t="s">
        <v>20103</v>
      </c>
      <c r="B1415" t="s">
        <v>26568</v>
      </c>
      <c r="D1415" t="s">
        <v>26569</v>
      </c>
      <c r="E1415">
        <v>0</v>
      </c>
      <c r="J1415" t="s">
        <v>20103</v>
      </c>
      <c r="K1415" t="s">
        <v>26568</v>
      </c>
      <c r="L1415">
        <v>0</v>
      </c>
      <c r="M1415" t="s">
        <v>26569</v>
      </c>
    </row>
    <row r="1416" spans="1:13">
      <c r="A1416" t="s">
        <v>20104</v>
      </c>
      <c r="B1416" t="s">
        <v>26570</v>
      </c>
      <c r="D1416" t="s">
        <v>26571</v>
      </c>
      <c r="E1416">
        <v>0</v>
      </c>
      <c r="J1416" t="s">
        <v>20104</v>
      </c>
      <c r="K1416" t="s">
        <v>26570</v>
      </c>
      <c r="L1416">
        <v>0</v>
      </c>
      <c r="M1416" t="s">
        <v>26571</v>
      </c>
    </row>
    <row r="1417" spans="1:13">
      <c r="A1417" t="s">
        <v>20105</v>
      </c>
      <c r="B1417" t="s">
        <v>26572</v>
      </c>
      <c r="D1417" t="s">
        <v>26573</v>
      </c>
      <c r="E1417">
        <v>0</v>
      </c>
      <c r="J1417" t="s">
        <v>20105</v>
      </c>
      <c r="K1417" t="s">
        <v>26572</v>
      </c>
      <c r="L1417">
        <v>0</v>
      </c>
      <c r="M1417" t="s">
        <v>26573</v>
      </c>
    </row>
    <row r="1418" spans="1:13">
      <c r="A1418" t="s">
        <v>20106</v>
      </c>
      <c r="B1418" t="s">
        <v>26574</v>
      </c>
      <c r="D1418" t="s">
        <v>26575</v>
      </c>
      <c r="E1418">
        <v>0</v>
      </c>
      <c r="J1418" t="s">
        <v>20106</v>
      </c>
      <c r="K1418" t="s">
        <v>26574</v>
      </c>
      <c r="L1418">
        <v>0</v>
      </c>
      <c r="M1418" t="s">
        <v>26575</v>
      </c>
    </row>
    <row r="1419" spans="1:13">
      <c r="A1419" t="s">
        <v>15030</v>
      </c>
      <c r="B1419" t="s">
        <v>26576</v>
      </c>
      <c r="C1419" t="s">
        <v>23015</v>
      </c>
      <c r="D1419" t="s">
        <v>26577</v>
      </c>
      <c r="E1419">
        <v>140</v>
      </c>
      <c r="G1419" t="s">
        <v>23015</v>
      </c>
      <c r="J1419" t="s">
        <v>15030</v>
      </c>
      <c r="K1419" t="s">
        <v>26576</v>
      </c>
      <c r="L1419">
        <v>140</v>
      </c>
      <c r="M1419" t="s">
        <v>26577</v>
      </c>
    </row>
    <row r="1420" spans="1:13">
      <c r="A1420" t="s">
        <v>15027</v>
      </c>
      <c r="B1420" t="s">
        <v>26578</v>
      </c>
      <c r="C1420" t="s">
        <v>23015</v>
      </c>
      <c r="D1420" t="s">
        <v>26579</v>
      </c>
      <c r="E1420">
        <v>140</v>
      </c>
      <c r="G1420" t="s">
        <v>23015</v>
      </c>
      <c r="J1420" t="s">
        <v>15027</v>
      </c>
      <c r="K1420" t="s">
        <v>26578</v>
      </c>
      <c r="L1420">
        <v>140</v>
      </c>
      <c r="M1420" t="s">
        <v>26579</v>
      </c>
    </row>
    <row r="1421" spans="1:13">
      <c r="A1421" t="s">
        <v>20107</v>
      </c>
      <c r="B1421" t="s">
        <v>26580</v>
      </c>
      <c r="D1421" t="s">
        <v>26581</v>
      </c>
      <c r="E1421">
        <v>0</v>
      </c>
      <c r="J1421" t="s">
        <v>20107</v>
      </c>
      <c r="K1421" t="s">
        <v>26580</v>
      </c>
      <c r="L1421">
        <v>0</v>
      </c>
      <c r="M1421" t="s">
        <v>26581</v>
      </c>
    </row>
    <row r="1422" spans="1:13">
      <c r="A1422" t="s">
        <v>20108</v>
      </c>
      <c r="B1422" t="s">
        <v>26582</v>
      </c>
      <c r="D1422" t="s">
        <v>26583</v>
      </c>
      <c r="E1422">
        <v>0</v>
      </c>
      <c r="J1422" t="s">
        <v>20108</v>
      </c>
      <c r="K1422" t="s">
        <v>26582</v>
      </c>
      <c r="L1422">
        <v>0</v>
      </c>
      <c r="M1422" t="s">
        <v>26583</v>
      </c>
    </row>
    <row r="1423" spans="1:13">
      <c r="A1423" t="s">
        <v>18197</v>
      </c>
      <c r="B1423" t="s">
        <v>26584</v>
      </c>
      <c r="C1423" t="s">
        <v>23015</v>
      </c>
      <c r="D1423" t="s">
        <v>26585</v>
      </c>
      <c r="E1423">
        <v>140</v>
      </c>
      <c r="G1423" t="s">
        <v>23015</v>
      </c>
      <c r="J1423" t="s">
        <v>18197</v>
      </c>
      <c r="K1423" t="s">
        <v>26584</v>
      </c>
      <c r="L1423">
        <v>140</v>
      </c>
      <c r="M1423" t="s">
        <v>26585</v>
      </c>
    </row>
    <row r="1424" spans="1:13">
      <c r="A1424" t="s">
        <v>26586</v>
      </c>
      <c r="B1424" t="s">
        <v>26587</v>
      </c>
      <c r="D1424" t="s">
        <v>26588</v>
      </c>
      <c r="E1424">
        <v>0</v>
      </c>
      <c r="J1424" t="s">
        <v>26586</v>
      </c>
      <c r="K1424" t="s">
        <v>26587</v>
      </c>
      <c r="L1424">
        <v>0</v>
      </c>
      <c r="M1424" t="s">
        <v>26588</v>
      </c>
    </row>
    <row r="1425" spans="1:13">
      <c r="A1425" t="s">
        <v>26589</v>
      </c>
      <c r="B1425" t="s">
        <v>26590</v>
      </c>
      <c r="D1425" t="s">
        <v>26591</v>
      </c>
      <c r="E1425">
        <v>0</v>
      </c>
      <c r="J1425" t="s">
        <v>26589</v>
      </c>
      <c r="K1425" t="s">
        <v>26590</v>
      </c>
      <c r="L1425">
        <v>0</v>
      </c>
      <c r="M1425" t="s">
        <v>26591</v>
      </c>
    </row>
    <row r="1426" spans="1:13">
      <c r="A1426" t="s">
        <v>20109</v>
      </c>
      <c r="B1426" t="s">
        <v>26592</v>
      </c>
      <c r="D1426" t="s">
        <v>26593</v>
      </c>
      <c r="E1426">
        <v>0</v>
      </c>
      <c r="J1426" t="s">
        <v>20109</v>
      </c>
      <c r="K1426" t="s">
        <v>26592</v>
      </c>
      <c r="L1426">
        <v>0</v>
      </c>
      <c r="M1426" t="s">
        <v>26593</v>
      </c>
    </row>
    <row r="1427" spans="1:13">
      <c r="A1427" t="s">
        <v>18885</v>
      </c>
      <c r="B1427" t="s">
        <v>26594</v>
      </c>
      <c r="D1427" t="s">
        <v>26595</v>
      </c>
      <c r="E1427">
        <v>0</v>
      </c>
      <c r="J1427" t="s">
        <v>18885</v>
      </c>
      <c r="K1427" t="s">
        <v>26594</v>
      </c>
      <c r="L1427">
        <v>0</v>
      </c>
      <c r="M1427" t="s">
        <v>26595</v>
      </c>
    </row>
    <row r="1428" spans="1:13">
      <c r="A1428" t="s">
        <v>20570</v>
      </c>
      <c r="B1428" t="s">
        <v>26596</v>
      </c>
      <c r="D1428" t="s">
        <v>26597</v>
      </c>
      <c r="E1428">
        <v>0</v>
      </c>
      <c r="J1428" t="s">
        <v>20570</v>
      </c>
      <c r="K1428" t="s">
        <v>26596</v>
      </c>
      <c r="L1428">
        <v>0</v>
      </c>
      <c r="M1428" t="s">
        <v>26597</v>
      </c>
    </row>
    <row r="1429" spans="1:13">
      <c r="A1429" t="s">
        <v>20569</v>
      </c>
      <c r="B1429" t="s">
        <v>26598</v>
      </c>
      <c r="D1429" t="s">
        <v>26599</v>
      </c>
      <c r="E1429">
        <v>0</v>
      </c>
      <c r="J1429" t="s">
        <v>20569</v>
      </c>
      <c r="K1429" t="s">
        <v>26598</v>
      </c>
      <c r="L1429">
        <v>0</v>
      </c>
      <c r="M1429" t="s">
        <v>26599</v>
      </c>
    </row>
    <row r="1430" spans="1:13">
      <c r="A1430" t="s">
        <v>20568</v>
      </c>
      <c r="B1430" t="s">
        <v>26600</v>
      </c>
      <c r="D1430" t="s">
        <v>26601</v>
      </c>
      <c r="E1430">
        <v>0</v>
      </c>
      <c r="J1430" t="s">
        <v>20568</v>
      </c>
      <c r="K1430" t="s">
        <v>26600</v>
      </c>
      <c r="L1430">
        <v>0</v>
      </c>
      <c r="M1430" t="s">
        <v>26601</v>
      </c>
    </row>
    <row r="1431" spans="1:13">
      <c r="A1431" t="s">
        <v>20998</v>
      </c>
      <c r="B1431" t="s">
        <v>26602</v>
      </c>
      <c r="C1431" t="s">
        <v>23015</v>
      </c>
      <c r="D1431" t="s">
        <v>26603</v>
      </c>
      <c r="E1431">
        <v>140</v>
      </c>
      <c r="G1431" t="s">
        <v>23015</v>
      </c>
      <c r="J1431" t="s">
        <v>20998</v>
      </c>
      <c r="K1431" t="s">
        <v>26602</v>
      </c>
      <c r="L1431">
        <v>140</v>
      </c>
      <c r="M1431" t="s">
        <v>26603</v>
      </c>
    </row>
    <row r="1432" spans="1:13">
      <c r="A1432" t="s">
        <v>20997</v>
      </c>
      <c r="B1432" t="s">
        <v>26604</v>
      </c>
      <c r="D1432" t="s">
        <v>26605</v>
      </c>
      <c r="E1432">
        <v>0</v>
      </c>
      <c r="J1432" t="s">
        <v>20997</v>
      </c>
      <c r="K1432" t="s">
        <v>26604</v>
      </c>
      <c r="L1432">
        <v>0</v>
      </c>
      <c r="M1432" t="s">
        <v>26605</v>
      </c>
    </row>
    <row r="1433" spans="1:13">
      <c r="A1433" t="s">
        <v>19456</v>
      </c>
      <c r="B1433" t="s">
        <v>26606</v>
      </c>
      <c r="C1433" t="s">
        <v>23015</v>
      </c>
      <c r="D1433" t="s">
        <v>26607</v>
      </c>
      <c r="E1433">
        <v>90</v>
      </c>
      <c r="G1433" t="s">
        <v>23015</v>
      </c>
      <c r="J1433" t="s">
        <v>19456</v>
      </c>
      <c r="K1433" t="s">
        <v>26606</v>
      </c>
      <c r="L1433">
        <v>90</v>
      </c>
      <c r="M1433" t="s">
        <v>26607</v>
      </c>
    </row>
    <row r="1434" spans="1:13">
      <c r="A1434" t="s">
        <v>19457</v>
      </c>
      <c r="B1434" t="s">
        <v>26608</v>
      </c>
      <c r="D1434" t="s">
        <v>26609</v>
      </c>
      <c r="E1434">
        <v>0</v>
      </c>
      <c r="J1434" t="s">
        <v>19457</v>
      </c>
      <c r="K1434" t="s">
        <v>26608</v>
      </c>
      <c r="L1434">
        <v>0</v>
      </c>
      <c r="M1434" t="s">
        <v>26609</v>
      </c>
    </row>
    <row r="1435" spans="1:13">
      <c r="A1435" t="s">
        <v>19458</v>
      </c>
      <c r="B1435" t="s">
        <v>26610</v>
      </c>
      <c r="D1435" t="s">
        <v>26611</v>
      </c>
      <c r="E1435">
        <v>0</v>
      </c>
      <c r="J1435" t="s">
        <v>19458</v>
      </c>
      <c r="K1435" t="s">
        <v>26610</v>
      </c>
      <c r="L1435">
        <v>0</v>
      </c>
      <c r="M1435" t="s">
        <v>26611</v>
      </c>
    </row>
    <row r="1436" spans="1:13">
      <c r="A1436" t="s">
        <v>19459</v>
      </c>
      <c r="B1436" t="s">
        <v>26612</v>
      </c>
      <c r="D1436" t="s">
        <v>26613</v>
      </c>
      <c r="E1436">
        <v>0</v>
      </c>
      <c r="J1436" t="s">
        <v>19459</v>
      </c>
      <c r="K1436" t="s">
        <v>26612</v>
      </c>
      <c r="L1436">
        <v>0</v>
      </c>
      <c r="M1436" t="s">
        <v>26613</v>
      </c>
    </row>
    <row r="1437" spans="1:13">
      <c r="A1437" t="s">
        <v>19460</v>
      </c>
      <c r="B1437" t="s">
        <v>26614</v>
      </c>
      <c r="D1437" t="s">
        <v>26615</v>
      </c>
      <c r="E1437">
        <v>0</v>
      </c>
      <c r="J1437" t="s">
        <v>19460</v>
      </c>
      <c r="K1437" t="s">
        <v>26614</v>
      </c>
      <c r="L1437">
        <v>0</v>
      </c>
      <c r="M1437" t="s">
        <v>26615</v>
      </c>
    </row>
    <row r="1438" spans="1:13">
      <c r="A1438" t="s">
        <v>20110</v>
      </c>
      <c r="B1438" t="s">
        <v>26616</v>
      </c>
      <c r="C1438" t="s">
        <v>23015</v>
      </c>
      <c r="D1438" t="s">
        <v>26617</v>
      </c>
      <c r="E1438">
        <v>140</v>
      </c>
      <c r="G1438" t="s">
        <v>23015</v>
      </c>
      <c r="J1438" t="s">
        <v>20110</v>
      </c>
      <c r="K1438" t="s">
        <v>26616</v>
      </c>
      <c r="L1438">
        <v>140</v>
      </c>
      <c r="M1438" t="s">
        <v>26617</v>
      </c>
    </row>
    <row r="1439" spans="1:13">
      <c r="A1439" t="s">
        <v>20996</v>
      </c>
      <c r="B1439" t="s">
        <v>26618</v>
      </c>
      <c r="D1439" t="s">
        <v>26619</v>
      </c>
      <c r="E1439">
        <v>0</v>
      </c>
      <c r="J1439" t="s">
        <v>20996</v>
      </c>
      <c r="K1439" t="s">
        <v>26618</v>
      </c>
      <c r="L1439">
        <v>0</v>
      </c>
      <c r="M1439" t="s">
        <v>26619</v>
      </c>
    </row>
    <row r="1440" spans="1:13">
      <c r="A1440" t="s">
        <v>19461</v>
      </c>
      <c r="B1440" t="s">
        <v>26620</v>
      </c>
      <c r="D1440" t="s">
        <v>26621</v>
      </c>
      <c r="E1440">
        <v>0</v>
      </c>
      <c r="J1440" t="s">
        <v>19461</v>
      </c>
      <c r="K1440" t="s">
        <v>26620</v>
      </c>
      <c r="L1440">
        <v>0</v>
      </c>
      <c r="M1440" t="s">
        <v>26621</v>
      </c>
    </row>
    <row r="1441" spans="1:13">
      <c r="A1441" t="s">
        <v>18518</v>
      </c>
      <c r="B1441" t="s">
        <v>26622</v>
      </c>
      <c r="D1441" t="s">
        <v>26623</v>
      </c>
      <c r="E1441">
        <v>0</v>
      </c>
      <c r="J1441" t="s">
        <v>18518</v>
      </c>
      <c r="K1441" t="s">
        <v>26622</v>
      </c>
      <c r="L1441">
        <v>0</v>
      </c>
      <c r="M1441" t="s">
        <v>26623</v>
      </c>
    </row>
    <row r="1442" spans="1:13">
      <c r="A1442" t="s">
        <v>18519</v>
      </c>
      <c r="B1442" t="s">
        <v>26624</v>
      </c>
      <c r="D1442" t="s">
        <v>26625</v>
      </c>
      <c r="E1442">
        <v>0</v>
      </c>
      <c r="J1442" t="s">
        <v>18519</v>
      </c>
      <c r="K1442" t="s">
        <v>26624</v>
      </c>
      <c r="L1442">
        <v>0</v>
      </c>
      <c r="M1442" t="s">
        <v>26625</v>
      </c>
    </row>
    <row r="1443" spans="1:13">
      <c r="A1443" t="s">
        <v>18520</v>
      </c>
      <c r="B1443" t="s">
        <v>26626</v>
      </c>
      <c r="D1443" t="s">
        <v>26627</v>
      </c>
      <c r="E1443">
        <v>0</v>
      </c>
      <c r="J1443" t="s">
        <v>18520</v>
      </c>
      <c r="K1443" t="s">
        <v>26626</v>
      </c>
      <c r="L1443">
        <v>0</v>
      </c>
      <c r="M1443" t="s">
        <v>26627</v>
      </c>
    </row>
    <row r="1444" spans="1:13">
      <c r="A1444" t="s">
        <v>18521</v>
      </c>
      <c r="B1444" t="s">
        <v>26628</v>
      </c>
      <c r="D1444" t="s">
        <v>26629</v>
      </c>
      <c r="E1444">
        <v>0</v>
      </c>
      <c r="J1444" t="s">
        <v>18521</v>
      </c>
      <c r="K1444" t="s">
        <v>26628</v>
      </c>
      <c r="L1444">
        <v>0</v>
      </c>
      <c r="M1444" t="s">
        <v>26629</v>
      </c>
    </row>
    <row r="1445" spans="1:13">
      <c r="A1445" t="s">
        <v>19462</v>
      </c>
      <c r="B1445" t="s">
        <v>26630</v>
      </c>
      <c r="D1445" t="s">
        <v>26631</v>
      </c>
      <c r="E1445">
        <v>0</v>
      </c>
      <c r="J1445" t="s">
        <v>19462</v>
      </c>
      <c r="K1445" t="s">
        <v>26630</v>
      </c>
      <c r="L1445">
        <v>0</v>
      </c>
      <c r="M1445" t="s">
        <v>26631</v>
      </c>
    </row>
    <row r="1446" spans="1:13">
      <c r="A1446" t="s">
        <v>20111</v>
      </c>
      <c r="B1446" t="s">
        <v>26632</v>
      </c>
      <c r="D1446" t="s">
        <v>26633</v>
      </c>
      <c r="E1446">
        <v>0</v>
      </c>
      <c r="J1446" t="s">
        <v>20111</v>
      </c>
      <c r="K1446" t="s">
        <v>26632</v>
      </c>
      <c r="L1446">
        <v>0</v>
      </c>
      <c r="M1446" t="s">
        <v>26633</v>
      </c>
    </row>
    <row r="1447" spans="1:13">
      <c r="A1447" t="s">
        <v>20112</v>
      </c>
      <c r="B1447" t="s">
        <v>26634</v>
      </c>
      <c r="D1447" t="s">
        <v>26635</v>
      </c>
      <c r="E1447">
        <v>0</v>
      </c>
      <c r="J1447" t="s">
        <v>20112</v>
      </c>
      <c r="K1447" t="s">
        <v>26634</v>
      </c>
      <c r="L1447">
        <v>0</v>
      </c>
      <c r="M1447" t="s">
        <v>26635</v>
      </c>
    </row>
    <row r="1448" spans="1:13">
      <c r="A1448" t="s">
        <v>20567</v>
      </c>
      <c r="B1448" t="s">
        <v>26636</v>
      </c>
      <c r="D1448" t="s">
        <v>26637</v>
      </c>
      <c r="E1448">
        <v>0</v>
      </c>
      <c r="J1448" t="s">
        <v>20567</v>
      </c>
      <c r="K1448" t="s">
        <v>26636</v>
      </c>
      <c r="L1448">
        <v>0</v>
      </c>
      <c r="M1448" t="s">
        <v>26637</v>
      </c>
    </row>
    <row r="1449" spans="1:13">
      <c r="A1449" t="s">
        <v>20566</v>
      </c>
      <c r="B1449" t="s">
        <v>26638</v>
      </c>
      <c r="D1449" t="s">
        <v>26639</v>
      </c>
      <c r="E1449">
        <v>0</v>
      </c>
      <c r="J1449" t="s">
        <v>20566</v>
      </c>
      <c r="K1449" t="s">
        <v>26638</v>
      </c>
      <c r="L1449">
        <v>0</v>
      </c>
      <c r="M1449" t="s">
        <v>26639</v>
      </c>
    </row>
    <row r="1450" spans="1:13">
      <c r="A1450" t="s">
        <v>20565</v>
      </c>
      <c r="B1450" t="s">
        <v>26640</v>
      </c>
      <c r="D1450" t="s">
        <v>26641</v>
      </c>
      <c r="E1450">
        <v>0</v>
      </c>
      <c r="J1450" t="s">
        <v>20565</v>
      </c>
      <c r="K1450" t="s">
        <v>26640</v>
      </c>
      <c r="L1450">
        <v>0</v>
      </c>
      <c r="M1450" t="s">
        <v>26641</v>
      </c>
    </row>
    <row r="1451" spans="1:13">
      <c r="A1451" t="s">
        <v>20564</v>
      </c>
      <c r="B1451" t="s">
        <v>26642</v>
      </c>
      <c r="D1451" t="s">
        <v>26643</v>
      </c>
      <c r="E1451">
        <v>0</v>
      </c>
      <c r="J1451" t="s">
        <v>20564</v>
      </c>
      <c r="K1451" t="s">
        <v>26642</v>
      </c>
      <c r="L1451">
        <v>0</v>
      </c>
      <c r="M1451" t="s">
        <v>26643</v>
      </c>
    </row>
    <row r="1452" spans="1:13">
      <c r="A1452" t="s">
        <v>20563</v>
      </c>
      <c r="B1452" t="s">
        <v>26644</v>
      </c>
      <c r="D1452" t="s">
        <v>26645</v>
      </c>
      <c r="E1452">
        <v>0</v>
      </c>
      <c r="J1452" t="s">
        <v>20563</v>
      </c>
      <c r="K1452" t="s">
        <v>26644</v>
      </c>
      <c r="L1452">
        <v>0</v>
      </c>
      <c r="M1452" t="s">
        <v>26645</v>
      </c>
    </row>
    <row r="1453" spans="1:13">
      <c r="A1453" t="s">
        <v>20562</v>
      </c>
      <c r="B1453" t="s">
        <v>26646</v>
      </c>
      <c r="D1453" t="s">
        <v>26647</v>
      </c>
      <c r="E1453">
        <v>0</v>
      </c>
      <c r="J1453" t="s">
        <v>20562</v>
      </c>
      <c r="K1453" t="s">
        <v>26646</v>
      </c>
      <c r="L1453">
        <v>0</v>
      </c>
      <c r="M1453" t="s">
        <v>26647</v>
      </c>
    </row>
    <row r="1454" spans="1:13">
      <c r="A1454" t="s">
        <v>17297</v>
      </c>
      <c r="B1454" t="s">
        <v>26648</v>
      </c>
      <c r="D1454" t="s">
        <v>26649</v>
      </c>
      <c r="E1454">
        <v>0</v>
      </c>
      <c r="J1454" t="s">
        <v>17297</v>
      </c>
      <c r="K1454" t="s">
        <v>26648</v>
      </c>
      <c r="L1454">
        <v>0</v>
      </c>
      <c r="M1454" t="s">
        <v>26649</v>
      </c>
    </row>
    <row r="1455" spans="1:13">
      <c r="A1455" t="s">
        <v>17298</v>
      </c>
      <c r="B1455" t="s">
        <v>26650</v>
      </c>
      <c r="D1455" t="s">
        <v>26651</v>
      </c>
      <c r="E1455">
        <v>0</v>
      </c>
      <c r="J1455" t="s">
        <v>17298</v>
      </c>
      <c r="K1455" t="s">
        <v>26650</v>
      </c>
      <c r="L1455">
        <v>0</v>
      </c>
      <c r="M1455" t="s">
        <v>26651</v>
      </c>
    </row>
    <row r="1456" spans="1:13">
      <c r="A1456" t="s">
        <v>17299</v>
      </c>
      <c r="B1456" t="s">
        <v>26652</v>
      </c>
      <c r="D1456" t="s">
        <v>26653</v>
      </c>
      <c r="E1456">
        <v>0</v>
      </c>
      <c r="J1456" t="s">
        <v>17299</v>
      </c>
      <c r="K1456" t="s">
        <v>26652</v>
      </c>
      <c r="L1456">
        <v>0</v>
      </c>
      <c r="M1456" t="s">
        <v>26653</v>
      </c>
    </row>
    <row r="1457" spans="1:13">
      <c r="A1457" t="s">
        <v>17300</v>
      </c>
      <c r="B1457" t="s">
        <v>26654</v>
      </c>
      <c r="D1457" t="s">
        <v>26655</v>
      </c>
      <c r="E1457">
        <v>0</v>
      </c>
      <c r="J1457" t="s">
        <v>17300</v>
      </c>
      <c r="K1457" t="s">
        <v>26654</v>
      </c>
      <c r="L1457">
        <v>0</v>
      </c>
      <c r="M1457" t="s">
        <v>26655</v>
      </c>
    </row>
    <row r="1458" spans="1:13">
      <c r="A1458" t="s">
        <v>26656</v>
      </c>
      <c r="B1458" t="s">
        <v>26657</v>
      </c>
      <c r="D1458" t="s">
        <v>26658</v>
      </c>
      <c r="E1458">
        <v>0</v>
      </c>
      <c r="J1458" t="s">
        <v>26656</v>
      </c>
      <c r="K1458" t="s">
        <v>26657</v>
      </c>
      <c r="L1458">
        <v>0</v>
      </c>
      <c r="M1458" t="s">
        <v>26658</v>
      </c>
    </row>
    <row r="1459" spans="1:13">
      <c r="A1459" t="s">
        <v>26659</v>
      </c>
      <c r="B1459" t="s">
        <v>26660</v>
      </c>
      <c r="D1459" t="s">
        <v>26661</v>
      </c>
      <c r="E1459">
        <v>0</v>
      </c>
      <c r="J1459" t="s">
        <v>26659</v>
      </c>
      <c r="K1459" t="s">
        <v>26660</v>
      </c>
      <c r="L1459">
        <v>0</v>
      </c>
      <c r="M1459" t="s">
        <v>26661</v>
      </c>
    </row>
    <row r="1460" spans="1:13">
      <c r="A1460" t="s">
        <v>26662</v>
      </c>
      <c r="B1460" t="s">
        <v>26663</v>
      </c>
      <c r="D1460" t="s">
        <v>26664</v>
      </c>
      <c r="E1460">
        <v>0</v>
      </c>
      <c r="J1460" t="s">
        <v>26662</v>
      </c>
      <c r="K1460" t="s">
        <v>26663</v>
      </c>
      <c r="L1460">
        <v>0</v>
      </c>
      <c r="M1460" t="s">
        <v>26664</v>
      </c>
    </row>
    <row r="1461" spans="1:13">
      <c r="A1461" t="s">
        <v>26665</v>
      </c>
      <c r="B1461" t="s">
        <v>26666</v>
      </c>
      <c r="D1461" t="s">
        <v>26667</v>
      </c>
      <c r="E1461">
        <v>0</v>
      </c>
      <c r="J1461" t="s">
        <v>26665</v>
      </c>
      <c r="K1461" t="s">
        <v>26666</v>
      </c>
      <c r="L1461">
        <v>0</v>
      </c>
      <c r="M1461" t="s">
        <v>26667</v>
      </c>
    </row>
    <row r="1462" spans="1:13">
      <c r="A1462" t="s">
        <v>19463</v>
      </c>
      <c r="B1462" t="s">
        <v>26668</v>
      </c>
      <c r="D1462" t="s">
        <v>26669</v>
      </c>
      <c r="E1462">
        <v>0</v>
      </c>
      <c r="J1462" t="s">
        <v>19463</v>
      </c>
      <c r="K1462" t="s">
        <v>26668</v>
      </c>
      <c r="L1462">
        <v>0</v>
      </c>
      <c r="M1462" t="s">
        <v>26669</v>
      </c>
    </row>
    <row r="1463" spans="1:13">
      <c r="A1463" t="s">
        <v>19464</v>
      </c>
      <c r="B1463" t="s">
        <v>26670</v>
      </c>
      <c r="D1463" t="s">
        <v>26671</v>
      </c>
      <c r="E1463">
        <v>0</v>
      </c>
      <c r="J1463" t="s">
        <v>19464</v>
      </c>
      <c r="K1463" t="s">
        <v>26670</v>
      </c>
      <c r="L1463">
        <v>0</v>
      </c>
      <c r="M1463" t="s">
        <v>26671</v>
      </c>
    </row>
    <row r="1464" spans="1:13">
      <c r="A1464" t="s">
        <v>19465</v>
      </c>
      <c r="B1464" t="s">
        <v>26672</v>
      </c>
      <c r="D1464" t="s">
        <v>26673</v>
      </c>
      <c r="E1464">
        <v>0</v>
      </c>
      <c r="J1464" t="s">
        <v>19465</v>
      </c>
      <c r="K1464" t="s">
        <v>26672</v>
      </c>
      <c r="L1464">
        <v>0</v>
      </c>
      <c r="M1464" t="s">
        <v>26673</v>
      </c>
    </row>
    <row r="1465" spans="1:13">
      <c r="A1465" t="s">
        <v>19466</v>
      </c>
      <c r="B1465" t="s">
        <v>26674</v>
      </c>
      <c r="D1465" t="s">
        <v>26675</v>
      </c>
      <c r="E1465">
        <v>0</v>
      </c>
      <c r="J1465" t="s">
        <v>19466</v>
      </c>
      <c r="K1465" t="s">
        <v>26674</v>
      </c>
      <c r="L1465">
        <v>0</v>
      </c>
      <c r="M1465" t="s">
        <v>26675</v>
      </c>
    </row>
    <row r="1466" spans="1:13">
      <c r="A1466" t="s">
        <v>18886</v>
      </c>
      <c r="B1466" t="s">
        <v>26676</v>
      </c>
      <c r="C1466" t="s">
        <v>23015</v>
      </c>
      <c r="D1466" t="s">
        <v>26677</v>
      </c>
      <c r="E1466">
        <v>140</v>
      </c>
      <c r="G1466" t="s">
        <v>23015</v>
      </c>
      <c r="J1466" t="s">
        <v>18886</v>
      </c>
      <c r="K1466" t="s">
        <v>26676</v>
      </c>
      <c r="L1466">
        <v>140</v>
      </c>
      <c r="M1466" t="s">
        <v>26677</v>
      </c>
    </row>
    <row r="1467" spans="1:13">
      <c r="A1467" t="s">
        <v>18887</v>
      </c>
      <c r="B1467" t="s">
        <v>26678</v>
      </c>
      <c r="D1467" t="s">
        <v>26679</v>
      </c>
      <c r="E1467">
        <v>-1</v>
      </c>
      <c r="J1467" t="s">
        <v>18887</v>
      </c>
      <c r="K1467" t="s">
        <v>26678</v>
      </c>
      <c r="L1467">
        <v>-1</v>
      </c>
      <c r="M1467" t="s">
        <v>26679</v>
      </c>
    </row>
    <row r="1468" spans="1:13">
      <c r="A1468" t="s">
        <v>18888</v>
      </c>
      <c r="B1468" t="s">
        <v>26680</v>
      </c>
      <c r="D1468" t="s">
        <v>26681</v>
      </c>
      <c r="E1468">
        <v>0</v>
      </c>
      <c r="J1468" t="s">
        <v>18888</v>
      </c>
      <c r="K1468" t="s">
        <v>26680</v>
      </c>
      <c r="L1468">
        <v>0</v>
      </c>
      <c r="M1468" t="s">
        <v>26681</v>
      </c>
    </row>
    <row r="1469" spans="1:13">
      <c r="A1469" t="s">
        <v>18889</v>
      </c>
      <c r="B1469" t="s">
        <v>24144</v>
      </c>
      <c r="D1469" t="s">
        <v>26682</v>
      </c>
      <c r="E1469">
        <v>0</v>
      </c>
      <c r="J1469" t="s">
        <v>18889</v>
      </c>
      <c r="K1469" t="s">
        <v>24144</v>
      </c>
      <c r="L1469">
        <v>0</v>
      </c>
      <c r="M1469" t="s">
        <v>26682</v>
      </c>
    </row>
    <row r="1470" spans="1:13">
      <c r="A1470" t="s">
        <v>18890</v>
      </c>
      <c r="B1470" t="s">
        <v>26683</v>
      </c>
      <c r="C1470" t="s">
        <v>23015</v>
      </c>
      <c r="D1470" t="s">
        <v>26684</v>
      </c>
      <c r="E1470">
        <v>140</v>
      </c>
      <c r="G1470" t="s">
        <v>23015</v>
      </c>
      <c r="J1470" t="s">
        <v>18890</v>
      </c>
      <c r="K1470" t="s">
        <v>26683</v>
      </c>
      <c r="L1470">
        <v>140</v>
      </c>
      <c r="M1470" t="s">
        <v>26684</v>
      </c>
    </row>
    <row r="1471" spans="1:13">
      <c r="A1471" t="s">
        <v>18891</v>
      </c>
      <c r="B1471" t="s">
        <v>26685</v>
      </c>
      <c r="D1471" t="s">
        <v>26686</v>
      </c>
      <c r="E1471">
        <v>0</v>
      </c>
      <c r="J1471" t="s">
        <v>18891</v>
      </c>
      <c r="K1471" t="s">
        <v>26685</v>
      </c>
      <c r="L1471">
        <v>0</v>
      </c>
      <c r="M1471" t="s">
        <v>26686</v>
      </c>
    </row>
    <row r="1472" spans="1:13">
      <c r="A1472" t="s">
        <v>18892</v>
      </c>
      <c r="B1472" t="s">
        <v>26687</v>
      </c>
      <c r="D1472" t="s">
        <v>26688</v>
      </c>
      <c r="E1472">
        <v>0</v>
      </c>
      <c r="J1472" t="s">
        <v>18892</v>
      </c>
      <c r="K1472" t="s">
        <v>26687</v>
      </c>
      <c r="L1472">
        <v>0</v>
      </c>
      <c r="M1472" t="s">
        <v>26688</v>
      </c>
    </row>
    <row r="1473" spans="1:13">
      <c r="A1473" t="s">
        <v>18893</v>
      </c>
      <c r="B1473" t="s">
        <v>26689</v>
      </c>
      <c r="C1473" t="s">
        <v>23015</v>
      </c>
      <c r="D1473" t="s">
        <v>26690</v>
      </c>
      <c r="E1473">
        <v>140</v>
      </c>
      <c r="G1473" t="s">
        <v>23015</v>
      </c>
      <c r="J1473" t="s">
        <v>18893</v>
      </c>
      <c r="K1473" t="s">
        <v>26689</v>
      </c>
      <c r="L1473">
        <v>140</v>
      </c>
      <c r="M1473" t="s">
        <v>26690</v>
      </c>
    </row>
    <row r="1474" spans="1:13">
      <c r="A1474" t="s">
        <v>18894</v>
      </c>
      <c r="B1474" t="s">
        <v>26691</v>
      </c>
      <c r="D1474" t="s">
        <v>26692</v>
      </c>
      <c r="E1474">
        <v>0</v>
      </c>
      <c r="J1474" t="s">
        <v>18894</v>
      </c>
      <c r="K1474" t="s">
        <v>26691</v>
      </c>
      <c r="L1474">
        <v>0</v>
      </c>
      <c r="M1474" t="s">
        <v>26692</v>
      </c>
    </row>
    <row r="1475" spans="1:13">
      <c r="A1475" t="s">
        <v>20561</v>
      </c>
      <c r="B1475" t="s">
        <v>24144</v>
      </c>
      <c r="C1475" t="s">
        <v>23015</v>
      </c>
      <c r="D1475" t="s">
        <v>26693</v>
      </c>
      <c r="E1475">
        <v>140</v>
      </c>
      <c r="G1475" t="s">
        <v>23015</v>
      </c>
      <c r="J1475" t="s">
        <v>20561</v>
      </c>
      <c r="K1475" t="s">
        <v>24144</v>
      </c>
      <c r="L1475">
        <v>140</v>
      </c>
      <c r="M1475" t="s">
        <v>26693</v>
      </c>
    </row>
    <row r="1476" spans="1:13">
      <c r="A1476" t="s">
        <v>20560</v>
      </c>
      <c r="B1476" t="s">
        <v>24144</v>
      </c>
      <c r="D1476" t="s">
        <v>26694</v>
      </c>
      <c r="E1476">
        <v>0</v>
      </c>
      <c r="J1476" t="s">
        <v>20560</v>
      </c>
      <c r="K1476" t="s">
        <v>24144</v>
      </c>
      <c r="L1476">
        <v>0</v>
      </c>
      <c r="M1476" t="s">
        <v>26694</v>
      </c>
    </row>
    <row r="1477" spans="1:13">
      <c r="A1477" t="s">
        <v>20559</v>
      </c>
      <c r="B1477" t="s">
        <v>26695</v>
      </c>
      <c r="D1477" t="s">
        <v>26696</v>
      </c>
      <c r="E1477">
        <v>0</v>
      </c>
      <c r="J1477" t="s">
        <v>20559</v>
      </c>
      <c r="K1477" t="s">
        <v>26695</v>
      </c>
      <c r="L1477">
        <v>0</v>
      </c>
      <c r="M1477" t="s">
        <v>26696</v>
      </c>
    </row>
    <row r="1478" spans="1:13">
      <c r="A1478" t="s">
        <v>19467</v>
      </c>
      <c r="B1478" t="s">
        <v>26697</v>
      </c>
      <c r="D1478" t="s">
        <v>26698</v>
      </c>
      <c r="E1478">
        <v>0</v>
      </c>
      <c r="J1478" t="s">
        <v>19467</v>
      </c>
      <c r="K1478" t="s">
        <v>26697</v>
      </c>
      <c r="L1478">
        <v>0</v>
      </c>
      <c r="M1478" t="s">
        <v>26698</v>
      </c>
    </row>
    <row r="1479" spans="1:13">
      <c r="A1479" t="s">
        <v>19468</v>
      </c>
      <c r="B1479" t="s">
        <v>26699</v>
      </c>
      <c r="D1479" t="s">
        <v>26700</v>
      </c>
      <c r="E1479">
        <v>0</v>
      </c>
      <c r="J1479" t="s">
        <v>19468</v>
      </c>
      <c r="K1479" t="s">
        <v>26699</v>
      </c>
      <c r="L1479">
        <v>0</v>
      </c>
      <c r="M1479" t="s">
        <v>26700</v>
      </c>
    </row>
    <row r="1480" spans="1:13">
      <c r="A1480" t="s">
        <v>19469</v>
      </c>
      <c r="B1480" t="s">
        <v>26701</v>
      </c>
      <c r="D1480" t="s">
        <v>26702</v>
      </c>
      <c r="E1480">
        <v>0</v>
      </c>
      <c r="J1480" t="s">
        <v>19469</v>
      </c>
      <c r="K1480" t="s">
        <v>26701</v>
      </c>
      <c r="L1480">
        <v>0</v>
      </c>
      <c r="M1480" t="s">
        <v>26702</v>
      </c>
    </row>
    <row r="1481" spans="1:13">
      <c r="A1481" t="s">
        <v>19470</v>
      </c>
      <c r="B1481" t="s">
        <v>26703</v>
      </c>
      <c r="D1481" t="s">
        <v>26704</v>
      </c>
      <c r="E1481">
        <v>0</v>
      </c>
      <c r="J1481" t="s">
        <v>19470</v>
      </c>
      <c r="K1481" t="s">
        <v>26703</v>
      </c>
      <c r="L1481">
        <v>0</v>
      </c>
      <c r="M1481" t="s">
        <v>26704</v>
      </c>
    </row>
    <row r="1482" spans="1:13">
      <c r="A1482" t="s">
        <v>17301</v>
      </c>
      <c r="B1482" t="s">
        <v>26705</v>
      </c>
      <c r="D1482" t="s">
        <v>26706</v>
      </c>
      <c r="E1482">
        <v>0</v>
      </c>
      <c r="J1482" t="s">
        <v>17301</v>
      </c>
      <c r="K1482" t="s">
        <v>26705</v>
      </c>
      <c r="L1482">
        <v>0</v>
      </c>
      <c r="M1482" t="s">
        <v>26706</v>
      </c>
    </row>
    <row r="1483" spans="1:13">
      <c r="A1483" t="s">
        <v>17302</v>
      </c>
      <c r="B1483" t="s">
        <v>26707</v>
      </c>
      <c r="D1483" t="s">
        <v>26708</v>
      </c>
      <c r="E1483">
        <v>0</v>
      </c>
      <c r="J1483" t="s">
        <v>17302</v>
      </c>
      <c r="K1483" t="s">
        <v>26707</v>
      </c>
      <c r="L1483">
        <v>0</v>
      </c>
      <c r="M1483" t="s">
        <v>26708</v>
      </c>
    </row>
    <row r="1484" spans="1:13">
      <c r="A1484" t="s">
        <v>19471</v>
      </c>
      <c r="B1484" t="s">
        <v>26709</v>
      </c>
      <c r="D1484" t="s">
        <v>26710</v>
      </c>
      <c r="E1484">
        <v>0</v>
      </c>
      <c r="J1484" t="s">
        <v>19471</v>
      </c>
      <c r="K1484" t="s">
        <v>26709</v>
      </c>
      <c r="L1484">
        <v>0</v>
      </c>
      <c r="M1484" t="s">
        <v>26710</v>
      </c>
    </row>
    <row r="1485" spans="1:13">
      <c r="A1485" t="s">
        <v>19472</v>
      </c>
      <c r="B1485" t="s">
        <v>26711</v>
      </c>
      <c r="D1485" t="s">
        <v>26712</v>
      </c>
      <c r="E1485">
        <v>0</v>
      </c>
      <c r="J1485" t="s">
        <v>19472</v>
      </c>
      <c r="K1485" t="s">
        <v>26711</v>
      </c>
      <c r="L1485">
        <v>0</v>
      </c>
      <c r="M1485" t="s">
        <v>26712</v>
      </c>
    </row>
    <row r="1486" spans="1:13">
      <c r="A1486" t="s">
        <v>19473</v>
      </c>
      <c r="B1486" t="s">
        <v>26713</v>
      </c>
      <c r="D1486" t="s">
        <v>26714</v>
      </c>
      <c r="E1486">
        <v>0</v>
      </c>
      <c r="J1486" t="s">
        <v>19473</v>
      </c>
      <c r="K1486" t="s">
        <v>26713</v>
      </c>
      <c r="L1486">
        <v>0</v>
      </c>
      <c r="M1486" t="s">
        <v>26714</v>
      </c>
    </row>
    <row r="1487" spans="1:13">
      <c r="A1487" t="s">
        <v>19474</v>
      </c>
      <c r="B1487" t="s">
        <v>26715</v>
      </c>
      <c r="C1487" t="s">
        <v>23015</v>
      </c>
      <c r="D1487" t="s">
        <v>26716</v>
      </c>
      <c r="E1487">
        <v>140</v>
      </c>
      <c r="G1487" t="s">
        <v>23015</v>
      </c>
      <c r="J1487" t="s">
        <v>19474</v>
      </c>
      <c r="K1487" t="s">
        <v>26715</v>
      </c>
      <c r="L1487">
        <v>140</v>
      </c>
      <c r="M1487" t="s">
        <v>26716</v>
      </c>
    </row>
    <row r="1488" spans="1:13">
      <c r="A1488" t="s">
        <v>19475</v>
      </c>
      <c r="B1488" t="s">
        <v>26717</v>
      </c>
      <c r="D1488" t="s">
        <v>26718</v>
      </c>
      <c r="E1488">
        <v>0</v>
      </c>
      <c r="J1488" t="s">
        <v>19475</v>
      </c>
      <c r="K1488" t="s">
        <v>26717</v>
      </c>
      <c r="L1488">
        <v>0</v>
      </c>
      <c r="M1488" t="s">
        <v>26718</v>
      </c>
    </row>
    <row r="1489" spans="1:13">
      <c r="A1489" t="s">
        <v>19476</v>
      </c>
      <c r="B1489" t="s">
        <v>26719</v>
      </c>
      <c r="D1489" t="s">
        <v>26720</v>
      </c>
      <c r="E1489">
        <v>0</v>
      </c>
      <c r="J1489" t="s">
        <v>19476</v>
      </c>
      <c r="K1489" t="s">
        <v>26719</v>
      </c>
      <c r="L1489">
        <v>0</v>
      </c>
      <c r="M1489" t="s">
        <v>26720</v>
      </c>
    </row>
    <row r="1490" spans="1:13">
      <c r="A1490" t="s">
        <v>19483</v>
      </c>
      <c r="B1490" t="s">
        <v>26721</v>
      </c>
      <c r="D1490" t="s">
        <v>26722</v>
      </c>
      <c r="E1490">
        <v>0</v>
      </c>
      <c r="J1490" t="s">
        <v>19483</v>
      </c>
      <c r="K1490" t="s">
        <v>26721</v>
      </c>
      <c r="L1490">
        <v>0</v>
      </c>
      <c r="M1490" t="s">
        <v>26722</v>
      </c>
    </row>
    <row r="1491" spans="1:13">
      <c r="A1491" t="s">
        <v>19477</v>
      </c>
      <c r="B1491" t="s">
        <v>26723</v>
      </c>
      <c r="D1491" t="s">
        <v>26724</v>
      </c>
      <c r="E1491">
        <v>0</v>
      </c>
      <c r="J1491" t="s">
        <v>19477</v>
      </c>
      <c r="K1491" t="s">
        <v>26723</v>
      </c>
      <c r="L1491">
        <v>0</v>
      </c>
      <c r="M1491" t="s">
        <v>26724</v>
      </c>
    </row>
    <row r="1492" spans="1:13">
      <c r="A1492" t="s">
        <v>19478</v>
      </c>
      <c r="B1492" t="s">
        <v>26725</v>
      </c>
      <c r="D1492" t="s">
        <v>26726</v>
      </c>
      <c r="E1492">
        <v>0</v>
      </c>
      <c r="J1492" t="s">
        <v>19478</v>
      </c>
      <c r="K1492" t="s">
        <v>26725</v>
      </c>
      <c r="L1492">
        <v>0</v>
      </c>
      <c r="M1492" t="s">
        <v>26726</v>
      </c>
    </row>
    <row r="1493" spans="1:13">
      <c r="A1493" t="s">
        <v>19479</v>
      </c>
      <c r="B1493" t="s">
        <v>26727</v>
      </c>
      <c r="D1493" t="s">
        <v>26728</v>
      </c>
      <c r="E1493">
        <v>0</v>
      </c>
      <c r="J1493" t="s">
        <v>19479</v>
      </c>
      <c r="K1493" t="s">
        <v>26727</v>
      </c>
      <c r="L1493">
        <v>0</v>
      </c>
      <c r="M1493" t="s">
        <v>26728</v>
      </c>
    </row>
    <row r="1494" spans="1:13">
      <c r="A1494" t="s">
        <v>19480</v>
      </c>
      <c r="B1494" t="s">
        <v>26729</v>
      </c>
      <c r="D1494" t="s">
        <v>26730</v>
      </c>
      <c r="E1494">
        <v>0</v>
      </c>
      <c r="J1494" t="s">
        <v>19480</v>
      </c>
      <c r="K1494" t="s">
        <v>26729</v>
      </c>
      <c r="L1494">
        <v>0</v>
      </c>
      <c r="M1494" t="s">
        <v>26730</v>
      </c>
    </row>
    <row r="1495" spans="1:13">
      <c r="A1495" t="s">
        <v>19481</v>
      </c>
      <c r="B1495" t="s">
        <v>26731</v>
      </c>
      <c r="D1495" t="s">
        <v>26732</v>
      </c>
      <c r="E1495">
        <v>0</v>
      </c>
      <c r="J1495" t="s">
        <v>19481</v>
      </c>
      <c r="K1495" t="s">
        <v>26731</v>
      </c>
      <c r="L1495">
        <v>0</v>
      </c>
      <c r="M1495" t="s">
        <v>26732</v>
      </c>
    </row>
    <row r="1496" spans="1:13">
      <c r="A1496" t="s">
        <v>20113</v>
      </c>
      <c r="B1496" t="s">
        <v>26733</v>
      </c>
      <c r="D1496" t="s">
        <v>26734</v>
      </c>
      <c r="E1496">
        <v>0</v>
      </c>
      <c r="J1496" t="s">
        <v>20113</v>
      </c>
      <c r="K1496" t="s">
        <v>26733</v>
      </c>
      <c r="L1496">
        <v>0</v>
      </c>
      <c r="M1496" t="s">
        <v>26734</v>
      </c>
    </row>
    <row r="1497" spans="1:13">
      <c r="A1497" t="s">
        <v>20114</v>
      </c>
      <c r="B1497" t="s">
        <v>26735</v>
      </c>
      <c r="D1497" t="s">
        <v>26736</v>
      </c>
      <c r="E1497">
        <v>0</v>
      </c>
      <c r="J1497" t="s">
        <v>20114</v>
      </c>
      <c r="K1497" t="s">
        <v>26735</v>
      </c>
      <c r="L1497">
        <v>0</v>
      </c>
      <c r="M1497" t="s">
        <v>26736</v>
      </c>
    </row>
    <row r="1498" spans="1:13">
      <c r="A1498" t="s">
        <v>20995</v>
      </c>
      <c r="B1498" t="s">
        <v>26737</v>
      </c>
      <c r="D1498" t="s">
        <v>26738</v>
      </c>
      <c r="E1498">
        <v>0</v>
      </c>
      <c r="J1498" t="s">
        <v>20995</v>
      </c>
      <c r="K1498" t="s">
        <v>26737</v>
      </c>
      <c r="L1498">
        <v>0</v>
      </c>
      <c r="M1498" t="s">
        <v>26738</v>
      </c>
    </row>
    <row r="1499" spans="1:13">
      <c r="A1499" t="s">
        <v>19482</v>
      </c>
      <c r="B1499" t="s">
        <v>26739</v>
      </c>
      <c r="D1499" t="s">
        <v>26740</v>
      </c>
      <c r="E1499">
        <v>0</v>
      </c>
      <c r="J1499" t="s">
        <v>19482</v>
      </c>
      <c r="K1499" t="s">
        <v>26739</v>
      </c>
      <c r="L1499">
        <v>0</v>
      </c>
      <c r="M1499" t="s">
        <v>26740</v>
      </c>
    </row>
    <row r="1500" spans="1:13">
      <c r="A1500" t="s">
        <v>19484</v>
      </c>
      <c r="B1500" t="s">
        <v>26741</v>
      </c>
      <c r="C1500" t="s">
        <v>23015</v>
      </c>
      <c r="D1500" t="s">
        <v>26742</v>
      </c>
      <c r="E1500">
        <v>140</v>
      </c>
      <c r="G1500" t="s">
        <v>23015</v>
      </c>
      <c r="J1500" t="s">
        <v>19484</v>
      </c>
      <c r="K1500" t="s">
        <v>26741</v>
      </c>
      <c r="L1500">
        <v>140</v>
      </c>
      <c r="M1500" t="s">
        <v>26742</v>
      </c>
    </row>
    <row r="1501" spans="1:13">
      <c r="A1501" t="s">
        <v>19485</v>
      </c>
      <c r="B1501" t="s">
        <v>26743</v>
      </c>
      <c r="D1501" t="s">
        <v>26744</v>
      </c>
      <c r="E1501">
        <v>0</v>
      </c>
      <c r="J1501" t="s">
        <v>19485</v>
      </c>
      <c r="K1501" t="s">
        <v>26743</v>
      </c>
      <c r="L1501">
        <v>0</v>
      </c>
      <c r="M1501" t="s">
        <v>26744</v>
      </c>
    </row>
    <row r="1502" spans="1:13">
      <c r="A1502" t="s">
        <v>19486</v>
      </c>
      <c r="B1502" t="s">
        <v>26745</v>
      </c>
      <c r="D1502" t="s">
        <v>26746</v>
      </c>
      <c r="E1502">
        <v>0</v>
      </c>
      <c r="J1502" t="s">
        <v>19486</v>
      </c>
      <c r="K1502" t="s">
        <v>26745</v>
      </c>
      <c r="L1502">
        <v>0</v>
      </c>
      <c r="M1502" t="s">
        <v>26746</v>
      </c>
    </row>
    <row r="1503" spans="1:13">
      <c r="A1503" t="s">
        <v>19487</v>
      </c>
      <c r="B1503" t="s">
        <v>26747</v>
      </c>
      <c r="D1503" t="s">
        <v>26748</v>
      </c>
      <c r="E1503">
        <v>0</v>
      </c>
      <c r="J1503" t="s">
        <v>19487</v>
      </c>
      <c r="K1503" t="s">
        <v>26747</v>
      </c>
      <c r="L1503">
        <v>0</v>
      </c>
      <c r="M1503" t="s">
        <v>26748</v>
      </c>
    </row>
    <row r="1504" spans="1:13">
      <c r="A1504" t="s">
        <v>19488</v>
      </c>
      <c r="B1504" t="s">
        <v>26749</v>
      </c>
      <c r="D1504" t="s">
        <v>26750</v>
      </c>
      <c r="E1504">
        <v>0</v>
      </c>
      <c r="J1504" t="s">
        <v>19488</v>
      </c>
      <c r="K1504" t="s">
        <v>26749</v>
      </c>
      <c r="L1504">
        <v>0</v>
      </c>
      <c r="M1504" t="s">
        <v>26750</v>
      </c>
    </row>
    <row r="1505" spans="1:13">
      <c r="A1505" t="s">
        <v>19489</v>
      </c>
      <c r="B1505" t="s">
        <v>26751</v>
      </c>
      <c r="D1505" t="s">
        <v>26752</v>
      </c>
      <c r="E1505">
        <v>0</v>
      </c>
      <c r="J1505" t="s">
        <v>19489</v>
      </c>
      <c r="K1505" t="s">
        <v>26751</v>
      </c>
      <c r="L1505">
        <v>0</v>
      </c>
      <c r="M1505" t="s">
        <v>26752</v>
      </c>
    </row>
    <row r="1506" spans="1:13">
      <c r="A1506" t="s">
        <v>19490</v>
      </c>
      <c r="B1506" t="s">
        <v>26753</v>
      </c>
      <c r="D1506" t="s">
        <v>26754</v>
      </c>
      <c r="E1506">
        <v>0</v>
      </c>
      <c r="J1506" t="s">
        <v>19490</v>
      </c>
      <c r="K1506" t="s">
        <v>26753</v>
      </c>
      <c r="L1506">
        <v>0</v>
      </c>
      <c r="M1506" t="s">
        <v>26754</v>
      </c>
    </row>
    <row r="1507" spans="1:13">
      <c r="A1507" t="s">
        <v>19491</v>
      </c>
      <c r="B1507" t="s">
        <v>26755</v>
      </c>
      <c r="D1507" t="s">
        <v>26756</v>
      </c>
      <c r="E1507">
        <v>0</v>
      </c>
      <c r="J1507" t="s">
        <v>19491</v>
      </c>
      <c r="K1507" t="s">
        <v>26755</v>
      </c>
      <c r="L1507">
        <v>0</v>
      </c>
      <c r="M1507" t="s">
        <v>26756</v>
      </c>
    </row>
    <row r="1508" spans="1:13">
      <c r="A1508" t="s">
        <v>20115</v>
      </c>
      <c r="B1508" t="s">
        <v>26757</v>
      </c>
      <c r="D1508" t="s">
        <v>26758</v>
      </c>
      <c r="E1508">
        <v>0</v>
      </c>
      <c r="J1508" t="s">
        <v>20115</v>
      </c>
      <c r="K1508" t="s">
        <v>26757</v>
      </c>
      <c r="L1508">
        <v>0</v>
      </c>
      <c r="M1508" t="s">
        <v>26758</v>
      </c>
    </row>
    <row r="1509" spans="1:13">
      <c r="A1509" t="s">
        <v>20116</v>
      </c>
      <c r="B1509" t="s">
        <v>26759</v>
      </c>
      <c r="D1509" t="s">
        <v>26760</v>
      </c>
      <c r="E1509">
        <v>0</v>
      </c>
      <c r="J1509" t="s">
        <v>20116</v>
      </c>
      <c r="K1509" t="s">
        <v>26759</v>
      </c>
      <c r="L1509">
        <v>0</v>
      </c>
      <c r="M1509" t="s">
        <v>26760</v>
      </c>
    </row>
    <row r="1510" spans="1:13">
      <c r="A1510" t="s">
        <v>20117</v>
      </c>
      <c r="B1510" t="s">
        <v>26761</v>
      </c>
      <c r="D1510" t="s">
        <v>26762</v>
      </c>
      <c r="E1510">
        <v>0</v>
      </c>
      <c r="J1510" t="s">
        <v>20117</v>
      </c>
      <c r="K1510" t="s">
        <v>26761</v>
      </c>
      <c r="L1510">
        <v>0</v>
      </c>
      <c r="M1510" t="s">
        <v>26762</v>
      </c>
    </row>
    <row r="1511" spans="1:13">
      <c r="A1511" t="s">
        <v>20558</v>
      </c>
      <c r="B1511" t="s">
        <v>26763</v>
      </c>
      <c r="D1511" t="s">
        <v>26764</v>
      </c>
      <c r="E1511">
        <v>0</v>
      </c>
      <c r="J1511" t="s">
        <v>20558</v>
      </c>
      <c r="K1511" t="s">
        <v>26763</v>
      </c>
      <c r="L1511">
        <v>0</v>
      </c>
      <c r="M1511" t="s">
        <v>26764</v>
      </c>
    </row>
    <row r="1512" spans="1:13">
      <c r="A1512" t="s">
        <v>20557</v>
      </c>
      <c r="B1512" t="s">
        <v>26765</v>
      </c>
      <c r="D1512" t="s">
        <v>26766</v>
      </c>
      <c r="E1512">
        <v>0</v>
      </c>
      <c r="J1512" t="s">
        <v>20557</v>
      </c>
      <c r="K1512" t="s">
        <v>26765</v>
      </c>
      <c r="L1512">
        <v>0</v>
      </c>
      <c r="M1512" t="s">
        <v>26766</v>
      </c>
    </row>
    <row r="1513" spans="1:13">
      <c r="A1513" t="s">
        <v>20556</v>
      </c>
      <c r="B1513" t="s">
        <v>26767</v>
      </c>
      <c r="D1513" t="s">
        <v>26768</v>
      </c>
      <c r="E1513">
        <v>0</v>
      </c>
      <c r="J1513" t="s">
        <v>20556</v>
      </c>
      <c r="K1513" t="s">
        <v>26767</v>
      </c>
      <c r="L1513">
        <v>0</v>
      </c>
      <c r="M1513" t="s">
        <v>26768</v>
      </c>
    </row>
    <row r="1514" spans="1:13">
      <c r="A1514" t="s">
        <v>20555</v>
      </c>
      <c r="B1514" t="s">
        <v>26769</v>
      </c>
      <c r="D1514" t="s">
        <v>26770</v>
      </c>
      <c r="E1514">
        <v>0</v>
      </c>
      <c r="J1514" t="s">
        <v>20555</v>
      </c>
      <c r="K1514" t="s">
        <v>26769</v>
      </c>
      <c r="L1514">
        <v>0</v>
      </c>
      <c r="M1514" t="s">
        <v>26770</v>
      </c>
    </row>
    <row r="1515" spans="1:13">
      <c r="A1515" t="s">
        <v>20554</v>
      </c>
      <c r="B1515" t="s">
        <v>26771</v>
      </c>
      <c r="D1515" t="s">
        <v>26772</v>
      </c>
      <c r="E1515">
        <v>0</v>
      </c>
      <c r="J1515" t="s">
        <v>20554</v>
      </c>
      <c r="K1515" t="s">
        <v>26771</v>
      </c>
      <c r="L1515">
        <v>0</v>
      </c>
      <c r="M1515" t="s">
        <v>26772</v>
      </c>
    </row>
    <row r="1516" spans="1:13">
      <c r="A1516" t="s">
        <v>20553</v>
      </c>
      <c r="B1516" t="s">
        <v>26773</v>
      </c>
      <c r="D1516" t="s">
        <v>26774</v>
      </c>
      <c r="E1516">
        <v>0</v>
      </c>
      <c r="J1516" t="s">
        <v>20553</v>
      </c>
      <c r="K1516" t="s">
        <v>26773</v>
      </c>
      <c r="L1516">
        <v>0</v>
      </c>
      <c r="M1516" t="s">
        <v>26774</v>
      </c>
    </row>
    <row r="1517" spans="1:13">
      <c r="A1517" t="s">
        <v>20994</v>
      </c>
      <c r="B1517" t="s">
        <v>26775</v>
      </c>
      <c r="D1517" t="s">
        <v>26776</v>
      </c>
      <c r="E1517">
        <v>0</v>
      </c>
      <c r="J1517" t="s">
        <v>20994</v>
      </c>
      <c r="K1517" t="s">
        <v>26775</v>
      </c>
      <c r="L1517">
        <v>0</v>
      </c>
      <c r="M1517" t="s">
        <v>26776</v>
      </c>
    </row>
    <row r="1518" spans="1:13">
      <c r="A1518" t="s">
        <v>20993</v>
      </c>
      <c r="B1518" t="s">
        <v>26777</v>
      </c>
      <c r="C1518" t="s">
        <v>23015</v>
      </c>
      <c r="D1518" t="s">
        <v>26778</v>
      </c>
      <c r="E1518">
        <v>140</v>
      </c>
      <c r="G1518" t="s">
        <v>23015</v>
      </c>
      <c r="J1518" t="s">
        <v>20993</v>
      </c>
      <c r="K1518" t="s">
        <v>26777</v>
      </c>
      <c r="L1518">
        <v>140</v>
      </c>
      <c r="M1518" t="s">
        <v>26778</v>
      </c>
    </row>
    <row r="1519" spans="1:13">
      <c r="A1519" t="s">
        <v>20992</v>
      </c>
      <c r="B1519" t="s">
        <v>26779</v>
      </c>
      <c r="C1519" t="s">
        <v>23015</v>
      </c>
      <c r="D1519" t="s">
        <v>26780</v>
      </c>
      <c r="E1519">
        <v>140</v>
      </c>
      <c r="G1519" t="s">
        <v>23015</v>
      </c>
      <c r="J1519" t="s">
        <v>20992</v>
      </c>
      <c r="K1519" t="s">
        <v>26779</v>
      </c>
      <c r="L1519">
        <v>140</v>
      </c>
      <c r="M1519" t="s">
        <v>26780</v>
      </c>
    </row>
    <row r="1520" spans="1:13">
      <c r="A1520" t="s">
        <v>20991</v>
      </c>
      <c r="B1520" t="s">
        <v>26781</v>
      </c>
      <c r="D1520" t="s">
        <v>26782</v>
      </c>
      <c r="E1520">
        <v>0</v>
      </c>
      <c r="J1520" t="s">
        <v>20991</v>
      </c>
      <c r="K1520" t="s">
        <v>26781</v>
      </c>
      <c r="L1520">
        <v>0</v>
      </c>
      <c r="M1520" t="s">
        <v>26782</v>
      </c>
    </row>
    <row r="1521" spans="1:13">
      <c r="A1521" t="s">
        <v>20990</v>
      </c>
      <c r="B1521" t="s">
        <v>26783</v>
      </c>
      <c r="D1521" t="s">
        <v>26784</v>
      </c>
      <c r="E1521">
        <v>0</v>
      </c>
      <c r="J1521" t="s">
        <v>20990</v>
      </c>
      <c r="K1521" t="s">
        <v>26783</v>
      </c>
      <c r="L1521">
        <v>0</v>
      </c>
      <c r="M1521" t="s">
        <v>26784</v>
      </c>
    </row>
    <row r="1522" spans="1:13">
      <c r="A1522" t="s">
        <v>20989</v>
      </c>
      <c r="B1522" t="s">
        <v>26785</v>
      </c>
      <c r="D1522" t="s">
        <v>26786</v>
      </c>
      <c r="E1522">
        <v>0</v>
      </c>
      <c r="J1522" t="s">
        <v>20989</v>
      </c>
      <c r="K1522" t="s">
        <v>26785</v>
      </c>
      <c r="L1522">
        <v>0</v>
      </c>
      <c r="M1522" t="s">
        <v>26786</v>
      </c>
    </row>
    <row r="1523" spans="1:13">
      <c r="A1523" t="s">
        <v>17907</v>
      </c>
      <c r="B1523" t="s">
        <v>26787</v>
      </c>
      <c r="D1523" t="s">
        <v>26788</v>
      </c>
      <c r="E1523">
        <v>0</v>
      </c>
      <c r="J1523" t="s">
        <v>17907</v>
      </c>
      <c r="K1523" t="s">
        <v>26787</v>
      </c>
      <c r="L1523">
        <v>0</v>
      </c>
      <c r="M1523" t="s">
        <v>26788</v>
      </c>
    </row>
    <row r="1524" spans="1:13">
      <c r="A1524" t="s">
        <v>26789</v>
      </c>
      <c r="B1524" t="s">
        <v>26790</v>
      </c>
      <c r="D1524" t="s">
        <v>26791</v>
      </c>
      <c r="E1524">
        <v>0</v>
      </c>
      <c r="J1524" t="s">
        <v>26789</v>
      </c>
      <c r="K1524" t="s">
        <v>26790</v>
      </c>
      <c r="L1524">
        <v>0</v>
      </c>
      <c r="M1524" t="s">
        <v>26791</v>
      </c>
    </row>
    <row r="1525" spans="1:13">
      <c r="A1525" t="s">
        <v>17908</v>
      </c>
      <c r="B1525" t="s">
        <v>26792</v>
      </c>
      <c r="D1525" t="s">
        <v>26793</v>
      </c>
      <c r="E1525">
        <v>0</v>
      </c>
      <c r="J1525" t="s">
        <v>17908</v>
      </c>
      <c r="K1525" t="s">
        <v>26792</v>
      </c>
      <c r="L1525">
        <v>0</v>
      </c>
      <c r="M1525" t="s">
        <v>26793</v>
      </c>
    </row>
    <row r="1526" spans="1:13">
      <c r="A1526" t="s">
        <v>18209</v>
      </c>
      <c r="B1526" t="s">
        <v>26794</v>
      </c>
      <c r="C1526" t="s">
        <v>23015</v>
      </c>
      <c r="D1526" t="s">
        <v>26795</v>
      </c>
      <c r="E1526">
        <v>90</v>
      </c>
      <c r="G1526" t="s">
        <v>23015</v>
      </c>
      <c r="J1526" t="s">
        <v>18209</v>
      </c>
      <c r="K1526" t="s">
        <v>26794</v>
      </c>
      <c r="L1526">
        <v>90</v>
      </c>
      <c r="M1526" t="s">
        <v>26795</v>
      </c>
    </row>
    <row r="1527" spans="1:13">
      <c r="A1527" t="s">
        <v>18208</v>
      </c>
      <c r="B1527" t="s">
        <v>26796</v>
      </c>
      <c r="C1527" t="s">
        <v>23015</v>
      </c>
      <c r="D1527" t="s">
        <v>26797</v>
      </c>
      <c r="E1527">
        <v>90</v>
      </c>
      <c r="G1527" t="s">
        <v>23015</v>
      </c>
      <c r="J1527" t="s">
        <v>18208</v>
      </c>
      <c r="K1527" t="s">
        <v>26796</v>
      </c>
      <c r="L1527">
        <v>90</v>
      </c>
      <c r="M1527" t="s">
        <v>26797</v>
      </c>
    </row>
    <row r="1528" spans="1:13">
      <c r="A1528" t="s">
        <v>20118</v>
      </c>
      <c r="B1528" t="s">
        <v>26798</v>
      </c>
      <c r="D1528" t="s">
        <v>26799</v>
      </c>
      <c r="E1528">
        <v>0</v>
      </c>
      <c r="J1528" t="s">
        <v>20118</v>
      </c>
      <c r="K1528" t="s">
        <v>26798</v>
      </c>
      <c r="L1528">
        <v>0</v>
      </c>
      <c r="M1528" t="s">
        <v>26799</v>
      </c>
    </row>
    <row r="1529" spans="1:13">
      <c r="A1529" t="s">
        <v>20119</v>
      </c>
      <c r="B1529" t="s">
        <v>26800</v>
      </c>
      <c r="D1529" t="s">
        <v>26801</v>
      </c>
      <c r="E1529">
        <v>0</v>
      </c>
      <c r="J1529" t="s">
        <v>20119</v>
      </c>
      <c r="K1529" t="s">
        <v>26800</v>
      </c>
      <c r="L1529">
        <v>0</v>
      </c>
      <c r="M1529" t="s">
        <v>26801</v>
      </c>
    </row>
    <row r="1530" spans="1:13">
      <c r="A1530" t="s">
        <v>20120</v>
      </c>
      <c r="B1530" t="s">
        <v>26802</v>
      </c>
      <c r="D1530" t="s">
        <v>26803</v>
      </c>
      <c r="E1530">
        <v>0</v>
      </c>
      <c r="J1530" t="s">
        <v>20120</v>
      </c>
      <c r="K1530" t="s">
        <v>26802</v>
      </c>
      <c r="L1530">
        <v>0</v>
      </c>
      <c r="M1530" t="s">
        <v>26803</v>
      </c>
    </row>
    <row r="1531" spans="1:13">
      <c r="A1531" t="s">
        <v>20121</v>
      </c>
      <c r="B1531" t="s">
        <v>24310</v>
      </c>
      <c r="D1531" t="s">
        <v>26804</v>
      </c>
      <c r="E1531">
        <v>0</v>
      </c>
      <c r="J1531" t="s">
        <v>20121</v>
      </c>
      <c r="K1531" t="s">
        <v>24310</v>
      </c>
      <c r="L1531">
        <v>0</v>
      </c>
      <c r="M1531" t="s">
        <v>26804</v>
      </c>
    </row>
    <row r="1532" spans="1:13">
      <c r="A1532" t="s">
        <v>20122</v>
      </c>
      <c r="B1532" t="s">
        <v>24312</v>
      </c>
      <c r="C1532" t="s">
        <v>23015</v>
      </c>
      <c r="D1532" t="s">
        <v>26805</v>
      </c>
      <c r="E1532">
        <v>90</v>
      </c>
      <c r="G1532" t="s">
        <v>23015</v>
      </c>
      <c r="J1532" t="s">
        <v>20122</v>
      </c>
      <c r="K1532" t="s">
        <v>24312</v>
      </c>
      <c r="L1532">
        <v>90</v>
      </c>
      <c r="M1532" t="s">
        <v>26805</v>
      </c>
    </row>
    <row r="1533" spans="1:13">
      <c r="A1533" t="s">
        <v>15040</v>
      </c>
      <c r="B1533" t="s">
        <v>26806</v>
      </c>
      <c r="C1533" t="s">
        <v>23015</v>
      </c>
      <c r="D1533" t="s">
        <v>26807</v>
      </c>
      <c r="E1533">
        <v>140</v>
      </c>
      <c r="G1533" t="s">
        <v>23015</v>
      </c>
      <c r="J1533" t="s">
        <v>15040</v>
      </c>
      <c r="K1533" t="s">
        <v>26806</v>
      </c>
      <c r="L1533">
        <v>140</v>
      </c>
      <c r="M1533" t="s">
        <v>26807</v>
      </c>
    </row>
    <row r="1534" spans="1:13">
      <c r="A1534" t="s">
        <v>17909</v>
      </c>
      <c r="B1534" t="s">
        <v>26808</v>
      </c>
      <c r="D1534" t="s">
        <v>26809</v>
      </c>
      <c r="E1534">
        <v>0</v>
      </c>
      <c r="J1534" t="s">
        <v>17909</v>
      </c>
      <c r="K1534" t="s">
        <v>26808</v>
      </c>
      <c r="L1534">
        <v>0</v>
      </c>
      <c r="M1534" t="s">
        <v>26809</v>
      </c>
    </row>
    <row r="1535" spans="1:13">
      <c r="A1535" t="s">
        <v>18211</v>
      </c>
      <c r="B1535" t="s">
        <v>26810</v>
      </c>
      <c r="C1535" t="s">
        <v>23015</v>
      </c>
      <c r="D1535" t="s">
        <v>26811</v>
      </c>
      <c r="E1535">
        <v>140</v>
      </c>
      <c r="G1535" t="s">
        <v>23015</v>
      </c>
      <c r="J1535" t="s">
        <v>18211</v>
      </c>
      <c r="K1535" t="s">
        <v>26810</v>
      </c>
      <c r="L1535">
        <v>140</v>
      </c>
      <c r="M1535" t="s">
        <v>26811</v>
      </c>
    </row>
    <row r="1536" spans="1:13">
      <c r="A1536" t="s">
        <v>18212</v>
      </c>
      <c r="B1536" t="s">
        <v>26812</v>
      </c>
      <c r="C1536" t="s">
        <v>23015</v>
      </c>
      <c r="D1536" t="s">
        <v>26813</v>
      </c>
      <c r="E1536">
        <v>140</v>
      </c>
      <c r="G1536" t="s">
        <v>23015</v>
      </c>
      <c r="J1536" t="s">
        <v>18212</v>
      </c>
      <c r="K1536" t="s">
        <v>26812</v>
      </c>
      <c r="L1536">
        <v>140</v>
      </c>
      <c r="M1536" t="s">
        <v>26813</v>
      </c>
    </row>
    <row r="1537" spans="1:13">
      <c r="A1537" t="s">
        <v>19492</v>
      </c>
      <c r="B1537" t="s">
        <v>26814</v>
      </c>
      <c r="D1537" t="s">
        <v>26815</v>
      </c>
      <c r="E1537">
        <v>0</v>
      </c>
      <c r="J1537" t="s">
        <v>19492</v>
      </c>
      <c r="K1537" t="s">
        <v>26814</v>
      </c>
      <c r="L1537">
        <v>0</v>
      </c>
      <c r="M1537" t="s">
        <v>26815</v>
      </c>
    </row>
    <row r="1538" spans="1:13">
      <c r="A1538" t="s">
        <v>19493</v>
      </c>
      <c r="B1538" t="s">
        <v>26816</v>
      </c>
      <c r="D1538" t="s">
        <v>26817</v>
      </c>
      <c r="E1538">
        <v>0</v>
      </c>
      <c r="J1538" t="s">
        <v>19493</v>
      </c>
      <c r="K1538" t="s">
        <v>26816</v>
      </c>
      <c r="L1538">
        <v>0</v>
      </c>
      <c r="M1538" t="s">
        <v>26817</v>
      </c>
    </row>
    <row r="1539" spans="1:13">
      <c r="A1539" t="s">
        <v>19494</v>
      </c>
      <c r="B1539" t="s">
        <v>26818</v>
      </c>
      <c r="D1539" t="s">
        <v>26819</v>
      </c>
      <c r="E1539">
        <v>0</v>
      </c>
      <c r="J1539" t="s">
        <v>19494</v>
      </c>
      <c r="K1539" t="s">
        <v>26818</v>
      </c>
      <c r="L1539">
        <v>0</v>
      </c>
      <c r="M1539" t="s">
        <v>26819</v>
      </c>
    </row>
    <row r="1540" spans="1:13">
      <c r="A1540" t="s">
        <v>19495</v>
      </c>
      <c r="B1540" t="s">
        <v>26820</v>
      </c>
      <c r="D1540" t="s">
        <v>26821</v>
      </c>
      <c r="E1540">
        <v>0</v>
      </c>
      <c r="J1540" t="s">
        <v>19495</v>
      </c>
      <c r="K1540" t="s">
        <v>26820</v>
      </c>
      <c r="L1540">
        <v>0</v>
      </c>
      <c r="M1540" t="s">
        <v>26821</v>
      </c>
    </row>
    <row r="1541" spans="1:13">
      <c r="A1541" t="s">
        <v>19496</v>
      </c>
      <c r="B1541" t="s">
        <v>26822</v>
      </c>
      <c r="D1541" t="s">
        <v>26823</v>
      </c>
      <c r="E1541">
        <v>0</v>
      </c>
      <c r="J1541" t="s">
        <v>19496</v>
      </c>
      <c r="K1541" t="s">
        <v>26822</v>
      </c>
      <c r="L1541">
        <v>0</v>
      </c>
      <c r="M1541" t="s">
        <v>26823</v>
      </c>
    </row>
    <row r="1542" spans="1:13">
      <c r="A1542" t="s">
        <v>19497</v>
      </c>
      <c r="B1542" t="s">
        <v>26824</v>
      </c>
      <c r="D1542" t="s">
        <v>26825</v>
      </c>
      <c r="E1542">
        <v>0</v>
      </c>
      <c r="J1542" t="s">
        <v>19497</v>
      </c>
      <c r="K1542" t="s">
        <v>26824</v>
      </c>
      <c r="L1542">
        <v>0</v>
      </c>
      <c r="M1542" t="s">
        <v>26825</v>
      </c>
    </row>
    <row r="1543" spans="1:13">
      <c r="A1543" t="s">
        <v>19498</v>
      </c>
      <c r="B1543" t="s">
        <v>26826</v>
      </c>
      <c r="D1543" t="s">
        <v>26827</v>
      </c>
      <c r="E1543">
        <v>0</v>
      </c>
      <c r="J1543" t="s">
        <v>19498</v>
      </c>
      <c r="K1543" t="s">
        <v>26826</v>
      </c>
      <c r="L1543">
        <v>0</v>
      </c>
      <c r="M1543" t="s">
        <v>26827</v>
      </c>
    </row>
    <row r="1544" spans="1:13">
      <c r="A1544" t="s">
        <v>19499</v>
      </c>
      <c r="B1544" t="s">
        <v>26828</v>
      </c>
      <c r="D1544" t="s">
        <v>26829</v>
      </c>
      <c r="E1544">
        <v>0</v>
      </c>
      <c r="J1544" t="s">
        <v>19499</v>
      </c>
      <c r="K1544" t="s">
        <v>26828</v>
      </c>
      <c r="L1544">
        <v>0</v>
      </c>
      <c r="M1544" t="s">
        <v>26829</v>
      </c>
    </row>
    <row r="1545" spans="1:13">
      <c r="A1545" t="s">
        <v>19500</v>
      </c>
      <c r="B1545" t="s">
        <v>26830</v>
      </c>
      <c r="D1545" t="s">
        <v>26831</v>
      </c>
      <c r="E1545">
        <v>0</v>
      </c>
      <c r="J1545" t="s">
        <v>19500</v>
      </c>
      <c r="K1545" t="s">
        <v>26830</v>
      </c>
      <c r="L1545">
        <v>0</v>
      </c>
      <c r="M1545" t="s">
        <v>26831</v>
      </c>
    </row>
    <row r="1546" spans="1:13">
      <c r="A1546" t="s">
        <v>19501</v>
      </c>
      <c r="B1546" t="s">
        <v>26832</v>
      </c>
      <c r="D1546" t="s">
        <v>26833</v>
      </c>
      <c r="E1546">
        <v>0</v>
      </c>
      <c r="J1546" t="s">
        <v>19501</v>
      </c>
      <c r="K1546" t="s">
        <v>26832</v>
      </c>
      <c r="L1546">
        <v>0</v>
      </c>
      <c r="M1546" t="s">
        <v>26833</v>
      </c>
    </row>
    <row r="1547" spans="1:13">
      <c r="A1547" t="s">
        <v>19502</v>
      </c>
      <c r="B1547" t="s">
        <v>26834</v>
      </c>
      <c r="D1547" t="s">
        <v>26835</v>
      </c>
      <c r="E1547">
        <v>0</v>
      </c>
      <c r="J1547" t="s">
        <v>19502</v>
      </c>
      <c r="K1547" t="s">
        <v>26834</v>
      </c>
      <c r="L1547">
        <v>0</v>
      </c>
      <c r="M1547" t="s">
        <v>26835</v>
      </c>
    </row>
    <row r="1548" spans="1:13">
      <c r="A1548" t="s">
        <v>17303</v>
      </c>
      <c r="B1548" t="s">
        <v>26836</v>
      </c>
      <c r="D1548" t="s">
        <v>26837</v>
      </c>
      <c r="E1548">
        <v>0</v>
      </c>
      <c r="J1548" t="s">
        <v>17303</v>
      </c>
      <c r="K1548" t="s">
        <v>26836</v>
      </c>
      <c r="L1548">
        <v>0</v>
      </c>
      <c r="M1548" t="s">
        <v>26837</v>
      </c>
    </row>
    <row r="1549" spans="1:13">
      <c r="A1549" t="s">
        <v>17304</v>
      </c>
      <c r="B1549" t="s">
        <v>26838</v>
      </c>
      <c r="D1549" t="s">
        <v>26839</v>
      </c>
      <c r="E1549">
        <v>0</v>
      </c>
      <c r="J1549" t="s">
        <v>17304</v>
      </c>
      <c r="K1549" t="s">
        <v>26838</v>
      </c>
      <c r="L1549">
        <v>0</v>
      </c>
      <c r="M1549" t="s">
        <v>26839</v>
      </c>
    </row>
    <row r="1550" spans="1:13">
      <c r="A1550" t="s">
        <v>17305</v>
      </c>
      <c r="B1550" t="s">
        <v>26840</v>
      </c>
      <c r="D1550" t="s">
        <v>26841</v>
      </c>
      <c r="E1550">
        <v>0</v>
      </c>
      <c r="J1550" t="s">
        <v>17305</v>
      </c>
      <c r="K1550" t="s">
        <v>26840</v>
      </c>
      <c r="L1550">
        <v>0</v>
      </c>
      <c r="M1550" t="s">
        <v>26841</v>
      </c>
    </row>
    <row r="1551" spans="1:13">
      <c r="A1551" t="s">
        <v>17306</v>
      </c>
      <c r="B1551" t="s">
        <v>26842</v>
      </c>
      <c r="D1551" t="s">
        <v>26843</v>
      </c>
      <c r="E1551">
        <v>0</v>
      </c>
      <c r="J1551" t="s">
        <v>17306</v>
      </c>
      <c r="K1551" t="s">
        <v>26842</v>
      </c>
      <c r="L1551">
        <v>0</v>
      </c>
      <c r="M1551" t="s">
        <v>26843</v>
      </c>
    </row>
    <row r="1552" spans="1:13">
      <c r="A1552" t="s">
        <v>26844</v>
      </c>
      <c r="B1552" t="s">
        <v>26845</v>
      </c>
      <c r="D1552" t="s">
        <v>26846</v>
      </c>
      <c r="E1552">
        <v>0</v>
      </c>
      <c r="J1552" t="s">
        <v>26844</v>
      </c>
      <c r="K1552" t="s">
        <v>26845</v>
      </c>
      <c r="L1552">
        <v>0</v>
      </c>
      <c r="M1552" t="s">
        <v>26846</v>
      </c>
    </row>
    <row r="1553" spans="1:13">
      <c r="A1553" t="s">
        <v>26847</v>
      </c>
      <c r="B1553" t="s">
        <v>26848</v>
      </c>
      <c r="D1553" t="s">
        <v>26849</v>
      </c>
      <c r="E1553">
        <v>0</v>
      </c>
      <c r="J1553" t="s">
        <v>26847</v>
      </c>
      <c r="K1553" t="s">
        <v>26848</v>
      </c>
      <c r="L1553">
        <v>0</v>
      </c>
      <c r="M1553" t="s">
        <v>26849</v>
      </c>
    </row>
    <row r="1554" spans="1:13">
      <c r="A1554" t="s">
        <v>19503</v>
      </c>
      <c r="B1554" t="s">
        <v>26850</v>
      </c>
      <c r="D1554" t="s">
        <v>26851</v>
      </c>
      <c r="E1554">
        <v>0</v>
      </c>
      <c r="J1554" t="s">
        <v>19503</v>
      </c>
      <c r="K1554" t="s">
        <v>26850</v>
      </c>
      <c r="L1554">
        <v>0</v>
      </c>
      <c r="M1554" t="s">
        <v>26851</v>
      </c>
    </row>
    <row r="1555" spans="1:13">
      <c r="A1555" t="s">
        <v>19504</v>
      </c>
      <c r="B1555" t="s">
        <v>26852</v>
      </c>
      <c r="C1555" t="s">
        <v>23015</v>
      </c>
      <c r="D1555" t="s">
        <v>26853</v>
      </c>
      <c r="E1555">
        <v>140</v>
      </c>
      <c r="G1555" t="s">
        <v>23015</v>
      </c>
      <c r="J1555" t="s">
        <v>19504</v>
      </c>
      <c r="K1555" t="s">
        <v>26852</v>
      </c>
      <c r="L1555">
        <v>140</v>
      </c>
      <c r="M1555" t="s">
        <v>26853</v>
      </c>
    </row>
    <row r="1556" spans="1:13">
      <c r="A1556" t="s">
        <v>19505</v>
      </c>
      <c r="B1556" t="s">
        <v>26854</v>
      </c>
      <c r="D1556" t="s">
        <v>26855</v>
      </c>
      <c r="E1556">
        <v>0</v>
      </c>
      <c r="J1556" t="s">
        <v>19505</v>
      </c>
      <c r="K1556" t="s">
        <v>26854</v>
      </c>
      <c r="L1556">
        <v>0</v>
      </c>
      <c r="M1556" t="s">
        <v>26855</v>
      </c>
    </row>
    <row r="1557" spans="1:13">
      <c r="A1557" t="s">
        <v>19506</v>
      </c>
      <c r="B1557" t="s">
        <v>26856</v>
      </c>
      <c r="C1557" t="s">
        <v>23015</v>
      </c>
      <c r="D1557" t="s">
        <v>26857</v>
      </c>
      <c r="E1557">
        <v>140</v>
      </c>
      <c r="G1557" t="s">
        <v>23015</v>
      </c>
      <c r="J1557" t="s">
        <v>19506</v>
      </c>
      <c r="K1557" t="s">
        <v>26856</v>
      </c>
      <c r="L1557">
        <v>140</v>
      </c>
      <c r="M1557" t="s">
        <v>26857</v>
      </c>
    </row>
    <row r="1558" spans="1:13">
      <c r="A1558" t="s">
        <v>19507</v>
      </c>
      <c r="B1558" t="s">
        <v>26858</v>
      </c>
      <c r="D1558" t="s">
        <v>26859</v>
      </c>
      <c r="E1558">
        <v>0</v>
      </c>
      <c r="J1558" t="s">
        <v>19507</v>
      </c>
      <c r="K1558" t="s">
        <v>26858</v>
      </c>
      <c r="L1558">
        <v>0</v>
      </c>
      <c r="M1558" t="s">
        <v>26859</v>
      </c>
    </row>
    <row r="1559" spans="1:13">
      <c r="A1559" t="s">
        <v>17910</v>
      </c>
      <c r="B1559" t="s">
        <v>26860</v>
      </c>
      <c r="D1559" t="s">
        <v>26861</v>
      </c>
      <c r="E1559">
        <v>0</v>
      </c>
      <c r="J1559" t="s">
        <v>17910</v>
      </c>
      <c r="K1559" t="s">
        <v>26860</v>
      </c>
      <c r="L1559">
        <v>0</v>
      </c>
      <c r="M1559" t="s">
        <v>26861</v>
      </c>
    </row>
    <row r="1560" spans="1:13">
      <c r="A1560" t="s">
        <v>19508</v>
      </c>
      <c r="B1560" t="s">
        <v>26862</v>
      </c>
      <c r="D1560" t="s">
        <v>26863</v>
      </c>
      <c r="E1560">
        <v>0</v>
      </c>
      <c r="J1560" t="s">
        <v>19508</v>
      </c>
      <c r="K1560" t="s">
        <v>26862</v>
      </c>
      <c r="L1560">
        <v>0</v>
      </c>
      <c r="M1560" t="s">
        <v>26863</v>
      </c>
    </row>
    <row r="1561" spans="1:13">
      <c r="A1561" t="s">
        <v>19509</v>
      </c>
      <c r="B1561" t="s">
        <v>26864</v>
      </c>
      <c r="D1561" t="s">
        <v>26865</v>
      </c>
      <c r="E1561">
        <v>0</v>
      </c>
      <c r="J1561" t="s">
        <v>19509</v>
      </c>
      <c r="K1561" t="s">
        <v>26864</v>
      </c>
      <c r="L1561">
        <v>0</v>
      </c>
      <c r="M1561" t="s">
        <v>26865</v>
      </c>
    </row>
    <row r="1562" spans="1:13">
      <c r="A1562" t="s">
        <v>19510</v>
      </c>
      <c r="B1562" t="s">
        <v>26866</v>
      </c>
      <c r="D1562" t="s">
        <v>26867</v>
      </c>
      <c r="E1562">
        <v>0</v>
      </c>
      <c r="J1562" t="s">
        <v>19510</v>
      </c>
      <c r="K1562" t="s">
        <v>26866</v>
      </c>
      <c r="L1562">
        <v>0</v>
      </c>
      <c r="M1562" t="s">
        <v>26867</v>
      </c>
    </row>
    <row r="1563" spans="1:13">
      <c r="A1563" t="s">
        <v>19511</v>
      </c>
      <c r="B1563" t="s">
        <v>26868</v>
      </c>
      <c r="D1563" t="s">
        <v>26869</v>
      </c>
      <c r="E1563">
        <v>0</v>
      </c>
      <c r="J1563" t="s">
        <v>19511</v>
      </c>
      <c r="K1563" t="s">
        <v>26868</v>
      </c>
      <c r="L1563">
        <v>0</v>
      </c>
      <c r="M1563" t="s">
        <v>26869</v>
      </c>
    </row>
    <row r="1564" spans="1:13">
      <c r="A1564" t="s">
        <v>19512</v>
      </c>
      <c r="B1564" t="s">
        <v>26870</v>
      </c>
      <c r="D1564" t="s">
        <v>26871</v>
      </c>
      <c r="E1564">
        <v>0</v>
      </c>
      <c r="J1564" t="s">
        <v>19512</v>
      </c>
      <c r="K1564" t="s">
        <v>26870</v>
      </c>
      <c r="L1564">
        <v>0</v>
      </c>
      <c r="M1564" t="s">
        <v>26871</v>
      </c>
    </row>
    <row r="1565" spans="1:13">
      <c r="A1565" t="s">
        <v>20123</v>
      </c>
      <c r="B1565" t="s">
        <v>26872</v>
      </c>
      <c r="D1565" t="s">
        <v>26873</v>
      </c>
      <c r="E1565">
        <v>0</v>
      </c>
      <c r="J1565" t="s">
        <v>20123</v>
      </c>
      <c r="K1565" t="s">
        <v>26872</v>
      </c>
      <c r="L1565">
        <v>0</v>
      </c>
      <c r="M1565" t="s">
        <v>26873</v>
      </c>
    </row>
    <row r="1566" spans="1:13">
      <c r="A1566" t="s">
        <v>20124</v>
      </c>
      <c r="B1566" t="s">
        <v>26874</v>
      </c>
      <c r="D1566" t="s">
        <v>26875</v>
      </c>
      <c r="E1566">
        <v>0</v>
      </c>
      <c r="J1566" t="s">
        <v>20124</v>
      </c>
      <c r="K1566" t="s">
        <v>26874</v>
      </c>
      <c r="L1566">
        <v>0</v>
      </c>
      <c r="M1566" t="s">
        <v>26875</v>
      </c>
    </row>
    <row r="1567" spans="1:13">
      <c r="A1567" t="s">
        <v>20125</v>
      </c>
      <c r="B1567" t="s">
        <v>26876</v>
      </c>
      <c r="D1567" t="s">
        <v>26877</v>
      </c>
      <c r="E1567">
        <v>0</v>
      </c>
      <c r="J1567" t="s">
        <v>20125</v>
      </c>
      <c r="K1567" t="s">
        <v>26876</v>
      </c>
      <c r="L1567">
        <v>0</v>
      </c>
      <c r="M1567" t="s">
        <v>26877</v>
      </c>
    </row>
    <row r="1568" spans="1:13">
      <c r="A1568" t="s">
        <v>20126</v>
      </c>
      <c r="B1568" t="s">
        <v>26878</v>
      </c>
      <c r="D1568" t="s">
        <v>26879</v>
      </c>
      <c r="E1568">
        <v>0</v>
      </c>
      <c r="J1568" t="s">
        <v>20126</v>
      </c>
      <c r="K1568" t="s">
        <v>26878</v>
      </c>
      <c r="L1568">
        <v>0</v>
      </c>
      <c r="M1568" t="s">
        <v>26879</v>
      </c>
    </row>
    <row r="1569" spans="1:13">
      <c r="A1569" t="s">
        <v>18215</v>
      </c>
      <c r="B1569" t="s">
        <v>26880</v>
      </c>
      <c r="C1569" t="s">
        <v>23015</v>
      </c>
      <c r="D1569" t="s">
        <v>26881</v>
      </c>
      <c r="E1569">
        <v>90</v>
      </c>
      <c r="G1569" t="s">
        <v>23015</v>
      </c>
      <c r="J1569" t="s">
        <v>18215</v>
      </c>
      <c r="K1569" t="s">
        <v>26880</v>
      </c>
      <c r="L1569">
        <v>90</v>
      </c>
      <c r="M1569" t="s">
        <v>26881</v>
      </c>
    </row>
    <row r="1570" spans="1:13">
      <c r="A1570" t="s">
        <v>18214</v>
      </c>
      <c r="B1570" t="s">
        <v>26882</v>
      </c>
      <c r="C1570" t="s">
        <v>23015</v>
      </c>
      <c r="D1570" t="s">
        <v>26883</v>
      </c>
      <c r="E1570">
        <v>90</v>
      </c>
      <c r="G1570" t="s">
        <v>23015</v>
      </c>
      <c r="J1570" t="s">
        <v>18214</v>
      </c>
      <c r="K1570" t="s">
        <v>26882</v>
      </c>
      <c r="L1570">
        <v>90</v>
      </c>
      <c r="M1570" t="s">
        <v>26883</v>
      </c>
    </row>
    <row r="1571" spans="1:13">
      <c r="A1571" t="s">
        <v>18213</v>
      </c>
      <c r="B1571" t="s">
        <v>26884</v>
      </c>
      <c r="C1571" t="s">
        <v>23015</v>
      </c>
      <c r="D1571" t="s">
        <v>26885</v>
      </c>
      <c r="E1571">
        <v>90</v>
      </c>
      <c r="G1571" t="s">
        <v>23015</v>
      </c>
      <c r="J1571" t="s">
        <v>18213</v>
      </c>
      <c r="K1571" t="s">
        <v>26884</v>
      </c>
      <c r="L1571">
        <v>90</v>
      </c>
      <c r="M1571" t="s">
        <v>26885</v>
      </c>
    </row>
    <row r="1572" spans="1:13">
      <c r="A1572" t="s">
        <v>20127</v>
      </c>
      <c r="B1572" t="s">
        <v>26886</v>
      </c>
      <c r="D1572" t="s">
        <v>26887</v>
      </c>
      <c r="E1572">
        <v>0</v>
      </c>
      <c r="J1572" t="s">
        <v>20127</v>
      </c>
      <c r="K1572" t="s">
        <v>26886</v>
      </c>
      <c r="L1572">
        <v>0</v>
      </c>
      <c r="M1572" t="s">
        <v>26887</v>
      </c>
    </row>
    <row r="1573" spans="1:13">
      <c r="A1573" t="s">
        <v>20128</v>
      </c>
      <c r="B1573" t="s">
        <v>26888</v>
      </c>
      <c r="D1573" t="s">
        <v>26889</v>
      </c>
      <c r="E1573">
        <v>0</v>
      </c>
      <c r="J1573" t="s">
        <v>20128</v>
      </c>
      <c r="K1573" t="s">
        <v>26888</v>
      </c>
      <c r="L1573">
        <v>0</v>
      </c>
      <c r="M1573" t="s">
        <v>26889</v>
      </c>
    </row>
    <row r="1574" spans="1:13">
      <c r="A1574" t="s">
        <v>20988</v>
      </c>
      <c r="B1574" t="s">
        <v>26890</v>
      </c>
      <c r="D1574" t="s">
        <v>26891</v>
      </c>
      <c r="E1574">
        <v>0</v>
      </c>
      <c r="J1574" t="s">
        <v>20988</v>
      </c>
      <c r="K1574" t="s">
        <v>26890</v>
      </c>
      <c r="L1574">
        <v>0</v>
      </c>
      <c r="M1574" t="s">
        <v>26891</v>
      </c>
    </row>
    <row r="1575" spans="1:13">
      <c r="A1575" t="s">
        <v>20987</v>
      </c>
      <c r="B1575" t="s">
        <v>26892</v>
      </c>
      <c r="D1575" t="s">
        <v>26893</v>
      </c>
      <c r="E1575">
        <v>0</v>
      </c>
      <c r="J1575" t="s">
        <v>20987</v>
      </c>
      <c r="K1575" t="s">
        <v>26892</v>
      </c>
      <c r="L1575">
        <v>0</v>
      </c>
      <c r="M1575" t="s">
        <v>26893</v>
      </c>
    </row>
    <row r="1576" spans="1:13">
      <c r="A1576" t="s">
        <v>20986</v>
      </c>
      <c r="B1576" t="s">
        <v>26894</v>
      </c>
      <c r="D1576" t="s">
        <v>26895</v>
      </c>
      <c r="E1576">
        <v>0</v>
      </c>
      <c r="J1576" t="s">
        <v>20986</v>
      </c>
      <c r="K1576" t="s">
        <v>26894</v>
      </c>
      <c r="L1576">
        <v>0</v>
      </c>
      <c r="M1576" t="s">
        <v>26895</v>
      </c>
    </row>
    <row r="1577" spans="1:13">
      <c r="A1577" t="s">
        <v>20985</v>
      </c>
      <c r="B1577" t="s">
        <v>26896</v>
      </c>
      <c r="D1577" t="s">
        <v>26897</v>
      </c>
      <c r="E1577">
        <v>0</v>
      </c>
      <c r="J1577" t="s">
        <v>20985</v>
      </c>
      <c r="K1577" t="s">
        <v>26896</v>
      </c>
      <c r="L1577">
        <v>0</v>
      </c>
      <c r="M1577" t="s">
        <v>26897</v>
      </c>
    </row>
    <row r="1578" spans="1:13">
      <c r="A1578" t="s">
        <v>20984</v>
      </c>
      <c r="B1578" t="s">
        <v>26898</v>
      </c>
      <c r="D1578" t="s">
        <v>26899</v>
      </c>
      <c r="E1578">
        <v>0</v>
      </c>
      <c r="J1578" t="s">
        <v>20984</v>
      </c>
      <c r="K1578" t="s">
        <v>26898</v>
      </c>
      <c r="L1578">
        <v>0</v>
      </c>
      <c r="M1578" t="s">
        <v>26899</v>
      </c>
    </row>
    <row r="1579" spans="1:13">
      <c r="A1579" t="s">
        <v>20983</v>
      </c>
      <c r="B1579" t="s">
        <v>26900</v>
      </c>
      <c r="D1579" t="s">
        <v>26901</v>
      </c>
      <c r="E1579">
        <v>0</v>
      </c>
      <c r="J1579" t="s">
        <v>20983</v>
      </c>
      <c r="K1579" t="s">
        <v>26900</v>
      </c>
      <c r="L1579">
        <v>0</v>
      </c>
      <c r="M1579" t="s">
        <v>26901</v>
      </c>
    </row>
    <row r="1580" spans="1:13">
      <c r="A1580" t="s">
        <v>20982</v>
      </c>
      <c r="B1580" t="s">
        <v>26902</v>
      </c>
      <c r="D1580" t="s">
        <v>26903</v>
      </c>
      <c r="E1580">
        <v>0</v>
      </c>
      <c r="J1580" t="s">
        <v>20982</v>
      </c>
      <c r="K1580" t="s">
        <v>26902</v>
      </c>
      <c r="L1580">
        <v>0</v>
      </c>
      <c r="M1580" t="s">
        <v>26903</v>
      </c>
    </row>
    <row r="1581" spans="1:13">
      <c r="A1581" t="s">
        <v>20981</v>
      </c>
      <c r="B1581" t="s">
        <v>26904</v>
      </c>
      <c r="D1581" t="s">
        <v>26905</v>
      </c>
      <c r="E1581">
        <v>0</v>
      </c>
      <c r="J1581" t="s">
        <v>20981</v>
      </c>
      <c r="K1581" t="s">
        <v>26904</v>
      </c>
      <c r="L1581">
        <v>0</v>
      </c>
      <c r="M1581" t="s">
        <v>26905</v>
      </c>
    </row>
    <row r="1582" spans="1:13">
      <c r="A1582" t="s">
        <v>17307</v>
      </c>
      <c r="B1582" t="s">
        <v>26906</v>
      </c>
      <c r="C1582" t="s">
        <v>23015</v>
      </c>
      <c r="D1582" t="s">
        <v>26907</v>
      </c>
      <c r="E1582">
        <v>140</v>
      </c>
      <c r="G1582" t="s">
        <v>23015</v>
      </c>
      <c r="J1582" t="s">
        <v>17307</v>
      </c>
      <c r="K1582" t="s">
        <v>26906</v>
      </c>
      <c r="L1582">
        <v>140</v>
      </c>
      <c r="M1582" t="s">
        <v>26907</v>
      </c>
    </row>
    <row r="1583" spans="1:13">
      <c r="A1583" t="s">
        <v>17308</v>
      </c>
      <c r="B1583" t="s">
        <v>26908</v>
      </c>
      <c r="D1583" t="s">
        <v>26909</v>
      </c>
      <c r="E1583">
        <v>0</v>
      </c>
      <c r="J1583" t="s">
        <v>17308</v>
      </c>
      <c r="K1583" t="s">
        <v>26908</v>
      </c>
      <c r="L1583">
        <v>0</v>
      </c>
      <c r="M1583" t="s">
        <v>26909</v>
      </c>
    </row>
    <row r="1584" spans="1:13">
      <c r="A1584" t="s">
        <v>17309</v>
      </c>
      <c r="B1584" t="s">
        <v>26910</v>
      </c>
      <c r="D1584" t="s">
        <v>26911</v>
      </c>
      <c r="E1584">
        <v>-1</v>
      </c>
      <c r="J1584" t="s">
        <v>17309</v>
      </c>
      <c r="K1584" t="s">
        <v>26910</v>
      </c>
      <c r="L1584">
        <v>-1</v>
      </c>
      <c r="M1584" t="s">
        <v>26911</v>
      </c>
    </row>
    <row r="1585" spans="1:13">
      <c r="A1585" t="s">
        <v>17310</v>
      </c>
      <c r="B1585" t="s">
        <v>26912</v>
      </c>
      <c r="D1585" t="s">
        <v>26913</v>
      </c>
      <c r="E1585">
        <v>0</v>
      </c>
      <c r="J1585" t="s">
        <v>17310</v>
      </c>
      <c r="K1585" t="s">
        <v>26912</v>
      </c>
      <c r="L1585">
        <v>0</v>
      </c>
      <c r="M1585" t="s">
        <v>26913</v>
      </c>
    </row>
    <row r="1586" spans="1:13">
      <c r="A1586" t="s">
        <v>17311</v>
      </c>
      <c r="B1586" t="s">
        <v>26914</v>
      </c>
      <c r="D1586" t="s">
        <v>26915</v>
      </c>
      <c r="E1586">
        <v>0</v>
      </c>
      <c r="J1586" t="s">
        <v>17311</v>
      </c>
      <c r="K1586" t="s">
        <v>26914</v>
      </c>
      <c r="L1586">
        <v>0</v>
      </c>
      <c r="M1586" t="s">
        <v>26915</v>
      </c>
    </row>
    <row r="1587" spans="1:13">
      <c r="A1587" t="s">
        <v>17312</v>
      </c>
      <c r="B1587" t="s">
        <v>26916</v>
      </c>
      <c r="D1587" t="s">
        <v>26917</v>
      </c>
      <c r="E1587">
        <v>0</v>
      </c>
      <c r="J1587" t="s">
        <v>17312</v>
      </c>
      <c r="K1587" t="s">
        <v>26916</v>
      </c>
      <c r="L1587">
        <v>0</v>
      </c>
      <c r="M1587" t="s">
        <v>26917</v>
      </c>
    </row>
    <row r="1588" spans="1:13">
      <c r="A1588" t="s">
        <v>20552</v>
      </c>
      <c r="B1588" t="s">
        <v>26918</v>
      </c>
      <c r="D1588" t="s">
        <v>26919</v>
      </c>
      <c r="E1588">
        <v>0</v>
      </c>
      <c r="J1588" t="s">
        <v>20552</v>
      </c>
      <c r="K1588" t="s">
        <v>26918</v>
      </c>
      <c r="L1588">
        <v>0</v>
      </c>
      <c r="M1588" t="s">
        <v>26919</v>
      </c>
    </row>
    <row r="1589" spans="1:13">
      <c r="A1589" t="s">
        <v>17911</v>
      </c>
      <c r="B1589" t="s">
        <v>26920</v>
      </c>
      <c r="C1589" t="s">
        <v>23015</v>
      </c>
      <c r="D1589" t="s">
        <v>26921</v>
      </c>
      <c r="E1589">
        <v>140</v>
      </c>
      <c r="G1589" t="s">
        <v>23015</v>
      </c>
      <c r="J1589" t="s">
        <v>17911</v>
      </c>
      <c r="K1589" t="s">
        <v>26920</v>
      </c>
      <c r="L1589">
        <v>140</v>
      </c>
      <c r="M1589" t="s">
        <v>26921</v>
      </c>
    </row>
    <row r="1590" spans="1:13">
      <c r="A1590" t="s">
        <v>26922</v>
      </c>
      <c r="B1590" t="s">
        <v>26923</v>
      </c>
      <c r="D1590" t="s">
        <v>26924</v>
      </c>
      <c r="E1590">
        <v>0</v>
      </c>
      <c r="J1590" t="s">
        <v>26922</v>
      </c>
      <c r="K1590" t="s">
        <v>26923</v>
      </c>
      <c r="L1590">
        <v>0</v>
      </c>
      <c r="M1590" t="s">
        <v>26924</v>
      </c>
    </row>
    <row r="1591" spans="1:13">
      <c r="A1591" t="s">
        <v>26925</v>
      </c>
      <c r="B1591" t="s">
        <v>26926</v>
      </c>
      <c r="D1591" t="s">
        <v>26927</v>
      </c>
      <c r="E1591">
        <v>0</v>
      </c>
      <c r="J1591" t="s">
        <v>26925</v>
      </c>
      <c r="K1591" t="s">
        <v>26926</v>
      </c>
      <c r="L1591">
        <v>0</v>
      </c>
      <c r="M1591" t="s">
        <v>26927</v>
      </c>
    </row>
    <row r="1592" spans="1:13">
      <c r="A1592" t="s">
        <v>26928</v>
      </c>
      <c r="B1592" t="s">
        <v>26929</v>
      </c>
      <c r="D1592" t="s">
        <v>26930</v>
      </c>
      <c r="E1592">
        <v>0</v>
      </c>
      <c r="J1592" t="s">
        <v>26928</v>
      </c>
      <c r="K1592" t="s">
        <v>26929</v>
      </c>
      <c r="L1592">
        <v>0</v>
      </c>
      <c r="M1592" t="s">
        <v>26930</v>
      </c>
    </row>
    <row r="1593" spans="1:13">
      <c r="A1593" t="s">
        <v>20551</v>
      </c>
      <c r="B1593" t="s">
        <v>26931</v>
      </c>
      <c r="D1593" t="s">
        <v>26932</v>
      </c>
      <c r="E1593">
        <v>0</v>
      </c>
      <c r="J1593" t="s">
        <v>20551</v>
      </c>
      <c r="K1593" t="s">
        <v>26931</v>
      </c>
      <c r="L1593">
        <v>0</v>
      </c>
      <c r="M1593" t="s">
        <v>26932</v>
      </c>
    </row>
    <row r="1594" spans="1:13">
      <c r="A1594" t="s">
        <v>20550</v>
      </c>
      <c r="B1594" t="s">
        <v>26933</v>
      </c>
      <c r="C1594" t="s">
        <v>23015</v>
      </c>
      <c r="D1594" t="s">
        <v>26934</v>
      </c>
      <c r="E1594">
        <v>140</v>
      </c>
      <c r="G1594" t="s">
        <v>23015</v>
      </c>
      <c r="J1594" t="s">
        <v>20550</v>
      </c>
      <c r="K1594" t="s">
        <v>26933</v>
      </c>
      <c r="L1594">
        <v>140</v>
      </c>
      <c r="M1594" t="s">
        <v>26934</v>
      </c>
    </row>
    <row r="1595" spans="1:13">
      <c r="A1595" t="s">
        <v>26935</v>
      </c>
      <c r="B1595" t="s">
        <v>26936</v>
      </c>
      <c r="D1595" t="s">
        <v>26937</v>
      </c>
      <c r="E1595">
        <v>0</v>
      </c>
      <c r="J1595" t="s">
        <v>26935</v>
      </c>
      <c r="K1595" t="s">
        <v>26936</v>
      </c>
      <c r="L1595">
        <v>0</v>
      </c>
      <c r="M1595" t="s">
        <v>26937</v>
      </c>
    </row>
    <row r="1596" spans="1:13">
      <c r="A1596" t="s">
        <v>19513</v>
      </c>
      <c r="B1596" t="s">
        <v>26938</v>
      </c>
      <c r="D1596" t="s">
        <v>26939</v>
      </c>
      <c r="E1596">
        <v>0</v>
      </c>
      <c r="J1596" t="s">
        <v>19513</v>
      </c>
      <c r="K1596" t="s">
        <v>26938</v>
      </c>
      <c r="L1596">
        <v>0</v>
      </c>
      <c r="M1596" t="s">
        <v>26939</v>
      </c>
    </row>
    <row r="1597" spans="1:13">
      <c r="A1597" t="s">
        <v>19514</v>
      </c>
      <c r="B1597" t="s">
        <v>26940</v>
      </c>
      <c r="D1597" t="s">
        <v>26941</v>
      </c>
      <c r="E1597">
        <v>0</v>
      </c>
      <c r="J1597" t="s">
        <v>19514</v>
      </c>
      <c r="K1597" t="s">
        <v>26940</v>
      </c>
      <c r="L1597">
        <v>0</v>
      </c>
      <c r="M1597" t="s">
        <v>26941</v>
      </c>
    </row>
    <row r="1598" spans="1:13">
      <c r="A1598" t="s">
        <v>19515</v>
      </c>
      <c r="B1598" t="s">
        <v>26942</v>
      </c>
      <c r="D1598" t="s">
        <v>26943</v>
      </c>
      <c r="E1598">
        <v>0</v>
      </c>
      <c r="J1598" t="s">
        <v>19515</v>
      </c>
      <c r="K1598" t="s">
        <v>26942</v>
      </c>
      <c r="L1598">
        <v>0</v>
      </c>
      <c r="M1598" t="s">
        <v>26943</v>
      </c>
    </row>
    <row r="1599" spans="1:13">
      <c r="A1599" t="s">
        <v>18218</v>
      </c>
      <c r="B1599" t="s">
        <v>26944</v>
      </c>
      <c r="C1599" t="s">
        <v>23015</v>
      </c>
      <c r="D1599" t="s">
        <v>26945</v>
      </c>
      <c r="E1599">
        <v>140</v>
      </c>
      <c r="G1599" t="s">
        <v>23015</v>
      </c>
      <c r="J1599" t="s">
        <v>18218</v>
      </c>
      <c r="K1599" t="s">
        <v>26944</v>
      </c>
      <c r="L1599">
        <v>140</v>
      </c>
      <c r="M1599" t="s">
        <v>26945</v>
      </c>
    </row>
    <row r="1600" spans="1:13">
      <c r="A1600" t="s">
        <v>18217</v>
      </c>
      <c r="B1600" t="s">
        <v>26946</v>
      </c>
      <c r="C1600" t="s">
        <v>23015</v>
      </c>
      <c r="D1600" t="s">
        <v>26947</v>
      </c>
      <c r="E1600">
        <v>140</v>
      </c>
      <c r="G1600" t="s">
        <v>23015</v>
      </c>
      <c r="J1600" t="s">
        <v>18217</v>
      </c>
      <c r="K1600" t="s">
        <v>26946</v>
      </c>
      <c r="L1600">
        <v>140</v>
      </c>
      <c r="M1600" t="s">
        <v>26947</v>
      </c>
    </row>
    <row r="1601" spans="1:13">
      <c r="A1601" t="s">
        <v>18216</v>
      </c>
      <c r="B1601" t="s">
        <v>26948</v>
      </c>
      <c r="C1601" t="s">
        <v>23015</v>
      </c>
      <c r="D1601" t="s">
        <v>26949</v>
      </c>
      <c r="E1601">
        <v>140</v>
      </c>
      <c r="G1601" t="s">
        <v>23015</v>
      </c>
      <c r="J1601" t="s">
        <v>18216</v>
      </c>
      <c r="K1601" t="s">
        <v>26948</v>
      </c>
      <c r="L1601">
        <v>140</v>
      </c>
      <c r="M1601" t="s">
        <v>26949</v>
      </c>
    </row>
    <row r="1602" spans="1:13">
      <c r="A1602" t="s">
        <v>20129</v>
      </c>
      <c r="B1602" t="s">
        <v>26950</v>
      </c>
      <c r="D1602" t="s">
        <v>26951</v>
      </c>
      <c r="E1602">
        <v>0</v>
      </c>
      <c r="J1602" t="s">
        <v>20129</v>
      </c>
      <c r="K1602" t="s">
        <v>26950</v>
      </c>
      <c r="L1602">
        <v>0</v>
      </c>
      <c r="M1602" t="s">
        <v>26951</v>
      </c>
    </row>
    <row r="1603" spans="1:13">
      <c r="A1603" t="s">
        <v>20130</v>
      </c>
      <c r="B1603" t="s">
        <v>26952</v>
      </c>
      <c r="D1603" t="s">
        <v>26953</v>
      </c>
      <c r="E1603">
        <v>0</v>
      </c>
      <c r="J1603" t="s">
        <v>20130</v>
      </c>
      <c r="K1603" t="s">
        <v>26952</v>
      </c>
      <c r="L1603">
        <v>0</v>
      </c>
      <c r="M1603" t="s">
        <v>26953</v>
      </c>
    </row>
    <row r="1604" spans="1:13">
      <c r="A1604" t="s">
        <v>20131</v>
      </c>
      <c r="B1604" t="s">
        <v>26954</v>
      </c>
      <c r="D1604" t="s">
        <v>26955</v>
      </c>
      <c r="E1604">
        <v>0</v>
      </c>
      <c r="J1604" t="s">
        <v>20131</v>
      </c>
      <c r="K1604" t="s">
        <v>26954</v>
      </c>
      <c r="L1604">
        <v>0</v>
      </c>
      <c r="M1604" t="s">
        <v>26955</v>
      </c>
    </row>
    <row r="1605" spans="1:13">
      <c r="A1605" t="s">
        <v>20549</v>
      </c>
      <c r="B1605" t="s">
        <v>26956</v>
      </c>
      <c r="D1605" t="s">
        <v>26957</v>
      </c>
      <c r="E1605">
        <v>0</v>
      </c>
      <c r="J1605" t="s">
        <v>20549</v>
      </c>
      <c r="K1605" t="s">
        <v>26956</v>
      </c>
      <c r="L1605">
        <v>0</v>
      </c>
      <c r="M1605" t="s">
        <v>26957</v>
      </c>
    </row>
    <row r="1606" spans="1:13">
      <c r="A1606" t="s">
        <v>20548</v>
      </c>
      <c r="B1606" t="s">
        <v>26958</v>
      </c>
      <c r="D1606" t="s">
        <v>26959</v>
      </c>
      <c r="E1606">
        <v>0</v>
      </c>
      <c r="J1606" t="s">
        <v>20548</v>
      </c>
      <c r="K1606" t="s">
        <v>26958</v>
      </c>
      <c r="L1606">
        <v>0</v>
      </c>
      <c r="M1606" t="s">
        <v>26959</v>
      </c>
    </row>
    <row r="1607" spans="1:13">
      <c r="A1607" t="s">
        <v>20547</v>
      </c>
      <c r="B1607" t="s">
        <v>26960</v>
      </c>
      <c r="D1607" t="s">
        <v>26961</v>
      </c>
      <c r="E1607">
        <v>0</v>
      </c>
      <c r="J1607" t="s">
        <v>20547</v>
      </c>
      <c r="K1607" t="s">
        <v>26960</v>
      </c>
      <c r="L1607">
        <v>0</v>
      </c>
      <c r="M1607" t="s">
        <v>26961</v>
      </c>
    </row>
    <row r="1608" spans="1:13">
      <c r="A1608" t="s">
        <v>20546</v>
      </c>
      <c r="B1608" t="s">
        <v>26962</v>
      </c>
      <c r="D1608" t="s">
        <v>26963</v>
      </c>
      <c r="E1608">
        <v>0</v>
      </c>
      <c r="J1608" t="s">
        <v>20546</v>
      </c>
      <c r="K1608" t="s">
        <v>26962</v>
      </c>
      <c r="L1608">
        <v>0</v>
      </c>
      <c r="M1608" t="s">
        <v>26963</v>
      </c>
    </row>
    <row r="1609" spans="1:13">
      <c r="A1609" t="s">
        <v>20545</v>
      </c>
      <c r="B1609" t="s">
        <v>26964</v>
      </c>
      <c r="D1609" t="s">
        <v>26965</v>
      </c>
      <c r="E1609">
        <v>0</v>
      </c>
      <c r="J1609" t="s">
        <v>20545</v>
      </c>
      <c r="K1609" t="s">
        <v>26964</v>
      </c>
      <c r="L1609">
        <v>0</v>
      </c>
      <c r="M1609" t="s">
        <v>26965</v>
      </c>
    </row>
    <row r="1610" spans="1:13">
      <c r="A1610" t="s">
        <v>19516</v>
      </c>
      <c r="B1610" t="s">
        <v>26966</v>
      </c>
      <c r="C1610" t="s">
        <v>23015</v>
      </c>
      <c r="D1610" t="s">
        <v>26967</v>
      </c>
      <c r="E1610">
        <v>140</v>
      </c>
      <c r="G1610" t="s">
        <v>23015</v>
      </c>
      <c r="J1610" t="s">
        <v>19516</v>
      </c>
      <c r="K1610" t="s">
        <v>26966</v>
      </c>
      <c r="L1610">
        <v>140</v>
      </c>
      <c r="M1610" t="s">
        <v>26967</v>
      </c>
    </row>
    <row r="1611" spans="1:13">
      <c r="A1611" t="s">
        <v>19517</v>
      </c>
      <c r="B1611" t="s">
        <v>26968</v>
      </c>
      <c r="C1611" t="s">
        <v>23015</v>
      </c>
      <c r="D1611" t="s">
        <v>26969</v>
      </c>
      <c r="E1611">
        <v>140</v>
      </c>
      <c r="G1611" t="s">
        <v>23015</v>
      </c>
      <c r="J1611" t="s">
        <v>19517</v>
      </c>
      <c r="K1611" t="s">
        <v>26968</v>
      </c>
      <c r="L1611">
        <v>140</v>
      </c>
      <c r="M1611" t="s">
        <v>26969</v>
      </c>
    </row>
    <row r="1612" spans="1:13">
      <c r="A1612" t="s">
        <v>19518</v>
      </c>
      <c r="B1612" t="s">
        <v>26970</v>
      </c>
      <c r="D1612" t="s">
        <v>26971</v>
      </c>
      <c r="E1612">
        <v>0</v>
      </c>
      <c r="J1612" t="s">
        <v>19518</v>
      </c>
      <c r="K1612" t="s">
        <v>26970</v>
      </c>
      <c r="L1612">
        <v>0</v>
      </c>
      <c r="M1612" t="s">
        <v>26971</v>
      </c>
    </row>
    <row r="1613" spans="1:13">
      <c r="A1613" t="s">
        <v>19519</v>
      </c>
      <c r="B1613" t="s">
        <v>26972</v>
      </c>
      <c r="D1613" t="s">
        <v>26973</v>
      </c>
      <c r="E1613">
        <v>0</v>
      </c>
      <c r="J1613" t="s">
        <v>19519</v>
      </c>
      <c r="K1613" t="s">
        <v>26972</v>
      </c>
      <c r="L1613">
        <v>0</v>
      </c>
      <c r="M1613" t="s">
        <v>26973</v>
      </c>
    </row>
    <row r="1614" spans="1:13">
      <c r="A1614" t="s">
        <v>18522</v>
      </c>
      <c r="B1614" t="s">
        <v>26974</v>
      </c>
      <c r="D1614" t="s">
        <v>26975</v>
      </c>
      <c r="E1614">
        <v>0</v>
      </c>
      <c r="J1614" t="s">
        <v>18522</v>
      </c>
      <c r="K1614" t="s">
        <v>26974</v>
      </c>
      <c r="L1614">
        <v>0</v>
      </c>
      <c r="M1614" t="s">
        <v>26975</v>
      </c>
    </row>
    <row r="1615" spans="1:13">
      <c r="A1615" t="s">
        <v>18523</v>
      </c>
      <c r="B1615" t="s">
        <v>26976</v>
      </c>
      <c r="D1615" t="s">
        <v>26977</v>
      </c>
      <c r="E1615">
        <v>0</v>
      </c>
      <c r="J1615" t="s">
        <v>18523</v>
      </c>
      <c r="K1615" t="s">
        <v>26976</v>
      </c>
      <c r="L1615">
        <v>0</v>
      </c>
      <c r="M1615" t="s">
        <v>26977</v>
      </c>
    </row>
    <row r="1616" spans="1:13">
      <c r="A1616" t="s">
        <v>18524</v>
      </c>
      <c r="B1616" t="s">
        <v>26978</v>
      </c>
      <c r="D1616" t="s">
        <v>26979</v>
      </c>
      <c r="E1616">
        <v>0</v>
      </c>
      <c r="J1616" t="s">
        <v>18524</v>
      </c>
      <c r="K1616" t="s">
        <v>26978</v>
      </c>
      <c r="L1616">
        <v>0</v>
      </c>
      <c r="M1616" t="s">
        <v>26979</v>
      </c>
    </row>
    <row r="1617" spans="1:13">
      <c r="A1617" t="s">
        <v>18525</v>
      </c>
      <c r="B1617" t="s">
        <v>26980</v>
      </c>
      <c r="D1617" t="s">
        <v>26981</v>
      </c>
      <c r="E1617">
        <v>0</v>
      </c>
      <c r="J1617" t="s">
        <v>18525</v>
      </c>
      <c r="K1617" t="s">
        <v>26980</v>
      </c>
      <c r="L1617">
        <v>0</v>
      </c>
      <c r="M1617" t="s">
        <v>26981</v>
      </c>
    </row>
    <row r="1618" spans="1:13">
      <c r="A1618" t="s">
        <v>18526</v>
      </c>
      <c r="B1618" t="s">
        <v>26982</v>
      </c>
      <c r="D1618" t="s">
        <v>26983</v>
      </c>
      <c r="E1618">
        <v>0</v>
      </c>
      <c r="J1618" t="s">
        <v>18526</v>
      </c>
      <c r="K1618" t="s">
        <v>26982</v>
      </c>
      <c r="L1618">
        <v>0</v>
      </c>
      <c r="M1618" t="s">
        <v>26983</v>
      </c>
    </row>
    <row r="1619" spans="1:13">
      <c r="A1619" t="s">
        <v>18527</v>
      </c>
      <c r="B1619" t="s">
        <v>26984</v>
      </c>
      <c r="D1619" t="s">
        <v>26985</v>
      </c>
      <c r="E1619">
        <v>0</v>
      </c>
      <c r="J1619" t="s">
        <v>18527</v>
      </c>
      <c r="K1619" t="s">
        <v>26984</v>
      </c>
      <c r="L1619">
        <v>0</v>
      </c>
      <c r="M1619" t="s">
        <v>26985</v>
      </c>
    </row>
    <row r="1620" spans="1:13">
      <c r="A1620" t="s">
        <v>18528</v>
      </c>
      <c r="B1620" t="s">
        <v>26986</v>
      </c>
      <c r="D1620" t="s">
        <v>26987</v>
      </c>
      <c r="E1620">
        <v>0</v>
      </c>
      <c r="J1620" t="s">
        <v>18528</v>
      </c>
      <c r="K1620" t="s">
        <v>26986</v>
      </c>
      <c r="L1620">
        <v>0</v>
      </c>
      <c r="M1620" t="s">
        <v>26987</v>
      </c>
    </row>
    <row r="1621" spans="1:13">
      <c r="A1621" t="s">
        <v>18529</v>
      </c>
      <c r="B1621" t="s">
        <v>26988</v>
      </c>
      <c r="D1621" t="s">
        <v>26989</v>
      </c>
      <c r="E1621">
        <v>0</v>
      </c>
      <c r="J1621" t="s">
        <v>18529</v>
      </c>
      <c r="K1621" t="s">
        <v>26988</v>
      </c>
      <c r="L1621">
        <v>0</v>
      </c>
      <c r="M1621" t="s">
        <v>26989</v>
      </c>
    </row>
    <row r="1622" spans="1:13">
      <c r="A1622" t="s">
        <v>18530</v>
      </c>
      <c r="B1622" t="s">
        <v>26990</v>
      </c>
      <c r="D1622" t="s">
        <v>26991</v>
      </c>
      <c r="E1622">
        <v>0</v>
      </c>
      <c r="J1622" t="s">
        <v>18530</v>
      </c>
      <c r="K1622" t="s">
        <v>26990</v>
      </c>
      <c r="L1622">
        <v>0</v>
      </c>
      <c r="M1622" t="s">
        <v>26991</v>
      </c>
    </row>
    <row r="1623" spans="1:13">
      <c r="A1623" t="s">
        <v>18531</v>
      </c>
      <c r="B1623" t="s">
        <v>26992</v>
      </c>
      <c r="D1623" t="s">
        <v>26993</v>
      </c>
      <c r="E1623">
        <v>0</v>
      </c>
      <c r="J1623" t="s">
        <v>18531</v>
      </c>
      <c r="K1623" t="s">
        <v>26992</v>
      </c>
      <c r="L1623">
        <v>0</v>
      </c>
      <c r="M1623" t="s">
        <v>26993</v>
      </c>
    </row>
    <row r="1624" spans="1:13">
      <c r="A1624" t="s">
        <v>18532</v>
      </c>
      <c r="B1624" t="s">
        <v>26994</v>
      </c>
      <c r="D1624" t="s">
        <v>26995</v>
      </c>
      <c r="E1624">
        <v>0</v>
      </c>
      <c r="J1624" t="s">
        <v>18532</v>
      </c>
      <c r="K1624" t="s">
        <v>26994</v>
      </c>
      <c r="L1624">
        <v>0</v>
      </c>
      <c r="M1624" t="s">
        <v>26995</v>
      </c>
    </row>
    <row r="1625" spans="1:13">
      <c r="A1625" t="s">
        <v>18533</v>
      </c>
      <c r="B1625" t="s">
        <v>26996</v>
      </c>
      <c r="D1625" t="s">
        <v>26997</v>
      </c>
      <c r="E1625">
        <v>0</v>
      </c>
      <c r="J1625" t="s">
        <v>18533</v>
      </c>
      <c r="K1625" t="s">
        <v>26996</v>
      </c>
      <c r="L1625">
        <v>0</v>
      </c>
      <c r="M1625" t="s">
        <v>26997</v>
      </c>
    </row>
    <row r="1626" spans="1:13">
      <c r="A1626" t="s">
        <v>18534</v>
      </c>
      <c r="B1626" t="s">
        <v>26998</v>
      </c>
      <c r="D1626" t="s">
        <v>26999</v>
      </c>
      <c r="E1626">
        <v>0</v>
      </c>
      <c r="J1626" t="s">
        <v>18534</v>
      </c>
      <c r="K1626" t="s">
        <v>26998</v>
      </c>
      <c r="L1626">
        <v>0</v>
      </c>
      <c r="M1626" t="s">
        <v>26999</v>
      </c>
    </row>
    <row r="1627" spans="1:13">
      <c r="A1627" t="s">
        <v>18535</v>
      </c>
      <c r="B1627" t="s">
        <v>27000</v>
      </c>
      <c r="D1627" t="s">
        <v>27001</v>
      </c>
      <c r="E1627">
        <v>0</v>
      </c>
      <c r="J1627" t="s">
        <v>18535</v>
      </c>
      <c r="K1627" t="s">
        <v>27000</v>
      </c>
      <c r="L1627">
        <v>0</v>
      </c>
      <c r="M1627" t="s">
        <v>27001</v>
      </c>
    </row>
    <row r="1628" spans="1:13">
      <c r="A1628" t="s">
        <v>18536</v>
      </c>
      <c r="B1628" t="s">
        <v>27002</v>
      </c>
      <c r="D1628" t="s">
        <v>27003</v>
      </c>
      <c r="E1628">
        <v>0</v>
      </c>
      <c r="J1628" t="s">
        <v>18536</v>
      </c>
      <c r="K1628" t="s">
        <v>27002</v>
      </c>
      <c r="L1628">
        <v>0</v>
      </c>
      <c r="M1628" t="s">
        <v>27003</v>
      </c>
    </row>
    <row r="1629" spans="1:13">
      <c r="A1629" t="s">
        <v>18537</v>
      </c>
      <c r="B1629" t="s">
        <v>27004</v>
      </c>
      <c r="D1629" t="s">
        <v>27005</v>
      </c>
      <c r="E1629">
        <v>0</v>
      </c>
      <c r="J1629" t="s">
        <v>18537</v>
      </c>
      <c r="K1629" t="s">
        <v>27004</v>
      </c>
      <c r="L1629">
        <v>0</v>
      </c>
      <c r="M1629" t="s">
        <v>27005</v>
      </c>
    </row>
    <row r="1630" spans="1:13">
      <c r="A1630" t="s">
        <v>18538</v>
      </c>
      <c r="B1630" t="s">
        <v>27006</v>
      </c>
      <c r="D1630" t="s">
        <v>27007</v>
      </c>
      <c r="E1630">
        <v>0</v>
      </c>
      <c r="J1630" t="s">
        <v>18538</v>
      </c>
      <c r="K1630" t="s">
        <v>27006</v>
      </c>
      <c r="L1630">
        <v>0</v>
      </c>
      <c r="M1630" t="s">
        <v>27007</v>
      </c>
    </row>
    <row r="1631" spans="1:13">
      <c r="A1631" t="s">
        <v>18540</v>
      </c>
      <c r="B1631" t="s">
        <v>27008</v>
      </c>
      <c r="D1631" t="s">
        <v>27009</v>
      </c>
      <c r="E1631">
        <v>0</v>
      </c>
      <c r="J1631" t="s">
        <v>18540</v>
      </c>
      <c r="K1631" t="s">
        <v>27008</v>
      </c>
      <c r="L1631">
        <v>0</v>
      </c>
      <c r="M1631" t="s">
        <v>27009</v>
      </c>
    </row>
    <row r="1632" spans="1:13">
      <c r="A1632" t="s">
        <v>18539</v>
      </c>
      <c r="B1632" t="s">
        <v>27010</v>
      </c>
      <c r="D1632" t="s">
        <v>27011</v>
      </c>
      <c r="E1632">
        <v>0</v>
      </c>
      <c r="J1632" t="s">
        <v>18539</v>
      </c>
      <c r="K1632" t="s">
        <v>27010</v>
      </c>
      <c r="L1632">
        <v>0</v>
      </c>
      <c r="M1632" t="s">
        <v>27011</v>
      </c>
    </row>
    <row r="1633" spans="1:13">
      <c r="A1633" t="s">
        <v>18541</v>
      </c>
      <c r="B1633" t="s">
        <v>27004</v>
      </c>
      <c r="D1633" t="s">
        <v>27012</v>
      </c>
      <c r="E1633">
        <v>0</v>
      </c>
      <c r="J1633" t="s">
        <v>18541</v>
      </c>
      <c r="K1633" t="s">
        <v>27004</v>
      </c>
      <c r="L1633">
        <v>0</v>
      </c>
      <c r="M1633" t="s">
        <v>27012</v>
      </c>
    </row>
    <row r="1634" spans="1:13">
      <c r="A1634" t="s">
        <v>20544</v>
      </c>
      <c r="B1634" t="s">
        <v>27013</v>
      </c>
      <c r="D1634" t="s">
        <v>27014</v>
      </c>
      <c r="E1634">
        <v>0</v>
      </c>
      <c r="J1634" t="s">
        <v>20544</v>
      </c>
      <c r="K1634" t="s">
        <v>27013</v>
      </c>
      <c r="L1634">
        <v>0</v>
      </c>
      <c r="M1634" t="s">
        <v>27014</v>
      </c>
    </row>
    <row r="1635" spans="1:13">
      <c r="A1635" t="s">
        <v>20543</v>
      </c>
      <c r="B1635" t="s">
        <v>27015</v>
      </c>
      <c r="D1635" t="s">
        <v>27016</v>
      </c>
      <c r="E1635">
        <v>0</v>
      </c>
      <c r="J1635" t="s">
        <v>20543</v>
      </c>
      <c r="K1635" t="s">
        <v>27015</v>
      </c>
      <c r="L1635">
        <v>0</v>
      </c>
      <c r="M1635" t="s">
        <v>27016</v>
      </c>
    </row>
    <row r="1636" spans="1:13">
      <c r="A1636" t="s">
        <v>20542</v>
      </c>
      <c r="B1636" t="s">
        <v>27017</v>
      </c>
      <c r="D1636" t="s">
        <v>27018</v>
      </c>
      <c r="E1636">
        <v>0</v>
      </c>
      <c r="J1636" t="s">
        <v>20542</v>
      </c>
      <c r="K1636" t="s">
        <v>27017</v>
      </c>
      <c r="L1636">
        <v>0</v>
      </c>
      <c r="M1636" t="s">
        <v>27018</v>
      </c>
    </row>
    <row r="1637" spans="1:13">
      <c r="A1637" t="s">
        <v>20541</v>
      </c>
      <c r="B1637" t="s">
        <v>27019</v>
      </c>
      <c r="D1637" t="s">
        <v>27020</v>
      </c>
      <c r="E1637">
        <v>0</v>
      </c>
      <c r="J1637" t="s">
        <v>20541</v>
      </c>
      <c r="K1637" t="s">
        <v>27019</v>
      </c>
      <c r="L1637">
        <v>0</v>
      </c>
      <c r="M1637" t="s">
        <v>27020</v>
      </c>
    </row>
    <row r="1638" spans="1:13">
      <c r="A1638" t="s">
        <v>17912</v>
      </c>
      <c r="B1638" t="s">
        <v>27021</v>
      </c>
      <c r="D1638" t="s">
        <v>27022</v>
      </c>
      <c r="E1638">
        <v>0</v>
      </c>
      <c r="J1638" t="s">
        <v>17912</v>
      </c>
      <c r="K1638" t="s">
        <v>27021</v>
      </c>
      <c r="L1638">
        <v>0</v>
      </c>
      <c r="M1638" t="s">
        <v>27022</v>
      </c>
    </row>
    <row r="1639" spans="1:13">
      <c r="A1639" t="s">
        <v>17913</v>
      </c>
      <c r="B1639" t="s">
        <v>27023</v>
      </c>
      <c r="D1639" t="s">
        <v>27024</v>
      </c>
      <c r="E1639">
        <v>0</v>
      </c>
      <c r="J1639" t="s">
        <v>17913</v>
      </c>
      <c r="K1639" t="s">
        <v>27023</v>
      </c>
      <c r="L1639">
        <v>0</v>
      </c>
      <c r="M1639" t="s">
        <v>27024</v>
      </c>
    </row>
    <row r="1640" spans="1:13">
      <c r="A1640" t="s">
        <v>18542</v>
      </c>
      <c r="B1640" t="s">
        <v>27025</v>
      </c>
      <c r="D1640" t="s">
        <v>27026</v>
      </c>
      <c r="E1640">
        <v>0</v>
      </c>
      <c r="J1640" t="s">
        <v>18542</v>
      </c>
      <c r="K1640" t="s">
        <v>27025</v>
      </c>
      <c r="L1640">
        <v>0</v>
      </c>
      <c r="M1640" t="s">
        <v>27026</v>
      </c>
    </row>
    <row r="1641" spans="1:13">
      <c r="A1641" t="s">
        <v>20540</v>
      </c>
      <c r="B1641" t="s">
        <v>27027</v>
      </c>
      <c r="D1641" t="s">
        <v>27028</v>
      </c>
      <c r="E1641">
        <v>0</v>
      </c>
      <c r="J1641" t="s">
        <v>20540</v>
      </c>
      <c r="K1641" t="s">
        <v>27027</v>
      </c>
      <c r="L1641">
        <v>0</v>
      </c>
      <c r="M1641" t="s">
        <v>27028</v>
      </c>
    </row>
    <row r="1642" spans="1:13">
      <c r="A1642" t="s">
        <v>20540</v>
      </c>
      <c r="B1642" t="s">
        <v>27029</v>
      </c>
      <c r="D1642" t="s">
        <v>27030</v>
      </c>
      <c r="E1642">
        <v>0</v>
      </c>
      <c r="J1642" t="s">
        <v>20540</v>
      </c>
      <c r="K1642" t="s">
        <v>27029</v>
      </c>
      <c r="L1642">
        <v>0</v>
      </c>
      <c r="M1642" t="s">
        <v>27030</v>
      </c>
    </row>
    <row r="1643" spans="1:13">
      <c r="A1643" t="s">
        <v>18543</v>
      </c>
      <c r="B1643" t="s">
        <v>27031</v>
      </c>
      <c r="D1643" t="s">
        <v>27032</v>
      </c>
      <c r="E1643">
        <v>0</v>
      </c>
      <c r="J1643" t="s">
        <v>18543</v>
      </c>
      <c r="K1643" t="s">
        <v>27031</v>
      </c>
      <c r="L1643">
        <v>0</v>
      </c>
      <c r="M1643" t="s">
        <v>27032</v>
      </c>
    </row>
    <row r="1644" spans="1:13">
      <c r="A1644" t="s">
        <v>18544</v>
      </c>
      <c r="B1644" t="s">
        <v>27033</v>
      </c>
      <c r="D1644" t="s">
        <v>27034</v>
      </c>
      <c r="E1644">
        <v>0</v>
      </c>
      <c r="J1644" t="s">
        <v>18544</v>
      </c>
      <c r="K1644" t="s">
        <v>27033</v>
      </c>
      <c r="L1644">
        <v>0</v>
      </c>
      <c r="M1644" t="s">
        <v>27034</v>
      </c>
    </row>
    <row r="1645" spans="1:13">
      <c r="A1645" t="s">
        <v>18545</v>
      </c>
      <c r="B1645" t="s">
        <v>27035</v>
      </c>
      <c r="D1645" t="s">
        <v>27036</v>
      </c>
      <c r="E1645">
        <v>0</v>
      </c>
      <c r="J1645" t="s">
        <v>18545</v>
      </c>
      <c r="K1645" t="s">
        <v>27035</v>
      </c>
      <c r="L1645">
        <v>0</v>
      </c>
      <c r="M1645" t="s">
        <v>27036</v>
      </c>
    </row>
    <row r="1646" spans="1:13">
      <c r="A1646" t="s">
        <v>18895</v>
      </c>
      <c r="B1646" t="s">
        <v>27037</v>
      </c>
      <c r="C1646" t="s">
        <v>23015</v>
      </c>
      <c r="D1646" t="s">
        <v>27038</v>
      </c>
      <c r="E1646">
        <v>140</v>
      </c>
      <c r="G1646" t="s">
        <v>23015</v>
      </c>
      <c r="J1646" t="s">
        <v>18895</v>
      </c>
      <c r="K1646" t="s">
        <v>27037</v>
      </c>
      <c r="L1646">
        <v>140</v>
      </c>
      <c r="M1646" t="s">
        <v>27038</v>
      </c>
    </row>
    <row r="1647" spans="1:13">
      <c r="A1647" t="s">
        <v>18896</v>
      </c>
      <c r="B1647" t="s">
        <v>27039</v>
      </c>
      <c r="C1647" t="s">
        <v>23015</v>
      </c>
      <c r="D1647" t="s">
        <v>27040</v>
      </c>
      <c r="E1647">
        <v>140</v>
      </c>
      <c r="G1647" t="s">
        <v>23015</v>
      </c>
      <c r="J1647" t="s">
        <v>18896</v>
      </c>
      <c r="K1647" t="s">
        <v>27039</v>
      </c>
      <c r="L1647">
        <v>140</v>
      </c>
      <c r="M1647" t="s">
        <v>27040</v>
      </c>
    </row>
    <row r="1648" spans="1:13">
      <c r="A1648" t="s">
        <v>18546</v>
      </c>
      <c r="B1648" t="s">
        <v>27041</v>
      </c>
      <c r="D1648" t="s">
        <v>27042</v>
      </c>
      <c r="E1648">
        <v>0</v>
      </c>
      <c r="J1648" t="s">
        <v>18546</v>
      </c>
      <c r="K1648" t="s">
        <v>27041</v>
      </c>
      <c r="L1648">
        <v>0</v>
      </c>
      <c r="M1648" t="s">
        <v>27042</v>
      </c>
    </row>
    <row r="1649" spans="1:13">
      <c r="A1649" t="s">
        <v>18897</v>
      </c>
      <c r="B1649" t="s">
        <v>27043</v>
      </c>
      <c r="D1649" t="s">
        <v>27044</v>
      </c>
      <c r="E1649">
        <v>0</v>
      </c>
      <c r="J1649" t="s">
        <v>18897</v>
      </c>
      <c r="K1649" t="s">
        <v>27043</v>
      </c>
      <c r="L1649">
        <v>0</v>
      </c>
      <c r="M1649" t="s">
        <v>27044</v>
      </c>
    </row>
    <row r="1650" spans="1:13">
      <c r="A1650" t="s">
        <v>18898</v>
      </c>
      <c r="B1650" t="s">
        <v>27045</v>
      </c>
      <c r="D1650" t="s">
        <v>27046</v>
      </c>
      <c r="E1650">
        <v>0</v>
      </c>
      <c r="J1650" t="s">
        <v>18898</v>
      </c>
      <c r="K1650" t="s">
        <v>27045</v>
      </c>
      <c r="L1650">
        <v>0</v>
      </c>
      <c r="M1650" t="s">
        <v>27046</v>
      </c>
    </row>
    <row r="1651" spans="1:13">
      <c r="A1651" t="s">
        <v>18899</v>
      </c>
      <c r="B1651" t="s">
        <v>27047</v>
      </c>
      <c r="D1651" t="s">
        <v>27048</v>
      </c>
      <c r="E1651">
        <v>0</v>
      </c>
      <c r="J1651" t="s">
        <v>18899</v>
      </c>
      <c r="K1651" t="s">
        <v>27047</v>
      </c>
      <c r="L1651">
        <v>0</v>
      </c>
      <c r="M1651" t="s">
        <v>27048</v>
      </c>
    </row>
    <row r="1652" spans="1:13">
      <c r="A1652" t="s">
        <v>18900</v>
      </c>
      <c r="B1652" t="s">
        <v>27049</v>
      </c>
      <c r="C1652" t="s">
        <v>23015</v>
      </c>
      <c r="D1652" t="s">
        <v>27050</v>
      </c>
      <c r="E1652">
        <v>140</v>
      </c>
      <c r="G1652" t="s">
        <v>23015</v>
      </c>
      <c r="J1652" t="s">
        <v>18900</v>
      </c>
      <c r="K1652" t="s">
        <v>27049</v>
      </c>
      <c r="L1652">
        <v>140</v>
      </c>
      <c r="M1652" t="s">
        <v>27050</v>
      </c>
    </row>
    <row r="1653" spans="1:13">
      <c r="A1653" t="s">
        <v>18901</v>
      </c>
      <c r="B1653" t="s">
        <v>27051</v>
      </c>
      <c r="D1653" t="s">
        <v>27052</v>
      </c>
      <c r="E1653">
        <v>0</v>
      </c>
      <c r="J1653" t="s">
        <v>18901</v>
      </c>
      <c r="K1653" t="s">
        <v>27051</v>
      </c>
      <c r="L1653">
        <v>0</v>
      </c>
      <c r="M1653" t="s">
        <v>27052</v>
      </c>
    </row>
    <row r="1654" spans="1:13">
      <c r="A1654" t="s">
        <v>18902</v>
      </c>
      <c r="B1654" t="s">
        <v>27053</v>
      </c>
      <c r="D1654" t="s">
        <v>27054</v>
      </c>
      <c r="E1654">
        <v>0</v>
      </c>
      <c r="J1654" t="s">
        <v>18902</v>
      </c>
      <c r="K1654" t="s">
        <v>27053</v>
      </c>
      <c r="L1654">
        <v>0</v>
      </c>
      <c r="M1654" t="s">
        <v>27054</v>
      </c>
    </row>
    <row r="1655" spans="1:13">
      <c r="A1655" t="s">
        <v>18903</v>
      </c>
      <c r="B1655" t="s">
        <v>27055</v>
      </c>
      <c r="D1655" t="s">
        <v>27056</v>
      </c>
      <c r="E1655">
        <v>0</v>
      </c>
      <c r="J1655" t="s">
        <v>18903</v>
      </c>
      <c r="K1655" t="s">
        <v>27055</v>
      </c>
      <c r="L1655">
        <v>0</v>
      </c>
      <c r="M1655" t="s">
        <v>27056</v>
      </c>
    </row>
    <row r="1656" spans="1:13">
      <c r="A1656" t="s">
        <v>18904</v>
      </c>
      <c r="B1656" t="s">
        <v>27057</v>
      </c>
      <c r="D1656" t="s">
        <v>27058</v>
      </c>
      <c r="E1656">
        <v>0</v>
      </c>
      <c r="J1656" t="s">
        <v>18904</v>
      </c>
      <c r="K1656" t="s">
        <v>27057</v>
      </c>
      <c r="L1656">
        <v>0</v>
      </c>
      <c r="M1656" t="s">
        <v>27058</v>
      </c>
    </row>
    <row r="1657" spans="1:13">
      <c r="A1657" t="s">
        <v>18905</v>
      </c>
      <c r="B1657" t="s">
        <v>27059</v>
      </c>
      <c r="D1657" t="s">
        <v>27060</v>
      </c>
      <c r="E1657">
        <v>0</v>
      </c>
      <c r="J1657" t="s">
        <v>18905</v>
      </c>
      <c r="K1657" t="s">
        <v>27059</v>
      </c>
      <c r="L1657">
        <v>0</v>
      </c>
      <c r="M1657" t="s">
        <v>27060</v>
      </c>
    </row>
    <row r="1658" spans="1:13">
      <c r="A1658" t="s">
        <v>18906</v>
      </c>
      <c r="B1658" t="s">
        <v>27061</v>
      </c>
      <c r="D1658" t="s">
        <v>27062</v>
      </c>
      <c r="E1658">
        <v>0</v>
      </c>
      <c r="J1658" t="s">
        <v>18906</v>
      </c>
      <c r="K1658" t="s">
        <v>27061</v>
      </c>
      <c r="L1658">
        <v>0</v>
      </c>
      <c r="M1658" t="s">
        <v>27062</v>
      </c>
    </row>
    <row r="1659" spans="1:13">
      <c r="A1659" t="s">
        <v>18907</v>
      </c>
      <c r="B1659" t="s">
        <v>27063</v>
      </c>
      <c r="D1659" t="s">
        <v>27064</v>
      </c>
      <c r="E1659">
        <v>0</v>
      </c>
      <c r="J1659" t="s">
        <v>18907</v>
      </c>
      <c r="K1659" t="s">
        <v>27063</v>
      </c>
      <c r="L1659">
        <v>0</v>
      </c>
      <c r="M1659" t="s">
        <v>27064</v>
      </c>
    </row>
    <row r="1660" spans="1:13">
      <c r="A1660" t="s">
        <v>18908</v>
      </c>
      <c r="B1660" t="s">
        <v>27065</v>
      </c>
      <c r="D1660" t="s">
        <v>27066</v>
      </c>
      <c r="E1660">
        <v>0</v>
      </c>
      <c r="J1660" t="s">
        <v>18908</v>
      </c>
      <c r="K1660" t="s">
        <v>27065</v>
      </c>
      <c r="L1660">
        <v>0</v>
      </c>
      <c r="M1660" t="s">
        <v>27066</v>
      </c>
    </row>
    <row r="1661" spans="1:13">
      <c r="A1661" t="s">
        <v>18909</v>
      </c>
      <c r="B1661" t="s">
        <v>27067</v>
      </c>
      <c r="C1661" t="s">
        <v>23015</v>
      </c>
      <c r="D1661" t="s">
        <v>27068</v>
      </c>
      <c r="E1661">
        <v>140</v>
      </c>
      <c r="G1661" t="s">
        <v>23015</v>
      </c>
      <c r="J1661" t="s">
        <v>18909</v>
      </c>
      <c r="K1661" t="s">
        <v>27067</v>
      </c>
      <c r="L1661">
        <v>140</v>
      </c>
      <c r="M1661" t="s">
        <v>27068</v>
      </c>
    </row>
    <row r="1662" spans="1:13">
      <c r="A1662" t="s">
        <v>18910</v>
      </c>
      <c r="B1662" t="s">
        <v>27069</v>
      </c>
      <c r="D1662" t="s">
        <v>27070</v>
      </c>
      <c r="E1662">
        <v>0</v>
      </c>
      <c r="J1662" t="s">
        <v>18910</v>
      </c>
      <c r="K1662" t="s">
        <v>27069</v>
      </c>
      <c r="L1662">
        <v>0</v>
      </c>
      <c r="M1662" t="s">
        <v>27070</v>
      </c>
    </row>
    <row r="1663" spans="1:13">
      <c r="A1663" t="s">
        <v>18911</v>
      </c>
      <c r="B1663" t="s">
        <v>27071</v>
      </c>
      <c r="D1663" t="s">
        <v>27072</v>
      </c>
      <c r="E1663">
        <v>0</v>
      </c>
      <c r="J1663" t="s">
        <v>18911</v>
      </c>
      <c r="K1663" t="s">
        <v>27071</v>
      </c>
      <c r="L1663">
        <v>0</v>
      </c>
      <c r="M1663" t="s">
        <v>27072</v>
      </c>
    </row>
    <row r="1664" spans="1:13">
      <c r="A1664" t="s">
        <v>18912</v>
      </c>
      <c r="B1664" t="s">
        <v>27073</v>
      </c>
      <c r="D1664" t="s">
        <v>27074</v>
      </c>
      <c r="E1664">
        <v>0</v>
      </c>
      <c r="J1664" t="s">
        <v>18912</v>
      </c>
      <c r="K1664" t="s">
        <v>27073</v>
      </c>
      <c r="L1664">
        <v>0</v>
      </c>
      <c r="M1664" t="s">
        <v>27074</v>
      </c>
    </row>
    <row r="1665" spans="1:13">
      <c r="A1665" t="s">
        <v>18913</v>
      </c>
      <c r="B1665" t="s">
        <v>27075</v>
      </c>
      <c r="D1665" t="s">
        <v>27076</v>
      </c>
      <c r="E1665">
        <v>0</v>
      </c>
      <c r="J1665" t="s">
        <v>18913</v>
      </c>
      <c r="K1665" t="s">
        <v>27075</v>
      </c>
      <c r="L1665">
        <v>0</v>
      </c>
      <c r="M1665" t="s">
        <v>27076</v>
      </c>
    </row>
    <row r="1666" spans="1:13">
      <c r="A1666" t="s">
        <v>20539</v>
      </c>
      <c r="B1666" t="s">
        <v>24442</v>
      </c>
      <c r="D1666" t="s">
        <v>27077</v>
      </c>
      <c r="E1666">
        <v>0</v>
      </c>
      <c r="J1666" t="s">
        <v>20539</v>
      </c>
      <c r="K1666" t="s">
        <v>24442</v>
      </c>
      <c r="L1666">
        <v>0</v>
      </c>
      <c r="M1666" t="s">
        <v>27077</v>
      </c>
    </row>
    <row r="1667" spans="1:13">
      <c r="A1667" t="s">
        <v>20538</v>
      </c>
      <c r="B1667" t="s">
        <v>27071</v>
      </c>
      <c r="D1667" t="s">
        <v>27078</v>
      </c>
      <c r="E1667">
        <v>0</v>
      </c>
      <c r="J1667" t="s">
        <v>20538</v>
      </c>
      <c r="K1667" t="s">
        <v>27071</v>
      </c>
      <c r="L1667">
        <v>0</v>
      </c>
      <c r="M1667" t="s">
        <v>27078</v>
      </c>
    </row>
    <row r="1668" spans="1:13">
      <c r="A1668" t="s">
        <v>20537</v>
      </c>
      <c r="B1668" t="s">
        <v>27079</v>
      </c>
      <c r="C1668" t="s">
        <v>23015</v>
      </c>
      <c r="D1668" t="s">
        <v>27080</v>
      </c>
      <c r="E1668">
        <v>140</v>
      </c>
      <c r="G1668" t="s">
        <v>23015</v>
      </c>
      <c r="J1668" t="s">
        <v>20537</v>
      </c>
      <c r="K1668" t="s">
        <v>27079</v>
      </c>
      <c r="L1668">
        <v>140</v>
      </c>
      <c r="M1668" t="s">
        <v>27080</v>
      </c>
    </row>
    <row r="1669" spans="1:13">
      <c r="A1669" t="s">
        <v>20536</v>
      </c>
      <c r="B1669" t="s">
        <v>27081</v>
      </c>
      <c r="D1669" t="s">
        <v>27082</v>
      </c>
      <c r="E1669">
        <v>0</v>
      </c>
      <c r="J1669" t="s">
        <v>20536</v>
      </c>
      <c r="K1669" t="s">
        <v>27081</v>
      </c>
      <c r="L1669">
        <v>0</v>
      </c>
      <c r="M1669" t="s">
        <v>27082</v>
      </c>
    </row>
    <row r="1670" spans="1:13">
      <c r="A1670" t="s">
        <v>20535</v>
      </c>
      <c r="B1670" t="s">
        <v>27083</v>
      </c>
      <c r="D1670" t="s">
        <v>27084</v>
      </c>
      <c r="E1670">
        <v>0</v>
      </c>
      <c r="J1670" t="s">
        <v>20535</v>
      </c>
      <c r="K1670" t="s">
        <v>27083</v>
      </c>
      <c r="L1670">
        <v>0</v>
      </c>
      <c r="M1670" t="s">
        <v>27084</v>
      </c>
    </row>
    <row r="1671" spans="1:13">
      <c r="A1671" t="s">
        <v>20534</v>
      </c>
      <c r="B1671" t="s">
        <v>27085</v>
      </c>
      <c r="C1671" t="s">
        <v>23015</v>
      </c>
      <c r="D1671" t="s">
        <v>27086</v>
      </c>
      <c r="E1671">
        <v>140</v>
      </c>
      <c r="G1671" t="s">
        <v>23015</v>
      </c>
      <c r="J1671" t="s">
        <v>20534</v>
      </c>
      <c r="K1671" t="s">
        <v>27085</v>
      </c>
      <c r="L1671">
        <v>140</v>
      </c>
      <c r="M1671" t="s">
        <v>27086</v>
      </c>
    </row>
    <row r="1672" spans="1:13">
      <c r="A1672" t="s">
        <v>18914</v>
      </c>
      <c r="B1672" t="s">
        <v>27087</v>
      </c>
      <c r="C1672" t="s">
        <v>23015</v>
      </c>
      <c r="D1672" t="s">
        <v>27088</v>
      </c>
      <c r="E1672">
        <v>140</v>
      </c>
      <c r="G1672" t="s">
        <v>23015</v>
      </c>
      <c r="J1672" t="s">
        <v>18914</v>
      </c>
      <c r="K1672" t="s">
        <v>27087</v>
      </c>
      <c r="L1672">
        <v>140</v>
      </c>
      <c r="M1672" t="s">
        <v>27088</v>
      </c>
    </row>
    <row r="1673" spans="1:13">
      <c r="A1673" t="s">
        <v>18915</v>
      </c>
      <c r="B1673" t="s">
        <v>27089</v>
      </c>
      <c r="D1673" t="s">
        <v>27090</v>
      </c>
      <c r="E1673">
        <v>-1</v>
      </c>
      <c r="J1673" t="s">
        <v>18915</v>
      </c>
      <c r="K1673" t="s">
        <v>27089</v>
      </c>
      <c r="L1673">
        <v>-1</v>
      </c>
      <c r="M1673" t="s">
        <v>27090</v>
      </c>
    </row>
    <row r="1674" spans="1:13">
      <c r="A1674" t="s">
        <v>18916</v>
      </c>
      <c r="B1674" t="s">
        <v>27091</v>
      </c>
      <c r="D1674" t="s">
        <v>27092</v>
      </c>
      <c r="E1674">
        <v>0</v>
      </c>
      <c r="J1674" t="s">
        <v>18916</v>
      </c>
      <c r="K1674" t="s">
        <v>27091</v>
      </c>
      <c r="L1674">
        <v>0</v>
      </c>
      <c r="M1674" t="s">
        <v>27092</v>
      </c>
    </row>
    <row r="1675" spans="1:13">
      <c r="A1675" t="s">
        <v>18917</v>
      </c>
      <c r="B1675" t="s">
        <v>27071</v>
      </c>
      <c r="C1675" t="s">
        <v>23015</v>
      </c>
      <c r="D1675" t="s">
        <v>27093</v>
      </c>
      <c r="E1675">
        <v>140</v>
      </c>
      <c r="G1675" t="s">
        <v>23015</v>
      </c>
      <c r="J1675" t="s">
        <v>18917</v>
      </c>
      <c r="K1675" t="s">
        <v>27071</v>
      </c>
      <c r="L1675">
        <v>140</v>
      </c>
      <c r="M1675" t="s">
        <v>27093</v>
      </c>
    </row>
    <row r="1676" spans="1:13">
      <c r="A1676" t="s">
        <v>27094</v>
      </c>
      <c r="B1676" t="s">
        <v>27095</v>
      </c>
      <c r="D1676" t="s">
        <v>27096</v>
      </c>
      <c r="E1676">
        <v>0</v>
      </c>
      <c r="J1676" t="s">
        <v>27094</v>
      </c>
      <c r="K1676" t="s">
        <v>27095</v>
      </c>
      <c r="L1676">
        <v>0</v>
      </c>
      <c r="M1676" t="s">
        <v>27096</v>
      </c>
    </row>
    <row r="1677" spans="1:13">
      <c r="A1677" t="s">
        <v>27097</v>
      </c>
      <c r="B1677" t="s">
        <v>27098</v>
      </c>
      <c r="D1677" t="s">
        <v>27099</v>
      </c>
      <c r="E1677">
        <v>0</v>
      </c>
      <c r="J1677" t="s">
        <v>27097</v>
      </c>
      <c r="K1677" t="s">
        <v>27098</v>
      </c>
      <c r="L1677">
        <v>0</v>
      </c>
      <c r="M1677" t="s">
        <v>27099</v>
      </c>
    </row>
    <row r="1678" spans="1:13">
      <c r="A1678" t="s">
        <v>19520</v>
      </c>
      <c r="B1678" t="s">
        <v>27100</v>
      </c>
      <c r="D1678" t="s">
        <v>27101</v>
      </c>
      <c r="E1678">
        <v>0</v>
      </c>
      <c r="J1678" t="s">
        <v>19520</v>
      </c>
      <c r="K1678" t="s">
        <v>27100</v>
      </c>
      <c r="L1678">
        <v>0</v>
      </c>
      <c r="M1678" t="s">
        <v>27101</v>
      </c>
    </row>
    <row r="1679" spans="1:13">
      <c r="A1679" t="s">
        <v>18918</v>
      </c>
      <c r="B1679" t="s">
        <v>27102</v>
      </c>
      <c r="D1679" t="s">
        <v>27103</v>
      </c>
      <c r="E1679">
        <v>0</v>
      </c>
      <c r="J1679" t="s">
        <v>18918</v>
      </c>
      <c r="K1679" t="s">
        <v>27102</v>
      </c>
      <c r="L1679">
        <v>0</v>
      </c>
      <c r="M1679" t="s">
        <v>27103</v>
      </c>
    </row>
    <row r="1680" spans="1:13">
      <c r="A1680" t="s">
        <v>18919</v>
      </c>
      <c r="B1680" t="s">
        <v>27104</v>
      </c>
      <c r="D1680" t="s">
        <v>27105</v>
      </c>
      <c r="E1680">
        <v>0</v>
      </c>
      <c r="J1680" t="s">
        <v>18919</v>
      </c>
      <c r="K1680" t="s">
        <v>27104</v>
      </c>
      <c r="L1680">
        <v>0</v>
      </c>
      <c r="M1680" t="s">
        <v>27105</v>
      </c>
    </row>
    <row r="1681" spans="1:13">
      <c r="A1681" t="s">
        <v>20980</v>
      </c>
      <c r="B1681" t="s">
        <v>27106</v>
      </c>
      <c r="D1681" t="s">
        <v>27107</v>
      </c>
      <c r="E1681">
        <v>0</v>
      </c>
      <c r="J1681" t="s">
        <v>20980</v>
      </c>
      <c r="K1681" t="s">
        <v>27106</v>
      </c>
      <c r="L1681">
        <v>0</v>
      </c>
      <c r="M1681" t="s">
        <v>27107</v>
      </c>
    </row>
    <row r="1682" spans="1:13">
      <c r="A1682" t="s">
        <v>20979</v>
      </c>
      <c r="B1682" t="s">
        <v>27108</v>
      </c>
      <c r="D1682" t="s">
        <v>27109</v>
      </c>
      <c r="E1682">
        <v>0</v>
      </c>
      <c r="J1682" t="s">
        <v>20979</v>
      </c>
      <c r="K1682" t="s">
        <v>27108</v>
      </c>
      <c r="L1682">
        <v>0</v>
      </c>
      <c r="M1682" t="s">
        <v>27109</v>
      </c>
    </row>
    <row r="1683" spans="1:13">
      <c r="A1683" t="s">
        <v>18921</v>
      </c>
      <c r="B1683" t="s">
        <v>27110</v>
      </c>
      <c r="D1683" t="s">
        <v>27111</v>
      </c>
      <c r="E1683">
        <v>0</v>
      </c>
      <c r="J1683" t="s">
        <v>18921</v>
      </c>
      <c r="K1683" t="s">
        <v>27110</v>
      </c>
      <c r="L1683">
        <v>0</v>
      </c>
      <c r="M1683" t="s">
        <v>27111</v>
      </c>
    </row>
    <row r="1684" spans="1:13">
      <c r="A1684" t="s">
        <v>20533</v>
      </c>
      <c r="B1684" t="s">
        <v>27112</v>
      </c>
      <c r="D1684" t="s">
        <v>27113</v>
      </c>
      <c r="E1684">
        <v>0</v>
      </c>
      <c r="J1684" t="s">
        <v>20533</v>
      </c>
      <c r="K1684" t="s">
        <v>27112</v>
      </c>
      <c r="L1684">
        <v>0</v>
      </c>
      <c r="M1684" t="s">
        <v>27113</v>
      </c>
    </row>
    <row r="1685" spans="1:13">
      <c r="A1685" t="s">
        <v>20532</v>
      </c>
      <c r="B1685" t="s">
        <v>27114</v>
      </c>
      <c r="D1685" t="s">
        <v>27115</v>
      </c>
      <c r="E1685">
        <v>0</v>
      </c>
      <c r="J1685" t="s">
        <v>20532</v>
      </c>
      <c r="K1685" t="s">
        <v>27114</v>
      </c>
      <c r="L1685">
        <v>0</v>
      </c>
      <c r="M1685" t="s">
        <v>27115</v>
      </c>
    </row>
    <row r="1686" spans="1:13">
      <c r="A1686" t="s">
        <v>18920</v>
      </c>
      <c r="B1686" t="s">
        <v>27116</v>
      </c>
      <c r="D1686" t="s">
        <v>27117</v>
      </c>
      <c r="E1686">
        <v>0</v>
      </c>
      <c r="J1686" t="s">
        <v>18920</v>
      </c>
      <c r="K1686" t="s">
        <v>27116</v>
      </c>
      <c r="L1686">
        <v>0</v>
      </c>
      <c r="M1686" t="s">
        <v>27117</v>
      </c>
    </row>
    <row r="1687" spans="1:13">
      <c r="A1687" t="s">
        <v>18922</v>
      </c>
      <c r="B1687" t="s">
        <v>27118</v>
      </c>
      <c r="D1687" t="s">
        <v>27119</v>
      </c>
      <c r="E1687">
        <v>-1</v>
      </c>
      <c r="J1687" t="s">
        <v>18922</v>
      </c>
      <c r="K1687" t="s">
        <v>27118</v>
      </c>
      <c r="L1687">
        <v>-1</v>
      </c>
      <c r="M1687" t="s">
        <v>27119</v>
      </c>
    </row>
    <row r="1688" spans="1:13">
      <c r="A1688" t="s">
        <v>18923</v>
      </c>
      <c r="B1688" t="s">
        <v>27120</v>
      </c>
      <c r="D1688" t="s">
        <v>27121</v>
      </c>
      <c r="E1688">
        <v>0</v>
      </c>
      <c r="J1688" t="s">
        <v>18923</v>
      </c>
      <c r="K1688" t="s">
        <v>27120</v>
      </c>
      <c r="L1688">
        <v>0</v>
      </c>
      <c r="M1688" t="s">
        <v>27121</v>
      </c>
    </row>
    <row r="1689" spans="1:13">
      <c r="A1689" t="s">
        <v>27122</v>
      </c>
      <c r="B1689" t="s">
        <v>27123</v>
      </c>
      <c r="D1689" t="s">
        <v>27124</v>
      </c>
      <c r="E1689">
        <v>0</v>
      </c>
      <c r="J1689" t="s">
        <v>27122</v>
      </c>
      <c r="K1689" t="s">
        <v>27123</v>
      </c>
      <c r="L1689">
        <v>0</v>
      </c>
      <c r="M1689" t="s">
        <v>27124</v>
      </c>
    </row>
    <row r="1690" spans="1:13">
      <c r="A1690" t="s">
        <v>18924</v>
      </c>
      <c r="B1690" t="s">
        <v>27125</v>
      </c>
      <c r="D1690" t="s">
        <v>27126</v>
      </c>
      <c r="E1690">
        <v>0</v>
      </c>
      <c r="J1690" t="s">
        <v>18924</v>
      </c>
      <c r="K1690" t="s">
        <v>27125</v>
      </c>
      <c r="L1690">
        <v>0</v>
      </c>
      <c r="M1690" t="s">
        <v>27126</v>
      </c>
    </row>
    <row r="1691" spans="1:13">
      <c r="A1691" t="s">
        <v>18221</v>
      </c>
      <c r="B1691" t="s">
        <v>27127</v>
      </c>
      <c r="C1691" t="s">
        <v>23015</v>
      </c>
      <c r="D1691" t="s">
        <v>27128</v>
      </c>
      <c r="E1691">
        <v>140</v>
      </c>
      <c r="G1691" t="s">
        <v>23015</v>
      </c>
      <c r="J1691" t="s">
        <v>18221</v>
      </c>
      <c r="K1691" t="s">
        <v>27127</v>
      </c>
      <c r="L1691">
        <v>140</v>
      </c>
      <c r="M1691" t="s">
        <v>27128</v>
      </c>
    </row>
    <row r="1692" spans="1:13">
      <c r="A1692" t="s">
        <v>18219</v>
      </c>
      <c r="B1692" t="s">
        <v>27129</v>
      </c>
      <c r="C1692" t="s">
        <v>23015</v>
      </c>
      <c r="D1692" t="s">
        <v>27130</v>
      </c>
      <c r="E1692">
        <v>140</v>
      </c>
      <c r="G1692" t="s">
        <v>23015</v>
      </c>
      <c r="J1692" t="s">
        <v>18219</v>
      </c>
      <c r="K1692" t="s">
        <v>27129</v>
      </c>
      <c r="L1692">
        <v>140</v>
      </c>
      <c r="M1692" t="s">
        <v>27130</v>
      </c>
    </row>
    <row r="1693" spans="1:13">
      <c r="A1693" t="s">
        <v>18220</v>
      </c>
      <c r="B1693" t="s">
        <v>27131</v>
      </c>
      <c r="C1693" t="s">
        <v>23015</v>
      </c>
      <c r="D1693" t="s">
        <v>27132</v>
      </c>
      <c r="E1693">
        <v>140</v>
      </c>
      <c r="G1693" t="s">
        <v>23015</v>
      </c>
      <c r="J1693" t="s">
        <v>18220</v>
      </c>
      <c r="K1693" t="s">
        <v>27131</v>
      </c>
      <c r="L1693">
        <v>140</v>
      </c>
      <c r="M1693" t="s">
        <v>27132</v>
      </c>
    </row>
    <row r="1694" spans="1:13">
      <c r="A1694" t="s">
        <v>19521</v>
      </c>
      <c r="B1694" t="s">
        <v>27133</v>
      </c>
      <c r="D1694" t="s">
        <v>27134</v>
      </c>
      <c r="E1694">
        <v>0</v>
      </c>
      <c r="J1694" t="s">
        <v>19521</v>
      </c>
      <c r="K1694" t="s">
        <v>27133</v>
      </c>
      <c r="L1694">
        <v>0</v>
      </c>
      <c r="M1694" t="s">
        <v>27134</v>
      </c>
    </row>
    <row r="1695" spans="1:13">
      <c r="A1695" t="s">
        <v>19522</v>
      </c>
      <c r="B1695" t="s">
        <v>27135</v>
      </c>
      <c r="D1695" t="s">
        <v>27136</v>
      </c>
      <c r="E1695">
        <v>0</v>
      </c>
      <c r="J1695" t="s">
        <v>19522</v>
      </c>
      <c r="K1695" t="s">
        <v>27135</v>
      </c>
      <c r="L1695">
        <v>0</v>
      </c>
      <c r="M1695" t="s">
        <v>27136</v>
      </c>
    </row>
    <row r="1696" spans="1:13">
      <c r="A1696" t="s">
        <v>19523</v>
      </c>
      <c r="B1696" t="s">
        <v>27137</v>
      </c>
      <c r="D1696" t="s">
        <v>27138</v>
      </c>
      <c r="E1696">
        <v>0</v>
      </c>
      <c r="J1696" t="s">
        <v>19523</v>
      </c>
      <c r="K1696" t="s">
        <v>27137</v>
      </c>
      <c r="L1696">
        <v>0</v>
      </c>
      <c r="M1696" t="s">
        <v>27138</v>
      </c>
    </row>
    <row r="1697" spans="1:13">
      <c r="A1697" t="s">
        <v>20978</v>
      </c>
      <c r="B1697" t="s">
        <v>27139</v>
      </c>
      <c r="D1697" t="s">
        <v>27140</v>
      </c>
      <c r="E1697">
        <v>0</v>
      </c>
      <c r="J1697" t="s">
        <v>20978</v>
      </c>
      <c r="K1697" t="s">
        <v>27139</v>
      </c>
      <c r="L1697">
        <v>0</v>
      </c>
      <c r="M1697" t="s">
        <v>27140</v>
      </c>
    </row>
    <row r="1698" spans="1:13">
      <c r="A1698" t="s">
        <v>20977</v>
      </c>
      <c r="B1698" t="s">
        <v>27141</v>
      </c>
      <c r="D1698" t="s">
        <v>27142</v>
      </c>
      <c r="E1698">
        <v>0</v>
      </c>
      <c r="J1698" t="s">
        <v>20977</v>
      </c>
      <c r="K1698" t="s">
        <v>27141</v>
      </c>
      <c r="L1698">
        <v>0</v>
      </c>
      <c r="M1698" t="s">
        <v>27142</v>
      </c>
    </row>
    <row r="1699" spans="1:13">
      <c r="A1699" t="s">
        <v>20976</v>
      </c>
      <c r="B1699" t="s">
        <v>27143</v>
      </c>
      <c r="D1699" t="s">
        <v>27144</v>
      </c>
      <c r="E1699">
        <v>0</v>
      </c>
      <c r="J1699" t="s">
        <v>20976</v>
      </c>
      <c r="K1699" t="s">
        <v>27143</v>
      </c>
      <c r="L1699">
        <v>0</v>
      </c>
      <c r="M1699" t="s">
        <v>27144</v>
      </c>
    </row>
    <row r="1700" spans="1:13">
      <c r="A1700" t="s">
        <v>18382</v>
      </c>
      <c r="B1700" t="s">
        <v>27145</v>
      </c>
      <c r="D1700" t="s">
        <v>27146</v>
      </c>
      <c r="E1700">
        <v>0</v>
      </c>
      <c r="J1700" t="s">
        <v>18382</v>
      </c>
      <c r="K1700" t="s">
        <v>27145</v>
      </c>
      <c r="L1700">
        <v>0</v>
      </c>
      <c r="M1700" t="s">
        <v>27146</v>
      </c>
    </row>
    <row r="1701" spans="1:13">
      <c r="A1701" t="s">
        <v>18383</v>
      </c>
      <c r="B1701" t="s">
        <v>27147</v>
      </c>
      <c r="D1701" t="s">
        <v>27148</v>
      </c>
      <c r="E1701">
        <v>0</v>
      </c>
      <c r="J1701" t="s">
        <v>18383</v>
      </c>
      <c r="K1701" t="s">
        <v>27147</v>
      </c>
      <c r="L1701">
        <v>0</v>
      </c>
      <c r="M1701" t="s">
        <v>27148</v>
      </c>
    </row>
    <row r="1702" spans="1:13">
      <c r="A1702" t="s">
        <v>18384</v>
      </c>
      <c r="B1702" t="s">
        <v>27149</v>
      </c>
      <c r="D1702" t="s">
        <v>27150</v>
      </c>
      <c r="E1702">
        <v>0</v>
      </c>
      <c r="J1702" t="s">
        <v>18384</v>
      </c>
      <c r="K1702" t="s">
        <v>27149</v>
      </c>
      <c r="L1702">
        <v>0</v>
      </c>
      <c r="M1702" t="s">
        <v>27150</v>
      </c>
    </row>
    <row r="1703" spans="1:13">
      <c r="A1703" t="s">
        <v>17313</v>
      </c>
      <c r="B1703" t="s">
        <v>27151</v>
      </c>
      <c r="D1703" t="s">
        <v>27152</v>
      </c>
      <c r="E1703">
        <v>0</v>
      </c>
      <c r="J1703" t="s">
        <v>17313</v>
      </c>
      <c r="K1703" t="s">
        <v>27151</v>
      </c>
      <c r="L1703">
        <v>0</v>
      </c>
      <c r="M1703" t="s">
        <v>27152</v>
      </c>
    </row>
    <row r="1704" spans="1:13">
      <c r="A1704" t="s">
        <v>17314</v>
      </c>
      <c r="B1704" t="s">
        <v>27153</v>
      </c>
      <c r="D1704" t="s">
        <v>27154</v>
      </c>
      <c r="E1704">
        <v>0</v>
      </c>
      <c r="J1704" t="s">
        <v>17314</v>
      </c>
      <c r="K1704" t="s">
        <v>27153</v>
      </c>
      <c r="L1704">
        <v>0</v>
      </c>
      <c r="M1704" t="s">
        <v>27154</v>
      </c>
    </row>
    <row r="1705" spans="1:13">
      <c r="A1705" t="s">
        <v>17315</v>
      </c>
      <c r="B1705" t="s">
        <v>27155</v>
      </c>
      <c r="C1705" t="s">
        <v>23015</v>
      </c>
      <c r="D1705" t="s">
        <v>27156</v>
      </c>
      <c r="E1705">
        <v>139</v>
      </c>
      <c r="G1705" t="s">
        <v>23015</v>
      </c>
      <c r="J1705" t="s">
        <v>17315</v>
      </c>
      <c r="K1705" t="s">
        <v>27155</v>
      </c>
      <c r="L1705">
        <v>139</v>
      </c>
      <c r="M1705" t="s">
        <v>27156</v>
      </c>
    </row>
    <row r="1706" spans="1:13">
      <c r="A1706" t="s">
        <v>17316</v>
      </c>
      <c r="B1706" t="s">
        <v>27157</v>
      </c>
      <c r="D1706" t="s">
        <v>27158</v>
      </c>
      <c r="E1706">
        <v>0</v>
      </c>
      <c r="J1706" t="s">
        <v>17316</v>
      </c>
      <c r="K1706" t="s">
        <v>27157</v>
      </c>
      <c r="L1706">
        <v>0</v>
      </c>
      <c r="M1706" t="s">
        <v>27158</v>
      </c>
    </row>
    <row r="1707" spans="1:13">
      <c r="A1707" t="s">
        <v>17317</v>
      </c>
      <c r="B1707" t="s">
        <v>27159</v>
      </c>
      <c r="D1707" t="s">
        <v>27160</v>
      </c>
      <c r="E1707">
        <v>0</v>
      </c>
      <c r="J1707" t="s">
        <v>17317</v>
      </c>
      <c r="K1707" t="s">
        <v>27159</v>
      </c>
      <c r="L1707">
        <v>0</v>
      </c>
      <c r="M1707" t="s">
        <v>27160</v>
      </c>
    </row>
    <row r="1708" spans="1:13">
      <c r="A1708" t="s">
        <v>20132</v>
      </c>
      <c r="B1708" t="s">
        <v>27161</v>
      </c>
      <c r="D1708" t="s">
        <v>27162</v>
      </c>
      <c r="E1708">
        <v>0</v>
      </c>
      <c r="J1708" t="s">
        <v>20132</v>
      </c>
      <c r="K1708" t="s">
        <v>27161</v>
      </c>
      <c r="L1708">
        <v>0</v>
      </c>
      <c r="M1708" t="s">
        <v>27162</v>
      </c>
    </row>
    <row r="1709" spans="1:13">
      <c r="A1709" t="s">
        <v>20133</v>
      </c>
      <c r="B1709" t="s">
        <v>27163</v>
      </c>
      <c r="D1709" t="s">
        <v>27164</v>
      </c>
      <c r="E1709">
        <v>0</v>
      </c>
      <c r="J1709" t="s">
        <v>20133</v>
      </c>
      <c r="K1709" t="s">
        <v>27163</v>
      </c>
      <c r="L1709">
        <v>0</v>
      </c>
      <c r="M1709" t="s">
        <v>27164</v>
      </c>
    </row>
    <row r="1710" spans="1:13">
      <c r="A1710" t="s">
        <v>20975</v>
      </c>
      <c r="B1710" t="s">
        <v>27165</v>
      </c>
      <c r="D1710" t="s">
        <v>27166</v>
      </c>
      <c r="E1710">
        <v>0</v>
      </c>
      <c r="J1710" t="s">
        <v>20975</v>
      </c>
      <c r="K1710" t="s">
        <v>27165</v>
      </c>
      <c r="L1710">
        <v>0</v>
      </c>
      <c r="M1710" t="s">
        <v>27166</v>
      </c>
    </row>
    <row r="1711" spans="1:13">
      <c r="A1711" t="s">
        <v>20974</v>
      </c>
      <c r="B1711" t="s">
        <v>27167</v>
      </c>
      <c r="D1711" t="s">
        <v>27168</v>
      </c>
      <c r="E1711">
        <v>0</v>
      </c>
      <c r="J1711" t="s">
        <v>20974</v>
      </c>
      <c r="K1711" t="s">
        <v>27167</v>
      </c>
      <c r="L1711">
        <v>0</v>
      </c>
      <c r="M1711" t="s">
        <v>27168</v>
      </c>
    </row>
    <row r="1712" spans="1:13">
      <c r="A1712" t="s">
        <v>20973</v>
      </c>
      <c r="B1712" t="s">
        <v>27169</v>
      </c>
      <c r="D1712" t="s">
        <v>27170</v>
      </c>
      <c r="E1712">
        <v>0</v>
      </c>
      <c r="J1712" t="s">
        <v>20973</v>
      </c>
      <c r="K1712" t="s">
        <v>27169</v>
      </c>
      <c r="L1712">
        <v>0</v>
      </c>
      <c r="M1712" t="s">
        <v>27170</v>
      </c>
    </row>
    <row r="1713" spans="1:13">
      <c r="A1713" t="s">
        <v>20972</v>
      </c>
      <c r="B1713" t="s">
        <v>27171</v>
      </c>
      <c r="D1713" t="s">
        <v>27172</v>
      </c>
      <c r="E1713">
        <v>0</v>
      </c>
      <c r="J1713" t="s">
        <v>20972</v>
      </c>
      <c r="K1713" t="s">
        <v>27171</v>
      </c>
      <c r="L1713">
        <v>0</v>
      </c>
      <c r="M1713" t="s">
        <v>27172</v>
      </c>
    </row>
    <row r="1714" spans="1:13">
      <c r="A1714" t="s">
        <v>20971</v>
      </c>
      <c r="B1714" t="s">
        <v>27173</v>
      </c>
      <c r="D1714" t="s">
        <v>27174</v>
      </c>
      <c r="E1714">
        <v>0</v>
      </c>
      <c r="J1714" t="s">
        <v>20971</v>
      </c>
      <c r="K1714" t="s">
        <v>27173</v>
      </c>
      <c r="L1714">
        <v>0</v>
      </c>
      <c r="M1714" t="s">
        <v>27174</v>
      </c>
    </row>
    <row r="1715" spans="1:13">
      <c r="A1715" t="s">
        <v>17914</v>
      </c>
      <c r="B1715" t="s">
        <v>27175</v>
      </c>
      <c r="D1715" t="s">
        <v>27176</v>
      </c>
      <c r="E1715">
        <v>0</v>
      </c>
      <c r="J1715" t="s">
        <v>17914</v>
      </c>
      <c r="K1715" t="s">
        <v>27175</v>
      </c>
      <c r="L1715">
        <v>0</v>
      </c>
      <c r="M1715" t="s">
        <v>27176</v>
      </c>
    </row>
    <row r="1716" spans="1:13">
      <c r="A1716" t="s">
        <v>17915</v>
      </c>
      <c r="B1716" t="s">
        <v>27177</v>
      </c>
      <c r="C1716" t="s">
        <v>23015</v>
      </c>
      <c r="D1716" t="s">
        <v>27178</v>
      </c>
      <c r="E1716">
        <v>140</v>
      </c>
      <c r="G1716" t="s">
        <v>23015</v>
      </c>
      <c r="J1716" t="s">
        <v>17915</v>
      </c>
      <c r="K1716" t="s">
        <v>27177</v>
      </c>
      <c r="L1716">
        <v>140</v>
      </c>
      <c r="M1716" t="s">
        <v>27178</v>
      </c>
    </row>
    <row r="1717" spans="1:13">
      <c r="A1717" t="s">
        <v>17916</v>
      </c>
      <c r="B1717" t="s">
        <v>27179</v>
      </c>
      <c r="D1717" t="s">
        <v>27180</v>
      </c>
      <c r="E1717">
        <v>0</v>
      </c>
      <c r="J1717" t="s">
        <v>17916</v>
      </c>
      <c r="K1717" t="s">
        <v>27179</v>
      </c>
      <c r="L1717">
        <v>0</v>
      </c>
      <c r="M1717" t="s">
        <v>27180</v>
      </c>
    </row>
    <row r="1718" spans="1:13">
      <c r="A1718" t="s">
        <v>18547</v>
      </c>
      <c r="B1718" t="s">
        <v>27181</v>
      </c>
      <c r="D1718" t="s">
        <v>27182</v>
      </c>
      <c r="E1718">
        <v>0</v>
      </c>
      <c r="J1718" t="s">
        <v>18547</v>
      </c>
      <c r="K1718" t="s">
        <v>27181</v>
      </c>
      <c r="L1718">
        <v>0</v>
      </c>
      <c r="M1718" t="s">
        <v>27182</v>
      </c>
    </row>
    <row r="1719" spans="1:13">
      <c r="A1719" t="s">
        <v>18925</v>
      </c>
      <c r="B1719" t="s">
        <v>27183</v>
      </c>
      <c r="D1719" t="s">
        <v>27184</v>
      </c>
      <c r="E1719">
        <v>0</v>
      </c>
      <c r="J1719" t="s">
        <v>18925</v>
      </c>
      <c r="K1719" t="s">
        <v>27183</v>
      </c>
      <c r="L1719">
        <v>0</v>
      </c>
      <c r="M1719" t="s">
        <v>27184</v>
      </c>
    </row>
    <row r="1720" spans="1:13">
      <c r="A1720" t="s">
        <v>19524</v>
      </c>
      <c r="B1720" t="s">
        <v>27185</v>
      </c>
      <c r="D1720" t="s">
        <v>27186</v>
      </c>
      <c r="E1720">
        <v>0</v>
      </c>
      <c r="J1720" t="s">
        <v>19524</v>
      </c>
      <c r="K1720" t="s">
        <v>27185</v>
      </c>
      <c r="L1720">
        <v>0</v>
      </c>
      <c r="M1720" t="s">
        <v>27186</v>
      </c>
    </row>
    <row r="1721" spans="1:13">
      <c r="A1721" t="s">
        <v>19525</v>
      </c>
      <c r="B1721" t="s">
        <v>27187</v>
      </c>
      <c r="D1721" t="s">
        <v>27188</v>
      </c>
      <c r="E1721">
        <v>0</v>
      </c>
      <c r="J1721" t="s">
        <v>19525</v>
      </c>
      <c r="K1721" t="s">
        <v>27187</v>
      </c>
      <c r="L1721">
        <v>0</v>
      </c>
      <c r="M1721" t="s">
        <v>27188</v>
      </c>
    </row>
    <row r="1722" spans="1:13">
      <c r="A1722" t="s">
        <v>19526</v>
      </c>
      <c r="B1722" t="s">
        <v>27189</v>
      </c>
      <c r="D1722" t="s">
        <v>27190</v>
      </c>
      <c r="E1722">
        <v>0</v>
      </c>
      <c r="J1722" t="s">
        <v>19526</v>
      </c>
      <c r="K1722" t="s">
        <v>27189</v>
      </c>
      <c r="L1722">
        <v>0</v>
      </c>
      <c r="M1722" t="s">
        <v>27190</v>
      </c>
    </row>
    <row r="1723" spans="1:13">
      <c r="A1723" t="s">
        <v>19527</v>
      </c>
      <c r="B1723" t="s">
        <v>27191</v>
      </c>
      <c r="D1723" t="s">
        <v>27192</v>
      </c>
      <c r="E1723">
        <v>0</v>
      </c>
      <c r="J1723" t="s">
        <v>19527</v>
      </c>
      <c r="K1723" t="s">
        <v>27191</v>
      </c>
      <c r="L1723">
        <v>0</v>
      </c>
      <c r="M1723" t="s">
        <v>27192</v>
      </c>
    </row>
    <row r="1724" spans="1:13">
      <c r="A1724" t="s">
        <v>19528</v>
      </c>
      <c r="B1724" t="s">
        <v>27193</v>
      </c>
      <c r="C1724" t="s">
        <v>23015</v>
      </c>
      <c r="D1724" t="s">
        <v>27194</v>
      </c>
      <c r="E1724">
        <v>140</v>
      </c>
      <c r="G1724" t="s">
        <v>23015</v>
      </c>
      <c r="J1724" t="s">
        <v>19528</v>
      </c>
      <c r="K1724" t="s">
        <v>27193</v>
      </c>
      <c r="L1724">
        <v>140</v>
      </c>
      <c r="M1724" t="s">
        <v>27194</v>
      </c>
    </row>
    <row r="1725" spans="1:13">
      <c r="A1725" t="s">
        <v>18225</v>
      </c>
      <c r="B1725" t="s">
        <v>27195</v>
      </c>
      <c r="C1725" t="s">
        <v>23015</v>
      </c>
      <c r="D1725" t="s">
        <v>27196</v>
      </c>
      <c r="E1725">
        <v>140</v>
      </c>
      <c r="G1725" t="s">
        <v>23015</v>
      </c>
      <c r="J1725" t="s">
        <v>18225</v>
      </c>
      <c r="K1725" t="s">
        <v>27195</v>
      </c>
      <c r="L1725">
        <v>140</v>
      </c>
      <c r="M1725" t="s">
        <v>27196</v>
      </c>
    </row>
    <row r="1726" spans="1:13">
      <c r="A1726" t="s">
        <v>18224</v>
      </c>
      <c r="B1726" t="s">
        <v>27197</v>
      </c>
      <c r="C1726" t="s">
        <v>23015</v>
      </c>
      <c r="D1726" t="s">
        <v>27198</v>
      </c>
      <c r="E1726">
        <v>140</v>
      </c>
      <c r="G1726" t="s">
        <v>23015</v>
      </c>
      <c r="J1726" t="s">
        <v>18224</v>
      </c>
      <c r="K1726" t="s">
        <v>27197</v>
      </c>
      <c r="L1726">
        <v>140</v>
      </c>
      <c r="M1726" t="s">
        <v>27198</v>
      </c>
    </row>
    <row r="1727" spans="1:13">
      <c r="A1727" t="s">
        <v>18223</v>
      </c>
      <c r="B1727" t="s">
        <v>27199</v>
      </c>
      <c r="C1727" t="s">
        <v>23015</v>
      </c>
      <c r="D1727" t="s">
        <v>27200</v>
      </c>
      <c r="E1727">
        <v>140</v>
      </c>
      <c r="G1727" t="s">
        <v>23015</v>
      </c>
      <c r="J1727" t="s">
        <v>18223</v>
      </c>
      <c r="K1727" t="s">
        <v>27199</v>
      </c>
      <c r="L1727">
        <v>140</v>
      </c>
      <c r="M1727" t="s">
        <v>27200</v>
      </c>
    </row>
    <row r="1728" spans="1:13">
      <c r="A1728" t="s">
        <v>18222</v>
      </c>
      <c r="B1728" t="s">
        <v>27201</v>
      </c>
      <c r="C1728" t="s">
        <v>23015</v>
      </c>
      <c r="D1728" t="s">
        <v>27202</v>
      </c>
      <c r="E1728">
        <v>140</v>
      </c>
      <c r="G1728" t="s">
        <v>23015</v>
      </c>
      <c r="J1728" t="s">
        <v>18222</v>
      </c>
      <c r="K1728" t="s">
        <v>27201</v>
      </c>
      <c r="L1728">
        <v>140</v>
      </c>
      <c r="M1728" t="s">
        <v>27202</v>
      </c>
    </row>
    <row r="1729" spans="1:13">
      <c r="A1729" t="s">
        <v>18548</v>
      </c>
      <c r="B1729" t="s">
        <v>27203</v>
      </c>
      <c r="D1729" t="s">
        <v>27204</v>
      </c>
      <c r="E1729">
        <v>0</v>
      </c>
      <c r="J1729" t="s">
        <v>18548</v>
      </c>
      <c r="K1729" t="s">
        <v>27203</v>
      </c>
      <c r="L1729">
        <v>0</v>
      </c>
      <c r="M1729" t="s">
        <v>27204</v>
      </c>
    </row>
    <row r="1730" spans="1:13">
      <c r="A1730" t="s">
        <v>18549</v>
      </c>
      <c r="B1730" t="s">
        <v>27205</v>
      </c>
      <c r="D1730" t="s">
        <v>27206</v>
      </c>
      <c r="E1730">
        <v>0</v>
      </c>
      <c r="J1730" t="s">
        <v>18549</v>
      </c>
      <c r="K1730" t="s">
        <v>27205</v>
      </c>
      <c r="L1730">
        <v>0</v>
      </c>
      <c r="M1730" t="s">
        <v>27206</v>
      </c>
    </row>
    <row r="1731" spans="1:13">
      <c r="A1731" t="s">
        <v>18550</v>
      </c>
      <c r="B1731" t="s">
        <v>27207</v>
      </c>
      <c r="D1731" t="s">
        <v>27208</v>
      </c>
      <c r="E1731">
        <v>0</v>
      </c>
      <c r="J1731" t="s">
        <v>18550</v>
      </c>
      <c r="K1731" t="s">
        <v>27207</v>
      </c>
      <c r="L1731">
        <v>0</v>
      </c>
      <c r="M1731" t="s">
        <v>27208</v>
      </c>
    </row>
    <row r="1732" spans="1:13">
      <c r="A1732" t="s">
        <v>18551</v>
      </c>
      <c r="B1732" t="s">
        <v>27209</v>
      </c>
      <c r="D1732" t="s">
        <v>27210</v>
      </c>
      <c r="E1732">
        <v>0</v>
      </c>
      <c r="J1732" t="s">
        <v>18551</v>
      </c>
      <c r="K1732" t="s">
        <v>27209</v>
      </c>
      <c r="L1732">
        <v>0</v>
      </c>
      <c r="M1732" t="s">
        <v>27210</v>
      </c>
    </row>
    <row r="1733" spans="1:13">
      <c r="A1733" t="s">
        <v>18552</v>
      </c>
      <c r="B1733" t="s">
        <v>27211</v>
      </c>
      <c r="D1733" t="s">
        <v>27212</v>
      </c>
      <c r="E1733">
        <v>0</v>
      </c>
      <c r="J1733" t="s">
        <v>18552</v>
      </c>
      <c r="K1733" t="s">
        <v>27211</v>
      </c>
      <c r="L1733">
        <v>0</v>
      </c>
      <c r="M1733" t="s">
        <v>27212</v>
      </c>
    </row>
    <row r="1734" spans="1:13">
      <c r="A1734" t="s">
        <v>18553</v>
      </c>
      <c r="B1734" t="s">
        <v>27213</v>
      </c>
      <c r="D1734" t="s">
        <v>27214</v>
      </c>
      <c r="E1734">
        <v>0</v>
      </c>
      <c r="J1734" t="s">
        <v>18553</v>
      </c>
      <c r="K1734" t="s">
        <v>27213</v>
      </c>
      <c r="L1734">
        <v>0</v>
      </c>
      <c r="M1734" t="s">
        <v>27214</v>
      </c>
    </row>
    <row r="1735" spans="1:13">
      <c r="A1735" t="s">
        <v>18554</v>
      </c>
      <c r="B1735" t="s">
        <v>27215</v>
      </c>
      <c r="D1735" t="s">
        <v>27216</v>
      </c>
      <c r="E1735">
        <v>0</v>
      </c>
      <c r="J1735" t="s">
        <v>18554</v>
      </c>
      <c r="K1735" t="s">
        <v>27215</v>
      </c>
      <c r="L1735">
        <v>0</v>
      </c>
      <c r="M1735" t="s">
        <v>27216</v>
      </c>
    </row>
    <row r="1736" spans="1:13">
      <c r="A1736" t="s">
        <v>18555</v>
      </c>
      <c r="B1736" t="s">
        <v>27217</v>
      </c>
      <c r="D1736" t="s">
        <v>27218</v>
      </c>
      <c r="E1736">
        <v>0</v>
      </c>
      <c r="J1736" t="s">
        <v>18555</v>
      </c>
      <c r="K1736" t="s">
        <v>27217</v>
      </c>
      <c r="L1736">
        <v>0</v>
      </c>
      <c r="M1736" t="s">
        <v>27218</v>
      </c>
    </row>
    <row r="1737" spans="1:13">
      <c r="A1737" t="s">
        <v>18228</v>
      </c>
      <c r="B1737" t="s">
        <v>27219</v>
      </c>
      <c r="C1737" t="s">
        <v>23015</v>
      </c>
      <c r="D1737" t="s">
        <v>27220</v>
      </c>
      <c r="E1737">
        <v>140</v>
      </c>
      <c r="G1737" t="s">
        <v>23015</v>
      </c>
      <c r="J1737" t="s">
        <v>18228</v>
      </c>
      <c r="K1737" t="s">
        <v>27219</v>
      </c>
      <c r="L1737">
        <v>140</v>
      </c>
      <c r="M1737" t="s">
        <v>27220</v>
      </c>
    </row>
    <row r="1738" spans="1:13">
      <c r="A1738" t="s">
        <v>18227</v>
      </c>
      <c r="B1738" t="s">
        <v>27221</v>
      </c>
      <c r="C1738" t="s">
        <v>23015</v>
      </c>
      <c r="D1738" t="s">
        <v>27222</v>
      </c>
      <c r="E1738">
        <v>140</v>
      </c>
      <c r="G1738" t="s">
        <v>23015</v>
      </c>
      <c r="J1738" t="s">
        <v>18227</v>
      </c>
      <c r="K1738" t="s">
        <v>27221</v>
      </c>
      <c r="L1738">
        <v>140</v>
      </c>
      <c r="M1738" t="s">
        <v>27222</v>
      </c>
    </row>
    <row r="1739" spans="1:13">
      <c r="A1739" t="s">
        <v>18226</v>
      </c>
      <c r="B1739" t="s">
        <v>27223</v>
      </c>
      <c r="C1739" t="s">
        <v>23015</v>
      </c>
      <c r="D1739" t="s">
        <v>27224</v>
      </c>
      <c r="E1739">
        <v>140</v>
      </c>
      <c r="G1739" t="s">
        <v>23015</v>
      </c>
      <c r="J1739" t="s">
        <v>18226</v>
      </c>
      <c r="K1739" t="s">
        <v>27223</v>
      </c>
      <c r="L1739">
        <v>140</v>
      </c>
      <c r="M1739" t="s">
        <v>27224</v>
      </c>
    </row>
    <row r="1740" spans="1:13">
      <c r="A1740" t="s">
        <v>19529</v>
      </c>
      <c r="B1740" t="s">
        <v>27225</v>
      </c>
      <c r="C1740" t="s">
        <v>23015</v>
      </c>
      <c r="D1740" t="s">
        <v>27226</v>
      </c>
      <c r="E1740">
        <v>140</v>
      </c>
      <c r="G1740" t="s">
        <v>23015</v>
      </c>
      <c r="J1740" t="s">
        <v>19529</v>
      </c>
      <c r="K1740" t="s">
        <v>27225</v>
      </c>
      <c r="L1740">
        <v>140</v>
      </c>
      <c r="M1740" t="s">
        <v>27226</v>
      </c>
    </row>
    <row r="1741" spans="1:13">
      <c r="A1741" t="s">
        <v>19530</v>
      </c>
      <c r="B1741" t="s">
        <v>27227</v>
      </c>
      <c r="C1741" t="s">
        <v>23015</v>
      </c>
      <c r="D1741" t="s">
        <v>27228</v>
      </c>
      <c r="E1741">
        <v>140</v>
      </c>
      <c r="G1741" t="s">
        <v>23015</v>
      </c>
      <c r="J1741" t="s">
        <v>19530</v>
      </c>
      <c r="K1741" t="s">
        <v>27227</v>
      </c>
      <c r="L1741">
        <v>140</v>
      </c>
      <c r="M1741" t="s">
        <v>27228</v>
      </c>
    </row>
    <row r="1742" spans="1:13">
      <c r="A1742" t="s">
        <v>19531</v>
      </c>
      <c r="B1742" t="s">
        <v>27229</v>
      </c>
      <c r="D1742" t="s">
        <v>27230</v>
      </c>
      <c r="E1742">
        <v>0</v>
      </c>
      <c r="J1742" t="s">
        <v>19531</v>
      </c>
      <c r="K1742" t="s">
        <v>27229</v>
      </c>
      <c r="L1742">
        <v>0</v>
      </c>
      <c r="M1742" t="s">
        <v>27230</v>
      </c>
    </row>
    <row r="1743" spans="1:13">
      <c r="A1743" t="s">
        <v>19532</v>
      </c>
      <c r="B1743" t="s">
        <v>27231</v>
      </c>
      <c r="D1743" t="s">
        <v>27232</v>
      </c>
      <c r="E1743">
        <v>0</v>
      </c>
      <c r="J1743" t="s">
        <v>19532</v>
      </c>
      <c r="K1743" t="s">
        <v>27231</v>
      </c>
      <c r="L1743">
        <v>0</v>
      </c>
      <c r="M1743" t="s">
        <v>27232</v>
      </c>
    </row>
    <row r="1744" spans="1:13">
      <c r="A1744" t="s">
        <v>19533</v>
      </c>
      <c r="B1744" t="s">
        <v>27233</v>
      </c>
      <c r="D1744" t="s">
        <v>27234</v>
      </c>
      <c r="E1744">
        <v>0</v>
      </c>
      <c r="J1744" t="s">
        <v>19533</v>
      </c>
      <c r="K1744" t="s">
        <v>27233</v>
      </c>
      <c r="L1744">
        <v>0</v>
      </c>
      <c r="M1744" t="s">
        <v>27234</v>
      </c>
    </row>
    <row r="1745" spans="1:13">
      <c r="A1745" t="s">
        <v>19534</v>
      </c>
      <c r="B1745" t="s">
        <v>27235</v>
      </c>
      <c r="D1745" t="s">
        <v>27236</v>
      </c>
      <c r="E1745">
        <v>0</v>
      </c>
      <c r="J1745" t="s">
        <v>19534</v>
      </c>
      <c r="K1745" t="s">
        <v>27235</v>
      </c>
      <c r="L1745">
        <v>0</v>
      </c>
      <c r="M1745" t="s">
        <v>27236</v>
      </c>
    </row>
    <row r="1746" spans="1:13">
      <c r="A1746" t="s">
        <v>19535</v>
      </c>
      <c r="B1746" t="s">
        <v>27237</v>
      </c>
      <c r="D1746" t="s">
        <v>27238</v>
      </c>
      <c r="E1746">
        <v>0</v>
      </c>
      <c r="J1746" t="s">
        <v>19535</v>
      </c>
      <c r="K1746" t="s">
        <v>27237</v>
      </c>
      <c r="L1746">
        <v>0</v>
      </c>
      <c r="M1746" t="s">
        <v>27238</v>
      </c>
    </row>
    <row r="1747" spans="1:13">
      <c r="A1747" t="s">
        <v>19536</v>
      </c>
      <c r="B1747" t="s">
        <v>27239</v>
      </c>
      <c r="D1747" t="s">
        <v>27240</v>
      </c>
      <c r="E1747">
        <v>0</v>
      </c>
      <c r="J1747" t="s">
        <v>19536</v>
      </c>
      <c r="K1747" t="s">
        <v>27239</v>
      </c>
      <c r="L1747">
        <v>0</v>
      </c>
      <c r="M1747" t="s">
        <v>27240</v>
      </c>
    </row>
    <row r="1748" spans="1:13">
      <c r="A1748" t="s">
        <v>18229</v>
      </c>
      <c r="B1748" t="s">
        <v>27241</v>
      </c>
      <c r="C1748" t="s">
        <v>23015</v>
      </c>
      <c r="D1748" t="s">
        <v>27242</v>
      </c>
      <c r="E1748">
        <v>140</v>
      </c>
      <c r="G1748" t="s">
        <v>23015</v>
      </c>
      <c r="J1748" t="s">
        <v>18229</v>
      </c>
      <c r="K1748" t="s">
        <v>27241</v>
      </c>
      <c r="L1748">
        <v>140</v>
      </c>
      <c r="M1748" t="s">
        <v>27242</v>
      </c>
    </row>
    <row r="1749" spans="1:13">
      <c r="A1749" t="s">
        <v>19537</v>
      </c>
      <c r="B1749" t="s">
        <v>27243</v>
      </c>
      <c r="D1749" t="s">
        <v>27244</v>
      </c>
      <c r="E1749">
        <v>0</v>
      </c>
      <c r="J1749" t="s">
        <v>19537</v>
      </c>
      <c r="K1749" t="s">
        <v>27243</v>
      </c>
      <c r="L1749">
        <v>0</v>
      </c>
      <c r="M1749" t="s">
        <v>27244</v>
      </c>
    </row>
    <row r="1750" spans="1:13">
      <c r="A1750" t="s">
        <v>15035</v>
      </c>
      <c r="B1750" t="s">
        <v>27245</v>
      </c>
      <c r="C1750" t="s">
        <v>23015</v>
      </c>
      <c r="D1750" t="s">
        <v>27246</v>
      </c>
      <c r="E1750">
        <v>140</v>
      </c>
      <c r="G1750" t="s">
        <v>23015</v>
      </c>
      <c r="J1750" t="s">
        <v>15035</v>
      </c>
      <c r="K1750" t="s">
        <v>27245</v>
      </c>
      <c r="L1750">
        <v>140</v>
      </c>
      <c r="M1750" t="s">
        <v>27246</v>
      </c>
    </row>
    <row r="1751" spans="1:13">
      <c r="A1751" t="s">
        <v>19538</v>
      </c>
      <c r="B1751" t="s">
        <v>27247</v>
      </c>
      <c r="D1751" t="s">
        <v>27248</v>
      </c>
      <c r="E1751">
        <v>0</v>
      </c>
      <c r="J1751" t="s">
        <v>19538</v>
      </c>
      <c r="K1751" t="s">
        <v>27247</v>
      </c>
      <c r="L1751">
        <v>0</v>
      </c>
      <c r="M1751" t="s">
        <v>27248</v>
      </c>
    </row>
    <row r="1752" spans="1:13">
      <c r="A1752" t="s">
        <v>19539</v>
      </c>
      <c r="B1752" t="s">
        <v>27249</v>
      </c>
      <c r="D1752" t="s">
        <v>27250</v>
      </c>
      <c r="E1752">
        <v>0</v>
      </c>
      <c r="J1752" t="s">
        <v>19539</v>
      </c>
      <c r="K1752" t="s">
        <v>27249</v>
      </c>
      <c r="L1752">
        <v>0</v>
      </c>
      <c r="M1752" t="s">
        <v>27250</v>
      </c>
    </row>
    <row r="1753" spans="1:13">
      <c r="A1753" t="s">
        <v>19540</v>
      </c>
      <c r="B1753" t="s">
        <v>27251</v>
      </c>
      <c r="D1753" t="s">
        <v>27252</v>
      </c>
      <c r="E1753">
        <v>0</v>
      </c>
      <c r="J1753" t="s">
        <v>19540</v>
      </c>
      <c r="K1753" t="s">
        <v>27251</v>
      </c>
      <c r="L1753">
        <v>0</v>
      </c>
      <c r="M1753" t="s">
        <v>27252</v>
      </c>
    </row>
    <row r="1754" spans="1:13">
      <c r="A1754" t="s">
        <v>19541</v>
      </c>
      <c r="B1754" t="s">
        <v>27253</v>
      </c>
      <c r="D1754" t="s">
        <v>27254</v>
      </c>
      <c r="E1754">
        <v>-1</v>
      </c>
      <c r="J1754" t="s">
        <v>19541</v>
      </c>
      <c r="K1754" t="s">
        <v>27253</v>
      </c>
      <c r="L1754">
        <v>-1</v>
      </c>
      <c r="M1754" t="s">
        <v>27254</v>
      </c>
    </row>
    <row r="1755" spans="1:13">
      <c r="A1755" t="s">
        <v>19542</v>
      </c>
      <c r="B1755" t="s">
        <v>27255</v>
      </c>
      <c r="D1755" t="s">
        <v>27256</v>
      </c>
      <c r="E1755">
        <v>0</v>
      </c>
      <c r="J1755" t="s">
        <v>19542</v>
      </c>
      <c r="K1755" t="s">
        <v>27255</v>
      </c>
      <c r="L1755">
        <v>0</v>
      </c>
      <c r="M1755" t="s">
        <v>27256</v>
      </c>
    </row>
    <row r="1756" spans="1:13">
      <c r="A1756" t="s">
        <v>19543</v>
      </c>
      <c r="B1756" t="s">
        <v>27257</v>
      </c>
      <c r="D1756" t="s">
        <v>27258</v>
      </c>
      <c r="E1756">
        <v>0</v>
      </c>
      <c r="J1756" t="s">
        <v>19543</v>
      </c>
      <c r="K1756" t="s">
        <v>27257</v>
      </c>
      <c r="L1756">
        <v>0</v>
      </c>
      <c r="M1756" t="s">
        <v>27258</v>
      </c>
    </row>
    <row r="1757" spans="1:13">
      <c r="A1757" t="s">
        <v>19544</v>
      </c>
      <c r="B1757" t="s">
        <v>27259</v>
      </c>
      <c r="D1757" t="s">
        <v>27260</v>
      </c>
      <c r="E1757">
        <v>0</v>
      </c>
      <c r="J1757" t="s">
        <v>19544</v>
      </c>
      <c r="K1757" t="s">
        <v>27259</v>
      </c>
      <c r="L1757">
        <v>0</v>
      </c>
      <c r="M1757" t="s">
        <v>27260</v>
      </c>
    </row>
    <row r="1758" spans="1:13">
      <c r="A1758" t="s">
        <v>19545</v>
      </c>
      <c r="B1758" t="s">
        <v>27261</v>
      </c>
      <c r="D1758" t="s">
        <v>27262</v>
      </c>
      <c r="E1758">
        <v>0</v>
      </c>
      <c r="J1758" t="s">
        <v>19545</v>
      </c>
      <c r="K1758" t="s">
        <v>27261</v>
      </c>
      <c r="L1758">
        <v>0</v>
      </c>
      <c r="M1758" t="s">
        <v>27262</v>
      </c>
    </row>
    <row r="1759" spans="1:13">
      <c r="A1759" t="s">
        <v>15043</v>
      </c>
      <c r="B1759" t="s">
        <v>27263</v>
      </c>
      <c r="C1759" t="s">
        <v>23015</v>
      </c>
      <c r="D1759" t="s">
        <v>27264</v>
      </c>
      <c r="E1759">
        <v>140</v>
      </c>
      <c r="G1759" t="s">
        <v>23015</v>
      </c>
      <c r="J1759" t="s">
        <v>15043</v>
      </c>
      <c r="K1759" t="s">
        <v>27263</v>
      </c>
      <c r="L1759">
        <v>140</v>
      </c>
      <c r="M1759" t="s">
        <v>27264</v>
      </c>
    </row>
    <row r="1760" spans="1:13">
      <c r="A1760" t="s">
        <v>20134</v>
      </c>
      <c r="B1760" t="s">
        <v>27265</v>
      </c>
      <c r="D1760" t="s">
        <v>27266</v>
      </c>
      <c r="E1760">
        <v>0</v>
      </c>
      <c r="J1760" t="s">
        <v>20134</v>
      </c>
      <c r="K1760" t="s">
        <v>27265</v>
      </c>
      <c r="L1760">
        <v>0</v>
      </c>
      <c r="M1760" t="s">
        <v>27266</v>
      </c>
    </row>
    <row r="1761" spans="1:13">
      <c r="A1761" t="s">
        <v>15045</v>
      </c>
      <c r="B1761" t="s">
        <v>27267</v>
      </c>
      <c r="C1761" t="s">
        <v>23015</v>
      </c>
      <c r="D1761" t="s">
        <v>27268</v>
      </c>
      <c r="E1761">
        <v>90</v>
      </c>
      <c r="G1761" t="s">
        <v>23015</v>
      </c>
      <c r="J1761" t="s">
        <v>15045</v>
      </c>
      <c r="K1761" t="s">
        <v>27267</v>
      </c>
      <c r="L1761">
        <v>90</v>
      </c>
      <c r="M1761" t="s">
        <v>27268</v>
      </c>
    </row>
    <row r="1762" spans="1:13">
      <c r="A1762" t="s">
        <v>20135</v>
      </c>
      <c r="B1762" t="s">
        <v>27269</v>
      </c>
      <c r="D1762" t="s">
        <v>27270</v>
      </c>
      <c r="E1762">
        <v>0</v>
      </c>
      <c r="J1762" t="s">
        <v>20135</v>
      </c>
      <c r="K1762" t="s">
        <v>27269</v>
      </c>
      <c r="L1762">
        <v>0</v>
      </c>
      <c r="M1762" t="s">
        <v>27270</v>
      </c>
    </row>
    <row r="1763" spans="1:13">
      <c r="A1763" t="s">
        <v>20970</v>
      </c>
      <c r="B1763" t="s">
        <v>27271</v>
      </c>
      <c r="D1763" t="s">
        <v>27272</v>
      </c>
      <c r="E1763">
        <v>0</v>
      </c>
      <c r="J1763" t="s">
        <v>20970</v>
      </c>
      <c r="K1763" t="s">
        <v>27271</v>
      </c>
      <c r="L1763">
        <v>0</v>
      </c>
      <c r="M1763" t="s">
        <v>27272</v>
      </c>
    </row>
    <row r="1764" spans="1:13">
      <c r="A1764" t="s">
        <v>20969</v>
      </c>
      <c r="B1764" t="s">
        <v>27273</v>
      </c>
      <c r="D1764" t="s">
        <v>27274</v>
      </c>
      <c r="E1764">
        <v>0</v>
      </c>
      <c r="J1764" t="s">
        <v>20969</v>
      </c>
      <c r="K1764" t="s">
        <v>27273</v>
      </c>
      <c r="L1764">
        <v>0</v>
      </c>
      <c r="M1764" t="s">
        <v>27274</v>
      </c>
    </row>
    <row r="1765" spans="1:13">
      <c r="A1765" t="s">
        <v>20968</v>
      </c>
      <c r="B1765" t="s">
        <v>27275</v>
      </c>
      <c r="D1765" t="s">
        <v>27276</v>
      </c>
      <c r="E1765">
        <v>0</v>
      </c>
      <c r="J1765" t="s">
        <v>20968</v>
      </c>
      <c r="K1765" t="s">
        <v>27275</v>
      </c>
      <c r="L1765">
        <v>0</v>
      </c>
      <c r="M1765" t="s">
        <v>27276</v>
      </c>
    </row>
    <row r="1766" spans="1:13">
      <c r="A1766" t="s">
        <v>17917</v>
      </c>
      <c r="B1766" t="s">
        <v>27277</v>
      </c>
      <c r="D1766" t="s">
        <v>27278</v>
      </c>
      <c r="E1766">
        <v>0</v>
      </c>
      <c r="J1766" t="s">
        <v>17917</v>
      </c>
      <c r="K1766" t="s">
        <v>27277</v>
      </c>
      <c r="L1766">
        <v>0</v>
      </c>
      <c r="M1766" t="s">
        <v>27278</v>
      </c>
    </row>
    <row r="1767" spans="1:13">
      <c r="A1767" t="s">
        <v>17918</v>
      </c>
      <c r="B1767" t="s">
        <v>27279</v>
      </c>
      <c r="D1767" t="s">
        <v>27280</v>
      </c>
      <c r="E1767">
        <v>0</v>
      </c>
      <c r="J1767" t="s">
        <v>17918</v>
      </c>
      <c r="K1767" t="s">
        <v>27279</v>
      </c>
      <c r="L1767">
        <v>0</v>
      </c>
      <c r="M1767" t="s">
        <v>27280</v>
      </c>
    </row>
    <row r="1768" spans="1:13">
      <c r="A1768" t="s">
        <v>17318</v>
      </c>
      <c r="B1768" t="s">
        <v>27281</v>
      </c>
      <c r="C1768" t="s">
        <v>23015</v>
      </c>
      <c r="D1768" t="s">
        <v>27282</v>
      </c>
      <c r="E1768">
        <v>140</v>
      </c>
      <c r="G1768" t="s">
        <v>23015</v>
      </c>
      <c r="J1768" t="s">
        <v>17318</v>
      </c>
      <c r="K1768" t="s">
        <v>27281</v>
      </c>
      <c r="L1768">
        <v>140</v>
      </c>
      <c r="M1768" t="s">
        <v>27282</v>
      </c>
    </row>
    <row r="1769" spans="1:13">
      <c r="A1769" t="s">
        <v>17319</v>
      </c>
      <c r="B1769" t="s">
        <v>27283</v>
      </c>
      <c r="D1769" t="s">
        <v>27284</v>
      </c>
      <c r="E1769">
        <v>0</v>
      </c>
      <c r="J1769" t="s">
        <v>17319</v>
      </c>
      <c r="K1769" t="s">
        <v>27283</v>
      </c>
      <c r="L1769">
        <v>0</v>
      </c>
      <c r="M1769" t="s">
        <v>27284</v>
      </c>
    </row>
    <row r="1770" spans="1:13">
      <c r="A1770" t="s">
        <v>27285</v>
      </c>
      <c r="B1770" t="s">
        <v>27286</v>
      </c>
      <c r="D1770" t="s">
        <v>27287</v>
      </c>
      <c r="E1770">
        <v>0</v>
      </c>
      <c r="J1770" t="s">
        <v>27285</v>
      </c>
      <c r="K1770" t="s">
        <v>27286</v>
      </c>
      <c r="L1770">
        <v>0</v>
      </c>
      <c r="M1770" t="s">
        <v>27287</v>
      </c>
    </row>
    <row r="1771" spans="1:13">
      <c r="A1771" t="s">
        <v>27288</v>
      </c>
      <c r="B1771" t="s">
        <v>27289</v>
      </c>
      <c r="D1771" t="s">
        <v>27290</v>
      </c>
      <c r="E1771">
        <v>0</v>
      </c>
      <c r="J1771" t="s">
        <v>27288</v>
      </c>
      <c r="K1771" t="s">
        <v>27289</v>
      </c>
      <c r="L1771">
        <v>0</v>
      </c>
      <c r="M1771" t="s">
        <v>27290</v>
      </c>
    </row>
    <row r="1772" spans="1:13">
      <c r="A1772" t="s">
        <v>19546</v>
      </c>
      <c r="B1772" t="s">
        <v>27291</v>
      </c>
      <c r="D1772" t="s">
        <v>27292</v>
      </c>
      <c r="E1772">
        <v>0</v>
      </c>
      <c r="J1772" t="s">
        <v>19546</v>
      </c>
      <c r="K1772" t="s">
        <v>27291</v>
      </c>
      <c r="L1772">
        <v>0</v>
      </c>
      <c r="M1772" t="s">
        <v>27292</v>
      </c>
    </row>
    <row r="1773" spans="1:13">
      <c r="A1773" t="s">
        <v>19547</v>
      </c>
      <c r="B1773" t="s">
        <v>27293</v>
      </c>
      <c r="D1773" t="s">
        <v>27294</v>
      </c>
      <c r="E1773">
        <v>0</v>
      </c>
      <c r="J1773" t="s">
        <v>19547</v>
      </c>
      <c r="K1773" t="s">
        <v>27293</v>
      </c>
      <c r="L1773">
        <v>0</v>
      </c>
      <c r="M1773" t="s">
        <v>27294</v>
      </c>
    </row>
    <row r="1774" spans="1:13">
      <c r="A1774" t="s">
        <v>18926</v>
      </c>
      <c r="B1774" t="s">
        <v>27295</v>
      </c>
      <c r="D1774" t="s">
        <v>27296</v>
      </c>
      <c r="E1774">
        <v>0</v>
      </c>
      <c r="J1774" t="s">
        <v>18926</v>
      </c>
      <c r="K1774" t="s">
        <v>27295</v>
      </c>
      <c r="L1774">
        <v>0</v>
      </c>
      <c r="M1774" t="s">
        <v>27296</v>
      </c>
    </row>
    <row r="1775" spans="1:13">
      <c r="A1775" t="s">
        <v>18927</v>
      </c>
      <c r="B1775" t="s">
        <v>27297</v>
      </c>
      <c r="D1775" t="s">
        <v>27298</v>
      </c>
      <c r="E1775">
        <v>0</v>
      </c>
      <c r="J1775" t="s">
        <v>18927</v>
      </c>
      <c r="K1775" t="s">
        <v>27297</v>
      </c>
      <c r="L1775">
        <v>0</v>
      </c>
      <c r="M1775" t="s">
        <v>27298</v>
      </c>
    </row>
    <row r="1776" spans="1:13">
      <c r="A1776" t="s">
        <v>20967</v>
      </c>
      <c r="B1776" t="s">
        <v>27299</v>
      </c>
      <c r="D1776" t="s">
        <v>27300</v>
      </c>
      <c r="E1776">
        <v>0</v>
      </c>
      <c r="J1776" t="s">
        <v>20967</v>
      </c>
      <c r="K1776" t="s">
        <v>27299</v>
      </c>
      <c r="L1776">
        <v>0</v>
      </c>
      <c r="M1776" t="s">
        <v>27300</v>
      </c>
    </row>
    <row r="1777" spans="1:13">
      <c r="A1777" t="s">
        <v>20966</v>
      </c>
      <c r="B1777" t="s">
        <v>27301</v>
      </c>
      <c r="D1777" t="s">
        <v>27302</v>
      </c>
      <c r="E1777">
        <v>0</v>
      </c>
      <c r="J1777" t="s">
        <v>20966</v>
      </c>
      <c r="K1777" t="s">
        <v>27301</v>
      </c>
      <c r="L1777">
        <v>0</v>
      </c>
      <c r="M1777" t="s">
        <v>27302</v>
      </c>
    </row>
    <row r="1778" spans="1:13">
      <c r="A1778" t="s">
        <v>20965</v>
      </c>
      <c r="B1778" t="s">
        <v>27303</v>
      </c>
      <c r="D1778" t="s">
        <v>27304</v>
      </c>
      <c r="E1778">
        <v>0</v>
      </c>
      <c r="J1778" t="s">
        <v>20965</v>
      </c>
      <c r="K1778" t="s">
        <v>27303</v>
      </c>
      <c r="L1778">
        <v>0</v>
      </c>
      <c r="M1778" t="s">
        <v>27304</v>
      </c>
    </row>
    <row r="1779" spans="1:13">
      <c r="A1779" t="s">
        <v>18385</v>
      </c>
      <c r="B1779" t="s">
        <v>27305</v>
      </c>
      <c r="D1779" t="s">
        <v>27306</v>
      </c>
      <c r="E1779">
        <v>0</v>
      </c>
      <c r="J1779" t="s">
        <v>18385</v>
      </c>
      <c r="K1779" t="s">
        <v>27305</v>
      </c>
      <c r="L1779">
        <v>0</v>
      </c>
      <c r="M1779" t="s">
        <v>27306</v>
      </c>
    </row>
    <row r="1780" spans="1:13">
      <c r="A1780" t="s">
        <v>18386</v>
      </c>
      <c r="B1780" t="s">
        <v>27307</v>
      </c>
      <c r="D1780" t="s">
        <v>27308</v>
      </c>
      <c r="E1780">
        <v>0</v>
      </c>
      <c r="J1780" t="s">
        <v>18386</v>
      </c>
      <c r="K1780" t="s">
        <v>27307</v>
      </c>
      <c r="L1780">
        <v>0</v>
      </c>
      <c r="M1780" t="s">
        <v>27308</v>
      </c>
    </row>
    <row r="1781" spans="1:13">
      <c r="A1781" t="s">
        <v>18387</v>
      </c>
      <c r="B1781" t="s">
        <v>27309</v>
      </c>
      <c r="D1781" t="s">
        <v>27310</v>
      </c>
      <c r="E1781">
        <v>0</v>
      </c>
      <c r="J1781" t="s">
        <v>18387</v>
      </c>
      <c r="K1781" t="s">
        <v>27309</v>
      </c>
      <c r="L1781">
        <v>0</v>
      </c>
      <c r="M1781" t="s">
        <v>27310</v>
      </c>
    </row>
    <row r="1782" spans="1:13">
      <c r="A1782" t="s">
        <v>18388</v>
      </c>
      <c r="B1782" t="s">
        <v>27311</v>
      </c>
      <c r="D1782" t="s">
        <v>27312</v>
      </c>
      <c r="E1782">
        <v>0</v>
      </c>
      <c r="J1782" t="s">
        <v>18388</v>
      </c>
      <c r="K1782" t="s">
        <v>27311</v>
      </c>
      <c r="L1782">
        <v>0</v>
      </c>
      <c r="M1782" t="s">
        <v>27312</v>
      </c>
    </row>
    <row r="1783" spans="1:13">
      <c r="A1783" t="s">
        <v>18389</v>
      </c>
      <c r="B1783" t="s">
        <v>27313</v>
      </c>
      <c r="D1783" t="s">
        <v>27314</v>
      </c>
      <c r="E1783">
        <v>0</v>
      </c>
      <c r="J1783" t="s">
        <v>18389</v>
      </c>
      <c r="K1783" t="s">
        <v>27313</v>
      </c>
      <c r="L1783">
        <v>0</v>
      </c>
      <c r="M1783" t="s">
        <v>27314</v>
      </c>
    </row>
    <row r="1784" spans="1:13">
      <c r="A1784" t="s">
        <v>17919</v>
      </c>
      <c r="B1784" t="s">
        <v>27315</v>
      </c>
      <c r="D1784" t="s">
        <v>27316</v>
      </c>
      <c r="E1784">
        <v>0</v>
      </c>
      <c r="J1784" t="s">
        <v>17919</v>
      </c>
      <c r="K1784" t="s">
        <v>27315</v>
      </c>
      <c r="L1784">
        <v>0</v>
      </c>
      <c r="M1784" t="s">
        <v>27316</v>
      </c>
    </row>
    <row r="1785" spans="1:13">
      <c r="A1785" t="s">
        <v>17920</v>
      </c>
      <c r="B1785" t="s">
        <v>27317</v>
      </c>
      <c r="D1785" t="s">
        <v>27318</v>
      </c>
      <c r="E1785">
        <v>0</v>
      </c>
      <c r="J1785" t="s">
        <v>17920</v>
      </c>
      <c r="K1785" t="s">
        <v>27317</v>
      </c>
      <c r="L1785">
        <v>0</v>
      </c>
      <c r="M1785" t="s">
        <v>27318</v>
      </c>
    </row>
    <row r="1786" spans="1:13">
      <c r="A1786" t="s">
        <v>17921</v>
      </c>
      <c r="B1786" t="s">
        <v>27319</v>
      </c>
      <c r="D1786" t="s">
        <v>27320</v>
      </c>
      <c r="E1786">
        <v>0</v>
      </c>
      <c r="J1786" t="s">
        <v>17921</v>
      </c>
      <c r="K1786" t="s">
        <v>27319</v>
      </c>
      <c r="L1786">
        <v>0</v>
      </c>
      <c r="M1786" t="s">
        <v>27320</v>
      </c>
    </row>
    <row r="1787" spans="1:13">
      <c r="A1787" t="s">
        <v>17922</v>
      </c>
      <c r="B1787" t="s">
        <v>27321</v>
      </c>
      <c r="D1787" t="s">
        <v>27322</v>
      </c>
      <c r="E1787">
        <v>0</v>
      </c>
      <c r="J1787" t="s">
        <v>17922</v>
      </c>
      <c r="K1787" t="s">
        <v>27321</v>
      </c>
      <c r="L1787">
        <v>0</v>
      </c>
      <c r="M1787" t="s">
        <v>27322</v>
      </c>
    </row>
    <row r="1788" spans="1:13">
      <c r="A1788" t="s">
        <v>17923</v>
      </c>
      <c r="B1788" t="s">
        <v>27323</v>
      </c>
      <c r="D1788" t="s">
        <v>27324</v>
      </c>
      <c r="E1788">
        <v>0</v>
      </c>
      <c r="J1788" t="s">
        <v>17923</v>
      </c>
      <c r="K1788" t="s">
        <v>27323</v>
      </c>
      <c r="L1788">
        <v>0</v>
      </c>
      <c r="M1788" t="s">
        <v>27324</v>
      </c>
    </row>
    <row r="1789" spans="1:13">
      <c r="A1789" t="s">
        <v>17320</v>
      </c>
      <c r="B1789" t="s">
        <v>27325</v>
      </c>
      <c r="C1789" t="s">
        <v>23015</v>
      </c>
      <c r="D1789" t="s">
        <v>27326</v>
      </c>
      <c r="E1789">
        <v>140</v>
      </c>
      <c r="G1789" t="s">
        <v>23015</v>
      </c>
      <c r="J1789" t="s">
        <v>17320</v>
      </c>
      <c r="K1789" t="s">
        <v>27325</v>
      </c>
      <c r="L1789">
        <v>140</v>
      </c>
      <c r="M1789" t="s">
        <v>27326</v>
      </c>
    </row>
    <row r="1790" spans="1:13">
      <c r="A1790" t="s">
        <v>17321</v>
      </c>
      <c r="B1790" t="s">
        <v>27327</v>
      </c>
      <c r="D1790" t="s">
        <v>27328</v>
      </c>
      <c r="E1790">
        <v>0</v>
      </c>
      <c r="J1790" t="s">
        <v>17321</v>
      </c>
      <c r="K1790" t="s">
        <v>27327</v>
      </c>
      <c r="L1790">
        <v>0</v>
      </c>
      <c r="M1790" t="s">
        <v>27328</v>
      </c>
    </row>
    <row r="1791" spans="1:13">
      <c r="A1791" t="s">
        <v>17322</v>
      </c>
      <c r="B1791" t="s">
        <v>27329</v>
      </c>
      <c r="D1791" t="s">
        <v>27330</v>
      </c>
      <c r="E1791">
        <v>0</v>
      </c>
      <c r="J1791" t="s">
        <v>17322</v>
      </c>
      <c r="K1791" t="s">
        <v>27329</v>
      </c>
      <c r="L1791">
        <v>0</v>
      </c>
      <c r="M1791" t="s">
        <v>27330</v>
      </c>
    </row>
    <row r="1792" spans="1:13">
      <c r="A1792" t="s">
        <v>17323</v>
      </c>
      <c r="B1792" t="s">
        <v>27331</v>
      </c>
      <c r="D1792" t="s">
        <v>27332</v>
      </c>
      <c r="E1792">
        <v>0</v>
      </c>
      <c r="J1792" t="s">
        <v>17323</v>
      </c>
      <c r="K1792" t="s">
        <v>27331</v>
      </c>
      <c r="L1792">
        <v>0</v>
      </c>
      <c r="M1792" t="s">
        <v>27332</v>
      </c>
    </row>
    <row r="1793" spans="1:13">
      <c r="A1793" t="s">
        <v>17324</v>
      </c>
      <c r="B1793" t="s">
        <v>27333</v>
      </c>
      <c r="D1793" t="s">
        <v>27334</v>
      </c>
      <c r="E1793">
        <v>0</v>
      </c>
      <c r="J1793" t="s">
        <v>17324</v>
      </c>
      <c r="K1793" t="s">
        <v>27333</v>
      </c>
      <c r="L1793">
        <v>0</v>
      </c>
      <c r="M1793" t="s">
        <v>27334</v>
      </c>
    </row>
    <row r="1794" spans="1:13">
      <c r="A1794" t="s">
        <v>17325</v>
      </c>
      <c r="B1794" t="s">
        <v>27335</v>
      </c>
      <c r="D1794" t="s">
        <v>27336</v>
      </c>
      <c r="E1794">
        <v>0</v>
      </c>
      <c r="J1794" t="s">
        <v>17325</v>
      </c>
      <c r="K1794" t="s">
        <v>27335</v>
      </c>
      <c r="L1794">
        <v>0</v>
      </c>
      <c r="M1794" t="s">
        <v>27336</v>
      </c>
    </row>
    <row r="1795" spans="1:13">
      <c r="A1795" t="s">
        <v>17326</v>
      </c>
      <c r="B1795" t="s">
        <v>27337</v>
      </c>
      <c r="D1795" t="s">
        <v>27338</v>
      </c>
      <c r="E1795">
        <v>0</v>
      </c>
      <c r="J1795" t="s">
        <v>17326</v>
      </c>
      <c r="K1795" t="s">
        <v>27337</v>
      </c>
      <c r="L1795">
        <v>0</v>
      </c>
      <c r="M1795" t="s">
        <v>27338</v>
      </c>
    </row>
    <row r="1796" spans="1:13">
      <c r="A1796" t="s">
        <v>17327</v>
      </c>
      <c r="B1796" t="s">
        <v>27339</v>
      </c>
      <c r="D1796" t="s">
        <v>27340</v>
      </c>
      <c r="E1796">
        <v>0</v>
      </c>
      <c r="J1796" t="s">
        <v>17327</v>
      </c>
      <c r="K1796" t="s">
        <v>27339</v>
      </c>
      <c r="L1796">
        <v>0</v>
      </c>
      <c r="M1796" t="s">
        <v>27340</v>
      </c>
    </row>
    <row r="1797" spans="1:13">
      <c r="A1797" t="s">
        <v>17328</v>
      </c>
      <c r="B1797" t="s">
        <v>27341</v>
      </c>
      <c r="D1797" t="s">
        <v>27342</v>
      </c>
      <c r="E1797">
        <v>0</v>
      </c>
      <c r="J1797" t="s">
        <v>17328</v>
      </c>
      <c r="K1797" t="s">
        <v>27341</v>
      </c>
      <c r="L1797">
        <v>0</v>
      </c>
      <c r="M1797" t="s">
        <v>27342</v>
      </c>
    </row>
    <row r="1798" spans="1:13">
      <c r="A1798" t="s">
        <v>17329</v>
      </c>
      <c r="B1798" t="s">
        <v>27343</v>
      </c>
      <c r="D1798" t="s">
        <v>27344</v>
      </c>
      <c r="E1798">
        <v>0</v>
      </c>
      <c r="J1798" t="s">
        <v>17329</v>
      </c>
      <c r="K1798" t="s">
        <v>27343</v>
      </c>
      <c r="L1798">
        <v>0</v>
      </c>
      <c r="M1798" t="s">
        <v>27344</v>
      </c>
    </row>
    <row r="1799" spans="1:13">
      <c r="A1799" t="s">
        <v>17330</v>
      </c>
      <c r="B1799" t="s">
        <v>27345</v>
      </c>
      <c r="D1799" t="s">
        <v>27346</v>
      </c>
      <c r="E1799">
        <v>0</v>
      </c>
      <c r="J1799" t="s">
        <v>17330</v>
      </c>
      <c r="K1799" t="s">
        <v>27345</v>
      </c>
      <c r="L1799">
        <v>0</v>
      </c>
      <c r="M1799" t="s">
        <v>27346</v>
      </c>
    </row>
    <row r="1800" spans="1:13">
      <c r="A1800" t="s">
        <v>17331</v>
      </c>
      <c r="B1800" t="s">
        <v>27309</v>
      </c>
      <c r="D1800" t="s">
        <v>27347</v>
      </c>
      <c r="E1800">
        <v>0</v>
      </c>
      <c r="J1800" t="s">
        <v>17331</v>
      </c>
      <c r="K1800" t="s">
        <v>27309</v>
      </c>
      <c r="L1800">
        <v>0</v>
      </c>
      <c r="M1800" t="s">
        <v>27347</v>
      </c>
    </row>
    <row r="1801" spans="1:13">
      <c r="A1801" t="s">
        <v>17332</v>
      </c>
      <c r="B1801" t="s">
        <v>27348</v>
      </c>
      <c r="D1801" t="s">
        <v>27349</v>
      </c>
      <c r="E1801">
        <v>0</v>
      </c>
      <c r="J1801" t="s">
        <v>17332</v>
      </c>
      <c r="K1801" t="s">
        <v>27348</v>
      </c>
      <c r="L1801">
        <v>0</v>
      </c>
      <c r="M1801" t="s">
        <v>27349</v>
      </c>
    </row>
    <row r="1802" spans="1:13">
      <c r="A1802" t="s">
        <v>17333</v>
      </c>
      <c r="B1802" t="s">
        <v>27350</v>
      </c>
      <c r="D1802" t="s">
        <v>27351</v>
      </c>
      <c r="E1802">
        <v>0</v>
      </c>
      <c r="J1802" t="s">
        <v>17333</v>
      </c>
      <c r="K1802" t="s">
        <v>27350</v>
      </c>
      <c r="L1802">
        <v>0</v>
      </c>
      <c r="M1802" t="s">
        <v>27351</v>
      </c>
    </row>
    <row r="1803" spans="1:13">
      <c r="A1803" t="s">
        <v>17334</v>
      </c>
      <c r="B1803" t="s">
        <v>27352</v>
      </c>
      <c r="D1803" t="s">
        <v>27353</v>
      </c>
      <c r="E1803">
        <v>0</v>
      </c>
      <c r="J1803" t="s">
        <v>17334</v>
      </c>
      <c r="K1803" t="s">
        <v>27352</v>
      </c>
      <c r="L1803">
        <v>0</v>
      </c>
      <c r="M1803" t="s">
        <v>27353</v>
      </c>
    </row>
    <row r="1804" spans="1:13">
      <c r="A1804" t="s">
        <v>17335</v>
      </c>
      <c r="B1804" t="s">
        <v>27354</v>
      </c>
      <c r="D1804" t="s">
        <v>27355</v>
      </c>
      <c r="E1804">
        <v>0</v>
      </c>
      <c r="J1804" t="s">
        <v>17335</v>
      </c>
      <c r="K1804" t="s">
        <v>27354</v>
      </c>
      <c r="L1804">
        <v>0</v>
      </c>
      <c r="M1804" t="s">
        <v>27355</v>
      </c>
    </row>
    <row r="1805" spans="1:13">
      <c r="A1805" t="s">
        <v>27356</v>
      </c>
      <c r="B1805" t="s">
        <v>27357</v>
      </c>
      <c r="D1805" t="s">
        <v>27358</v>
      </c>
      <c r="E1805">
        <v>0</v>
      </c>
      <c r="J1805" t="s">
        <v>27356</v>
      </c>
      <c r="K1805" t="s">
        <v>27357</v>
      </c>
      <c r="L1805">
        <v>0</v>
      </c>
      <c r="M1805" t="s">
        <v>27358</v>
      </c>
    </row>
    <row r="1806" spans="1:13">
      <c r="A1806" t="s">
        <v>27359</v>
      </c>
      <c r="B1806" t="s">
        <v>27360</v>
      </c>
      <c r="D1806" t="s">
        <v>27361</v>
      </c>
      <c r="E1806">
        <v>0</v>
      </c>
      <c r="J1806" t="s">
        <v>27359</v>
      </c>
      <c r="K1806" t="s">
        <v>27360</v>
      </c>
      <c r="L1806">
        <v>0</v>
      </c>
      <c r="M1806" t="s">
        <v>27361</v>
      </c>
    </row>
    <row r="1807" spans="1:13">
      <c r="A1807" t="s">
        <v>19548</v>
      </c>
      <c r="B1807" t="s">
        <v>27362</v>
      </c>
      <c r="D1807" t="s">
        <v>27363</v>
      </c>
      <c r="E1807">
        <v>0</v>
      </c>
      <c r="J1807" t="s">
        <v>19548</v>
      </c>
      <c r="K1807" t="s">
        <v>27362</v>
      </c>
      <c r="L1807">
        <v>0</v>
      </c>
      <c r="M1807" t="s">
        <v>27363</v>
      </c>
    </row>
    <row r="1808" spans="1:13">
      <c r="A1808" t="s">
        <v>19549</v>
      </c>
      <c r="B1808" t="s">
        <v>27364</v>
      </c>
      <c r="D1808" t="s">
        <v>27365</v>
      </c>
      <c r="E1808">
        <v>0</v>
      </c>
      <c r="J1808" t="s">
        <v>19549</v>
      </c>
      <c r="K1808" t="s">
        <v>27364</v>
      </c>
      <c r="L1808">
        <v>0</v>
      </c>
      <c r="M1808" t="s">
        <v>27365</v>
      </c>
    </row>
    <row r="1809" spans="1:13">
      <c r="A1809" t="s">
        <v>19550</v>
      </c>
      <c r="B1809" t="s">
        <v>27366</v>
      </c>
      <c r="D1809" t="s">
        <v>27367</v>
      </c>
      <c r="E1809">
        <v>0</v>
      </c>
      <c r="J1809" t="s">
        <v>19550</v>
      </c>
      <c r="K1809" t="s">
        <v>27366</v>
      </c>
      <c r="L1809">
        <v>0</v>
      </c>
      <c r="M1809" t="s">
        <v>27367</v>
      </c>
    </row>
    <row r="1810" spans="1:13">
      <c r="A1810" t="s">
        <v>19551</v>
      </c>
      <c r="B1810" t="s">
        <v>27368</v>
      </c>
      <c r="D1810" t="s">
        <v>27369</v>
      </c>
      <c r="E1810">
        <v>0</v>
      </c>
      <c r="J1810" t="s">
        <v>19551</v>
      </c>
      <c r="K1810" t="s">
        <v>27368</v>
      </c>
      <c r="L1810">
        <v>0</v>
      </c>
      <c r="M1810" t="s">
        <v>27369</v>
      </c>
    </row>
    <row r="1811" spans="1:13">
      <c r="A1811" t="s">
        <v>19552</v>
      </c>
      <c r="B1811" t="s">
        <v>27370</v>
      </c>
      <c r="D1811" t="s">
        <v>27371</v>
      </c>
      <c r="E1811">
        <v>0</v>
      </c>
      <c r="J1811" t="s">
        <v>19552</v>
      </c>
      <c r="K1811" t="s">
        <v>27370</v>
      </c>
      <c r="L1811">
        <v>0</v>
      </c>
      <c r="M1811" t="s">
        <v>27371</v>
      </c>
    </row>
    <row r="1812" spans="1:13">
      <c r="A1812" t="s">
        <v>19553</v>
      </c>
      <c r="B1812" t="s">
        <v>27372</v>
      </c>
      <c r="D1812" t="s">
        <v>27373</v>
      </c>
      <c r="E1812">
        <v>0</v>
      </c>
      <c r="J1812" t="s">
        <v>19553</v>
      </c>
      <c r="K1812" t="s">
        <v>27372</v>
      </c>
      <c r="L1812">
        <v>0</v>
      </c>
      <c r="M1812" t="s">
        <v>27373</v>
      </c>
    </row>
    <row r="1813" spans="1:13">
      <c r="A1813" t="s">
        <v>19554</v>
      </c>
      <c r="B1813" t="s">
        <v>27374</v>
      </c>
      <c r="D1813" t="s">
        <v>27375</v>
      </c>
      <c r="E1813">
        <v>0</v>
      </c>
      <c r="J1813" t="s">
        <v>19554</v>
      </c>
      <c r="K1813" t="s">
        <v>27374</v>
      </c>
      <c r="L1813">
        <v>0</v>
      </c>
      <c r="M1813" t="s">
        <v>27375</v>
      </c>
    </row>
    <row r="1814" spans="1:13">
      <c r="A1814" t="s">
        <v>19555</v>
      </c>
      <c r="B1814" t="s">
        <v>27376</v>
      </c>
      <c r="D1814" t="s">
        <v>27377</v>
      </c>
      <c r="E1814">
        <v>0</v>
      </c>
      <c r="J1814" t="s">
        <v>19555</v>
      </c>
      <c r="K1814" t="s">
        <v>27376</v>
      </c>
      <c r="L1814">
        <v>0</v>
      </c>
      <c r="M1814" t="s">
        <v>27377</v>
      </c>
    </row>
    <row r="1815" spans="1:13">
      <c r="A1815" t="s">
        <v>19556</v>
      </c>
      <c r="B1815" t="s">
        <v>27378</v>
      </c>
      <c r="D1815" t="s">
        <v>27379</v>
      </c>
      <c r="E1815">
        <v>0</v>
      </c>
      <c r="J1815" t="s">
        <v>19556</v>
      </c>
      <c r="K1815" t="s">
        <v>27378</v>
      </c>
      <c r="L1815">
        <v>0</v>
      </c>
      <c r="M1815" t="s">
        <v>27379</v>
      </c>
    </row>
    <row r="1816" spans="1:13">
      <c r="A1816" t="s">
        <v>19557</v>
      </c>
      <c r="B1816" t="s">
        <v>27380</v>
      </c>
      <c r="D1816" t="s">
        <v>27381</v>
      </c>
      <c r="E1816">
        <v>0</v>
      </c>
      <c r="J1816" t="s">
        <v>19557</v>
      </c>
      <c r="K1816" t="s">
        <v>27380</v>
      </c>
      <c r="L1816">
        <v>0</v>
      </c>
      <c r="M1816" t="s">
        <v>27381</v>
      </c>
    </row>
    <row r="1817" spans="1:13">
      <c r="A1817" t="s">
        <v>20136</v>
      </c>
      <c r="B1817" t="s">
        <v>27382</v>
      </c>
      <c r="D1817" t="s">
        <v>27383</v>
      </c>
      <c r="E1817">
        <v>0</v>
      </c>
      <c r="J1817" t="s">
        <v>20136</v>
      </c>
      <c r="K1817" t="s">
        <v>27382</v>
      </c>
      <c r="L1817">
        <v>0</v>
      </c>
      <c r="M1817" t="s">
        <v>27383</v>
      </c>
    </row>
    <row r="1818" spans="1:13">
      <c r="A1818" t="s">
        <v>20137</v>
      </c>
      <c r="B1818" t="s">
        <v>27384</v>
      </c>
      <c r="D1818" t="s">
        <v>27385</v>
      </c>
      <c r="E1818">
        <v>0</v>
      </c>
      <c r="J1818" t="s">
        <v>20137</v>
      </c>
      <c r="K1818" t="s">
        <v>27384</v>
      </c>
      <c r="L1818">
        <v>0</v>
      </c>
      <c r="M1818" t="s">
        <v>27385</v>
      </c>
    </row>
    <row r="1819" spans="1:13">
      <c r="A1819" t="s">
        <v>20138</v>
      </c>
      <c r="B1819" t="s">
        <v>27386</v>
      </c>
      <c r="D1819" t="s">
        <v>27387</v>
      </c>
      <c r="E1819">
        <v>0</v>
      </c>
      <c r="J1819" t="s">
        <v>20138</v>
      </c>
      <c r="K1819" t="s">
        <v>27386</v>
      </c>
      <c r="L1819">
        <v>0</v>
      </c>
      <c r="M1819" t="s">
        <v>27387</v>
      </c>
    </row>
    <row r="1820" spans="1:13">
      <c r="A1820" t="s">
        <v>20139</v>
      </c>
      <c r="B1820" t="s">
        <v>27388</v>
      </c>
      <c r="D1820" t="s">
        <v>27389</v>
      </c>
      <c r="E1820">
        <v>0</v>
      </c>
      <c r="J1820" t="s">
        <v>20139</v>
      </c>
      <c r="K1820" t="s">
        <v>27388</v>
      </c>
      <c r="L1820">
        <v>0</v>
      </c>
      <c r="M1820" t="s">
        <v>27389</v>
      </c>
    </row>
    <row r="1821" spans="1:13">
      <c r="A1821" t="s">
        <v>20531</v>
      </c>
      <c r="B1821" t="s">
        <v>27390</v>
      </c>
      <c r="D1821" t="s">
        <v>27391</v>
      </c>
      <c r="E1821">
        <v>0</v>
      </c>
      <c r="J1821" t="s">
        <v>20531</v>
      </c>
      <c r="K1821" t="s">
        <v>27390</v>
      </c>
      <c r="L1821">
        <v>0</v>
      </c>
      <c r="M1821" t="s">
        <v>27391</v>
      </c>
    </row>
    <row r="1822" spans="1:13">
      <c r="A1822" t="s">
        <v>20530</v>
      </c>
      <c r="D1822" t="s">
        <v>27392</v>
      </c>
      <c r="E1822">
        <v>0</v>
      </c>
      <c r="J1822" t="s">
        <v>20530</v>
      </c>
      <c r="L1822">
        <v>0</v>
      </c>
      <c r="M1822" t="s">
        <v>27392</v>
      </c>
    </row>
    <row r="1823" spans="1:13">
      <c r="A1823" t="s">
        <v>20529</v>
      </c>
      <c r="B1823" t="s">
        <v>27393</v>
      </c>
      <c r="C1823" t="s">
        <v>23015</v>
      </c>
      <c r="D1823" t="s">
        <v>27394</v>
      </c>
      <c r="E1823">
        <v>140</v>
      </c>
      <c r="G1823" t="s">
        <v>23015</v>
      </c>
      <c r="J1823" t="s">
        <v>20529</v>
      </c>
      <c r="K1823" t="s">
        <v>27393</v>
      </c>
      <c r="L1823">
        <v>140</v>
      </c>
      <c r="M1823" t="s">
        <v>27394</v>
      </c>
    </row>
    <row r="1824" spans="1:13">
      <c r="A1824" t="s">
        <v>20964</v>
      </c>
      <c r="B1824" t="s">
        <v>27395</v>
      </c>
      <c r="D1824" t="s">
        <v>27396</v>
      </c>
      <c r="E1824">
        <v>0</v>
      </c>
      <c r="J1824" t="s">
        <v>20964</v>
      </c>
      <c r="K1824" t="s">
        <v>27395</v>
      </c>
      <c r="L1824">
        <v>0</v>
      </c>
      <c r="M1824" t="s">
        <v>27396</v>
      </c>
    </row>
    <row r="1825" spans="1:13">
      <c r="A1825" t="s">
        <v>20963</v>
      </c>
      <c r="B1825" t="s">
        <v>27397</v>
      </c>
      <c r="D1825" t="s">
        <v>27398</v>
      </c>
      <c r="E1825">
        <v>0</v>
      </c>
      <c r="J1825" t="s">
        <v>20963</v>
      </c>
      <c r="K1825" t="s">
        <v>27397</v>
      </c>
      <c r="L1825">
        <v>0</v>
      </c>
      <c r="M1825" t="s">
        <v>27398</v>
      </c>
    </row>
    <row r="1826" spans="1:13">
      <c r="A1826" t="s">
        <v>20962</v>
      </c>
      <c r="B1826" t="s">
        <v>27399</v>
      </c>
      <c r="D1826" t="s">
        <v>27400</v>
      </c>
      <c r="E1826">
        <v>0</v>
      </c>
      <c r="J1826" t="s">
        <v>20962</v>
      </c>
      <c r="K1826" t="s">
        <v>27399</v>
      </c>
      <c r="L1826">
        <v>0</v>
      </c>
      <c r="M1826" t="s">
        <v>27400</v>
      </c>
    </row>
    <row r="1827" spans="1:13">
      <c r="A1827" t="s">
        <v>20961</v>
      </c>
      <c r="B1827" t="s">
        <v>27401</v>
      </c>
      <c r="D1827" t="s">
        <v>27402</v>
      </c>
      <c r="E1827">
        <v>0</v>
      </c>
      <c r="J1827" t="s">
        <v>20961</v>
      </c>
      <c r="K1827" t="s">
        <v>27401</v>
      </c>
      <c r="L1827">
        <v>0</v>
      </c>
      <c r="M1827" t="s">
        <v>27402</v>
      </c>
    </row>
    <row r="1828" spans="1:13">
      <c r="A1828" t="s">
        <v>20960</v>
      </c>
      <c r="B1828" t="s">
        <v>27403</v>
      </c>
      <c r="D1828" t="s">
        <v>27404</v>
      </c>
      <c r="E1828">
        <v>0</v>
      </c>
      <c r="J1828" t="s">
        <v>20960</v>
      </c>
      <c r="K1828" t="s">
        <v>27403</v>
      </c>
      <c r="L1828">
        <v>0</v>
      </c>
      <c r="M1828" t="s">
        <v>27404</v>
      </c>
    </row>
    <row r="1829" spans="1:13">
      <c r="A1829" t="s">
        <v>20959</v>
      </c>
      <c r="B1829" t="s">
        <v>27405</v>
      </c>
      <c r="D1829" t="s">
        <v>27406</v>
      </c>
      <c r="E1829">
        <v>0</v>
      </c>
      <c r="J1829" t="s">
        <v>20959</v>
      </c>
      <c r="K1829" t="s">
        <v>27405</v>
      </c>
      <c r="L1829">
        <v>0</v>
      </c>
      <c r="M1829" t="s">
        <v>27406</v>
      </c>
    </row>
    <row r="1830" spans="1:13">
      <c r="A1830" t="s">
        <v>17924</v>
      </c>
      <c r="B1830" t="s">
        <v>27407</v>
      </c>
      <c r="D1830" t="s">
        <v>27408</v>
      </c>
      <c r="E1830">
        <v>0</v>
      </c>
      <c r="J1830" t="s">
        <v>17924</v>
      </c>
      <c r="K1830" t="s">
        <v>27407</v>
      </c>
      <c r="L1830">
        <v>0</v>
      </c>
      <c r="M1830" t="s">
        <v>27408</v>
      </c>
    </row>
    <row r="1831" spans="1:13">
      <c r="A1831" t="s">
        <v>17925</v>
      </c>
      <c r="B1831" t="s">
        <v>27409</v>
      </c>
      <c r="D1831" t="s">
        <v>27410</v>
      </c>
      <c r="E1831">
        <v>0</v>
      </c>
      <c r="J1831" t="s">
        <v>17925</v>
      </c>
      <c r="K1831" t="s">
        <v>27409</v>
      </c>
      <c r="L1831">
        <v>0</v>
      </c>
      <c r="M1831" t="s">
        <v>27410</v>
      </c>
    </row>
    <row r="1832" spans="1:13">
      <c r="A1832" t="s">
        <v>17336</v>
      </c>
      <c r="B1832" t="s">
        <v>27411</v>
      </c>
      <c r="D1832" t="s">
        <v>27412</v>
      </c>
      <c r="E1832">
        <v>0</v>
      </c>
      <c r="J1832" t="s">
        <v>17336</v>
      </c>
      <c r="K1832" t="s">
        <v>27411</v>
      </c>
      <c r="L1832">
        <v>0</v>
      </c>
      <c r="M1832" t="s">
        <v>27412</v>
      </c>
    </row>
    <row r="1833" spans="1:13">
      <c r="A1833" t="s">
        <v>17337</v>
      </c>
      <c r="B1833" t="s">
        <v>27413</v>
      </c>
      <c r="D1833" t="s">
        <v>27414</v>
      </c>
      <c r="E1833">
        <v>0</v>
      </c>
      <c r="J1833" t="s">
        <v>17337</v>
      </c>
      <c r="K1833" t="s">
        <v>27413</v>
      </c>
      <c r="L1833">
        <v>0</v>
      </c>
      <c r="M1833" t="s">
        <v>27414</v>
      </c>
    </row>
    <row r="1834" spans="1:13">
      <c r="A1834" t="s">
        <v>17338</v>
      </c>
      <c r="B1834" t="s">
        <v>27415</v>
      </c>
      <c r="D1834" t="s">
        <v>27416</v>
      </c>
      <c r="E1834">
        <v>0</v>
      </c>
      <c r="J1834" t="s">
        <v>17338</v>
      </c>
      <c r="K1834" t="s">
        <v>27415</v>
      </c>
      <c r="L1834">
        <v>0</v>
      </c>
      <c r="M1834" t="s">
        <v>27416</v>
      </c>
    </row>
    <row r="1835" spans="1:13">
      <c r="A1835" t="s">
        <v>17339</v>
      </c>
      <c r="B1835" t="s">
        <v>27417</v>
      </c>
      <c r="D1835" t="s">
        <v>27418</v>
      </c>
      <c r="E1835">
        <v>0</v>
      </c>
      <c r="J1835" t="s">
        <v>17339</v>
      </c>
      <c r="K1835" t="s">
        <v>27417</v>
      </c>
      <c r="L1835">
        <v>0</v>
      </c>
      <c r="M1835" t="s">
        <v>27418</v>
      </c>
    </row>
    <row r="1836" spans="1:13">
      <c r="A1836" t="s">
        <v>17340</v>
      </c>
      <c r="B1836" t="s">
        <v>27419</v>
      </c>
      <c r="D1836" t="s">
        <v>27420</v>
      </c>
      <c r="E1836">
        <v>0</v>
      </c>
      <c r="J1836" t="s">
        <v>17340</v>
      </c>
      <c r="K1836" t="s">
        <v>27419</v>
      </c>
      <c r="L1836">
        <v>0</v>
      </c>
      <c r="M1836" t="s">
        <v>27420</v>
      </c>
    </row>
    <row r="1837" spans="1:13">
      <c r="A1837" t="s">
        <v>19558</v>
      </c>
      <c r="B1837" t="s">
        <v>27421</v>
      </c>
      <c r="D1837" t="s">
        <v>27422</v>
      </c>
      <c r="E1837">
        <v>0</v>
      </c>
      <c r="J1837" t="s">
        <v>19558</v>
      </c>
      <c r="K1837" t="s">
        <v>27421</v>
      </c>
      <c r="L1837">
        <v>0</v>
      </c>
      <c r="M1837" t="s">
        <v>27422</v>
      </c>
    </row>
    <row r="1838" spans="1:13">
      <c r="A1838" t="s">
        <v>19559</v>
      </c>
      <c r="B1838" t="s">
        <v>27423</v>
      </c>
      <c r="D1838" t="s">
        <v>27424</v>
      </c>
      <c r="E1838">
        <v>0</v>
      </c>
      <c r="J1838" t="s">
        <v>19559</v>
      </c>
      <c r="K1838" t="s">
        <v>27423</v>
      </c>
      <c r="L1838">
        <v>0</v>
      </c>
      <c r="M1838" t="s">
        <v>27424</v>
      </c>
    </row>
    <row r="1839" spans="1:13">
      <c r="A1839" t="s">
        <v>19560</v>
      </c>
      <c r="B1839" t="s">
        <v>27425</v>
      </c>
      <c r="D1839" t="s">
        <v>27426</v>
      </c>
      <c r="E1839">
        <v>0</v>
      </c>
      <c r="J1839" t="s">
        <v>19560</v>
      </c>
      <c r="K1839" t="s">
        <v>27425</v>
      </c>
      <c r="L1839">
        <v>0</v>
      </c>
      <c r="M1839" t="s">
        <v>27426</v>
      </c>
    </row>
    <row r="1840" spans="1:13">
      <c r="A1840" t="s">
        <v>19561</v>
      </c>
      <c r="B1840" t="s">
        <v>27427</v>
      </c>
      <c r="D1840" t="s">
        <v>27428</v>
      </c>
      <c r="E1840">
        <v>0</v>
      </c>
      <c r="J1840" t="s">
        <v>19561</v>
      </c>
      <c r="K1840" t="s">
        <v>27427</v>
      </c>
      <c r="L1840">
        <v>0</v>
      </c>
      <c r="M1840" t="s">
        <v>27428</v>
      </c>
    </row>
    <row r="1841" spans="1:13">
      <c r="A1841" t="s">
        <v>16686</v>
      </c>
      <c r="B1841" t="s">
        <v>27429</v>
      </c>
      <c r="C1841" t="s">
        <v>23015</v>
      </c>
      <c r="D1841" t="s">
        <v>27430</v>
      </c>
      <c r="E1841">
        <v>140</v>
      </c>
      <c r="G1841" t="s">
        <v>23015</v>
      </c>
      <c r="J1841" t="s">
        <v>16686</v>
      </c>
      <c r="K1841" t="s">
        <v>27429</v>
      </c>
      <c r="L1841">
        <v>140</v>
      </c>
      <c r="M1841" t="s">
        <v>27430</v>
      </c>
    </row>
    <row r="1842" spans="1:13">
      <c r="A1842" t="s">
        <v>20140</v>
      </c>
      <c r="B1842" t="s">
        <v>27431</v>
      </c>
      <c r="D1842" t="s">
        <v>27432</v>
      </c>
      <c r="E1842">
        <v>0</v>
      </c>
      <c r="J1842" t="s">
        <v>20140</v>
      </c>
      <c r="K1842" t="s">
        <v>27431</v>
      </c>
      <c r="L1842">
        <v>0</v>
      </c>
      <c r="M1842" t="s">
        <v>27432</v>
      </c>
    </row>
    <row r="1843" spans="1:13">
      <c r="A1843" t="s">
        <v>20528</v>
      </c>
      <c r="B1843" t="s">
        <v>27433</v>
      </c>
      <c r="D1843" t="s">
        <v>27434</v>
      </c>
      <c r="E1843">
        <v>0</v>
      </c>
      <c r="J1843" t="s">
        <v>20528</v>
      </c>
      <c r="K1843" t="s">
        <v>27433</v>
      </c>
      <c r="L1843">
        <v>0</v>
      </c>
      <c r="M1843" t="s">
        <v>27434</v>
      </c>
    </row>
    <row r="1844" spans="1:13">
      <c r="A1844" t="s">
        <v>20527</v>
      </c>
      <c r="B1844" t="s">
        <v>27435</v>
      </c>
      <c r="C1844" t="s">
        <v>23015</v>
      </c>
      <c r="D1844" t="s">
        <v>27436</v>
      </c>
      <c r="E1844">
        <v>140</v>
      </c>
      <c r="G1844" t="s">
        <v>23015</v>
      </c>
      <c r="J1844" t="s">
        <v>20527</v>
      </c>
      <c r="K1844" t="s">
        <v>27435</v>
      </c>
      <c r="L1844">
        <v>140</v>
      </c>
      <c r="M1844" t="s">
        <v>27436</v>
      </c>
    </row>
    <row r="1845" spans="1:13">
      <c r="A1845" t="s">
        <v>20526</v>
      </c>
      <c r="B1845" t="s">
        <v>27437</v>
      </c>
      <c r="C1845" t="s">
        <v>23015</v>
      </c>
      <c r="D1845" t="s">
        <v>27438</v>
      </c>
      <c r="E1845">
        <v>140</v>
      </c>
      <c r="G1845" t="s">
        <v>23015</v>
      </c>
      <c r="J1845" t="s">
        <v>20526</v>
      </c>
      <c r="K1845" t="s">
        <v>27437</v>
      </c>
      <c r="L1845">
        <v>140</v>
      </c>
      <c r="M1845" t="s">
        <v>27438</v>
      </c>
    </row>
    <row r="1846" spans="1:13">
      <c r="A1846" t="s">
        <v>20525</v>
      </c>
      <c r="B1846" t="s">
        <v>27439</v>
      </c>
      <c r="D1846" t="s">
        <v>27440</v>
      </c>
      <c r="E1846">
        <v>0</v>
      </c>
      <c r="J1846" t="s">
        <v>20525</v>
      </c>
      <c r="K1846" t="s">
        <v>27439</v>
      </c>
      <c r="L1846">
        <v>0</v>
      </c>
      <c r="M1846" t="s">
        <v>27440</v>
      </c>
    </row>
    <row r="1847" spans="1:13">
      <c r="A1847" t="s">
        <v>20958</v>
      </c>
      <c r="B1847" t="s">
        <v>27441</v>
      </c>
      <c r="D1847" t="s">
        <v>27442</v>
      </c>
      <c r="E1847">
        <v>0</v>
      </c>
      <c r="J1847" t="s">
        <v>20958</v>
      </c>
      <c r="K1847" t="s">
        <v>27441</v>
      </c>
      <c r="L1847">
        <v>0</v>
      </c>
      <c r="M1847" t="s">
        <v>27442</v>
      </c>
    </row>
    <row r="1848" spans="1:13">
      <c r="A1848" t="s">
        <v>20957</v>
      </c>
      <c r="B1848" t="s">
        <v>27443</v>
      </c>
      <c r="D1848" t="s">
        <v>27444</v>
      </c>
      <c r="E1848">
        <v>0</v>
      </c>
      <c r="J1848" t="s">
        <v>20957</v>
      </c>
      <c r="K1848" t="s">
        <v>27443</v>
      </c>
      <c r="L1848">
        <v>0</v>
      </c>
      <c r="M1848" t="s">
        <v>27444</v>
      </c>
    </row>
    <row r="1849" spans="1:13">
      <c r="A1849" t="s">
        <v>20956</v>
      </c>
      <c r="B1849" t="s">
        <v>27445</v>
      </c>
      <c r="D1849" t="s">
        <v>27446</v>
      </c>
      <c r="E1849">
        <v>0</v>
      </c>
      <c r="J1849" t="s">
        <v>20956</v>
      </c>
      <c r="K1849" t="s">
        <v>27445</v>
      </c>
      <c r="L1849">
        <v>0</v>
      </c>
      <c r="M1849" t="s">
        <v>27446</v>
      </c>
    </row>
    <row r="1850" spans="1:13">
      <c r="A1850" t="s">
        <v>17341</v>
      </c>
      <c r="B1850" t="s">
        <v>27447</v>
      </c>
      <c r="D1850" t="s">
        <v>27448</v>
      </c>
      <c r="E1850">
        <v>0</v>
      </c>
      <c r="J1850" t="s">
        <v>17341</v>
      </c>
      <c r="K1850" t="s">
        <v>27447</v>
      </c>
      <c r="L1850">
        <v>0</v>
      </c>
      <c r="M1850" t="s">
        <v>27448</v>
      </c>
    </row>
    <row r="1851" spans="1:13">
      <c r="A1851" t="s">
        <v>17342</v>
      </c>
      <c r="B1851" t="s">
        <v>27449</v>
      </c>
      <c r="D1851" t="s">
        <v>27450</v>
      </c>
      <c r="E1851">
        <v>0</v>
      </c>
      <c r="J1851" t="s">
        <v>17342</v>
      </c>
      <c r="K1851" t="s">
        <v>27449</v>
      </c>
      <c r="L1851">
        <v>0</v>
      </c>
      <c r="M1851" t="s">
        <v>27450</v>
      </c>
    </row>
    <row r="1852" spans="1:13">
      <c r="A1852" t="s">
        <v>17343</v>
      </c>
      <c r="B1852" t="s">
        <v>27451</v>
      </c>
      <c r="C1852" t="s">
        <v>23015</v>
      </c>
      <c r="D1852" t="s">
        <v>27452</v>
      </c>
      <c r="E1852">
        <v>140</v>
      </c>
      <c r="G1852" t="s">
        <v>23015</v>
      </c>
      <c r="J1852" t="s">
        <v>17343</v>
      </c>
      <c r="K1852" t="s">
        <v>27451</v>
      </c>
      <c r="L1852">
        <v>140</v>
      </c>
      <c r="M1852" t="s">
        <v>27452</v>
      </c>
    </row>
    <row r="1853" spans="1:13">
      <c r="A1853" t="s">
        <v>17344</v>
      </c>
      <c r="B1853" t="s">
        <v>27453</v>
      </c>
      <c r="D1853" t="s">
        <v>27454</v>
      </c>
      <c r="E1853">
        <v>0</v>
      </c>
      <c r="J1853" t="s">
        <v>17344</v>
      </c>
      <c r="K1853" t="s">
        <v>27453</v>
      </c>
      <c r="L1853">
        <v>0</v>
      </c>
      <c r="M1853" t="s">
        <v>27454</v>
      </c>
    </row>
    <row r="1854" spans="1:13">
      <c r="A1854" t="s">
        <v>17345</v>
      </c>
      <c r="B1854" t="s">
        <v>27455</v>
      </c>
      <c r="D1854" t="s">
        <v>27456</v>
      </c>
      <c r="E1854">
        <v>0</v>
      </c>
      <c r="J1854" t="s">
        <v>17345</v>
      </c>
      <c r="K1854" t="s">
        <v>27455</v>
      </c>
      <c r="L1854">
        <v>0</v>
      </c>
      <c r="M1854" t="s">
        <v>27456</v>
      </c>
    </row>
    <row r="1855" spans="1:13">
      <c r="A1855" t="s">
        <v>27457</v>
      </c>
      <c r="B1855" t="s">
        <v>27458</v>
      </c>
      <c r="D1855" t="s">
        <v>27459</v>
      </c>
      <c r="E1855">
        <v>0</v>
      </c>
      <c r="J1855" t="s">
        <v>27457</v>
      </c>
      <c r="K1855" t="s">
        <v>27458</v>
      </c>
      <c r="L1855">
        <v>0</v>
      </c>
      <c r="M1855" t="s">
        <v>27459</v>
      </c>
    </row>
    <row r="1856" spans="1:13">
      <c r="A1856" t="s">
        <v>27460</v>
      </c>
      <c r="B1856" t="s">
        <v>27461</v>
      </c>
      <c r="D1856" t="s">
        <v>27462</v>
      </c>
      <c r="E1856">
        <v>0</v>
      </c>
      <c r="J1856" t="s">
        <v>27460</v>
      </c>
      <c r="K1856" t="s">
        <v>27461</v>
      </c>
      <c r="L1856">
        <v>0</v>
      </c>
      <c r="M1856" t="s">
        <v>27462</v>
      </c>
    </row>
    <row r="1857" spans="1:13">
      <c r="A1857" t="s">
        <v>20524</v>
      </c>
      <c r="B1857" t="s">
        <v>27463</v>
      </c>
      <c r="D1857" t="s">
        <v>27464</v>
      </c>
      <c r="E1857">
        <v>0</v>
      </c>
      <c r="J1857" t="s">
        <v>20524</v>
      </c>
      <c r="K1857" t="s">
        <v>27463</v>
      </c>
      <c r="L1857">
        <v>0</v>
      </c>
      <c r="M1857" t="s">
        <v>27464</v>
      </c>
    </row>
    <row r="1858" spans="1:13">
      <c r="A1858" t="s">
        <v>20955</v>
      </c>
      <c r="B1858" t="s">
        <v>27465</v>
      </c>
      <c r="D1858" t="s">
        <v>27466</v>
      </c>
      <c r="E1858">
        <v>0</v>
      </c>
      <c r="J1858" t="s">
        <v>20955</v>
      </c>
      <c r="K1858" t="s">
        <v>27465</v>
      </c>
      <c r="L1858">
        <v>0</v>
      </c>
      <c r="M1858" t="s">
        <v>27466</v>
      </c>
    </row>
    <row r="1859" spans="1:13">
      <c r="A1859" t="s">
        <v>20954</v>
      </c>
      <c r="B1859" t="s">
        <v>27467</v>
      </c>
      <c r="D1859" t="s">
        <v>27468</v>
      </c>
      <c r="E1859">
        <v>0</v>
      </c>
      <c r="J1859" t="s">
        <v>20954</v>
      </c>
      <c r="K1859" t="s">
        <v>27467</v>
      </c>
      <c r="L1859">
        <v>0</v>
      </c>
      <c r="M1859" t="s">
        <v>27468</v>
      </c>
    </row>
    <row r="1860" spans="1:13">
      <c r="A1860" t="s">
        <v>20953</v>
      </c>
      <c r="B1860" t="s">
        <v>27469</v>
      </c>
      <c r="D1860" t="s">
        <v>27470</v>
      </c>
      <c r="E1860">
        <v>0</v>
      </c>
      <c r="J1860" t="s">
        <v>20953</v>
      </c>
      <c r="K1860" t="s">
        <v>27469</v>
      </c>
      <c r="L1860">
        <v>0</v>
      </c>
      <c r="M1860" t="s">
        <v>27470</v>
      </c>
    </row>
    <row r="1861" spans="1:13">
      <c r="A1861" t="s">
        <v>20952</v>
      </c>
      <c r="B1861" t="s">
        <v>27471</v>
      </c>
      <c r="D1861" t="s">
        <v>27472</v>
      </c>
      <c r="E1861">
        <v>0</v>
      </c>
      <c r="J1861" t="s">
        <v>20952</v>
      </c>
      <c r="K1861" t="s">
        <v>27471</v>
      </c>
      <c r="L1861">
        <v>0</v>
      </c>
      <c r="M1861" t="s">
        <v>27472</v>
      </c>
    </row>
    <row r="1862" spans="1:13">
      <c r="A1862" t="s">
        <v>18390</v>
      </c>
      <c r="B1862" t="s">
        <v>27473</v>
      </c>
      <c r="D1862" t="s">
        <v>27474</v>
      </c>
      <c r="E1862">
        <v>0</v>
      </c>
      <c r="J1862" t="s">
        <v>18390</v>
      </c>
      <c r="K1862" t="s">
        <v>27473</v>
      </c>
      <c r="L1862">
        <v>0</v>
      </c>
      <c r="M1862" t="s">
        <v>27474</v>
      </c>
    </row>
    <row r="1863" spans="1:13">
      <c r="A1863" t="s">
        <v>18391</v>
      </c>
      <c r="B1863" t="s">
        <v>27475</v>
      </c>
      <c r="D1863" t="s">
        <v>27476</v>
      </c>
      <c r="E1863">
        <v>0</v>
      </c>
      <c r="J1863" t="s">
        <v>18391</v>
      </c>
      <c r="K1863" t="s">
        <v>27475</v>
      </c>
      <c r="L1863">
        <v>0</v>
      </c>
      <c r="M1863" t="s">
        <v>27476</v>
      </c>
    </row>
    <row r="1864" spans="1:13">
      <c r="A1864" t="s">
        <v>18392</v>
      </c>
      <c r="B1864" t="s">
        <v>27477</v>
      </c>
      <c r="D1864" t="s">
        <v>27478</v>
      </c>
      <c r="E1864">
        <v>0</v>
      </c>
      <c r="J1864" t="s">
        <v>18392</v>
      </c>
      <c r="K1864" t="s">
        <v>27477</v>
      </c>
      <c r="L1864">
        <v>0</v>
      </c>
      <c r="M1864" t="s">
        <v>27478</v>
      </c>
    </row>
    <row r="1865" spans="1:13">
      <c r="A1865" t="s">
        <v>18393</v>
      </c>
      <c r="B1865" t="s">
        <v>27479</v>
      </c>
      <c r="D1865" t="s">
        <v>27480</v>
      </c>
      <c r="E1865">
        <v>0</v>
      </c>
      <c r="J1865" t="s">
        <v>18393</v>
      </c>
      <c r="K1865" t="s">
        <v>27479</v>
      </c>
      <c r="L1865">
        <v>0</v>
      </c>
      <c r="M1865" t="s">
        <v>27480</v>
      </c>
    </row>
    <row r="1866" spans="1:13">
      <c r="A1866" t="s">
        <v>19562</v>
      </c>
      <c r="B1866" t="s">
        <v>27481</v>
      </c>
      <c r="D1866" t="s">
        <v>27482</v>
      </c>
      <c r="E1866">
        <v>0</v>
      </c>
      <c r="J1866" t="s">
        <v>19562</v>
      </c>
      <c r="K1866" t="s">
        <v>27481</v>
      </c>
      <c r="L1866">
        <v>0</v>
      </c>
      <c r="M1866" t="s">
        <v>27482</v>
      </c>
    </row>
    <row r="1867" spans="1:13">
      <c r="A1867" t="s">
        <v>19563</v>
      </c>
      <c r="B1867" t="s">
        <v>27483</v>
      </c>
      <c r="D1867" t="s">
        <v>27484</v>
      </c>
      <c r="E1867">
        <v>0</v>
      </c>
      <c r="J1867" t="s">
        <v>19563</v>
      </c>
      <c r="K1867" t="s">
        <v>27483</v>
      </c>
      <c r="L1867">
        <v>0</v>
      </c>
      <c r="M1867" t="s">
        <v>27484</v>
      </c>
    </row>
    <row r="1868" spans="1:13">
      <c r="A1868" t="s">
        <v>19564</v>
      </c>
      <c r="B1868" t="s">
        <v>27485</v>
      </c>
      <c r="D1868" t="s">
        <v>27486</v>
      </c>
      <c r="E1868">
        <v>0</v>
      </c>
      <c r="J1868" t="s">
        <v>19564</v>
      </c>
      <c r="K1868" t="s">
        <v>27485</v>
      </c>
      <c r="L1868">
        <v>0</v>
      </c>
      <c r="M1868" t="s">
        <v>27486</v>
      </c>
    </row>
    <row r="1869" spans="1:13">
      <c r="A1869" t="s">
        <v>19565</v>
      </c>
      <c r="B1869" t="s">
        <v>27487</v>
      </c>
      <c r="D1869" t="s">
        <v>27488</v>
      </c>
      <c r="E1869">
        <v>0</v>
      </c>
      <c r="J1869" t="s">
        <v>19565</v>
      </c>
      <c r="K1869" t="s">
        <v>27487</v>
      </c>
      <c r="L1869">
        <v>0</v>
      </c>
      <c r="M1869" t="s">
        <v>27488</v>
      </c>
    </row>
    <row r="1870" spans="1:13">
      <c r="A1870" t="s">
        <v>19566</v>
      </c>
      <c r="B1870" t="s">
        <v>27489</v>
      </c>
      <c r="D1870" t="s">
        <v>27490</v>
      </c>
      <c r="E1870">
        <v>0</v>
      </c>
      <c r="J1870" t="s">
        <v>19566</v>
      </c>
      <c r="K1870" t="s">
        <v>27489</v>
      </c>
      <c r="L1870">
        <v>0</v>
      </c>
      <c r="M1870" t="s">
        <v>27490</v>
      </c>
    </row>
    <row r="1871" spans="1:13">
      <c r="A1871" t="s">
        <v>20951</v>
      </c>
      <c r="B1871" t="s">
        <v>27491</v>
      </c>
      <c r="D1871" t="s">
        <v>27492</v>
      </c>
      <c r="E1871">
        <v>0</v>
      </c>
      <c r="J1871" t="s">
        <v>20951</v>
      </c>
      <c r="K1871" t="s">
        <v>27491</v>
      </c>
      <c r="L1871">
        <v>0</v>
      </c>
      <c r="M1871" t="s">
        <v>27492</v>
      </c>
    </row>
    <row r="1872" spans="1:13">
      <c r="A1872" t="s">
        <v>20950</v>
      </c>
      <c r="B1872" t="s">
        <v>27493</v>
      </c>
      <c r="D1872" t="s">
        <v>27494</v>
      </c>
      <c r="E1872">
        <v>0</v>
      </c>
      <c r="J1872" t="s">
        <v>20950</v>
      </c>
      <c r="K1872" t="s">
        <v>27493</v>
      </c>
      <c r="L1872">
        <v>0</v>
      </c>
      <c r="M1872" t="s">
        <v>27494</v>
      </c>
    </row>
    <row r="1873" spans="1:13">
      <c r="A1873" t="s">
        <v>20949</v>
      </c>
      <c r="B1873" t="s">
        <v>27495</v>
      </c>
      <c r="D1873" t="s">
        <v>27496</v>
      </c>
      <c r="E1873">
        <v>0</v>
      </c>
      <c r="J1873" t="s">
        <v>20949</v>
      </c>
      <c r="K1873" t="s">
        <v>27495</v>
      </c>
      <c r="L1873">
        <v>0</v>
      </c>
      <c r="M1873" t="s">
        <v>27496</v>
      </c>
    </row>
    <row r="1874" spans="1:13">
      <c r="A1874" t="s">
        <v>20948</v>
      </c>
      <c r="B1874" t="s">
        <v>27497</v>
      </c>
      <c r="D1874" t="s">
        <v>27498</v>
      </c>
      <c r="E1874">
        <v>0</v>
      </c>
      <c r="J1874" t="s">
        <v>20948</v>
      </c>
      <c r="K1874" t="s">
        <v>27497</v>
      </c>
      <c r="L1874">
        <v>0</v>
      </c>
      <c r="M1874" t="s">
        <v>27498</v>
      </c>
    </row>
    <row r="1875" spans="1:13">
      <c r="A1875" t="s">
        <v>20947</v>
      </c>
      <c r="B1875" t="s">
        <v>27499</v>
      </c>
      <c r="D1875" t="s">
        <v>27500</v>
      </c>
      <c r="E1875">
        <v>0</v>
      </c>
      <c r="J1875" t="s">
        <v>20947</v>
      </c>
      <c r="K1875" t="s">
        <v>27499</v>
      </c>
      <c r="L1875">
        <v>0</v>
      </c>
      <c r="M1875" t="s">
        <v>27500</v>
      </c>
    </row>
    <row r="1876" spans="1:13">
      <c r="A1876" t="s">
        <v>18394</v>
      </c>
      <c r="B1876" t="s">
        <v>27501</v>
      </c>
      <c r="D1876" t="s">
        <v>27502</v>
      </c>
      <c r="E1876">
        <v>0</v>
      </c>
      <c r="J1876" t="s">
        <v>18394</v>
      </c>
      <c r="K1876" t="s">
        <v>27501</v>
      </c>
      <c r="L1876">
        <v>0</v>
      </c>
      <c r="M1876" t="s">
        <v>27502</v>
      </c>
    </row>
    <row r="1877" spans="1:13">
      <c r="A1877" t="s">
        <v>18395</v>
      </c>
      <c r="B1877" t="s">
        <v>27503</v>
      </c>
      <c r="D1877" t="s">
        <v>27504</v>
      </c>
      <c r="E1877">
        <v>0</v>
      </c>
      <c r="J1877" t="s">
        <v>18395</v>
      </c>
      <c r="K1877" t="s">
        <v>27503</v>
      </c>
      <c r="L1877">
        <v>0</v>
      </c>
      <c r="M1877" t="s">
        <v>27504</v>
      </c>
    </row>
    <row r="1878" spans="1:13">
      <c r="A1878" t="s">
        <v>18396</v>
      </c>
      <c r="B1878" t="s">
        <v>27505</v>
      </c>
      <c r="D1878" t="s">
        <v>27506</v>
      </c>
      <c r="E1878">
        <v>0</v>
      </c>
      <c r="J1878" t="s">
        <v>18396</v>
      </c>
      <c r="K1878" t="s">
        <v>27505</v>
      </c>
      <c r="L1878">
        <v>0</v>
      </c>
      <c r="M1878" t="s">
        <v>27506</v>
      </c>
    </row>
    <row r="1879" spans="1:13">
      <c r="A1879" t="s">
        <v>18397</v>
      </c>
      <c r="B1879" t="s">
        <v>27507</v>
      </c>
      <c r="D1879" t="s">
        <v>27508</v>
      </c>
      <c r="E1879">
        <v>0</v>
      </c>
      <c r="J1879" t="s">
        <v>18397</v>
      </c>
      <c r="K1879" t="s">
        <v>27507</v>
      </c>
      <c r="L1879">
        <v>0</v>
      </c>
      <c r="M1879" t="s">
        <v>27508</v>
      </c>
    </row>
    <row r="1880" spans="1:13">
      <c r="A1880" t="s">
        <v>17346</v>
      </c>
      <c r="B1880" t="s">
        <v>27509</v>
      </c>
      <c r="D1880" t="s">
        <v>27510</v>
      </c>
      <c r="E1880">
        <v>0</v>
      </c>
      <c r="J1880" t="s">
        <v>17346</v>
      </c>
      <c r="K1880" t="s">
        <v>27509</v>
      </c>
      <c r="L1880">
        <v>0</v>
      </c>
      <c r="M1880" t="s">
        <v>27510</v>
      </c>
    </row>
    <row r="1881" spans="1:13">
      <c r="A1881" t="s">
        <v>17347</v>
      </c>
      <c r="B1881" t="s">
        <v>27511</v>
      </c>
      <c r="D1881" t="s">
        <v>27512</v>
      </c>
      <c r="E1881">
        <v>0</v>
      </c>
      <c r="J1881" t="s">
        <v>17347</v>
      </c>
      <c r="K1881" t="s">
        <v>27511</v>
      </c>
      <c r="L1881">
        <v>0</v>
      </c>
      <c r="M1881" t="s">
        <v>27512</v>
      </c>
    </row>
    <row r="1882" spans="1:13">
      <c r="A1882" t="s">
        <v>17348</v>
      </c>
      <c r="B1882" t="s">
        <v>27513</v>
      </c>
      <c r="D1882" t="s">
        <v>27514</v>
      </c>
      <c r="E1882">
        <v>0</v>
      </c>
      <c r="J1882" t="s">
        <v>17348</v>
      </c>
      <c r="K1882" t="s">
        <v>27513</v>
      </c>
      <c r="L1882">
        <v>0</v>
      </c>
      <c r="M1882" t="s">
        <v>27514</v>
      </c>
    </row>
    <row r="1883" spans="1:13">
      <c r="A1883" t="s">
        <v>17349</v>
      </c>
      <c r="B1883" t="s">
        <v>27515</v>
      </c>
      <c r="D1883" t="s">
        <v>27516</v>
      </c>
      <c r="E1883">
        <v>0</v>
      </c>
      <c r="J1883" t="s">
        <v>17349</v>
      </c>
      <c r="K1883" t="s">
        <v>27515</v>
      </c>
      <c r="L1883">
        <v>0</v>
      </c>
      <c r="M1883" t="s">
        <v>27516</v>
      </c>
    </row>
    <row r="1884" spans="1:13">
      <c r="A1884" t="s">
        <v>17350</v>
      </c>
      <c r="B1884" t="s">
        <v>27517</v>
      </c>
      <c r="D1884" t="s">
        <v>27518</v>
      </c>
      <c r="E1884">
        <v>0</v>
      </c>
      <c r="J1884" t="s">
        <v>17350</v>
      </c>
      <c r="K1884" t="s">
        <v>27517</v>
      </c>
      <c r="L1884">
        <v>0</v>
      </c>
      <c r="M1884" t="s">
        <v>27518</v>
      </c>
    </row>
    <row r="1885" spans="1:13">
      <c r="A1885" t="s">
        <v>27519</v>
      </c>
      <c r="B1885" t="s">
        <v>27520</v>
      </c>
      <c r="D1885" t="s">
        <v>27521</v>
      </c>
      <c r="E1885">
        <v>0</v>
      </c>
      <c r="J1885" t="s">
        <v>27519</v>
      </c>
      <c r="K1885" t="s">
        <v>27520</v>
      </c>
      <c r="L1885">
        <v>0</v>
      </c>
      <c r="M1885" t="s">
        <v>27521</v>
      </c>
    </row>
    <row r="1886" spans="1:13">
      <c r="A1886" t="s">
        <v>27522</v>
      </c>
      <c r="B1886" t="s">
        <v>27523</v>
      </c>
      <c r="D1886" t="s">
        <v>27524</v>
      </c>
      <c r="E1886">
        <v>0</v>
      </c>
      <c r="J1886" t="s">
        <v>27522</v>
      </c>
      <c r="K1886" t="s">
        <v>27523</v>
      </c>
      <c r="L1886">
        <v>0</v>
      </c>
      <c r="M1886" t="s">
        <v>27524</v>
      </c>
    </row>
    <row r="1887" spans="1:13">
      <c r="A1887" t="s">
        <v>27525</v>
      </c>
      <c r="B1887" t="s">
        <v>27526</v>
      </c>
      <c r="D1887" t="s">
        <v>27527</v>
      </c>
      <c r="E1887">
        <v>0</v>
      </c>
      <c r="J1887" t="s">
        <v>27525</v>
      </c>
      <c r="K1887" t="s">
        <v>27526</v>
      </c>
      <c r="L1887">
        <v>0</v>
      </c>
      <c r="M1887" t="s">
        <v>27527</v>
      </c>
    </row>
    <row r="1888" spans="1:13">
      <c r="A1888" t="s">
        <v>27528</v>
      </c>
      <c r="B1888" t="s">
        <v>27529</v>
      </c>
      <c r="D1888" t="s">
        <v>27530</v>
      </c>
      <c r="E1888">
        <v>0</v>
      </c>
      <c r="J1888" t="s">
        <v>27528</v>
      </c>
      <c r="K1888" t="s">
        <v>27529</v>
      </c>
      <c r="L1888">
        <v>0</v>
      </c>
      <c r="M1888" t="s">
        <v>27530</v>
      </c>
    </row>
    <row r="1889" spans="1:13">
      <c r="A1889" t="s">
        <v>19567</v>
      </c>
      <c r="B1889" t="s">
        <v>27531</v>
      </c>
      <c r="D1889" t="s">
        <v>27532</v>
      </c>
      <c r="E1889">
        <v>0</v>
      </c>
      <c r="J1889" t="s">
        <v>19567</v>
      </c>
      <c r="K1889" t="s">
        <v>27531</v>
      </c>
      <c r="L1889">
        <v>0</v>
      </c>
      <c r="M1889" t="s">
        <v>27532</v>
      </c>
    </row>
    <row r="1890" spans="1:13">
      <c r="A1890" t="s">
        <v>19568</v>
      </c>
      <c r="B1890" t="s">
        <v>27533</v>
      </c>
      <c r="C1890" t="s">
        <v>23015</v>
      </c>
      <c r="D1890" t="s">
        <v>27534</v>
      </c>
      <c r="E1890">
        <v>140</v>
      </c>
      <c r="G1890" t="s">
        <v>23015</v>
      </c>
      <c r="J1890" t="s">
        <v>19568</v>
      </c>
      <c r="K1890" t="s">
        <v>27533</v>
      </c>
      <c r="L1890">
        <v>140</v>
      </c>
      <c r="M1890" t="s">
        <v>27534</v>
      </c>
    </row>
    <row r="1891" spans="1:13">
      <c r="A1891" t="s">
        <v>19569</v>
      </c>
      <c r="B1891" t="s">
        <v>27535</v>
      </c>
      <c r="D1891" t="s">
        <v>27536</v>
      </c>
      <c r="E1891">
        <v>0</v>
      </c>
      <c r="J1891" t="s">
        <v>19569</v>
      </c>
      <c r="K1891" t="s">
        <v>27535</v>
      </c>
      <c r="L1891">
        <v>0</v>
      </c>
      <c r="M1891" t="s">
        <v>27536</v>
      </c>
    </row>
    <row r="1892" spans="1:13">
      <c r="A1892" t="s">
        <v>19570</v>
      </c>
      <c r="B1892" t="s">
        <v>27537</v>
      </c>
      <c r="D1892" t="s">
        <v>27538</v>
      </c>
      <c r="E1892">
        <v>0</v>
      </c>
      <c r="J1892" t="s">
        <v>19570</v>
      </c>
      <c r="K1892" t="s">
        <v>27537</v>
      </c>
      <c r="L1892">
        <v>0</v>
      </c>
      <c r="M1892" t="s">
        <v>27538</v>
      </c>
    </row>
    <row r="1893" spans="1:13">
      <c r="A1893" t="s">
        <v>18231</v>
      </c>
      <c r="B1893" t="s">
        <v>27539</v>
      </c>
      <c r="C1893" t="s">
        <v>23015</v>
      </c>
      <c r="D1893" t="s">
        <v>27540</v>
      </c>
      <c r="E1893">
        <v>140</v>
      </c>
      <c r="G1893" t="s">
        <v>23015</v>
      </c>
      <c r="J1893" t="s">
        <v>18231</v>
      </c>
      <c r="K1893" t="s">
        <v>27539</v>
      </c>
      <c r="L1893">
        <v>140</v>
      </c>
      <c r="M1893" t="s">
        <v>27540</v>
      </c>
    </row>
    <row r="1894" spans="1:13">
      <c r="A1894" t="s">
        <v>18230</v>
      </c>
      <c r="B1894" t="s">
        <v>27541</v>
      </c>
      <c r="C1894" t="s">
        <v>23015</v>
      </c>
      <c r="D1894" t="s">
        <v>27542</v>
      </c>
      <c r="E1894">
        <v>140</v>
      </c>
      <c r="G1894" t="s">
        <v>23015</v>
      </c>
      <c r="J1894" t="s">
        <v>18230</v>
      </c>
      <c r="K1894" t="s">
        <v>27541</v>
      </c>
      <c r="L1894">
        <v>140</v>
      </c>
      <c r="M1894" t="s">
        <v>27542</v>
      </c>
    </row>
    <row r="1895" spans="1:13">
      <c r="A1895" t="s">
        <v>19571</v>
      </c>
      <c r="B1895" t="s">
        <v>27543</v>
      </c>
      <c r="D1895" t="s">
        <v>27544</v>
      </c>
      <c r="E1895">
        <v>0</v>
      </c>
      <c r="J1895" t="s">
        <v>19571</v>
      </c>
      <c r="K1895" t="s">
        <v>27543</v>
      </c>
      <c r="L1895">
        <v>0</v>
      </c>
      <c r="M1895" t="s">
        <v>27544</v>
      </c>
    </row>
    <row r="1896" spans="1:13">
      <c r="A1896" t="s">
        <v>19572</v>
      </c>
      <c r="B1896" t="s">
        <v>27545</v>
      </c>
      <c r="D1896" t="s">
        <v>27546</v>
      </c>
      <c r="E1896">
        <v>0</v>
      </c>
      <c r="J1896" t="s">
        <v>19572</v>
      </c>
      <c r="K1896" t="s">
        <v>27545</v>
      </c>
      <c r="L1896">
        <v>0</v>
      </c>
      <c r="M1896" t="s">
        <v>27546</v>
      </c>
    </row>
    <row r="1897" spans="1:13">
      <c r="A1897" t="s">
        <v>19573</v>
      </c>
      <c r="B1897" t="s">
        <v>27547</v>
      </c>
      <c r="D1897" t="s">
        <v>27548</v>
      </c>
      <c r="E1897">
        <v>0</v>
      </c>
      <c r="J1897" t="s">
        <v>19573</v>
      </c>
      <c r="K1897" t="s">
        <v>27547</v>
      </c>
      <c r="L1897">
        <v>0</v>
      </c>
      <c r="M1897" t="s">
        <v>27548</v>
      </c>
    </row>
    <row r="1898" spans="1:13">
      <c r="A1898" t="s">
        <v>20523</v>
      </c>
      <c r="B1898" t="s">
        <v>27549</v>
      </c>
      <c r="D1898" t="s">
        <v>27550</v>
      </c>
      <c r="E1898">
        <v>0</v>
      </c>
      <c r="J1898" t="s">
        <v>20523</v>
      </c>
      <c r="K1898" t="s">
        <v>27549</v>
      </c>
      <c r="L1898">
        <v>0</v>
      </c>
      <c r="M1898" t="s">
        <v>27550</v>
      </c>
    </row>
    <row r="1899" spans="1:13">
      <c r="A1899" t="s">
        <v>20522</v>
      </c>
      <c r="B1899" t="s">
        <v>27551</v>
      </c>
      <c r="D1899" t="s">
        <v>27552</v>
      </c>
      <c r="E1899">
        <v>0</v>
      </c>
      <c r="J1899" t="s">
        <v>20522</v>
      </c>
      <c r="K1899" t="s">
        <v>27551</v>
      </c>
      <c r="L1899">
        <v>0</v>
      </c>
      <c r="M1899" t="s">
        <v>27552</v>
      </c>
    </row>
    <row r="1900" spans="1:13">
      <c r="A1900" t="s">
        <v>20521</v>
      </c>
      <c r="B1900" t="s">
        <v>27553</v>
      </c>
      <c r="D1900" t="s">
        <v>27554</v>
      </c>
      <c r="E1900">
        <v>0</v>
      </c>
      <c r="J1900" t="s">
        <v>20521</v>
      </c>
      <c r="K1900" t="s">
        <v>27553</v>
      </c>
      <c r="L1900">
        <v>0</v>
      </c>
      <c r="M1900" t="s">
        <v>27554</v>
      </c>
    </row>
    <row r="1901" spans="1:13">
      <c r="A1901" t="s">
        <v>19574</v>
      </c>
      <c r="B1901" t="s">
        <v>27555</v>
      </c>
      <c r="D1901" t="s">
        <v>27556</v>
      </c>
      <c r="E1901">
        <v>0</v>
      </c>
      <c r="J1901" t="s">
        <v>19574</v>
      </c>
      <c r="K1901" t="s">
        <v>27555</v>
      </c>
      <c r="L1901">
        <v>0</v>
      </c>
      <c r="M1901" t="s">
        <v>27556</v>
      </c>
    </row>
    <row r="1902" spans="1:13">
      <c r="A1902" t="s">
        <v>17926</v>
      </c>
      <c r="B1902" t="s">
        <v>27557</v>
      </c>
      <c r="D1902" t="s">
        <v>27558</v>
      </c>
      <c r="E1902">
        <v>0</v>
      </c>
      <c r="J1902" t="s">
        <v>17926</v>
      </c>
      <c r="K1902" t="s">
        <v>27557</v>
      </c>
      <c r="L1902">
        <v>0</v>
      </c>
      <c r="M1902" t="s">
        <v>27558</v>
      </c>
    </row>
    <row r="1903" spans="1:13">
      <c r="A1903" t="s">
        <v>17927</v>
      </c>
      <c r="B1903" t="s">
        <v>27559</v>
      </c>
      <c r="D1903" t="s">
        <v>27560</v>
      </c>
      <c r="E1903">
        <v>0</v>
      </c>
      <c r="J1903" t="s">
        <v>17927</v>
      </c>
      <c r="K1903" t="s">
        <v>27559</v>
      </c>
      <c r="L1903">
        <v>0</v>
      </c>
      <c r="M1903" t="s">
        <v>27560</v>
      </c>
    </row>
    <row r="1904" spans="1:13">
      <c r="A1904" t="s">
        <v>17928</v>
      </c>
      <c r="B1904" t="s">
        <v>27561</v>
      </c>
      <c r="D1904" t="s">
        <v>27562</v>
      </c>
      <c r="E1904">
        <v>0</v>
      </c>
      <c r="J1904" t="s">
        <v>17928</v>
      </c>
      <c r="K1904" t="s">
        <v>27561</v>
      </c>
      <c r="L1904">
        <v>0</v>
      </c>
      <c r="M1904" t="s">
        <v>27562</v>
      </c>
    </row>
    <row r="1905" spans="1:13">
      <c r="A1905" t="s">
        <v>17351</v>
      </c>
      <c r="B1905" t="s">
        <v>27563</v>
      </c>
      <c r="D1905" t="s">
        <v>27564</v>
      </c>
      <c r="E1905">
        <v>0</v>
      </c>
      <c r="J1905" t="s">
        <v>17351</v>
      </c>
      <c r="K1905" t="s">
        <v>27563</v>
      </c>
      <c r="L1905">
        <v>0</v>
      </c>
      <c r="M1905" t="s">
        <v>27564</v>
      </c>
    </row>
    <row r="1906" spans="1:13">
      <c r="A1906" t="s">
        <v>17352</v>
      </c>
      <c r="B1906" t="s">
        <v>27565</v>
      </c>
      <c r="D1906" t="s">
        <v>27566</v>
      </c>
      <c r="E1906">
        <v>0</v>
      </c>
      <c r="J1906" t="s">
        <v>17352</v>
      </c>
      <c r="K1906" t="s">
        <v>27565</v>
      </c>
      <c r="L1906">
        <v>0</v>
      </c>
      <c r="M1906" t="s">
        <v>27566</v>
      </c>
    </row>
    <row r="1907" spans="1:13">
      <c r="A1907" t="s">
        <v>17353</v>
      </c>
      <c r="B1907" t="s">
        <v>27567</v>
      </c>
      <c r="D1907" t="s">
        <v>27568</v>
      </c>
      <c r="E1907">
        <v>0</v>
      </c>
      <c r="J1907" t="s">
        <v>17353</v>
      </c>
      <c r="K1907" t="s">
        <v>27567</v>
      </c>
      <c r="L1907">
        <v>0</v>
      </c>
      <c r="M1907" t="s">
        <v>27568</v>
      </c>
    </row>
    <row r="1908" spans="1:13">
      <c r="A1908" t="s">
        <v>17354</v>
      </c>
      <c r="B1908" t="s">
        <v>27569</v>
      </c>
      <c r="D1908" t="s">
        <v>27570</v>
      </c>
      <c r="E1908">
        <v>0</v>
      </c>
      <c r="J1908" t="s">
        <v>17354</v>
      </c>
      <c r="K1908" t="s">
        <v>27569</v>
      </c>
      <c r="L1908">
        <v>0</v>
      </c>
      <c r="M1908" t="s">
        <v>27570</v>
      </c>
    </row>
    <row r="1909" spans="1:13">
      <c r="A1909" t="s">
        <v>17355</v>
      </c>
      <c r="B1909" t="s">
        <v>27571</v>
      </c>
      <c r="D1909" t="s">
        <v>27572</v>
      </c>
      <c r="E1909">
        <v>0</v>
      </c>
      <c r="J1909" t="s">
        <v>17355</v>
      </c>
      <c r="K1909" t="s">
        <v>27571</v>
      </c>
      <c r="L1909">
        <v>0</v>
      </c>
      <c r="M1909" t="s">
        <v>27572</v>
      </c>
    </row>
    <row r="1910" spans="1:13">
      <c r="A1910" t="s">
        <v>17356</v>
      </c>
      <c r="B1910" t="s">
        <v>27573</v>
      </c>
      <c r="D1910" t="s">
        <v>27574</v>
      </c>
      <c r="E1910">
        <v>0</v>
      </c>
      <c r="J1910" t="s">
        <v>17356</v>
      </c>
      <c r="K1910" t="s">
        <v>27573</v>
      </c>
      <c r="L1910">
        <v>0</v>
      </c>
      <c r="M1910" t="s">
        <v>27574</v>
      </c>
    </row>
    <row r="1911" spans="1:13">
      <c r="A1911" t="s">
        <v>17357</v>
      </c>
      <c r="B1911" t="s">
        <v>27575</v>
      </c>
      <c r="D1911" t="s">
        <v>27576</v>
      </c>
      <c r="E1911">
        <v>0</v>
      </c>
      <c r="J1911" t="s">
        <v>17357</v>
      </c>
      <c r="K1911" t="s">
        <v>27575</v>
      </c>
      <c r="L1911">
        <v>0</v>
      </c>
      <c r="M1911" t="s">
        <v>27576</v>
      </c>
    </row>
    <row r="1912" spans="1:13">
      <c r="A1912" t="s">
        <v>17358</v>
      </c>
      <c r="B1912" t="s">
        <v>27577</v>
      </c>
      <c r="D1912" t="s">
        <v>27578</v>
      </c>
      <c r="E1912">
        <v>0</v>
      </c>
      <c r="J1912" t="s">
        <v>17358</v>
      </c>
      <c r="K1912" t="s">
        <v>27577</v>
      </c>
      <c r="L1912">
        <v>0</v>
      </c>
      <c r="M1912" t="s">
        <v>27578</v>
      </c>
    </row>
    <row r="1913" spans="1:13">
      <c r="A1913" t="s">
        <v>27579</v>
      </c>
      <c r="B1913" t="s">
        <v>27580</v>
      </c>
      <c r="D1913" t="s">
        <v>27581</v>
      </c>
      <c r="E1913">
        <v>0</v>
      </c>
      <c r="J1913" t="s">
        <v>27579</v>
      </c>
      <c r="K1913" t="s">
        <v>27580</v>
      </c>
      <c r="L1913">
        <v>0</v>
      </c>
      <c r="M1913" t="s">
        <v>27581</v>
      </c>
    </row>
    <row r="1914" spans="1:13">
      <c r="A1914" t="s">
        <v>19575</v>
      </c>
      <c r="B1914" t="s">
        <v>27582</v>
      </c>
      <c r="D1914" t="s">
        <v>27583</v>
      </c>
      <c r="E1914">
        <v>0</v>
      </c>
      <c r="J1914" t="s">
        <v>19575</v>
      </c>
      <c r="K1914" t="s">
        <v>27582</v>
      </c>
      <c r="L1914">
        <v>0</v>
      </c>
      <c r="M1914" t="s">
        <v>27583</v>
      </c>
    </row>
    <row r="1915" spans="1:13">
      <c r="A1915" t="s">
        <v>19576</v>
      </c>
      <c r="B1915" t="s">
        <v>27584</v>
      </c>
      <c r="D1915" t="s">
        <v>27585</v>
      </c>
      <c r="E1915">
        <v>0</v>
      </c>
      <c r="J1915" t="s">
        <v>19576</v>
      </c>
      <c r="K1915" t="s">
        <v>27584</v>
      </c>
      <c r="L1915">
        <v>0</v>
      </c>
      <c r="M1915" t="s">
        <v>27585</v>
      </c>
    </row>
    <row r="1916" spans="1:13">
      <c r="A1916" t="s">
        <v>19577</v>
      </c>
      <c r="B1916" t="s">
        <v>27586</v>
      </c>
      <c r="D1916" t="s">
        <v>27587</v>
      </c>
      <c r="E1916">
        <v>0</v>
      </c>
      <c r="J1916" t="s">
        <v>19577</v>
      </c>
      <c r="K1916" t="s">
        <v>27586</v>
      </c>
      <c r="L1916">
        <v>0</v>
      </c>
      <c r="M1916" t="s">
        <v>27587</v>
      </c>
    </row>
    <row r="1917" spans="1:13">
      <c r="A1917" t="s">
        <v>19578</v>
      </c>
      <c r="B1917" t="s">
        <v>27588</v>
      </c>
      <c r="D1917" t="s">
        <v>27589</v>
      </c>
      <c r="E1917">
        <v>0</v>
      </c>
      <c r="J1917" t="s">
        <v>19578</v>
      </c>
      <c r="K1917" t="s">
        <v>27588</v>
      </c>
      <c r="L1917">
        <v>0</v>
      </c>
      <c r="M1917" t="s">
        <v>27589</v>
      </c>
    </row>
    <row r="1918" spans="1:13">
      <c r="A1918" t="s">
        <v>18556</v>
      </c>
      <c r="B1918" t="s">
        <v>27590</v>
      </c>
      <c r="D1918" t="s">
        <v>27591</v>
      </c>
      <c r="E1918">
        <v>0</v>
      </c>
      <c r="J1918" t="s">
        <v>18556</v>
      </c>
      <c r="K1918" t="s">
        <v>27590</v>
      </c>
      <c r="L1918">
        <v>0</v>
      </c>
      <c r="M1918" t="s">
        <v>27591</v>
      </c>
    </row>
    <row r="1919" spans="1:13">
      <c r="A1919" t="s">
        <v>18557</v>
      </c>
      <c r="B1919" t="s">
        <v>27592</v>
      </c>
      <c r="D1919" t="s">
        <v>27593</v>
      </c>
      <c r="E1919">
        <v>0</v>
      </c>
      <c r="J1919" t="s">
        <v>18557</v>
      </c>
      <c r="K1919" t="s">
        <v>27592</v>
      </c>
      <c r="L1919">
        <v>0</v>
      </c>
      <c r="M1919" t="s">
        <v>27593</v>
      </c>
    </row>
    <row r="1920" spans="1:13">
      <c r="A1920" t="s">
        <v>18558</v>
      </c>
      <c r="B1920" t="s">
        <v>27594</v>
      </c>
      <c r="D1920" t="s">
        <v>27595</v>
      </c>
      <c r="E1920">
        <v>0</v>
      </c>
      <c r="J1920" t="s">
        <v>18558</v>
      </c>
      <c r="K1920" t="s">
        <v>27594</v>
      </c>
      <c r="L1920">
        <v>0</v>
      </c>
      <c r="M1920" t="s">
        <v>27595</v>
      </c>
    </row>
    <row r="1921" spans="1:13">
      <c r="A1921" t="s">
        <v>20141</v>
      </c>
      <c r="B1921" t="s">
        <v>27596</v>
      </c>
      <c r="D1921" t="s">
        <v>27597</v>
      </c>
      <c r="E1921">
        <v>-3</v>
      </c>
      <c r="J1921" t="s">
        <v>20141</v>
      </c>
      <c r="K1921" t="s">
        <v>27596</v>
      </c>
      <c r="L1921">
        <v>-3</v>
      </c>
      <c r="M1921" t="s">
        <v>27597</v>
      </c>
    </row>
    <row r="1922" spans="1:13">
      <c r="A1922" t="s">
        <v>19579</v>
      </c>
      <c r="B1922" t="s">
        <v>27598</v>
      </c>
      <c r="D1922" t="s">
        <v>27599</v>
      </c>
      <c r="E1922">
        <v>0</v>
      </c>
      <c r="J1922" t="s">
        <v>19579</v>
      </c>
      <c r="K1922" t="s">
        <v>27598</v>
      </c>
      <c r="L1922">
        <v>0</v>
      </c>
      <c r="M1922" t="s">
        <v>27599</v>
      </c>
    </row>
    <row r="1923" spans="1:13">
      <c r="A1923" t="s">
        <v>20520</v>
      </c>
      <c r="B1923" t="s">
        <v>27600</v>
      </c>
      <c r="C1923" t="s">
        <v>23015</v>
      </c>
      <c r="D1923" t="s">
        <v>27601</v>
      </c>
      <c r="E1923">
        <v>140</v>
      </c>
      <c r="G1923" t="s">
        <v>23015</v>
      </c>
      <c r="J1923" t="s">
        <v>20520</v>
      </c>
      <c r="K1923" t="s">
        <v>27600</v>
      </c>
      <c r="L1923">
        <v>140</v>
      </c>
      <c r="M1923" t="s">
        <v>27601</v>
      </c>
    </row>
    <row r="1924" spans="1:13">
      <c r="A1924" t="s">
        <v>17929</v>
      </c>
      <c r="B1924" t="s">
        <v>27602</v>
      </c>
      <c r="D1924" t="s">
        <v>27603</v>
      </c>
      <c r="E1924">
        <v>0</v>
      </c>
      <c r="J1924" t="s">
        <v>17929</v>
      </c>
      <c r="K1924" t="s">
        <v>27602</v>
      </c>
      <c r="L1924">
        <v>0</v>
      </c>
      <c r="M1924" t="s">
        <v>27603</v>
      </c>
    </row>
    <row r="1925" spans="1:13">
      <c r="A1925" t="s">
        <v>17359</v>
      </c>
      <c r="B1925" t="s">
        <v>27604</v>
      </c>
      <c r="D1925" t="s">
        <v>27605</v>
      </c>
      <c r="E1925">
        <v>0</v>
      </c>
      <c r="J1925" t="s">
        <v>17359</v>
      </c>
      <c r="K1925" t="s">
        <v>27604</v>
      </c>
      <c r="L1925">
        <v>0</v>
      </c>
      <c r="M1925" t="s">
        <v>27605</v>
      </c>
    </row>
    <row r="1926" spans="1:13">
      <c r="A1926" t="s">
        <v>17360</v>
      </c>
      <c r="B1926" t="s">
        <v>27606</v>
      </c>
      <c r="D1926" t="s">
        <v>27607</v>
      </c>
      <c r="E1926">
        <v>0</v>
      </c>
      <c r="J1926" t="s">
        <v>17360</v>
      </c>
      <c r="K1926" t="s">
        <v>27606</v>
      </c>
      <c r="L1926">
        <v>0</v>
      </c>
      <c r="M1926" t="s">
        <v>27607</v>
      </c>
    </row>
    <row r="1927" spans="1:13">
      <c r="A1927" t="s">
        <v>17361</v>
      </c>
      <c r="B1927" t="s">
        <v>27608</v>
      </c>
      <c r="D1927" t="s">
        <v>27609</v>
      </c>
      <c r="E1927">
        <v>0</v>
      </c>
      <c r="J1927" t="s">
        <v>17361</v>
      </c>
      <c r="K1927" t="s">
        <v>27608</v>
      </c>
      <c r="L1927">
        <v>0</v>
      </c>
      <c r="M1927" t="s">
        <v>27609</v>
      </c>
    </row>
    <row r="1928" spans="1:13">
      <c r="A1928" t="s">
        <v>27610</v>
      </c>
      <c r="B1928" t="s">
        <v>27611</v>
      </c>
      <c r="D1928" t="s">
        <v>27612</v>
      </c>
      <c r="E1928">
        <v>0</v>
      </c>
      <c r="J1928" t="s">
        <v>27610</v>
      </c>
      <c r="K1928" t="s">
        <v>27611</v>
      </c>
      <c r="L1928">
        <v>0</v>
      </c>
      <c r="M1928" t="s">
        <v>27612</v>
      </c>
    </row>
    <row r="1929" spans="1:13">
      <c r="A1929" t="s">
        <v>19580</v>
      </c>
      <c r="B1929" t="s">
        <v>27613</v>
      </c>
      <c r="D1929" t="s">
        <v>27614</v>
      </c>
      <c r="E1929">
        <v>0</v>
      </c>
      <c r="J1929" t="s">
        <v>19580</v>
      </c>
      <c r="K1929" t="s">
        <v>27613</v>
      </c>
      <c r="L1929">
        <v>0</v>
      </c>
      <c r="M1929" t="s">
        <v>27614</v>
      </c>
    </row>
    <row r="1930" spans="1:13">
      <c r="A1930" t="s">
        <v>19581</v>
      </c>
      <c r="B1930" t="s">
        <v>27615</v>
      </c>
      <c r="D1930" t="s">
        <v>27616</v>
      </c>
      <c r="E1930">
        <v>0</v>
      </c>
      <c r="J1930" t="s">
        <v>19581</v>
      </c>
      <c r="K1930" t="s">
        <v>27615</v>
      </c>
      <c r="L1930">
        <v>0</v>
      </c>
      <c r="M1930" t="s">
        <v>27616</v>
      </c>
    </row>
    <row r="1931" spans="1:13">
      <c r="A1931" t="s">
        <v>19582</v>
      </c>
      <c r="B1931" t="s">
        <v>27617</v>
      </c>
      <c r="D1931" t="s">
        <v>27618</v>
      </c>
      <c r="E1931">
        <v>0</v>
      </c>
      <c r="J1931" t="s">
        <v>19582</v>
      </c>
      <c r="K1931" t="s">
        <v>27617</v>
      </c>
      <c r="L1931">
        <v>0</v>
      </c>
      <c r="M1931" t="s">
        <v>27618</v>
      </c>
    </row>
    <row r="1932" spans="1:13">
      <c r="A1932" t="s">
        <v>20519</v>
      </c>
      <c r="B1932" t="s">
        <v>27619</v>
      </c>
      <c r="D1932" t="s">
        <v>27620</v>
      </c>
      <c r="E1932">
        <v>0</v>
      </c>
      <c r="J1932" t="s">
        <v>20519</v>
      </c>
      <c r="K1932" t="s">
        <v>27619</v>
      </c>
      <c r="L1932">
        <v>0</v>
      </c>
      <c r="M1932" t="s">
        <v>27620</v>
      </c>
    </row>
    <row r="1933" spans="1:13">
      <c r="A1933" t="s">
        <v>20518</v>
      </c>
      <c r="B1933" t="s">
        <v>27621</v>
      </c>
      <c r="D1933" t="s">
        <v>27622</v>
      </c>
      <c r="E1933">
        <v>0</v>
      </c>
      <c r="J1933" t="s">
        <v>20518</v>
      </c>
      <c r="K1933" t="s">
        <v>27621</v>
      </c>
      <c r="L1933">
        <v>0</v>
      </c>
      <c r="M1933" t="s">
        <v>27622</v>
      </c>
    </row>
    <row r="1934" spans="1:13">
      <c r="A1934" t="s">
        <v>20946</v>
      </c>
      <c r="B1934" t="s">
        <v>27623</v>
      </c>
      <c r="C1934" t="s">
        <v>23015</v>
      </c>
      <c r="D1934" t="s">
        <v>27624</v>
      </c>
      <c r="E1934">
        <v>140</v>
      </c>
      <c r="G1934" t="s">
        <v>23015</v>
      </c>
      <c r="J1934" t="s">
        <v>20946</v>
      </c>
      <c r="K1934" t="s">
        <v>27623</v>
      </c>
      <c r="L1934">
        <v>140</v>
      </c>
      <c r="M1934" t="s">
        <v>27624</v>
      </c>
    </row>
    <row r="1935" spans="1:13">
      <c r="A1935" t="s">
        <v>20945</v>
      </c>
      <c r="B1935" t="s">
        <v>27625</v>
      </c>
      <c r="D1935" t="s">
        <v>27626</v>
      </c>
      <c r="E1935">
        <v>0</v>
      </c>
      <c r="J1935" t="s">
        <v>20945</v>
      </c>
      <c r="K1935" t="s">
        <v>27625</v>
      </c>
      <c r="L1935">
        <v>0</v>
      </c>
      <c r="M1935" t="s">
        <v>27626</v>
      </c>
    </row>
    <row r="1936" spans="1:13">
      <c r="A1936" t="s">
        <v>20944</v>
      </c>
      <c r="B1936" t="s">
        <v>27627</v>
      </c>
      <c r="D1936" t="s">
        <v>27628</v>
      </c>
      <c r="E1936">
        <v>0</v>
      </c>
      <c r="J1936" t="s">
        <v>20944</v>
      </c>
      <c r="K1936" t="s">
        <v>27627</v>
      </c>
      <c r="L1936">
        <v>0</v>
      </c>
      <c r="M1936" t="s">
        <v>27628</v>
      </c>
    </row>
    <row r="1937" spans="1:13">
      <c r="A1937" t="s">
        <v>19583</v>
      </c>
      <c r="B1937" t="s">
        <v>27629</v>
      </c>
      <c r="D1937" t="s">
        <v>27630</v>
      </c>
      <c r="E1937">
        <v>0</v>
      </c>
      <c r="J1937" t="s">
        <v>19583</v>
      </c>
      <c r="K1937" t="s">
        <v>27629</v>
      </c>
      <c r="L1937">
        <v>0</v>
      </c>
      <c r="M1937" t="s">
        <v>27630</v>
      </c>
    </row>
    <row r="1938" spans="1:13">
      <c r="A1938" t="s">
        <v>19584</v>
      </c>
      <c r="B1938" t="s">
        <v>27631</v>
      </c>
      <c r="D1938" t="s">
        <v>27632</v>
      </c>
      <c r="E1938">
        <v>0</v>
      </c>
      <c r="J1938" t="s">
        <v>19584</v>
      </c>
      <c r="K1938" t="s">
        <v>27631</v>
      </c>
      <c r="L1938">
        <v>0</v>
      </c>
      <c r="M1938" t="s">
        <v>27632</v>
      </c>
    </row>
    <row r="1939" spans="1:13">
      <c r="A1939" t="s">
        <v>19585</v>
      </c>
      <c r="B1939" t="s">
        <v>27633</v>
      </c>
      <c r="C1939" t="s">
        <v>23015</v>
      </c>
      <c r="D1939" t="s">
        <v>27634</v>
      </c>
      <c r="E1939">
        <v>140</v>
      </c>
      <c r="G1939" t="s">
        <v>23015</v>
      </c>
      <c r="J1939" t="s">
        <v>19585</v>
      </c>
      <c r="K1939" t="s">
        <v>27633</v>
      </c>
      <c r="L1939">
        <v>140</v>
      </c>
      <c r="M1939" t="s">
        <v>27634</v>
      </c>
    </row>
    <row r="1940" spans="1:13">
      <c r="A1940" t="s">
        <v>19586</v>
      </c>
      <c r="B1940" t="s">
        <v>27635</v>
      </c>
      <c r="D1940" t="s">
        <v>27636</v>
      </c>
      <c r="E1940">
        <v>0</v>
      </c>
      <c r="J1940" t="s">
        <v>19586</v>
      </c>
      <c r="K1940" t="s">
        <v>27635</v>
      </c>
      <c r="L1940">
        <v>0</v>
      </c>
      <c r="M1940" t="s">
        <v>27636</v>
      </c>
    </row>
    <row r="1941" spans="1:13">
      <c r="A1941" t="s">
        <v>19587</v>
      </c>
      <c r="B1941" t="s">
        <v>27637</v>
      </c>
      <c r="D1941" t="s">
        <v>27638</v>
      </c>
      <c r="E1941">
        <v>0</v>
      </c>
      <c r="J1941" t="s">
        <v>19587</v>
      </c>
      <c r="K1941" t="s">
        <v>27637</v>
      </c>
      <c r="L1941">
        <v>0</v>
      </c>
      <c r="M1941" t="s">
        <v>27638</v>
      </c>
    </row>
    <row r="1942" spans="1:13">
      <c r="A1942" t="s">
        <v>19588</v>
      </c>
      <c r="B1942" t="s">
        <v>27639</v>
      </c>
      <c r="D1942" t="s">
        <v>27640</v>
      </c>
      <c r="E1942">
        <v>0</v>
      </c>
      <c r="J1942" t="s">
        <v>19588</v>
      </c>
      <c r="K1942" t="s">
        <v>27639</v>
      </c>
      <c r="L1942">
        <v>0</v>
      </c>
      <c r="M1942" t="s">
        <v>27640</v>
      </c>
    </row>
    <row r="1943" spans="1:13">
      <c r="A1943" t="s">
        <v>19589</v>
      </c>
      <c r="B1943" t="s">
        <v>27641</v>
      </c>
      <c r="D1943" t="s">
        <v>27642</v>
      </c>
      <c r="E1943">
        <v>0</v>
      </c>
      <c r="J1943" t="s">
        <v>19589</v>
      </c>
      <c r="K1943" t="s">
        <v>27641</v>
      </c>
      <c r="L1943">
        <v>0</v>
      </c>
      <c r="M1943" t="s">
        <v>27642</v>
      </c>
    </row>
    <row r="1944" spans="1:13">
      <c r="A1944" t="s">
        <v>19590</v>
      </c>
      <c r="B1944" t="s">
        <v>27643</v>
      </c>
      <c r="D1944" t="s">
        <v>27644</v>
      </c>
      <c r="E1944">
        <v>0</v>
      </c>
      <c r="J1944" t="s">
        <v>19590</v>
      </c>
      <c r="K1944" t="s">
        <v>27643</v>
      </c>
      <c r="L1944">
        <v>0</v>
      </c>
      <c r="M1944" t="s">
        <v>27644</v>
      </c>
    </row>
    <row r="1945" spans="1:13">
      <c r="A1945" t="s">
        <v>19591</v>
      </c>
      <c r="B1945" t="s">
        <v>27645</v>
      </c>
      <c r="D1945" t="s">
        <v>27646</v>
      </c>
      <c r="E1945">
        <v>0</v>
      </c>
      <c r="J1945" t="s">
        <v>19591</v>
      </c>
      <c r="K1945" t="s">
        <v>27645</v>
      </c>
      <c r="L1945">
        <v>0</v>
      </c>
      <c r="M1945" t="s">
        <v>27646</v>
      </c>
    </row>
    <row r="1946" spans="1:13">
      <c r="A1946" t="s">
        <v>19592</v>
      </c>
      <c r="B1946" t="s">
        <v>27647</v>
      </c>
      <c r="D1946" t="s">
        <v>27648</v>
      </c>
      <c r="E1946">
        <v>0</v>
      </c>
      <c r="J1946" t="s">
        <v>19592</v>
      </c>
      <c r="K1946" t="s">
        <v>27647</v>
      </c>
      <c r="L1946">
        <v>0</v>
      </c>
      <c r="M1946" t="s">
        <v>27648</v>
      </c>
    </row>
    <row r="1947" spans="1:13">
      <c r="A1947" t="s">
        <v>19593</v>
      </c>
      <c r="B1947" t="s">
        <v>27649</v>
      </c>
      <c r="D1947" t="s">
        <v>27650</v>
      </c>
      <c r="E1947">
        <v>0</v>
      </c>
      <c r="J1947" t="s">
        <v>19593</v>
      </c>
      <c r="K1947" t="s">
        <v>27649</v>
      </c>
      <c r="L1947">
        <v>0</v>
      </c>
      <c r="M1947" t="s">
        <v>27650</v>
      </c>
    </row>
    <row r="1948" spans="1:13">
      <c r="A1948" t="s">
        <v>18239</v>
      </c>
      <c r="B1948" t="s">
        <v>27651</v>
      </c>
      <c r="C1948" t="s">
        <v>23015</v>
      </c>
      <c r="D1948" t="s">
        <v>27652</v>
      </c>
      <c r="E1948">
        <v>140</v>
      </c>
      <c r="G1948" t="s">
        <v>23015</v>
      </c>
      <c r="J1948" t="s">
        <v>18239</v>
      </c>
      <c r="K1948" t="s">
        <v>27651</v>
      </c>
      <c r="L1948">
        <v>140</v>
      </c>
      <c r="M1948" t="s">
        <v>27652</v>
      </c>
    </row>
    <row r="1949" spans="1:13">
      <c r="A1949" t="s">
        <v>19594</v>
      </c>
      <c r="B1949" t="s">
        <v>27653</v>
      </c>
      <c r="D1949" t="s">
        <v>27654</v>
      </c>
      <c r="E1949">
        <v>0</v>
      </c>
      <c r="J1949" t="s">
        <v>19594</v>
      </c>
      <c r="K1949" t="s">
        <v>27653</v>
      </c>
      <c r="L1949">
        <v>0</v>
      </c>
      <c r="M1949" t="s">
        <v>27654</v>
      </c>
    </row>
    <row r="1950" spans="1:13">
      <c r="A1950" t="s">
        <v>19595</v>
      </c>
      <c r="B1950" t="s">
        <v>27655</v>
      </c>
      <c r="D1950" t="s">
        <v>27656</v>
      </c>
      <c r="E1950">
        <v>0</v>
      </c>
      <c r="J1950" t="s">
        <v>19595</v>
      </c>
      <c r="K1950" t="s">
        <v>27655</v>
      </c>
      <c r="L1950">
        <v>0</v>
      </c>
      <c r="M1950" t="s">
        <v>27656</v>
      </c>
    </row>
    <row r="1951" spans="1:13">
      <c r="A1951" t="s">
        <v>20142</v>
      </c>
      <c r="B1951" t="s">
        <v>27657</v>
      </c>
      <c r="D1951" t="s">
        <v>27658</v>
      </c>
      <c r="E1951">
        <v>-1</v>
      </c>
      <c r="J1951" t="s">
        <v>20142</v>
      </c>
      <c r="K1951" t="s">
        <v>27657</v>
      </c>
      <c r="L1951">
        <v>-1</v>
      </c>
      <c r="M1951" t="s">
        <v>27658</v>
      </c>
    </row>
    <row r="1952" spans="1:13">
      <c r="A1952" t="s">
        <v>20143</v>
      </c>
      <c r="B1952" t="s">
        <v>27659</v>
      </c>
      <c r="D1952" t="s">
        <v>27660</v>
      </c>
      <c r="E1952">
        <v>0</v>
      </c>
      <c r="J1952" t="s">
        <v>20143</v>
      </c>
      <c r="K1952" t="s">
        <v>27659</v>
      </c>
      <c r="L1952">
        <v>0</v>
      </c>
      <c r="M1952" t="s">
        <v>27660</v>
      </c>
    </row>
    <row r="1953" spans="1:13">
      <c r="A1953" t="s">
        <v>20144</v>
      </c>
      <c r="B1953" t="s">
        <v>27661</v>
      </c>
      <c r="D1953" t="s">
        <v>27662</v>
      </c>
      <c r="E1953">
        <v>0</v>
      </c>
      <c r="J1953" t="s">
        <v>20144</v>
      </c>
      <c r="K1953" t="s">
        <v>27661</v>
      </c>
      <c r="L1953">
        <v>0</v>
      </c>
      <c r="M1953" t="s">
        <v>27662</v>
      </c>
    </row>
    <row r="1954" spans="1:13">
      <c r="A1954" t="s">
        <v>20145</v>
      </c>
      <c r="B1954" t="s">
        <v>24941</v>
      </c>
      <c r="D1954" t="s">
        <v>27663</v>
      </c>
      <c r="E1954">
        <v>0</v>
      </c>
      <c r="J1954" t="s">
        <v>20145</v>
      </c>
      <c r="K1954" t="s">
        <v>24941</v>
      </c>
      <c r="L1954">
        <v>0</v>
      </c>
      <c r="M1954" t="s">
        <v>27663</v>
      </c>
    </row>
    <row r="1955" spans="1:13">
      <c r="A1955" t="s">
        <v>18235</v>
      </c>
      <c r="B1955" t="s">
        <v>27664</v>
      </c>
      <c r="C1955" t="s">
        <v>23015</v>
      </c>
      <c r="D1955" t="s">
        <v>27665</v>
      </c>
      <c r="E1955">
        <v>140</v>
      </c>
      <c r="G1955" t="s">
        <v>23015</v>
      </c>
      <c r="J1955" t="s">
        <v>18235</v>
      </c>
      <c r="K1955" t="s">
        <v>27664</v>
      </c>
      <c r="L1955">
        <v>140</v>
      </c>
      <c r="M1955" t="s">
        <v>27665</v>
      </c>
    </row>
    <row r="1956" spans="1:13">
      <c r="A1956" t="s">
        <v>20146</v>
      </c>
      <c r="B1956" t="s">
        <v>27666</v>
      </c>
      <c r="D1956" t="s">
        <v>27667</v>
      </c>
      <c r="E1956">
        <v>0</v>
      </c>
      <c r="J1956" t="s">
        <v>20146</v>
      </c>
      <c r="K1956" t="s">
        <v>27666</v>
      </c>
      <c r="L1956">
        <v>0</v>
      </c>
      <c r="M1956" t="s">
        <v>27667</v>
      </c>
    </row>
    <row r="1957" spans="1:13">
      <c r="A1957" t="s">
        <v>20147</v>
      </c>
      <c r="B1957" t="s">
        <v>27668</v>
      </c>
      <c r="D1957" t="s">
        <v>27669</v>
      </c>
      <c r="E1957">
        <v>0</v>
      </c>
      <c r="J1957" t="s">
        <v>20147</v>
      </c>
      <c r="K1957" t="s">
        <v>27668</v>
      </c>
      <c r="L1957">
        <v>0</v>
      </c>
      <c r="M1957" t="s">
        <v>27669</v>
      </c>
    </row>
    <row r="1958" spans="1:13">
      <c r="A1958" t="s">
        <v>20148</v>
      </c>
      <c r="B1958" t="s">
        <v>27670</v>
      </c>
      <c r="D1958" t="s">
        <v>27671</v>
      </c>
      <c r="E1958">
        <v>0</v>
      </c>
      <c r="J1958" t="s">
        <v>20148</v>
      </c>
      <c r="K1958" t="s">
        <v>27670</v>
      </c>
      <c r="L1958">
        <v>0</v>
      </c>
      <c r="M1958" t="s">
        <v>27671</v>
      </c>
    </row>
    <row r="1959" spans="1:13">
      <c r="A1959" t="s">
        <v>20149</v>
      </c>
      <c r="B1959" t="s">
        <v>27672</v>
      </c>
      <c r="D1959" t="s">
        <v>27673</v>
      </c>
      <c r="E1959">
        <v>0</v>
      </c>
      <c r="J1959" t="s">
        <v>20149</v>
      </c>
      <c r="K1959" t="s">
        <v>27672</v>
      </c>
      <c r="L1959">
        <v>0</v>
      </c>
      <c r="M1959" t="s">
        <v>27673</v>
      </c>
    </row>
    <row r="1960" spans="1:13">
      <c r="A1960" t="s">
        <v>20150</v>
      </c>
      <c r="B1960" t="s">
        <v>27674</v>
      </c>
      <c r="D1960" t="s">
        <v>27675</v>
      </c>
      <c r="E1960">
        <v>0</v>
      </c>
      <c r="J1960" t="s">
        <v>20150</v>
      </c>
      <c r="K1960" t="s">
        <v>27674</v>
      </c>
      <c r="L1960">
        <v>0</v>
      </c>
      <c r="M1960" t="s">
        <v>27675</v>
      </c>
    </row>
    <row r="1961" spans="1:13">
      <c r="A1961" t="s">
        <v>20151</v>
      </c>
      <c r="B1961" t="s">
        <v>27676</v>
      </c>
      <c r="D1961" t="s">
        <v>27677</v>
      </c>
      <c r="E1961">
        <v>0</v>
      </c>
      <c r="J1961" t="s">
        <v>20151</v>
      </c>
      <c r="K1961" t="s">
        <v>27676</v>
      </c>
      <c r="L1961">
        <v>0</v>
      </c>
      <c r="M1961" t="s">
        <v>27677</v>
      </c>
    </row>
    <row r="1962" spans="1:13">
      <c r="A1962" t="s">
        <v>15023</v>
      </c>
      <c r="B1962" t="s">
        <v>27678</v>
      </c>
      <c r="C1962" t="s">
        <v>23015</v>
      </c>
      <c r="D1962" t="s">
        <v>27679</v>
      </c>
      <c r="E1962">
        <v>140</v>
      </c>
      <c r="G1962" t="s">
        <v>23015</v>
      </c>
      <c r="J1962" t="s">
        <v>15023</v>
      </c>
      <c r="K1962" t="s">
        <v>27678</v>
      </c>
      <c r="L1962">
        <v>140</v>
      </c>
      <c r="M1962" t="s">
        <v>27679</v>
      </c>
    </row>
    <row r="1963" spans="1:13">
      <c r="A1963" t="s">
        <v>18238</v>
      </c>
      <c r="B1963" t="s">
        <v>27680</v>
      </c>
      <c r="C1963" t="s">
        <v>23015</v>
      </c>
      <c r="D1963" t="s">
        <v>27681</v>
      </c>
      <c r="E1963">
        <v>140</v>
      </c>
      <c r="G1963" t="s">
        <v>23015</v>
      </c>
      <c r="J1963" t="s">
        <v>18238</v>
      </c>
      <c r="K1963" t="s">
        <v>27680</v>
      </c>
      <c r="L1963">
        <v>140</v>
      </c>
      <c r="M1963" t="s">
        <v>27681</v>
      </c>
    </row>
    <row r="1964" spans="1:13">
      <c r="A1964" t="s">
        <v>18234</v>
      </c>
      <c r="B1964" t="s">
        <v>27682</v>
      </c>
      <c r="C1964" t="s">
        <v>23015</v>
      </c>
      <c r="D1964" t="s">
        <v>27683</v>
      </c>
      <c r="E1964">
        <v>140</v>
      </c>
      <c r="G1964" t="s">
        <v>23015</v>
      </c>
      <c r="J1964" t="s">
        <v>18234</v>
      </c>
      <c r="K1964" t="s">
        <v>27682</v>
      </c>
      <c r="L1964">
        <v>140</v>
      </c>
      <c r="M1964" t="s">
        <v>27683</v>
      </c>
    </row>
    <row r="1965" spans="1:13">
      <c r="A1965" t="s">
        <v>20152</v>
      </c>
      <c r="B1965" t="s">
        <v>27684</v>
      </c>
      <c r="D1965" t="s">
        <v>27685</v>
      </c>
      <c r="E1965">
        <v>0</v>
      </c>
      <c r="J1965" t="s">
        <v>20152</v>
      </c>
      <c r="K1965" t="s">
        <v>27684</v>
      </c>
      <c r="L1965">
        <v>0</v>
      </c>
      <c r="M1965" t="s">
        <v>27685</v>
      </c>
    </row>
    <row r="1966" spans="1:13">
      <c r="A1966" t="s">
        <v>20153</v>
      </c>
      <c r="B1966" t="s">
        <v>27686</v>
      </c>
      <c r="D1966" t="s">
        <v>27687</v>
      </c>
      <c r="E1966">
        <v>0</v>
      </c>
      <c r="J1966" t="s">
        <v>20153</v>
      </c>
      <c r="K1966" t="s">
        <v>27686</v>
      </c>
      <c r="L1966">
        <v>0</v>
      </c>
      <c r="M1966" t="s">
        <v>27687</v>
      </c>
    </row>
    <row r="1967" spans="1:13">
      <c r="A1967" t="s">
        <v>18233</v>
      </c>
      <c r="B1967" t="s">
        <v>27688</v>
      </c>
      <c r="C1967" t="s">
        <v>23015</v>
      </c>
      <c r="D1967" t="s">
        <v>27689</v>
      </c>
      <c r="E1967">
        <v>140</v>
      </c>
      <c r="G1967" t="s">
        <v>23015</v>
      </c>
      <c r="J1967" t="s">
        <v>18233</v>
      </c>
      <c r="K1967" t="s">
        <v>27688</v>
      </c>
      <c r="L1967">
        <v>140</v>
      </c>
      <c r="M1967" t="s">
        <v>27689</v>
      </c>
    </row>
    <row r="1968" spans="1:13">
      <c r="A1968" t="s">
        <v>19596</v>
      </c>
      <c r="B1968" t="s">
        <v>27690</v>
      </c>
      <c r="D1968" t="s">
        <v>27691</v>
      </c>
      <c r="E1968">
        <v>0</v>
      </c>
      <c r="J1968" t="s">
        <v>19596</v>
      </c>
      <c r="K1968" t="s">
        <v>27690</v>
      </c>
      <c r="L1968">
        <v>0</v>
      </c>
      <c r="M1968" t="s">
        <v>27691</v>
      </c>
    </row>
    <row r="1969" spans="1:13">
      <c r="A1969" t="s">
        <v>20517</v>
      </c>
      <c r="B1969" t="s">
        <v>27692</v>
      </c>
      <c r="D1969" t="s">
        <v>27693</v>
      </c>
      <c r="E1969">
        <v>0</v>
      </c>
      <c r="J1969" t="s">
        <v>20517</v>
      </c>
      <c r="K1969" t="s">
        <v>27692</v>
      </c>
      <c r="L1969">
        <v>0</v>
      </c>
      <c r="M1969" t="s">
        <v>27693</v>
      </c>
    </row>
    <row r="1970" spans="1:13">
      <c r="A1970" t="s">
        <v>19597</v>
      </c>
      <c r="B1970" t="s">
        <v>27694</v>
      </c>
      <c r="D1970" t="s">
        <v>27695</v>
      </c>
      <c r="E1970">
        <v>0</v>
      </c>
      <c r="J1970" t="s">
        <v>19597</v>
      </c>
      <c r="K1970" t="s">
        <v>27694</v>
      </c>
      <c r="L1970">
        <v>0</v>
      </c>
      <c r="M1970" t="s">
        <v>27695</v>
      </c>
    </row>
    <row r="1971" spans="1:13">
      <c r="A1971" t="s">
        <v>18232</v>
      </c>
      <c r="B1971" t="s">
        <v>27696</v>
      </c>
      <c r="C1971" t="s">
        <v>23015</v>
      </c>
      <c r="D1971" t="s">
        <v>27697</v>
      </c>
      <c r="E1971">
        <v>140</v>
      </c>
      <c r="G1971" t="s">
        <v>23015</v>
      </c>
      <c r="J1971" t="s">
        <v>18232</v>
      </c>
      <c r="K1971" t="s">
        <v>27696</v>
      </c>
      <c r="L1971">
        <v>140</v>
      </c>
      <c r="M1971" t="s">
        <v>27697</v>
      </c>
    </row>
    <row r="1972" spans="1:13">
      <c r="A1972" t="s">
        <v>20516</v>
      </c>
      <c r="B1972" t="s">
        <v>27698</v>
      </c>
      <c r="D1972" t="s">
        <v>27699</v>
      </c>
      <c r="E1972">
        <v>0</v>
      </c>
      <c r="J1972" t="s">
        <v>20516</v>
      </c>
      <c r="K1972" t="s">
        <v>27698</v>
      </c>
      <c r="L1972">
        <v>0</v>
      </c>
      <c r="M1972" t="s">
        <v>27699</v>
      </c>
    </row>
    <row r="1973" spans="1:13">
      <c r="A1973" t="s">
        <v>20515</v>
      </c>
      <c r="B1973" t="s">
        <v>27700</v>
      </c>
      <c r="D1973" t="s">
        <v>27701</v>
      </c>
      <c r="E1973">
        <v>0</v>
      </c>
      <c r="J1973" t="s">
        <v>20515</v>
      </c>
      <c r="K1973" t="s">
        <v>27700</v>
      </c>
      <c r="L1973">
        <v>0</v>
      </c>
      <c r="M1973" t="s">
        <v>27701</v>
      </c>
    </row>
    <row r="1974" spans="1:13">
      <c r="A1974" t="s">
        <v>20514</v>
      </c>
      <c r="B1974" t="s">
        <v>27702</v>
      </c>
      <c r="D1974" t="s">
        <v>27703</v>
      </c>
      <c r="E1974">
        <v>0</v>
      </c>
      <c r="J1974" t="s">
        <v>20514</v>
      </c>
      <c r="K1974" t="s">
        <v>27702</v>
      </c>
      <c r="L1974">
        <v>0</v>
      </c>
      <c r="M1974" t="s">
        <v>27703</v>
      </c>
    </row>
    <row r="1975" spans="1:13">
      <c r="A1975" t="s">
        <v>20513</v>
      </c>
      <c r="B1975" t="s">
        <v>27704</v>
      </c>
      <c r="C1975" t="s">
        <v>23015</v>
      </c>
      <c r="D1975" t="s">
        <v>27705</v>
      </c>
      <c r="E1975">
        <v>140</v>
      </c>
      <c r="G1975" t="s">
        <v>23015</v>
      </c>
      <c r="J1975" t="s">
        <v>20513</v>
      </c>
      <c r="K1975" t="s">
        <v>27704</v>
      </c>
      <c r="L1975">
        <v>140</v>
      </c>
      <c r="M1975" t="s">
        <v>27705</v>
      </c>
    </row>
    <row r="1976" spans="1:13">
      <c r="A1976" t="s">
        <v>20512</v>
      </c>
      <c r="B1976" t="s">
        <v>27706</v>
      </c>
      <c r="D1976" t="s">
        <v>27707</v>
      </c>
      <c r="E1976">
        <v>0</v>
      </c>
      <c r="J1976" t="s">
        <v>20512</v>
      </c>
      <c r="K1976" t="s">
        <v>27706</v>
      </c>
      <c r="L1976">
        <v>0</v>
      </c>
      <c r="M1976" t="s">
        <v>27707</v>
      </c>
    </row>
    <row r="1977" spans="1:13">
      <c r="A1977" t="s">
        <v>20511</v>
      </c>
      <c r="B1977" t="s">
        <v>27708</v>
      </c>
      <c r="D1977" t="s">
        <v>27709</v>
      </c>
      <c r="E1977">
        <v>0</v>
      </c>
      <c r="J1977" t="s">
        <v>20511</v>
      </c>
      <c r="K1977" t="s">
        <v>27708</v>
      </c>
      <c r="L1977">
        <v>0</v>
      </c>
      <c r="M1977" t="s">
        <v>27709</v>
      </c>
    </row>
    <row r="1978" spans="1:13">
      <c r="A1978" t="s">
        <v>20510</v>
      </c>
      <c r="B1978" t="s">
        <v>27710</v>
      </c>
      <c r="C1978" t="s">
        <v>23015</v>
      </c>
      <c r="D1978" t="s">
        <v>27711</v>
      </c>
      <c r="E1978">
        <v>140</v>
      </c>
      <c r="G1978" t="s">
        <v>23015</v>
      </c>
      <c r="J1978" t="s">
        <v>20510</v>
      </c>
      <c r="K1978" t="s">
        <v>27710</v>
      </c>
      <c r="L1978">
        <v>140</v>
      </c>
      <c r="M1978" t="s">
        <v>27711</v>
      </c>
    </row>
    <row r="1979" spans="1:13">
      <c r="A1979" t="s">
        <v>20943</v>
      </c>
      <c r="B1979" t="s">
        <v>27712</v>
      </c>
      <c r="D1979" t="s">
        <v>27713</v>
      </c>
      <c r="E1979">
        <v>0</v>
      </c>
      <c r="J1979" t="s">
        <v>20943</v>
      </c>
      <c r="K1979" t="s">
        <v>27712</v>
      </c>
      <c r="L1979">
        <v>0</v>
      </c>
      <c r="M1979" t="s">
        <v>27713</v>
      </c>
    </row>
    <row r="1980" spans="1:13">
      <c r="A1980" t="s">
        <v>20942</v>
      </c>
      <c r="B1980" t="s">
        <v>27714</v>
      </c>
      <c r="D1980" t="s">
        <v>27715</v>
      </c>
      <c r="E1980">
        <v>0</v>
      </c>
      <c r="J1980" t="s">
        <v>20942</v>
      </c>
      <c r="K1980" t="s">
        <v>27714</v>
      </c>
      <c r="L1980">
        <v>0</v>
      </c>
      <c r="M1980" t="s">
        <v>27715</v>
      </c>
    </row>
    <row r="1981" spans="1:13">
      <c r="A1981" t="s">
        <v>20941</v>
      </c>
      <c r="B1981" t="s">
        <v>27716</v>
      </c>
      <c r="D1981" t="s">
        <v>27717</v>
      </c>
      <c r="E1981">
        <v>0</v>
      </c>
      <c r="J1981" t="s">
        <v>20941</v>
      </c>
      <c r="K1981" t="s">
        <v>27716</v>
      </c>
      <c r="L1981">
        <v>0</v>
      </c>
      <c r="M1981" t="s">
        <v>27717</v>
      </c>
    </row>
    <row r="1982" spans="1:13">
      <c r="A1982" t="s">
        <v>20940</v>
      </c>
      <c r="B1982" t="s">
        <v>27718</v>
      </c>
      <c r="C1982" t="s">
        <v>23015</v>
      </c>
      <c r="D1982" t="s">
        <v>27719</v>
      </c>
      <c r="E1982">
        <v>140</v>
      </c>
      <c r="G1982" t="s">
        <v>23015</v>
      </c>
      <c r="J1982" t="s">
        <v>20940</v>
      </c>
      <c r="K1982" t="s">
        <v>27718</v>
      </c>
      <c r="L1982">
        <v>140</v>
      </c>
      <c r="M1982" t="s">
        <v>27719</v>
      </c>
    </row>
    <row r="1983" spans="1:13">
      <c r="A1983" t="s">
        <v>20939</v>
      </c>
      <c r="B1983" t="s">
        <v>27720</v>
      </c>
      <c r="D1983" t="s">
        <v>27721</v>
      </c>
      <c r="E1983">
        <v>0</v>
      </c>
      <c r="J1983" t="s">
        <v>20939</v>
      </c>
      <c r="K1983" t="s">
        <v>27720</v>
      </c>
      <c r="L1983">
        <v>0</v>
      </c>
      <c r="M1983" t="s">
        <v>27721</v>
      </c>
    </row>
    <row r="1984" spans="1:13">
      <c r="A1984" t="s">
        <v>18398</v>
      </c>
      <c r="B1984" t="s">
        <v>27722</v>
      </c>
      <c r="D1984" t="s">
        <v>27723</v>
      </c>
      <c r="E1984">
        <v>-1</v>
      </c>
      <c r="J1984" t="s">
        <v>18398</v>
      </c>
      <c r="K1984" t="s">
        <v>27722</v>
      </c>
      <c r="L1984">
        <v>-1</v>
      </c>
      <c r="M1984" t="s">
        <v>27723</v>
      </c>
    </row>
    <row r="1985" spans="1:13">
      <c r="A1985" t="s">
        <v>18399</v>
      </c>
      <c r="B1985" t="s">
        <v>27724</v>
      </c>
      <c r="D1985" t="s">
        <v>27725</v>
      </c>
      <c r="E1985">
        <v>0</v>
      </c>
      <c r="J1985" t="s">
        <v>18399</v>
      </c>
      <c r="K1985" t="s">
        <v>27724</v>
      </c>
      <c r="L1985">
        <v>0</v>
      </c>
      <c r="M1985" t="s">
        <v>27725</v>
      </c>
    </row>
    <row r="1986" spans="1:13">
      <c r="A1986" t="s">
        <v>18400</v>
      </c>
      <c r="B1986" t="s">
        <v>27726</v>
      </c>
      <c r="D1986" t="s">
        <v>27727</v>
      </c>
      <c r="E1986">
        <v>0</v>
      </c>
      <c r="J1986" t="s">
        <v>18400</v>
      </c>
      <c r="K1986" t="s">
        <v>27726</v>
      </c>
      <c r="L1986">
        <v>0</v>
      </c>
      <c r="M1986" t="s">
        <v>27727</v>
      </c>
    </row>
    <row r="1987" spans="1:13">
      <c r="A1987" t="s">
        <v>17930</v>
      </c>
      <c r="B1987" t="s">
        <v>27728</v>
      </c>
      <c r="D1987" t="s">
        <v>27729</v>
      </c>
      <c r="E1987">
        <v>0</v>
      </c>
      <c r="J1987" t="s">
        <v>17930</v>
      </c>
      <c r="K1987" t="s">
        <v>27728</v>
      </c>
      <c r="L1987">
        <v>0</v>
      </c>
      <c r="M1987" t="s">
        <v>27729</v>
      </c>
    </row>
    <row r="1988" spans="1:13">
      <c r="A1988" t="s">
        <v>17931</v>
      </c>
      <c r="B1988" t="s">
        <v>27730</v>
      </c>
      <c r="D1988" t="s">
        <v>27731</v>
      </c>
      <c r="E1988">
        <v>0</v>
      </c>
      <c r="J1988" t="s">
        <v>17931</v>
      </c>
      <c r="K1988" t="s">
        <v>27730</v>
      </c>
      <c r="L1988">
        <v>0</v>
      </c>
      <c r="M1988" t="s">
        <v>27731</v>
      </c>
    </row>
    <row r="1989" spans="1:13">
      <c r="A1989" t="s">
        <v>17932</v>
      </c>
      <c r="B1989" t="s">
        <v>27732</v>
      </c>
      <c r="C1989" t="s">
        <v>23015</v>
      </c>
      <c r="D1989" t="s">
        <v>27733</v>
      </c>
      <c r="E1989">
        <v>140</v>
      </c>
      <c r="G1989" t="s">
        <v>23015</v>
      </c>
      <c r="J1989" t="s">
        <v>17932</v>
      </c>
      <c r="K1989" t="s">
        <v>27732</v>
      </c>
      <c r="L1989">
        <v>140</v>
      </c>
      <c r="M1989" t="s">
        <v>27733</v>
      </c>
    </row>
    <row r="1990" spans="1:13">
      <c r="A1990" t="s">
        <v>18237</v>
      </c>
      <c r="B1990" t="s">
        <v>27734</v>
      </c>
      <c r="C1990" t="s">
        <v>23015</v>
      </c>
      <c r="D1990" t="s">
        <v>27735</v>
      </c>
      <c r="E1990">
        <v>140</v>
      </c>
      <c r="G1990" t="s">
        <v>23015</v>
      </c>
      <c r="J1990" t="s">
        <v>18237</v>
      </c>
      <c r="K1990" t="s">
        <v>27734</v>
      </c>
      <c r="L1990">
        <v>140</v>
      </c>
      <c r="M1990" t="s">
        <v>27735</v>
      </c>
    </row>
    <row r="1991" spans="1:13">
      <c r="A1991" t="s">
        <v>18236</v>
      </c>
      <c r="B1991" t="s">
        <v>27736</v>
      </c>
      <c r="C1991" t="s">
        <v>23015</v>
      </c>
      <c r="D1991" t="s">
        <v>27737</v>
      </c>
      <c r="E1991">
        <v>140</v>
      </c>
      <c r="G1991" t="s">
        <v>23015</v>
      </c>
      <c r="J1991" t="s">
        <v>18236</v>
      </c>
      <c r="K1991" t="s">
        <v>27736</v>
      </c>
      <c r="L1991">
        <v>140</v>
      </c>
      <c r="M1991" t="s">
        <v>27737</v>
      </c>
    </row>
    <row r="1992" spans="1:13">
      <c r="A1992" t="s">
        <v>17362</v>
      </c>
      <c r="B1992" t="s">
        <v>24953</v>
      </c>
      <c r="D1992" t="s">
        <v>27738</v>
      </c>
      <c r="E1992">
        <v>0</v>
      </c>
      <c r="J1992" t="s">
        <v>17362</v>
      </c>
      <c r="K1992" t="s">
        <v>24953</v>
      </c>
      <c r="L1992">
        <v>0</v>
      </c>
      <c r="M1992" t="s">
        <v>27738</v>
      </c>
    </row>
    <row r="1993" spans="1:13">
      <c r="A1993" t="s">
        <v>17363</v>
      </c>
      <c r="B1993" t="s">
        <v>27739</v>
      </c>
      <c r="D1993" t="s">
        <v>27740</v>
      </c>
      <c r="E1993">
        <v>0</v>
      </c>
      <c r="J1993" t="s">
        <v>17363</v>
      </c>
      <c r="K1993" t="s">
        <v>27739</v>
      </c>
      <c r="L1993">
        <v>0</v>
      </c>
      <c r="M1993" t="s">
        <v>27740</v>
      </c>
    </row>
    <row r="1994" spans="1:13">
      <c r="A1994" t="s">
        <v>27741</v>
      </c>
      <c r="B1994" t="s">
        <v>27742</v>
      </c>
      <c r="D1994" t="s">
        <v>27743</v>
      </c>
      <c r="E1994">
        <v>0</v>
      </c>
      <c r="J1994" t="s">
        <v>27741</v>
      </c>
      <c r="K1994" t="s">
        <v>27742</v>
      </c>
      <c r="L1994">
        <v>0</v>
      </c>
      <c r="M1994" t="s">
        <v>27743</v>
      </c>
    </row>
    <row r="1995" spans="1:13">
      <c r="A1995" t="s">
        <v>27744</v>
      </c>
      <c r="B1995" t="s">
        <v>27742</v>
      </c>
      <c r="D1995" t="s">
        <v>27745</v>
      </c>
      <c r="E1995">
        <v>0</v>
      </c>
      <c r="J1995" t="s">
        <v>27744</v>
      </c>
      <c r="K1995" t="s">
        <v>27742</v>
      </c>
      <c r="L1995">
        <v>0</v>
      </c>
      <c r="M1995" t="s">
        <v>27745</v>
      </c>
    </row>
    <row r="1996" spans="1:13">
      <c r="A1996" t="s">
        <v>27746</v>
      </c>
      <c r="B1996" t="s">
        <v>27747</v>
      </c>
      <c r="D1996" t="s">
        <v>27748</v>
      </c>
      <c r="E1996">
        <v>0</v>
      </c>
      <c r="J1996" t="s">
        <v>27746</v>
      </c>
      <c r="K1996" t="s">
        <v>27747</v>
      </c>
      <c r="L1996">
        <v>0</v>
      </c>
      <c r="M1996" t="s">
        <v>27748</v>
      </c>
    </row>
    <row r="1997" spans="1:13">
      <c r="A1997" t="s">
        <v>27749</v>
      </c>
      <c r="B1997" t="s">
        <v>27750</v>
      </c>
      <c r="D1997" t="s">
        <v>27751</v>
      </c>
      <c r="E1997">
        <v>0</v>
      </c>
      <c r="J1997" t="s">
        <v>27749</v>
      </c>
      <c r="K1997" t="s">
        <v>27750</v>
      </c>
      <c r="L1997">
        <v>0</v>
      </c>
      <c r="M1997" t="s">
        <v>27751</v>
      </c>
    </row>
    <row r="1998" spans="1:13">
      <c r="A1998" t="s">
        <v>27752</v>
      </c>
      <c r="B1998" t="s">
        <v>27753</v>
      </c>
      <c r="D1998" t="s">
        <v>27754</v>
      </c>
      <c r="E1998">
        <v>0</v>
      </c>
      <c r="J1998" t="s">
        <v>27752</v>
      </c>
      <c r="K1998" t="s">
        <v>27753</v>
      </c>
      <c r="L1998">
        <v>0</v>
      </c>
      <c r="M1998" t="s">
        <v>27754</v>
      </c>
    </row>
    <row r="1999" spans="1:13">
      <c r="A1999" t="s">
        <v>27755</v>
      </c>
      <c r="B1999" t="s">
        <v>27756</v>
      </c>
      <c r="D1999" t="s">
        <v>27757</v>
      </c>
      <c r="E1999">
        <v>0</v>
      </c>
      <c r="J1999" t="s">
        <v>27755</v>
      </c>
      <c r="K1999" t="s">
        <v>27756</v>
      </c>
      <c r="L1999">
        <v>0</v>
      </c>
      <c r="M1999" t="s">
        <v>27757</v>
      </c>
    </row>
    <row r="2000" spans="1:13">
      <c r="A2000" t="s">
        <v>27758</v>
      </c>
      <c r="B2000" t="s">
        <v>27759</v>
      </c>
      <c r="D2000" t="s">
        <v>27760</v>
      </c>
      <c r="E2000">
        <v>0</v>
      </c>
      <c r="J2000" t="s">
        <v>27758</v>
      </c>
      <c r="K2000" t="s">
        <v>27759</v>
      </c>
      <c r="L2000">
        <v>0</v>
      </c>
      <c r="M2000" t="s">
        <v>27760</v>
      </c>
    </row>
    <row r="2001" spans="1:13">
      <c r="A2001" t="s">
        <v>18928</v>
      </c>
      <c r="B2001" t="s">
        <v>27761</v>
      </c>
      <c r="D2001" t="s">
        <v>27762</v>
      </c>
      <c r="E2001">
        <v>0</v>
      </c>
      <c r="J2001" t="s">
        <v>18928</v>
      </c>
      <c r="K2001" t="s">
        <v>27761</v>
      </c>
      <c r="L2001">
        <v>0</v>
      </c>
      <c r="M2001" t="s">
        <v>27762</v>
      </c>
    </row>
    <row r="2002" spans="1:13">
      <c r="A2002" t="s">
        <v>18929</v>
      </c>
      <c r="B2002" t="s">
        <v>27763</v>
      </c>
      <c r="D2002" t="s">
        <v>27764</v>
      </c>
      <c r="E2002">
        <v>0</v>
      </c>
      <c r="J2002" t="s">
        <v>18929</v>
      </c>
      <c r="K2002" t="s">
        <v>27763</v>
      </c>
      <c r="L2002">
        <v>0</v>
      </c>
      <c r="M2002" t="s">
        <v>27764</v>
      </c>
    </row>
    <row r="2003" spans="1:13">
      <c r="A2003" t="s">
        <v>18930</v>
      </c>
      <c r="B2003" t="s">
        <v>27765</v>
      </c>
      <c r="C2003" t="s">
        <v>23015</v>
      </c>
      <c r="D2003" t="s">
        <v>27766</v>
      </c>
      <c r="E2003">
        <v>139</v>
      </c>
      <c r="G2003" t="s">
        <v>23015</v>
      </c>
      <c r="J2003" t="s">
        <v>18930</v>
      </c>
      <c r="K2003" t="s">
        <v>27765</v>
      </c>
      <c r="L2003">
        <v>139</v>
      </c>
      <c r="M2003" t="s">
        <v>27766</v>
      </c>
    </row>
    <row r="2004" spans="1:13">
      <c r="A2004" t="s">
        <v>18931</v>
      </c>
      <c r="B2004" t="s">
        <v>27767</v>
      </c>
      <c r="D2004" t="s">
        <v>27768</v>
      </c>
      <c r="E2004">
        <v>0</v>
      </c>
      <c r="J2004" t="s">
        <v>18931</v>
      </c>
      <c r="K2004" t="s">
        <v>27767</v>
      </c>
      <c r="L2004">
        <v>0</v>
      </c>
      <c r="M2004" t="s">
        <v>27768</v>
      </c>
    </row>
    <row r="2005" spans="1:13">
      <c r="A2005" t="s">
        <v>18401</v>
      </c>
      <c r="B2005" t="s">
        <v>27769</v>
      </c>
      <c r="D2005" t="s">
        <v>27770</v>
      </c>
      <c r="E2005">
        <v>0</v>
      </c>
      <c r="J2005" t="s">
        <v>18401</v>
      </c>
      <c r="K2005" t="s">
        <v>27769</v>
      </c>
      <c r="L2005">
        <v>0</v>
      </c>
      <c r="M2005" t="s">
        <v>27770</v>
      </c>
    </row>
    <row r="2006" spans="1:13">
      <c r="A2006" t="s">
        <v>20154</v>
      </c>
      <c r="B2006" t="s">
        <v>27771</v>
      </c>
      <c r="D2006" t="s">
        <v>27772</v>
      </c>
      <c r="E2006">
        <v>0</v>
      </c>
      <c r="J2006" t="s">
        <v>20154</v>
      </c>
      <c r="K2006" t="s">
        <v>27771</v>
      </c>
      <c r="L2006">
        <v>0</v>
      </c>
      <c r="M2006" t="s">
        <v>27772</v>
      </c>
    </row>
    <row r="2007" spans="1:13">
      <c r="A2007" t="s">
        <v>20509</v>
      </c>
      <c r="B2007" t="s">
        <v>27773</v>
      </c>
      <c r="D2007" t="s">
        <v>27774</v>
      </c>
      <c r="E2007">
        <v>0</v>
      </c>
      <c r="J2007" t="s">
        <v>20509</v>
      </c>
      <c r="K2007" t="s">
        <v>27773</v>
      </c>
      <c r="L2007">
        <v>0</v>
      </c>
      <c r="M2007" t="s">
        <v>27774</v>
      </c>
    </row>
    <row r="2008" spans="1:13">
      <c r="A2008" t="s">
        <v>20508</v>
      </c>
      <c r="B2008" t="s">
        <v>27775</v>
      </c>
      <c r="D2008" t="s">
        <v>27776</v>
      </c>
      <c r="E2008">
        <v>0</v>
      </c>
      <c r="J2008" t="s">
        <v>20508</v>
      </c>
      <c r="K2008" t="s">
        <v>27775</v>
      </c>
      <c r="L2008">
        <v>0</v>
      </c>
      <c r="M2008" t="s">
        <v>27776</v>
      </c>
    </row>
    <row r="2009" spans="1:13">
      <c r="A2009" t="s">
        <v>20155</v>
      </c>
      <c r="B2009" t="s">
        <v>27777</v>
      </c>
      <c r="D2009" t="s">
        <v>27778</v>
      </c>
      <c r="E2009">
        <v>0</v>
      </c>
      <c r="J2009" t="s">
        <v>20155</v>
      </c>
      <c r="K2009" t="s">
        <v>27777</v>
      </c>
      <c r="L2009">
        <v>0</v>
      </c>
      <c r="M2009" t="s">
        <v>27778</v>
      </c>
    </row>
    <row r="2010" spans="1:13">
      <c r="A2010" t="s">
        <v>15047</v>
      </c>
      <c r="B2010" t="s">
        <v>27779</v>
      </c>
      <c r="C2010" t="s">
        <v>23015</v>
      </c>
      <c r="D2010" t="s">
        <v>27780</v>
      </c>
      <c r="E2010">
        <v>140</v>
      </c>
      <c r="G2010" t="s">
        <v>23015</v>
      </c>
      <c r="J2010" t="s">
        <v>15047</v>
      </c>
      <c r="K2010" t="s">
        <v>27779</v>
      </c>
      <c r="L2010">
        <v>140</v>
      </c>
      <c r="M2010" t="s">
        <v>27780</v>
      </c>
    </row>
    <row r="2011" spans="1:13">
      <c r="A2011" t="s">
        <v>18210</v>
      </c>
      <c r="B2011" t="s">
        <v>27781</v>
      </c>
      <c r="C2011" t="s">
        <v>23015</v>
      </c>
      <c r="D2011" t="s">
        <v>27782</v>
      </c>
      <c r="E2011">
        <v>140</v>
      </c>
      <c r="G2011" t="s">
        <v>23015</v>
      </c>
      <c r="J2011" t="s">
        <v>18210</v>
      </c>
      <c r="K2011" t="s">
        <v>27781</v>
      </c>
      <c r="L2011">
        <v>140</v>
      </c>
      <c r="M2011" t="s">
        <v>27782</v>
      </c>
    </row>
    <row r="2012" spans="1:13">
      <c r="A2012" t="s">
        <v>19598</v>
      </c>
      <c r="B2012" t="s">
        <v>27783</v>
      </c>
      <c r="D2012" t="s">
        <v>27784</v>
      </c>
      <c r="E2012">
        <v>0</v>
      </c>
      <c r="J2012" t="s">
        <v>19598</v>
      </c>
      <c r="K2012" t="s">
        <v>27783</v>
      </c>
      <c r="L2012">
        <v>0</v>
      </c>
      <c r="M2012" t="s">
        <v>27784</v>
      </c>
    </row>
    <row r="2013" spans="1:13">
      <c r="A2013" t="s">
        <v>19599</v>
      </c>
      <c r="B2013" t="s">
        <v>27785</v>
      </c>
      <c r="D2013" t="s">
        <v>27786</v>
      </c>
      <c r="E2013">
        <v>0</v>
      </c>
      <c r="J2013" t="s">
        <v>19599</v>
      </c>
      <c r="K2013" t="s">
        <v>27785</v>
      </c>
      <c r="L2013">
        <v>0</v>
      </c>
      <c r="M2013" t="s">
        <v>27786</v>
      </c>
    </row>
    <row r="2014" spans="1:13">
      <c r="A2014" t="s">
        <v>19600</v>
      </c>
      <c r="B2014" t="s">
        <v>27787</v>
      </c>
      <c r="C2014" t="s">
        <v>23015</v>
      </c>
      <c r="D2014" t="s">
        <v>27788</v>
      </c>
      <c r="E2014">
        <v>90</v>
      </c>
      <c r="G2014" t="s">
        <v>23015</v>
      </c>
      <c r="J2014" t="s">
        <v>19600</v>
      </c>
      <c r="K2014" t="s">
        <v>27787</v>
      </c>
      <c r="L2014">
        <v>90</v>
      </c>
      <c r="M2014" t="s">
        <v>27788</v>
      </c>
    </row>
    <row r="2015" spans="1:13">
      <c r="A2015" t="s">
        <v>19601</v>
      </c>
      <c r="B2015" t="s">
        <v>27789</v>
      </c>
      <c r="D2015" t="s">
        <v>27790</v>
      </c>
      <c r="E2015">
        <v>-1</v>
      </c>
      <c r="J2015" t="s">
        <v>19601</v>
      </c>
      <c r="K2015" t="s">
        <v>27789</v>
      </c>
      <c r="L2015">
        <v>-1</v>
      </c>
      <c r="M2015" t="s">
        <v>27790</v>
      </c>
    </row>
    <row r="2016" spans="1:13">
      <c r="A2016" t="s">
        <v>19602</v>
      </c>
      <c r="B2016" t="s">
        <v>27791</v>
      </c>
      <c r="D2016" t="s">
        <v>27792</v>
      </c>
      <c r="E2016">
        <v>0</v>
      </c>
      <c r="J2016" t="s">
        <v>19602</v>
      </c>
      <c r="K2016" t="s">
        <v>27791</v>
      </c>
      <c r="L2016">
        <v>0</v>
      </c>
      <c r="M2016" t="s">
        <v>27792</v>
      </c>
    </row>
    <row r="2017" spans="1:13">
      <c r="A2017" t="s">
        <v>19603</v>
      </c>
      <c r="B2017" t="s">
        <v>27793</v>
      </c>
      <c r="D2017" t="s">
        <v>27794</v>
      </c>
      <c r="E2017">
        <v>0</v>
      </c>
      <c r="J2017" t="s">
        <v>19603</v>
      </c>
      <c r="K2017" t="s">
        <v>27793</v>
      </c>
      <c r="L2017">
        <v>0</v>
      </c>
      <c r="M2017" t="s">
        <v>27794</v>
      </c>
    </row>
    <row r="2018" spans="1:13">
      <c r="A2018" t="s">
        <v>19604</v>
      </c>
      <c r="B2018" t="s">
        <v>27795</v>
      </c>
      <c r="D2018" t="s">
        <v>27796</v>
      </c>
      <c r="E2018">
        <v>0</v>
      </c>
      <c r="J2018" t="s">
        <v>19604</v>
      </c>
      <c r="K2018" t="s">
        <v>27795</v>
      </c>
      <c r="L2018">
        <v>0</v>
      </c>
      <c r="M2018" t="s">
        <v>27796</v>
      </c>
    </row>
    <row r="2019" spans="1:13">
      <c r="A2019" t="s">
        <v>19605</v>
      </c>
      <c r="B2019" t="s">
        <v>27797</v>
      </c>
      <c r="D2019" t="s">
        <v>27798</v>
      </c>
      <c r="E2019">
        <v>0</v>
      </c>
      <c r="J2019" t="s">
        <v>19605</v>
      </c>
      <c r="K2019" t="s">
        <v>27797</v>
      </c>
      <c r="L2019">
        <v>0</v>
      </c>
      <c r="M2019" t="s">
        <v>27798</v>
      </c>
    </row>
    <row r="2020" spans="1:13">
      <c r="A2020" t="s">
        <v>20156</v>
      </c>
      <c r="B2020" t="s">
        <v>27799</v>
      </c>
      <c r="D2020" t="s">
        <v>27800</v>
      </c>
      <c r="E2020">
        <v>0</v>
      </c>
      <c r="J2020" t="s">
        <v>20156</v>
      </c>
      <c r="K2020" t="s">
        <v>27799</v>
      </c>
      <c r="L2020">
        <v>0</v>
      </c>
      <c r="M2020" t="s">
        <v>27800</v>
      </c>
    </row>
    <row r="2021" spans="1:13">
      <c r="A2021" t="s">
        <v>20157</v>
      </c>
      <c r="B2021" t="s">
        <v>27801</v>
      </c>
      <c r="D2021" t="s">
        <v>27802</v>
      </c>
      <c r="E2021">
        <v>0</v>
      </c>
      <c r="J2021" t="s">
        <v>20157</v>
      </c>
      <c r="K2021" t="s">
        <v>27801</v>
      </c>
      <c r="L2021">
        <v>0</v>
      </c>
      <c r="M2021" t="s">
        <v>27802</v>
      </c>
    </row>
    <row r="2022" spans="1:13">
      <c r="A2022" t="s">
        <v>20158</v>
      </c>
      <c r="B2022" t="s">
        <v>27803</v>
      </c>
      <c r="D2022" t="s">
        <v>27804</v>
      </c>
      <c r="E2022">
        <v>0</v>
      </c>
      <c r="J2022" t="s">
        <v>20158</v>
      </c>
      <c r="K2022" t="s">
        <v>27803</v>
      </c>
      <c r="L2022">
        <v>0</v>
      </c>
      <c r="M2022" t="s">
        <v>27804</v>
      </c>
    </row>
    <row r="2023" spans="1:13">
      <c r="A2023" t="s">
        <v>20507</v>
      </c>
      <c r="B2023" t="s">
        <v>27805</v>
      </c>
      <c r="D2023" t="s">
        <v>27806</v>
      </c>
      <c r="E2023">
        <v>0</v>
      </c>
      <c r="J2023" t="s">
        <v>20507</v>
      </c>
      <c r="K2023" t="s">
        <v>27805</v>
      </c>
      <c r="L2023">
        <v>0</v>
      </c>
      <c r="M2023" t="s">
        <v>27806</v>
      </c>
    </row>
    <row r="2024" spans="1:13">
      <c r="A2024" t="s">
        <v>20506</v>
      </c>
      <c r="B2024" t="s">
        <v>27807</v>
      </c>
      <c r="D2024" t="s">
        <v>27808</v>
      </c>
      <c r="E2024">
        <v>0</v>
      </c>
      <c r="J2024" t="s">
        <v>20506</v>
      </c>
      <c r="K2024" t="s">
        <v>27807</v>
      </c>
      <c r="L2024">
        <v>0</v>
      </c>
      <c r="M2024" t="s">
        <v>27808</v>
      </c>
    </row>
    <row r="2025" spans="1:13">
      <c r="A2025" t="s">
        <v>20505</v>
      </c>
      <c r="B2025" t="s">
        <v>27809</v>
      </c>
      <c r="D2025" t="s">
        <v>27810</v>
      </c>
      <c r="E2025">
        <v>0</v>
      </c>
      <c r="J2025" t="s">
        <v>20505</v>
      </c>
      <c r="K2025" t="s">
        <v>27809</v>
      </c>
      <c r="L2025">
        <v>0</v>
      </c>
      <c r="M2025" t="s">
        <v>27810</v>
      </c>
    </row>
    <row r="2026" spans="1:13">
      <c r="A2026" t="s">
        <v>20504</v>
      </c>
      <c r="B2026" t="s">
        <v>27811</v>
      </c>
      <c r="D2026" t="s">
        <v>27812</v>
      </c>
      <c r="E2026">
        <v>0</v>
      </c>
      <c r="J2026" t="s">
        <v>20504</v>
      </c>
      <c r="K2026" t="s">
        <v>27811</v>
      </c>
      <c r="L2026">
        <v>0</v>
      </c>
      <c r="M2026" t="s">
        <v>27812</v>
      </c>
    </row>
    <row r="2027" spans="1:13">
      <c r="A2027" t="s">
        <v>20503</v>
      </c>
      <c r="B2027" t="s">
        <v>27813</v>
      </c>
      <c r="D2027" t="s">
        <v>27814</v>
      </c>
      <c r="E2027">
        <v>0</v>
      </c>
      <c r="J2027" t="s">
        <v>20503</v>
      </c>
      <c r="K2027" t="s">
        <v>27813</v>
      </c>
      <c r="L2027">
        <v>0</v>
      </c>
      <c r="M2027" t="s">
        <v>27814</v>
      </c>
    </row>
    <row r="2028" spans="1:13">
      <c r="A2028" t="s">
        <v>20502</v>
      </c>
      <c r="B2028" t="s">
        <v>27815</v>
      </c>
      <c r="D2028" t="s">
        <v>27816</v>
      </c>
      <c r="E2028">
        <v>0</v>
      </c>
      <c r="J2028" t="s">
        <v>20502</v>
      </c>
      <c r="K2028" t="s">
        <v>27815</v>
      </c>
      <c r="L2028">
        <v>0</v>
      </c>
      <c r="M2028" t="s">
        <v>27816</v>
      </c>
    </row>
    <row r="2029" spans="1:13">
      <c r="A2029" t="s">
        <v>20501</v>
      </c>
      <c r="B2029" t="s">
        <v>27817</v>
      </c>
      <c r="D2029" t="s">
        <v>27818</v>
      </c>
      <c r="E2029">
        <v>0</v>
      </c>
      <c r="J2029" t="s">
        <v>20501</v>
      </c>
      <c r="K2029" t="s">
        <v>27817</v>
      </c>
      <c r="L2029">
        <v>0</v>
      </c>
      <c r="M2029" t="s">
        <v>27818</v>
      </c>
    </row>
    <row r="2030" spans="1:13">
      <c r="A2030" t="s">
        <v>20938</v>
      </c>
      <c r="B2030" t="s">
        <v>27819</v>
      </c>
      <c r="D2030" t="s">
        <v>27820</v>
      </c>
      <c r="E2030">
        <v>0</v>
      </c>
      <c r="J2030" t="s">
        <v>20938</v>
      </c>
      <c r="K2030" t="s">
        <v>27819</v>
      </c>
      <c r="L2030">
        <v>0</v>
      </c>
      <c r="M2030" t="s">
        <v>27820</v>
      </c>
    </row>
    <row r="2031" spans="1:13">
      <c r="A2031" t="s">
        <v>17933</v>
      </c>
      <c r="B2031" t="s">
        <v>27821</v>
      </c>
      <c r="D2031" t="s">
        <v>27822</v>
      </c>
      <c r="E2031">
        <v>0</v>
      </c>
      <c r="J2031" t="s">
        <v>17933</v>
      </c>
      <c r="K2031" t="s">
        <v>27821</v>
      </c>
      <c r="L2031">
        <v>0</v>
      </c>
      <c r="M2031" t="s">
        <v>27822</v>
      </c>
    </row>
    <row r="2032" spans="1:13">
      <c r="A2032" t="s">
        <v>18932</v>
      </c>
      <c r="B2032" t="s">
        <v>27823</v>
      </c>
      <c r="D2032" t="s">
        <v>27824</v>
      </c>
      <c r="E2032">
        <v>0</v>
      </c>
      <c r="J2032" t="s">
        <v>18932</v>
      </c>
      <c r="K2032" t="s">
        <v>27823</v>
      </c>
      <c r="L2032">
        <v>0</v>
      </c>
      <c r="M2032" t="s">
        <v>27824</v>
      </c>
    </row>
    <row r="2033" spans="1:13">
      <c r="A2033" t="s">
        <v>19606</v>
      </c>
      <c r="B2033" t="s">
        <v>27825</v>
      </c>
      <c r="D2033" t="s">
        <v>27826</v>
      </c>
      <c r="E2033">
        <v>0</v>
      </c>
      <c r="J2033" t="s">
        <v>19606</v>
      </c>
      <c r="K2033" t="s">
        <v>27825</v>
      </c>
      <c r="L2033">
        <v>0</v>
      </c>
      <c r="M2033" t="s">
        <v>27826</v>
      </c>
    </row>
    <row r="2034" spans="1:13">
      <c r="A2034" t="s">
        <v>19607</v>
      </c>
      <c r="B2034" t="s">
        <v>27827</v>
      </c>
      <c r="D2034" t="s">
        <v>27828</v>
      </c>
      <c r="E2034">
        <v>0</v>
      </c>
      <c r="J2034" t="s">
        <v>19607</v>
      </c>
      <c r="K2034" t="s">
        <v>27827</v>
      </c>
      <c r="L2034">
        <v>0</v>
      </c>
      <c r="M2034" t="s">
        <v>27828</v>
      </c>
    </row>
    <row r="2035" spans="1:13">
      <c r="A2035" t="s">
        <v>19608</v>
      </c>
      <c r="B2035" t="s">
        <v>27829</v>
      </c>
      <c r="D2035" t="s">
        <v>27830</v>
      </c>
      <c r="E2035">
        <v>0</v>
      </c>
      <c r="J2035" t="s">
        <v>19608</v>
      </c>
      <c r="K2035" t="s">
        <v>27829</v>
      </c>
      <c r="L2035">
        <v>0</v>
      </c>
      <c r="M2035" t="s">
        <v>27830</v>
      </c>
    </row>
    <row r="2036" spans="1:13">
      <c r="A2036" t="s">
        <v>19609</v>
      </c>
      <c r="B2036" t="s">
        <v>27831</v>
      </c>
      <c r="D2036" t="s">
        <v>27832</v>
      </c>
      <c r="E2036">
        <v>0</v>
      </c>
      <c r="J2036" t="s">
        <v>19609</v>
      </c>
      <c r="K2036" t="s">
        <v>27831</v>
      </c>
      <c r="L2036">
        <v>0</v>
      </c>
      <c r="M2036" t="s">
        <v>27832</v>
      </c>
    </row>
    <row r="2037" spans="1:13">
      <c r="A2037" t="s">
        <v>19610</v>
      </c>
      <c r="B2037" t="s">
        <v>27833</v>
      </c>
      <c r="D2037" t="s">
        <v>27834</v>
      </c>
      <c r="E2037">
        <v>0</v>
      </c>
      <c r="J2037" t="s">
        <v>19610</v>
      </c>
      <c r="K2037" t="s">
        <v>27833</v>
      </c>
      <c r="L2037">
        <v>0</v>
      </c>
      <c r="M2037" t="s">
        <v>27834</v>
      </c>
    </row>
    <row r="2038" spans="1:13">
      <c r="A2038" t="s">
        <v>27835</v>
      </c>
      <c r="B2038" t="s">
        <v>27836</v>
      </c>
      <c r="D2038" t="s">
        <v>27837</v>
      </c>
      <c r="E2038">
        <v>0</v>
      </c>
      <c r="J2038" t="s">
        <v>27835</v>
      </c>
      <c r="K2038" t="s">
        <v>27836</v>
      </c>
      <c r="L2038">
        <v>0</v>
      </c>
      <c r="M2038" t="s">
        <v>27837</v>
      </c>
    </row>
    <row r="2039" spans="1:13">
      <c r="A2039" t="s">
        <v>27838</v>
      </c>
      <c r="B2039" t="s">
        <v>27839</v>
      </c>
      <c r="D2039" t="s">
        <v>27840</v>
      </c>
      <c r="E2039">
        <v>0</v>
      </c>
      <c r="J2039" t="s">
        <v>27838</v>
      </c>
      <c r="K2039" t="s">
        <v>27839</v>
      </c>
      <c r="L2039">
        <v>0</v>
      </c>
      <c r="M2039" t="s">
        <v>27840</v>
      </c>
    </row>
    <row r="2040" spans="1:13">
      <c r="A2040" t="s">
        <v>27841</v>
      </c>
      <c r="B2040" t="s">
        <v>27842</v>
      </c>
      <c r="D2040" t="s">
        <v>27843</v>
      </c>
      <c r="E2040">
        <v>0</v>
      </c>
      <c r="J2040" t="s">
        <v>27841</v>
      </c>
      <c r="K2040" t="s">
        <v>27842</v>
      </c>
      <c r="L2040">
        <v>0</v>
      </c>
      <c r="M2040" t="s">
        <v>27843</v>
      </c>
    </row>
    <row r="2041" spans="1:13">
      <c r="A2041" t="s">
        <v>27844</v>
      </c>
      <c r="B2041" t="s">
        <v>27845</v>
      </c>
      <c r="D2041" t="s">
        <v>27846</v>
      </c>
      <c r="E2041">
        <v>0</v>
      </c>
      <c r="J2041" t="s">
        <v>27844</v>
      </c>
      <c r="K2041" t="s">
        <v>27845</v>
      </c>
      <c r="L2041">
        <v>0</v>
      </c>
      <c r="M2041" t="s">
        <v>27846</v>
      </c>
    </row>
    <row r="2042" spans="1:13">
      <c r="A2042" t="s">
        <v>27847</v>
      </c>
      <c r="B2042" t="s">
        <v>27848</v>
      </c>
      <c r="C2042" t="s">
        <v>23015</v>
      </c>
      <c r="D2042" t="s">
        <v>27849</v>
      </c>
      <c r="E2042">
        <v>140</v>
      </c>
      <c r="G2042" t="s">
        <v>23015</v>
      </c>
      <c r="J2042" t="s">
        <v>27847</v>
      </c>
      <c r="K2042" t="s">
        <v>27848</v>
      </c>
      <c r="L2042">
        <v>140</v>
      </c>
      <c r="M2042" t="s">
        <v>27849</v>
      </c>
    </row>
    <row r="2043" spans="1:13">
      <c r="A2043" t="s">
        <v>27850</v>
      </c>
      <c r="B2043" t="s">
        <v>27851</v>
      </c>
      <c r="C2043" t="s">
        <v>23015</v>
      </c>
      <c r="D2043" t="s">
        <v>27852</v>
      </c>
      <c r="E2043">
        <v>140</v>
      </c>
      <c r="G2043" t="s">
        <v>23015</v>
      </c>
      <c r="J2043" t="s">
        <v>27850</v>
      </c>
      <c r="K2043" t="s">
        <v>27851</v>
      </c>
      <c r="L2043">
        <v>140</v>
      </c>
      <c r="M2043" t="s">
        <v>27852</v>
      </c>
    </row>
    <row r="2044" spans="1:13">
      <c r="A2044" t="s">
        <v>18933</v>
      </c>
      <c r="B2044" t="s">
        <v>27853</v>
      </c>
      <c r="D2044" t="s">
        <v>27854</v>
      </c>
      <c r="E2044">
        <v>0</v>
      </c>
      <c r="J2044" t="s">
        <v>18933</v>
      </c>
      <c r="K2044" t="s">
        <v>27853</v>
      </c>
      <c r="L2044">
        <v>0</v>
      </c>
      <c r="M2044" t="s">
        <v>27854</v>
      </c>
    </row>
    <row r="2045" spans="1:13">
      <c r="A2045" t="s">
        <v>18934</v>
      </c>
      <c r="B2045" t="s">
        <v>27855</v>
      </c>
      <c r="D2045" t="s">
        <v>27856</v>
      </c>
      <c r="E2045">
        <v>-1</v>
      </c>
      <c r="J2045" t="s">
        <v>18934</v>
      </c>
      <c r="K2045" t="s">
        <v>27855</v>
      </c>
      <c r="L2045">
        <v>-1</v>
      </c>
      <c r="M2045" t="s">
        <v>27856</v>
      </c>
    </row>
    <row r="2046" spans="1:13">
      <c r="A2046" t="s">
        <v>20937</v>
      </c>
      <c r="B2046" t="s">
        <v>27857</v>
      </c>
      <c r="D2046" t="s">
        <v>27858</v>
      </c>
      <c r="E2046">
        <v>0</v>
      </c>
      <c r="J2046" t="s">
        <v>20937</v>
      </c>
      <c r="K2046" t="s">
        <v>27857</v>
      </c>
      <c r="L2046">
        <v>0</v>
      </c>
      <c r="M2046" t="s">
        <v>27858</v>
      </c>
    </row>
    <row r="2047" spans="1:13">
      <c r="A2047" t="s">
        <v>20936</v>
      </c>
      <c r="B2047" t="s">
        <v>27859</v>
      </c>
      <c r="D2047" t="s">
        <v>27860</v>
      </c>
      <c r="E2047">
        <v>0</v>
      </c>
      <c r="J2047" t="s">
        <v>20936</v>
      </c>
      <c r="K2047" t="s">
        <v>27859</v>
      </c>
      <c r="L2047">
        <v>0</v>
      </c>
      <c r="M2047" t="s">
        <v>27860</v>
      </c>
    </row>
    <row r="2048" spans="1:13">
      <c r="A2048" t="s">
        <v>17364</v>
      </c>
      <c r="B2048" t="s">
        <v>27861</v>
      </c>
      <c r="D2048" t="s">
        <v>27862</v>
      </c>
      <c r="E2048">
        <v>0</v>
      </c>
      <c r="J2048" t="s">
        <v>17364</v>
      </c>
      <c r="K2048" t="s">
        <v>27861</v>
      </c>
      <c r="L2048">
        <v>0</v>
      </c>
      <c r="M2048" t="s">
        <v>27862</v>
      </c>
    </row>
    <row r="2049" spans="1:13">
      <c r="A2049" t="s">
        <v>20159</v>
      </c>
      <c r="B2049" t="s">
        <v>27863</v>
      </c>
      <c r="D2049" t="s">
        <v>27864</v>
      </c>
      <c r="E2049">
        <v>0</v>
      </c>
      <c r="J2049" t="s">
        <v>20159</v>
      </c>
      <c r="K2049" t="s">
        <v>27863</v>
      </c>
      <c r="L2049">
        <v>0</v>
      </c>
      <c r="M2049" t="s">
        <v>27864</v>
      </c>
    </row>
    <row r="2050" spans="1:13">
      <c r="A2050" t="s">
        <v>17365</v>
      </c>
      <c r="B2050" t="s">
        <v>27865</v>
      </c>
      <c r="D2050" t="s">
        <v>27866</v>
      </c>
      <c r="E2050">
        <v>0</v>
      </c>
      <c r="J2050" t="s">
        <v>17365</v>
      </c>
      <c r="K2050" t="s">
        <v>27865</v>
      </c>
      <c r="L2050">
        <v>0</v>
      </c>
      <c r="M2050" t="s">
        <v>27866</v>
      </c>
    </row>
    <row r="2051" spans="1:13">
      <c r="A2051" t="s">
        <v>17366</v>
      </c>
      <c r="B2051" t="s">
        <v>27867</v>
      </c>
      <c r="D2051" t="s">
        <v>27868</v>
      </c>
      <c r="E2051">
        <v>0</v>
      </c>
      <c r="J2051" t="s">
        <v>17366</v>
      </c>
      <c r="K2051" t="s">
        <v>27867</v>
      </c>
      <c r="L2051">
        <v>0</v>
      </c>
      <c r="M2051" t="s">
        <v>27868</v>
      </c>
    </row>
    <row r="2052" spans="1:13">
      <c r="A2052" t="s">
        <v>18559</v>
      </c>
      <c r="B2052" t="s">
        <v>27869</v>
      </c>
      <c r="D2052" t="s">
        <v>27870</v>
      </c>
      <c r="E2052">
        <v>0</v>
      </c>
      <c r="J2052" t="s">
        <v>18559</v>
      </c>
      <c r="K2052" t="s">
        <v>27869</v>
      </c>
      <c r="L2052">
        <v>0</v>
      </c>
      <c r="M2052" t="s">
        <v>27870</v>
      </c>
    </row>
    <row r="2053" spans="1:13">
      <c r="A2053" t="s">
        <v>18560</v>
      </c>
      <c r="B2053" t="s">
        <v>27871</v>
      </c>
      <c r="D2053" t="s">
        <v>27872</v>
      </c>
      <c r="E2053">
        <v>0</v>
      </c>
      <c r="J2053" t="s">
        <v>18560</v>
      </c>
      <c r="K2053" t="s">
        <v>27871</v>
      </c>
      <c r="L2053">
        <v>0</v>
      </c>
      <c r="M2053" t="s">
        <v>27872</v>
      </c>
    </row>
    <row r="2054" spans="1:13">
      <c r="A2054" t="s">
        <v>18561</v>
      </c>
      <c r="B2054" t="s">
        <v>27873</v>
      </c>
      <c r="D2054" t="s">
        <v>27874</v>
      </c>
      <c r="E2054">
        <v>0</v>
      </c>
      <c r="J2054" t="s">
        <v>18561</v>
      </c>
      <c r="K2054" t="s">
        <v>27873</v>
      </c>
      <c r="L2054">
        <v>0</v>
      </c>
      <c r="M2054" t="s">
        <v>27874</v>
      </c>
    </row>
    <row r="2055" spans="1:13">
      <c r="A2055" t="s">
        <v>18562</v>
      </c>
      <c r="B2055" t="s">
        <v>27875</v>
      </c>
      <c r="D2055" t="s">
        <v>27876</v>
      </c>
      <c r="E2055">
        <v>0</v>
      </c>
      <c r="J2055" t="s">
        <v>18562</v>
      </c>
      <c r="K2055" t="s">
        <v>27875</v>
      </c>
      <c r="L2055">
        <v>0</v>
      </c>
      <c r="M2055" t="s">
        <v>27876</v>
      </c>
    </row>
    <row r="2056" spans="1:13">
      <c r="A2056" t="s">
        <v>18563</v>
      </c>
      <c r="B2056" t="s">
        <v>27877</v>
      </c>
      <c r="D2056" t="s">
        <v>27878</v>
      </c>
      <c r="E2056">
        <v>0</v>
      </c>
      <c r="J2056" t="s">
        <v>18563</v>
      </c>
      <c r="K2056" t="s">
        <v>27877</v>
      </c>
      <c r="L2056">
        <v>0</v>
      </c>
      <c r="M2056" t="s">
        <v>27878</v>
      </c>
    </row>
    <row r="2057" spans="1:13">
      <c r="A2057" t="s">
        <v>18564</v>
      </c>
      <c r="B2057" t="s">
        <v>27879</v>
      </c>
      <c r="D2057" t="s">
        <v>27880</v>
      </c>
      <c r="E2057">
        <v>0</v>
      </c>
      <c r="J2057" t="s">
        <v>18564</v>
      </c>
      <c r="K2057" t="s">
        <v>27879</v>
      </c>
      <c r="L2057">
        <v>0</v>
      </c>
      <c r="M2057" t="s">
        <v>27880</v>
      </c>
    </row>
    <row r="2058" spans="1:13">
      <c r="A2058" t="s">
        <v>18565</v>
      </c>
      <c r="B2058" t="s">
        <v>27881</v>
      </c>
      <c r="D2058" t="s">
        <v>27882</v>
      </c>
      <c r="E2058">
        <v>0</v>
      </c>
      <c r="J2058" t="s">
        <v>18565</v>
      </c>
      <c r="K2058" t="s">
        <v>27881</v>
      </c>
      <c r="L2058">
        <v>0</v>
      </c>
      <c r="M2058" t="s">
        <v>27882</v>
      </c>
    </row>
    <row r="2059" spans="1:13">
      <c r="A2059" t="s">
        <v>18566</v>
      </c>
      <c r="B2059" t="s">
        <v>27881</v>
      </c>
      <c r="D2059" t="s">
        <v>27883</v>
      </c>
      <c r="E2059">
        <v>0</v>
      </c>
      <c r="J2059" t="s">
        <v>18566</v>
      </c>
      <c r="K2059" t="s">
        <v>27881</v>
      </c>
      <c r="L2059">
        <v>0</v>
      </c>
      <c r="M2059" t="s">
        <v>27883</v>
      </c>
    </row>
    <row r="2060" spans="1:13">
      <c r="A2060" t="s">
        <v>19611</v>
      </c>
      <c r="B2060" t="s">
        <v>27884</v>
      </c>
      <c r="D2060" t="s">
        <v>27885</v>
      </c>
      <c r="E2060">
        <v>0</v>
      </c>
      <c r="J2060" t="s">
        <v>19611</v>
      </c>
      <c r="K2060" t="s">
        <v>27884</v>
      </c>
      <c r="L2060">
        <v>0</v>
      </c>
      <c r="M2060" t="s">
        <v>27885</v>
      </c>
    </row>
    <row r="2061" spans="1:13">
      <c r="A2061" t="s">
        <v>18402</v>
      </c>
      <c r="B2061" t="s">
        <v>27886</v>
      </c>
      <c r="C2061" t="s">
        <v>23015</v>
      </c>
      <c r="D2061" t="s">
        <v>27887</v>
      </c>
      <c r="E2061">
        <v>140</v>
      </c>
      <c r="G2061" t="s">
        <v>23015</v>
      </c>
      <c r="J2061" t="s">
        <v>18402</v>
      </c>
      <c r="K2061" t="s">
        <v>27886</v>
      </c>
      <c r="L2061">
        <v>140</v>
      </c>
      <c r="M2061" t="s">
        <v>27887</v>
      </c>
    </row>
    <row r="2062" spans="1:13">
      <c r="A2062" t="s">
        <v>27888</v>
      </c>
      <c r="B2062" t="s">
        <v>27889</v>
      </c>
      <c r="D2062" t="s">
        <v>27890</v>
      </c>
      <c r="E2062">
        <v>0</v>
      </c>
      <c r="J2062" t="s">
        <v>27888</v>
      </c>
      <c r="K2062" t="s">
        <v>27889</v>
      </c>
      <c r="L2062">
        <v>0</v>
      </c>
      <c r="M2062" t="s">
        <v>27890</v>
      </c>
    </row>
    <row r="2063" spans="1:13">
      <c r="A2063" t="s">
        <v>27891</v>
      </c>
      <c r="B2063" t="s">
        <v>27892</v>
      </c>
      <c r="D2063" t="s">
        <v>27893</v>
      </c>
      <c r="E2063">
        <v>0</v>
      </c>
      <c r="J2063" t="s">
        <v>27891</v>
      </c>
      <c r="K2063" t="s">
        <v>27892</v>
      </c>
      <c r="L2063">
        <v>0</v>
      </c>
      <c r="M2063" t="s">
        <v>27893</v>
      </c>
    </row>
    <row r="2064" spans="1:13">
      <c r="A2064" t="s">
        <v>18241</v>
      </c>
      <c r="B2064" t="s">
        <v>27894</v>
      </c>
      <c r="C2064" t="s">
        <v>23015</v>
      </c>
      <c r="D2064" t="s">
        <v>27895</v>
      </c>
      <c r="E2064">
        <v>140</v>
      </c>
      <c r="G2064" t="s">
        <v>23015</v>
      </c>
      <c r="J2064" t="s">
        <v>18241</v>
      </c>
      <c r="K2064" t="s">
        <v>27894</v>
      </c>
      <c r="L2064">
        <v>140</v>
      </c>
      <c r="M2064" t="s">
        <v>27895</v>
      </c>
    </row>
    <row r="2065" spans="1:13">
      <c r="A2065" t="s">
        <v>18240</v>
      </c>
      <c r="B2065" t="s">
        <v>27896</v>
      </c>
      <c r="C2065" t="s">
        <v>23015</v>
      </c>
      <c r="D2065" t="s">
        <v>27897</v>
      </c>
      <c r="E2065">
        <v>140</v>
      </c>
      <c r="G2065" t="s">
        <v>23015</v>
      </c>
      <c r="J2065" t="s">
        <v>18240</v>
      </c>
      <c r="K2065" t="s">
        <v>27896</v>
      </c>
      <c r="L2065">
        <v>140</v>
      </c>
      <c r="M2065" t="s">
        <v>27897</v>
      </c>
    </row>
    <row r="2066" spans="1:13">
      <c r="A2066" t="s">
        <v>19612</v>
      </c>
      <c r="B2066" t="s">
        <v>27898</v>
      </c>
      <c r="D2066" t="s">
        <v>27899</v>
      </c>
      <c r="E2066">
        <v>0</v>
      </c>
      <c r="J2066" t="s">
        <v>19612</v>
      </c>
      <c r="K2066" t="s">
        <v>27898</v>
      </c>
      <c r="L2066">
        <v>0</v>
      </c>
      <c r="M2066" t="s">
        <v>27899</v>
      </c>
    </row>
    <row r="2067" spans="1:13">
      <c r="A2067" t="s">
        <v>19613</v>
      </c>
      <c r="B2067" t="s">
        <v>27900</v>
      </c>
      <c r="D2067" t="s">
        <v>27901</v>
      </c>
      <c r="E2067">
        <v>0</v>
      </c>
      <c r="J2067" t="s">
        <v>19613</v>
      </c>
      <c r="K2067" t="s">
        <v>27900</v>
      </c>
      <c r="L2067">
        <v>0</v>
      </c>
      <c r="M2067" t="s">
        <v>27901</v>
      </c>
    </row>
    <row r="2068" spans="1:13">
      <c r="A2068" t="s">
        <v>19614</v>
      </c>
      <c r="B2068" t="s">
        <v>27902</v>
      </c>
      <c r="D2068" t="s">
        <v>27903</v>
      </c>
      <c r="E2068">
        <v>0</v>
      </c>
      <c r="J2068" t="s">
        <v>19614</v>
      </c>
      <c r="K2068" t="s">
        <v>27902</v>
      </c>
      <c r="L2068">
        <v>0</v>
      </c>
      <c r="M2068" t="s">
        <v>27903</v>
      </c>
    </row>
    <row r="2069" spans="1:13">
      <c r="A2069" t="s">
        <v>19615</v>
      </c>
      <c r="B2069" t="s">
        <v>27904</v>
      </c>
      <c r="D2069" t="s">
        <v>27905</v>
      </c>
      <c r="E2069">
        <v>0</v>
      </c>
      <c r="J2069" t="s">
        <v>19615</v>
      </c>
      <c r="K2069" t="s">
        <v>27904</v>
      </c>
      <c r="L2069">
        <v>0</v>
      </c>
      <c r="M2069" t="s">
        <v>27905</v>
      </c>
    </row>
    <row r="2070" spans="1:13">
      <c r="A2070" t="s">
        <v>19616</v>
      </c>
      <c r="B2070" t="s">
        <v>27906</v>
      </c>
      <c r="D2070" t="s">
        <v>27907</v>
      </c>
      <c r="E2070">
        <v>0</v>
      </c>
      <c r="J2070" t="s">
        <v>19616</v>
      </c>
      <c r="K2070" t="s">
        <v>27906</v>
      </c>
      <c r="L2070">
        <v>0</v>
      </c>
      <c r="M2070" t="s">
        <v>27907</v>
      </c>
    </row>
    <row r="2071" spans="1:13">
      <c r="A2071" t="s">
        <v>17367</v>
      </c>
      <c r="B2071" t="s">
        <v>27908</v>
      </c>
      <c r="C2071" t="s">
        <v>23015</v>
      </c>
      <c r="D2071" t="s">
        <v>27909</v>
      </c>
      <c r="E2071">
        <v>140</v>
      </c>
      <c r="G2071" t="s">
        <v>23015</v>
      </c>
      <c r="J2071" t="s">
        <v>17367</v>
      </c>
      <c r="K2071" t="s">
        <v>27908</v>
      </c>
      <c r="L2071">
        <v>140</v>
      </c>
      <c r="M2071" t="s">
        <v>27909</v>
      </c>
    </row>
    <row r="2072" spans="1:13">
      <c r="A2072" t="s">
        <v>17368</v>
      </c>
      <c r="B2072" t="s">
        <v>27910</v>
      </c>
      <c r="C2072" t="s">
        <v>23015</v>
      </c>
      <c r="D2072" t="s">
        <v>27911</v>
      </c>
      <c r="E2072">
        <v>140</v>
      </c>
      <c r="G2072" t="s">
        <v>23015</v>
      </c>
      <c r="J2072" t="s">
        <v>17368</v>
      </c>
      <c r="K2072" t="s">
        <v>27910</v>
      </c>
      <c r="L2072">
        <v>140</v>
      </c>
      <c r="M2072" t="s">
        <v>27911</v>
      </c>
    </row>
    <row r="2073" spans="1:13">
      <c r="A2073" t="s">
        <v>27912</v>
      </c>
      <c r="B2073" t="s">
        <v>27913</v>
      </c>
      <c r="D2073" t="s">
        <v>27914</v>
      </c>
      <c r="E2073">
        <v>0</v>
      </c>
      <c r="J2073" t="s">
        <v>27912</v>
      </c>
      <c r="K2073" t="s">
        <v>27913</v>
      </c>
      <c r="L2073">
        <v>0</v>
      </c>
      <c r="M2073" t="s">
        <v>27914</v>
      </c>
    </row>
    <row r="2074" spans="1:13">
      <c r="A2074" t="s">
        <v>27915</v>
      </c>
      <c r="B2074" t="s">
        <v>27916</v>
      </c>
      <c r="D2074" t="s">
        <v>27917</v>
      </c>
      <c r="E2074">
        <v>0</v>
      </c>
      <c r="J2074" t="s">
        <v>27915</v>
      </c>
      <c r="K2074" t="s">
        <v>27916</v>
      </c>
      <c r="L2074">
        <v>0</v>
      </c>
      <c r="M2074" t="s">
        <v>27917</v>
      </c>
    </row>
    <row r="2075" spans="1:13">
      <c r="A2075" t="s">
        <v>27918</v>
      </c>
      <c r="B2075" t="s">
        <v>27919</v>
      </c>
      <c r="D2075" t="s">
        <v>27920</v>
      </c>
      <c r="E2075">
        <v>0</v>
      </c>
      <c r="J2075" t="s">
        <v>27918</v>
      </c>
      <c r="K2075" t="s">
        <v>27919</v>
      </c>
      <c r="L2075">
        <v>0</v>
      </c>
      <c r="M2075" t="s">
        <v>27920</v>
      </c>
    </row>
    <row r="2076" spans="1:13">
      <c r="A2076" t="s">
        <v>27921</v>
      </c>
      <c r="B2076" t="s">
        <v>27922</v>
      </c>
      <c r="D2076" t="s">
        <v>27923</v>
      </c>
      <c r="E2076">
        <v>0</v>
      </c>
      <c r="J2076" t="s">
        <v>27921</v>
      </c>
      <c r="K2076" t="s">
        <v>27922</v>
      </c>
      <c r="L2076">
        <v>0</v>
      </c>
      <c r="M2076" t="s">
        <v>27923</v>
      </c>
    </row>
    <row r="2077" spans="1:13">
      <c r="A2077" t="s">
        <v>27924</v>
      </c>
      <c r="B2077" t="s">
        <v>27925</v>
      </c>
      <c r="D2077" t="s">
        <v>27926</v>
      </c>
      <c r="E2077">
        <v>0</v>
      </c>
      <c r="J2077" t="s">
        <v>27924</v>
      </c>
      <c r="K2077" t="s">
        <v>27925</v>
      </c>
      <c r="L2077">
        <v>0</v>
      </c>
      <c r="M2077" t="s">
        <v>27926</v>
      </c>
    </row>
    <row r="2078" spans="1:13">
      <c r="A2078" t="s">
        <v>18243</v>
      </c>
      <c r="B2078" t="s">
        <v>27927</v>
      </c>
      <c r="C2078" t="s">
        <v>23015</v>
      </c>
      <c r="D2078" t="s">
        <v>27928</v>
      </c>
      <c r="E2078">
        <v>140</v>
      </c>
      <c r="G2078" t="s">
        <v>23015</v>
      </c>
      <c r="J2078" t="s">
        <v>18243</v>
      </c>
      <c r="K2078" t="s">
        <v>27927</v>
      </c>
      <c r="L2078">
        <v>140</v>
      </c>
      <c r="M2078" t="s">
        <v>27928</v>
      </c>
    </row>
    <row r="2079" spans="1:13">
      <c r="A2079" t="s">
        <v>18242</v>
      </c>
      <c r="B2079" t="s">
        <v>27929</v>
      </c>
      <c r="C2079" t="s">
        <v>23015</v>
      </c>
      <c r="D2079" t="s">
        <v>27930</v>
      </c>
      <c r="E2079">
        <v>140</v>
      </c>
      <c r="G2079" t="s">
        <v>23015</v>
      </c>
      <c r="J2079" t="s">
        <v>18242</v>
      </c>
      <c r="K2079" t="s">
        <v>27929</v>
      </c>
      <c r="L2079">
        <v>140</v>
      </c>
      <c r="M2079" t="s">
        <v>27930</v>
      </c>
    </row>
    <row r="2080" spans="1:13">
      <c r="A2080" t="s">
        <v>17369</v>
      </c>
      <c r="B2080" t="s">
        <v>27931</v>
      </c>
      <c r="C2080" t="s">
        <v>23015</v>
      </c>
      <c r="D2080" t="s">
        <v>27932</v>
      </c>
      <c r="E2080">
        <v>140</v>
      </c>
      <c r="G2080" t="s">
        <v>23015</v>
      </c>
      <c r="J2080" t="s">
        <v>17369</v>
      </c>
      <c r="K2080" t="s">
        <v>27931</v>
      </c>
      <c r="L2080">
        <v>140</v>
      </c>
      <c r="M2080" t="s">
        <v>27932</v>
      </c>
    </row>
    <row r="2081" spans="1:13">
      <c r="A2081" t="s">
        <v>18245</v>
      </c>
      <c r="B2081" t="s">
        <v>27933</v>
      </c>
      <c r="C2081" t="s">
        <v>23015</v>
      </c>
      <c r="D2081" t="s">
        <v>27934</v>
      </c>
      <c r="E2081">
        <v>140</v>
      </c>
      <c r="G2081" t="s">
        <v>23015</v>
      </c>
      <c r="J2081" t="s">
        <v>18245</v>
      </c>
      <c r="K2081" t="s">
        <v>27933</v>
      </c>
      <c r="L2081">
        <v>140</v>
      </c>
      <c r="M2081" t="s">
        <v>27934</v>
      </c>
    </row>
    <row r="2082" spans="1:13">
      <c r="A2082" t="s">
        <v>18244</v>
      </c>
      <c r="B2082" t="s">
        <v>27935</v>
      </c>
      <c r="C2082" t="s">
        <v>23015</v>
      </c>
      <c r="D2082" t="s">
        <v>27936</v>
      </c>
      <c r="E2082">
        <v>140</v>
      </c>
      <c r="G2082" t="s">
        <v>23015</v>
      </c>
      <c r="J2082" t="s">
        <v>18244</v>
      </c>
      <c r="K2082" t="s">
        <v>27935</v>
      </c>
      <c r="L2082">
        <v>140</v>
      </c>
      <c r="M2082" t="s">
        <v>27936</v>
      </c>
    </row>
    <row r="2083" spans="1:13">
      <c r="A2083" t="s">
        <v>20500</v>
      </c>
      <c r="B2083" t="s">
        <v>27937</v>
      </c>
      <c r="D2083" t="s">
        <v>27938</v>
      </c>
      <c r="E2083">
        <v>0</v>
      </c>
      <c r="J2083" t="s">
        <v>20500</v>
      </c>
      <c r="K2083" t="s">
        <v>27937</v>
      </c>
      <c r="L2083">
        <v>0</v>
      </c>
      <c r="M2083" t="s">
        <v>27938</v>
      </c>
    </row>
    <row r="2084" spans="1:13">
      <c r="A2084" t="s">
        <v>20499</v>
      </c>
      <c r="B2084" t="s">
        <v>27939</v>
      </c>
      <c r="D2084" t="s">
        <v>27940</v>
      </c>
      <c r="E2084">
        <v>0</v>
      </c>
      <c r="J2084" t="s">
        <v>20499</v>
      </c>
      <c r="K2084" t="s">
        <v>27939</v>
      </c>
      <c r="L2084">
        <v>0</v>
      </c>
      <c r="M2084" t="s">
        <v>27940</v>
      </c>
    </row>
    <row r="2085" spans="1:13">
      <c r="A2085" t="s">
        <v>20498</v>
      </c>
      <c r="B2085" t="s">
        <v>27941</v>
      </c>
      <c r="D2085" t="s">
        <v>27942</v>
      </c>
      <c r="E2085">
        <v>-1</v>
      </c>
      <c r="J2085" t="s">
        <v>20498</v>
      </c>
      <c r="K2085" t="s">
        <v>27941</v>
      </c>
      <c r="L2085">
        <v>-1</v>
      </c>
      <c r="M2085" t="s">
        <v>27942</v>
      </c>
    </row>
    <row r="2086" spans="1:13">
      <c r="A2086" t="s">
        <v>20497</v>
      </c>
      <c r="B2086" t="s">
        <v>27943</v>
      </c>
      <c r="D2086" t="s">
        <v>27944</v>
      </c>
      <c r="E2086">
        <v>0</v>
      </c>
      <c r="J2086" t="s">
        <v>20497</v>
      </c>
      <c r="K2086" t="s">
        <v>27943</v>
      </c>
      <c r="L2086">
        <v>0</v>
      </c>
      <c r="M2086" t="s">
        <v>27944</v>
      </c>
    </row>
    <row r="2087" spans="1:13">
      <c r="A2087" t="s">
        <v>19617</v>
      </c>
      <c r="B2087" t="s">
        <v>27945</v>
      </c>
      <c r="D2087" t="s">
        <v>27946</v>
      </c>
      <c r="E2087">
        <v>0</v>
      </c>
      <c r="J2087" t="s">
        <v>19617</v>
      </c>
      <c r="K2087" t="s">
        <v>27945</v>
      </c>
      <c r="L2087">
        <v>0</v>
      </c>
      <c r="M2087" t="s">
        <v>27946</v>
      </c>
    </row>
    <row r="2088" spans="1:13">
      <c r="A2088" t="s">
        <v>19618</v>
      </c>
      <c r="B2088" t="s">
        <v>27947</v>
      </c>
      <c r="D2088" t="s">
        <v>27948</v>
      </c>
      <c r="E2088">
        <v>0</v>
      </c>
      <c r="J2088" t="s">
        <v>19618</v>
      </c>
      <c r="K2088" t="s">
        <v>27947</v>
      </c>
      <c r="L2088">
        <v>0</v>
      </c>
      <c r="M2088" t="s">
        <v>27948</v>
      </c>
    </row>
    <row r="2089" spans="1:13">
      <c r="A2089" t="s">
        <v>19619</v>
      </c>
      <c r="B2089" t="s">
        <v>27949</v>
      </c>
      <c r="D2089" t="s">
        <v>27950</v>
      </c>
      <c r="E2089">
        <v>0</v>
      </c>
      <c r="J2089" t="s">
        <v>19619</v>
      </c>
      <c r="K2089" t="s">
        <v>27949</v>
      </c>
      <c r="L2089">
        <v>0</v>
      </c>
      <c r="M2089" t="s">
        <v>27950</v>
      </c>
    </row>
    <row r="2090" spans="1:13">
      <c r="A2090" t="s">
        <v>19620</v>
      </c>
      <c r="B2090" t="s">
        <v>27951</v>
      </c>
      <c r="D2090" t="s">
        <v>27952</v>
      </c>
      <c r="E2090">
        <v>0</v>
      </c>
      <c r="J2090" t="s">
        <v>19620</v>
      </c>
      <c r="K2090" t="s">
        <v>27951</v>
      </c>
      <c r="L2090">
        <v>0</v>
      </c>
      <c r="M2090" t="s">
        <v>27952</v>
      </c>
    </row>
    <row r="2091" spans="1:13">
      <c r="A2091" t="s">
        <v>19621</v>
      </c>
      <c r="B2091" t="s">
        <v>27953</v>
      </c>
      <c r="D2091" t="s">
        <v>27954</v>
      </c>
      <c r="E2091">
        <v>0</v>
      </c>
      <c r="J2091" t="s">
        <v>19621</v>
      </c>
      <c r="K2091" t="s">
        <v>27953</v>
      </c>
      <c r="L2091">
        <v>0</v>
      </c>
      <c r="M2091" t="s">
        <v>27954</v>
      </c>
    </row>
    <row r="2092" spans="1:13">
      <c r="A2092" t="s">
        <v>19622</v>
      </c>
      <c r="B2092" t="s">
        <v>27955</v>
      </c>
      <c r="D2092" t="s">
        <v>27956</v>
      </c>
      <c r="E2092">
        <v>0</v>
      </c>
      <c r="J2092" t="s">
        <v>19622</v>
      </c>
      <c r="K2092" t="s">
        <v>27955</v>
      </c>
      <c r="L2092">
        <v>0</v>
      </c>
      <c r="M2092" t="s">
        <v>27956</v>
      </c>
    </row>
    <row r="2093" spans="1:13">
      <c r="A2093" t="s">
        <v>19623</v>
      </c>
      <c r="B2093" t="s">
        <v>27957</v>
      </c>
      <c r="D2093" t="s">
        <v>27958</v>
      </c>
      <c r="E2093">
        <v>0</v>
      </c>
      <c r="J2093" t="s">
        <v>19623</v>
      </c>
      <c r="K2093" t="s">
        <v>27957</v>
      </c>
      <c r="L2093">
        <v>0</v>
      </c>
      <c r="M2093" t="s">
        <v>27958</v>
      </c>
    </row>
    <row r="2094" spans="1:13">
      <c r="A2094" t="s">
        <v>19624</v>
      </c>
      <c r="B2094" t="s">
        <v>27959</v>
      </c>
      <c r="D2094" t="s">
        <v>27960</v>
      </c>
      <c r="E2094">
        <v>0</v>
      </c>
      <c r="J2094" t="s">
        <v>19624</v>
      </c>
      <c r="K2094" t="s">
        <v>27959</v>
      </c>
      <c r="L2094">
        <v>0</v>
      </c>
      <c r="M2094" t="s">
        <v>27960</v>
      </c>
    </row>
    <row r="2095" spans="1:13">
      <c r="A2095" t="s">
        <v>19625</v>
      </c>
      <c r="B2095" t="s">
        <v>27961</v>
      </c>
      <c r="D2095" t="s">
        <v>27962</v>
      </c>
      <c r="E2095">
        <v>0</v>
      </c>
      <c r="J2095" t="s">
        <v>19625</v>
      </c>
      <c r="K2095" t="s">
        <v>27961</v>
      </c>
      <c r="L2095">
        <v>0</v>
      </c>
      <c r="M2095" t="s">
        <v>27962</v>
      </c>
    </row>
    <row r="2096" spans="1:13">
      <c r="A2096" t="s">
        <v>19626</v>
      </c>
      <c r="B2096" t="s">
        <v>27963</v>
      </c>
      <c r="D2096" t="s">
        <v>27964</v>
      </c>
      <c r="E2096">
        <v>0</v>
      </c>
      <c r="J2096" t="s">
        <v>19626</v>
      </c>
      <c r="K2096" t="s">
        <v>27963</v>
      </c>
      <c r="L2096">
        <v>0</v>
      </c>
      <c r="M2096" t="s">
        <v>27964</v>
      </c>
    </row>
    <row r="2097" spans="1:13">
      <c r="A2097" t="s">
        <v>27965</v>
      </c>
      <c r="B2097" t="s">
        <v>27966</v>
      </c>
      <c r="D2097" t="s">
        <v>27967</v>
      </c>
      <c r="E2097">
        <v>0</v>
      </c>
      <c r="J2097" t="s">
        <v>27965</v>
      </c>
      <c r="K2097" t="s">
        <v>27966</v>
      </c>
      <c r="L2097">
        <v>0</v>
      </c>
      <c r="M2097" t="s">
        <v>27967</v>
      </c>
    </row>
    <row r="2098" spans="1:13">
      <c r="A2098" t="s">
        <v>27968</v>
      </c>
      <c r="B2098" t="s">
        <v>27969</v>
      </c>
      <c r="D2098" t="s">
        <v>27970</v>
      </c>
      <c r="E2098">
        <v>0</v>
      </c>
      <c r="J2098" t="s">
        <v>27968</v>
      </c>
      <c r="K2098" t="s">
        <v>27969</v>
      </c>
      <c r="L2098">
        <v>0</v>
      </c>
      <c r="M2098" t="s">
        <v>27970</v>
      </c>
    </row>
    <row r="2099" spans="1:13">
      <c r="A2099" t="s">
        <v>27971</v>
      </c>
      <c r="B2099" t="s">
        <v>27972</v>
      </c>
      <c r="D2099" t="s">
        <v>27973</v>
      </c>
      <c r="E2099">
        <v>0</v>
      </c>
      <c r="J2099" t="s">
        <v>27971</v>
      </c>
      <c r="K2099" t="s">
        <v>27972</v>
      </c>
      <c r="L2099">
        <v>0</v>
      </c>
      <c r="M2099" t="s">
        <v>27973</v>
      </c>
    </row>
    <row r="2100" spans="1:13">
      <c r="A2100" t="s">
        <v>18935</v>
      </c>
      <c r="B2100" t="s">
        <v>27974</v>
      </c>
      <c r="C2100" t="s">
        <v>23015</v>
      </c>
      <c r="D2100" t="s">
        <v>27975</v>
      </c>
      <c r="E2100">
        <v>140</v>
      </c>
      <c r="G2100" t="s">
        <v>23015</v>
      </c>
      <c r="J2100" t="s">
        <v>18935</v>
      </c>
      <c r="K2100" t="s">
        <v>27974</v>
      </c>
      <c r="L2100">
        <v>140</v>
      </c>
      <c r="M2100" t="s">
        <v>27975</v>
      </c>
    </row>
    <row r="2101" spans="1:13">
      <c r="A2101" t="s">
        <v>21213</v>
      </c>
      <c r="B2101" t="s">
        <v>27976</v>
      </c>
      <c r="C2101" t="s">
        <v>23015</v>
      </c>
      <c r="D2101" t="s">
        <v>27977</v>
      </c>
      <c r="E2101">
        <v>100</v>
      </c>
      <c r="G2101" t="s">
        <v>23015</v>
      </c>
      <c r="J2101" t="s">
        <v>21213</v>
      </c>
      <c r="K2101" t="s">
        <v>27976</v>
      </c>
      <c r="L2101">
        <v>100</v>
      </c>
      <c r="M2101" t="s">
        <v>27977</v>
      </c>
    </row>
    <row r="2102" spans="1:13">
      <c r="A2102" t="s">
        <v>21212</v>
      </c>
      <c r="B2102" t="s">
        <v>27978</v>
      </c>
      <c r="C2102" t="s">
        <v>23015</v>
      </c>
      <c r="D2102" t="s">
        <v>27979</v>
      </c>
      <c r="E2102">
        <v>100</v>
      </c>
      <c r="G2102" t="s">
        <v>23015</v>
      </c>
      <c r="J2102" t="s">
        <v>21212</v>
      </c>
      <c r="K2102" t="s">
        <v>27978</v>
      </c>
      <c r="L2102">
        <v>100</v>
      </c>
      <c r="M2102" t="s">
        <v>27979</v>
      </c>
    </row>
    <row r="2103" spans="1:13">
      <c r="A2103" t="s">
        <v>21211</v>
      </c>
      <c r="B2103" t="s">
        <v>27980</v>
      </c>
      <c r="C2103" t="s">
        <v>23015</v>
      </c>
      <c r="D2103" t="s">
        <v>27981</v>
      </c>
      <c r="E2103">
        <v>100</v>
      </c>
      <c r="G2103" t="s">
        <v>23015</v>
      </c>
      <c r="J2103" t="s">
        <v>21211</v>
      </c>
      <c r="K2103" t="s">
        <v>27980</v>
      </c>
      <c r="L2103">
        <v>100</v>
      </c>
      <c r="M2103" t="s">
        <v>27981</v>
      </c>
    </row>
    <row r="2104" spans="1:13">
      <c r="A2104" t="s">
        <v>21210</v>
      </c>
      <c r="B2104" t="s">
        <v>27982</v>
      </c>
      <c r="C2104" t="s">
        <v>23015</v>
      </c>
      <c r="D2104" t="s">
        <v>27983</v>
      </c>
      <c r="E2104">
        <v>100</v>
      </c>
      <c r="G2104" t="s">
        <v>23015</v>
      </c>
      <c r="J2104" t="s">
        <v>21210</v>
      </c>
      <c r="K2104" t="s">
        <v>27982</v>
      </c>
      <c r="L2104">
        <v>100</v>
      </c>
      <c r="M2104" t="s">
        <v>27983</v>
      </c>
    </row>
    <row r="2105" spans="1:13">
      <c r="A2105" t="s">
        <v>21209</v>
      </c>
      <c r="B2105" t="s">
        <v>27984</v>
      </c>
      <c r="C2105" t="s">
        <v>23015</v>
      </c>
      <c r="D2105" t="s">
        <v>27985</v>
      </c>
      <c r="E2105">
        <v>100</v>
      </c>
      <c r="G2105" t="s">
        <v>23015</v>
      </c>
      <c r="J2105" t="s">
        <v>21209</v>
      </c>
      <c r="K2105" t="s">
        <v>27984</v>
      </c>
      <c r="L2105">
        <v>100</v>
      </c>
      <c r="M2105" t="s">
        <v>27985</v>
      </c>
    </row>
    <row r="2106" spans="1:13">
      <c r="A2106" t="s">
        <v>21208</v>
      </c>
      <c r="B2106" t="s">
        <v>27986</v>
      </c>
      <c r="C2106" t="s">
        <v>23015</v>
      </c>
      <c r="D2106" t="s">
        <v>27987</v>
      </c>
      <c r="E2106">
        <v>100</v>
      </c>
      <c r="G2106" t="s">
        <v>23015</v>
      </c>
      <c r="J2106" t="s">
        <v>21208</v>
      </c>
      <c r="K2106" t="s">
        <v>27986</v>
      </c>
      <c r="L2106">
        <v>100</v>
      </c>
      <c r="M2106" t="s">
        <v>27987</v>
      </c>
    </row>
    <row r="2107" spans="1:13">
      <c r="A2107" t="s">
        <v>21494</v>
      </c>
      <c r="B2107" t="s">
        <v>27988</v>
      </c>
      <c r="C2107" t="s">
        <v>23015</v>
      </c>
      <c r="D2107" t="s">
        <v>27989</v>
      </c>
      <c r="E2107">
        <v>150</v>
      </c>
      <c r="G2107" t="s">
        <v>23015</v>
      </c>
      <c r="J2107" t="s">
        <v>21494</v>
      </c>
      <c r="K2107" t="s">
        <v>27988</v>
      </c>
      <c r="L2107">
        <v>150</v>
      </c>
      <c r="M2107" t="s">
        <v>27989</v>
      </c>
    </row>
    <row r="2108" spans="1:13">
      <c r="A2108" t="s">
        <v>21493</v>
      </c>
      <c r="B2108" t="s">
        <v>27990</v>
      </c>
      <c r="C2108" t="s">
        <v>23015</v>
      </c>
      <c r="D2108" t="s">
        <v>27991</v>
      </c>
      <c r="E2108">
        <v>150</v>
      </c>
      <c r="G2108" t="s">
        <v>23015</v>
      </c>
      <c r="J2108" t="s">
        <v>21493</v>
      </c>
      <c r="K2108" t="s">
        <v>27990</v>
      </c>
      <c r="L2108">
        <v>150</v>
      </c>
      <c r="M2108" t="s">
        <v>27991</v>
      </c>
    </row>
    <row r="2109" spans="1:13">
      <c r="A2109" t="s">
        <v>21492</v>
      </c>
      <c r="B2109" t="s">
        <v>27992</v>
      </c>
      <c r="C2109" t="s">
        <v>23015</v>
      </c>
      <c r="D2109" t="s">
        <v>27993</v>
      </c>
      <c r="E2109">
        <v>150</v>
      </c>
      <c r="G2109" t="s">
        <v>23015</v>
      </c>
      <c r="J2109" t="s">
        <v>21492</v>
      </c>
      <c r="K2109" t="s">
        <v>27992</v>
      </c>
      <c r="L2109">
        <v>150</v>
      </c>
      <c r="M2109" t="s">
        <v>27993</v>
      </c>
    </row>
    <row r="2110" spans="1:13">
      <c r="A2110" t="s">
        <v>21491</v>
      </c>
      <c r="B2110" t="s">
        <v>27994</v>
      </c>
      <c r="C2110" t="s">
        <v>23015</v>
      </c>
      <c r="D2110" t="s">
        <v>27995</v>
      </c>
      <c r="E2110">
        <v>150</v>
      </c>
      <c r="G2110" t="s">
        <v>23015</v>
      </c>
      <c r="J2110" t="s">
        <v>21491</v>
      </c>
      <c r="K2110" t="s">
        <v>27994</v>
      </c>
      <c r="L2110">
        <v>150</v>
      </c>
      <c r="M2110" t="s">
        <v>27995</v>
      </c>
    </row>
    <row r="2111" spans="1:13">
      <c r="A2111" t="s">
        <v>21490</v>
      </c>
      <c r="B2111" t="s">
        <v>27996</v>
      </c>
      <c r="C2111" t="s">
        <v>23015</v>
      </c>
      <c r="D2111" t="s">
        <v>27997</v>
      </c>
      <c r="E2111">
        <v>150</v>
      </c>
      <c r="G2111" t="s">
        <v>23015</v>
      </c>
      <c r="J2111" t="s">
        <v>21490</v>
      </c>
      <c r="K2111" t="s">
        <v>27996</v>
      </c>
      <c r="L2111">
        <v>150</v>
      </c>
      <c r="M2111" t="s">
        <v>27997</v>
      </c>
    </row>
    <row r="2112" spans="1:13">
      <c r="A2112" t="s">
        <v>21489</v>
      </c>
      <c r="B2112" t="s">
        <v>27998</v>
      </c>
      <c r="C2112" t="s">
        <v>23015</v>
      </c>
      <c r="D2112" t="s">
        <v>27999</v>
      </c>
      <c r="E2112">
        <v>150</v>
      </c>
      <c r="G2112" t="s">
        <v>23015</v>
      </c>
      <c r="J2112" t="s">
        <v>21489</v>
      </c>
      <c r="K2112" t="s">
        <v>27998</v>
      </c>
      <c r="L2112">
        <v>150</v>
      </c>
      <c r="M2112" t="s">
        <v>27999</v>
      </c>
    </row>
    <row r="2113" spans="1:13">
      <c r="A2113" t="s">
        <v>21488</v>
      </c>
      <c r="B2113" t="s">
        <v>28000</v>
      </c>
      <c r="C2113" t="s">
        <v>23015</v>
      </c>
      <c r="D2113" t="s">
        <v>28001</v>
      </c>
      <c r="E2113">
        <v>149</v>
      </c>
      <c r="G2113" t="s">
        <v>23015</v>
      </c>
      <c r="J2113" t="s">
        <v>21488</v>
      </c>
      <c r="K2113" t="s">
        <v>28000</v>
      </c>
      <c r="L2113">
        <v>149</v>
      </c>
      <c r="M2113" t="s">
        <v>28001</v>
      </c>
    </row>
    <row r="2114" spans="1:13">
      <c r="A2114" t="s">
        <v>21840</v>
      </c>
      <c r="B2114" t="s">
        <v>28002</v>
      </c>
      <c r="C2114" t="s">
        <v>23015</v>
      </c>
      <c r="D2114" t="s">
        <v>28003</v>
      </c>
      <c r="E2114">
        <v>150</v>
      </c>
      <c r="G2114" t="s">
        <v>23015</v>
      </c>
      <c r="J2114" t="s">
        <v>21840</v>
      </c>
      <c r="K2114" t="s">
        <v>28002</v>
      </c>
      <c r="L2114">
        <v>150</v>
      </c>
      <c r="M2114" t="s">
        <v>28003</v>
      </c>
    </row>
    <row r="2115" spans="1:13">
      <c r="A2115" t="s">
        <v>21839</v>
      </c>
      <c r="B2115" t="s">
        <v>28004</v>
      </c>
      <c r="C2115" t="s">
        <v>23015</v>
      </c>
      <c r="D2115" t="s">
        <v>28005</v>
      </c>
      <c r="E2115">
        <v>150</v>
      </c>
      <c r="G2115" t="s">
        <v>23015</v>
      </c>
      <c r="J2115" t="s">
        <v>21839</v>
      </c>
      <c r="K2115" t="s">
        <v>28004</v>
      </c>
      <c r="L2115">
        <v>150</v>
      </c>
      <c r="M2115" t="s">
        <v>28005</v>
      </c>
    </row>
    <row r="2116" spans="1:13">
      <c r="A2116" t="s">
        <v>21632</v>
      </c>
      <c r="B2116" t="s">
        <v>28006</v>
      </c>
      <c r="C2116" t="s">
        <v>23015</v>
      </c>
      <c r="D2116" t="s">
        <v>28007</v>
      </c>
      <c r="E2116">
        <v>150</v>
      </c>
      <c r="G2116" t="s">
        <v>23015</v>
      </c>
      <c r="J2116" t="s">
        <v>21632</v>
      </c>
      <c r="K2116" t="s">
        <v>28006</v>
      </c>
      <c r="L2116">
        <v>150</v>
      </c>
      <c r="M2116" t="s">
        <v>28007</v>
      </c>
    </row>
    <row r="2117" spans="1:13">
      <c r="A2117" t="s">
        <v>21631</v>
      </c>
      <c r="B2117" t="s">
        <v>28008</v>
      </c>
      <c r="C2117" t="s">
        <v>23015</v>
      </c>
      <c r="D2117" t="s">
        <v>28009</v>
      </c>
      <c r="E2117">
        <v>150</v>
      </c>
      <c r="G2117" t="s">
        <v>23015</v>
      </c>
      <c r="J2117" t="s">
        <v>21631</v>
      </c>
      <c r="K2117" t="s">
        <v>28008</v>
      </c>
      <c r="L2117">
        <v>150</v>
      </c>
      <c r="M2117" t="s">
        <v>28009</v>
      </c>
    </row>
    <row r="2118" spans="1:13">
      <c r="A2118" t="s">
        <v>21630</v>
      </c>
      <c r="B2118" t="s">
        <v>28010</v>
      </c>
      <c r="C2118" t="s">
        <v>23015</v>
      </c>
      <c r="D2118" t="s">
        <v>28011</v>
      </c>
      <c r="E2118">
        <v>150</v>
      </c>
      <c r="G2118" t="s">
        <v>23015</v>
      </c>
      <c r="J2118" t="s">
        <v>21630</v>
      </c>
      <c r="K2118" t="s">
        <v>28010</v>
      </c>
      <c r="L2118">
        <v>150</v>
      </c>
      <c r="M2118" t="s">
        <v>28011</v>
      </c>
    </row>
    <row r="2119" spans="1:13">
      <c r="A2119" t="s">
        <v>21629</v>
      </c>
      <c r="B2119" t="s">
        <v>28012</v>
      </c>
      <c r="C2119" t="s">
        <v>23015</v>
      </c>
      <c r="D2119" t="s">
        <v>28013</v>
      </c>
      <c r="E2119">
        <v>150</v>
      </c>
      <c r="G2119" t="s">
        <v>23015</v>
      </c>
      <c r="J2119" t="s">
        <v>21629</v>
      </c>
      <c r="K2119" t="s">
        <v>28012</v>
      </c>
      <c r="L2119">
        <v>150</v>
      </c>
      <c r="M2119" t="s">
        <v>28013</v>
      </c>
    </row>
    <row r="2120" spans="1:13">
      <c r="A2120" t="s">
        <v>21628</v>
      </c>
      <c r="B2120" t="s">
        <v>28014</v>
      </c>
      <c r="C2120" t="s">
        <v>23015</v>
      </c>
      <c r="D2120" t="s">
        <v>28015</v>
      </c>
      <c r="E2120">
        <v>150</v>
      </c>
      <c r="G2120" t="s">
        <v>23015</v>
      </c>
      <c r="J2120" t="s">
        <v>21628</v>
      </c>
      <c r="K2120" t="s">
        <v>28014</v>
      </c>
      <c r="L2120">
        <v>150</v>
      </c>
      <c r="M2120" t="s">
        <v>28015</v>
      </c>
    </row>
    <row r="2121" spans="1:13">
      <c r="A2121" t="s">
        <v>21627</v>
      </c>
      <c r="B2121" t="s">
        <v>28016</v>
      </c>
      <c r="C2121" t="s">
        <v>23015</v>
      </c>
      <c r="D2121" t="s">
        <v>28017</v>
      </c>
      <c r="E2121">
        <v>149</v>
      </c>
      <c r="G2121" t="s">
        <v>23015</v>
      </c>
      <c r="J2121" t="s">
        <v>21627</v>
      </c>
      <c r="K2121" t="s">
        <v>28016</v>
      </c>
      <c r="L2121">
        <v>149</v>
      </c>
      <c r="M2121" t="s">
        <v>28017</v>
      </c>
    </row>
    <row r="2122" spans="1:13">
      <c r="A2122" t="s">
        <v>21626</v>
      </c>
      <c r="B2122" t="s">
        <v>28018</v>
      </c>
      <c r="C2122" t="s">
        <v>23015</v>
      </c>
      <c r="D2122" t="s">
        <v>28019</v>
      </c>
      <c r="E2122">
        <v>150</v>
      </c>
      <c r="G2122" t="s">
        <v>23015</v>
      </c>
      <c r="J2122" t="s">
        <v>21626</v>
      </c>
      <c r="K2122" t="s">
        <v>28018</v>
      </c>
      <c r="L2122">
        <v>150</v>
      </c>
      <c r="M2122" t="s">
        <v>28019</v>
      </c>
    </row>
    <row r="2123" spans="1:13">
      <c r="A2123" t="s">
        <v>21625</v>
      </c>
      <c r="B2123" t="s">
        <v>28020</v>
      </c>
      <c r="C2123" t="s">
        <v>23015</v>
      </c>
      <c r="D2123" t="s">
        <v>28021</v>
      </c>
      <c r="E2123">
        <v>149</v>
      </c>
      <c r="G2123" t="s">
        <v>23015</v>
      </c>
      <c r="J2123" t="s">
        <v>21625</v>
      </c>
      <c r="K2123" t="s">
        <v>28020</v>
      </c>
      <c r="L2123">
        <v>149</v>
      </c>
      <c r="M2123" t="s">
        <v>28021</v>
      </c>
    </row>
    <row r="2124" spans="1:13">
      <c r="A2124" t="s">
        <v>21838</v>
      </c>
      <c r="B2124" t="s">
        <v>28022</v>
      </c>
      <c r="C2124" t="s">
        <v>23015</v>
      </c>
      <c r="D2124" t="s">
        <v>28023</v>
      </c>
      <c r="E2124">
        <v>150</v>
      </c>
      <c r="G2124" t="s">
        <v>23015</v>
      </c>
      <c r="J2124" t="s">
        <v>21838</v>
      </c>
      <c r="K2124" t="s">
        <v>28022</v>
      </c>
      <c r="L2124">
        <v>150</v>
      </c>
      <c r="M2124" t="s">
        <v>28023</v>
      </c>
    </row>
    <row r="2125" spans="1:13">
      <c r="A2125" t="s">
        <v>21837</v>
      </c>
      <c r="B2125" t="s">
        <v>28024</v>
      </c>
      <c r="C2125" t="s">
        <v>23015</v>
      </c>
      <c r="D2125" t="s">
        <v>28025</v>
      </c>
      <c r="E2125">
        <v>147</v>
      </c>
      <c r="G2125" t="s">
        <v>23015</v>
      </c>
      <c r="J2125" t="s">
        <v>21837</v>
      </c>
      <c r="K2125" t="s">
        <v>28024</v>
      </c>
      <c r="L2125">
        <v>147</v>
      </c>
      <c r="M2125" t="s">
        <v>28025</v>
      </c>
    </row>
    <row r="2126" spans="1:13">
      <c r="A2126" t="s">
        <v>21624</v>
      </c>
      <c r="B2126" t="s">
        <v>28026</v>
      </c>
      <c r="C2126" t="s">
        <v>23015</v>
      </c>
      <c r="D2126" t="s">
        <v>28027</v>
      </c>
      <c r="E2126">
        <v>150</v>
      </c>
      <c r="G2126" t="s">
        <v>23015</v>
      </c>
      <c r="J2126" t="s">
        <v>21624</v>
      </c>
      <c r="K2126" t="s">
        <v>28026</v>
      </c>
      <c r="L2126">
        <v>150</v>
      </c>
      <c r="M2126" t="s">
        <v>28027</v>
      </c>
    </row>
    <row r="2127" spans="1:13">
      <c r="A2127" t="s">
        <v>21623</v>
      </c>
      <c r="B2127" t="s">
        <v>28028</v>
      </c>
      <c r="C2127" t="s">
        <v>23015</v>
      </c>
      <c r="D2127" t="s">
        <v>28029</v>
      </c>
      <c r="E2127">
        <v>150</v>
      </c>
      <c r="G2127" t="s">
        <v>23015</v>
      </c>
      <c r="J2127" t="s">
        <v>21623</v>
      </c>
      <c r="K2127" t="s">
        <v>28028</v>
      </c>
      <c r="L2127">
        <v>150</v>
      </c>
      <c r="M2127" t="s">
        <v>28029</v>
      </c>
    </row>
    <row r="2128" spans="1:13">
      <c r="A2128" t="s">
        <v>21736</v>
      </c>
      <c r="B2128" t="s">
        <v>28030</v>
      </c>
      <c r="C2128" t="s">
        <v>23015</v>
      </c>
      <c r="D2128" t="s">
        <v>28031</v>
      </c>
      <c r="E2128">
        <v>150</v>
      </c>
      <c r="G2128" t="s">
        <v>23015</v>
      </c>
      <c r="J2128" t="s">
        <v>21736</v>
      </c>
      <c r="K2128" t="s">
        <v>28030</v>
      </c>
      <c r="L2128">
        <v>150</v>
      </c>
      <c r="M2128" t="s">
        <v>28031</v>
      </c>
    </row>
    <row r="2129" spans="1:13">
      <c r="A2129" t="s">
        <v>21836</v>
      </c>
      <c r="B2129" t="s">
        <v>28032</v>
      </c>
      <c r="C2129" t="s">
        <v>23015</v>
      </c>
      <c r="D2129" t="s">
        <v>28033</v>
      </c>
      <c r="E2129">
        <v>150</v>
      </c>
      <c r="G2129" t="s">
        <v>23015</v>
      </c>
      <c r="J2129" t="s">
        <v>21836</v>
      </c>
      <c r="K2129" t="s">
        <v>28032</v>
      </c>
      <c r="L2129">
        <v>150</v>
      </c>
      <c r="M2129" t="s">
        <v>28033</v>
      </c>
    </row>
    <row r="2130" spans="1:13">
      <c r="A2130" t="s">
        <v>18249</v>
      </c>
      <c r="B2130" t="s">
        <v>28034</v>
      </c>
      <c r="C2130" t="s">
        <v>23015</v>
      </c>
      <c r="D2130" t="s">
        <v>28035</v>
      </c>
      <c r="E2130">
        <v>140</v>
      </c>
      <c r="G2130" t="s">
        <v>23015</v>
      </c>
      <c r="J2130" t="s">
        <v>18249</v>
      </c>
      <c r="K2130" t="s">
        <v>28034</v>
      </c>
      <c r="L2130">
        <v>140</v>
      </c>
      <c r="M2130" t="s">
        <v>28035</v>
      </c>
    </row>
    <row r="2131" spans="1:13">
      <c r="A2131" t="s">
        <v>18248</v>
      </c>
      <c r="B2131" t="s">
        <v>28036</v>
      </c>
      <c r="C2131" t="s">
        <v>23015</v>
      </c>
      <c r="D2131" t="s">
        <v>28037</v>
      </c>
      <c r="E2131">
        <v>140</v>
      </c>
      <c r="G2131" t="s">
        <v>23015</v>
      </c>
      <c r="J2131" t="s">
        <v>18248</v>
      </c>
      <c r="K2131" t="s">
        <v>28036</v>
      </c>
      <c r="L2131">
        <v>140</v>
      </c>
      <c r="M2131" t="s">
        <v>28037</v>
      </c>
    </row>
    <row r="2132" spans="1:13">
      <c r="A2132" t="s">
        <v>18247</v>
      </c>
      <c r="B2132" t="s">
        <v>28038</v>
      </c>
      <c r="C2132" t="s">
        <v>23015</v>
      </c>
      <c r="D2132" t="s">
        <v>28039</v>
      </c>
      <c r="E2132">
        <v>140</v>
      </c>
      <c r="G2132" t="s">
        <v>23015</v>
      </c>
      <c r="J2132" t="s">
        <v>18247</v>
      </c>
      <c r="K2132" t="s">
        <v>28038</v>
      </c>
      <c r="L2132">
        <v>140</v>
      </c>
      <c r="M2132" t="s">
        <v>28039</v>
      </c>
    </row>
    <row r="2133" spans="1:13">
      <c r="A2133" t="s">
        <v>18246</v>
      </c>
      <c r="B2133" t="s">
        <v>28040</v>
      </c>
      <c r="C2133" t="s">
        <v>23015</v>
      </c>
      <c r="D2133" t="s">
        <v>28041</v>
      </c>
      <c r="E2133">
        <v>140</v>
      </c>
      <c r="G2133" t="s">
        <v>23015</v>
      </c>
      <c r="J2133" t="s">
        <v>18246</v>
      </c>
      <c r="K2133" t="s">
        <v>28040</v>
      </c>
      <c r="L2133">
        <v>140</v>
      </c>
      <c r="M2133" t="s">
        <v>28041</v>
      </c>
    </row>
    <row r="2134" spans="1:13">
      <c r="A2134" t="s">
        <v>18936</v>
      </c>
      <c r="B2134" t="s">
        <v>28042</v>
      </c>
      <c r="D2134" t="s">
        <v>28043</v>
      </c>
      <c r="E2134">
        <v>0</v>
      </c>
      <c r="J2134" t="s">
        <v>18936</v>
      </c>
      <c r="K2134" t="s">
        <v>28042</v>
      </c>
      <c r="L2134">
        <v>0</v>
      </c>
      <c r="M2134" t="s">
        <v>28043</v>
      </c>
    </row>
    <row r="2135" spans="1:13">
      <c r="A2135" t="s">
        <v>18937</v>
      </c>
      <c r="B2135" t="s">
        <v>28044</v>
      </c>
      <c r="D2135" t="s">
        <v>28045</v>
      </c>
      <c r="E2135">
        <v>0</v>
      </c>
      <c r="J2135" t="s">
        <v>18937</v>
      </c>
      <c r="K2135" t="s">
        <v>28044</v>
      </c>
      <c r="L2135">
        <v>0</v>
      </c>
      <c r="M2135" t="s">
        <v>28045</v>
      </c>
    </row>
    <row r="2136" spans="1:13">
      <c r="A2136" t="s">
        <v>18938</v>
      </c>
      <c r="B2136" t="s">
        <v>28046</v>
      </c>
      <c r="D2136" t="s">
        <v>28047</v>
      </c>
      <c r="E2136">
        <v>0</v>
      </c>
      <c r="J2136" t="s">
        <v>18938</v>
      </c>
      <c r="K2136" t="s">
        <v>28046</v>
      </c>
      <c r="L2136">
        <v>0</v>
      </c>
      <c r="M2136" t="s">
        <v>28047</v>
      </c>
    </row>
    <row r="2137" spans="1:13">
      <c r="A2137" t="s">
        <v>18939</v>
      </c>
      <c r="B2137" t="s">
        <v>28048</v>
      </c>
      <c r="D2137" t="s">
        <v>28049</v>
      </c>
      <c r="E2137">
        <v>0</v>
      </c>
      <c r="J2137" t="s">
        <v>18939</v>
      </c>
      <c r="K2137" t="s">
        <v>28048</v>
      </c>
      <c r="L2137">
        <v>0</v>
      </c>
      <c r="M2137" t="s">
        <v>28049</v>
      </c>
    </row>
    <row r="2138" spans="1:13">
      <c r="A2138" t="s">
        <v>18940</v>
      </c>
      <c r="B2138" t="s">
        <v>28050</v>
      </c>
      <c r="D2138" t="s">
        <v>28051</v>
      </c>
      <c r="E2138">
        <v>-1</v>
      </c>
      <c r="J2138" t="s">
        <v>18940</v>
      </c>
      <c r="K2138" t="s">
        <v>28050</v>
      </c>
      <c r="L2138">
        <v>-1</v>
      </c>
      <c r="M2138" t="s">
        <v>28051</v>
      </c>
    </row>
    <row r="2139" spans="1:13">
      <c r="A2139" t="s">
        <v>18941</v>
      </c>
      <c r="B2139" t="s">
        <v>28052</v>
      </c>
      <c r="D2139" t="s">
        <v>28053</v>
      </c>
      <c r="E2139">
        <v>0</v>
      </c>
      <c r="J2139" t="s">
        <v>18941</v>
      </c>
      <c r="K2139" t="s">
        <v>28052</v>
      </c>
      <c r="L2139">
        <v>0</v>
      </c>
      <c r="M2139" t="s">
        <v>28053</v>
      </c>
    </row>
    <row r="2140" spans="1:13">
      <c r="A2140" t="s">
        <v>28054</v>
      </c>
      <c r="B2140" t="s">
        <v>28055</v>
      </c>
      <c r="D2140" t="s">
        <v>28056</v>
      </c>
      <c r="E2140">
        <v>0</v>
      </c>
      <c r="J2140" t="s">
        <v>28054</v>
      </c>
      <c r="K2140" t="s">
        <v>28055</v>
      </c>
      <c r="L2140">
        <v>0</v>
      </c>
      <c r="M2140" t="s">
        <v>28056</v>
      </c>
    </row>
    <row r="2141" spans="1:13">
      <c r="A2141" t="s">
        <v>20935</v>
      </c>
      <c r="B2141" t="s">
        <v>28057</v>
      </c>
      <c r="D2141" t="s">
        <v>28058</v>
      </c>
      <c r="E2141">
        <v>0</v>
      </c>
      <c r="J2141" t="s">
        <v>20935</v>
      </c>
      <c r="K2141" t="s">
        <v>28057</v>
      </c>
      <c r="L2141">
        <v>0</v>
      </c>
      <c r="M2141" t="s">
        <v>28058</v>
      </c>
    </row>
    <row r="2142" spans="1:13">
      <c r="A2142" t="s">
        <v>20934</v>
      </c>
      <c r="B2142" t="s">
        <v>28059</v>
      </c>
      <c r="D2142" t="s">
        <v>28060</v>
      </c>
      <c r="E2142">
        <v>0</v>
      </c>
      <c r="J2142" t="s">
        <v>20934</v>
      </c>
      <c r="K2142" t="s">
        <v>28059</v>
      </c>
      <c r="L2142">
        <v>0</v>
      </c>
      <c r="M2142" t="s">
        <v>28060</v>
      </c>
    </row>
    <row r="2143" spans="1:13">
      <c r="A2143" t="s">
        <v>20933</v>
      </c>
      <c r="B2143" t="s">
        <v>28061</v>
      </c>
      <c r="D2143" t="s">
        <v>28062</v>
      </c>
      <c r="E2143">
        <v>0</v>
      </c>
      <c r="J2143" t="s">
        <v>20933</v>
      </c>
      <c r="K2143" t="s">
        <v>28061</v>
      </c>
      <c r="L2143">
        <v>0</v>
      </c>
      <c r="M2143" t="s">
        <v>28062</v>
      </c>
    </row>
    <row r="2144" spans="1:13">
      <c r="A2144" t="s">
        <v>19627</v>
      </c>
      <c r="B2144" t="s">
        <v>28063</v>
      </c>
      <c r="D2144" t="s">
        <v>28064</v>
      </c>
      <c r="E2144">
        <v>0</v>
      </c>
      <c r="J2144" t="s">
        <v>19627</v>
      </c>
      <c r="K2144" t="s">
        <v>28063</v>
      </c>
      <c r="L2144">
        <v>0</v>
      </c>
      <c r="M2144" t="s">
        <v>28064</v>
      </c>
    </row>
    <row r="2145" spans="1:13">
      <c r="A2145" t="s">
        <v>19628</v>
      </c>
      <c r="B2145" t="s">
        <v>28065</v>
      </c>
      <c r="D2145" t="s">
        <v>28066</v>
      </c>
      <c r="E2145">
        <v>0</v>
      </c>
      <c r="J2145" t="s">
        <v>19628</v>
      </c>
      <c r="K2145" t="s">
        <v>28065</v>
      </c>
      <c r="L2145">
        <v>0</v>
      </c>
      <c r="M2145" t="s">
        <v>28066</v>
      </c>
    </row>
    <row r="2146" spans="1:13">
      <c r="A2146" t="s">
        <v>19629</v>
      </c>
      <c r="B2146" t="s">
        <v>28067</v>
      </c>
      <c r="D2146" t="s">
        <v>28068</v>
      </c>
      <c r="E2146">
        <v>0</v>
      </c>
      <c r="J2146" t="s">
        <v>19629</v>
      </c>
      <c r="K2146" t="s">
        <v>28067</v>
      </c>
      <c r="L2146">
        <v>0</v>
      </c>
      <c r="M2146" t="s">
        <v>28068</v>
      </c>
    </row>
    <row r="2147" spans="1:13">
      <c r="A2147" t="s">
        <v>19630</v>
      </c>
      <c r="B2147" t="s">
        <v>28069</v>
      </c>
      <c r="D2147" t="s">
        <v>28070</v>
      </c>
      <c r="E2147">
        <v>0</v>
      </c>
      <c r="J2147" t="s">
        <v>19630</v>
      </c>
      <c r="K2147" t="s">
        <v>28069</v>
      </c>
      <c r="L2147">
        <v>0</v>
      </c>
      <c r="M2147" t="s">
        <v>28070</v>
      </c>
    </row>
    <row r="2148" spans="1:13">
      <c r="A2148" t="s">
        <v>19631</v>
      </c>
      <c r="B2148" t="s">
        <v>28071</v>
      </c>
      <c r="D2148" t="s">
        <v>28072</v>
      </c>
      <c r="E2148">
        <v>0</v>
      </c>
      <c r="J2148" t="s">
        <v>19631</v>
      </c>
      <c r="K2148" t="s">
        <v>28071</v>
      </c>
      <c r="L2148">
        <v>0</v>
      </c>
      <c r="M2148" t="s">
        <v>28072</v>
      </c>
    </row>
    <row r="2149" spans="1:13">
      <c r="A2149" t="s">
        <v>19632</v>
      </c>
      <c r="B2149" t="s">
        <v>28073</v>
      </c>
      <c r="D2149" t="s">
        <v>28074</v>
      </c>
      <c r="E2149">
        <v>0</v>
      </c>
      <c r="J2149" t="s">
        <v>19632</v>
      </c>
      <c r="K2149" t="s">
        <v>28073</v>
      </c>
      <c r="L2149">
        <v>0</v>
      </c>
      <c r="M2149" t="s">
        <v>28074</v>
      </c>
    </row>
    <row r="2150" spans="1:13">
      <c r="A2150" t="s">
        <v>19633</v>
      </c>
      <c r="B2150" t="s">
        <v>28075</v>
      </c>
      <c r="D2150" t="s">
        <v>28076</v>
      </c>
      <c r="E2150">
        <v>0</v>
      </c>
      <c r="J2150" t="s">
        <v>19633</v>
      </c>
      <c r="K2150" t="s">
        <v>28075</v>
      </c>
      <c r="L2150">
        <v>0</v>
      </c>
      <c r="M2150" t="s">
        <v>28076</v>
      </c>
    </row>
    <row r="2151" spans="1:13">
      <c r="A2151" t="s">
        <v>19634</v>
      </c>
      <c r="B2151" t="s">
        <v>28077</v>
      </c>
      <c r="D2151" t="s">
        <v>28078</v>
      </c>
      <c r="E2151">
        <v>0</v>
      </c>
      <c r="J2151" t="s">
        <v>19634</v>
      </c>
      <c r="K2151" t="s">
        <v>28077</v>
      </c>
      <c r="L2151">
        <v>0</v>
      </c>
      <c r="M2151" t="s">
        <v>28078</v>
      </c>
    </row>
    <row r="2152" spans="1:13">
      <c r="A2152" t="s">
        <v>19635</v>
      </c>
      <c r="B2152" t="s">
        <v>28079</v>
      </c>
      <c r="D2152" t="s">
        <v>28080</v>
      </c>
      <c r="E2152">
        <v>0</v>
      </c>
      <c r="J2152" t="s">
        <v>19635</v>
      </c>
      <c r="K2152" t="s">
        <v>28079</v>
      </c>
      <c r="L2152">
        <v>0</v>
      </c>
      <c r="M2152" t="s">
        <v>28080</v>
      </c>
    </row>
    <row r="2153" spans="1:13">
      <c r="A2153" t="s">
        <v>19636</v>
      </c>
      <c r="B2153" t="s">
        <v>28081</v>
      </c>
      <c r="D2153" t="s">
        <v>28082</v>
      </c>
      <c r="E2153">
        <v>0</v>
      </c>
      <c r="J2153" t="s">
        <v>19636</v>
      </c>
      <c r="K2153" t="s">
        <v>28081</v>
      </c>
      <c r="L2153">
        <v>0</v>
      </c>
      <c r="M2153" t="s">
        <v>28082</v>
      </c>
    </row>
    <row r="2154" spans="1:13">
      <c r="A2154" t="s">
        <v>19637</v>
      </c>
      <c r="B2154" t="s">
        <v>28083</v>
      </c>
      <c r="D2154" t="s">
        <v>28084</v>
      </c>
      <c r="E2154">
        <v>0</v>
      </c>
      <c r="J2154" t="s">
        <v>19637</v>
      </c>
      <c r="K2154" t="s">
        <v>28083</v>
      </c>
      <c r="L2154">
        <v>0</v>
      </c>
      <c r="M2154" t="s">
        <v>28084</v>
      </c>
    </row>
    <row r="2155" spans="1:13">
      <c r="A2155" t="s">
        <v>28085</v>
      </c>
      <c r="B2155" t="s">
        <v>28086</v>
      </c>
      <c r="D2155" t="s">
        <v>28087</v>
      </c>
      <c r="E2155">
        <v>0</v>
      </c>
      <c r="J2155" t="s">
        <v>28085</v>
      </c>
      <c r="K2155" t="s">
        <v>28086</v>
      </c>
      <c r="L2155">
        <v>0</v>
      </c>
      <c r="M2155" t="s">
        <v>28087</v>
      </c>
    </row>
    <row r="2156" spans="1:13">
      <c r="A2156" t="s">
        <v>20932</v>
      </c>
      <c r="B2156" t="s">
        <v>28088</v>
      </c>
      <c r="D2156" t="s">
        <v>28089</v>
      </c>
      <c r="E2156">
        <v>0</v>
      </c>
      <c r="J2156" t="s">
        <v>20932</v>
      </c>
      <c r="K2156" t="s">
        <v>28088</v>
      </c>
      <c r="L2156">
        <v>0</v>
      </c>
      <c r="M2156" t="s">
        <v>28089</v>
      </c>
    </row>
    <row r="2157" spans="1:13">
      <c r="A2157" t="s">
        <v>17370</v>
      </c>
      <c r="B2157" t="s">
        <v>28090</v>
      </c>
      <c r="D2157" t="s">
        <v>28091</v>
      </c>
      <c r="E2157">
        <v>0</v>
      </c>
      <c r="J2157" t="s">
        <v>17370</v>
      </c>
      <c r="K2157" t="s">
        <v>28090</v>
      </c>
      <c r="L2157">
        <v>0</v>
      </c>
      <c r="M2157" t="s">
        <v>28091</v>
      </c>
    </row>
    <row r="2158" spans="1:13">
      <c r="A2158" t="s">
        <v>17371</v>
      </c>
      <c r="B2158" t="s">
        <v>28092</v>
      </c>
      <c r="D2158" t="s">
        <v>28093</v>
      </c>
      <c r="E2158">
        <v>0</v>
      </c>
      <c r="J2158" t="s">
        <v>17371</v>
      </c>
      <c r="K2158" t="s">
        <v>28092</v>
      </c>
      <c r="L2158">
        <v>0</v>
      </c>
      <c r="M2158" t="s">
        <v>28093</v>
      </c>
    </row>
    <row r="2159" spans="1:13">
      <c r="A2159" t="s">
        <v>28094</v>
      </c>
      <c r="B2159" t="s">
        <v>28095</v>
      </c>
      <c r="D2159" t="s">
        <v>28096</v>
      </c>
      <c r="E2159">
        <v>0</v>
      </c>
      <c r="J2159" t="s">
        <v>28094</v>
      </c>
      <c r="K2159" t="s">
        <v>28095</v>
      </c>
      <c r="L2159">
        <v>0</v>
      </c>
      <c r="M2159" t="s">
        <v>28096</v>
      </c>
    </row>
    <row r="2160" spans="1:13">
      <c r="A2160" t="s">
        <v>28097</v>
      </c>
      <c r="B2160" t="s">
        <v>28098</v>
      </c>
      <c r="D2160" t="s">
        <v>28099</v>
      </c>
      <c r="E2160">
        <v>0</v>
      </c>
      <c r="J2160" t="s">
        <v>28097</v>
      </c>
      <c r="K2160" t="s">
        <v>28098</v>
      </c>
      <c r="L2160">
        <v>0</v>
      </c>
      <c r="M2160" t="s">
        <v>28099</v>
      </c>
    </row>
    <row r="2161" spans="1:13">
      <c r="A2161" t="s">
        <v>18567</v>
      </c>
      <c r="B2161" t="s">
        <v>28100</v>
      </c>
      <c r="D2161" t="s">
        <v>28101</v>
      </c>
      <c r="E2161">
        <v>0</v>
      </c>
      <c r="J2161" t="s">
        <v>18567</v>
      </c>
      <c r="K2161" t="s">
        <v>28100</v>
      </c>
      <c r="L2161">
        <v>0</v>
      </c>
      <c r="M2161" t="s">
        <v>28101</v>
      </c>
    </row>
    <row r="2162" spans="1:13">
      <c r="A2162" t="s">
        <v>18568</v>
      </c>
      <c r="B2162" t="s">
        <v>28102</v>
      </c>
      <c r="D2162" t="s">
        <v>28103</v>
      </c>
      <c r="E2162">
        <v>0</v>
      </c>
      <c r="J2162" t="s">
        <v>18568</v>
      </c>
      <c r="K2162" t="s">
        <v>28102</v>
      </c>
      <c r="L2162">
        <v>0</v>
      </c>
      <c r="M2162" t="s">
        <v>28103</v>
      </c>
    </row>
    <row r="2163" spans="1:13">
      <c r="A2163" t="s">
        <v>18569</v>
      </c>
      <c r="B2163" t="s">
        <v>28104</v>
      </c>
      <c r="D2163" t="s">
        <v>28105</v>
      </c>
      <c r="E2163">
        <v>0</v>
      </c>
      <c r="J2163" t="s">
        <v>18569</v>
      </c>
      <c r="K2163" t="s">
        <v>28104</v>
      </c>
      <c r="L2163">
        <v>0</v>
      </c>
      <c r="M2163" t="s">
        <v>28105</v>
      </c>
    </row>
    <row r="2164" spans="1:13">
      <c r="A2164" t="s">
        <v>18250</v>
      </c>
      <c r="B2164" t="s">
        <v>28104</v>
      </c>
      <c r="C2164" t="s">
        <v>23015</v>
      </c>
      <c r="D2164" t="s">
        <v>28106</v>
      </c>
      <c r="E2164">
        <v>90</v>
      </c>
      <c r="G2164" t="s">
        <v>23015</v>
      </c>
      <c r="J2164" t="s">
        <v>18250</v>
      </c>
      <c r="K2164" t="s">
        <v>28104</v>
      </c>
      <c r="L2164">
        <v>90</v>
      </c>
      <c r="M2164" t="s">
        <v>28106</v>
      </c>
    </row>
    <row r="2165" spans="1:13">
      <c r="A2165" t="s">
        <v>18403</v>
      </c>
      <c r="B2165" t="s">
        <v>28107</v>
      </c>
      <c r="D2165" t="s">
        <v>28108</v>
      </c>
      <c r="E2165">
        <v>0</v>
      </c>
      <c r="J2165" t="s">
        <v>18403</v>
      </c>
      <c r="K2165" t="s">
        <v>28107</v>
      </c>
      <c r="L2165">
        <v>0</v>
      </c>
      <c r="M2165" t="s">
        <v>28108</v>
      </c>
    </row>
    <row r="2166" spans="1:13">
      <c r="A2166" t="s">
        <v>18404</v>
      </c>
      <c r="B2166" t="s">
        <v>28109</v>
      </c>
      <c r="D2166" t="s">
        <v>28110</v>
      </c>
      <c r="E2166">
        <v>0</v>
      </c>
      <c r="J2166" t="s">
        <v>18404</v>
      </c>
      <c r="K2166" t="s">
        <v>28109</v>
      </c>
      <c r="L2166">
        <v>0</v>
      </c>
      <c r="M2166" t="s">
        <v>28110</v>
      </c>
    </row>
    <row r="2167" spans="1:13">
      <c r="A2167" t="s">
        <v>18405</v>
      </c>
      <c r="B2167" t="s">
        <v>28111</v>
      </c>
      <c r="D2167" t="s">
        <v>28112</v>
      </c>
      <c r="E2167">
        <v>0</v>
      </c>
      <c r="J2167" t="s">
        <v>18405</v>
      </c>
      <c r="K2167" t="s">
        <v>28111</v>
      </c>
      <c r="L2167">
        <v>0</v>
      </c>
      <c r="M2167" t="s">
        <v>28112</v>
      </c>
    </row>
    <row r="2168" spans="1:13">
      <c r="A2168" t="s">
        <v>18406</v>
      </c>
      <c r="B2168" t="s">
        <v>28113</v>
      </c>
      <c r="D2168" t="s">
        <v>28114</v>
      </c>
      <c r="E2168">
        <v>0</v>
      </c>
      <c r="J2168" t="s">
        <v>18406</v>
      </c>
      <c r="K2168" t="s">
        <v>28113</v>
      </c>
      <c r="L2168">
        <v>0</v>
      </c>
      <c r="M2168" t="s">
        <v>28114</v>
      </c>
    </row>
    <row r="2169" spans="1:13">
      <c r="A2169" t="s">
        <v>18407</v>
      </c>
      <c r="B2169" t="s">
        <v>28115</v>
      </c>
      <c r="D2169" t="s">
        <v>28116</v>
      </c>
      <c r="E2169">
        <v>0</v>
      </c>
      <c r="J2169" t="s">
        <v>18407</v>
      </c>
      <c r="K2169" t="s">
        <v>28115</v>
      </c>
      <c r="L2169">
        <v>0</v>
      </c>
      <c r="M2169" t="s">
        <v>28116</v>
      </c>
    </row>
    <row r="2170" spans="1:13">
      <c r="A2170" t="s">
        <v>18408</v>
      </c>
      <c r="B2170" t="s">
        <v>28117</v>
      </c>
      <c r="D2170" t="s">
        <v>28118</v>
      </c>
      <c r="E2170">
        <v>0</v>
      </c>
      <c r="J2170" t="s">
        <v>18408</v>
      </c>
      <c r="K2170" t="s">
        <v>28117</v>
      </c>
      <c r="L2170">
        <v>0</v>
      </c>
      <c r="M2170" t="s">
        <v>28118</v>
      </c>
    </row>
    <row r="2171" spans="1:13">
      <c r="A2171" t="s">
        <v>18409</v>
      </c>
      <c r="B2171" t="s">
        <v>28119</v>
      </c>
      <c r="D2171" t="s">
        <v>28120</v>
      </c>
      <c r="E2171">
        <v>0</v>
      </c>
      <c r="J2171" t="s">
        <v>18409</v>
      </c>
      <c r="K2171" t="s">
        <v>28119</v>
      </c>
      <c r="L2171">
        <v>0</v>
      </c>
      <c r="M2171" t="s">
        <v>28120</v>
      </c>
    </row>
    <row r="2172" spans="1:13">
      <c r="A2172" t="s">
        <v>17934</v>
      </c>
      <c r="B2172" t="s">
        <v>28121</v>
      </c>
      <c r="D2172" t="s">
        <v>28122</v>
      </c>
      <c r="E2172">
        <v>0</v>
      </c>
      <c r="J2172" t="s">
        <v>17934</v>
      </c>
      <c r="K2172" t="s">
        <v>28121</v>
      </c>
      <c r="L2172">
        <v>0</v>
      </c>
      <c r="M2172" t="s">
        <v>28122</v>
      </c>
    </row>
    <row r="2173" spans="1:13">
      <c r="A2173" t="s">
        <v>17935</v>
      </c>
      <c r="B2173" t="s">
        <v>28123</v>
      </c>
      <c r="D2173" t="s">
        <v>28124</v>
      </c>
      <c r="E2173">
        <v>0</v>
      </c>
      <c r="J2173" t="s">
        <v>17935</v>
      </c>
      <c r="K2173" t="s">
        <v>28123</v>
      </c>
      <c r="L2173">
        <v>0</v>
      </c>
      <c r="M2173" t="s">
        <v>28124</v>
      </c>
    </row>
    <row r="2174" spans="1:13">
      <c r="A2174" t="s">
        <v>17372</v>
      </c>
      <c r="B2174" t="s">
        <v>28125</v>
      </c>
      <c r="D2174" t="s">
        <v>28126</v>
      </c>
      <c r="E2174">
        <v>0</v>
      </c>
      <c r="J2174" t="s">
        <v>17372</v>
      </c>
      <c r="K2174" t="s">
        <v>28125</v>
      </c>
      <c r="L2174">
        <v>0</v>
      </c>
      <c r="M2174" t="s">
        <v>28126</v>
      </c>
    </row>
    <row r="2175" spans="1:13">
      <c r="A2175" t="s">
        <v>17373</v>
      </c>
      <c r="B2175" t="s">
        <v>28127</v>
      </c>
      <c r="D2175" t="s">
        <v>28128</v>
      </c>
      <c r="E2175">
        <v>0</v>
      </c>
      <c r="J2175" t="s">
        <v>17373</v>
      </c>
      <c r="K2175" t="s">
        <v>28127</v>
      </c>
      <c r="L2175">
        <v>0</v>
      </c>
      <c r="M2175" t="s">
        <v>28128</v>
      </c>
    </row>
    <row r="2176" spans="1:13">
      <c r="A2176" t="s">
        <v>18942</v>
      </c>
      <c r="B2176" t="s">
        <v>28129</v>
      </c>
      <c r="C2176" t="s">
        <v>23015</v>
      </c>
      <c r="D2176" t="s">
        <v>28130</v>
      </c>
      <c r="E2176">
        <v>140</v>
      </c>
      <c r="G2176" t="s">
        <v>23015</v>
      </c>
      <c r="J2176" t="s">
        <v>18942</v>
      </c>
      <c r="K2176" t="s">
        <v>28129</v>
      </c>
      <c r="L2176">
        <v>140</v>
      </c>
      <c r="M2176" t="s">
        <v>28130</v>
      </c>
    </row>
    <row r="2177" spans="1:13">
      <c r="A2177" t="s">
        <v>18943</v>
      </c>
      <c r="B2177" t="s">
        <v>28131</v>
      </c>
      <c r="D2177" t="s">
        <v>28132</v>
      </c>
      <c r="E2177">
        <v>0</v>
      </c>
      <c r="J2177" t="s">
        <v>18943</v>
      </c>
      <c r="K2177" t="s">
        <v>28131</v>
      </c>
      <c r="L2177">
        <v>0</v>
      </c>
      <c r="M2177" t="s">
        <v>28132</v>
      </c>
    </row>
    <row r="2178" spans="1:13">
      <c r="A2178" t="s">
        <v>19638</v>
      </c>
      <c r="B2178" t="s">
        <v>28133</v>
      </c>
      <c r="D2178" t="s">
        <v>28134</v>
      </c>
      <c r="E2178">
        <v>0</v>
      </c>
      <c r="J2178" t="s">
        <v>19638</v>
      </c>
      <c r="K2178" t="s">
        <v>28133</v>
      </c>
      <c r="L2178">
        <v>0</v>
      </c>
      <c r="M2178" t="s">
        <v>28134</v>
      </c>
    </row>
    <row r="2179" spans="1:13">
      <c r="A2179" t="s">
        <v>19639</v>
      </c>
      <c r="B2179" t="s">
        <v>28135</v>
      </c>
      <c r="D2179" t="s">
        <v>28136</v>
      </c>
      <c r="E2179">
        <v>0</v>
      </c>
      <c r="J2179" t="s">
        <v>19639</v>
      </c>
      <c r="K2179" t="s">
        <v>28135</v>
      </c>
      <c r="L2179">
        <v>0</v>
      </c>
      <c r="M2179" t="s">
        <v>28136</v>
      </c>
    </row>
    <row r="2180" spans="1:13">
      <c r="A2180" t="s">
        <v>20931</v>
      </c>
      <c r="B2180" t="s">
        <v>28137</v>
      </c>
      <c r="D2180" t="s">
        <v>28138</v>
      </c>
      <c r="E2180">
        <v>0</v>
      </c>
      <c r="J2180" t="s">
        <v>20931</v>
      </c>
      <c r="K2180" t="s">
        <v>28137</v>
      </c>
      <c r="L2180">
        <v>0</v>
      </c>
      <c r="M2180" t="s">
        <v>28138</v>
      </c>
    </row>
    <row r="2181" spans="1:13">
      <c r="A2181" t="s">
        <v>18255</v>
      </c>
      <c r="B2181" t="s">
        <v>28139</v>
      </c>
      <c r="C2181" t="s">
        <v>23015</v>
      </c>
      <c r="D2181" t="s">
        <v>28140</v>
      </c>
      <c r="E2181">
        <v>140</v>
      </c>
      <c r="G2181" t="s">
        <v>23015</v>
      </c>
      <c r="J2181" t="s">
        <v>18255</v>
      </c>
      <c r="K2181" t="s">
        <v>28139</v>
      </c>
      <c r="L2181">
        <v>140</v>
      </c>
      <c r="M2181" t="s">
        <v>28140</v>
      </c>
    </row>
    <row r="2182" spans="1:13">
      <c r="A2182" t="s">
        <v>18254</v>
      </c>
      <c r="B2182" t="s">
        <v>28141</v>
      </c>
      <c r="C2182" t="s">
        <v>23015</v>
      </c>
      <c r="D2182" t="s">
        <v>28142</v>
      </c>
      <c r="E2182">
        <v>140</v>
      </c>
      <c r="G2182" t="s">
        <v>23015</v>
      </c>
      <c r="J2182" t="s">
        <v>18254</v>
      </c>
      <c r="K2182" t="s">
        <v>28141</v>
      </c>
      <c r="L2182">
        <v>140</v>
      </c>
      <c r="M2182" t="s">
        <v>28142</v>
      </c>
    </row>
    <row r="2183" spans="1:13">
      <c r="A2183" t="s">
        <v>18251</v>
      </c>
      <c r="B2183" t="s">
        <v>28143</v>
      </c>
      <c r="C2183" t="s">
        <v>23015</v>
      </c>
      <c r="D2183" t="s">
        <v>28144</v>
      </c>
      <c r="E2183">
        <v>140</v>
      </c>
      <c r="G2183" t="s">
        <v>23015</v>
      </c>
      <c r="J2183" t="s">
        <v>18251</v>
      </c>
      <c r="K2183" t="s">
        <v>28143</v>
      </c>
      <c r="L2183">
        <v>140</v>
      </c>
      <c r="M2183" t="s">
        <v>28144</v>
      </c>
    </row>
    <row r="2184" spans="1:13">
      <c r="A2184" t="s">
        <v>19640</v>
      </c>
      <c r="B2184" t="s">
        <v>28145</v>
      </c>
      <c r="D2184" t="s">
        <v>28146</v>
      </c>
      <c r="E2184">
        <v>0</v>
      </c>
      <c r="J2184" t="s">
        <v>19640</v>
      </c>
      <c r="K2184" t="s">
        <v>28145</v>
      </c>
      <c r="L2184">
        <v>0</v>
      </c>
      <c r="M2184" t="s">
        <v>28146</v>
      </c>
    </row>
    <row r="2185" spans="1:13">
      <c r="A2185" t="s">
        <v>19641</v>
      </c>
      <c r="B2185" t="s">
        <v>28147</v>
      </c>
      <c r="D2185" t="s">
        <v>28148</v>
      </c>
      <c r="E2185">
        <v>0</v>
      </c>
      <c r="J2185" t="s">
        <v>19641</v>
      </c>
      <c r="K2185" t="s">
        <v>28147</v>
      </c>
      <c r="L2185">
        <v>0</v>
      </c>
      <c r="M2185" t="s">
        <v>28148</v>
      </c>
    </row>
    <row r="2186" spans="1:13">
      <c r="A2186" t="s">
        <v>19642</v>
      </c>
      <c r="B2186" t="s">
        <v>28149</v>
      </c>
      <c r="D2186" t="s">
        <v>28150</v>
      </c>
      <c r="E2186">
        <v>0</v>
      </c>
      <c r="J2186" t="s">
        <v>19642</v>
      </c>
      <c r="K2186" t="s">
        <v>28149</v>
      </c>
      <c r="L2186">
        <v>0</v>
      </c>
      <c r="M2186" t="s">
        <v>28150</v>
      </c>
    </row>
    <row r="2187" spans="1:13">
      <c r="A2187" t="s">
        <v>19643</v>
      </c>
      <c r="B2187" t="s">
        <v>28151</v>
      </c>
      <c r="D2187" t="s">
        <v>28152</v>
      </c>
      <c r="E2187">
        <v>0</v>
      </c>
      <c r="J2187" t="s">
        <v>19643</v>
      </c>
      <c r="K2187" t="s">
        <v>28151</v>
      </c>
      <c r="L2187">
        <v>0</v>
      </c>
      <c r="M2187" t="s">
        <v>28152</v>
      </c>
    </row>
    <row r="2188" spans="1:13">
      <c r="A2188" t="s">
        <v>19644</v>
      </c>
      <c r="B2188" t="s">
        <v>28153</v>
      </c>
      <c r="D2188" t="s">
        <v>28154</v>
      </c>
      <c r="E2188">
        <v>0</v>
      </c>
      <c r="J2188" t="s">
        <v>19644</v>
      </c>
      <c r="K2188" t="s">
        <v>28153</v>
      </c>
      <c r="L2188">
        <v>0</v>
      </c>
      <c r="M2188" t="s">
        <v>28154</v>
      </c>
    </row>
    <row r="2189" spans="1:13">
      <c r="A2189" t="s">
        <v>19645</v>
      </c>
      <c r="B2189" t="s">
        <v>28155</v>
      </c>
      <c r="D2189" t="s">
        <v>28156</v>
      </c>
      <c r="E2189">
        <v>0</v>
      </c>
      <c r="J2189" t="s">
        <v>19645</v>
      </c>
      <c r="K2189" t="s">
        <v>28155</v>
      </c>
      <c r="L2189">
        <v>0</v>
      </c>
      <c r="M2189" t="s">
        <v>28156</v>
      </c>
    </row>
    <row r="2190" spans="1:13">
      <c r="A2190" t="s">
        <v>19646</v>
      </c>
      <c r="B2190" t="s">
        <v>28157</v>
      </c>
      <c r="D2190" t="s">
        <v>28158</v>
      </c>
      <c r="E2190">
        <v>0</v>
      </c>
      <c r="J2190" t="s">
        <v>19646</v>
      </c>
      <c r="K2190" t="s">
        <v>28157</v>
      </c>
      <c r="L2190">
        <v>0</v>
      </c>
      <c r="M2190" t="s">
        <v>28158</v>
      </c>
    </row>
    <row r="2191" spans="1:13">
      <c r="A2191" t="s">
        <v>17936</v>
      </c>
      <c r="B2191" t="s">
        <v>28159</v>
      </c>
      <c r="D2191" t="s">
        <v>28160</v>
      </c>
      <c r="E2191">
        <v>0</v>
      </c>
      <c r="J2191" t="s">
        <v>17936</v>
      </c>
      <c r="K2191" t="s">
        <v>28159</v>
      </c>
      <c r="L2191">
        <v>0</v>
      </c>
      <c r="M2191" t="s">
        <v>28160</v>
      </c>
    </row>
    <row r="2192" spans="1:13">
      <c r="A2192" t="s">
        <v>17937</v>
      </c>
      <c r="B2192" t="s">
        <v>28161</v>
      </c>
      <c r="D2192" t="s">
        <v>28162</v>
      </c>
      <c r="E2192">
        <v>0</v>
      </c>
      <c r="J2192" t="s">
        <v>17937</v>
      </c>
      <c r="K2192" t="s">
        <v>28161</v>
      </c>
      <c r="L2192">
        <v>0</v>
      </c>
      <c r="M2192" t="s">
        <v>28162</v>
      </c>
    </row>
    <row r="2193" spans="1:13">
      <c r="A2193" t="s">
        <v>17938</v>
      </c>
      <c r="B2193" t="s">
        <v>28163</v>
      </c>
      <c r="D2193" t="s">
        <v>28164</v>
      </c>
      <c r="E2193">
        <v>0</v>
      </c>
      <c r="J2193" t="s">
        <v>17938</v>
      </c>
      <c r="K2193" t="s">
        <v>28163</v>
      </c>
      <c r="L2193">
        <v>0</v>
      </c>
      <c r="M2193" t="s">
        <v>28164</v>
      </c>
    </row>
    <row r="2194" spans="1:13">
      <c r="A2194" t="s">
        <v>18252</v>
      </c>
      <c r="B2194" t="s">
        <v>28165</v>
      </c>
      <c r="C2194" t="s">
        <v>23015</v>
      </c>
      <c r="D2194" t="s">
        <v>28166</v>
      </c>
      <c r="E2194">
        <v>140</v>
      </c>
      <c r="G2194" t="s">
        <v>23015</v>
      </c>
      <c r="J2194" t="s">
        <v>18252</v>
      </c>
      <c r="K2194" t="s">
        <v>28165</v>
      </c>
      <c r="L2194">
        <v>140</v>
      </c>
      <c r="M2194" t="s">
        <v>28166</v>
      </c>
    </row>
    <row r="2195" spans="1:13">
      <c r="A2195" t="s">
        <v>18253</v>
      </c>
      <c r="B2195" t="s">
        <v>28167</v>
      </c>
      <c r="C2195" t="s">
        <v>23015</v>
      </c>
      <c r="D2195" t="s">
        <v>28168</v>
      </c>
      <c r="E2195">
        <v>140</v>
      </c>
      <c r="G2195" t="s">
        <v>23015</v>
      </c>
      <c r="J2195" t="s">
        <v>18253</v>
      </c>
      <c r="K2195" t="s">
        <v>28167</v>
      </c>
      <c r="L2195">
        <v>140</v>
      </c>
      <c r="M2195" t="s">
        <v>28168</v>
      </c>
    </row>
    <row r="2196" spans="1:13">
      <c r="A2196" t="s">
        <v>20160</v>
      </c>
      <c r="B2196" t="s">
        <v>28169</v>
      </c>
      <c r="D2196" t="s">
        <v>28170</v>
      </c>
      <c r="E2196">
        <v>0</v>
      </c>
      <c r="J2196" t="s">
        <v>20160</v>
      </c>
      <c r="K2196" t="s">
        <v>28169</v>
      </c>
      <c r="L2196">
        <v>0</v>
      </c>
      <c r="M2196" t="s">
        <v>28170</v>
      </c>
    </row>
    <row r="2197" spans="1:13">
      <c r="A2197" t="s">
        <v>20161</v>
      </c>
      <c r="B2197" t="s">
        <v>28171</v>
      </c>
      <c r="D2197" t="s">
        <v>28172</v>
      </c>
      <c r="E2197">
        <v>0</v>
      </c>
      <c r="J2197" t="s">
        <v>20161</v>
      </c>
      <c r="K2197" t="s">
        <v>28171</v>
      </c>
      <c r="L2197">
        <v>0</v>
      </c>
      <c r="M2197" t="s">
        <v>28172</v>
      </c>
    </row>
    <row r="2198" spans="1:13">
      <c r="A2198" t="s">
        <v>18944</v>
      </c>
      <c r="B2198" t="s">
        <v>28173</v>
      </c>
      <c r="D2198" t="s">
        <v>28174</v>
      </c>
      <c r="E2198">
        <v>0</v>
      </c>
      <c r="J2198" t="s">
        <v>18944</v>
      </c>
      <c r="K2198" t="s">
        <v>28173</v>
      </c>
      <c r="L2198">
        <v>0</v>
      </c>
      <c r="M2198" t="s">
        <v>28174</v>
      </c>
    </row>
    <row r="2199" spans="1:13">
      <c r="A2199" t="s">
        <v>19647</v>
      </c>
      <c r="B2199" t="s">
        <v>28175</v>
      </c>
      <c r="D2199" t="s">
        <v>28176</v>
      </c>
      <c r="E2199">
        <v>0</v>
      </c>
      <c r="J2199" t="s">
        <v>19647</v>
      </c>
      <c r="K2199" t="s">
        <v>28175</v>
      </c>
      <c r="L2199">
        <v>0</v>
      </c>
      <c r="M2199" t="s">
        <v>28176</v>
      </c>
    </row>
    <row r="2200" spans="1:13">
      <c r="A2200" t="s">
        <v>19648</v>
      </c>
      <c r="B2200" t="s">
        <v>28177</v>
      </c>
      <c r="D2200" t="s">
        <v>28178</v>
      </c>
      <c r="E2200">
        <v>0</v>
      </c>
      <c r="J2200" t="s">
        <v>19648</v>
      </c>
      <c r="K2200" t="s">
        <v>28177</v>
      </c>
      <c r="L2200">
        <v>0</v>
      </c>
      <c r="M2200" t="s">
        <v>28178</v>
      </c>
    </row>
    <row r="2201" spans="1:13">
      <c r="A2201" t="s">
        <v>19649</v>
      </c>
      <c r="B2201" t="s">
        <v>28179</v>
      </c>
      <c r="D2201" t="s">
        <v>28180</v>
      </c>
      <c r="E2201">
        <v>0</v>
      </c>
      <c r="J2201" t="s">
        <v>19649</v>
      </c>
      <c r="K2201" t="s">
        <v>28179</v>
      </c>
      <c r="L2201">
        <v>0</v>
      </c>
      <c r="M2201" t="s">
        <v>28180</v>
      </c>
    </row>
    <row r="2202" spans="1:13">
      <c r="A2202" t="s">
        <v>19650</v>
      </c>
      <c r="B2202" t="s">
        <v>28181</v>
      </c>
      <c r="D2202" t="s">
        <v>28182</v>
      </c>
      <c r="E2202">
        <v>0</v>
      </c>
      <c r="J2202" t="s">
        <v>19650</v>
      </c>
      <c r="K2202" t="s">
        <v>28181</v>
      </c>
      <c r="L2202">
        <v>0</v>
      </c>
      <c r="M2202" t="s">
        <v>28182</v>
      </c>
    </row>
    <row r="2203" spans="1:13">
      <c r="A2203" t="s">
        <v>19651</v>
      </c>
      <c r="B2203" t="s">
        <v>28183</v>
      </c>
      <c r="D2203" t="s">
        <v>28184</v>
      </c>
      <c r="E2203">
        <v>0</v>
      </c>
      <c r="J2203" t="s">
        <v>19651</v>
      </c>
      <c r="K2203" t="s">
        <v>28183</v>
      </c>
      <c r="L2203">
        <v>0</v>
      </c>
      <c r="M2203" t="s">
        <v>28184</v>
      </c>
    </row>
    <row r="2204" spans="1:13">
      <c r="A2204" t="s">
        <v>19652</v>
      </c>
      <c r="B2204" t="s">
        <v>28185</v>
      </c>
      <c r="D2204" t="s">
        <v>28186</v>
      </c>
      <c r="E2204">
        <v>0</v>
      </c>
      <c r="J2204" t="s">
        <v>19652</v>
      </c>
      <c r="K2204" t="s">
        <v>28185</v>
      </c>
      <c r="L2204">
        <v>0</v>
      </c>
      <c r="M2204" t="s">
        <v>28186</v>
      </c>
    </row>
    <row r="2205" spans="1:13">
      <c r="A2205" t="s">
        <v>19653</v>
      </c>
      <c r="B2205" t="s">
        <v>28187</v>
      </c>
      <c r="D2205" t="s">
        <v>28188</v>
      </c>
      <c r="E2205">
        <v>0</v>
      </c>
      <c r="J2205" t="s">
        <v>19653</v>
      </c>
      <c r="K2205" t="s">
        <v>28187</v>
      </c>
      <c r="L2205">
        <v>0</v>
      </c>
      <c r="M2205" t="s">
        <v>28188</v>
      </c>
    </row>
    <row r="2206" spans="1:13">
      <c r="A2206" t="s">
        <v>18257</v>
      </c>
      <c r="B2206" t="s">
        <v>28189</v>
      </c>
      <c r="C2206" t="s">
        <v>23015</v>
      </c>
      <c r="D2206" t="s">
        <v>28190</v>
      </c>
      <c r="E2206">
        <v>140</v>
      </c>
      <c r="G2206" t="s">
        <v>23015</v>
      </c>
      <c r="J2206" t="s">
        <v>18257</v>
      </c>
      <c r="K2206" t="s">
        <v>28189</v>
      </c>
      <c r="L2206">
        <v>140</v>
      </c>
      <c r="M2206" t="s">
        <v>28190</v>
      </c>
    </row>
    <row r="2207" spans="1:13">
      <c r="A2207" t="s">
        <v>19654</v>
      </c>
      <c r="B2207" t="s">
        <v>28191</v>
      </c>
      <c r="D2207" t="s">
        <v>28192</v>
      </c>
      <c r="E2207">
        <v>0</v>
      </c>
      <c r="J2207" t="s">
        <v>19654</v>
      </c>
      <c r="K2207" t="s">
        <v>28191</v>
      </c>
      <c r="L2207">
        <v>0</v>
      </c>
      <c r="M2207" t="s">
        <v>28192</v>
      </c>
    </row>
    <row r="2208" spans="1:13">
      <c r="A2208" t="s">
        <v>18256</v>
      </c>
      <c r="B2208" t="s">
        <v>28193</v>
      </c>
      <c r="C2208" t="s">
        <v>23015</v>
      </c>
      <c r="D2208" t="s">
        <v>28194</v>
      </c>
      <c r="E2208">
        <v>140</v>
      </c>
      <c r="G2208" t="s">
        <v>23015</v>
      </c>
      <c r="J2208" t="s">
        <v>18256</v>
      </c>
      <c r="K2208" t="s">
        <v>28193</v>
      </c>
      <c r="L2208">
        <v>140</v>
      </c>
      <c r="M2208" t="s">
        <v>28194</v>
      </c>
    </row>
    <row r="2209" spans="1:13">
      <c r="A2209" t="s">
        <v>19655</v>
      </c>
      <c r="B2209" t="s">
        <v>28195</v>
      </c>
      <c r="D2209" t="s">
        <v>28196</v>
      </c>
      <c r="E2209">
        <v>0</v>
      </c>
      <c r="J2209" t="s">
        <v>19655</v>
      </c>
      <c r="K2209" t="s">
        <v>28195</v>
      </c>
      <c r="L2209">
        <v>0</v>
      </c>
      <c r="M2209" t="s">
        <v>28196</v>
      </c>
    </row>
    <row r="2210" spans="1:13">
      <c r="A2210" t="s">
        <v>20930</v>
      </c>
      <c r="B2210" t="s">
        <v>28197</v>
      </c>
      <c r="D2210" t="s">
        <v>28198</v>
      </c>
      <c r="E2210">
        <v>0</v>
      </c>
      <c r="J2210" t="s">
        <v>20930</v>
      </c>
      <c r="K2210" t="s">
        <v>28197</v>
      </c>
      <c r="L2210">
        <v>0</v>
      </c>
      <c r="M2210" t="s">
        <v>28198</v>
      </c>
    </row>
    <row r="2211" spans="1:13">
      <c r="A2211" t="s">
        <v>20929</v>
      </c>
      <c r="B2211" t="s">
        <v>28199</v>
      </c>
      <c r="D2211" t="s">
        <v>28200</v>
      </c>
      <c r="E2211">
        <v>0</v>
      </c>
      <c r="J2211" t="s">
        <v>20929</v>
      </c>
      <c r="K2211" t="s">
        <v>28199</v>
      </c>
      <c r="L2211">
        <v>0</v>
      </c>
      <c r="M2211" t="s">
        <v>28200</v>
      </c>
    </row>
    <row r="2212" spans="1:13">
      <c r="A2212" t="s">
        <v>19656</v>
      </c>
      <c r="B2212" t="s">
        <v>28201</v>
      </c>
      <c r="D2212" t="s">
        <v>28202</v>
      </c>
      <c r="E2212">
        <v>0</v>
      </c>
      <c r="J2212" t="s">
        <v>19656</v>
      </c>
      <c r="K2212" t="s">
        <v>28201</v>
      </c>
      <c r="L2212">
        <v>0</v>
      </c>
      <c r="M2212" t="s">
        <v>28202</v>
      </c>
    </row>
    <row r="2213" spans="1:13">
      <c r="A2213" t="s">
        <v>20162</v>
      </c>
      <c r="B2213" t="s">
        <v>28203</v>
      </c>
      <c r="D2213" t="s">
        <v>28204</v>
      </c>
      <c r="E2213">
        <v>0</v>
      </c>
      <c r="J2213" t="s">
        <v>20162</v>
      </c>
      <c r="K2213" t="s">
        <v>28203</v>
      </c>
      <c r="L2213">
        <v>0</v>
      </c>
      <c r="M2213" t="s">
        <v>28204</v>
      </c>
    </row>
    <row r="2214" spans="1:13">
      <c r="A2214" t="s">
        <v>20163</v>
      </c>
      <c r="B2214" t="s">
        <v>28205</v>
      </c>
      <c r="D2214" t="s">
        <v>28206</v>
      </c>
      <c r="E2214">
        <v>0</v>
      </c>
      <c r="J2214" t="s">
        <v>20163</v>
      </c>
      <c r="K2214" t="s">
        <v>28205</v>
      </c>
      <c r="L2214">
        <v>0</v>
      </c>
      <c r="M2214" t="s">
        <v>28206</v>
      </c>
    </row>
    <row r="2215" spans="1:13">
      <c r="A2215" t="s">
        <v>20928</v>
      </c>
      <c r="B2215" t="s">
        <v>28207</v>
      </c>
      <c r="D2215" t="s">
        <v>28208</v>
      </c>
      <c r="E2215">
        <v>0</v>
      </c>
      <c r="J2215" t="s">
        <v>20928</v>
      </c>
      <c r="K2215" t="s">
        <v>28207</v>
      </c>
      <c r="L2215">
        <v>0</v>
      </c>
      <c r="M2215" t="s">
        <v>28208</v>
      </c>
    </row>
    <row r="2216" spans="1:13">
      <c r="A2216" t="s">
        <v>20927</v>
      </c>
      <c r="B2216" t="s">
        <v>28209</v>
      </c>
      <c r="D2216" t="s">
        <v>28210</v>
      </c>
      <c r="E2216">
        <v>0</v>
      </c>
      <c r="J2216" t="s">
        <v>20927</v>
      </c>
      <c r="K2216" t="s">
        <v>28209</v>
      </c>
      <c r="L2216">
        <v>0</v>
      </c>
      <c r="M2216" t="s">
        <v>28210</v>
      </c>
    </row>
    <row r="2217" spans="1:13">
      <c r="A2217" t="s">
        <v>20926</v>
      </c>
      <c r="B2217" t="s">
        <v>28211</v>
      </c>
      <c r="D2217" t="s">
        <v>28212</v>
      </c>
      <c r="E2217">
        <v>0</v>
      </c>
      <c r="J2217" t="s">
        <v>20926</v>
      </c>
      <c r="K2217" t="s">
        <v>28211</v>
      </c>
      <c r="L2217">
        <v>0</v>
      </c>
      <c r="M2217" t="s">
        <v>28212</v>
      </c>
    </row>
    <row r="2218" spans="1:13">
      <c r="A2218" t="s">
        <v>20925</v>
      </c>
      <c r="B2218" t="s">
        <v>28213</v>
      </c>
      <c r="D2218" t="s">
        <v>28214</v>
      </c>
      <c r="E2218">
        <v>0</v>
      </c>
      <c r="J2218" t="s">
        <v>20925</v>
      </c>
      <c r="K2218" t="s">
        <v>28213</v>
      </c>
      <c r="L2218">
        <v>0</v>
      </c>
      <c r="M2218" t="s">
        <v>28214</v>
      </c>
    </row>
    <row r="2219" spans="1:13">
      <c r="A2219" t="s">
        <v>20924</v>
      </c>
      <c r="B2219" t="s">
        <v>28215</v>
      </c>
      <c r="D2219" t="s">
        <v>28216</v>
      </c>
      <c r="E2219">
        <v>0</v>
      </c>
      <c r="J2219" t="s">
        <v>20924</v>
      </c>
      <c r="K2219" t="s">
        <v>28215</v>
      </c>
      <c r="L2219">
        <v>0</v>
      </c>
      <c r="M2219" t="s">
        <v>28216</v>
      </c>
    </row>
    <row r="2220" spans="1:13">
      <c r="A2220" t="s">
        <v>17939</v>
      </c>
      <c r="B2220" t="s">
        <v>28217</v>
      </c>
      <c r="D2220" t="s">
        <v>28218</v>
      </c>
      <c r="E2220">
        <v>0</v>
      </c>
      <c r="J2220" t="s">
        <v>17939</v>
      </c>
      <c r="K2220" t="s">
        <v>28217</v>
      </c>
      <c r="L2220">
        <v>0</v>
      </c>
      <c r="M2220" t="s">
        <v>28218</v>
      </c>
    </row>
    <row r="2221" spans="1:13">
      <c r="A2221" t="s">
        <v>17940</v>
      </c>
      <c r="B2221" t="s">
        <v>28219</v>
      </c>
      <c r="D2221" t="s">
        <v>28220</v>
      </c>
      <c r="E2221">
        <v>0</v>
      </c>
      <c r="J2221" t="s">
        <v>17940</v>
      </c>
      <c r="K2221" t="s">
        <v>28219</v>
      </c>
      <c r="L2221">
        <v>0</v>
      </c>
      <c r="M2221" t="s">
        <v>28220</v>
      </c>
    </row>
    <row r="2222" spans="1:13">
      <c r="A2222" t="s">
        <v>17374</v>
      </c>
      <c r="B2222" t="s">
        <v>28221</v>
      </c>
      <c r="C2222" t="s">
        <v>23015</v>
      </c>
      <c r="D2222" t="s">
        <v>28222</v>
      </c>
      <c r="E2222">
        <v>140</v>
      </c>
      <c r="G2222" t="s">
        <v>23015</v>
      </c>
      <c r="J2222" t="s">
        <v>17374</v>
      </c>
      <c r="K2222" t="s">
        <v>28221</v>
      </c>
      <c r="L2222">
        <v>140</v>
      </c>
      <c r="M2222" t="s">
        <v>28222</v>
      </c>
    </row>
    <row r="2223" spans="1:13">
      <c r="A2223" t="s">
        <v>28223</v>
      </c>
      <c r="B2223" t="s">
        <v>28224</v>
      </c>
      <c r="D2223" t="s">
        <v>28225</v>
      </c>
      <c r="E2223">
        <v>0</v>
      </c>
      <c r="J2223" t="s">
        <v>28223</v>
      </c>
      <c r="K2223" t="s">
        <v>28224</v>
      </c>
      <c r="L2223">
        <v>0</v>
      </c>
      <c r="M2223" t="s">
        <v>28225</v>
      </c>
    </row>
    <row r="2224" spans="1:13">
      <c r="A2224" t="s">
        <v>28226</v>
      </c>
      <c r="B2224" t="s">
        <v>28227</v>
      </c>
      <c r="D2224" t="s">
        <v>28228</v>
      </c>
      <c r="E2224">
        <v>0</v>
      </c>
      <c r="J2224" t="s">
        <v>28226</v>
      </c>
      <c r="K2224" t="s">
        <v>28227</v>
      </c>
      <c r="L2224">
        <v>0</v>
      </c>
      <c r="M2224" t="s">
        <v>28228</v>
      </c>
    </row>
    <row r="2225" spans="1:13">
      <c r="A2225" t="s">
        <v>19657</v>
      </c>
      <c r="B2225" t="s">
        <v>28229</v>
      </c>
      <c r="D2225" t="s">
        <v>28230</v>
      </c>
      <c r="E2225">
        <v>0</v>
      </c>
      <c r="J2225" t="s">
        <v>19657</v>
      </c>
      <c r="K2225" t="s">
        <v>28229</v>
      </c>
      <c r="L2225">
        <v>0</v>
      </c>
      <c r="M2225" t="s">
        <v>28230</v>
      </c>
    </row>
    <row r="2226" spans="1:13">
      <c r="A2226" t="s">
        <v>19658</v>
      </c>
      <c r="B2226" t="s">
        <v>28231</v>
      </c>
      <c r="D2226" t="s">
        <v>28232</v>
      </c>
      <c r="E2226">
        <v>0</v>
      </c>
      <c r="J2226" t="s">
        <v>19658</v>
      </c>
      <c r="K2226" t="s">
        <v>28231</v>
      </c>
      <c r="L2226">
        <v>0</v>
      </c>
      <c r="M2226" t="s">
        <v>28232</v>
      </c>
    </row>
    <row r="2227" spans="1:13">
      <c r="A2227" t="s">
        <v>16689</v>
      </c>
      <c r="B2227" t="s">
        <v>28233</v>
      </c>
      <c r="C2227" t="s">
        <v>23015</v>
      </c>
      <c r="D2227" t="s">
        <v>28234</v>
      </c>
      <c r="E2227">
        <v>140</v>
      </c>
      <c r="G2227" t="s">
        <v>23015</v>
      </c>
      <c r="J2227" t="s">
        <v>16689</v>
      </c>
      <c r="K2227" t="s">
        <v>28233</v>
      </c>
      <c r="L2227">
        <v>140</v>
      </c>
      <c r="M2227" t="s">
        <v>28234</v>
      </c>
    </row>
    <row r="2228" spans="1:13">
      <c r="A2228" t="s">
        <v>18258</v>
      </c>
      <c r="B2228" t="s">
        <v>28235</v>
      </c>
      <c r="C2228" t="s">
        <v>23015</v>
      </c>
      <c r="D2228" t="s">
        <v>28236</v>
      </c>
      <c r="E2228">
        <v>140</v>
      </c>
      <c r="G2228" t="s">
        <v>23015</v>
      </c>
      <c r="J2228" t="s">
        <v>18258</v>
      </c>
      <c r="K2228" t="s">
        <v>28235</v>
      </c>
      <c r="L2228">
        <v>140</v>
      </c>
      <c r="M2228" t="s">
        <v>28236</v>
      </c>
    </row>
    <row r="2229" spans="1:13">
      <c r="A2229" t="s">
        <v>19659</v>
      </c>
      <c r="B2229" t="s">
        <v>28237</v>
      </c>
      <c r="D2229" t="s">
        <v>28238</v>
      </c>
      <c r="E2229">
        <v>0</v>
      </c>
      <c r="J2229" t="s">
        <v>19659</v>
      </c>
      <c r="K2229" t="s">
        <v>28237</v>
      </c>
      <c r="L2229">
        <v>0</v>
      </c>
      <c r="M2229" t="s">
        <v>28238</v>
      </c>
    </row>
    <row r="2230" spans="1:13">
      <c r="A2230" t="s">
        <v>18410</v>
      </c>
      <c r="B2230" t="s">
        <v>28239</v>
      </c>
      <c r="C2230" t="s">
        <v>23015</v>
      </c>
      <c r="D2230" t="s">
        <v>28240</v>
      </c>
      <c r="E2230">
        <v>140</v>
      </c>
      <c r="G2230" t="s">
        <v>23015</v>
      </c>
      <c r="J2230" t="s">
        <v>18410</v>
      </c>
      <c r="K2230" t="s">
        <v>28239</v>
      </c>
      <c r="L2230">
        <v>140</v>
      </c>
      <c r="M2230" t="s">
        <v>28240</v>
      </c>
    </row>
    <row r="2231" spans="1:13">
      <c r="A2231" t="s">
        <v>17941</v>
      </c>
      <c r="B2231" t="s">
        <v>28241</v>
      </c>
      <c r="D2231" t="s">
        <v>28242</v>
      </c>
      <c r="E2231">
        <v>0</v>
      </c>
      <c r="J2231" t="s">
        <v>17941</v>
      </c>
      <c r="K2231" t="s">
        <v>28241</v>
      </c>
      <c r="L2231">
        <v>0</v>
      </c>
      <c r="M2231" t="s">
        <v>28242</v>
      </c>
    </row>
    <row r="2232" spans="1:13">
      <c r="A2232" t="s">
        <v>17942</v>
      </c>
      <c r="B2232" t="s">
        <v>28243</v>
      </c>
      <c r="D2232" t="s">
        <v>28244</v>
      </c>
      <c r="E2232">
        <v>0</v>
      </c>
      <c r="J2232" t="s">
        <v>17942</v>
      </c>
      <c r="K2232" t="s">
        <v>28243</v>
      </c>
      <c r="L2232">
        <v>0</v>
      </c>
      <c r="M2232" t="s">
        <v>28244</v>
      </c>
    </row>
    <row r="2233" spans="1:13">
      <c r="A2233" t="s">
        <v>17943</v>
      </c>
      <c r="B2233" t="s">
        <v>28245</v>
      </c>
      <c r="D2233" t="s">
        <v>28246</v>
      </c>
      <c r="E2233">
        <v>0</v>
      </c>
      <c r="J2233" t="s">
        <v>17943</v>
      </c>
      <c r="K2233" t="s">
        <v>28245</v>
      </c>
      <c r="L2233">
        <v>0</v>
      </c>
      <c r="M2233" t="s">
        <v>28246</v>
      </c>
    </row>
    <row r="2234" spans="1:13">
      <c r="A2234" t="s">
        <v>17944</v>
      </c>
      <c r="B2234" t="s">
        <v>28247</v>
      </c>
      <c r="D2234" t="s">
        <v>28248</v>
      </c>
      <c r="E2234">
        <v>0</v>
      </c>
      <c r="J2234" t="s">
        <v>17944</v>
      </c>
      <c r="K2234" t="s">
        <v>28247</v>
      </c>
      <c r="L2234">
        <v>0</v>
      </c>
      <c r="M2234" t="s">
        <v>28248</v>
      </c>
    </row>
    <row r="2235" spans="1:13">
      <c r="A2235" t="s">
        <v>19660</v>
      </c>
      <c r="B2235" t="s">
        <v>28249</v>
      </c>
      <c r="D2235" t="s">
        <v>28250</v>
      </c>
      <c r="E2235">
        <v>0</v>
      </c>
      <c r="J2235" t="s">
        <v>19660</v>
      </c>
      <c r="K2235" t="s">
        <v>28249</v>
      </c>
      <c r="L2235">
        <v>0</v>
      </c>
      <c r="M2235" t="s">
        <v>28250</v>
      </c>
    </row>
    <row r="2236" spans="1:13">
      <c r="A2236" t="s">
        <v>19661</v>
      </c>
      <c r="B2236" t="s">
        <v>28251</v>
      </c>
      <c r="D2236" t="s">
        <v>28252</v>
      </c>
      <c r="E2236">
        <v>0</v>
      </c>
      <c r="J2236" t="s">
        <v>19661</v>
      </c>
      <c r="K2236" t="s">
        <v>28251</v>
      </c>
      <c r="L2236">
        <v>0</v>
      </c>
      <c r="M2236" t="s">
        <v>28252</v>
      </c>
    </row>
    <row r="2237" spans="1:13">
      <c r="A2237" t="s">
        <v>19662</v>
      </c>
      <c r="B2237" t="s">
        <v>28253</v>
      </c>
      <c r="D2237" t="s">
        <v>28254</v>
      </c>
      <c r="E2237">
        <v>0</v>
      </c>
      <c r="J2237" t="s">
        <v>19662</v>
      </c>
      <c r="K2237" t="s">
        <v>28253</v>
      </c>
      <c r="L2237">
        <v>0</v>
      </c>
      <c r="M2237" t="s">
        <v>28254</v>
      </c>
    </row>
    <row r="2238" spans="1:13">
      <c r="A2238" t="s">
        <v>19663</v>
      </c>
      <c r="B2238" t="s">
        <v>28255</v>
      </c>
      <c r="D2238" t="s">
        <v>28256</v>
      </c>
      <c r="E2238">
        <v>-1</v>
      </c>
      <c r="J2238" t="s">
        <v>19663</v>
      </c>
      <c r="K2238" t="s">
        <v>28255</v>
      </c>
      <c r="L2238">
        <v>-1</v>
      </c>
      <c r="M2238" t="s">
        <v>28256</v>
      </c>
    </row>
    <row r="2239" spans="1:13">
      <c r="A2239" t="s">
        <v>19664</v>
      </c>
      <c r="B2239" t="s">
        <v>28257</v>
      </c>
      <c r="D2239" t="s">
        <v>28258</v>
      </c>
      <c r="E2239">
        <v>-1</v>
      </c>
      <c r="J2239" t="s">
        <v>19664</v>
      </c>
      <c r="K2239" t="s">
        <v>28257</v>
      </c>
      <c r="L2239">
        <v>-1</v>
      </c>
      <c r="M2239" t="s">
        <v>28258</v>
      </c>
    </row>
    <row r="2240" spans="1:13">
      <c r="A2240" t="s">
        <v>19665</v>
      </c>
      <c r="B2240" t="s">
        <v>28259</v>
      </c>
      <c r="C2240" t="s">
        <v>23015</v>
      </c>
      <c r="D2240" t="s">
        <v>28260</v>
      </c>
      <c r="E2240">
        <v>140</v>
      </c>
      <c r="G2240" t="s">
        <v>23015</v>
      </c>
      <c r="J2240" t="s">
        <v>19665</v>
      </c>
      <c r="K2240" t="s">
        <v>28259</v>
      </c>
      <c r="L2240">
        <v>140</v>
      </c>
      <c r="M2240" t="s">
        <v>28260</v>
      </c>
    </row>
    <row r="2241" spans="1:13">
      <c r="A2241" t="s">
        <v>19666</v>
      </c>
      <c r="B2241" t="s">
        <v>28261</v>
      </c>
      <c r="D2241" t="s">
        <v>28262</v>
      </c>
      <c r="E2241">
        <v>0</v>
      </c>
      <c r="J2241" t="s">
        <v>19666</v>
      </c>
      <c r="K2241" t="s">
        <v>28261</v>
      </c>
      <c r="L2241">
        <v>0</v>
      </c>
      <c r="M2241" t="s">
        <v>28262</v>
      </c>
    </row>
    <row r="2242" spans="1:13">
      <c r="A2242" t="s">
        <v>19667</v>
      </c>
      <c r="B2242" t="s">
        <v>28263</v>
      </c>
      <c r="D2242" t="s">
        <v>28264</v>
      </c>
      <c r="E2242">
        <v>0</v>
      </c>
      <c r="J2242" t="s">
        <v>19667</v>
      </c>
      <c r="K2242" t="s">
        <v>28263</v>
      </c>
      <c r="L2242">
        <v>0</v>
      </c>
      <c r="M2242" t="s">
        <v>28264</v>
      </c>
    </row>
    <row r="2243" spans="1:13">
      <c r="A2243" t="s">
        <v>19668</v>
      </c>
      <c r="B2243" t="s">
        <v>28265</v>
      </c>
      <c r="D2243" t="s">
        <v>28266</v>
      </c>
      <c r="E2243">
        <v>0</v>
      </c>
      <c r="J2243" t="s">
        <v>19668</v>
      </c>
      <c r="K2243" t="s">
        <v>28265</v>
      </c>
      <c r="L2243">
        <v>0</v>
      </c>
      <c r="M2243" t="s">
        <v>28266</v>
      </c>
    </row>
    <row r="2244" spans="1:13">
      <c r="A2244" t="s">
        <v>19669</v>
      </c>
      <c r="B2244" t="s">
        <v>28267</v>
      </c>
      <c r="D2244" t="s">
        <v>28268</v>
      </c>
      <c r="E2244">
        <v>0</v>
      </c>
      <c r="J2244" t="s">
        <v>19669</v>
      </c>
      <c r="K2244" t="s">
        <v>28267</v>
      </c>
      <c r="L2244">
        <v>0</v>
      </c>
      <c r="M2244" t="s">
        <v>28268</v>
      </c>
    </row>
    <row r="2245" spans="1:13">
      <c r="A2245" t="s">
        <v>18260</v>
      </c>
      <c r="B2245" t="s">
        <v>28269</v>
      </c>
      <c r="C2245" t="s">
        <v>23015</v>
      </c>
      <c r="D2245" t="s">
        <v>28270</v>
      </c>
      <c r="E2245">
        <v>140</v>
      </c>
      <c r="G2245" t="s">
        <v>23015</v>
      </c>
      <c r="J2245" t="s">
        <v>18260</v>
      </c>
      <c r="K2245" t="s">
        <v>28269</v>
      </c>
      <c r="L2245">
        <v>140</v>
      </c>
      <c r="M2245" t="s">
        <v>28270</v>
      </c>
    </row>
    <row r="2246" spans="1:13">
      <c r="A2246" t="s">
        <v>19670</v>
      </c>
      <c r="B2246" t="s">
        <v>28271</v>
      </c>
      <c r="D2246" t="s">
        <v>28272</v>
      </c>
      <c r="E2246">
        <v>0</v>
      </c>
      <c r="J2246" t="s">
        <v>19670</v>
      </c>
      <c r="K2246" t="s">
        <v>28271</v>
      </c>
      <c r="L2246">
        <v>0</v>
      </c>
      <c r="M2246" t="s">
        <v>28272</v>
      </c>
    </row>
    <row r="2247" spans="1:13">
      <c r="A2247" t="s">
        <v>20164</v>
      </c>
      <c r="B2247" t="s">
        <v>28273</v>
      </c>
      <c r="D2247" t="s">
        <v>28274</v>
      </c>
      <c r="E2247">
        <v>0</v>
      </c>
      <c r="J2247" t="s">
        <v>20164</v>
      </c>
      <c r="K2247" t="s">
        <v>28273</v>
      </c>
      <c r="L2247">
        <v>0</v>
      </c>
      <c r="M2247" t="s">
        <v>28274</v>
      </c>
    </row>
    <row r="2248" spans="1:13">
      <c r="A2248" t="s">
        <v>20165</v>
      </c>
      <c r="B2248" t="s">
        <v>28275</v>
      </c>
      <c r="D2248" t="s">
        <v>28276</v>
      </c>
      <c r="E2248">
        <v>0</v>
      </c>
      <c r="J2248" t="s">
        <v>20165</v>
      </c>
      <c r="K2248" t="s">
        <v>28275</v>
      </c>
      <c r="L2248">
        <v>0</v>
      </c>
      <c r="M2248" t="s">
        <v>28276</v>
      </c>
    </row>
    <row r="2249" spans="1:13">
      <c r="A2249" t="s">
        <v>20166</v>
      </c>
      <c r="B2249" t="s">
        <v>28277</v>
      </c>
      <c r="D2249" t="s">
        <v>28278</v>
      </c>
      <c r="E2249">
        <v>0</v>
      </c>
      <c r="J2249" t="s">
        <v>20166</v>
      </c>
      <c r="K2249" t="s">
        <v>28277</v>
      </c>
      <c r="L2249">
        <v>0</v>
      </c>
      <c r="M2249" t="s">
        <v>28278</v>
      </c>
    </row>
    <row r="2250" spans="1:13">
      <c r="A2250" t="s">
        <v>20496</v>
      </c>
      <c r="B2250" t="s">
        <v>28279</v>
      </c>
      <c r="D2250" t="s">
        <v>28280</v>
      </c>
      <c r="E2250">
        <v>0</v>
      </c>
      <c r="J2250" t="s">
        <v>20496</v>
      </c>
      <c r="K2250" t="s">
        <v>28279</v>
      </c>
      <c r="L2250">
        <v>0</v>
      </c>
      <c r="M2250" t="s">
        <v>28280</v>
      </c>
    </row>
    <row r="2251" spans="1:13">
      <c r="A2251" t="s">
        <v>20495</v>
      </c>
      <c r="B2251" t="s">
        <v>28281</v>
      </c>
      <c r="D2251" t="s">
        <v>28282</v>
      </c>
      <c r="E2251">
        <v>0</v>
      </c>
      <c r="J2251" t="s">
        <v>20495</v>
      </c>
      <c r="K2251" t="s">
        <v>28281</v>
      </c>
      <c r="L2251">
        <v>0</v>
      </c>
      <c r="M2251" t="s">
        <v>28282</v>
      </c>
    </row>
    <row r="2252" spans="1:13">
      <c r="A2252" t="s">
        <v>20494</v>
      </c>
      <c r="B2252" t="s">
        <v>28283</v>
      </c>
      <c r="D2252" t="s">
        <v>28284</v>
      </c>
      <c r="E2252">
        <v>0</v>
      </c>
      <c r="J2252" t="s">
        <v>20494</v>
      </c>
      <c r="K2252" t="s">
        <v>28283</v>
      </c>
      <c r="L2252">
        <v>0</v>
      </c>
      <c r="M2252" t="s">
        <v>28284</v>
      </c>
    </row>
    <row r="2253" spans="1:13">
      <c r="A2253" t="s">
        <v>20493</v>
      </c>
      <c r="B2253" t="s">
        <v>28285</v>
      </c>
      <c r="D2253" t="s">
        <v>28286</v>
      </c>
      <c r="E2253">
        <v>0</v>
      </c>
      <c r="J2253" t="s">
        <v>20493</v>
      </c>
      <c r="K2253" t="s">
        <v>28285</v>
      </c>
      <c r="L2253">
        <v>0</v>
      </c>
      <c r="M2253" t="s">
        <v>28286</v>
      </c>
    </row>
    <row r="2254" spans="1:13">
      <c r="A2254" t="s">
        <v>20923</v>
      </c>
      <c r="B2254" t="s">
        <v>28287</v>
      </c>
      <c r="C2254" t="s">
        <v>23015</v>
      </c>
      <c r="D2254" t="s">
        <v>28288</v>
      </c>
      <c r="E2254">
        <v>140</v>
      </c>
      <c r="G2254" t="s">
        <v>23015</v>
      </c>
      <c r="J2254" t="s">
        <v>20923</v>
      </c>
      <c r="K2254" t="s">
        <v>28287</v>
      </c>
      <c r="L2254">
        <v>140</v>
      </c>
      <c r="M2254" t="s">
        <v>28288</v>
      </c>
    </row>
    <row r="2255" spans="1:13">
      <c r="A2255" t="s">
        <v>17945</v>
      </c>
      <c r="B2255" t="s">
        <v>28289</v>
      </c>
      <c r="C2255" t="s">
        <v>23015</v>
      </c>
      <c r="D2255" t="s">
        <v>28290</v>
      </c>
      <c r="E2255">
        <v>140</v>
      </c>
      <c r="G2255" t="s">
        <v>23015</v>
      </c>
      <c r="J2255" t="s">
        <v>17945</v>
      </c>
      <c r="K2255" t="s">
        <v>28289</v>
      </c>
      <c r="L2255">
        <v>140</v>
      </c>
      <c r="M2255" t="s">
        <v>28290</v>
      </c>
    </row>
    <row r="2256" spans="1:13">
      <c r="A2256" t="s">
        <v>17946</v>
      </c>
      <c r="B2256" t="s">
        <v>28291</v>
      </c>
      <c r="D2256" t="s">
        <v>28292</v>
      </c>
      <c r="E2256">
        <v>0</v>
      </c>
      <c r="J2256" t="s">
        <v>17946</v>
      </c>
      <c r="K2256" t="s">
        <v>28291</v>
      </c>
      <c r="L2256">
        <v>0</v>
      </c>
      <c r="M2256" t="s">
        <v>28292</v>
      </c>
    </row>
    <row r="2257" spans="1:13">
      <c r="A2257" t="s">
        <v>17375</v>
      </c>
      <c r="B2257" t="s">
        <v>28293</v>
      </c>
      <c r="D2257" t="s">
        <v>28294</v>
      </c>
      <c r="E2257">
        <v>0</v>
      </c>
      <c r="J2257" t="s">
        <v>17375</v>
      </c>
      <c r="K2257" t="s">
        <v>28293</v>
      </c>
      <c r="L2257">
        <v>0</v>
      </c>
      <c r="M2257" t="s">
        <v>28294</v>
      </c>
    </row>
    <row r="2258" spans="1:13">
      <c r="A2258" t="s">
        <v>17376</v>
      </c>
      <c r="B2258" t="s">
        <v>28295</v>
      </c>
      <c r="D2258" t="s">
        <v>28296</v>
      </c>
      <c r="E2258">
        <v>0</v>
      </c>
      <c r="J2258" t="s">
        <v>17376</v>
      </c>
      <c r="K2258" t="s">
        <v>28295</v>
      </c>
      <c r="L2258">
        <v>0</v>
      </c>
      <c r="M2258" t="s">
        <v>28296</v>
      </c>
    </row>
    <row r="2259" spans="1:13">
      <c r="A2259" t="s">
        <v>17377</v>
      </c>
      <c r="B2259" t="s">
        <v>28297</v>
      </c>
      <c r="D2259" t="s">
        <v>28298</v>
      </c>
      <c r="E2259">
        <v>0</v>
      </c>
      <c r="J2259" t="s">
        <v>17377</v>
      </c>
      <c r="K2259" t="s">
        <v>28297</v>
      </c>
      <c r="L2259">
        <v>0</v>
      </c>
      <c r="M2259" t="s">
        <v>28298</v>
      </c>
    </row>
    <row r="2260" spans="1:13">
      <c r="A2260" t="s">
        <v>17378</v>
      </c>
      <c r="B2260" t="s">
        <v>28299</v>
      </c>
      <c r="D2260" t="s">
        <v>28300</v>
      </c>
      <c r="E2260">
        <v>0</v>
      </c>
      <c r="J2260" t="s">
        <v>17378</v>
      </c>
      <c r="K2260" t="s">
        <v>28299</v>
      </c>
      <c r="L2260">
        <v>0</v>
      </c>
      <c r="M2260" t="s">
        <v>28300</v>
      </c>
    </row>
    <row r="2261" spans="1:13">
      <c r="A2261" t="s">
        <v>17379</v>
      </c>
      <c r="B2261" t="s">
        <v>28301</v>
      </c>
      <c r="D2261" t="s">
        <v>28302</v>
      </c>
      <c r="E2261">
        <v>0</v>
      </c>
      <c r="J2261" t="s">
        <v>17379</v>
      </c>
      <c r="K2261" t="s">
        <v>28301</v>
      </c>
      <c r="L2261">
        <v>0</v>
      </c>
      <c r="M2261" t="s">
        <v>28302</v>
      </c>
    </row>
    <row r="2262" spans="1:13">
      <c r="A2262" t="s">
        <v>17380</v>
      </c>
      <c r="B2262" t="s">
        <v>28303</v>
      </c>
      <c r="D2262" t="s">
        <v>28304</v>
      </c>
      <c r="E2262">
        <v>0</v>
      </c>
      <c r="J2262" t="s">
        <v>17380</v>
      </c>
      <c r="K2262" t="s">
        <v>28303</v>
      </c>
      <c r="L2262">
        <v>0</v>
      </c>
      <c r="M2262" t="s">
        <v>28304</v>
      </c>
    </row>
    <row r="2263" spans="1:13">
      <c r="A2263" t="s">
        <v>18259</v>
      </c>
      <c r="B2263" t="s">
        <v>28305</v>
      </c>
      <c r="C2263" t="s">
        <v>23015</v>
      </c>
      <c r="D2263" t="s">
        <v>28306</v>
      </c>
      <c r="E2263">
        <v>140</v>
      </c>
      <c r="G2263" t="s">
        <v>23015</v>
      </c>
      <c r="J2263" t="s">
        <v>18259</v>
      </c>
      <c r="K2263" t="s">
        <v>28305</v>
      </c>
      <c r="L2263">
        <v>140</v>
      </c>
      <c r="M2263" t="s">
        <v>28306</v>
      </c>
    </row>
    <row r="2264" spans="1:13">
      <c r="A2264" t="s">
        <v>20492</v>
      </c>
      <c r="B2264" t="s">
        <v>28307</v>
      </c>
      <c r="D2264" t="s">
        <v>28308</v>
      </c>
      <c r="E2264">
        <v>0</v>
      </c>
      <c r="J2264" t="s">
        <v>20492</v>
      </c>
      <c r="K2264" t="s">
        <v>28307</v>
      </c>
      <c r="L2264">
        <v>0</v>
      </c>
      <c r="M2264" t="s">
        <v>28308</v>
      </c>
    </row>
    <row r="2265" spans="1:13">
      <c r="A2265" t="s">
        <v>20491</v>
      </c>
      <c r="B2265" t="s">
        <v>28309</v>
      </c>
      <c r="D2265" t="s">
        <v>28310</v>
      </c>
      <c r="E2265">
        <v>0</v>
      </c>
      <c r="J2265" t="s">
        <v>20491</v>
      </c>
      <c r="K2265" t="s">
        <v>28309</v>
      </c>
      <c r="L2265">
        <v>0</v>
      </c>
      <c r="M2265" t="s">
        <v>28310</v>
      </c>
    </row>
    <row r="2266" spans="1:13">
      <c r="A2266" t="s">
        <v>17381</v>
      </c>
      <c r="B2266" t="s">
        <v>28311</v>
      </c>
      <c r="D2266" t="s">
        <v>28312</v>
      </c>
      <c r="E2266">
        <v>0</v>
      </c>
      <c r="J2266" t="s">
        <v>17381</v>
      </c>
      <c r="K2266" t="s">
        <v>28311</v>
      </c>
      <c r="L2266">
        <v>0</v>
      </c>
      <c r="M2266" t="s">
        <v>28312</v>
      </c>
    </row>
    <row r="2267" spans="1:13">
      <c r="A2267" t="s">
        <v>17382</v>
      </c>
      <c r="B2267" t="s">
        <v>28313</v>
      </c>
      <c r="D2267" t="s">
        <v>28314</v>
      </c>
      <c r="E2267">
        <v>0</v>
      </c>
      <c r="J2267" t="s">
        <v>17382</v>
      </c>
      <c r="K2267" t="s">
        <v>28313</v>
      </c>
      <c r="L2267">
        <v>0</v>
      </c>
      <c r="M2267" t="s">
        <v>28314</v>
      </c>
    </row>
    <row r="2268" spans="1:13">
      <c r="A2268" t="s">
        <v>28315</v>
      </c>
      <c r="B2268" t="s">
        <v>28316</v>
      </c>
      <c r="D2268" t="s">
        <v>28317</v>
      </c>
      <c r="E2268">
        <v>0</v>
      </c>
      <c r="J2268" t="s">
        <v>28315</v>
      </c>
      <c r="K2268" t="s">
        <v>28316</v>
      </c>
      <c r="L2268">
        <v>0</v>
      </c>
      <c r="M2268" t="s">
        <v>28317</v>
      </c>
    </row>
    <row r="2269" spans="1:13">
      <c r="A2269" t="s">
        <v>28318</v>
      </c>
      <c r="B2269" t="s">
        <v>28319</v>
      </c>
      <c r="D2269" t="s">
        <v>28320</v>
      </c>
      <c r="E2269">
        <v>0</v>
      </c>
      <c r="J2269" t="s">
        <v>28318</v>
      </c>
      <c r="K2269" t="s">
        <v>28319</v>
      </c>
      <c r="L2269">
        <v>0</v>
      </c>
      <c r="M2269" t="s">
        <v>28320</v>
      </c>
    </row>
    <row r="2270" spans="1:13">
      <c r="A2270" t="s">
        <v>28321</v>
      </c>
      <c r="B2270" t="s">
        <v>28322</v>
      </c>
      <c r="D2270" t="s">
        <v>28323</v>
      </c>
      <c r="E2270">
        <v>0</v>
      </c>
      <c r="J2270" t="s">
        <v>28321</v>
      </c>
      <c r="K2270" t="s">
        <v>28322</v>
      </c>
      <c r="L2270">
        <v>0</v>
      </c>
      <c r="M2270" t="s">
        <v>28323</v>
      </c>
    </row>
    <row r="2271" spans="1:13">
      <c r="A2271" t="s">
        <v>28324</v>
      </c>
      <c r="B2271" t="s">
        <v>28325</v>
      </c>
      <c r="D2271" t="s">
        <v>28326</v>
      </c>
      <c r="E2271">
        <v>0</v>
      </c>
      <c r="J2271" t="s">
        <v>28324</v>
      </c>
      <c r="K2271" t="s">
        <v>28325</v>
      </c>
      <c r="L2271">
        <v>0</v>
      </c>
      <c r="M2271" t="s">
        <v>28326</v>
      </c>
    </row>
    <row r="2272" spans="1:13">
      <c r="A2272" t="s">
        <v>28327</v>
      </c>
      <c r="B2272" t="s">
        <v>28328</v>
      </c>
      <c r="D2272" t="s">
        <v>28329</v>
      </c>
      <c r="E2272">
        <v>0</v>
      </c>
      <c r="J2272" t="s">
        <v>28327</v>
      </c>
      <c r="K2272" t="s">
        <v>28328</v>
      </c>
      <c r="L2272">
        <v>0</v>
      </c>
      <c r="M2272" t="s">
        <v>28329</v>
      </c>
    </row>
    <row r="2273" spans="1:13">
      <c r="A2273" t="s">
        <v>19671</v>
      </c>
      <c r="B2273" t="s">
        <v>28330</v>
      </c>
      <c r="D2273" t="s">
        <v>28331</v>
      </c>
      <c r="E2273">
        <v>0</v>
      </c>
      <c r="J2273" t="s">
        <v>19671</v>
      </c>
      <c r="K2273" t="s">
        <v>28330</v>
      </c>
      <c r="L2273">
        <v>0</v>
      </c>
      <c r="M2273" t="s">
        <v>28331</v>
      </c>
    </row>
    <row r="2274" spans="1:13">
      <c r="A2274" t="s">
        <v>19672</v>
      </c>
      <c r="B2274" t="s">
        <v>28332</v>
      </c>
      <c r="D2274" t="s">
        <v>28333</v>
      </c>
      <c r="E2274">
        <v>0</v>
      </c>
      <c r="J2274" t="s">
        <v>19672</v>
      </c>
      <c r="K2274" t="s">
        <v>28332</v>
      </c>
      <c r="L2274">
        <v>0</v>
      </c>
      <c r="M2274" t="s">
        <v>28333</v>
      </c>
    </row>
    <row r="2275" spans="1:13">
      <c r="A2275" t="s">
        <v>18262</v>
      </c>
      <c r="B2275" t="s">
        <v>28334</v>
      </c>
      <c r="C2275" t="s">
        <v>23015</v>
      </c>
      <c r="D2275" t="s">
        <v>28335</v>
      </c>
      <c r="E2275">
        <v>140</v>
      </c>
      <c r="G2275" t="s">
        <v>23015</v>
      </c>
      <c r="J2275" t="s">
        <v>18262</v>
      </c>
      <c r="K2275" t="s">
        <v>28334</v>
      </c>
      <c r="L2275">
        <v>140</v>
      </c>
      <c r="M2275" t="s">
        <v>28335</v>
      </c>
    </row>
    <row r="2276" spans="1:13">
      <c r="A2276" t="s">
        <v>19673</v>
      </c>
      <c r="B2276" t="s">
        <v>28336</v>
      </c>
      <c r="D2276" t="s">
        <v>28337</v>
      </c>
      <c r="E2276">
        <v>0</v>
      </c>
      <c r="J2276" t="s">
        <v>19673</v>
      </c>
      <c r="K2276" t="s">
        <v>28336</v>
      </c>
      <c r="L2276">
        <v>0</v>
      </c>
      <c r="M2276" t="s">
        <v>28337</v>
      </c>
    </row>
    <row r="2277" spans="1:13">
      <c r="A2277" t="s">
        <v>18261</v>
      </c>
      <c r="B2277" t="s">
        <v>28338</v>
      </c>
      <c r="C2277" t="s">
        <v>23015</v>
      </c>
      <c r="D2277" t="s">
        <v>28339</v>
      </c>
      <c r="E2277">
        <v>140</v>
      </c>
      <c r="G2277" t="s">
        <v>23015</v>
      </c>
      <c r="J2277" t="s">
        <v>18261</v>
      </c>
      <c r="K2277" t="s">
        <v>28338</v>
      </c>
      <c r="L2277">
        <v>140</v>
      </c>
      <c r="M2277" t="s">
        <v>28339</v>
      </c>
    </row>
    <row r="2278" spans="1:13">
      <c r="A2278" t="s">
        <v>19674</v>
      </c>
      <c r="B2278" t="s">
        <v>28340</v>
      </c>
      <c r="D2278" t="s">
        <v>28341</v>
      </c>
      <c r="E2278">
        <v>0</v>
      </c>
      <c r="J2278" t="s">
        <v>19674</v>
      </c>
      <c r="K2278" t="s">
        <v>28340</v>
      </c>
      <c r="L2278">
        <v>0</v>
      </c>
      <c r="M2278" t="s">
        <v>28341</v>
      </c>
    </row>
    <row r="2279" spans="1:13">
      <c r="A2279" t="s">
        <v>19675</v>
      </c>
      <c r="B2279" t="s">
        <v>28342</v>
      </c>
      <c r="D2279" t="s">
        <v>28343</v>
      </c>
      <c r="E2279">
        <v>0</v>
      </c>
      <c r="J2279" t="s">
        <v>19675</v>
      </c>
      <c r="K2279" t="s">
        <v>28342</v>
      </c>
      <c r="L2279">
        <v>0</v>
      </c>
      <c r="M2279" t="s">
        <v>28343</v>
      </c>
    </row>
    <row r="2280" spans="1:13">
      <c r="A2280" t="s">
        <v>19676</v>
      </c>
      <c r="B2280" t="s">
        <v>28344</v>
      </c>
      <c r="D2280" t="s">
        <v>28345</v>
      </c>
      <c r="E2280">
        <v>0</v>
      </c>
      <c r="J2280" t="s">
        <v>19676</v>
      </c>
      <c r="K2280" t="s">
        <v>28344</v>
      </c>
      <c r="L2280">
        <v>0</v>
      </c>
      <c r="M2280" t="s">
        <v>28345</v>
      </c>
    </row>
    <row r="2281" spans="1:13">
      <c r="A2281" t="s">
        <v>19677</v>
      </c>
      <c r="B2281" t="s">
        <v>28346</v>
      </c>
      <c r="D2281" t="s">
        <v>28347</v>
      </c>
      <c r="E2281">
        <v>0</v>
      </c>
      <c r="J2281" t="s">
        <v>19677</v>
      </c>
      <c r="K2281" t="s">
        <v>28346</v>
      </c>
      <c r="L2281">
        <v>0</v>
      </c>
      <c r="M2281" t="s">
        <v>28347</v>
      </c>
    </row>
    <row r="2282" spans="1:13">
      <c r="A2282" t="s">
        <v>19678</v>
      </c>
      <c r="B2282" t="s">
        <v>28348</v>
      </c>
      <c r="D2282" t="s">
        <v>28349</v>
      </c>
      <c r="E2282">
        <v>0</v>
      </c>
      <c r="J2282" t="s">
        <v>19678</v>
      </c>
      <c r="K2282" t="s">
        <v>28348</v>
      </c>
      <c r="L2282">
        <v>0</v>
      </c>
      <c r="M2282" t="s">
        <v>28349</v>
      </c>
    </row>
    <row r="2283" spans="1:13">
      <c r="A2283" t="s">
        <v>19679</v>
      </c>
      <c r="B2283" t="s">
        <v>28350</v>
      </c>
      <c r="D2283" t="s">
        <v>28351</v>
      </c>
      <c r="E2283">
        <v>0</v>
      </c>
      <c r="J2283" t="s">
        <v>19679</v>
      </c>
      <c r="K2283" t="s">
        <v>28350</v>
      </c>
      <c r="L2283">
        <v>0</v>
      </c>
      <c r="M2283" t="s">
        <v>28351</v>
      </c>
    </row>
    <row r="2284" spans="1:13">
      <c r="A2284" t="s">
        <v>19680</v>
      </c>
      <c r="B2284" t="s">
        <v>28352</v>
      </c>
      <c r="D2284" t="s">
        <v>28353</v>
      </c>
      <c r="E2284">
        <v>0</v>
      </c>
      <c r="J2284" t="s">
        <v>19680</v>
      </c>
      <c r="K2284" t="s">
        <v>28352</v>
      </c>
      <c r="L2284">
        <v>0</v>
      </c>
      <c r="M2284" t="s">
        <v>28353</v>
      </c>
    </row>
    <row r="2285" spans="1:13">
      <c r="A2285" t="s">
        <v>19681</v>
      </c>
      <c r="B2285" t="s">
        <v>28354</v>
      </c>
      <c r="D2285" t="s">
        <v>28355</v>
      </c>
      <c r="E2285">
        <v>0</v>
      </c>
      <c r="J2285" t="s">
        <v>19681</v>
      </c>
      <c r="K2285" t="s">
        <v>28354</v>
      </c>
      <c r="L2285">
        <v>0</v>
      </c>
      <c r="M2285" t="s">
        <v>28355</v>
      </c>
    </row>
    <row r="2286" spans="1:13">
      <c r="A2286" t="s">
        <v>19682</v>
      </c>
      <c r="B2286" t="s">
        <v>28356</v>
      </c>
      <c r="D2286" t="s">
        <v>28357</v>
      </c>
      <c r="E2286">
        <v>0</v>
      </c>
      <c r="J2286" t="s">
        <v>19682</v>
      </c>
      <c r="K2286" t="s">
        <v>28356</v>
      </c>
      <c r="L2286">
        <v>0</v>
      </c>
      <c r="M2286" t="s">
        <v>28357</v>
      </c>
    </row>
    <row r="2287" spans="1:13">
      <c r="A2287" t="s">
        <v>19683</v>
      </c>
      <c r="B2287" t="s">
        <v>28358</v>
      </c>
      <c r="D2287" t="s">
        <v>28359</v>
      </c>
      <c r="E2287">
        <v>0</v>
      </c>
      <c r="J2287" t="s">
        <v>19683</v>
      </c>
      <c r="K2287" t="s">
        <v>28358</v>
      </c>
      <c r="L2287">
        <v>0</v>
      </c>
      <c r="M2287" t="s">
        <v>28359</v>
      </c>
    </row>
    <row r="2288" spans="1:13">
      <c r="A2288" t="s">
        <v>19684</v>
      </c>
      <c r="B2288" t="s">
        <v>28360</v>
      </c>
      <c r="D2288" t="s">
        <v>28361</v>
      </c>
      <c r="E2288">
        <v>0</v>
      </c>
      <c r="J2288" t="s">
        <v>19684</v>
      </c>
      <c r="K2288" t="s">
        <v>28360</v>
      </c>
      <c r="L2288">
        <v>0</v>
      </c>
      <c r="M2288" t="s">
        <v>28361</v>
      </c>
    </row>
    <row r="2289" spans="1:13">
      <c r="A2289" t="s">
        <v>19685</v>
      </c>
      <c r="B2289" t="s">
        <v>28362</v>
      </c>
      <c r="D2289" t="s">
        <v>28363</v>
      </c>
      <c r="E2289">
        <v>0</v>
      </c>
      <c r="J2289" t="s">
        <v>19685</v>
      </c>
      <c r="K2289" t="s">
        <v>28362</v>
      </c>
      <c r="L2289">
        <v>0</v>
      </c>
      <c r="M2289" t="s">
        <v>28363</v>
      </c>
    </row>
    <row r="2290" spans="1:13">
      <c r="A2290" t="s">
        <v>19686</v>
      </c>
      <c r="B2290" t="s">
        <v>28364</v>
      </c>
      <c r="D2290" t="s">
        <v>28365</v>
      </c>
      <c r="E2290">
        <v>0</v>
      </c>
      <c r="J2290" t="s">
        <v>19686</v>
      </c>
      <c r="K2290" t="s">
        <v>28364</v>
      </c>
      <c r="L2290">
        <v>0</v>
      </c>
      <c r="M2290" t="s">
        <v>28365</v>
      </c>
    </row>
    <row r="2291" spans="1:13">
      <c r="A2291" t="s">
        <v>19687</v>
      </c>
      <c r="B2291" t="s">
        <v>28366</v>
      </c>
      <c r="D2291" t="s">
        <v>28367</v>
      </c>
      <c r="E2291">
        <v>0</v>
      </c>
      <c r="J2291" t="s">
        <v>19687</v>
      </c>
      <c r="K2291" t="s">
        <v>28366</v>
      </c>
      <c r="L2291">
        <v>0</v>
      </c>
      <c r="M2291" t="s">
        <v>28367</v>
      </c>
    </row>
    <row r="2292" spans="1:13">
      <c r="A2292" t="s">
        <v>19688</v>
      </c>
      <c r="B2292" t="s">
        <v>28368</v>
      </c>
      <c r="D2292" t="s">
        <v>28369</v>
      </c>
      <c r="E2292">
        <v>0</v>
      </c>
      <c r="J2292" t="s">
        <v>19688</v>
      </c>
      <c r="K2292" t="s">
        <v>28368</v>
      </c>
      <c r="L2292">
        <v>0</v>
      </c>
      <c r="M2292" t="s">
        <v>28369</v>
      </c>
    </row>
    <row r="2293" spans="1:13">
      <c r="A2293" t="s">
        <v>19689</v>
      </c>
      <c r="B2293" t="s">
        <v>28370</v>
      </c>
      <c r="D2293" t="s">
        <v>28371</v>
      </c>
      <c r="E2293">
        <v>0</v>
      </c>
      <c r="J2293" t="s">
        <v>19689</v>
      </c>
      <c r="K2293" t="s">
        <v>28370</v>
      </c>
      <c r="L2293">
        <v>0</v>
      </c>
      <c r="M2293" t="s">
        <v>28371</v>
      </c>
    </row>
    <row r="2294" spans="1:13">
      <c r="A2294" t="s">
        <v>19690</v>
      </c>
      <c r="B2294" t="s">
        <v>28372</v>
      </c>
      <c r="D2294" t="s">
        <v>28373</v>
      </c>
      <c r="E2294">
        <v>0</v>
      </c>
      <c r="J2294" t="s">
        <v>19690</v>
      </c>
      <c r="K2294" t="s">
        <v>28372</v>
      </c>
      <c r="L2294">
        <v>0</v>
      </c>
      <c r="M2294" t="s">
        <v>28373</v>
      </c>
    </row>
    <row r="2295" spans="1:13">
      <c r="A2295" t="s">
        <v>18263</v>
      </c>
      <c r="B2295" t="s">
        <v>28374</v>
      </c>
      <c r="C2295" t="s">
        <v>23015</v>
      </c>
      <c r="D2295" t="s">
        <v>28375</v>
      </c>
      <c r="E2295">
        <v>140</v>
      </c>
      <c r="G2295" t="s">
        <v>23015</v>
      </c>
      <c r="J2295" t="s">
        <v>18263</v>
      </c>
      <c r="K2295" t="s">
        <v>28374</v>
      </c>
      <c r="L2295">
        <v>140</v>
      </c>
      <c r="M2295" t="s">
        <v>28375</v>
      </c>
    </row>
    <row r="2296" spans="1:13">
      <c r="A2296" t="s">
        <v>20167</v>
      </c>
      <c r="B2296" t="s">
        <v>28376</v>
      </c>
      <c r="D2296" t="s">
        <v>28377</v>
      </c>
      <c r="E2296">
        <v>0</v>
      </c>
      <c r="J2296" t="s">
        <v>20167</v>
      </c>
      <c r="K2296" t="s">
        <v>28376</v>
      </c>
      <c r="L2296">
        <v>0</v>
      </c>
      <c r="M2296" t="s">
        <v>28377</v>
      </c>
    </row>
    <row r="2297" spans="1:13">
      <c r="A2297" t="s">
        <v>20490</v>
      </c>
      <c r="B2297" t="s">
        <v>28378</v>
      </c>
      <c r="D2297" t="s">
        <v>28379</v>
      </c>
      <c r="E2297">
        <v>0</v>
      </c>
      <c r="J2297" t="s">
        <v>20490</v>
      </c>
      <c r="K2297" t="s">
        <v>28378</v>
      </c>
      <c r="L2297">
        <v>0</v>
      </c>
      <c r="M2297" t="s">
        <v>28379</v>
      </c>
    </row>
    <row r="2298" spans="1:13">
      <c r="A2298" t="s">
        <v>20489</v>
      </c>
      <c r="B2298" t="s">
        <v>28380</v>
      </c>
      <c r="D2298" t="s">
        <v>28381</v>
      </c>
      <c r="E2298">
        <v>0</v>
      </c>
      <c r="J2298" t="s">
        <v>20489</v>
      </c>
      <c r="K2298" t="s">
        <v>28380</v>
      </c>
      <c r="L2298">
        <v>0</v>
      </c>
      <c r="M2298" t="s">
        <v>28381</v>
      </c>
    </row>
    <row r="2299" spans="1:13">
      <c r="A2299" t="s">
        <v>28382</v>
      </c>
      <c r="B2299" t="s">
        <v>28383</v>
      </c>
      <c r="D2299" t="s">
        <v>28384</v>
      </c>
      <c r="E2299">
        <v>0</v>
      </c>
      <c r="J2299" t="s">
        <v>28382</v>
      </c>
      <c r="K2299" t="s">
        <v>28383</v>
      </c>
      <c r="L2299">
        <v>0</v>
      </c>
      <c r="M2299" t="s">
        <v>28384</v>
      </c>
    </row>
    <row r="2300" spans="1:13">
      <c r="A2300" t="s">
        <v>28385</v>
      </c>
      <c r="B2300" t="s">
        <v>28386</v>
      </c>
      <c r="D2300" t="s">
        <v>28387</v>
      </c>
      <c r="E2300">
        <v>0</v>
      </c>
      <c r="J2300" t="s">
        <v>28385</v>
      </c>
      <c r="K2300" t="s">
        <v>28386</v>
      </c>
      <c r="L2300">
        <v>0</v>
      </c>
      <c r="M2300" t="s">
        <v>28387</v>
      </c>
    </row>
    <row r="2301" spans="1:13">
      <c r="A2301" t="s">
        <v>19691</v>
      </c>
      <c r="B2301" t="s">
        <v>28388</v>
      </c>
      <c r="D2301" t="s">
        <v>28389</v>
      </c>
      <c r="E2301">
        <v>0</v>
      </c>
      <c r="J2301" t="s">
        <v>19691</v>
      </c>
      <c r="K2301" t="s">
        <v>28388</v>
      </c>
      <c r="L2301">
        <v>0</v>
      </c>
      <c r="M2301" t="s">
        <v>28389</v>
      </c>
    </row>
    <row r="2302" spans="1:13">
      <c r="A2302" t="s">
        <v>19692</v>
      </c>
      <c r="B2302" t="s">
        <v>28390</v>
      </c>
      <c r="D2302" t="s">
        <v>28391</v>
      </c>
      <c r="E2302">
        <v>0</v>
      </c>
      <c r="J2302" t="s">
        <v>19692</v>
      </c>
      <c r="K2302" t="s">
        <v>28390</v>
      </c>
      <c r="L2302">
        <v>0</v>
      </c>
      <c r="M2302" t="s">
        <v>28391</v>
      </c>
    </row>
    <row r="2303" spans="1:13">
      <c r="A2303" t="s">
        <v>19693</v>
      </c>
      <c r="B2303" t="s">
        <v>28392</v>
      </c>
      <c r="D2303" t="s">
        <v>28393</v>
      </c>
      <c r="E2303">
        <v>0</v>
      </c>
      <c r="J2303" t="s">
        <v>19693</v>
      </c>
      <c r="K2303" t="s">
        <v>28392</v>
      </c>
      <c r="L2303">
        <v>0</v>
      </c>
      <c r="M2303" t="s">
        <v>28393</v>
      </c>
    </row>
    <row r="2304" spans="1:13">
      <c r="A2304" t="s">
        <v>19694</v>
      </c>
      <c r="B2304" t="s">
        <v>28394</v>
      </c>
      <c r="D2304" t="s">
        <v>28395</v>
      </c>
      <c r="E2304">
        <v>0</v>
      </c>
      <c r="J2304" t="s">
        <v>19694</v>
      </c>
      <c r="K2304" t="s">
        <v>28394</v>
      </c>
      <c r="L2304">
        <v>0</v>
      </c>
      <c r="M2304" t="s">
        <v>28395</v>
      </c>
    </row>
    <row r="2305" spans="1:13">
      <c r="A2305" t="s">
        <v>18945</v>
      </c>
      <c r="B2305" t="s">
        <v>28396</v>
      </c>
      <c r="C2305" t="s">
        <v>23015</v>
      </c>
      <c r="D2305" t="s">
        <v>28397</v>
      </c>
      <c r="E2305">
        <v>140</v>
      </c>
      <c r="G2305" t="s">
        <v>23015</v>
      </c>
      <c r="J2305" t="s">
        <v>18945</v>
      </c>
      <c r="K2305" t="s">
        <v>28396</v>
      </c>
      <c r="L2305">
        <v>140</v>
      </c>
      <c r="M2305" t="s">
        <v>28397</v>
      </c>
    </row>
    <row r="2306" spans="1:13">
      <c r="A2306" t="s">
        <v>18946</v>
      </c>
      <c r="B2306" t="s">
        <v>28398</v>
      </c>
      <c r="D2306" t="s">
        <v>28399</v>
      </c>
      <c r="E2306">
        <v>0</v>
      </c>
      <c r="J2306" t="s">
        <v>18946</v>
      </c>
      <c r="K2306" t="s">
        <v>28398</v>
      </c>
      <c r="L2306">
        <v>0</v>
      </c>
      <c r="M2306" t="s">
        <v>28399</v>
      </c>
    </row>
    <row r="2307" spans="1:13">
      <c r="A2307" t="s">
        <v>18947</v>
      </c>
      <c r="B2307" t="s">
        <v>28400</v>
      </c>
      <c r="D2307" t="s">
        <v>28401</v>
      </c>
      <c r="E2307">
        <v>0</v>
      </c>
      <c r="J2307" t="s">
        <v>18947</v>
      </c>
      <c r="K2307" t="s">
        <v>28400</v>
      </c>
      <c r="L2307">
        <v>0</v>
      </c>
      <c r="M2307" t="s">
        <v>28401</v>
      </c>
    </row>
    <row r="2308" spans="1:13">
      <c r="A2308" t="s">
        <v>18948</v>
      </c>
      <c r="B2308" t="s">
        <v>28402</v>
      </c>
      <c r="D2308" t="s">
        <v>28403</v>
      </c>
      <c r="E2308">
        <v>0</v>
      </c>
      <c r="J2308" t="s">
        <v>18948</v>
      </c>
      <c r="K2308" t="s">
        <v>28402</v>
      </c>
      <c r="L2308">
        <v>0</v>
      </c>
      <c r="M2308" t="s">
        <v>28403</v>
      </c>
    </row>
    <row r="2309" spans="1:13">
      <c r="A2309" t="s">
        <v>18949</v>
      </c>
      <c r="B2309" t="s">
        <v>28404</v>
      </c>
      <c r="D2309" t="s">
        <v>28405</v>
      </c>
      <c r="E2309">
        <v>0</v>
      </c>
      <c r="J2309" t="s">
        <v>18949</v>
      </c>
      <c r="K2309" t="s">
        <v>28404</v>
      </c>
      <c r="L2309">
        <v>0</v>
      </c>
      <c r="M2309" t="s">
        <v>28405</v>
      </c>
    </row>
    <row r="2310" spans="1:13">
      <c r="A2310" t="s">
        <v>18950</v>
      </c>
      <c r="B2310" t="s">
        <v>28406</v>
      </c>
      <c r="D2310" t="s">
        <v>28407</v>
      </c>
      <c r="E2310">
        <v>0</v>
      </c>
      <c r="J2310" t="s">
        <v>18950</v>
      </c>
      <c r="K2310" t="s">
        <v>28406</v>
      </c>
      <c r="L2310">
        <v>0</v>
      </c>
      <c r="M2310" t="s">
        <v>28407</v>
      </c>
    </row>
    <row r="2311" spans="1:13">
      <c r="A2311" t="s">
        <v>18951</v>
      </c>
      <c r="B2311" t="s">
        <v>28408</v>
      </c>
      <c r="D2311" t="s">
        <v>28409</v>
      </c>
      <c r="E2311">
        <v>0</v>
      </c>
      <c r="J2311" t="s">
        <v>18951</v>
      </c>
      <c r="K2311" t="s">
        <v>28408</v>
      </c>
      <c r="L2311">
        <v>0</v>
      </c>
      <c r="M2311" t="s">
        <v>28409</v>
      </c>
    </row>
    <row r="2312" spans="1:13">
      <c r="A2312" t="s">
        <v>18952</v>
      </c>
      <c r="B2312" t="s">
        <v>28410</v>
      </c>
      <c r="D2312" t="s">
        <v>28411</v>
      </c>
      <c r="E2312">
        <v>0</v>
      </c>
      <c r="J2312" t="s">
        <v>18952</v>
      </c>
      <c r="K2312" t="s">
        <v>28410</v>
      </c>
      <c r="L2312">
        <v>0</v>
      </c>
      <c r="M2312" t="s">
        <v>28411</v>
      </c>
    </row>
    <row r="2313" spans="1:13">
      <c r="A2313" t="s">
        <v>18411</v>
      </c>
      <c r="B2313" t="s">
        <v>28412</v>
      </c>
      <c r="C2313" t="s">
        <v>23015</v>
      </c>
      <c r="D2313" t="s">
        <v>28413</v>
      </c>
      <c r="E2313">
        <v>140</v>
      </c>
      <c r="G2313" t="s">
        <v>23015</v>
      </c>
      <c r="J2313" t="s">
        <v>18411</v>
      </c>
      <c r="K2313" t="s">
        <v>28412</v>
      </c>
      <c r="L2313">
        <v>140</v>
      </c>
      <c r="M2313" t="s">
        <v>28413</v>
      </c>
    </row>
    <row r="2314" spans="1:13">
      <c r="A2314" t="s">
        <v>18412</v>
      </c>
      <c r="B2314" t="s">
        <v>28414</v>
      </c>
      <c r="C2314" t="s">
        <v>23015</v>
      </c>
      <c r="D2314" t="s">
        <v>28415</v>
      </c>
      <c r="E2314">
        <v>140</v>
      </c>
      <c r="G2314" t="s">
        <v>23015</v>
      </c>
      <c r="J2314" t="s">
        <v>18412</v>
      </c>
      <c r="K2314" t="s">
        <v>28414</v>
      </c>
      <c r="L2314">
        <v>140</v>
      </c>
      <c r="M2314" t="s">
        <v>28415</v>
      </c>
    </row>
    <row r="2315" spans="1:13">
      <c r="A2315" t="s">
        <v>19695</v>
      </c>
      <c r="B2315" t="s">
        <v>28416</v>
      </c>
      <c r="D2315" t="s">
        <v>28417</v>
      </c>
      <c r="E2315">
        <v>0</v>
      </c>
      <c r="J2315" t="s">
        <v>19695</v>
      </c>
      <c r="K2315" t="s">
        <v>28416</v>
      </c>
      <c r="L2315">
        <v>0</v>
      </c>
      <c r="M2315" t="s">
        <v>28417</v>
      </c>
    </row>
    <row r="2316" spans="1:13">
      <c r="A2316" t="s">
        <v>19696</v>
      </c>
      <c r="B2316" t="s">
        <v>28418</v>
      </c>
      <c r="D2316" t="s">
        <v>28419</v>
      </c>
      <c r="E2316">
        <v>0</v>
      </c>
      <c r="J2316" t="s">
        <v>19696</v>
      </c>
      <c r="K2316" t="s">
        <v>28418</v>
      </c>
      <c r="L2316">
        <v>0</v>
      </c>
      <c r="M2316" t="s">
        <v>28419</v>
      </c>
    </row>
    <row r="2317" spans="1:13">
      <c r="A2317" t="s">
        <v>19697</v>
      </c>
      <c r="B2317" t="s">
        <v>28420</v>
      </c>
      <c r="D2317" t="s">
        <v>28421</v>
      </c>
      <c r="E2317">
        <v>0</v>
      </c>
      <c r="J2317" t="s">
        <v>19697</v>
      </c>
      <c r="K2317" t="s">
        <v>28420</v>
      </c>
      <c r="L2317">
        <v>0</v>
      </c>
      <c r="M2317" t="s">
        <v>28421</v>
      </c>
    </row>
    <row r="2318" spans="1:13">
      <c r="A2318" t="s">
        <v>19698</v>
      </c>
      <c r="B2318" t="s">
        <v>28422</v>
      </c>
      <c r="D2318" t="s">
        <v>28423</v>
      </c>
      <c r="E2318">
        <v>0</v>
      </c>
      <c r="J2318" t="s">
        <v>19698</v>
      </c>
      <c r="K2318" t="s">
        <v>28422</v>
      </c>
      <c r="L2318">
        <v>0</v>
      </c>
      <c r="M2318" t="s">
        <v>28423</v>
      </c>
    </row>
    <row r="2319" spans="1:13">
      <c r="A2319" t="s">
        <v>20488</v>
      </c>
      <c r="B2319" t="s">
        <v>28424</v>
      </c>
      <c r="D2319" t="s">
        <v>28425</v>
      </c>
      <c r="E2319">
        <v>0</v>
      </c>
      <c r="J2319" t="s">
        <v>20488</v>
      </c>
      <c r="K2319" t="s">
        <v>28424</v>
      </c>
      <c r="L2319">
        <v>0</v>
      </c>
      <c r="M2319" t="s">
        <v>28425</v>
      </c>
    </row>
    <row r="2320" spans="1:13">
      <c r="A2320" t="s">
        <v>20487</v>
      </c>
      <c r="B2320" t="s">
        <v>28426</v>
      </c>
      <c r="D2320" t="s">
        <v>28427</v>
      </c>
      <c r="E2320">
        <v>0</v>
      </c>
      <c r="J2320" t="s">
        <v>20487</v>
      </c>
      <c r="K2320" t="s">
        <v>28426</v>
      </c>
      <c r="L2320">
        <v>0</v>
      </c>
      <c r="M2320" t="s">
        <v>28427</v>
      </c>
    </row>
    <row r="2321" spans="1:13">
      <c r="A2321" t="s">
        <v>18570</v>
      </c>
      <c r="B2321" t="s">
        <v>28428</v>
      </c>
      <c r="D2321" t="s">
        <v>28429</v>
      </c>
      <c r="E2321">
        <v>0</v>
      </c>
      <c r="J2321" t="s">
        <v>18570</v>
      </c>
      <c r="K2321" t="s">
        <v>28428</v>
      </c>
      <c r="L2321">
        <v>0</v>
      </c>
      <c r="M2321" t="s">
        <v>28429</v>
      </c>
    </row>
    <row r="2322" spans="1:13">
      <c r="A2322" t="s">
        <v>18571</v>
      </c>
      <c r="B2322" t="s">
        <v>28430</v>
      </c>
      <c r="D2322" t="s">
        <v>28431</v>
      </c>
      <c r="E2322">
        <v>0</v>
      </c>
      <c r="J2322" t="s">
        <v>18571</v>
      </c>
      <c r="K2322" t="s">
        <v>28430</v>
      </c>
      <c r="L2322">
        <v>0</v>
      </c>
      <c r="M2322" t="s">
        <v>28431</v>
      </c>
    </row>
    <row r="2323" spans="1:13">
      <c r="A2323" t="s">
        <v>18572</v>
      </c>
      <c r="B2323" t="s">
        <v>28432</v>
      </c>
      <c r="D2323" t="s">
        <v>28433</v>
      </c>
      <c r="E2323">
        <v>0</v>
      </c>
      <c r="J2323" t="s">
        <v>18572</v>
      </c>
      <c r="K2323" t="s">
        <v>28432</v>
      </c>
      <c r="L2323">
        <v>0</v>
      </c>
      <c r="M2323" t="s">
        <v>28433</v>
      </c>
    </row>
    <row r="2324" spans="1:13">
      <c r="A2324" t="s">
        <v>18573</v>
      </c>
      <c r="B2324" t="s">
        <v>28434</v>
      </c>
      <c r="D2324" t="s">
        <v>28435</v>
      </c>
      <c r="E2324">
        <v>0</v>
      </c>
      <c r="J2324" t="s">
        <v>18573</v>
      </c>
      <c r="K2324" t="s">
        <v>28434</v>
      </c>
      <c r="L2324">
        <v>0</v>
      </c>
      <c r="M2324" t="s">
        <v>28435</v>
      </c>
    </row>
    <row r="2325" spans="1:13">
      <c r="A2325" t="s">
        <v>18574</v>
      </c>
      <c r="B2325" t="s">
        <v>28436</v>
      </c>
      <c r="D2325" t="s">
        <v>28437</v>
      </c>
      <c r="E2325">
        <v>0</v>
      </c>
      <c r="J2325" t="s">
        <v>18574</v>
      </c>
      <c r="K2325" t="s">
        <v>28436</v>
      </c>
      <c r="L2325">
        <v>0</v>
      </c>
      <c r="M2325" t="s">
        <v>28437</v>
      </c>
    </row>
    <row r="2326" spans="1:13">
      <c r="A2326" t="s">
        <v>18575</v>
      </c>
      <c r="B2326" t="s">
        <v>28438</v>
      </c>
      <c r="D2326" t="s">
        <v>28439</v>
      </c>
      <c r="E2326">
        <v>0</v>
      </c>
      <c r="J2326" t="s">
        <v>18575</v>
      </c>
      <c r="K2326" t="s">
        <v>28438</v>
      </c>
      <c r="L2326">
        <v>0</v>
      </c>
      <c r="M2326" t="s">
        <v>28439</v>
      </c>
    </row>
    <row r="2327" spans="1:13">
      <c r="A2327" t="s">
        <v>18576</v>
      </c>
      <c r="B2327" t="s">
        <v>28440</v>
      </c>
      <c r="D2327" t="s">
        <v>28441</v>
      </c>
      <c r="E2327">
        <v>0</v>
      </c>
      <c r="J2327" t="s">
        <v>18576</v>
      </c>
      <c r="K2327" t="s">
        <v>28440</v>
      </c>
      <c r="L2327">
        <v>0</v>
      </c>
      <c r="M2327" t="s">
        <v>28441</v>
      </c>
    </row>
    <row r="2328" spans="1:13">
      <c r="A2328" t="s">
        <v>18577</v>
      </c>
      <c r="B2328" t="s">
        <v>28442</v>
      </c>
      <c r="D2328" t="s">
        <v>28443</v>
      </c>
      <c r="E2328">
        <v>0</v>
      </c>
      <c r="J2328" t="s">
        <v>18577</v>
      </c>
      <c r="K2328" t="s">
        <v>28442</v>
      </c>
      <c r="L2328">
        <v>0</v>
      </c>
      <c r="M2328" t="s">
        <v>28443</v>
      </c>
    </row>
    <row r="2329" spans="1:13">
      <c r="A2329" t="s">
        <v>18578</v>
      </c>
      <c r="B2329" t="s">
        <v>28444</v>
      </c>
      <c r="D2329" t="s">
        <v>28445</v>
      </c>
      <c r="E2329">
        <v>0</v>
      </c>
      <c r="J2329" t="s">
        <v>18578</v>
      </c>
      <c r="K2329" t="s">
        <v>28444</v>
      </c>
      <c r="L2329">
        <v>0</v>
      </c>
      <c r="M2329" t="s">
        <v>28445</v>
      </c>
    </row>
    <row r="2330" spans="1:13">
      <c r="A2330" t="s">
        <v>18579</v>
      </c>
      <c r="B2330" t="s">
        <v>28446</v>
      </c>
      <c r="D2330" t="s">
        <v>28447</v>
      </c>
      <c r="E2330">
        <v>0</v>
      </c>
      <c r="J2330" t="s">
        <v>18579</v>
      </c>
      <c r="K2330" t="s">
        <v>28446</v>
      </c>
      <c r="L2330">
        <v>0</v>
      </c>
      <c r="M2330" t="s">
        <v>28447</v>
      </c>
    </row>
    <row r="2331" spans="1:13">
      <c r="A2331" t="s">
        <v>18580</v>
      </c>
      <c r="B2331" t="s">
        <v>28448</v>
      </c>
      <c r="D2331" t="s">
        <v>28449</v>
      </c>
      <c r="E2331">
        <v>0</v>
      </c>
      <c r="J2331" t="s">
        <v>18580</v>
      </c>
      <c r="K2331" t="s">
        <v>28448</v>
      </c>
      <c r="L2331">
        <v>0</v>
      </c>
      <c r="M2331" t="s">
        <v>28449</v>
      </c>
    </row>
    <row r="2332" spans="1:13">
      <c r="A2332" t="s">
        <v>18581</v>
      </c>
      <c r="B2332" t="s">
        <v>28450</v>
      </c>
      <c r="D2332" t="s">
        <v>28451</v>
      </c>
      <c r="E2332">
        <v>0</v>
      </c>
      <c r="J2332" t="s">
        <v>18581</v>
      </c>
      <c r="K2332" t="s">
        <v>28450</v>
      </c>
      <c r="L2332">
        <v>0</v>
      </c>
      <c r="M2332" t="s">
        <v>28451</v>
      </c>
    </row>
    <row r="2333" spans="1:13">
      <c r="A2333" t="s">
        <v>18582</v>
      </c>
      <c r="B2333" t="s">
        <v>28452</v>
      </c>
      <c r="D2333" t="s">
        <v>28453</v>
      </c>
      <c r="E2333">
        <v>0</v>
      </c>
      <c r="J2333" t="s">
        <v>18582</v>
      </c>
      <c r="K2333" t="s">
        <v>28452</v>
      </c>
      <c r="L2333">
        <v>0</v>
      </c>
      <c r="M2333" t="s">
        <v>28453</v>
      </c>
    </row>
    <row r="2334" spans="1:13">
      <c r="A2334" t="s">
        <v>18583</v>
      </c>
      <c r="B2334" t="s">
        <v>28454</v>
      </c>
      <c r="D2334" t="s">
        <v>28455</v>
      </c>
      <c r="E2334">
        <v>0</v>
      </c>
      <c r="J2334" t="s">
        <v>18583</v>
      </c>
      <c r="K2334" t="s">
        <v>28454</v>
      </c>
      <c r="L2334">
        <v>0</v>
      </c>
      <c r="M2334" t="s">
        <v>28455</v>
      </c>
    </row>
    <row r="2335" spans="1:13">
      <c r="A2335" t="s">
        <v>19699</v>
      </c>
      <c r="B2335" t="s">
        <v>28456</v>
      </c>
      <c r="D2335" t="s">
        <v>28457</v>
      </c>
      <c r="E2335">
        <v>0</v>
      </c>
      <c r="J2335" t="s">
        <v>19699</v>
      </c>
      <c r="K2335" t="s">
        <v>28456</v>
      </c>
      <c r="L2335">
        <v>0</v>
      </c>
      <c r="M2335" t="s">
        <v>28457</v>
      </c>
    </row>
    <row r="2336" spans="1:13">
      <c r="A2336" t="s">
        <v>18264</v>
      </c>
      <c r="B2336" t="s">
        <v>28458</v>
      </c>
      <c r="C2336" t="s">
        <v>23015</v>
      </c>
      <c r="D2336" t="s">
        <v>28459</v>
      </c>
      <c r="E2336">
        <v>140</v>
      </c>
      <c r="G2336" t="s">
        <v>23015</v>
      </c>
      <c r="J2336" t="s">
        <v>18264</v>
      </c>
      <c r="K2336" t="s">
        <v>28458</v>
      </c>
      <c r="L2336">
        <v>140</v>
      </c>
      <c r="M2336" t="s">
        <v>28459</v>
      </c>
    </row>
    <row r="2337" spans="1:13">
      <c r="A2337" t="s">
        <v>18953</v>
      </c>
      <c r="B2337" t="s">
        <v>28460</v>
      </c>
      <c r="D2337" t="s">
        <v>28461</v>
      </c>
      <c r="E2337">
        <v>0</v>
      </c>
      <c r="J2337" t="s">
        <v>18953</v>
      </c>
      <c r="K2337" t="s">
        <v>28460</v>
      </c>
      <c r="L2337">
        <v>0</v>
      </c>
      <c r="M2337" t="s">
        <v>28461</v>
      </c>
    </row>
    <row r="2338" spans="1:13">
      <c r="A2338" t="s">
        <v>20168</v>
      </c>
      <c r="B2338" t="s">
        <v>28462</v>
      </c>
      <c r="D2338" t="s">
        <v>28463</v>
      </c>
      <c r="E2338">
        <v>0</v>
      </c>
      <c r="J2338" t="s">
        <v>20168</v>
      </c>
      <c r="K2338" t="s">
        <v>28462</v>
      </c>
      <c r="L2338">
        <v>0</v>
      </c>
      <c r="M2338" t="s">
        <v>28463</v>
      </c>
    </row>
    <row r="2339" spans="1:13">
      <c r="A2339" t="s">
        <v>20169</v>
      </c>
      <c r="B2339" t="s">
        <v>28464</v>
      </c>
      <c r="D2339" t="s">
        <v>28465</v>
      </c>
      <c r="E2339">
        <v>0</v>
      </c>
      <c r="J2339" t="s">
        <v>20169</v>
      </c>
      <c r="K2339" t="s">
        <v>28464</v>
      </c>
      <c r="L2339">
        <v>0</v>
      </c>
      <c r="M2339" t="s">
        <v>28465</v>
      </c>
    </row>
    <row r="2340" spans="1:13">
      <c r="A2340" t="s">
        <v>20170</v>
      </c>
      <c r="B2340" t="s">
        <v>28466</v>
      </c>
      <c r="D2340" t="s">
        <v>28467</v>
      </c>
      <c r="E2340">
        <v>0</v>
      </c>
      <c r="J2340" t="s">
        <v>20170</v>
      </c>
      <c r="K2340" t="s">
        <v>28466</v>
      </c>
      <c r="L2340">
        <v>0</v>
      </c>
      <c r="M2340" t="s">
        <v>28467</v>
      </c>
    </row>
    <row r="2341" spans="1:13">
      <c r="A2341" t="s">
        <v>20922</v>
      </c>
      <c r="B2341" t="s">
        <v>28468</v>
      </c>
      <c r="D2341" t="s">
        <v>28469</v>
      </c>
      <c r="E2341">
        <v>0</v>
      </c>
      <c r="J2341" t="s">
        <v>20922</v>
      </c>
      <c r="K2341" t="s">
        <v>28468</v>
      </c>
      <c r="L2341">
        <v>0</v>
      </c>
      <c r="M2341" t="s">
        <v>28469</v>
      </c>
    </row>
    <row r="2342" spans="1:13">
      <c r="A2342" t="s">
        <v>17947</v>
      </c>
      <c r="B2342" t="s">
        <v>28470</v>
      </c>
      <c r="C2342" t="s">
        <v>23015</v>
      </c>
      <c r="D2342" t="s">
        <v>28471</v>
      </c>
      <c r="E2342">
        <v>140</v>
      </c>
      <c r="G2342" t="s">
        <v>23015</v>
      </c>
      <c r="J2342" t="s">
        <v>17947</v>
      </c>
      <c r="K2342" t="s">
        <v>28470</v>
      </c>
      <c r="L2342">
        <v>140</v>
      </c>
      <c r="M2342" t="s">
        <v>28471</v>
      </c>
    </row>
    <row r="2343" spans="1:13">
      <c r="A2343" t="s">
        <v>17948</v>
      </c>
      <c r="B2343" t="s">
        <v>28472</v>
      </c>
      <c r="D2343" t="s">
        <v>28473</v>
      </c>
      <c r="E2343">
        <v>0</v>
      </c>
      <c r="J2343" t="s">
        <v>17948</v>
      </c>
      <c r="K2343" t="s">
        <v>28472</v>
      </c>
      <c r="L2343">
        <v>0</v>
      </c>
      <c r="M2343" t="s">
        <v>28473</v>
      </c>
    </row>
    <row r="2344" spans="1:13">
      <c r="A2344" t="s">
        <v>17383</v>
      </c>
      <c r="B2344" t="s">
        <v>28474</v>
      </c>
      <c r="C2344" t="s">
        <v>23015</v>
      </c>
      <c r="D2344" t="s">
        <v>28475</v>
      </c>
      <c r="E2344">
        <v>140</v>
      </c>
      <c r="G2344" t="s">
        <v>23015</v>
      </c>
      <c r="J2344" t="s">
        <v>17383</v>
      </c>
      <c r="K2344" t="s">
        <v>28474</v>
      </c>
      <c r="L2344">
        <v>140</v>
      </c>
      <c r="M2344" t="s">
        <v>28475</v>
      </c>
    </row>
    <row r="2345" spans="1:13">
      <c r="A2345" t="s">
        <v>18954</v>
      </c>
      <c r="B2345" t="s">
        <v>28476</v>
      </c>
      <c r="D2345" t="s">
        <v>28477</v>
      </c>
      <c r="E2345">
        <v>0</v>
      </c>
      <c r="J2345" t="s">
        <v>18954</v>
      </c>
      <c r="K2345" t="s">
        <v>28476</v>
      </c>
      <c r="L2345">
        <v>0</v>
      </c>
      <c r="M2345" t="s">
        <v>28477</v>
      </c>
    </row>
    <row r="2346" spans="1:13">
      <c r="A2346" t="s">
        <v>18955</v>
      </c>
      <c r="B2346" t="s">
        <v>28478</v>
      </c>
      <c r="D2346" t="s">
        <v>28479</v>
      </c>
      <c r="E2346">
        <v>0</v>
      </c>
      <c r="J2346" t="s">
        <v>18955</v>
      </c>
      <c r="K2346" t="s">
        <v>28478</v>
      </c>
      <c r="L2346">
        <v>0</v>
      </c>
      <c r="M2346" t="s">
        <v>28479</v>
      </c>
    </row>
    <row r="2347" spans="1:13">
      <c r="A2347" t="s">
        <v>18956</v>
      </c>
      <c r="B2347" t="s">
        <v>28480</v>
      </c>
      <c r="C2347" t="s">
        <v>23015</v>
      </c>
      <c r="D2347" t="s">
        <v>28481</v>
      </c>
      <c r="E2347">
        <v>160</v>
      </c>
      <c r="G2347" t="s">
        <v>23015</v>
      </c>
      <c r="J2347" t="s">
        <v>18956</v>
      </c>
      <c r="K2347" t="s">
        <v>28480</v>
      </c>
      <c r="L2347">
        <v>160</v>
      </c>
      <c r="M2347" t="s">
        <v>28481</v>
      </c>
    </row>
    <row r="2348" spans="1:13">
      <c r="A2348" t="s">
        <v>18957</v>
      </c>
      <c r="B2348" t="s">
        <v>28482</v>
      </c>
      <c r="D2348" t="s">
        <v>28483</v>
      </c>
      <c r="E2348">
        <v>0</v>
      </c>
      <c r="J2348" t="s">
        <v>18957</v>
      </c>
      <c r="K2348" t="s">
        <v>28482</v>
      </c>
      <c r="L2348">
        <v>0</v>
      </c>
      <c r="M2348" t="s">
        <v>28483</v>
      </c>
    </row>
    <row r="2349" spans="1:13">
      <c r="A2349" t="s">
        <v>18958</v>
      </c>
      <c r="B2349" t="s">
        <v>28484</v>
      </c>
      <c r="C2349" t="s">
        <v>23015</v>
      </c>
      <c r="D2349" t="s">
        <v>28485</v>
      </c>
      <c r="E2349">
        <v>160</v>
      </c>
      <c r="G2349" t="s">
        <v>23015</v>
      </c>
      <c r="J2349" t="s">
        <v>18958</v>
      </c>
      <c r="K2349" t="s">
        <v>28484</v>
      </c>
      <c r="L2349">
        <v>160</v>
      </c>
      <c r="M2349" t="s">
        <v>28485</v>
      </c>
    </row>
    <row r="2350" spans="1:13">
      <c r="A2350" t="s">
        <v>18959</v>
      </c>
      <c r="B2350" t="s">
        <v>28486</v>
      </c>
      <c r="D2350" t="s">
        <v>28487</v>
      </c>
      <c r="E2350">
        <v>0</v>
      </c>
      <c r="J2350" t="s">
        <v>18959</v>
      </c>
      <c r="K2350" t="s">
        <v>28486</v>
      </c>
      <c r="L2350">
        <v>0</v>
      </c>
      <c r="M2350" t="s">
        <v>28487</v>
      </c>
    </row>
    <row r="2351" spans="1:13">
      <c r="A2351" t="s">
        <v>18960</v>
      </c>
      <c r="B2351" t="s">
        <v>28488</v>
      </c>
      <c r="D2351" t="s">
        <v>28489</v>
      </c>
      <c r="E2351">
        <v>0</v>
      </c>
      <c r="J2351" t="s">
        <v>18960</v>
      </c>
      <c r="K2351" t="s">
        <v>28488</v>
      </c>
      <c r="L2351">
        <v>0</v>
      </c>
      <c r="M2351" t="s">
        <v>28489</v>
      </c>
    </row>
    <row r="2352" spans="1:13">
      <c r="A2352" t="s">
        <v>18961</v>
      </c>
      <c r="B2352" t="s">
        <v>28490</v>
      </c>
      <c r="C2352" t="s">
        <v>23015</v>
      </c>
      <c r="D2352" t="s">
        <v>28491</v>
      </c>
      <c r="E2352">
        <v>160</v>
      </c>
      <c r="G2352" t="s">
        <v>23015</v>
      </c>
      <c r="J2352" t="s">
        <v>18961</v>
      </c>
      <c r="K2352" t="s">
        <v>28490</v>
      </c>
      <c r="L2352">
        <v>160</v>
      </c>
      <c r="M2352" t="s">
        <v>28491</v>
      </c>
    </row>
    <row r="2353" spans="1:13">
      <c r="A2353" t="s">
        <v>18962</v>
      </c>
      <c r="B2353" t="s">
        <v>28492</v>
      </c>
      <c r="D2353" t="s">
        <v>28493</v>
      </c>
      <c r="E2353">
        <v>-1</v>
      </c>
      <c r="J2353" t="s">
        <v>18962</v>
      </c>
      <c r="K2353" t="s">
        <v>28492</v>
      </c>
      <c r="L2353">
        <v>-1</v>
      </c>
      <c r="M2353" t="s">
        <v>28493</v>
      </c>
    </row>
    <row r="2354" spans="1:13">
      <c r="A2354" t="s">
        <v>18267</v>
      </c>
      <c r="B2354" t="s">
        <v>28494</v>
      </c>
      <c r="C2354" t="s">
        <v>23015</v>
      </c>
      <c r="D2354" t="s">
        <v>28495</v>
      </c>
      <c r="E2354">
        <v>160</v>
      </c>
      <c r="G2354" t="s">
        <v>23015</v>
      </c>
      <c r="J2354" t="s">
        <v>18267</v>
      </c>
      <c r="K2354" t="s">
        <v>28494</v>
      </c>
      <c r="L2354">
        <v>160</v>
      </c>
      <c r="M2354" t="s">
        <v>28495</v>
      </c>
    </row>
    <row r="2355" spans="1:13">
      <c r="A2355" t="s">
        <v>18963</v>
      </c>
      <c r="B2355" t="s">
        <v>25774</v>
      </c>
      <c r="D2355" t="s">
        <v>28496</v>
      </c>
      <c r="E2355">
        <v>0</v>
      </c>
      <c r="J2355" t="s">
        <v>18963</v>
      </c>
      <c r="K2355" t="s">
        <v>25774</v>
      </c>
      <c r="L2355">
        <v>0</v>
      </c>
      <c r="M2355" t="s">
        <v>28496</v>
      </c>
    </row>
    <row r="2356" spans="1:13">
      <c r="A2356" t="s">
        <v>18964</v>
      </c>
      <c r="B2356" t="s">
        <v>28497</v>
      </c>
      <c r="D2356" t="s">
        <v>28498</v>
      </c>
      <c r="E2356">
        <v>0</v>
      </c>
      <c r="J2356" t="s">
        <v>18964</v>
      </c>
      <c r="K2356" t="s">
        <v>28497</v>
      </c>
      <c r="L2356">
        <v>0</v>
      </c>
      <c r="M2356" t="s">
        <v>28498</v>
      </c>
    </row>
    <row r="2357" spans="1:13">
      <c r="A2357" t="s">
        <v>18965</v>
      </c>
      <c r="B2357" t="s">
        <v>28499</v>
      </c>
      <c r="D2357" t="s">
        <v>28500</v>
      </c>
      <c r="E2357">
        <v>-1</v>
      </c>
      <c r="J2357" t="s">
        <v>18965</v>
      </c>
      <c r="K2357" t="s">
        <v>28499</v>
      </c>
      <c r="L2357">
        <v>-1</v>
      </c>
      <c r="M2357" t="s">
        <v>28500</v>
      </c>
    </row>
    <row r="2358" spans="1:13">
      <c r="A2358" t="s">
        <v>18966</v>
      </c>
      <c r="B2358" t="s">
        <v>28501</v>
      </c>
      <c r="C2358" t="s">
        <v>23015</v>
      </c>
      <c r="D2358" t="s">
        <v>28502</v>
      </c>
      <c r="E2358">
        <v>160</v>
      </c>
      <c r="G2358" t="s">
        <v>23015</v>
      </c>
      <c r="J2358" t="s">
        <v>18966</v>
      </c>
      <c r="K2358" t="s">
        <v>28501</v>
      </c>
      <c r="L2358">
        <v>160</v>
      </c>
      <c r="M2358" t="s">
        <v>28502</v>
      </c>
    </row>
    <row r="2359" spans="1:13">
      <c r="A2359" t="s">
        <v>18967</v>
      </c>
      <c r="B2359" t="s">
        <v>28503</v>
      </c>
      <c r="D2359" t="s">
        <v>28504</v>
      </c>
      <c r="E2359">
        <v>0</v>
      </c>
      <c r="J2359" t="s">
        <v>18967</v>
      </c>
      <c r="K2359" t="s">
        <v>28503</v>
      </c>
      <c r="L2359">
        <v>0</v>
      </c>
      <c r="M2359" t="s">
        <v>28504</v>
      </c>
    </row>
    <row r="2360" spans="1:13">
      <c r="A2360" t="s">
        <v>18968</v>
      </c>
      <c r="B2360" t="s">
        <v>28505</v>
      </c>
      <c r="D2360" t="s">
        <v>28506</v>
      </c>
      <c r="E2360">
        <v>0</v>
      </c>
      <c r="J2360" t="s">
        <v>18968</v>
      </c>
      <c r="K2360" t="s">
        <v>28505</v>
      </c>
      <c r="L2360">
        <v>0</v>
      </c>
      <c r="M2360" t="s">
        <v>28506</v>
      </c>
    </row>
    <row r="2361" spans="1:13">
      <c r="A2361" t="s">
        <v>18969</v>
      </c>
      <c r="B2361" t="s">
        <v>28507</v>
      </c>
      <c r="D2361" t="s">
        <v>28508</v>
      </c>
      <c r="E2361">
        <v>0</v>
      </c>
      <c r="J2361" t="s">
        <v>18969</v>
      </c>
      <c r="K2361" t="s">
        <v>28507</v>
      </c>
      <c r="L2361">
        <v>0</v>
      </c>
      <c r="M2361" t="s">
        <v>28508</v>
      </c>
    </row>
    <row r="2362" spans="1:13">
      <c r="A2362" t="s">
        <v>18970</v>
      </c>
      <c r="B2362" t="s">
        <v>28509</v>
      </c>
      <c r="D2362" t="s">
        <v>28510</v>
      </c>
      <c r="E2362">
        <v>0</v>
      </c>
      <c r="J2362" t="s">
        <v>18970</v>
      </c>
      <c r="K2362" t="s">
        <v>28509</v>
      </c>
      <c r="L2362">
        <v>0</v>
      </c>
      <c r="M2362" t="s">
        <v>28510</v>
      </c>
    </row>
    <row r="2363" spans="1:13">
      <c r="A2363" t="s">
        <v>18971</v>
      </c>
      <c r="B2363" t="s">
        <v>28511</v>
      </c>
      <c r="D2363" t="s">
        <v>28512</v>
      </c>
      <c r="E2363">
        <v>0</v>
      </c>
      <c r="J2363" t="s">
        <v>18971</v>
      </c>
      <c r="K2363" t="s">
        <v>28511</v>
      </c>
      <c r="L2363">
        <v>0</v>
      </c>
      <c r="M2363" t="s">
        <v>28512</v>
      </c>
    </row>
    <row r="2364" spans="1:13">
      <c r="A2364" t="s">
        <v>18972</v>
      </c>
      <c r="B2364" t="s">
        <v>28513</v>
      </c>
      <c r="C2364" t="s">
        <v>23015</v>
      </c>
      <c r="D2364" t="s">
        <v>28514</v>
      </c>
      <c r="E2364">
        <v>160</v>
      </c>
      <c r="G2364" t="s">
        <v>23015</v>
      </c>
      <c r="J2364" t="s">
        <v>18972</v>
      </c>
      <c r="K2364" t="s">
        <v>28513</v>
      </c>
      <c r="L2364">
        <v>160</v>
      </c>
      <c r="M2364" t="s">
        <v>28514</v>
      </c>
    </row>
    <row r="2365" spans="1:13">
      <c r="A2365" t="s">
        <v>18973</v>
      </c>
      <c r="B2365" t="s">
        <v>28515</v>
      </c>
      <c r="D2365" t="s">
        <v>28516</v>
      </c>
      <c r="E2365">
        <v>0</v>
      </c>
      <c r="J2365" t="s">
        <v>18973</v>
      </c>
      <c r="K2365" t="s">
        <v>28515</v>
      </c>
      <c r="L2365">
        <v>0</v>
      </c>
      <c r="M2365" t="s">
        <v>28516</v>
      </c>
    </row>
    <row r="2366" spans="1:13">
      <c r="A2366" t="s">
        <v>18974</v>
      </c>
      <c r="B2366" t="s">
        <v>28517</v>
      </c>
      <c r="D2366" t="s">
        <v>28518</v>
      </c>
      <c r="E2366">
        <v>0</v>
      </c>
      <c r="J2366" t="s">
        <v>18974</v>
      </c>
      <c r="K2366" t="s">
        <v>28517</v>
      </c>
      <c r="L2366">
        <v>0</v>
      </c>
      <c r="M2366" t="s">
        <v>28518</v>
      </c>
    </row>
    <row r="2367" spans="1:13">
      <c r="A2367" t="s">
        <v>18266</v>
      </c>
      <c r="B2367" t="s">
        <v>28519</v>
      </c>
      <c r="C2367" t="s">
        <v>23015</v>
      </c>
      <c r="D2367" t="s">
        <v>28520</v>
      </c>
      <c r="E2367">
        <v>160</v>
      </c>
      <c r="G2367" t="s">
        <v>23015</v>
      </c>
      <c r="J2367" t="s">
        <v>18266</v>
      </c>
      <c r="K2367" t="s">
        <v>28519</v>
      </c>
      <c r="L2367">
        <v>160</v>
      </c>
      <c r="M2367" t="s">
        <v>28520</v>
      </c>
    </row>
    <row r="2368" spans="1:13">
      <c r="A2368" t="s">
        <v>18975</v>
      </c>
      <c r="B2368" t="s">
        <v>28521</v>
      </c>
      <c r="C2368" t="s">
        <v>23015</v>
      </c>
      <c r="D2368" t="s">
        <v>28522</v>
      </c>
      <c r="E2368">
        <v>160</v>
      </c>
      <c r="G2368" t="s">
        <v>23015</v>
      </c>
      <c r="J2368" t="s">
        <v>18975</v>
      </c>
      <c r="K2368" t="s">
        <v>28521</v>
      </c>
      <c r="L2368">
        <v>160</v>
      </c>
      <c r="M2368" t="s">
        <v>28522</v>
      </c>
    </row>
    <row r="2369" spans="1:13">
      <c r="A2369" t="s">
        <v>18976</v>
      </c>
      <c r="B2369" t="s">
        <v>28523</v>
      </c>
      <c r="C2369" t="s">
        <v>23015</v>
      </c>
      <c r="D2369" t="s">
        <v>28524</v>
      </c>
      <c r="E2369">
        <v>160</v>
      </c>
      <c r="G2369" t="s">
        <v>23015</v>
      </c>
      <c r="J2369" t="s">
        <v>18976</v>
      </c>
      <c r="K2369" t="s">
        <v>28523</v>
      </c>
      <c r="L2369">
        <v>160</v>
      </c>
      <c r="M2369" t="s">
        <v>28524</v>
      </c>
    </row>
    <row r="2370" spans="1:13">
      <c r="A2370" t="s">
        <v>18977</v>
      </c>
      <c r="B2370" t="s">
        <v>28525</v>
      </c>
      <c r="D2370" t="s">
        <v>28526</v>
      </c>
      <c r="E2370">
        <v>0</v>
      </c>
      <c r="J2370" t="s">
        <v>18977</v>
      </c>
      <c r="K2370" t="s">
        <v>28525</v>
      </c>
      <c r="L2370">
        <v>0</v>
      </c>
      <c r="M2370" t="s">
        <v>28526</v>
      </c>
    </row>
    <row r="2371" spans="1:13">
      <c r="A2371" t="s">
        <v>18978</v>
      </c>
      <c r="B2371" t="s">
        <v>28527</v>
      </c>
      <c r="D2371" t="s">
        <v>28528</v>
      </c>
      <c r="E2371">
        <v>0</v>
      </c>
      <c r="J2371" t="s">
        <v>18978</v>
      </c>
      <c r="K2371" t="s">
        <v>28527</v>
      </c>
      <c r="L2371">
        <v>0</v>
      </c>
      <c r="M2371" t="s">
        <v>28528</v>
      </c>
    </row>
    <row r="2372" spans="1:13">
      <c r="A2372" t="s">
        <v>18979</v>
      </c>
      <c r="B2372" t="s">
        <v>28529</v>
      </c>
      <c r="D2372" t="s">
        <v>28530</v>
      </c>
      <c r="E2372">
        <v>0</v>
      </c>
      <c r="J2372" t="s">
        <v>18979</v>
      </c>
      <c r="K2372" t="s">
        <v>28529</v>
      </c>
      <c r="L2372">
        <v>0</v>
      </c>
      <c r="M2372" t="s">
        <v>28530</v>
      </c>
    </row>
    <row r="2373" spans="1:13">
      <c r="A2373" t="s">
        <v>18980</v>
      </c>
      <c r="B2373" t="s">
        <v>28531</v>
      </c>
      <c r="D2373" t="s">
        <v>28532</v>
      </c>
      <c r="E2373">
        <v>0</v>
      </c>
      <c r="J2373" t="s">
        <v>18980</v>
      </c>
      <c r="K2373" t="s">
        <v>28531</v>
      </c>
      <c r="L2373">
        <v>0</v>
      </c>
      <c r="M2373" t="s">
        <v>28532</v>
      </c>
    </row>
    <row r="2374" spans="1:13">
      <c r="A2374" t="s">
        <v>18981</v>
      </c>
      <c r="B2374" t="s">
        <v>28533</v>
      </c>
      <c r="D2374" t="s">
        <v>28534</v>
      </c>
      <c r="E2374">
        <v>0</v>
      </c>
      <c r="J2374" t="s">
        <v>18981</v>
      </c>
      <c r="K2374" t="s">
        <v>28533</v>
      </c>
      <c r="L2374">
        <v>0</v>
      </c>
      <c r="M2374" t="s">
        <v>28534</v>
      </c>
    </row>
    <row r="2375" spans="1:13">
      <c r="A2375" t="s">
        <v>18982</v>
      </c>
      <c r="B2375" t="s">
        <v>28535</v>
      </c>
      <c r="D2375" t="s">
        <v>28536</v>
      </c>
      <c r="E2375">
        <v>0</v>
      </c>
      <c r="J2375" t="s">
        <v>18982</v>
      </c>
      <c r="K2375" t="s">
        <v>28535</v>
      </c>
      <c r="L2375">
        <v>0</v>
      </c>
      <c r="M2375" t="s">
        <v>28536</v>
      </c>
    </row>
    <row r="2376" spans="1:13">
      <c r="A2376" t="s">
        <v>18983</v>
      </c>
      <c r="B2376" t="s">
        <v>28537</v>
      </c>
      <c r="D2376" t="s">
        <v>28538</v>
      </c>
      <c r="E2376">
        <v>0</v>
      </c>
      <c r="J2376" t="s">
        <v>18983</v>
      </c>
      <c r="K2376" t="s">
        <v>28537</v>
      </c>
      <c r="L2376">
        <v>0</v>
      </c>
      <c r="M2376" t="s">
        <v>28538</v>
      </c>
    </row>
    <row r="2377" spans="1:13">
      <c r="A2377" t="s">
        <v>18984</v>
      </c>
      <c r="B2377" t="s">
        <v>28539</v>
      </c>
      <c r="D2377" t="s">
        <v>28540</v>
      </c>
      <c r="E2377">
        <v>0</v>
      </c>
      <c r="J2377" t="s">
        <v>18984</v>
      </c>
      <c r="K2377" t="s">
        <v>28539</v>
      </c>
      <c r="L2377">
        <v>0</v>
      </c>
      <c r="M2377" t="s">
        <v>28540</v>
      </c>
    </row>
    <row r="2378" spans="1:13">
      <c r="A2378" t="s">
        <v>18985</v>
      </c>
      <c r="B2378" t="s">
        <v>28541</v>
      </c>
      <c r="D2378" t="s">
        <v>28542</v>
      </c>
      <c r="E2378">
        <v>-1</v>
      </c>
      <c r="J2378" t="s">
        <v>18985</v>
      </c>
      <c r="K2378" t="s">
        <v>28541</v>
      </c>
      <c r="L2378">
        <v>-1</v>
      </c>
      <c r="M2378" t="s">
        <v>28542</v>
      </c>
    </row>
    <row r="2379" spans="1:13">
      <c r="A2379" t="s">
        <v>18986</v>
      </c>
      <c r="B2379" t="s">
        <v>28543</v>
      </c>
      <c r="D2379" t="s">
        <v>28544</v>
      </c>
      <c r="E2379">
        <v>0</v>
      </c>
      <c r="J2379" t="s">
        <v>18986</v>
      </c>
      <c r="K2379" t="s">
        <v>28543</v>
      </c>
      <c r="L2379">
        <v>0</v>
      </c>
      <c r="M2379" t="s">
        <v>28544</v>
      </c>
    </row>
    <row r="2380" spans="1:13">
      <c r="A2380" t="s">
        <v>18987</v>
      </c>
      <c r="B2380" t="s">
        <v>28545</v>
      </c>
      <c r="C2380" t="s">
        <v>23015</v>
      </c>
      <c r="D2380" t="s">
        <v>28546</v>
      </c>
      <c r="E2380">
        <v>160</v>
      </c>
      <c r="G2380" t="s">
        <v>23015</v>
      </c>
      <c r="J2380" t="s">
        <v>18987</v>
      </c>
      <c r="K2380" t="s">
        <v>28545</v>
      </c>
      <c r="L2380">
        <v>160</v>
      </c>
      <c r="M2380" t="s">
        <v>28546</v>
      </c>
    </row>
    <row r="2381" spans="1:13">
      <c r="A2381" t="s">
        <v>18988</v>
      </c>
      <c r="B2381" t="s">
        <v>28547</v>
      </c>
      <c r="D2381" t="s">
        <v>28548</v>
      </c>
      <c r="E2381">
        <v>0</v>
      </c>
      <c r="J2381" t="s">
        <v>18988</v>
      </c>
      <c r="K2381" t="s">
        <v>28547</v>
      </c>
      <c r="L2381">
        <v>0</v>
      </c>
      <c r="M2381" t="s">
        <v>28548</v>
      </c>
    </row>
    <row r="2382" spans="1:13">
      <c r="A2382" t="s">
        <v>18989</v>
      </c>
      <c r="B2382" t="s">
        <v>28549</v>
      </c>
      <c r="D2382" t="s">
        <v>28550</v>
      </c>
      <c r="E2382">
        <v>0</v>
      </c>
      <c r="J2382" t="s">
        <v>18989</v>
      </c>
      <c r="K2382" t="s">
        <v>28549</v>
      </c>
      <c r="L2382">
        <v>0</v>
      </c>
      <c r="M2382" t="s">
        <v>28550</v>
      </c>
    </row>
    <row r="2383" spans="1:13">
      <c r="A2383" t="s">
        <v>18990</v>
      </c>
      <c r="B2383" t="s">
        <v>28551</v>
      </c>
      <c r="D2383" t="s">
        <v>28552</v>
      </c>
      <c r="E2383">
        <v>0</v>
      </c>
      <c r="J2383" t="s">
        <v>18990</v>
      </c>
      <c r="K2383" t="s">
        <v>28551</v>
      </c>
      <c r="L2383">
        <v>0</v>
      </c>
      <c r="M2383" t="s">
        <v>28552</v>
      </c>
    </row>
    <row r="2384" spans="1:13">
      <c r="A2384" t="s">
        <v>18991</v>
      </c>
      <c r="B2384" t="s">
        <v>28553</v>
      </c>
      <c r="D2384" t="s">
        <v>28554</v>
      </c>
      <c r="E2384">
        <v>0</v>
      </c>
      <c r="J2384" t="s">
        <v>18991</v>
      </c>
      <c r="K2384" t="s">
        <v>28553</v>
      </c>
      <c r="L2384">
        <v>0</v>
      </c>
      <c r="M2384" t="s">
        <v>28554</v>
      </c>
    </row>
    <row r="2385" spans="1:13">
      <c r="A2385" t="s">
        <v>18992</v>
      </c>
      <c r="B2385" t="s">
        <v>28555</v>
      </c>
      <c r="D2385" t="s">
        <v>28556</v>
      </c>
      <c r="E2385">
        <v>0</v>
      </c>
      <c r="J2385" t="s">
        <v>18992</v>
      </c>
      <c r="K2385" t="s">
        <v>28555</v>
      </c>
      <c r="L2385">
        <v>0</v>
      </c>
      <c r="M2385" t="s">
        <v>28556</v>
      </c>
    </row>
    <row r="2386" spans="1:13">
      <c r="A2386" t="s">
        <v>18993</v>
      </c>
      <c r="B2386" t="s">
        <v>28557</v>
      </c>
      <c r="D2386" t="s">
        <v>28558</v>
      </c>
      <c r="E2386">
        <v>0</v>
      </c>
      <c r="J2386" t="s">
        <v>18993</v>
      </c>
      <c r="K2386" t="s">
        <v>28557</v>
      </c>
      <c r="L2386">
        <v>0</v>
      </c>
      <c r="M2386" t="s">
        <v>28558</v>
      </c>
    </row>
    <row r="2387" spans="1:13">
      <c r="A2387" t="s">
        <v>18994</v>
      </c>
      <c r="B2387" t="s">
        <v>28559</v>
      </c>
      <c r="D2387" t="s">
        <v>28560</v>
      </c>
      <c r="E2387">
        <v>-1</v>
      </c>
      <c r="J2387" t="s">
        <v>18994</v>
      </c>
      <c r="K2387" t="s">
        <v>28559</v>
      </c>
      <c r="L2387">
        <v>-1</v>
      </c>
      <c r="M2387" t="s">
        <v>28560</v>
      </c>
    </row>
    <row r="2388" spans="1:13">
      <c r="A2388" t="s">
        <v>18995</v>
      </c>
      <c r="B2388" t="s">
        <v>28561</v>
      </c>
      <c r="D2388" t="s">
        <v>28562</v>
      </c>
      <c r="E2388">
        <v>0</v>
      </c>
      <c r="J2388" t="s">
        <v>18995</v>
      </c>
      <c r="K2388" t="s">
        <v>28561</v>
      </c>
      <c r="L2388">
        <v>0</v>
      </c>
      <c r="M2388" t="s">
        <v>28562</v>
      </c>
    </row>
    <row r="2389" spans="1:13">
      <c r="A2389" t="s">
        <v>18996</v>
      </c>
      <c r="B2389" t="s">
        <v>28563</v>
      </c>
      <c r="D2389" t="s">
        <v>28564</v>
      </c>
      <c r="E2389">
        <v>0</v>
      </c>
      <c r="J2389" t="s">
        <v>18996</v>
      </c>
      <c r="K2389" t="s">
        <v>28563</v>
      </c>
      <c r="L2389">
        <v>0</v>
      </c>
      <c r="M2389" t="s">
        <v>28564</v>
      </c>
    </row>
    <row r="2390" spans="1:13">
      <c r="A2390" t="s">
        <v>18997</v>
      </c>
      <c r="B2390" t="s">
        <v>28565</v>
      </c>
      <c r="D2390" t="s">
        <v>28566</v>
      </c>
      <c r="E2390">
        <v>0</v>
      </c>
      <c r="J2390" t="s">
        <v>18997</v>
      </c>
      <c r="K2390" t="s">
        <v>28565</v>
      </c>
      <c r="L2390">
        <v>0</v>
      </c>
      <c r="M2390" t="s">
        <v>28566</v>
      </c>
    </row>
    <row r="2391" spans="1:13">
      <c r="A2391" t="s">
        <v>18998</v>
      </c>
      <c r="B2391" t="s">
        <v>28567</v>
      </c>
      <c r="D2391" t="s">
        <v>28568</v>
      </c>
      <c r="E2391">
        <v>0</v>
      </c>
      <c r="J2391" t="s">
        <v>18998</v>
      </c>
      <c r="K2391" t="s">
        <v>28567</v>
      </c>
      <c r="L2391">
        <v>0</v>
      </c>
      <c r="M2391" t="s">
        <v>28568</v>
      </c>
    </row>
    <row r="2392" spans="1:13">
      <c r="A2392" t="s">
        <v>18999</v>
      </c>
      <c r="B2392" t="s">
        <v>28569</v>
      </c>
      <c r="D2392" t="s">
        <v>28570</v>
      </c>
      <c r="E2392">
        <v>0</v>
      </c>
      <c r="J2392" t="s">
        <v>18999</v>
      </c>
      <c r="K2392" t="s">
        <v>28569</v>
      </c>
      <c r="L2392">
        <v>0</v>
      </c>
      <c r="M2392" t="s">
        <v>28570</v>
      </c>
    </row>
    <row r="2393" spans="1:13">
      <c r="A2393" t="s">
        <v>19000</v>
      </c>
      <c r="B2393" t="s">
        <v>28571</v>
      </c>
      <c r="D2393" t="s">
        <v>28572</v>
      </c>
      <c r="E2393">
        <v>0</v>
      </c>
      <c r="J2393" t="s">
        <v>19000</v>
      </c>
      <c r="K2393" t="s">
        <v>28571</v>
      </c>
      <c r="L2393">
        <v>0</v>
      </c>
      <c r="M2393" t="s">
        <v>28572</v>
      </c>
    </row>
    <row r="2394" spans="1:13">
      <c r="A2394" t="s">
        <v>19001</v>
      </c>
      <c r="B2394" t="s">
        <v>28573</v>
      </c>
      <c r="D2394" t="s">
        <v>28574</v>
      </c>
      <c r="E2394">
        <v>0</v>
      </c>
      <c r="J2394" t="s">
        <v>19001</v>
      </c>
      <c r="K2394" t="s">
        <v>28573</v>
      </c>
      <c r="L2394">
        <v>0</v>
      </c>
      <c r="M2394" t="s">
        <v>28574</v>
      </c>
    </row>
    <row r="2395" spans="1:13">
      <c r="A2395" t="s">
        <v>19002</v>
      </c>
      <c r="B2395" t="s">
        <v>28575</v>
      </c>
      <c r="D2395" t="s">
        <v>28576</v>
      </c>
      <c r="E2395">
        <v>0</v>
      </c>
      <c r="J2395" t="s">
        <v>19002</v>
      </c>
      <c r="K2395" t="s">
        <v>28575</v>
      </c>
      <c r="L2395">
        <v>0</v>
      </c>
      <c r="M2395" t="s">
        <v>28576</v>
      </c>
    </row>
    <row r="2396" spans="1:13">
      <c r="A2396" t="s">
        <v>19003</v>
      </c>
      <c r="B2396" t="s">
        <v>28577</v>
      </c>
      <c r="D2396" t="s">
        <v>28578</v>
      </c>
      <c r="E2396">
        <v>0</v>
      </c>
      <c r="J2396" t="s">
        <v>19003</v>
      </c>
      <c r="K2396" t="s">
        <v>28577</v>
      </c>
      <c r="L2396">
        <v>0</v>
      </c>
      <c r="M2396" t="s">
        <v>28578</v>
      </c>
    </row>
    <row r="2397" spans="1:13">
      <c r="A2397" t="s">
        <v>19004</v>
      </c>
      <c r="B2397" t="s">
        <v>28579</v>
      </c>
      <c r="D2397" t="s">
        <v>28580</v>
      </c>
      <c r="E2397">
        <v>0</v>
      </c>
      <c r="J2397" t="s">
        <v>19004</v>
      </c>
      <c r="K2397" t="s">
        <v>28579</v>
      </c>
      <c r="L2397">
        <v>0</v>
      </c>
      <c r="M2397" t="s">
        <v>28580</v>
      </c>
    </row>
    <row r="2398" spans="1:13">
      <c r="A2398" t="s">
        <v>19005</v>
      </c>
      <c r="B2398" t="s">
        <v>25768</v>
      </c>
      <c r="C2398" t="s">
        <v>23015</v>
      </c>
      <c r="D2398" t="s">
        <v>28581</v>
      </c>
      <c r="E2398">
        <v>85</v>
      </c>
      <c r="G2398" t="s">
        <v>23015</v>
      </c>
      <c r="J2398" t="s">
        <v>19005</v>
      </c>
      <c r="K2398" t="s">
        <v>25768</v>
      </c>
      <c r="L2398">
        <v>85</v>
      </c>
      <c r="M2398" t="s">
        <v>28581</v>
      </c>
    </row>
    <row r="2399" spans="1:13">
      <c r="A2399" t="s">
        <v>20171</v>
      </c>
      <c r="B2399" t="s">
        <v>28582</v>
      </c>
      <c r="C2399" t="s">
        <v>23015</v>
      </c>
      <c r="D2399" t="s">
        <v>28583</v>
      </c>
      <c r="E2399">
        <v>160</v>
      </c>
      <c r="G2399" t="s">
        <v>23015</v>
      </c>
      <c r="J2399" t="s">
        <v>20171</v>
      </c>
      <c r="K2399" t="s">
        <v>28582</v>
      </c>
      <c r="L2399">
        <v>160</v>
      </c>
      <c r="M2399" t="s">
        <v>28583</v>
      </c>
    </row>
    <row r="2400" spans="1:13">
      <c r="A2400" t="s">
        <v>20172</v>
      </c>
      <c r="B2400" t="s">
        <v>28584</v>
      </c>
      <c r="D2400" t="s">
        <v>28585</v>
      </c>
      <c r="E2400">
        <v>0</v>
      </c>
      <c r="J2400" t="s">
        <v>20172</v>
      </c>
      <c r="K2400" t="s">
        <v>28584</v>
      </c>
      <c r="L2400">
        <v>0</v>
      </c>
      <c r="M2400" t="s">
        <v>28585</v>
      </c>
    </row>
    <row r="2401" spans="1:13">
      <c r="A2401" t="s">
        <v>20173</v>
      </c>
      <c r="B2401" t="s">
        <v>28586</v>
      </c>
      <c r="D2401" t="s">
        <v>28587</v>
      </c>
      <c r="E2401">
        <v>0</v>
      </c>
      <c r="J2401" t="s">
        <v>20173</v>
      </c>
      <c r="K2401" t="s">
        <v>28586</v>
      </c>
      <c r="L2401">
        <v>0</v>
      </c>
      <c r="M2401" t="s">
        <v>28587</v>
      </c>
    </row>
    <row r="2402" spans="1:13">
      <c r="A2402" t="s">
        <v>20174</v>
      </c>
      <c r="B2402" t="s">
        <v>28588</v>
      </c>
      <c r="D2402" t="s">
        <v>28589</v>
      </c>
      <c r="E2402">
        <v>0</v>
      </c>
      <c r="J2402" t="s">
        <v>20174</v>
      </c>
      <c r="K2402" t="s">
        <v>28588</v>
      </c>
      <c r="L2402">
        <v>0</v>
      </c>
      <c r="M2402" t="s">
        <v>28589</v>
      </c>
    </row>
    <row r="2403" spans="1:13">
      <c r="A2403" t="s">
        <v>20175</v>
      </c>
      <c r="B2403" t="s">
        <v>28590</v>
      </c>
      <c r="D2403" t="s">
        <v>28591</v>
      </c>
      <c r="E2403">
        <v>0</v>
      </c>
      <c r="J2403" t="s">
        <v>20175</v>
      </c>
      <c r="K2403" t="s">
        <v>28590</v>
      </c>
      <c r="L2403">
        <v>0</v>
      </c>
      <c r="M2403" t="s">
        <v>28591</v>
      </c>
    </row>
    <row r="2404" spans="1:13">
      <c r="A2404" t="s">
        <v>20176</v>
      </c>
      <c r="B2404" t="s">
        <v>28592</v>
      </c>
      <c r="D2404" t="s">
        <v>28593</v>
      </c>
      <c r="E2404">
        <v>0</v>
      </c>
      <c r="J2404" t="s">
        <v>20176</v>
      </c>
      <c r="K2404" t="s">
        <v>28592</v>
      </c>
      <c r="L2404">
        <v>0</v>
      </c>
      <c r="M2404" t="s">
        <v>28593</v>
      </c>
    </row>
    <row r="2405" spans="1:13">
      <c r="A2405" t="s">
        <v>20177</v>
      </c>
      <c r="B2405" t="s">
        <v>28594</v>
      </c>
      <c r="D2405" t="s">
        <v>28595</v>
      </c>
      <c r="E2405">
        <v>0</v>
      </c>
      <c r="J2405" t="s">
        <v>20177</v>
      </c>
      <c r="K2405" t="s">
        <v>28594</v>
      </c>
      <c r="L2405">
        <v>0</v>
      </c>
      <c r="M2405" t="s">
        <v>28595</v>
      </c>
    </row>
    <row r="2406" spans="1:13">
      <c r="A2406" t="s">
        <v>20178</v>
      </c>
      <c r="B2406" t="s">
        <v>28596</v>
      </c>
      <c r="C2406" t="s">
        <v>23015</v>
      </c>
      <c r="D2406" t="s">
        <v>28597</v>
      </c>
      <c r="E2406">
        <v>160</v>
      </c>
      <c r="G2406" t="s">
        <v>23015</v>
      </c>
      <c r="J2406" t="s">
        <v>20178</v>
      </c>
      <c r="K2406" t="s">
        <v>28596</v>
      </c>
      <c r="L2406">
        <v>160</v>
      </c>
      <c r="M2406" t="s">
        <v>28597</v>
      </c>
    </row>
    <row r="2407" spans="1:13">
      <c r="A2407" t="s">
        <v>20179</v>
      </c>
      <c r="B2407" t="s">
        <v>28598</v>
      </c>
      <c r="C2407" t="s">
        <v>23015</v>
      </c>
      <c r="D2407" t="s">
        <v>28599</v>
      </c>
      <c r="E2407">
        <v>160</v>
      </c>
      <c r="G2407" t="s">
        <v>23015</v>
      </c>
      <c r="J2407" t="s">
        <v>20179</v>
      </c>
      <c r="K2407" t="s">
        <v>28598</v>
      </c>
      <c r="L2407">
        <v>160</v>
      </c>
      <c r="M2407" t="s">
        <v>28599</v>
      </c>
    </row>
    <row r="2408" spans="1:13">
      <c r="A2408" t="s">
        <v>20180</v>
      </c>
      <c r="B2408" t="s">
        <v>28600</v>
      </c>
      <c r="D2408" t="s">
        <v>28601</v>
      </c>
      <c r="E2408">
        <v>0</v>
      </c>
      <c r="J2408" t="s">
        <v>20180</v>
      </c>
      <c r="K2408" t="s">
        <v>28600</v>
      </c>
      <c r="L2408">
        <v>0</v>
      </c>
      <c r="M2408" t="s">
        <v>28601</v>
      </c>
    </row>
    <row r="2409" spans="1:13">
      <c r="A2409" t="s">
        <v>20181</v>
      </c>
      <c r="B2409" t="s">
        <v>28602</v>
      </c>
      <c r="D2409" t="s">
        <v>28603</v>
      </c>
      <c r="E2409">
        <v>0</v>
      </c>
      <c r="J2409" t="s">
        <v>20181</v>
      </c>
      <c r="K2409" t="s">
        <v>28602</v>
      </c>
      <c r="L2409">
        <v>0</v>
      </c>
      <c r="M2409" t="s">
        <v>28603</v>
      </c>
    </row>
    <row r="2410" spans="1:13">
      <c r="A2410" t="s">
        <v>20182</v>
      </c>
      <c r="B2410" t="s">
        <v>28604</v>
      </c>
      <c r="D2410" t="s">
        <v>28605</v>
      </c>
      <c r="E2410">
        <v>0</v>
      </c>
      <c r="J2410" t="s">
        <v>20182</v>
      </c>
      <c r="K2410" t="s">
        <v>28604</v>
      </c>
      <c r="L2410">
        <v>0</v>
      </c>
      <c r="M2410" t="s">
        <v>28605</v>
      </c>
    </row>
    <row r="2411" spans="1:13">
      <c r="A2411" t="s">
        <v>20183</v>
      </c>
      <c r="B2411" t="s">
        <v>28606</v>
      </c>
      <c r="D2411" t="s">
        <v>28607</v>
      </c>
      <c r="E2411">
        <v>0</v>
      </c>
      <c r="J2411" t="s">
        <v>20183</v>
      </c>
      <c r="K2411" t="s">
        <v>28606</v>
      </c>
      <c r="L2411">
        <v>0</v>
      </c>
      <c r="M2411" t="s">
        <v>28607</v>
      </c>
    </row>
    <row r="2412" spans="1:13">
      <c r="A2412" t="s">
        <v>20184</v>
      </c>
      <c r="B2412" t="s">
        <v>28608</v>
      </c>
      <c r="D2412" t="s">
        <v>28609</v>
      </c>
      <c r="E2412">
        <v>0</v>
      </c>
      <c r="J2412" t="s">
        <v>20184</v>
      </c>
      <c r="K2412" t="s">
        <v>28608</v>
      </c>
      <c r="L2412">
        <v>0</v>
      </c>
      <c r="M2412" t="s">
        <v>28609</v>
      </c>
    </row>
    <row r="2413" spans="1:13">
      <c r="A2413" t="s">
        <v>20185</v>
      </c>
      <c r="B2413" t="s">
        <v>28610</v>
      </c>
      <c r="D2413" t="s">
        <v>28611</v>
      </c>
      <c r="E2413">
        <v>0</v>
      </c>
      <c r="J2413" t="s">
        <v>20185</v>
      </c>
      <c r="K2413" t="s">
        <v>28610</v>
      </c>
      <c r="L2413">
        <v>0</v>
      </c>
      <c r="M2413" t="s">
        <v>28611</v>
      </c>
    </row>
    <row r="2414" spans="1:13">
      <c r="A2414" t="s">
        <v>20186</v>
      </c>
      <c r="B2414" t="s">
        <v>28612</v>
      </c>
      <c r="D2414" t="s">
        <v>28613</v>
      </c>
      <c r="E2414">
        <v>0</v>
      </c>
      <c r="J2414" t="s">
        <v>20186</v>
      </c>
      <c r="K2414" t="s">
        <v>28612</v>
      </c>
      <c r="L2414">
        <v>0</v>
      </c>
      <c r="M2414" t="s">
        <v>28613</v>
      </c>
    </row>
    <row r="2415" spans="1:13">
      <c r="A2415" t="s">
        <v>20187</v>
      </c>
      <c r="B2415" t="s">
        <v>28614</v>
      </c>
      <c r="D2415" t="s">
        <v>28615</v>
      </c>
      <c r="E2415">
        <v>0</v>
      </c>
      <c r="J2415" t="s">
        <v>20187</v>
      </c>
      <c r="K2415" t="s">
        <v>28614</v>
      </c>
      <c r="L2415">
        <v>0</v>
      </c>
      <c r="M2415" t="s">
        <v>28615</v>
      </c>
    </row>
    <row r="2416" spans="1:13">
      <c r="A2416" t="s">
        <v>20188</v>
      </c>
      <c r="B2416" t="s">
        <v>28616</v>
      </c>
      <c r="D2416" t="s">
        <v>28617</v>
      </c>
      <c r="E2416">
        <v>0</v>
      </c>
      <c r="J2416" t="s">
        <v>20188</v>
      </c>
      <c r="K2416" t="s">
        <v>28616</v>
      </c>
      <c r="L2416">
        <v>0</v>
      </c>
      <c r="M2416" t="s">
        <v>28617</v>
      </c>
    </row>
    <row r="2417" spans="1:13">
      <c r="A2417" t="s">
        <v>18265</v>
      </c>
      <c r="B2417" t="s">
        <v>28618</v>
      </c>
      <c r="C2417" t="s">
        <v>23015</v>
      </c>
      <c r="D2417" t="s">
        <v>28619</v>
      </c>
      <c r="E2417">
        <v>121</v>
      </c>
      <c r="G2417" t="s">
        <v>23015</v>
      </c>
      <c r="J2417" t="s">
        <v>18265</v>
      </c>
      <c r="K2417" t="s">
        <v>28618</v>
      </c>
      <c r="L2417">
        <v>121</v>
      </c>
      <c r="M2417" t="s">
        <v>28619</v>
      </c>
    </row>
    <row r="2418" spans="1:13">
      <c r="A2418" t="s">
        <v>20486</v>
      </c>
      <c r="B2418" t="s">
        <v>28620</v>
      </c>
      <c r="D2418" t="s">
        <v>28621</v>
      </c>
      <c r="E2418">
        <v>0</v>
      </c>
      <c r="J2418" t="s">
        <v>20486</v>
      </c>
      <c r="K2418" t="s">
        <v>28620</v>
      </c>
      <c r="L2418">
        <v>0</v>
      </c>
      <c r="M2418" t="s">
        <v>28621</v>
      </c>
    </row>
    <row r="2419" spans="1:13">
      <c r="A2419" t="s">
        <v>20485</v>
      </c>
      <c r="B2419" t="s">
        <v>28622</v>
      </c>
      <c r="D2419" t="s">
        <v>28623</v>
      </c>
      <c r="E2419">
        <v>0</v>
      </c>
      <c r="J2419" t="s">
        <v>20485</v>
      </c>
      <c r="K2419" t="s">
        <v>28622</v>
      </c>
      <c r="L2419">
        <v>0</v>
      </c>
      <c r="M2419" t="s">
        <v>28623</v>
      </c>
    </row>
    <row r="2420" spans="1:13">
      <c r="A2420" t="s">
        <v>20484</v>
      </c>
      <c r="B2420" t="s">
        <v>28624</v>
      </c>
      <c r="D2420" t="s">
        <v>28625</v>
      </c>
      <c r="E2420">
        <v>0</v>
      </c>
      <c r="J2420" t="s">
        <v>20484</v>
      </c>
      <c r="K2420" t="s">
        <v>28624</v>
      </c>
      <c r="L2420">
        <v>0</v>
      </c>
      <c r="M2420" t="s">
        <v>28625</v>
      </c>
    </row>
    <row r="2421" spans="1:13">
      <c r="A2421" t="s">
        <v>20483</v>
      </c>
      <c r="B2421" t="s">
        <v>28626</v>
      </c>
      <c r="D2421" t="s">
        <v>28627</v>
      </c>
      <c r="E2421">
        <v>0</v>
      </c>
      <c r="J2421" t="s">
        <v>20483</v>
      </c>
      <c r="K2421" t="s">
        <v>28626</v>
      </c>
      <c r="L2421">
        <v>0</v>
      </c>
      <c r="M2421" t="s">
        <v>28627</v>
      </c>
    </row>
    <row r="2422" spans="1:13">
      <c r="A2422" t="s">
        <v>20482</v>
      </c>
      <c r="B2422" t="s">
        <v>28628</v>
      </c>
      <c r="D2422" t="s">
        <v>28629</v>
      </c>
      <c r="E2422">
        <v>0</v>
      </c>
      <c r="J2422" t="s">
        <v>20482</v>
      </c>
      <c r="K2422" t="s">
        <v>28628</v>
      </c>
      <c r="L2422">
        <v>0</v>
      </c>
      <c r="M2422" t="s">
        <v>28629</v>
      </c>
    </row>
    <row r="2423" spans="1:13">
      <c r="A2423" t="s">
        <v>20481</v>
      </c>
      <c r="B2423" t="s">
        <v>28630</v>
      </c>
      <c r="D2423" t="s">
        <v>28631</v>
      </c>
      <c r="E2423">
        <v>0</v>
      </c>
      <c r="J2423" t="s">
        <v>20481</v>
      </c>
      <c r="K2423" t="s">
        <v>28630</v>
      </c>
      <c r="L2423">
        <v>0</v>
      </c>
      <c r="M2423" t="s">
        <v>28631</v>
      </c>
    </row>
    <row r="2424" spans="1:13">
      <c r="A2424" t="s">
        <v>20480</v>
      </c>
      <c r="B2424" t="s">
        <v>28632</v>
      </c>
      <c r="D2424" t="s">
        <v>28633</v>
      </c>
      <c r="E2424">
        <v>0</v>
      </c>
      <c r="J2424" t="s">
        <v>20480</v>
      </c>
      <c r="K2424" t="s">
        <v>28632</v>
      </c>
      <c r="L2424">
        <v>0</v>
      </c>
      <c r="M2424" t="s">
        <v>28633</v>
      </c>
    </row>
    <row r="2425" spans="1:13">
      <c r="A2425" t="s">
        <v>20479</v>
      </c>
      <c r="B2425" t="s">
        <v>28634</v>
      </c>
      <c r="C2425" t="s">
        <v>23015</v>
      </c>
      <c r="D2425" t="s">
        <v>28635</v>
      </c>
      <c r="E2425">
        <v>160</v>
      </c>
      <c r="G2425" t="s">
        <v>23015</v>
      </c>
      <c r="J2425" t="s">
        <v>20479</v>
      </c>
      <c r="K2425" t="s">
        <v>28634</v>
      </c>
      <c r="L2425">
        <v>160</v>
      </c>
      <c r="M2425" t="s">
        <v>28635</v>
      </c>
    </row>
    <row r="2426" spans="1:13">
      <c r="A2426" t="s">
        <v>20921</v>
      </c>
      <c r="B2426" t="s">
        <v>28636</v>
      </c>
      <c r="D2426" t="s">
        <v>28637</v>
      </c>
      <c r="E2426">
        <v>0</v>
      </c>
      <c r="J2426" t="s">
        <v>20921</v>
      </c>
      <c r="K2426" t="s">
        <v>28636</v>
      </c>
      <c r="L2426">
        <v>0</v>
      </c>
      <c r="M2426" t="s">
        <v>28637</v>
      </c>
    </row>
    <row r="2427" spans="1:13">
      <c r="A2427" t="s">
        <v>20920</v>
      </c>
      <c r="B2427" t="s">
        <v>28638</v>
      </c>
      <c r="D2427" t="s">
        <v>28639</v>
      </c>
      <c r="E2427">
        <v>0</v>
      </c>
      <c r="J2427" t="s">
        <v>20920</v>
      </c>
      <c r="K2427" t="s">
        <v>28638</v>
      </c>
      <c r="L2427">
        <v>0</v>
      </c>
      <c r="M2427" t="s">
        <v>28639</v>
      </c>
    </row>
    <row r="2428" spans="1:13">
      <c r="A2428" t="s">
        <v>20919</v>
      </c>
      <c r="B2428" t="s">
        <v>28640</v>
      </c>
      <c r="D2428" t="s">
        <v>28641</v>
      </c>
      <c r="E2428">
        <v>0</v>
      </c>
      <c r="J2428" t="s">
        <v>20919</v>
      </c>
      <c r="K2428" t="s">
        <v>28640</v>
      </c>
      <c r="L2428">
        <v>0</v>
      </c>
      <c r="M2428" t="s">
        <v>28641</v>
      </c>
    </row>
    <row r="2429" spans="1:13">
      <c r="A2429" t="s">
        <v>20918</v>
      </c>
      <c r="B2429" t="s">
        <v>28642</v>
      </c>
      <c r="D2429" t="s">
        <v>28643</v>
      </c>
      <c r="E2429">
        <v>0</v>
      </c>
      <c r="J2429" t="s">
        <v>20918</v>
      </c>
      <c r="K2429" t="s">
        <v>28642</v>
      </c>
      <c r="L2429">
        <v>0</v>
      </c>
      <c r="M2429" t="s">
        <v>28643</v>
      </c>
    </row>
    <row r="2430" spans="1:13">
      <c r="A2430" t="s">
        <v>20917</v>
      </c>
      <c r="B2430" t="s">
        <v>28644</v>
      </c>
      <c r="D2430" t="s">
        <v>28645</v>
      </c>
      <c r="E2430">
        <v>0</v>
      </c>
      <c r="J2430" t="s">
        <v>20917</v>
      </c>
      <c r="K2430" t="s">
        <v>28644</v>
      </c>
      <c r="L2430">
        <v>0</v>
      </c>
      <c r="M2430" t="s">
        <v>28645</v>
      </c>
    </row>
    <row r="2431" spans="1:13">
      <c r="A2431" t="s">
        <v>20916</v>
      </c>
      <c r="B2431" t="s">
        <v>28646</v>
      </c>
      <c r="D2431" t="s">
        <v>28647</v>
      </c>
      <c r="E2431">
        <v>0</v>
      </c>
      <c r="J2431" t="s">
        <v>20916</v>
      </c>
      <c r="K2431" t="s">
        <v>28646</v>
      </c>
      <c r="L2431">
        <v>0</v>
      </c>
      <c r="M2431" t="s">
        <v>28647</v>
      </c>
    </row>
    <row r="2432" spans="1:13">
      <c r="A2432" t="s">
        <v>20915</v>
      </c>
      <c r="B2432" t="s">
        <v>28648</v>
      </c>
      <c r="D2432" t="s">
        <v>28649</v>
      </c>
      <c r="E2432">
        <v>0</v>
      </c>
      <c r="J2432" t="s">
        <v>20915</v>
      </c>
      <c r="K2432" t="s">
        <v>28648</v>
      </c>
      <c r="L2432">
        <v>0</v>
      </c>
      <c r="M2432" t="s">
        <v>28649</v>
      </c>
    </row>
    <row r="2433" spans="1:13">
      <c r="A2433" t="s">
        <v>20914</v>
      </c>
      <c r="B2433" t="s">
        <v>28650</v>
      </c>
      <c r="D2433" t="s">
        <v>28651</v>
      </c>
      <c r="E2433">
        <v>0</v>
      </c>
      <c r="J2433" t="s">
        <v>20914</v>
      </c>
      <c r="K2433" t="s">
        <v>28650</v>
      </c>
      <c r="L2433">
        <v>0</v>
      </c>
      <c r="M2433" t="s">
        <v>28651</v>
      </c>
    </row>
    <row r="2434" spans="1:13">
      <c r="A2434" t="s">
        <v>20913</v>
      </c>
      <c r="B2434" t="s">
        <v>28652</v>
      </c>
      <c r="D2434" t="s">
        <v>28653</v>
      </c>
      <c r="E2434">
        <v>0</v>
      </c>
      <c r="J2434" t="s">
        <v>20913</v>
      </c>
      <c r="K2434" t="s">
        <v>28652</v>
      </c>
      <c r="L2434">
        <v>0</v>
      </c>
      <c r="M2434" t="s">
        <v>28653</v>
      </c>
    </row>
    <row r="2435" spans="1:13">
      <c r="A2435" t="s">
        <v>20912</v>
      </c>
      <c r="B2435" t="s">
        <v>28654</v>
      </c>
      <c r="D2435" t="s">
        <v>28655</v>
      </c>
      <c r="E2435">
        <v>0</v>
      </c>
      <c r="J2435" t="s">
        <v>20912</v>
      </c>
      <c r="K2435" t="s">
        <v>28654</v>
      </c>
      <c r="L2435">
        <v>0</v>
      </c>
      <c r="M2435" t="s">
        <v>28655</v>
      </c>
    </row>
    <row r="2436" spans="1:13">
      <c r="A2436" t="s">
        <v>20911</v>
      </c>
      <c r="B2436" t="s">
        <v>28656</v>
      </c>
      <c r="C2436" t="s">
        <v>23015</v>
      </c>
      <c r="D2436" t="s">
        <v>28657</v>
      </c>
      <c r="E2436">
        <v>160</v>
      </c>
      <c r="G2436" t="s">
        <v>23015</v>
      </c>
      <c r="J2436" t="s">
        <v>20911</v>
      </c>
      <c r="K2436" t="s">
        <v>28656</v>
      </c>
      <c r="L2436">
        <v>160</v>
      </c>
      <c r="M2436" t="s">
        <v>28657</v>
      </c>
    </row>
    <row r="2437" spans="1:13">
      <c r="A2437" t="s">
        <v>20910</v>
      </c>
      <c r="B2437" t="s">
        <v>28658</v>
      </c>
      <c r="D2437" t="s">
        <v>28659</v>
      </c>
      <c r="E2437">
        <v>0</v>
      </c>
      <c r="J2437" t="s">
        <v>20910</v>
      </c>
      <c r="K2437" t="s">
        <v>28658</v>
      </c>
      <c r="L2437">
        <v>0</v>
      </c>
      <c r="M2437" t="s">
        <v>28659</v>
      </c>
    </row>
    <row r="2438" spans="1:13">
      <c r="A2438" t="s">
        <v>20909</v>
      </c>
      <c r="B2438" t="s">
        <v>28660</v>
      </c>
      <c r="D2438" t="s">
        <v>28661</v>
      </c>
      <c r="E2438">
        <v>0</v>
      </c>
      <c r="J2438" t="s">
        <v>20909</v>
      </c>
      <c r="K2438" t="s">
        <v>28660</v>
      </c>
      <c r="L2438">
        <v>0</v>
      </c>
      <c r="M2438" t="s">
        <v>28661</v>
      </c>
    </row>
    <row r="2439" spans="1:13">
      <c r="A2439" t="s">
        <v>20908</v>
      </c>
      <c r="B2439" t="s">
        <v>28662</v>
      </c>
      <c r="D2439" t="s">
        <v>28663</v>
      </c>
      <c r="E2439">
        <v>0</v>
      </c>
      <c r="J2439" t="s">
        <v>20908</v>
      </c>
      <c r="K2439" t="s">
        <v>28662</v>
      </c>
      <c r="L2439">
        <v>0</v>
      </c>
      <c r="M2439" t="s">
        <v>28663</v>
      </c>
    </row>
    <row r="2440" spans="1:13">
      <c r="A2440" t="s">
        <v>20907</v>
      </c>
      <c r="B2440" t="s">
        <v>28664</v>
      </c>
      <c r="D2440" t="s">
        <v>28665</v>
      </c>
      <c r="E2440">
        <v>0</v>
      </c>
      <c r="J2440" t="s">
        <v>20907</v>
      </c>
      <c r="K2440" t="s">
        <v>28664</v>
      </c>
      <c r="L2440">
        <v>0</v>
      </c>
      <c r="M2440" t="s">
        <v>28665</v>
      </c>
    </row>
    <row r="2441" spans="1:13">
      <c r="A2441" t="s">
        <v>20906</v>
      </c>
      <c r="B2441" t="s">
        <v>28666</v>
      </c>
      <c r="D2441" t="s">
        <v>28667</v>
      </c>
      <c r="E2441">
        <v>0</v>
      </c>
      <c r="J2441" t="s">
        <v>20906</v>
      </c>
      <c r="K2441" t="s">
        <v>28666</v>
      </c>
      <c r="L2441">
        <v>0</v>
      </c>
      <c r="M2441" t="s">
        <v>28667</v>
      </c>
    </row>
    <row r="2442" spans="1:13">
      <c r="A2442" t="s">
        <v>20905</v>
      </c>
      <c r="B2442" t="s">
        <v>28668</v>
      </c>
      <c r="D2442" t="s">
        <v>28669</v>
      </c>
      <c r="E2442">
        <v>0</v>
      </c>
      <c r="J2442" t="s">
        <v>20905</v>
      </c>
      <c r="K2442" t="s">
        <v>28668</v>
      </c>
      <c r="L2442">
        <v>0</v>
      </c>
      <c r="M2442" t="s">
        <v>28669</v>
      </c>
    </row>
    <row r="2443" spans="1:13">
      <c r="A2443" t="s">
        <v>20904</v>
      </c>
      <c r="B2443" t="s">
        <v>28670</v>
      </c>
      <c r="D2443" t="s">
        <v>28671</v>
      </c>
      <c r="E2443">
        <v>0</v>
      </c>
      <c r="J2443" t="s">
        <v>20904</v>
      </c>
      <c r="K2443" t="s">
        <v>28670</v>
      </c>
      <c r="L2443">
        <v>0</v>
      </c>
      <c r="M2443" t="s">
        <v>28671</v>
      </c>
    </row>
    <row r="2444" spans="1:13">
      <c r="A2444" t="s">
        <v>20903</v>
      </c>
      <c r="B2444" t="s">
        <v>28672</v>
      </c>
      <c r="D2444" t="s">
        <v>28673</v>
      </c>
      <c r="E2444">
        <v>0</v>
      </c>
      <c r="J2444" t="s">
        <v>20903</v>
      </c>
      <c r="K2444" t="s">
        <v>28672</v>
      </c>
      <c r="L2444">
        <v>0</v>
      </c>
      <c r="M2444" t="s">
        <v>28673</v>
      </c>
    </row>
    <row r="2445" spans="1:13">
      <c r="A2445" t="s">
        <v>20902</v>
      </c>
      <c r="B2445" t="s">
        <v>28674</v>
      </c>
      <c r="D2445" t="s">
        <v>28675</v>
      </c>
      <c r="E2445">
        <v>0</v>
      </c>
      <c r="J2445" t="s">
        <v>20902</v>
      </c>
      <c r="K2445" t="s">
        <v>28674</v>
      </c>
      <c r="L2445">
        <v>0</v>
      </c>
      <c r="M2445" t="s">
        <v>28675</v>
      </c>
    </row>
    <row r="2446" spans="1:13">
      <c r="A2446" t="s">
        <v>20901</v>
      </c>
      <c r="B2446" t="s">
        <v>28676</v>
      </c>
      <c r="D2446" t="s">
        <v>28677</v>
      </c>
      <c r="E2446">
        <v>0</v>
      </c>
      <c r="J2446" t="s">
        <v>20901</v>
      </c>
      <c r="K2446" t="s">
        <v>28676</v>
      </c>
      <c r="L2446">
        <v>0</v>
      </c>
      <c r="M2446" t="s">
        <v>28677</v>
      </c>
    </row>
    <row r="2447" spans="1:13">
      <c r="A2447" t="s">
        <v>20900</v>
      </c>
      <c r="B2447" t="s">
        <v>28678</v>
      </c>
      <c r="D2447" t="s">
        <v>28679</v>
      </c>
      <c r="E2447">
        <v>-1</v>
      </c>
      <c r="J2447" t="s">
        <v>20900</v>
      </c>
      <c r="K2447" t="s">
        <v>28678</v>
      </c>
      <c r="L2447">
        <v>-1</v>
      </c>
      <c r="M2447" t="s">
        <v>28679</v>
      </c>
    </row>
    <row r="2448" spans="1:13">
      <c r="A2448" t="s">
        <v>18413</v>
      </c>
      <c r="B2448" t="s">
        <v>28680</v>
      </c>
      <c r="D2448" t="s">
        <v>28681</v>
      </c>
      <c r="E2448">
        <v>0</v>
      </c>
      <c r="J2448" t="s">
        <v>18413</v>
      </c>
      <c r="K2448" t="s">
        <v>28680</v>
      </c>
      <c r="L2448">
        <v>0</v>
      </c>
      <c r="M2448" t="s">
        <v>28681</v>
      </c>
    </row>
    <row r="2449" spans="1:13">
      <c r="A2449" t="s">
        <v>18414</v>
      </c>
      <c r="B2449" t="s">
        <v>28682</v>
      </c>
      <c r="D2449" t="s">
        <v>28683</v>
      </c>
      <c r="E2449">
        <v>0</v>
      </c>
      <c r="J2449" t="s">
        <v>18414</v>
      </c>
      <c r="K2449" t="s">
        <v>28682</v>
      </c>
      <c r="L2449">
        <v>0</v>
      </c>
      <c r="M2449" t="s">
        <v>28683</v>
      </c>
    </row>
    <row r="2450" spans="1:13">
      <c r="A2450" t="s">
        <v>17949</v>
      </c>
      <c r="B2450" t="s">
        <v>28684</v>
      </c>
      <c r="D2450" t="s">
        <v>28685</v>
      </c>
      <c r="E2450">
        <v>0</v>
      </c>
      <c r="J2450" t="s">
        <v>17949</v>
      </c>
      <c r="K2450" t="s">
        <v>28684</v>
      </c>
      <c r="L2450">
        <v>0</v>
      </c>
      <c r="M2450" t="s">
        <v>28685</v>
      </c>
    </row>
    <row r="2451" spans="1:13">
      <c r="A2451" t="s">
        <v>17950</v>
      </c>
      <c r="B2451" t="s">
        <v>28686</v>
      </c>
      <c r="D2451" t="s">
        <v>28687</v>
      </c>
      <c r="E2451">
        <v>0</v>
      </c>
      <c r="J2451" t="s">
        <v>17950</v>
      </c>
      <c r="K2451" t="s">
        <v>28686</v>
      </c>
      <c r="L2451">
        <v>0</v>
      </c>
      <c r="M2451" t="s">
        <v>28687</v>
      </c>
    </row>
    <row r="2452" spans="1:13">
      <c r="A2452" t="s">
        <v>17951</v>
      </c>
      <c r="B2452" t="s">
        <v>28688</v>
      </c>
      <c r="D2452" t="s">
        <v>28689</v>
      </c>
      <c r="E2452">
        <v>0</v>
      </c>
      <c r="J2452" t="s">
        <v>17951</v>
      </c>
      <c r="K2452" t="s">
        <v>28688</v>
      </c>
      <c r="L2452">
        <v>0</v>
      </c>
      <c r="M2452" t="s">
        <v>28689</v>
      </c>
    </row>
    <row r="2453" spans="1:13">
      <c r="A2453" t="s">
        <v>17952</v>
      </c>
      <c r="B2453" t="s">
        <v>28690</v>
      </c>
      <c r="D2453" t="s">
        <v>28691</v>
      </c>
      <c r="E2453">
        <v>0</v>
      </c>
      <c r="J2453" t="s">
        <v>17952</v>
      </c>
      <c r="K2453" t="s">
        <v>28690</v>
      </c>
      <c r="L2453">
        <v>0</v>
      </c>
      <c r="M2453" t="s">
        <v>28691</v>
      </c>
    </row>
    <row r="2454" spans="1:13">
      <c r="A2454" t="s">
        <v>17953</v>
      </c>
      <c r="B2454" t="s">
        <v>28692</v>
      </c>
      <c r="D2454" t="s">
        <v>28693</v>
      </c>
      <c r="E2454">
        <v>0</v>
      </c>
      <c r="J2454" t="s">
        <v>17953</v>
      </c>
      <c r="K2454" t="s">
        <v>28692</v>
      </c>
      <c r="L2454">
        <v>0</v>
      </c>
      <c r="M2454" t="s">
        <v>28693</v>
      </c>
    </row>
    <row r="2455" spans="1:13">
      <c r="A2455" t="s">
        <v>17954</v>
      </c>
      <c r="B2455" t="s">
        <v>28694</v>
      </c>
      <c r="C2455" t="s">
        <v>23015</v>
      </c>
      <c r="D2455" t="s">
        <v>28695</v>
      </c>
      <c r="E2455">
        <v>160</v>
      </c>
      <c r="G2455" t="s">
        <v>23015</v>
      </c>
      <c r="J2455" t="s">
        <v>17954</v>
      </c>
      <c r="K2455" t="s">
        <v>28694</v>
      </c>
      <c r="L2455">
        <v>160</v>
      </c>
      <c r="M2455" t="s">
        <v>28695</v>
      </c>
    </row>
    <row r="2456" spans="1:13">
      <c r="A2456" t="s">
        <v>17955</v>
      </c>
      <c r="B2456" t="s">
        <v>28696</v>
      </c>
      <c r="D2456" t="s">
        <v>28697</v>
      </c>
      <c r="E2456">
        <v>0</v>
      </c>
      <c r="J2456" t="s">
        <v>17955</v>
      </c>
      <c r="K2456" t="s">
        <v>28696</v>
      </c>
      <c r="L2456">
        <v>0</v>
      </c>
      <c r="M2456" t="s">
        <v>28697</v>
      </c>
    </row>
    <row r="2457" spans="1:13">
      <c r="A2457" t="s">
        <v>17956</v>
      </c>
      <c r="B2457" t="s">
        <v>28698</v>
      </c>
      <c r="D2457" t="s">
        <v>28699</v>
      </c>
      <c r="E2457">
        <v>0</v>
      </c>
      <c r="J2457" t="s">
        <v>17956</v>
      </c>
      <c r="K2457" t="s">
        <v>28698</v>
      </c>
      <c r="L2457">
        <v>0</v>
      </c>
      <c r="M2457" t="s">
        <v>28699</v>
      </c>
    </row>
    <row r="2458" spans="1:13">
      <c r="A2458" t="s">
        <v>17957</v>
      </c>
      <c r="B2458" t="s">
        <v>28700</v>
      </c>
      <c r="D2458" t="s">
        <v>28701</v>
      </c>
      <c r="E2458">
        <v>0</v>
      </c>
      <c r="J2458" t="s">
        <v>17957</v>
      </c>
      <c r="K2458" t="s">
        <v>28700</v>
      </c>
      <c r="L2458">
        <v>0</v>
      </c>
      <c r="M2458" t="s">
        <v>28701</v>
      </c>
    </row>
    <row r="2459" spans="1:13">
      <c r="A2459" t="s">
        <v>17958</v>
      </c>
      <c r="B2459" t="s">
        <v>28702</v>
      </c>
      <c r="D2459" t="s">
        <v>28703</v>
      </c>
      <c r="E2459">
        <v>0</v>
      </c>
      <c r="J2459" t="s">
        <v>17958</v>
      </c>
      <c r="K2459" t="s">
        <v>28702</v>
      </c>
      <c r="L2459">
        <v>0</v>
      </c>
      <c r="M2459" t="s">
        <v>28703</v>
      </c>
    </row>
    <row r="2460" spans="1:13">
      <c r="A2460" t="s">
        <v>17959</v>
      </c>
      <c r="B2460" t="s">
        <v>28704</v>
      </c>
      <c r="D2460" t="s">
        <v>28705</v>
      </c>
      <c r="E2460">
        <v>0</v>
      </c>
      <c r="J2460" t="s">
        <v>17959</v>
      </c>
      <c r="K2460" t="s">
        <v>28704</v>
      </c>
      <c r="L2460">
        <v>0</v>
      </c>
      <c r="M2460" t="s">
        <v>28705</v>
      </c>
    </row>
    <row r="2461" spans="1:13">
      <c r="A2461" t="s">
        <v>17960</v>
      </c>
      <c r="B2461" t="s">
        <v>28706</v>
      </c>
      <c r="D2461" t="s">
        <v>28707</v>
      </c>
      <c r="E2461">
        <v>0</v>
      </c>
      <c r="J2461" t="s">
        <v>17960</v>
      </c>
      <c r="K2461" t="s">
        <v>28706</v>
      </c>
      <c r="L2461">
        <v>0</v>
      </c>
      <c r="M2461" t="s">
        <v>28707</v>
      </c>
    </row>
    <row r="2462" spans="1:13">
      <c r="A2462" t="s">
        <v>17961</v>
      </c>
      <c r="B2462" t="s">
        <v>28708</v>
      </c>
      <c r="D2462" t="s">
        <v>28709</v>
      </c>
      <c r="E2462">
        <v>0</v>
      </c>
      <c r="J2462" t="s">
        <v>17961</v>
      </c>
      <c r="K2462" t="s">
        <v>28708</v>
      </c>
      <c r="L2462">
        <v>0</v>
      </c>
      <c r="M2462" t="s">
        <v>28709</v>
      </c>
    </row>
    <row r="2463" spans="1:13">
      <c r="A2463" t="s">
        <v>17962</v>
      </c>
      <c r="B2463" t="s">
        <v>28710</v>
      </c>
      <c r="D2463" t="s">
        <v>28711</v>
      </c>
      <c r="E2463">
        <v>0</v>
      </c>
      <c r="J2463" t="s">
        <v>17962</v>
      </c>
      <c r="K2463" t="s">
        <v>28710</v>
      </c>
      <c r="L2463">
        <v>0</v>
      </c>
      <c r="M2463" t="s">
        <v>28711</v>
      </c>
    </row>
    <row r="2464" spans="1:13">
      <c r="A2464" t="s">
        <v>17963</v>
      </c>
      <c r="B2464" t="s">
        <v>28712</v>
      </c>
      <c r="D2464" t="s">
        <v>28713</v>
      </c>
      <c r="E2464">
        <v>0</v>
      </c>
      <c r="J2464" t="s">
        <v>17963</v>
      </c>
      <c r="K2464" t="s">
        <v>28712</v>
      </c>
      <c r="L2464">
        <v>0</v>
      </c>
      <c r="M2464" t="s">
        <v>28713</v>
      </c>
    </row>
    <row r="2465" spans="1:13">
      <c r="A2465" t="s">
        <v>17384</v>
      </c>
      <c r="B2465" t="s">
        <v>28714</v>
      </c>
      <c r="D2465" t="s">
        <v>28715</v>
      </c>
      <c r="E2465">
        <v>-1</v>
      </c>
      <c r="J2465" t="s">
        <v>17384</v>
      </c>
      <c r="K2465" t="s">
        <v>28714</v>
      </c>
      <c r="L2465">
        <v>-1</v>
      </c>
      <c r="M2465" t="s">
        <v>28715</v>
      </c>
    </row>
    <row r="2466" spans="1:13">
      <c r="A2466" t="s">
        <v>17385</v>
      </c>
      <c r="B2466" t="s">
        <v>28716</v>
      </c>
      <c r="D2466" t="s">
        <v>28717</v>
      </c>
      <c r="E2466">
        <v>0</v>
      </c>
      <c r="J2466" t="s">
        <v>17385</v>
      </c>
      <c r="K2466" t="s">
        <v>28716</v>
      </c>
      <c r="L2466">
        <v>0</v>
      </c>
      <c r="M2466" t="s">
        <v>28717</v>
      </c>
    </row>
    <row r="2467" spans="1:13">
      <c r="A2467" t="s">
        <v>17386</v>
      </c>
      <c r="B2467" t="s">
        <v>28718</v>
      </c>
      <c r="D2467" t="s">
        <v>28719</v>
      </c>
      <c r="E2467">
        <v>0</v>
      </c>
      <c r="J2467" t="s">
        <v>17386</v>
      </c>
      <c r="K2467" t="s">
        <v>28718</v>
      </c>
      <c r="L2467">
        <v>0</v>
      </c>
      <c r="M2467" t="s">
        <v>28719</v>
      </c>
    </row>
    <row r="2468" spans="1:13">
      <c r="A2468" t="s">
        <v>17387</v>
      </c>
      <c r="B2468" t="s">
        <v>28720</v>
      </c>
      <c r="D2468" t="s">
        <v>28721</v>
      </c>
      <c r="E2468">
        <v>0</v>
      </c>
      <c r="J2468" t="s">
        <v>17387</v>
      </c>
      <c r="K2468" t="s">
        <v>28720</v>
      </c>
      <c r="L2468">
        <v>0</v>
      </c>
      <c r="M2468" t="s">
        <v>28721</v>
      </c>
    </row>
    <row r="2469" spans="1:13">
      <c r="A2469" t="s">
        <v>17388</v>
      </c>
      <c r="B2469" t="s">
        <v>28722</v>
      </c>
      <c r="C2469" t="s">
        <v>23015</v>
      </c>
      <c r="D2469" t="s">
        <v>28723</v>
      </c>
      <c r="E2469">
        <v>160</v>
      </c>
      <c r="G2469" t="s">
        <v>23015</v>
      </c>
      <c r="J2469" t="s">
        <v>17388</v>
      </c>
      <c r="K2469" t="s">
        <v>28722</v>
      </c>
      <c r="L2469">
        <v>160</v>
      </c>
      <c r="M2469" t="s">
        <v>28723</v>
      </c>
    </row>
    <row r="2470" spans="1:13">
      <c r="A2470" t="s">
        <v>17389</v>
      </c>
      <c r="B2470" t="s">
        <v>28724</v>
      </c>
      <c r="D2470" t="s">
        <v>28725</v>
      </c>
      <c r="E2470">
        <v>0</v>
      </c>
      <c r="J2470" t="s">
        <v>17389</v>
      </c>
      <c r="K2470" t="s">
        <v>28724</v>
      </c>
      <c r="L2470">
        <v>0</v>
      </c>
      <c r="M2470" t="s">
        <v>28725</v>
      </c>
    </row>
    <row r="2471" spans="1:13">
      <c r="A2471" t="s">
        <v>17390</v>
      </c>
      <c r="B2471" t="s">
        <v>28726</v>
      </c>
      <c r="D2471" t="s">
        <v>28727</v>
      </c>
      <c r="E2471">
        <v>0</v>
      </c>
      <c r="J2471" t="s">
        <v>17390</v>
      </c>
      <c r="K2471" t="s">
        <v>28726</v>
      </c>
      <c r="L2471">
        <v>0</v>
      </c>
      <c r="M2471" t="s">
        <v>28727</v>
      </c>
    </row>
    <row r="2472" spans="1:13">
      <c r="A2472" t="s">
        <v>17391</v>
      </c>
      <c r="B2472" t="s">
        <v>28728</v>
      </c>
      <c r="D2472" t="s">
        <v>28729</v>
      </c>
      <c r="E2472">
        <v>0</v>
      </c>
      <c r="J2472" t="s">
        <v>17391</v>
      </c>
      <c r="K2472" t="s">
        <v>28728</v>
      </c>
      <c r="L2472">
        <v>0</v>
      </c>
      <c r="M2472" t="s">
        <v>28729</v>
      </c>
    </row>
    <row r="2473" spans="1:13">
      <c r="A2473" t="s">
        <v>17392</v>
      </c>
      <c r="B2473" t="s">
        <v>28730</v>
      </c>
      <c r="D2473" t="s">
        <v>28731</v>
      </c>
      <c r="E2473">
        <v>0</v>
      </c>
      <c r="J2473" t="s">
        <v>17392</v>
      </c>
      <c r="K2473" t="s">
        <v>28730</v>
      </c>
      <c r="L2473">
        <v>0</v>
      </c>
      <c r="M2473" t="s">
        <v>28731</v>
      </c>
    </row>
    <row r="2474" spans="1:13">
      <c r="A2474" t="s">
        <v>17393</v>
      </c>
      <c r="B2474" t="s">
        <v>28732</v>
      </c>
      <c r="D2474" t="s">
        <v>28733</v>
      </c>
      <c r="E2474">
        <v>0</v>
      </c>
      <c r="J2474" t="s">
        <v>17393</v>
      </c>
      <c r="K2474" t="s">
        <v>28732</v>
      </c>
      <c r="L2474">
        <v>0</v>
      </c>
      <c r="M2474" t="s">
        <v>28733</v>
      </c>
    </row>
    <row r="2475" spans="1:13">
      <c r="A2475" t="s">
        <v>17394</v>
      </c>
      <c r="B2475" t="s">
        <v>28734</v>
      </c>
      <c r="D2475" t="s">
        <v>28735</v>
      </c>
      <c r="E2475">
        <v>0</v>
      </c>
      <c r="J2475" t="s">
        <v>17394</v>
      </c>
      <c r="K2475" t="s">
        <v>28734</v>
      </c>
      <c r="L2475">
        <v>0</v>
      </c>
      <c r="M2475" t="s">
        <v>28735</v>
      </c>
    </row>
    <row r="2476" spans="1:13">
      <c r="A2476" t="s">
        <v>17395</v>
      </c>
      <c r="B2476" t="s">
        <v>28736</v>
      </c>
      <c r="D2476" t="s">
        <v>28737</v>
      </c>
      <c r="E2476">
        <v>0</v>
      </c>
      <c r="J2476" t="s">
        <v>17395</v>
      </c>
      <c r="K2476" t="s">
        <v>28736</v>
      </c>
      <c r="L2476">
        <v>0</v>
      </c>
      <c r="M2476" t="s">
        <v>28737</v>
      </c>
    </row>
    <row r="2477" spans="1:13">
      <c r="A2477" t="s">
        <v>17396</v>
      </c>
      <c r="B2477" t="s">
        <v>28738</v>
      </c>
      <c r="D2477" t="s">
        <v>28739</v>
      </c>
      <c r="E2477">
        <v>0</v>
      </c>
      <c r="J2477" t="s">
        <v>17396</v>
      </c>
      <c r="K2477" t="s">
        <v>28738</v>
      </c>
      <c r="L2477">
        <v>0</v>
      </c>
      <c r="M2477" t="s">
        <v>28739</v>
      </c>
    </row>
    <row r="2478" spans="1:13">
      <c r="A2478" t="s">
        <v>17397</v>
      </c>
      <c r="B2478" t="s">
        <v>28740</v>
      </c>
      <c r="D2478" t="s">
        <v>28741</v>
      </c>
      <c r="E2478">
        <v>0</v>
      </c>
      <c r="J2478" t="s">
        <v>17397</v>
      </c>
      <c r="K2478" t="s">
        <v>28740</v>
      </c>
      <c r="L2478">
        <v>0</v>
      </c>
      <c r="M2478" t="s">
        <v>28741</v>
      </c>
    </row>
    <row r="2479" spans="1:13">
      <c r="A2479" t="s">
        <v>17398</v>
      </c>
      <c r="B2479" t="s">
        <v>28742</v>
      </c>
      <c r="D2479" t="s">
        <v>28743</v>
      </c>
      <c r="E2479">
        <v>0</v>
      </c>
      <c r="J2479" t="s">
        <v>17398</v>
      </c>
      <c r="K2479" t="s">
        <v>28742</v>
      </c>
      <c r="L2479">
        <v>0</v>
      </c>
      <c r="M2479" t="s">
        <v>28743</v>
      </c>
    </row>
    <row r="2480" spans="1:13">
      <c r="A2480" t="s">
        <v>17399</v>
      </c>
      <c r="B2480" t="s">
        <v>28744</v>
      </c>
      <c r="D2480" t="s">
        <v>28745</v>
      </c>
      <c r="E2480">
        <v>0</v>
      </c>
      <c r="J2480" t="s">
        <v>17399</v>
      </c>
      <c r="K2480" t="s">
        <v>28744</v>
      </c>
      <c r="L2480">
        <v>0</v>
      </c>
      <c r="M2480" t="s">
        <v>28745</v>
      </c>
    </row>
    <row r="2481" spans="1:13">
      <c r="A2481" t="s">
        <v>17400</v>
      </c>
      <c r="B2481" t="s">
        <v>28746</v>
      </c>
      <c r="D2481" t="s">
        <v>28747</v>
      </c>
      <c r="E2481">
        <v>0</v>
      </c>
      <c r="J2481" t="s">
        <v>17400</v>
      </c>
      <c r="K2481" t="s">
        <v>28746</v>
      </c>
      <c r="L2481">
        <v>0</v>
      </c>
      <c r="M2481" t="s">
        <v>28747</v>
      </c>
    </row>
    <row r="2482" spans="1:13">
      <c r="A2482" t="s">
        <v>17401</v>
      </c>
      <c r="B2482" t="s">
        <v>28748</v>
      </c>
      <c r="D2482" t="s">
        <v>28749</v>
      </c>
      <c r="E2482">
        <v>0</v>
      </c>
      <c r="J2482" t="s">
        <v>17401</v>
      </c>
      <c r="K2482" t="s">
        <v>28748</v>
      </c>
      <c r="L2482">
        <v>0</v>
      </c>
      <c r="M2482" t="s">
        <v>28749</v>
      </c>
    </row>
    <row r="2483" spans="1:13">
      <c r="A2483" t="s">
        <v>17402</v>
      </c>
      <c r="B2483" t="s">
        <v>28750</v>
      </c>
      <c r="D2483" t="s">
        <v>28751</v>
      </c>
      <c r="E2483">
        <v>0</v>
      </c>
      <c r="J2483" t="s">
        <v>17402</v>
      </c>
      <c r="K2483" t="s">
        <v>28750</v>
      </c>
      <c r="L2483">
        <v>0</v>
      </c>
      <c r="M2483" t="s">
        <v>28751</v>
      </c>
    </row>
    <row r="2484" spans="1:13">
      <c r="A2484" t="s">
        <v>17403</v>
      </c>
      <c r="B2484" t="s">
        <v>28752</v>
      </c>
      <c r="D2484" t="s">
        <v>28753</v>
      </c>
      <c r="E2484">
        <v>0</v>
      </c>
      <c r="J2484" t="s">
        <v>17403</v>
      </c>
      <c r="K2484" t="s">
        <v>28752</v>
      </c>
      <c r="L2484">
        <v>0</v>
      </c>
      <c r="M2484" t="s">
        <v>28753</v>
      </c>
    </row>
    <row r="2485" spans="1:13">
      <c r="A2485" t="s">
        <v>17404</v>
      </c>
      <c r="B2485" t="s">
        <v>28754</v>
      </c>
      <c r="D2485" t="s">
        <v>28755</v>
      </c>
      <c r="E2485">
        <v>0</v>
      </c>
      <c r="J2485" t="s">
        <v>17404</v>
      </c>
      <c r="K2485" t="s">
        <v>28754</v>
      </c>
      <c r="L2485">
        <v>0</v>
      </c>
      <c r="M2485" t="s">
        <v>28755</v>
      </c>
    </row>
    <row r="2486" spans="1:13">
      <c r="A2486" t="s">
        <v>17405</v>
      </c>
      <c r="B2486" t="s">
        <v>28756</v>
      </c>
      <c r="D2486" t="s">
        <v>28757</v>
      </c>
      <c r="E2486">
        <v>0</v>
      </c>
      <c r="J2486" t="s">
        <v>17405</v>
      </c>
      <c r="K2486" t="s">
        <v>28756</v>
      </c>
      <c r="L2486">
        <v>0</v>
      </c>
      <c r="M2486" t="s">
        <v>28757</v>
      </c>
    </row>
    <row r="2487" spans="1:13">
      <c r="A2487" t="s">
        <v>17406</v>
      </c>
      <c r="B2487" t="s">
        <v>28758</v>
      </c>
      <c r="D2487" t="s">
        <v>28759</v>
      </c>
      <c r="E2487">
        <v>0</v>
      </c>
      <c r="J2487" t="s">
        <v>17406</v>
      </c>
      <c r="K2487" t="s">
        <v>28758</v>
      </c>
      <c r="L2487">
        <v>0</v>
      </c>
      <c r="M2487" t="s">
        <v>28759</v>
      </c>
    </row>
    <row r="2488" spans="1:13">
      <c r="A2488" t="s">
        <v>17407</v>
      </c>
      <c r="B2488" t="s">
        <v>28760</v>
      </c>
      <c r="D2488" t="s">
        <v>28761</v>
      </c>
      <c r="E2488">
        <v>0</v>
      </c>
      <c r="J2488" t="s">
        <v>17407</v>
      </c>
      <c r="K2488" t="s">
        <v>28760</v>
      </c>
      <c r="L2488">
        <v>0</v>
      </c>
      <c r="M2488" t="s">
        <v>28761</v>
      </c>
    </row>
    <row r="2489" spans="1:13">
      <c r="A2489" t="s">
        <v>17408</v>
      </c>
      <c r="B2489" t="s">
        <v>28762</v>
      </c>
      <c r="D2489" t="s">
        <v>28763</v>
      </c>
      <c r="E2489">
        <v>0</v>
      </c>
      <c r="J2489" t="s">
        <v>17408</v>
      </c>
      <c r="K2489" t="s">
        <v>28762</v>
      </c>
      <c r="L2489">
        <v>0</v>
      </c>
      <c r="M2489" t="s">
        <v>28763</v>
      </c>
    </row>
    <row r="2490" spans="1:13">
      <c r="A2490" t="s">
        <v>17409</v>
      </c>
      <c r="B2490" t="s">
        <v>28764</v>
      </c>
      <c r="D2490" t="s">
        <v>28765</v>
      </c>
      <c r="E2490">
        <v>0</v>
      </c>
      <c r="J2490" t="s">
        <v>17409</v>
      </c>
      <c r="K2490" t="s">
        <v>28764</v>
      </c>
      <c r="L2490">
        <v>0</v>
      </c>
      <c r="M2490" t="s">
        <v>28765</v>
      </c>
    </row>
    <row r="2491" spans="1:13">
      <c r="A2491" t="s">
        <v>17410</v>
      </c>
      <c r="B2491" t="s">
        <v>28766</v>
      </c>
      <c r="D2491" t="s">
        <v>28767</v>
      </c>
      <c r="E2491">
        <v>0</v>
      </c>
      <c r="J2491" t="s">
        <v>17410</v>
      </c>
      <c r="K2491" t="s">
        <v>28766</v>
      </c>
      <c r="L2491">
        <v>0</v>
      </c>
      <c r="M2491" t="s">
        <v>28767</v>
      </c>
    </row>
    <row r="2492" spans="1:13">
      <c r="A2492" t="s">
        <v>17411</v>
      </c>
      <c r="B2492" t="s">
        <v>28768</v>
      </c>
      <c r="D2492" t="s">
        <v>28769</v>
      </c>
      <c r="E2492">
        <v>0</v>
      </c>
      <c r="J2492" t="s">
        <v>17411</v>
      </c>
      <c r="K2492" t="s">
        <v>28768</v>
      </c>
      <c r="L2492">
        <v>0</v>
      </c>
      <c r="M2492" t="s">
        <v>28769</v>
      </c>
    </row>
    <row r="2493" spans="1:13">
      <c r="A2493" t="s">
        <v>17412</v>
      </c>
      <c r="B2493" t="s">
        <v>28770</v>
      </c>
      <c r="D2493" t="s">
        <v>28771</v>
      </c>
      <c r="E2493">
        <v>0</v>
      </c>
      <c r="J2493" t="s">
        <v>17412</v>
      </c>
      <c r="K2493" t="s">
        <v>28770</v>
      </c>
      <c r="L2493">
        <v>0</v>
      </c>
      <c r="M2493" t="s">
        <v>28771</v>
      </c>
    </row>
    <row r="2494" spans="1:13">
      <c r="A2494" t="s">
        <v>17413</v>
      </c>
      <c r="B2494" t="s">
        <v>28772</v>
      </c>
      <c r="D2494" t="s">
        <v>28773</v>
      </c>
      <c r="E2494">
        <v>0</v>
      </c>
      <c r="J2494" t="s">
        <v>17413</v>
      </c>
      <c r="K2494" t="s">
        <v>28772</v>
      </c>
      <c r="L2494">
        <v>0</v>
      </c>
      <c r="M2494" t="s">
        <v>28773</v>
      </c>
    </row>
    <row r="2495" spans="1:13">
      <c r="A2495" t="s">
        <v>17414</v>
      </c>
      <c r="B2495" t="s">
        <v>28774</v>
      </c>
      <c r="D2495" t="s">
        <v>28775</v>
      </c>
      <c r="E2495">
        <v>0</v>
      </c>
      <c r="J2495" t="s">
        <v>17414</v>
      </c>
      <c r="K2495" t="s">
        <v>28774</v>
      </c>
      <c r="L2495">
        <v>0</v>
      </c>
      <c r="M2495" t="s">
        <v>28775</v>
      </c>
    </row>
    <row r="2496" spans="1:13">
      <c r="A2496" t="s">
        <v>17415</v>
      </c>
      <c r="B2496" t="s">
        <v>28776</v>
      </c>
      <c r="D2496" t="s">
        <v>28777</v>
      </c>
      <c r="E2496">
        <v>0</v>
      </c>
      <c r="J2496" t="s">
        <v>17415</v>
      </c>
      <c r="K2496" t="s">
        <v>28776</v>
      </c>
      <c r="L2496">
        <v>0</v>
      </c>
      <c r="M2496" t="s">
        <v>28777</v>
      </c>
    </row>
    <row r="2497" spans="1:13">
      <c r="A2497" t="s">
        <v>17416</v>
      </c>
      <c r="B2497" t="s">
        <v>28778</v>
      </c>
      <c r="D2497" t="s">
        <v>28779</v>
      </c>
      <c r="E2497">
        <v>0</v>
      </c>
      <c r="J2497" t="s">
        <v>17416</v>
      </c>
      <c r="K2497" t="s">
        <v>28778</v>
      </c>
      <c r="L2497">
        <v>0</v>
      </c>
      <c r="M2497" t="s">
        <v>28779</v>
      </c>
    </row>
    <row r="2498" spans="1:13">
      <c r="A2498" t="s">
        <v>17417</v>
      </c>
      <c r="B2498" t="s">
        <v>28780</v>
      </c>
      <c r="D2498" t="s">
        <v>28781</v>
      </c>
      <c r="E2498">
        <v>0</v>
      </c>
      <c r="J2498" t="s">
        <v>17417</v>
      </c>
      <c r="K2498" t="s">
        <v>28780</v>
      </c>
      <c r="L2498">
        <v>0</v>
      </c>
      <c r="M2498" t="s">
        <v>28781</v>
      </c>
    </row>
    <row r="2499" spans="1:13">
      <c r="A2499" t="s">
        <v>17418</v>
      </c>
      <c r="B2499" t="s">
        <v>28782</v>
      </c>
      <c r="D2499" t="s">
        <v>28783</v>
      </c>
      <c r="E2499">
        <v>0</v>
      </c>
      <c r="J2499" t="s">
        <v>17418</v>
      </c>
      <c r="K2499" t="s">
        <v>28782</v>
      </c>
      <c r="L2499">
        <v>0</v>
      </c>
      <c r="M2499" t="s">
        <v>28783</v>
      </c>
    </row>
    <row r="2500" spans="1:13">
      <c r="A2500" t="s">
        <v>17419</v>
      </c>
      <c r="B2500" t="s">
        <v>28784</v>
      </c>
      <c r="D2500" t="s">
        <v>28785</v>
      </c>
      <c r="E2500">
        <v>0</v>
      </c>
      <c r="J2500" t="s">
        <v>17419</v>
      </c>
      <c r="K2500" t="s">
        <v>28784</v>
      </c>
      <c r="L2500">
        <v>0</v>
      </c>
      <c r="M2500" t="s">
        <v>28785</v>
      </c>
    </row>
    <row r="2501" spans="1:13">
      <c r="A2501" t="s">
        <v>17420</v>
      </c>
      <c r="B2501" t="s">
        <v>28786</v>
      </c>
      <c r="D2501" t="s">
        <v>28787</v>
      </c>
      <c r="E2501">
        <v>0</v>
      </c>
      <c r="J2501" t="s">
        <v>17420</v>
      </c>
      <c r="K2501" t="s">
        <v>28786</v>
      </c>
      <c r="L2501">
        <v>0</v>
      </c>
      <c r="M2501" t="s">
        <v>28787</v>
      </c>
    </row>
    <row r="2502" spans="1:13">
      <c r="A2502" t="s">
        <v>17421</v>
      </c>
      <c r="B2502" t="s">
        <v>28788</v>
      </c>
      <c r="D2502" t="s">
        <v>28789</v>
      </c>
      <c r="E2502">
        <v>0</v>
      </c>
      <c r="J2502" t="s">
        <v>17421</v>
      </c>
      <c r="K2502" t="s">
        <v>28788</v>
      </c>
      <c r="L2502">
        <v>0</v>
      </c>
      <c r="M2502" t="s">
        <v>28789</v>
      </c>
    </row>
    <row r="2503" spans="1:13">
      <c r="A2503" t="s">
        <v>17422</v>
      </c>
      <c r="B2503" t="s">
        <v>28790</v>
      </c>
      <c r="D2503" t="s">
        <v>28791</v>
      </c>
      <c r="E2503">
        <v>0</v>
      </c>
      <c r="J2503" t="s">
        <v>17422</v>
      </c>
      <c r="K2503" t="s">
        <v>28790</v>
      </c>
      <c r="L2503">
        <v>0</v>
      </c>
      <c r="M2503" t="s">
        <v>28791</v>
      </c>
    </row>
    <row r="2504" spans="1:13">
      <c r="A2504" t="s">
        <v>17423</v>
      </c>
      <c r="B2504" t="s">
        <v>28792</v>
      </c>
      <c r="D2504" t="s">
        <v>28793</v>
      </c>
      <c r="E2504">
        <v>0</v>
      </c>
      <c r="J2504" t="s">
        <v>17423</v>
      </c>
      <c r="K2504" t="s">
        <v>28792</v>
      </c>
      <c r="L2504">
        <v>0</v>
      </c>
      <c r="M2504" t="s">
        <v>28793</v>
      </c>
    </row>
    <row r="2505" spans="1:13">
      <c r="A2505" t="s">
        <v>17424</v>
      </c>
      <c r="B2505" t="s">
        <v>28794</v>
      </c>
      <c r="D2505" t="s">
        <v>28795</v>
      </c>
      <c r="E2505">
        <v>0</v>
      </c>
      <c r="J2505" t="s">
        <v>17424</v>
      </c>
      <c r="K2505" t="s">
        <v>28794</v>
      </c>
      <c r="L2505">
        <v>0</v>
      </c>
      <c r="M2505" t="s">
        <v>28795</v>
      </c>
    </row>
    <row r="2506" spans="1:13">
      <c r="A2506" t="s">
        <v>17425</v>
      </c>
      <c r="B2506" t="s">
        <v>28796</v>
      </c>
      <c r="D2506" t="s">
        <v>28797</v>
      </c>
      <c r="E2506">
        <v>0</v>
      </c>
      <c r="J2506" t="s">
        <v>17425</v>
      </c>
      <c r="K2506" t="s">
        <v>28796</v>
      </c>
      <c r="L2506">
        <v>0</v>
      </c>
      <c r="M2506" t="s">
        <v>28797</v>
      </c>
    </row>
    <row r="2507" spans="1:13">
      <c r="A2507" t="s">
        <v>17426</v>
      </c>
      <c r="B2507" t="s">
        <v>28798</v>
      </c>
      <c r="D2507" t="s">
        <v>28799</v>
      </c>
      <c r="E2507">
        <v>0</v>
      </c>
      <c r="J2507" t="s">
        <v>17426</v>
      </c>
      <c r="K2507" t="s">
        <v>28798</v>
      </c>
      <c r="L2507">
        <v>0</v>
      </c>
      <c r="M2507" t="s">
        <v>28799</v>
      </c>
    </row>
    <row r="2508" spans="1:13">
      <c r="A2508" t="s">
        <v>17427</v>
      </c>
      <c r="B2508" t="s">
        <v>28800</v>
      </c>
      <c r="D2508" t="s">
        <v>28801</v>
      </c>
      <c r="E2508">
        <v>0</v>
      </c>
      <c r="J2508" t="s">
        <v>17427</v>
      </c>
      <c r="K2508" t="s">
        <v>28800</v>
      </c>
      <c r="L2508">
        <v>0</v>
      </c>
      <c r="M2508" t="s">
        <v>28801</v>
      </c>
    </row>
    <row r="2509" spans="1:13">
      <c r="A2509" t="s">
        <v>17428</v>
      </c>
      <c r="B2509" t="s">
        <v>28802</v>
      </c>
      <c r="D2509" t="s">
        <v>28803</v>
      </c>
      <c r="E2509">
        <v>0</v>
      </c>
      <c r="J2509" t="s">
        <v>17428</v>
      </c>
      <c r="K2509" t="s">
        <v>28802</v>
      </c>
      <c r="L2509">
        <v>0</v>
      </c>
      <c r="M2509" t="s">
        <v>28803</v>
      </c>
    </row>
    <row r="2510" spans="1:13">
      <c r="A2510" t="s">
        <v>17429</v>
      </c>
      <c r="B2510" t="s">
        <v>28804</v>
      </c>
      <c r="D2510" t="s">
        <v>28805</v>
      </c>
      <c r="E2510">
        <v>0</v>
      </c>
      <c r="J2510" t="s">
        <v>17429</v>
      </c>
      <c r="K2510" t="s">
        <v>28804</v>
      </c>
      <c r="L2510">
        <v>0</v>
      </c>
      <c r="M2510" t="s">
        <v>28805</v>
      </c>
    </row>
    <row r="2511" spans="1:13">
      <c r="A2511" t="s">
        <v>17430</v>
      </c>
      <c r="B2511" t="s">
        <v>28806</v>
      </c>
      <c r="D2511" t="s">
        <v>28807</v>
      </c>
      <c r="E2511">
        <v>0</v>
      </c>
      <c r="J2511" t="s">
        <v>17430</v>
      </c>
      <c r="K2511" t="s">
        <v>28806</v>
      </c>
      <c r="L2511">
        <v>0</v>
      </c>
      <c r="M2511" t="s">
        <v>28807</v>
      </c>
    </row>
    <row r="2512" spans="1:13">
      <c r="A2512" t="s">
        <v>17431</v>
      </c>
      <c r="B2512" t="s">
        <v>28808</v>
      </c>
      <c r="D2512" t="s">
        <v>28809</v>
      </c>
      <c r="E2512">
        <v>0</v>
      </c>
      <c r="J2512" t="s">
        <v>17431</v>
      </c>
      <c r="K2512" t="s">
        <v>28808</v>
      </c>
      <c r="L2512">
        <v>0</v>
      </c>
      <c r="M2512" t="s">
        <v>28809</v>
      </c>
    </row>
    <row r="2513" spans="1:13">
      <c r="A2513" t="s">
        <v>17432</v>
      </c>
      <c r="B2513" t="s">
        <v>28810</v>
      </c>
      <c r="D2513" t="s">
        <v>28811</v>
      </c>
      <c r="E2513">
        <v>0</v>
      </c>
      <c r="J2513" t="s">
        <v>17432</v>
      </c>
      <c r="K2513" t="s">
        <v>28810</v>
      </c>
      <c r="L2513">
        <v>0</v>
      </c>
      <c r="M2513" t="s">
        <v>28811</v>
      </c>
    </row>
    <row r="2514" spans="1:13">
      <c r="A2514" t="s">
        <v>17433</v>
      </c>
      <c r="B2514" t="s">
        <v>28812</v>
      </c>
      <c r="D2514" t="s">
        <v>28813</v>
      </c>
      <c r="E2514">
        <v>0</v>
      </c>
      <c r="J2514" t="s">
        <v>17433</v>
      </c>
      <c r="K2514" t="s">
        <v>28812</v>
      </c>
      <c r="L2514">
        <v>0</v>
      </c>
      <c r="M2514" t="s">
        <v>28813</v>
      </c>
    </row>
    <row r="2515" spans="1:13">
      <c r="A2515" t="s">
        <v>17434</v>
      </c>
      <c r="B2515" t="s">
        <v>28814</v>
      </c>
      <c r="D2515" t="s">
        <v>28815</v>
      </c>
      <c r="E2515">
        <v>0</v>
      </c>
      <c r="J2515" t="s">
        <v>17434</v>
      </c>
      <c r="K2515" t="s">
        <v>28814</v>
      </c>
      <c r="L2515">
        <v>0</v>
      </c>
      <c r="M2515" t="s">
        <v>28815</v>
      </c>
    </row>
    <row r="2516" spans="1:13">
      <c r="A2516" t="s">
        <v>17435</v>
      </c>
      <c r="B2516" t="s">
        <v>28816</v>
      </c>
      <c r="D2516" t="s">
        <v>28817</v>
      </c>
      <c r="E2516">
        <v>0</v>
      </c>
      <c r="J2516" t="s">
        <v>17435</v>
      </c>
      <c r="K2516" t="s">
        <v>28816</v>
      </c>
      <c r="L2516">
        <v>0</v>
      </c>
      <c r="M2516" t="s">
        <v>28817</v>
      </c>
    </row>
    <row r="2517" spans="1:13">
      <c r="A2517" t="s">
        <v>17436</v>
      </c>
      <c r="B2517" t="s">
        <v>28818</v>
      </c>
      <c r="D2517" t="s">
        <v>28819</v>
      </c>
      <c r="E2517">
        <v>0</v>
      </c>
      <c r="J2517" t="s">
        <v>17436</v>
      </c>
      <c r="K2517" t="s">
        <v>28818</v>
      </c>
      <c r="L2517">
        <v>0</v>
      </c>
      <c r="M2517" t="s">
        <v>28819</v>
      </c>
    </row>
    <row r="2518" spans="1:13">
      <c r="A2518" t="s">
        <v>19006</v>
      </c>
      <c r="B2518" t="s">
        <v>28582</v>
      </c>
      <c r="D2518" t="s">
        <v>28820</v>
      </c>
      <c r="E2518">
        <v>0</v>
      </c>
      <c r="J2518" t="s">
        <v>19006</v>
      </c>
      <c r="K2518" t="s">
        <v>28582</v>
      </c>
      <c r="L2518">
        <v>0</v>
      </c>
      <c r="M2518" t="s">
        <v>28820</v>
      </c>
    </row>
    <row r="2519" spans="1:13">
      <c r="A2519" t="s">
        <v>17437</v>
      </c>
      <c r="B2519" t="s">
        <v>28821</v>
      </c>
      <c r="D2519" t="s">
        <v>28822</v>
      </c>
      <c r="E2519">
        <v>0</v>
      </c>
      <c r="J2519" t="s">
        <v>17437</v>
      </c>
      <c r="K2519" t="s">
        <v>28821</v>
      </c>
      <c r="L2519">
        <v>0</v>
      </c>
      <c r="M2519" t="s">
        <v>28822</v>
      </c>
    </row>
    <row r="2520" spans="1:13">
      <c r="A2520" t="s">
        <v>17438</v>
      </c>
      <c r="B2520" t="s">
        <v>28823</v>
      </c>
      <c r="D2520" t="s">
        <v>28824</v>
      </c>
      <c r="E2520">
        <v>0</v>
      </c>
      <c r="J2520" t="s">
        <v>17438</v>
      </c>
      <c r="K2520" t="s">
        <v>28823</v>
      </c>
      <c r="L2520">
        <v>0</v>
      </c>
      <c r="M2520" t="s">
        <v>28824</v>
      </c>
    </row>
    <row r="2521" spans="1:13">
      <c r="A2521" t="s">
        <v>17439</v>
      </c>
      <c r="B2521" t="s">
        <v>28825</v>
      </c>
      <c r="D2521" t="s">
        <v>28826</v>
      </c>
      <c r="E2521">
        <v>0</v>
      </c>
      <c r="J2521" t="s">
        <v>17439</v>
      </c>
      <c r="K2521" t="s">
        <v>28825</v>
      </c>
      <c r="L2521">
        <v>0</v>
      </c>
      <c r="M2521" t="s">
        <v>28826</v>
      </c>
    </row>
    <row r="2522" spans="1:13">
      <c r="A2522" t="s">
        <v>17440</v>
      </c>
      <c r="B2522" t="s">
        <v>28827</v>
      </c>
      <c r="D2522" t="s">
        <v>28828</v>
      </c>
      <c r="E2522">
        <v>0</v>
      </c>
      <c r="J2522" t="s">
        <v>17440</v>
      </c>
      <c r="K2522" t="s">
        <v>28827</v>
      </c>
      <c r="L2522">
        <v>0</v>
      </c>
      <c r="M2522" t="s">
        <v>28828</v>
      </c>
    </row>
    <row r="2523" spans="1:13">
      <c r="A2523" t="s">
        <v>17441</v>
      </c>
      <c r="B2523" t="s">
        <v>28829</v>
      </c>
      <c r="D2523" t="s">
        <v>28830</v>
      </c>
      <c r="E2523">
        <v>0</v>
      </c>
      <c r="J2523" t="s">
        <v>17441</v>
      </c>
      <c r="K2523" t="s">
        <v>28829</v>
      </c>
      <c r="L2523">
        <v>0</v>
      </c>
      <c r="M2523" t="s">
        <v>28830</v>
      </c>
    </row>
    <row r="2524" spans="1:13">
      <c r="A2524" t="s">
        <v>17442</v>
      </c>
      <c r="B2524" t="s">
        <v>28831</v>
      </c>
      <c r="D2524" t="s">
        <v>28832</v>
      </c>
      <c r="E2524">
        <v>0</v>
      </c>
      <c r="J2524" t="s">
        <v>17442</v>
      </c>
      <c r="K2524" t="s">
        <v>28831</v>
      </c>
      <c r="L2524">
        <v>0</v>
      </c>
      <c r="M2524" t="s">
        <v>28832</v>
      </c>
    </row>
    <row r="2525" spans="1:13">
      <c r="A2525" t="s">
        <v>17443</v>
      </c>
      <c r="B2525" t="s">
        <v>28833</v>
      </c>
      <c r="D2525" t="s">
        <v>28834</v>
      </c>
      <c r="E2525">
        <v>0</v>
      </c>
      <c r="J2525" t="s">
        <v>17443</v>
      </c>
      <c r="K2525" t="s">
        <v>28833</v>
      </c>
      <c r="L2525">
        <v>0</v>
      </c>
      <c r="M2525" t="s">
        <v>28834</v>
      </c>
    </row>
    <row r="2526" spans="1:13">
      <c r="A2526" t="s">
        <v>17444</v>
      </c>
      <c r="B2526" t="s">
        <v>28835</v>
      </c>
      <c r="D2526" t="s">
        <v>28836</v>
      </c>
      <c r="E2526">
        <v>0</v>
      </c>
      <c r="J2526" t="s">
        <v>17444</v>
      </c>
      <c r="K2526" t="s">
        <v>28835</v>
      </c>
      <c r="L2526">
        <v>0</v>
      </c>
      <c r="M2526" t="s">
        <v>28836</v>
      </c>
    </row>
    <row r="2527" spans="1:13">
      <c r="A2527" t="s">
        <v>17445</v>
      </c>
      <c r="B2527" t="s">
        <v>28837</v>
      </c>
      <c r="D2527" t="s">
        <v>28838</v>
      </c>
      <c r="E2527">
        <v>0</v>
      </c>
      <c r="J2527" t="s">
        <v>17445</v>
      </c>
      <c r="K2527" t="s">
        <v>28837</v>
      </c>
      <c r="L2527">
        <v>0</v>
      </c>
      <c r="M2527" t="s">
        <v>28838</v>
      </c>
    </row>
    <row r="2528" spans="1:13">
      <c r="A2528" t="s">
        <v>17446</v>
      </c>
      <c r="B2528" t="s">
        <v>28839</v>
      </c>
      <c r="D2528" t="s">
        <v>28840</v>
      </c>
      <c r="E2528">
        <v>0</v>
      </c>
      <c r="J2528" t="s">
        <v>17446</v>
      </c>
      <c r="K2528" t="s">
        <v>28839</v>
      </c>
      <c r="L2528">
        <v>0</v>
      </c>
      <c r="M2528" t="s">
        <v>28840</v>
      </c>
    </row>
    <row r="2529" spans="1:13">
      <c r="A2529" t="s">
        <v>17447</v>
      </c>
      <c r="B2529" t="s">
        <v>28841</v>
      </c>
      <c r="C2529" t="s">
        <v>23015</v>
      </c>
      <c r="D2529" t="s">
        <v>28842</v>
      </c>
      <c r="E2529">
        <v>160</v>
      </c>
      <c r="G2529" t="s">
        <v>23015</v>
      </c>
      <c r="J2529" t="s">
        <v>17447</v>
      </c>
      <c r="K2529" t="s">
        <v>28841</v>
      </c>
      <c r="L2529">
        <v>160</v>
      </c>
      <c r="M2529" t="s">
        <v>28842</v>
      </c>
    </row>
    <row r="2530" spans="1:13">
      <c r="A2530" t="s">
        <v>17448</v>
      </c>
      <c r="B2530" t="s">
        <v>28843</v>
      </c>
      <c r="C2530" t="s">
        <v>23015</v>
      </c>
      <c r="D2530" t="s">
        <v>28844</v>
      </c>
      <c r="E2530">
        <v>160</v>
      </c>
      <c r="G2530" t="s">
        <v>23015</v>
      </c>
      <c r="J2530" t="s">
        <v>17448</v>
      </c>
      <c r="K2530" t="s">
        <v>28843</v>
      </c>
      <c r="L2530">
        <v>160</v>
      </c>
      <c r="M2530" t="s">
        <v>28844</v>
      </c>
    </row>
    <row r="2531" spans="1:13">
      <c r="A2531" t="s">
        <v>17449</v>
      </c>
      <c r="B2531" t="s">
        <v>28845</v>
      </c>
      <c r="D2531" t="s">
        <v>28846</v>
      </c>
      <c r="E2531">
        <v>0</v>
      </c>
      <c r="J2531" t="s">
        <v>17449</v>
      </c>
      <c r="K2531" t="s">
        <v>28845</v>
      </c>
      <c r="L2531">
        <v>0</v>
      </c>
      <c r="M2531" t="s">
        <v>28846</v>
      </c>
    </row>
    <row r="2532" spans="1:13">
      <c r="A2532" t="s">
        <v>17450</v>
      </c>
      <c r="B2532" t="s">
        <v>28847</v>
      </c>
      <c r="D2532" t="s">
        <v>28848</v>
      </c>
      <c r="E2532">
        <v>0</v>
      </c>
      <c r="J2532" t="s">
        <v>17450</v>
      </c>
      <c r="K2532" t="s">
        <v>28847</v>
      </c>
      <c r="L2532">
        <v>0</v>
      </c>
      <c r="M2532" t="s">
        <v>28848</v>
      </c>
    </row>
    <row r="2533" spans="1:13">
      <c r="A2533" t="s">
        <v>17451</v>
      </c>
      <c r="B2533" t="s">
        <v>28849</v>
      </c>
      <c r="D2533" t="s">
        <v>28850</v>
      </c>
      <c r="E2533">
        <v>0</v>
      </c>
      <c r="J2533" t="s">
        <v>17451</v>
      </c>
      <c r="K2533" t="s">
        <v>28849</v>
      </c>
      <c r="L2533">
        <v>0</v>
      </c>
      <c r="M2533" t="s">
        <v>28850</v>
      </c>
    </row>
    <row r="2534" spans="1:13">
      <c r="A2534" t="s">
        <v>17451</v>
      </c>
      <c r="B2534" t="s">
        <v>28851</v>
      </c>
      <c r="D2534" t="s">
        <v>28852</v>
      </c>
      <c r="E2534">
        <v>0</v>
      </c>
      <c r="J2534" t="s">
        <v>17451</v>
      </c>
      <c r="K2534" t="s">
        <v>28851</v>
      </c>
      <c r="L2534">
        <v>0</v>
      </c>
      <c r="M2534" t="s">
        <v>28852</v>
      </c>
    </row>
    <row r="2535" spans="1:13">
      <c r="A2535" t="s">
        <v>17452</v>
      </c>
      <c r="B2535" t="s">
        <v>28853</v>
      </c>
      <c r="D2535" t="s">
        <v>28854</v>
      </c>
      <c r="E2535">
        <v>0</v>
      </c>
      <c r="J2535" t="s">
        <v>17452</v>
      </c>
      <c r="K2535" t="s">
        <v>28853</v>
      </c>
      <c r="L2535">
        <v>0</v>
      </c>
      <c r="M2535" t="s">
        <v>28854</v>
      </c>
    </row>
    <row r="2536" spans="1:13">
      <c r="A2536" t="s">
        <v>17453</v>
      </c>
      <c r="B2536" t="s">
        <v>28855</v>
      </c>
      <c r="D2536" t="s">
        <v>28856</v>
      </c>
      <c r="E2536">
        <v>0</v>
      </c>
      <c r="J2536" t="s">
        <v>17453</v>
      </c>
      <c r="K2536" t="s">
        <v>28855</v>
      </c>
      <c r="L2536">
        <v>0</v>
      </c>
      <c r="M2536" t="s">
        <v>28856</v>
      </c>
    </row>
    <row r="2537" spans="1:13">
      <c r="A2537" t="s">
        <v>17454</v>
      </c>
      <c r="B2537" t="s">
        <v>28857</v>
      </c>
      <c r="D2537" t="s">
        <v>28858</v>
      </c>
      <c r="E2537">
        <v>0</v>
      </c>
      <c r="J2537" t="s">
        <v>17454</v>
      </c>
      <c r="K2537" t="s">
        <v>28857</v>
      </c>
      <c r="L2537">
        <v>0</v>
      </c>
      <c r="M2537" t="s">
        <v>28858</v>
      </c>
    </row>
    <row r="2538" spans="1:13">
      <c r="A2538" t="s">
        <v>17455</v>
      </c>
      <c r="B2538" t="s">
        <v>28859</v>
      </c>
      <c r="D2538" t="s">
        <v>28860</v>
      </c>
      <c r="E2538">
        <v>0</v>
      </c>
      <c r="J2538" t="s">
        <v>17455</v>
      </c>
      <c r="K2538" t="s">
        <v>28859</v>
      </c>
      <c r="L2538">
        <v>0</v>
      </c>
      <c r="M2538" t="s">
        <v>28860</v>
      </c>
    </row>
    <row r="2539" spans="1:13">
      <c r="A2539" t="s">
        <v>17456</v>
      </c>
      <c r="B2539" t="s">
        <v>28861</v>
      </c>
      <c r="D2539" t="s">
        <v>28862</v>
      </c>
      <c r="E2539">
        <v>0</v>
      </c>
      <c r="J2539" t="s">
        <v>17456</v>
      </c>
      <c r="K2539" t="s">
        <v>28861</v>
      </c>
      <c r="L2539">
        <v>0</v>
      </c>
      <c r="M2539" t="s">
        <v>28862</v>
      </c>
    </row>
    <row r="2540" spans="1:13">
      <c r="A2540" t="s">
        <v>17457</v>
      </c>
      <c r="B2540" t="s">
        <v>23682</v>
      </c>
      <c r="D2540" t="s">
        <v>28863</v>
      </c>
      <c r="E2540">
        <v>0</v>
      </c>
      <c r="J2540" t="s">
        <v>17457</v>
      </c>
      <c r="K2540" t="s">
        <v>23682</v>
      </c>
      <c r="L2540">
        <v>0</v>
      </c>
      <c r="M2540" t="s">
        <v>28863</v>
      </c>
    </row>
    <row r="2541" spans="1:13">
      <c r="A2541" t="s">
        <v>28864</v>
      </c>
      <c r="B2541" t="s">
        <v>28865</v>
      </c>
      <c r="D2541" t="s">
        <v>28866</v>
      </c>
      <c r="E2541">
        <v>0</v>
      </c>
      <c r="J2541" t="s">
        <v>28864</v>
      </c>
      <c r="K2541" t="s">
        <v>28865</v>
      </c>
      <c r="L2541">
        <v>0</v>
      </c>
      <c r="M2541" t="s">
        <v>28866</v>
      </c>
    </row>
    <row r="2542" spans="1:13">
      <c r="A2542" t="s">
        <v>28867</v>
      </c>
      <c r="B2542" t="s">
        <v>28868</v>
      </c>
      <c r="D2542" t="s">
        <v>28869</v>
      </c>
      <c r="E2542">
        <v>0</v>
      </c>
      <c r="J2542" t="s">
        <v>28867</v>
      </c>
      <c r="K2542" t="s">
        <v>28868</v>
      </c>
      <c r="L2542">
        <v>0</v>
      </c>
      <c r="M2542" t="s">
        <v>28869</v>
      </c>
    </row>
    <row r="2543" spans="1:13">
      <c r="A2543" t="s">
        <v>28870</v>
      </c>
      <c r="B2543" t="s">
        <v>28871</v>
      </c>
      <c r="D2543" t="s">
        <v>28872</v>
      </c>
      <c r="E2543">
        <v>0</v>
      </c>
      <c r="J2543" t="s">
        <v>28870</v>
      </c>
      <c r="K2543" t="s">
        <v>28871</v>
      </c>
      <c r="L2543">
        <v>0</v>
      </c>
      <c r="M2543" t="s">
        <v>28872</v>
      </c>
    </row>
    <row r="2544" spans="1:13">
      <c r="A2544" t="s">
        <v>19007</v>
      </c>
      <c r="B2544" t="s">
        <v>28873</v>
      </c>
      <c r="D2544" t="s">
        <v>28874</v>
      </c>
      <c r="E2544">
        <v>0</v>
      </c>
      <c r="J2544" t="s">
        <v>19007</v>
      </c>
      <c r="K2544" t="s">
        <v>28873</v>
      </c>
      <c r="L2544">
        <v>0</v>
      </c>
      <c r="M2544" t="s">
        <v>28874</v>
      </c>
    </row>
    <row r="2545" spans="1:13">
      <c r="A2545" t="s">
        <v>28875</v>
      </c>
      <c r="B2545" t="s">
        <v>28876</v>
      </c>
      <c r="D2545" t="s">
        <v>28877</v>
      </c>
      <c r="E2545">
        <v>0</v>
      </c>
      <c r="J2545" t="s">
        <v>28875</v>
      </c>
      <c r="K2545" t="s">
        <v>28876</v>
      </c>
      <c r="L2545">
        <v>0</v>
      </c>
      <c r="M2545" t="s">
        <v>28877</v>
      </c>
    </row>
    <row r="2546" spans="1:13">
      <c r="A2546" t="s">
        <v>28878</v>
      </c>
      <c r="B2546" t="s">
        <v>28879</v>
      </c>
      <c r="D2546" t="s">
        <v>28880</v>
      </c>
      <c r="E2546">
        <v>0</v>
      </c>
      <c r="J2546" t="s">
        <v>28878</v>
      </c>
      <c r="K2546" t="s">
        <v>28879</v>
      </c>
      <c r="L2546">
        <v>0</v>
      </c>
      <c r="M2546" t="s">
        <v>28880</v>
      </c>
    </row>
    <row r="2547" spans="1:13">
      <c r="A2547" t="s">
        <v>28881</v>
      </c>
      <c r="B2547" t="s">
        <v>28882</v>
      </c>
      <c r="D2547" t="s">
        <v>28883</v>
      </c>
      <c r="E2547">
        <v>0</v>
      </c>
      <c r="J2547" t="s">
        <v>28881</v>
      </c>
      <c r="K2547" t="s">
        <v>28882</v>
      </c>
      <c r="L2547">
        <v>0</v>
      </c>
      <c r="M2547" t="s">
        <v>28883</v>
      </c>
    </row>
    <row r="2548" spans="1:13">
      <c r="A2548" t="s">
        <v>28884</v>
      </c>
      <c r="B2548" t="s">
        <v>28885</v>
      </c>
      <c r="D2548" t="s">
        <v>28886</v>
      </c>
      <c r="E2548">
        <v>0</v>
      </c>
      <c r="J2548" t="s">
        <v>28884</v>
      </c>
      <c r="K2548" t="s">
        <v>28885</v>
      </c>
      <c r="L2548">
        <v>0</v>
      </c>
      <c r="M2548" t="s">
        <v>28886</v>
      </c>
    </row>
    <row r="2549" spans="1:13">
      <c r="A2549" t="s">
        <v>28887</v>
      </c>
      <c r="B2549" t="s">
        <v>28888</v>
      </c>
      <c r="D2549" t="s">
        <v>28889</v>
      </c>
      <c r="E2549">
        <v>0</v>
      </c>
      <c r="J2549" t="s">
        <v>28887</v>
      </c>
      <c r="K2549" t="s">
        <v>28888</v>
      </c>
      <c r="L2549">
        <v>0</v>
      </c>
      <c r="M2549" t="s">
        <v>28889</v>
      </c>
    </row>
    <row r="2550" spans="1:13">
      <c r="A2550" t="s">
        <v>28890</v>
      </c>
      <c r="B2550" t="s">
        <v>28891</v>
      </c>
      <c r="D2550" t="s">
        <v>28892</v>
      </c>
      <c r="E2550">
        <v>0</v>
      </c>
      <c r="J2550" t="s">
        <v>28890</v>
      </c>
      <c r="K2550" t="s">
        <v>28891</v>
      </c>
      <c r="L2550">
        <v>0</v>
      </c>
      <c r="M2550" t="s">
        <v>28892</v>
      </c>
    </row>
    <row r="2551" spans="1:13">
      <c r="A2551" t="s">
        <v>28893</v>
      </c>
      <c r="B2551" t="s">
        <v>28894</v>
      </c>
      <c r="D2551" t="s">
        <v>28895</v>
      </c>
      <c r="E2551">
        <v>0</v>
      </c>
      <c r="J2551" t="s">
        <v>28893</v>
      </c>
      <c r="K2551" t="s">
        <v>28894</v>
      </c>
      <c r="L2551">
        <v>0</v>
      </c>
      <c r="M2551" t="s">
        <v>28895</v>
      </c>
    </row>
    <row r="2552" spans="1:13">
      <c r="A2552" t="s">
        <v>28896</v>
      </c>
      <c r="B2552" t="s">
        <v>28897</v>
      </c>
      <c r="D2552" t="s">
        <v>28898</v>
      </c>
      <c r="E2552">
        <v>0</v>
      </c>
      <c r="J2552" t="s">
        <v>28896</v>
      </c>
      <c r="K2552" t="s">
        <v>28897</v>
      </c>
      <c r="L2552">
        <v>0</v>
      </c>
      <c r="M2552" t="s">
        <v>28898</v>
      </c>
    </row>
    <row r="2553" spans="1:13">
      <c r="A2553" t="s">
        <v>28899</v>
      </c>
      <c r="B2553" t="s">
        <v>28900</v>
      </c>
      <c r="D2553" t="s">
        <v>28901</v>
      </c>
      <c r="E2553">
        <v>0</v>
      </c>
      <c r="J2553" t="s">
        <v>28899</v>
      </c>
      <c r="K2553" t="s">
        <v>28900</v>
      </c>
      <c r="L2553">
        <v>0</v>
      </c>
      <c r="M2553" t="s">
        <v>28901</v>
      </c>
    </row>
    <row r="2554" spans="1:13">
      <c r="A2554" t="s">
        <v>28902</v>
      </c>
      <c r="B2554" t="s">
        <v>28903</v>
      </c>
      <c r="D2554" t="s">
        <v>28904</v>
      </c>
      <c r="E2554">
        <v>0</v>
      </c>
      <c r="J2554" t="s">
        <v>28902</v>
      </c>
      <c r="K2554" t="s">
        <v>28903</v>
      </c>
      <c r="L2554">
        <v>0</v>
      </c>
      <c r="M2554" t="s">
        <v>28904</v>
      </c>
    </row>
    <row r="2555" spans="1:13">
      <c r="A2555" t="s">
        <v>28905</v>
      </c>
      <c r="B2555" t="s">
        <v>28906</v>
      </c>
      <c r="D2555" t="s">
        <v>28907</v>
      </c>
      <c r="E2555">
        <v>0</v>
      </c>
      <c r="J2555" t="s">
        <v>28905</v>
      </c>
      <c r="K2555" t="s">
        <v>28906</v>
      </c>
      <c r="L2555">
        <v>0</v>
      </c>
      <c r="M2555" t="s">
        <v>28907</v>
      </c>
    </row>
    <row r="2556" spans="1:13">
      <c r="A2556" t="s">
        <v>28908</v>
      </c>
      <c r="B2556" t="s">
        <v>28909</v>
      </c>
      <c r="D2556" t="s">
        <v>28910</v>
      </c>
      <c r="E2556">
        <v>0</v>
      </c>
      <c r="J2556" t="s">
        <v>28908</v>
      </c>
      <c r="K2556" t="s">
        <v>28909</v>
      </c>
      <c r="L2556">
        <v>0</v>
      </c>
      <c r="M2556" t="s">
        <v>28910</v>
      </c>
    </row>
    <row r="2557" spans="1:13">
      <c r="A2557" t="s">
        <v>28911</v>
      </c>
      <c r="B2557" t="s">
        <v>28912</v>
      </c>
      <c r="D2557" t="s">
        <v>28913</v>
      </c>
      <c r="E2557">
        <v>0</v>
      </c>
      <c r="J2557" t="s">
        <v>28911</v>
      </c>
      <c r="K2557" t="s">
        <v>28912</v>
      </c>
      <c r="L2557">
        <v>0</v>
      </c>
      <c r="M2557" t="s">
        <v>28913</v>
      </c>
    </row>
    <row r="2558" spans="1:13">
      <c r="A2558" t="s">
        <v>28914</v>
      </c>
      <c r="B2558" t="s">
        <v>28915</v>
      </c>
      <c r="D2558" t="s">
        <v>28916</v>
      </c>
      <c r="E2558">
        <v>0</v>
      </c>
      <c r="J2558" t="s">
        <v>28914</v>
      </c>
      <c r="K2558" t="s">
        <v>28915</v>
      </c>
      <c r="L2558">
        <v>0</v>
      </c>
      <c r="M2558" t="s">
        <v>28916</v>
      </c>
    </row>
    <row r="2559" spans="1:13">
      <c r="A2559" t="s">
        <v>28917</v>
      </c>
      <c r="B2559" t="s">
        <v>28918</v>
      </c>
      <c r="D2559" t="s">
        <v>28919</v>
      </c>
      <c r="E2559">
        <v>0</v>
      </c>
      <c r="J2559" t="s">
        <v>28917</v>
      </c>
      <c r="K2559" t="s">
        <v>28918</v>
      </c>
      <c r="L2559">
        <v>0</v>
      </c>
      <c r="M2559" t="s">
        <v>28919</v>
      </c>
    </row>
    <row r="2560" spans="1:13">
      <c r="A2560" t="s">
        <v>28920</v>
      </c>
      <c r="B2560" t="s">
        <v>28921</v>
      </c>
      <c r="D2560" t="s">
        <v>28922</v>
      </c>
      <c r="E2560">
        <v>0</v>
      </c>
      <c r="J2560" t="s">
        <v>28920</v>
      </c>
      <c r="K2560" t="s">
        <v>28921</v>
      </c>
      <c r="L2560">
        <v>0</v>
      </c>
      <c r="M2560" t="s">
        <v>28922</v>
      </c>
    </row>
    <row r="2561" spans="1:13">
      <c r="A2561" t="s">
        <v>19700</v>
      </c>
      <c r="B2561" t="s">
        <v>23722</v>
      </c>
      <c r="D2561" t="s">
        <v>28923</v>
      </c>
      <c r="E2561">
        <v>0</v>
      </c>
      <c r="J2561" t="s">
        <v>19700</v>
      </c>
      <c r="K2561" t="s">
        <v>23722</v>
      </c>
      <c r="L2561">
        <v>0</v>
      </c>
      <c r="M2561" t="s">
        <v>28923</v>
      </c>
    </row>
    <row r="2562" spans="1:13">
      <c r="A2562" t="s">
        <v>19701</v>
      </c>
      <c r="B2562" t="s">
        <v>28924</v>
      </c>
      <c r="D2562" t="s">
        <v>28925</v>
      </c>
      <c r="E2562">
        <v>0</v>
      </c>
      <c r="J2562" t="s">
        <v>19701</v>
      </c>
      <c r="K2562" t="s">
        <v>28924</v>
      </c>
      <c r="L2562">
        <v>0</v>
      </c>
      <c r="M2562" t="s">
        <v>28925</v>
      </c>
    </row>
    <row r="2563" spans="1:13">
      <c r="A2563" t="s">
        <v>19702</v>
      </c>
      <c r="B2563" t="s">
        <v>28926</v>
      </c>
      <c r="D2563" t="s">
        <v>28927</v>
      </c>
      <c r="E2563">
        <v>0</v>
      </c>
      <c r="J2563" t="s">
        <v>19702</v>
      </c>
      <c r="K2563" t="s">
        <v>28926</v>
      </c>
      <c r="L2563">
        <v>0</v>
      </c>
      <c r="M2563" t="s">
        <v>28927</v>
      </c>
    </row>
    <row r="2564" spans="1:13">
      <c r="A2564" t="s">
        <v>19703</v>
      </c>
      <c r="B2564" t="s">
        <v>28928</v>
      </c>
      <c r="D2564" t="s">
        <v>28929</v>
      </c>
      <c r="E2564">
        <v>0</v>
      </c>
      <c r="J2564" t="s">
        <v>19703</v>
      </c>
      <c r="K2564" t="s">
        <v>28928</v>
      </c>
      <c r="L2564">
        <v>0</v>
      </c>
      <c r="M2564" t="s">
        <v>28929</v>
      </c>
    </row>
    <row r="2565" spans="1:13">
      <c r="A2565" t="s">
        <v>19704</v>
      </c>
      <c r="B2565" t="s">
        <v>25890</v>
      </c>
      <c r="C2565" t="s">
        <v>23015</v>
      </c>
      <c r="D2565" t="s">
        <v>28930</v>
      </c>
      <c r="E2565">
        <v>160</v>
      </c>
      <c r="G2565" t="s">
        <v>23015</v>
      </c>
      <c r="J2565" t="s">
        <v>19704</v>
      </c>
      <c r="K2565" t="s">
        <v>25890</v>
      </c>
      <c r="L2565">
        <v>160</v>
      </c>
      <c r="M2565" t="s">
        <v>28930</v>
      </c>
    </row>
    <row r="2566" spans="1:13">
      <c r="A2566" t="s">
        <v>19705</v>
      </c>
      <c r="B2566" t="s">
        <v>28931</v>
      </c>
      <c r="D2566" t="s">
        <v>28932</v>
      </c>
      <c r="E2566">
        <v>0</v>
      </c>
      <c r="J2566" t="s">
        <v>19705</v>
      </c>
      <c r="K2566" t="s">
        <v>28931</v>
      </c>
      <c r="L2566">
        <v>0</v>
      </c>
      <c r="M2566" t="s">
        <v>28932</v>
      </c>
    </row>
    <row r="2567" spans="1:13">
      <c r="A2567" t="s">
        <v>19706</v>
      </c>
      <c r="B2567" t="s">
        <v>28933</v>
      </c>
      <c r="D2567" t="s">
        <v>28934</v>
      </c>
      <c r="E2567">
        <v>0</v>
      </c>
      <c r="J2567" t="s">
        <v>19706</v>
      </c>
      <c r="K2567" t="s">
        <v>28933</v>
      </c>
      <c r="L2567">
        <v>0</v>
      </c>
      <c r="M2567" t="s">
        <v>28934</v>
      </c>
    </row>
    <row r="2568" spans="1:13">
      <c r="A2568" t="s">
        <v>19707</v>
      </c>
      <c r="B2568" t="s">
        <v>28935</v>
      </c>
      <c r="D2568" t="s">
        <v>28936</v>
      </c>
      <c r="E2568">
        <v>0</v>
      </c>
      <c r="J2568" t="s">
        <v>19707</v>
      </c>
      <c r="K2568" t="s">
        <v>28935</v>
      </c>
      <c r="L2568">
        <v>0</v>
      </c>
      <c r="M2568" t="s">
        <v>28936</v>
      </c>
    </row>
    <row r="2569" spans="1:13">
      <c r="A2569" t="s">
        <v>19708</v>
      </c>
      <c r="B2569" t="s">
        <v>28937</v>
      </c>
      <c r="D2569" t="s">
        <v>28938</v>
      </c>
      <c r="E2569">
        <v>0</v>
      </c>
      <c r="J2569" t="s">
        <v>19708</v>
      </c>
      <c r="K2569" t="s">
        <v>28937</v>
      </c>
      <c r="L2569">
        <v>0</v>
      </c>
      <c r="M2569" t="s">
        <v>28938</v>
      </c>
    </row>
    <row r="2570" spans="1:13">
      <c r="A2570" t="s">
        <v>19709</v>
      </c>
      <c r="B2570" t="s">
        <v>28939</v>
      </c>
      <c r="D2570" t="s">
        <v>28940</v>
      </c>
      <c r="E2570">
        <v>0</v>
      </c>
      <c r="J2570" t="s">
        <v>19709</v>
      </c>
      <c r="K2570" t="s">
        <v>28939</v>
      </c>
      <c r="L2570">
        <v>0</v>
      </c>
      <c r="M2570" t="s">
        <v>28940</v>
      </c>
    </row>
    <row r="2571" spans="1:13">
      <c r="A2571" t="s">
        <v>19710</v>
      </c>
      <c r="B2571" t="s">
        <v>28941</v>
      </c>
      <c r="D2571" t="s">
        <v>28942</v>
      </c>
      <c r="E2571">
        <v>0</v>
      </c>
      <c r="J2571" t="s">
        <v>19710</v>
      </c>
      <c r="K2571" t="s">
        <v>28941</v>
      </c>
      <c r="L2571">
        <v>0</v>
      </c>
      <c r="M2571" t="s">
        <v>28942</v>
      </c>
    </row>
    <row r="2572" spans="1:13">
      <c r="A2572" t="s">
        <v>18270</v>
      </c>
      <c r="B2572" t="s">
        <v>28943</v>
      </c>
      <c r="C2572" t="s">
        <v>23015</v>
      </c>
      <c r="D2572" t="s">
        <v>28944</v>
      </c>
      <c r="E2572">
        <v>160</v>
      </c>
      <c r="G2572" t="s">
        <v>23015</v>
      </c>
      <c r="J2572" t="s">
        <v>18270</v>
      </c>
      <c r="K2572" t="s">
        <v>28943</v>
      </c>
      <c r="L2572">
        <v>160</v>
      </c>
      <c r="M2572" t="s">
        <v>28944</v>
      </c>
    </row>
    <row r="2573" spans="1:13">
      <c r="A2573" t="s">
        <v>18269</v>
      </c>
      <c r="B2573" t="s">
        <v>28945</v>
      </c>
      <c r="C2573" t="s">
        <v>23015</v>
      </c>
      <c r="D2573" t="s">
        <v>28946</v>
      </c>
      <c r="E2573">
        <v>160</v>
      </c>
      <c r="G2573" t="s">
        <v>23015</v>
      </c>
      <c r="J2573" t="s">
        <v>18269</v>
      </c>
      <c r="K2573" t="s">
        <v>28945</v>
      </c>
      <c r="L2573">
        <v>160</v>
      </c>
      <c r="M2573" t="s">
        <v>28946</v>
      </c>
    </row>
    <row r="2574" spans="1:13">
      <c r="A2574" t="s">
        <v>18268</v>
      </c>
      <c r="B2574" t="s">
        <v>28947</v>
      </c>
      <c r="C2574" t="s">
        <v>23015</v>
      </c>
      <c r="D2574" t="s">
        <v>28948</v>
      </c>
      <c r="E2574">
        <v>160</v>
      </c>
      <c r="G2574" t="s">
        <v>23015</v>
      </c>
      <c r="J2574" t="s">
        <v>18268</v>
      </c>
      <c r="K2574" t="s">
        <v>28947</v>
      </c>
      <c r="L2574">
        <v>160</v>
      </c>
      <c r="M2574" t="s">
        <v>28948</v>
      </c>
    </row>
    <row r="2575" spans="1:13">
      <c r="A2575" t="s">
        <v>17964</v>
      </c>
      <c r="B2575" t="s">
        <v>28949</v>
      </c>
      <c r="D2575" t="s">
        <v>28950</v>
      </c>
      <c r="E2575">
        <v>0</v>
      </c>
      <c r="J2575" t="s">
        <v>17964</v>
      </c>
      <c r="K2575" t="s">
        <v>28949</v>
      </c>
      <c r="L2575">
        <v>0</v>
      </c>
      <c r="M2575" t="s">
        <v>28950</v>
      </c>
    </row>
    <row r="2576" spans="1:13">
      <c r="A2576" t="s">
        <v>17965</v>
      </c>
      <c r="B2576" t="s">
        <v>28951</v>
      </c>
      <c r="D2576" t="s">
        <v>28952</v>
      </c>
      <c r="E2576">
        <v>0</v>
      </c>
      <c r="J2576" t="s">
        <v>17965</v>
      </c>
      <c r="K2576" t="s">
        <v>28951</v>
      </c>
      <c r="L2576">
        <v>0</v>
      </c>
      <c r="M2576" t="s">
        <v>28952</v>
      </c>
    </row>
    <row r="2577" spans="1:13">
      <c r="A2577" t="s">
        <v>17966</v>
      </c>
      <c r="B2577" t="s">
        <v>28953</v>
      </c>
      <c r="C2577" t="s">
        <v>23015</v>
      </c>
      <c r="D2577" t="s">
        <v>28954</v>
      </c>
      <c r="E2577">
        <v>160</v>
      </c>
      <c r="G2577" t="s">
        <v>23015</v>
      </c>
      <c r="J2577" t="s">
        <v>17966</v>
      </c>
      <c r="K2577" t="s">
        <v>28953</v>
      </c>
      <c r="L2577">
        <v>160</v>
      </c>
      <c r="M2577" t="s">
        <v>28954</v>
      </c>
    </row>
    <row r="2578" spans="1:13">
      <c r="A2578" t="s">
        <v>17967</v>
      </c>
      <c r="B2578" t="s">
        <v>28955</v>
      </c>
      <c r="D2578" t="s">
        <v>28956</v>
      </c>
      <c r="E2578">
        <v>0</v>
      </c>
      <c r="J2578" t="s">
        <v>17967</v>
      </c>
      <c r="K2578" t="s">
        <v>28955</v>
      </c>
      <c r="L2578">
        <v>0</v>
      </c>
      <c r="M2578" t="s">
        <v>28956</v>
      </c>
    </row>
    <row r="2579" spans="1:13">
      <c r="A2579" t="s">
        <v>17968</v>
      </c>
      <c r="B2579" t="s">
        <v>28957</v>
      </c>
      <c r="D2579" t="s">
        <v>28958</v>
      </c>
      <c r="E2579">
        <v>0</v>
      </c>
      <c r="J2579" t="s">
        <v>17968</v>
      </c>
      <c r="K2579" t="s">
        <v>28957</v>
      </c>
      <c r="L2579">
        <v>0</v>
      </c>
      <c r="M2579" t="s">
        <v>28958</v>
      </c>
    </row>
    <row r="2580" spans="1:13">
      <c r="A2580" t="s">
        <v>17458</v>
      </c>
      <c r="B2580" t="s">
        <v>28945</v>
      </c>
      <c r="C2580" t="s">
        <v>23015</v>
      </c>
      <c r="D2580" t="s">
        <v>28959</v>
      </c>
      <c r="E2580">
        <v>160</v>
      </c>
      <c r="G2580" t="s">
        <v>23015</v>
      </c>
      <c r="J2580" t="s">
        <v>17458</v>
      </c>
      <c r="K2580" t="s">
        <v>28945</v>
      </c>
      <c r="L2580">
        <v>160</v>
      </c>
      <c r="M2580" t="s">
        <v>28959</v>
      </c>
    </row>
    <row r="2581" spans="1:13">
      <c r="A2581" t="s">
        <v>17459</v>
      </c>
      <c r="B2581" t="s">
        <v>28960</v>
      </c>
      <c r="D2581" t="s">
        <v>28961</v>
      </c>
      <c r="E2581">
        <v>0</v>
      </c>
      <c r="J2581" t="s">
        <v>17459</v>
      </c>
      <c r="K2581" t="s">
        <v>28960</v>
      </c>
      <c r="L2581">
        <v>0</v>
      </c>
      <c r="M2581" t="s">
        <v>28961</v>
      </c>
    </row>
    <row r="2582" spans="1:13">
      <c r="A2582" t="s">
        <v>28962</v>
      </c>
      <c r="B2582" t="s">
        <v>28955</v>
      </c>
      <c r="D2582" t="s">
        <v>28963</v>
      </c>
      <c r="E2582">
        <v>0</v>
      </c>
      <c r="J2582" t="s">
        <v>28962</v>
      </c>
      <c r="K2582" t="s">
        <v>28955</v>
      </c>
      <c r="L2582">
        <v>0</v>
      </c>
      <c r="M2582" t="s">
        <v>28963</v>
      </c>
    </row>
    <row r="2583" spans="1:13">
      <c r="A2583" t="s">
        <v>19711</v>
      </c>
      <c r="B2583" t="s">
        <v>28964</v>
      </c>
      <c r="D2583" t="s">
        <v>28965</v>
      </c>
      <c r="E2583">
        <v>-1</v>
      </c>
      <c r="J2583" t="s">
        <v>19711</v>
      </c>
      <c r="K2583" t="s">
        <v>28964</v>
      </c>
      <c r="L2583">
        <v>-1</v>
      </c>
      <c r="M2583" t="s">
        <v>28965</v>
      </c>
    </row>
    <row r="2584" spans="1:13">
      <c r="A2584" t="s">
        <v>19712</v>
      </c>
      <c r="B2584" t="s">
        <v>28966</v>
      </c>
      <c r="D2584" t="s">
        <v>28967</v>
      </c>
      <c r="E2584">
        <v>0</v>
      </c>
      <c r="J2584" t="s">
        <v>19712</v>
      </c>
      <c r="K2584" t="s">
        <v>28966</v>
      </c>
      <c r="L2584">
        <v>0</v>
      </c>
      <c r="M2584" t="s">
        <v>28967</v>
      </c>
    </row>
    <row r="2585" spans="1:13">
      <c r="A2585" t="s">
        <v>19713</v>
      </c>
      <c r="B2585" t="s">
        <v>28968</v>
      </c>
      <c r="D2585" t="s">
        <v>28969</v>
      </c>
      <c r="E2585">
        <v>0</v>
      </c>
      <c r="J2585" t="s">
        <v>19713</v>
      </c>
      <c r="K2585" t="s">
        <v>28968</v>
      </c>
      <c r="L2585">
        <v>0</v>
      </c>
      <c r="M2585" t="s">
        <v>28969</v>
      </c>
    </row>
    <row r="2586" spans="1:13">
      <c r="A2586" t="s">
        <v>19714</v>
      </c>
      <c r="B2586" t="s">
        <v>25904</v>
      </c>
      <c r="D2586" t="s">
        <v>28970</v>
      </c>
      <c r="E2586">
        <v>0</v>
      </c>
      <c r="J2586" t="s">
        <v>19714</v>
      </c>
      <c r="K2586" t="s">
        <v>25904</v>
      </c>
      <c r="L2586">
        <v>0</v>
      </c>
      <c r="M2586" t="s">
        <v>28970</v>
      </c>
    </row>
    <row r="2587" spans="1:13">
      <c r="A2587" t="s">
        <v>20189</v>
      </c>
      <c r="B2587" t="s">
        <v>28971</v>
      </c>
      <c r="C2587" t="s">
        <v>23015</v>
      </c>
      <c r="D2587" t="s">
        <v>28972</v>
      </c>
      <c r="E2587">
        <v>160</v>
      </c>
      <c r="G2587" t="s">
        <v>23015</v>
      </c>
      <c r="J2587" t="s">
        <v>20189</v>
      </c>
      <c r="K2587" t="s">
        <v>28971</v>
      </c>
      <c r="L2587">
        <v>160</v>
      </c>
      <c r="M2587" t="s">
        <v>28972</v>
      </c>
    </row>
    <row r="2588" spans="1:13">
      <c r="A2588" t="s">
        <v>20190</v>
      </c>
      <c r="B2588" t="s">
        <v>28973</v>
      </c>
      <c r="D2588" t="s">
        <v>28974</v>
      </c>
      <c r="E2588">
        <v>0</v>
      </c>
      <c r="J2588" t="s">
        <v>20190</v>
      </c>
      <c r="K2588" t="s">
        <v>28973</v>
      </c>
      <c r="L2588">
        <v>0</v>
      </c>
      <c r="M2588" t="s">
        <v>28974</v>
      </c>
    </row>
    <row r="2589" spans="1:13">
      <c r="A2589" t="s">
        <v>20191</v>
      </c>
      <c r="B2589" t="s">
        <v>28975</v>
      </c>
      <c r="D2589" t="s">
        <v>28976</v>
      </c>
      <c r="E2589">
        <v>0</v>
      </c>
      <c r="J2589" t="s">
        <v>20191</v>
      </c>
      <c r="K2589" t="s">
        <v>28975</v>
      </c>
      <c r="L2589">
        <v>0</v>
      </c>
      <c r="M2589" t="s">
        <v>28976</v>
      </c>
    </row>
    <row r="2590" spans="1:13">
      <c r="A2590" t="s">
        <v>20192</v>
      </c>
      <c r="B2590" t="s">
        <v>28977</v>
      </c>
      <c r="D2590" t="s">
        <v>28978</v>
      </c>
      <c r="E2590">
        <v>0</v>
      </c>
      <c r="J2590" t="s">
        <v>20192</v>
      </c>
      <c r="K2590" t="s">
        <v>28977</v>
      </c>
      <c r="L2590">
        <v>0</v>
      </c>
      <c r="M2590" t="s">
        <v>28978</v>
      </c>
    </row>
    <row r="2591" spans="1:13">
      <c r="A2591" t="s">
        <v>20478</v>
      </c>
      <c r="B2591" t="s">
        <v>28979</v>
      </c>
      <c r="D2591" t="s">
        <v>28980</v>
      </c>
      <c r="E2591">
        <v>0</v>
      </c>
      <c r="J2591" t="s">
        <v>20478</v>
      </c>
      <c r="K2591" t="s">
        <v>28979</v>
      </c>
      <c r="L2591">
        <v>0</v>
      </c>
      <c r="M2591" t="s">
        <v>28980</v>
      </c>
    </row>
    <row r="2592" spans="1:13">
      <c r="A2592" t="s">
        <v>17969</v>
      </c>
      <c r="B2592" t="s">
        <v>28981</v>
      </c>
      <c r="D2592" t="s">
        <v>28982</v>
      </c>
      <c r="E2592">
        <v>0</v>
      </c>
      <c r="J2592" t="s">
        <v>17969</v>
      </c>
      <c r="K2592" t="s">
        <v>28981</v>
      </c>
      <c r="L2592">
        <v>0</v>
      </c>
      <c r="M2592" t="s">
        <v>28982</v>
      </c>
    </row>
    <row r="2593" spans="1:13">
      <c r="A2593" t="s">
        <v>19008</v>
      </c>
      <c r="B2593" t="s">
        <v>28983</v>
      </c>
      <c r="D2593" t="s">
        <v>28984</v>
      </c>
      <c r="E2593">
        <v>0</v>
      </c>
      <c r="J2593" t="s">
        <v>19008</v>
      </c>
      <c r="K2593" t="s">
        <v>28983</v>
      </c>
      <c r="L2593">
        <v>0</v>
      </c>
      <c r="M2593" t="s">
        <v>28984</v>
      </c>
    </row>
    <row r="2594" spans="1:13">
      <c r="A2594" t="s">
        <v>19715</v>
      </c>
      <c r="B2594" t="s">
        <v>28985</v>
      </c>
      <c r="D2594" t="s">
        <v>28986</v>
      </c>
      <c r="E2594">
        <v>0</v>
      </c>
      <c r="J2594" t="s">
        <v>19715</v>
      </c>
      <c r="K2594" t="s">
        <v>28985</v>
      </c>
      <c r="L2594">
        <v>0</v>
      </c>
      <c r="M2594" t="s">
        <v>28986</v>
      </c>
    </row>
    <row r="2595" spans="1:13">
      <c r="A2595" t="s">
        <v>19716</v>
      </c>
      <c r="B2595" t="s">
        <v>28987</v>
      </c>
      <c r="D2595" t="s">
        <v>28988</v>
      </c>
      <c r="E2595">
        <v>0</v>
      </c>
      <c r="J2595" t="s">
        <v>19716</v>
      </c>
      <c r="K2595" t="s">
        <v>28987</v>
      </c>
      <c r="L2595">
        <v>0</v>
      </c>
      <c r="M2595" t="s">
        <v>28988</v>
      </c>
    </row>
    <row r="2596" spans="1:13">
      <c r="A2596" t="s">
        <v>18273</v>
      </c>
      <c r="B2596" t="s">
        <v>28989</v>
      </c>
      <c r="C2596" t="s">
        <v>23015</v>
      </c>
      <c r="D2596" t="s">
        <v>28990</v>
      </c>
      <c r="E2596">
        <v>160</v>
      </c>
      <c r="G2596" t="s">
        <v>23015</v>
      </c>
      <c r="J2596" t="s">
        <v>18273</v>
      </c>
      <c r="K2596" t="s">
        <v>28989</v>
      </c>
      <c r="L2596">
        <v>160</v>
      </c>
      <c r="M2596" t="s">
        <v>28990</v>
      </c>
    </row>
    <row r="2597" spans="1:13">
      <c r="A2597" t="s">
        <v>18272</v>
      </c>
      <c r="B2597" t="s">
        <v>28991</v>
      </c>
      <c r="C2597" t="s">
        <v>23015</v>
      </c>
      <c r="D2597" t="s">
        <v>28992</v>
      </c>
      <c r="E2597">
        <v>160</v>
      </c>
      <c r="G2597" t="s">
        <v>23015</v>
      </c>
      <c r="J2597" t="s">
        <v>18272</v>
      </c>
      <c r="K2597" t="s">
        <v>28991</v>
      </c>
      <c r="L2597">
        <v>160</v>
      </c>
      <c r="M2597" t="s">
        <v>28992</v>
      </c>
    </row>
    <row r="2598" spans="1:13">
      <c r="A2598" t="s">
        <v>18271</v>
      </c>
      <c r="B2598" t="s">
        <v>28993</v>
      </c>
      <c r="C2598" t="s">
        <v>23015</v>
      </c>
      <c r="D2598" t="s">
        <v>28994</v>
      </c>
      <c r="E2598">
        <v>160</v>
      </c>
      <c r="G2598" t="s">
        <v>23015</v>
      </c>
      <c r="J2598" t="s">
        <v>18271</v>
      </c>
      <c r="K2598" t="s">
        <v>28993</v>
      </c>
      <c r="L2598">
        <v>160</v>
      </c>
      <c r="M2598" t="s">
        <v>28994</v>
      </c>
    </row>
    <row r="2599" spans="1:13">
      <c r="A2599" t="s">
        <v>20477</v>
      </c>
      <c r="B2599" t="s">
        <v>28995</v>
      </c>
      <c r="D2599" t="s">
        <v>28996</v>
      </c>
      <c r="E2599">
        <v>0</v>
      </c>
      <c r="J2599" t="s">
        <v>20477</v>
      </c>
      <c r="K2599" t="s">
        <v>28995</v>
      </c>
      <c r="L2599">
        <v>0</v>
      </c>
      <c r="M2599" t="s">
        <v>28996</v>
      </c>
    </row>
    <row r="2600" spans="1:13">
      <c r="A2600" t="s">
        <v>20476</v>
      </c>
      <c r="B2600" t="s">
        <v>28997</v>
      </c>
      <c r="C2600" t="s">
        <v>23015</v>
      </c>
      <c r="D2600" t="s">
        <v>28998</v>
      </c>
      <c r="E2600">
        <v>160</v>
      </c>
      <c r="G2600" t="s">
        <v>23015</v>
      </c>
      <c r="J2600" t="s">
        <v>20476</v>
      </c>
      <c r="K2600" t="s">
        <v>28997</v>
      </c>
      <c r="L2600">
        <v>160</v>
      </c>
      <c r="M2600" t="s">
        <v>28998</v>
      </c>
    </row>
    <row r="2601" spans="1:13">
      <c r="A2601" t="s">
        <v>20899</v>
      </c>
      <c r="B2601" t="s">
        <v>28999</v>
      </c>
      <c r="D2601" t="s">
        <v>29000</v>
      </c>
      <c r="E2601">
        <v>0</v>
      </c>
      <c r="J2601" t="s">
        <v>20899</v>
      </c>
      <c r="K2601" t="s">
        <v>28999</v>
      </c>
      <c r="L2601">
        <v>0</v>
      </c>
      <c r="M2601" t="s">
        <v>29000</v>
      </c>
    </row>
    <row r="2602" spans="1:13">
      <c r="A2602" t="s">
        <v>17970</v>
      </c>
      <c r="B2602" t="s">
        <v>29001</v>
      </c>
      <c r="C2602" t="s">
        <v>23015</v>
      </c>
      <c r="D2602" t="s">
        <v>29002</v>
      </c>
      <c r="E2602">
        <v>160</v>
      </c>
      <c r="G2602" t="s">
        <v>23015</v>
      </c>
      <c r="J2602" t="s">
        <v>17970</v>
      </c>
      <c r="K2602" t="s">
        <v>29001</v>
      </c>
      <c r="L2602">
        <v>160</v>
      </c>
      <c r="M2602" t="s">
        <v>29002</v>
      </c>
    </row>
    <row r="2603" spans="1:13">
      <c r="A2603" t="s">
        <v>17460</v>
      </c>
      <c r="B2603" t="s">
        <v>29003</v>
      </c>
      <c r="D2603" t="s">
        <v>29004</v>
      </c>
      <c r="E2603">
        <v>0</v>
      </c>
      <c r="J2603" t="s">
        <v>17460</v>
      </c>
      <c r="K2603" t="s">
        <v>29003</v>
      </c>
      <c r="L2603">
        <v>0</v>
      </c>
      <c r="M2603" t="s">
        <v>29004</v>
      </c>
    </row>
    <row r="2604" spans="1:13">
      <c r="A2604" t="s">
        <v>17461</v>
      </c>
      <c r="B2604" t="s">
        <v>29005</v>
      </c>
      <c r="D2604" t="s">
        <v>29006</v>
      </c>
      <c r="E2604">
        <v>0</v>
      </c>
      <c r="J2604" t="s">
        <v>17461</v>
      </c>
      <c r="K2604" t="s">
        <v>29005</v>
      </c>
      <c r="L2604">
        <v>0</v>
      </c>
      <c r="M2604" t="s">
        <v>29006</v>
      </c>
    </row>
    <row r="2605" spans="1:13">
      <c r="A2605" t="s">
        <v>17462</v>
      </c>
      <c r="B2605" t="s">
        <v>29007</v>
      </c>
      <c r="D2605" t="s">
        <v>29008</v>
      </c>
      <c r="E2605">
        <v>0</v>
      </c>
      <c r="J2605" t="s">
        <v>17462</v>
      </c>
      <c r="K2605" t="s">
        <v>29007</v>
      </c>
      <c r="L2605">
        <v>0</v>
      </c>
      <c r="M2605" t="s">
        <v>29008</v>
      </c>
    </row>
    <row r="2606" spans="1:13">
      <c r="A2606" t="s">
        <v>29009</v>
      </c>
      <c r="B2606" t="s">
        <v>29010</v>
      </c>
      <c r="D2606" t="s">
        <v>29011</v>
      </c>
      <c r="E2606">
        <v>0</v>
      </c>
      <c r="J2606" t="s">
        <v>29009</v>
      </c>
      <c r="K2606" t="s">
        <v>29010</v>
      </c>
      <c r="L2606">
        <v>0</v>
      </c>
      <c r="M2606" t="s">
        <v>29011</v>
      </c>
    </row>
    <row r="2607" spans="1:13">
      <c r="A2607" t="s">
        <v>29012</v>
      </c>
      <c r="B2607" t="s">
        <v>29013</v>
      </c>
      <c r="D2607" t="s">
        <v>29014</v>
      </c>
      <c r="E2607">
        <v>0</v>
      </c>
      <c r="J2607" t="s">
        <v>29012</v>
      </c>
      <c r="K2607" t="s">
        <v>29013</v>
      </c>
      <c r="L2607">
        <v>0</v>
      </c>
      <c r="M2607" t="s">
        <v>29014</v>
      </c>
    </row>
    <row r="2608" spans="1:13">
      <c r="A2608" t="s">
        <v>29015</v>
      </c>
      <c r="B2608" t="s">
        <v>29016</v>
      </c>
      <c r="D2608" t="s">
        <v>29017</v>
      </c>
      <c r="E2608">
        <v>0</v>
      </c>
      <c r="J2608" t="s">
        <v>29015</v>
      </c>
      <c r="K2608" t="s">
        <v>29016</v>
      </c>
      <c r="L2608">
        <v>0</v>
      </c>
      <c r="M2608" t="s">
        <v>29017</v>
      </c>
    </row>
    <row r="2609" spans="1:13">
      <c r="A2609" t="s">
        <v>19718</v>
      </c>
      <c r="B2609" t="s">
        <v>29018</v>
      </c>
      <c r="D2609" t="s">
        <v>29019</v>
      </c>
      <c r="E2609">
        <v>0</v>
      </c>
      <c r="J2609" t="s">
        <v>19718</v>
      </c>
      <c r="K2609" t="s">
        <v>29018</v>
      </c>
      <c r="L2609">
        <v>0</v>
      </c>
      <c r="M2609" t="s">
        <v>29019</v>
      </c>
    </row>
    <row r="2610" spans="1:13">
      <c r="A2610" t="s">
        <v>19009</v>
      </c>
      <c r="B2610" t="s">
        <v>29020</v>
      </c>
      <c r="C2610" t="s">
        <v>23015</v>
      </c>
      <c r="D2610" t="s">
        <v>29021</v>
      </c>
      <c r="E2610">
        <v>157</v>
      </c>
      <c r="G2610" t="s">
        <v>23015</v>
      </c>
      <c r="J2610" t="s">
        <v>19009</v>
      </c>
      <c r="K2610" t="s">
        <v>29020</v>
      </c>
      <c r="L2610">
        <v>157</v>
      </c>
      <c r="M2610" t="s">
        <v>29021</v>
      </c>
    </row>
    <row r="2611" spans="1:13">
      <c r="A2611" t="s">
        <v>19010</v>
      </c>
      <c r="B2611" t="s">
        <v>29022</v>
      </c>
      <c r="C2611" t="s">
        <v>23015</v>
      </c>
      <c r="D2611" t="s">
        <v>29023</v>
      </c>
      <c r="E2611">
        <v>160</v>
      </c>
      <c r="G2611" t="s">
        <v>23015</v>
      </c>
      <c r="J2611" t="s">
        <v>19010</v>
      </c>
      <c r="K2611" t="s">
        <v>29022</v>
      </c>
      <c r="L2611">
        <v>160</v>
      </c>
      <c r="M2611" t="s">
        <v>29023</v>
      </c>
    </row>
    <row r="2612" spans="1:13">
      <c r="A2612" t="s">
        <v>19011</v>
      </c>
      <c r="B2612" t="s">
        <v>29024</v>
      </c>
      <c r="D2612" t="s">
        <v>29025</v>
      </c>
      <c r="E2612">
        <v>0</v>
      </c>
      <c r="J2612" t="s">
        <v>19011</v>
      </c>
      <c r="K2612" t="s">
        <v>29024</v>
      </c>
      <c r="L2612">
        <v>0</v>
      </c>
      <c r="M2612" t="s">
        <v>29025</v>
      </c>
    </row>
    <row r="2613" spans="1:13">
      <c r="A2613" t="s">
        <v>20475</v>
      </c>
      <c r="B2613" t="s">
        <v>29026</v>
      </c>
      <c r="D2613" t="s">
        <v>29027</v>
      </c>
      <c r="E2613">
        <v>0</v>
      </c>
      <c r="J2613" t="s">
        <v>20475</v>
      </c>
      <c r="K2613" t="s">
        <v>29026</v>
      </c>
      <c r="L2613">
        <v>0</v>
      </c>
      <c r="M2613" t="s">
        <v>29027</v>
      </c>
    </row>
    <row r="2614" spans="1:13">
      <c r="A2614" t="s">
        <v>20474</v>
      </c>
      <c r="B2614" t="s">
        <v>29028</v>
      </c>
      <c r="D2614" t="s">
        <v>29029</v>
      </c>
      <c r="E2614">
        <v>0</v>
      </c>
      <c r="J2614" t="s">
        <v>20474</v>
      </c>
      <c r="K2614" t="s">
        <v>29028</v>
      </c>
      <c r="L2614">
        <v>0</v>
      </c>
      <c r="M2614" t="s">
        <v>29029</v>
      </c>
    </row>
    <row r="2615" spans="1:13">
      <c r="A2615" t="s">
        <v>17463</v>
      </c>
      <c r="B2615" t="s">
        <v>29030</v>
      </c>
      <c r="D2615" t="s">
        <v>29031</v>
      </c>
      <c r="E2615">
        <v>0</v>
      </c>
      <c r="J2615" t="s">
        <v>17463</v>
      </c>
      <c r="K2615" t="s">
        <v>29030</v>
      </c>
      <c r="L2615">
        <v>0</v>
      </c>
      <c r="M2615" t="s">
        <v>29031</v>
      </c>
    </row>
    <row r="2616" spans="1:13">
      <c r="A2616" t="s">
        <v>17464</v>
      </c>
      <c r="B2616" t="s">
        <v>29032</v>
      </c>
      <c r="D2616" t="s">
        <v>29033</v>
      </c>
      <c r="E2616">
        <v>0</v>
      </c>
      <c r="J2616" t="s">
        <v>17464</v>
      </c>
      <c r="K2616" t="s">
        <v>29032</v>
      </c>
      <c r="L2616">
        <v>0</v>
      </c>
      <c r="M2616" t="s">
        <v>29033</v>
      </c>
    </row>
    <row r="2617" spans="1:13">
      <c r="A2617" t="s">
        <v>17465</v>
      </c>
      <c r="B2617" t="s">
        <v>29034</v>
      </c>
      <c r="D2617" t="s">
        <v>29035</v>
      </c>
      <c r="E2617">
        <v>0</v>
      </c>
      <c r="J2617" t="s">
        <v>17465</v>
      </c>
      <c r="K2617" t="s">
        <v>29034</v>
      </c>
      <c r="L2617">
        <v>0</v>
      </c>
      <c r="M2617" t="s">
        <v>29035</v>
      </c>
    </row>
    <row r="2618" spans="1:13">
      <c r="A2618" t="s">
        <v>17466</v>
      </c>
      <c r="B2618" t="s">
        <v>29036</v>
      </c>
      <c r="D2618" t="s">
        <v>29037</v>
      </c>
      <c r="E2618">
        <v>0</v>
      </c>
      <c r="J2618" t="s">
        <v>17466</v>
      </c>
      <c r="K2618" t="s">
        <v>29036</v>
      </c>
      <c r="L2618">
        <v>0</v>
      </c>
      <c r="M2618" t="s">
        <v>29037</v>
      </c>
    </row>
    <row r="2619" spans="1:13">
      <c r="A2619" t="s">
        <v>20898</v>
      </c>
      <c r="B2619" t="s">
        <v>29038</v>
      </c>
      <c r="D2619" t="s">
        <v>29039</v>
      </c>
      <c r="E2619">
        <v>0</v>
      </c>
      <c r="J2619" t="s">
        <v>20898</v>
      </c>
      <c r="K2619" t="s">
        <v>29038</v>
      </c>
      <c r="L2619">
        <v>0</v>
      </c>
      <c r="M2619" t="s">
        <v>29039</v>
      </c>
    </row>
    <row r="2620" spans="1:13">
      <c r="A2620" t="s">
        <v>20897</v>
      </c>
      <c r="B2620" t="s">
        <v>29040</v>
      </c>
      <c r="D2620" t="s">
        <v>29041</v>
      </c>
      <c r="E2620">
        <v>0</v>
      </c>
      <c r="J2620" t="s">
        <v>20897</v>
      </c>
      <c r="K2620" t="s">
        <v>29040</v>
      </c>
      <c r="L2620">
        <v>0</v>
      </c>
      <c r="M2620" t="s">
        <v>29041</v>
      </c>
    </row>
    <row r="2621" spans="1:13">
      <c r="A2621" t="s">
        <v>18584</v>
      </c>
      <c r="B2621" t="s">
        <v>29042</v>
      </c>
      <c r="D2621" t="s">
        <v>29043</v>
      </c>
      <c r="E2621">
        <v>0</v>
      </c>
      <c r="J2621" t="s">
        <v>18584</v>
      </c>
      <c r="K2621" t="s">
        <v>29042</v>
      </c>
      <c r="L2621">
        <v>0</v>
      </c>
      <c r="M2621" t="s">
        <v>29043</v>
      </c>
    </row>
    <row r="2622" spans="1:13">
      <c r="A2622" t="s">
        <v>18585</v>
      </c>
      <c r="B2622" t="s">
        <v>29044</v>
      </c>
      <c r="D2622" t="s">
        <v>29045</v>
      </c>
      <c r="E2622">
        <v>0</v>
      </c>
      <c r="J2622" t="s">
        <v>18585</v>
      </c>
      <c r="K2622" t="s">
        <v>29044</v>
      </c>
      <c r="L2622">
        <v>0</v>
      </c>
      <c r="M2622" t="s">
        <v>29045</v>
      </c>
    </row>
    <row r="2623" spans="1:13">
      <c r="A2623" t="s">
        <v>18586</v>
      </c>
      <c r="B2623" t="s">
        <v>29046</v>
      </c>
      <c r="D2623" t="s">
        <v>29047</v>
      </c>
      <c r="E2623">
        <v>0</v>
      </c>
      <c r="J2623" t="s">
        <v>18586</v>
      </c>
      <c r="K2623" t="s">
        <v>29046</v>
      </c>
      <c r="L2623">
        <v>0</v>
      </c>
      <c r="M2623" t="s">
        <v>29047</v>
      </c>
    </row>
    <row r="2624" spans="1:13">
      <c r="A2624" t="s">
        <v>18587</v>
      </c>
      <c r="B2624" t="s">
        <v>29048</v>
      </c>
      <c r="D2624" t="s">
        <v>29049</v>
      </c>
      <c r="E2624">
        <v>0</v>
      </c>
      <c r="J2624" t="s">
        <v>18587</v>
      </c>
      <c r="K2624" t="s">
        <v>29048</v>
      </c>
      <c r="L2624">
        <v>0</v>
      </c>
      <c r="M2624" t="s">
        <v>29049</v>
      </c>
    </row>
    <row r="2625" spans="1:13">
      <c r="A2625" t="s">
        <v>18588</v>
      </c>
      <c r="B2625" t="s">
        <v>29050</v>
      </c>
      <c r="D2625" t="s">
        <v>29051</v>
      </c>
      <c r="E2625">
        <v>0</v>
      </c>
      <c r="J2625" t="s">
        <v>18588</v>
      </c>
      <c r="K2625" t="s">
        <v>29050</v>
      </c>
      <c r="L2625">
        <v>0</v>
      </c>
      <c r="M2625" t="s">
        <v>29051</v>
      </c>
    </row>
    <row r="2626" spans="1:13">
      <c r="A2626" t="s">
        <v>18589</v>
      </c>
      <c r="B2626" t="s">
        <v>29052</v>
      </c>
      <c r="D2626" t="s">
        <v>29053</v>
      </c>
      <c r="E2626">
        <v>0</v>
      </c>
      <c r="J2626" t="s">
        <v>18589</v>
      </c>
      <c r="K2626" t="s">
        <v>29052</v>
      </c>
      <c r="L2626">
        <v>0</v>
      </c>
      <c r="M2626" t="s">
        <v>29053</v>
      </c>
    </row>
    <row r="2627" spans="1:13">
      <c r="A2627" t="s">
        <v>18590</v>
      </c>
      <c r="B2627" t="s">
        <v>29054</v>
      </c>
      <c r="D2627" t="s">
        <v>29055</v>
      </c>
      <c r="E2627">
        <v>0</v>
      </c>
      <c r="J2627" t="s">
        <v>18590</v>
      </c>
      <c r="K2627" t="s">
        <v>29054</v>
      </c>
      <c r="L2627">
        <v>0</v>
      </c>
      <c r="M2627" t="s">
        <v>29055</v>
      </c>
    </row>
    <row r="2628" spans="1:13">
      <c r="A2628" t="s">
        <v>18591</v>
      </c>
      <c r="B2628" t="s">
        <v>29056</v>
      </c>
      <c r="D2628" t="s">
        <v>29057</v>
      </c>
      <c r="E2628">
        <v>0</v>
      </c>
      <c r="J2628" t="s">
        <v>18591</v>
      </c>
      <c r="K2628" t="s">
        <v>29056</v>
      </c>
      <c r="L2628">
        <v>0</v>
      </c>
      <c r="M2628" t="s">
        <v>29057</v>
      </c>
    </row>
    <row r="2629" spans="1:13">
      <c r="A2629" t="s">
        <v>18592</v>
      </c>
      <c r="B2629" t="s">
        <v>29058</v>
      </c>
      <c r="D2629" t="s">
        <v>29059</v>
      </c>
      <c r="E2629">
        <v>0</v>
      </c>
      <c r="J2629" t="s">
        <v>18592</v>
      </c>
      <c r="K2629" t="s">
        <v>29058</v>
      </c>
      <c r="L2629">
        <v>0</v>
      </c>
      <c r="M2629" t="s">
        <v>29059</v>
      </c>
    </row>
    <row r="2630" spans="1:13">
      <c r="A2630" t="s">
        <v>18593</v>
      </c>
      <c r="B2630" t="s">
        <v>29060</v>
      </c>
      <c r="D2630" t="s">
        <v>29061</v>
      </c>
      <c r="E2630">
        <v>0</v>
      </c>
      <c r="J2630" t="s">
        <v>18593</v>
      </c>
      <c r="K2630" t="s">
        <v>29060</v>
      </c>
      <c r="L2630">
        <v>0</v>
      </c>
      <c r="M2630" t="s">
        <v>29061</v>
      </c>
    </row>
    <row r="2631" spans="1:13">
      <c r="A2631" t="s">
        <v>18594</v>
      </c>
      <c r="B2631" t="s">
        <v>29062</v>
      </c>
      <c r="D2631" t="s">
        <v>29063</v>
      </c>
      <c r="E2631">
        <v>0</v>
      </c>
      <c r="J2631" t="s">
        <v>18594</v>
      </c>
      <c r="K2631" t="s">
        <v>29062</v>
      </c>
      <c r="L2631">
        <v>0</v>
      </c>
      <c r="M2631" t="s">
        <v>29063</v>
      </c>
    </row>
    <row r="2632" spans="1:13">
      <c r="A2632" t="s">
        <v>18595</v>
      </c>
      <c r="B2632" t="s">
        <v>29064</v>
      </c>
      <c r="D2632" t="s">
        <v>29065</v>
      </c>
      <c r="E2632">
        <v>0</v>
      </c>
      <c r="J2632" t="s">
        <v>18595</v>
      </c>
      <c r="K2632" t="s">
        <v>29064</v>
      </c>
      <c r="L2632">
        <v>0</v>
      </c>
      <c r="M2632" t="s">
        <v>29065</v>
      </c>
    </row>
    <row r="2633" spans="1:13">
      <c r="A2633" t="s">
        <v>18596</v>
      </c>
      <c r="B2633" t="s">
        <v>29066</v>
      </c>
      <c r="D2633" t="s">
        <v>29067</v>
      </c>
      <c r="E2633">
        <v>0</v>
      </c>
      <c r="J2633" t="s">
        <v>18596</v>
      </c>
      <c r="K2633" t="s">
        <v>29066</v>
      </c>
      <c r="L2633">
        <v>0</v>
      </c>
      <c r="M2633" t="s">
        <v>29067</v>
      </c>
    </row>
    <row r="2634" spans="1:13">
      <c r="A2634" t="s">
        <v>19717</v>
      </c>
      <c r="B2634" t="s">
        <v>29068</v>
      </c>
      <c r="D2634" t="s">
        <v>29069</v>
      </c>
      <c r="E2634">
        <v>0</v>
      </c>
      <c r="J2634" t="s">
        <v>19717</v>
      </c>
      <c r="K2634" t="s">
        <v>29068</v>
      </c>
      <c r="L2634">
        <v>0</v>
      </c>
      <c r="M2634" t="s">
        <v>29069</v>
      </c>
    </row>
    <row r="2635" spans="1:13">
      <c r="A2635" t="s">
        <v>18597</v>
      </c>
      <c r="B2635" t="s">
        <v>29070</v>
      </c>
      <c r="D2635" t="s">
        <v>29071</v>
      </c>
      <c r="E2635">
        <v>0</v>
      </c>
      <c r="J2635" t="s">
        <v>18597</v>
      </c>
      <c r="K2635" t="s">
        <v>29070</v>
      </c>
      <c r="L2635">
        <v>0</v>
      </c>
      <c r="M2635" t="s">
        <v>29071</v>
      </c>
    </row>
    <row r="2636" spans="1:13">
      <c r="A2636" t="s">
        <v>18598</v>
      </c>
      <c r="B2636" t="s">
        <v>29072</v>
      </c>
      <c r="D2636" t="s">
        <v>29073</v>
      </c>
      <c r="E2636">
        <v>0</v>
      </c>
      <c r="J2636" t="s">
        <v>18598</v>
      </c>
      <c r="K2636" t="s">
        <v>29072</v>
      </c>
      <c r="L2636">
        <v>0</v>
      </c>
      <c r="M2636" t="s">
        <v>29073</v>
      </c>
    </row>
    <row r="2637" spans="1:13">
      <c r="A2637" t="s">
        <v>18599</v>
      </c>
      <c r="B2637" t="s">
        <v>26059</v>
      </c>
      <c r="D2637" t="s">
        <v>29074</v>
      </c>
      <c r="E2637">
        <v>0</v>
      </c>
      <c r="J2637" t="s">
        <v>18599</v>
      </c>
      <c r="K2637" t="s">
        <v>26059</v>
      </c>
      <c r="L2637">
        <v>0</v>
      </c>
      <c r="M2637" t="s">
        <v>29074</v>
      </c>
    </row>
    <row r="2638" spans="1:13">
      <c r="A2638" t="s">
        <v>18600</v>
      </c>
      <c r="B2638" t="s">
        <v>29075</v>
      </c>
      <c r="D2638" t="s">
        <v>29076</v>
      </c>
      <c r="E2638">
        <v>0</v>
      </c>
      <c r="J2638" t="s">
        <v>18600</v>
      </c>
      <c r="K2638" t="s">
        <v>29075</v>
      </c>
      <c r="L2638">
        <v>0</v>
      </c>
      <c r="M2638" t="s">
        <v>29076</v>
      </c>
    </row>
    <row r="2639" spans="1:13">
      <c r="A2639" t="s">
        <v>18601</v>
      </c>
      <c r="B2639" t="s">
        <v>29077</v>
      </c>
      <c r="D2639" t="s">
        <v>29078</v>
      </c>
      <c r="E2639">
        <v>0</v>
      </c>
      <c r="J2639" t="s">
        <v>18601</v>
      </c>
      <c r="K2639" t="s">
        <v>29077</v>
      </c>
      <c r="L2639">
        <v>0</v>
      </c>
      <c r="M2639" t="s">
        <v>29078</v>
      </c>
    </row>
    <row r="2640" spans="1:13">
      <c r="A2640" t="s">
        <v>18602</v>
      </c>
      <c r="B2640" t="s">
        <v>29079</v>
      </c>
      <c r="D2640" t="s">
        <v>29080</v>
      </c>
      <c r="E2640">
        <v>0</v>
      </c>
      <c r="J2640" t="s">
        <v>18602</v>
      </c>
      <c r="K2640" t="s">
        <v>29079</v>
      </c>
      <c r="L2640">
        <v>0</v>
      </c>
      <c r="M2640" t="s">
        <v>29080</v>
      </c>
    </row>
    <row r="2641" spans="1:13">
      <c r="A2641" t="s">
        <v>18603</v>
      </c>
      <c r="B2641" t="s">
        <v>29081</v>
      </c>
      <c r="D2641" t="s">
        <v>29082</v>
      </c>
      <c r="E2641">
        <v>0</v>
      </c>
      <c r="J2641" t="s">
        <v>18603</v>
      </c>
      <c r="K2641" t="s">
        <v>29081</v>
      </c>
      <c r="L2641">
        <v>0</v>
      </c>
      <c r="M2641" t="s">
        <v>29082</v>
      </c>
    </row>
    <row r="2642" spans="1:13">
      <c r="A2642" t="s">
        <v>18604</v>
      </c>
      <c r="B2642" t="s">
        <v>29083</v>
      </c>
      <c r="D2642" t="s">
        <v>29084</v>
      </c>
      <c r="E2642">
        <v>0</v>
      </c>
      <c r="J2642" t="s">
        <v>18604</v>
      </c>
      <c r="K2642" t="s">
        <v>29083</v>
      </c>
      <c r="L2642">
        <v>0</v>
      </c>
      <c r="M2642" t="s">
        <v>29084</v>
      </c>
    </row>
    <row r="2643" spans="1:13">
      <c r="A2643" t="s">
        <v>18605</v>
      </c>
      <c r="B2643" t="s">
        <v>29085</v>
      </c>
      <c r="D2643" t="s">
        <v>29086</v>
      </c>
      <c r="E2643">
        <v>0</v>
      </c>
      <c r="J2643" t="s">
        <v>18605</v>
      </c>
      <c r="K2643" t="s">
        <v>29085</v>
      </c>
      <c r="L2643">
        <v>0</v>
      </c>
      <c r="M2643" t="s">
        <v>29086</v>
      </c>
    </row>
    <row r="2644" spans="1:13">
      <c r="A2644" t="s">
        <v>18606</v>
      </c>
      <c r="B2644" t="s">
        <v>29087</v>
      </c>
      <c r="D2644" t="s">
        <v>29088</v>
      </c>
      <c r="E2644">
        <v>0</v>
      </c>
      <c r="J2644" t="s">
        <v>18606</v>
      </c>
      <c r="K2644" t="s">
        <v>29087</v>
      </c>
      <c r="L2644">
        <v>0</v>
      </c>
      <c r="M2644" t="s">
        <v>29088</v>
      </c>
    </row>
    <row r="2645" spans="1:13">
      <c r="A2645" t="s">
        <v>18607</v>
      </c>
      <c r="B2645" t="s">
        <v>29089</v>
      </c>
      <c r="D2645" t="s">
        <v>29090</v>
      </c>
      <c r="E2645">
        <v>0</v>
      </c>
      <c r="J2645" t="s">
        <v>18607</v>
      </c>
      <c r="K2645" t="s">
        <v>29089</v>
      </c>
      <c r="L2645">
        <v>0</v>
      </c>
      <c r="M2645" t="s">
        <v>29090</v>
      </c>
    </row>
    <row r="2646" spans="1:13">
      <c r="A2646" t="s">
        <v>18608</v>
      </c>
      <c r="B2646" t="s">
        <v>29091</v>
      </c>
      <c r="D2646" t="s">
        <v>29092</v>
      </c>
      <c r="E2646">
        <v>0</v>
      </c>
      <c r="J2646" t="s">
        <v>18608</v>
      </c>
      <c r="K2646" t="s">
        <v>29091</v>
      </c>
      <c r="L2646">
        <v>0</v>
      </c>
      <c r="M2646" t="s">
        <v>29092</v>
      </c>
    </row>
    <row r="2647" spans="1:13">
      <c r="A2647" t="s">
        <v>18609</v>
      </c>
      <c r="B2647" t="s">
        <v>29093</v>
      </c>
      <c r="D2647" t="s">
        <v>29094</v>
      </c>
      <c r="E2647">
        <v>0</v>
      </c>
      <c r="J2647" t="s">
        <v>18609</v>
      </c>
      <c r="K2647" t="s">
        <v>29093</v>
      </c>
      <c r="L2647">
        <v>0</v>
      </c>
      <c r="M2647" t="s">
        <v>29094</v>
      </c>
    </row>
    <row r="2648" spans="1:13">
      <c r="A2648" t="s">
        <v>18610</v>
      </c>
      <c r="B2648" t="s">
        <v>29095</v>
      </c>
      <c r="D2648" t="s">
        <v>29096</v>
      </c>
      <c r="E2648">
        <v>0</v>
      </c>
      <c r="J2648" t="s">
        <v>18610</v>
      </c>
      <c r="K2648" t="s">
        <v>29095</v>
      </c>
      <c r="L2648">
        <v>0</v>
      </c>
      <c r="M2648" t="s">
        <v>29096</v>
      </c>
    </row>
    <row r="2649" spans="1:13">
      <c r="A2649" t="s">
        <v>18611</v>
      </c>
      <c r="B2649" t="s">
        <v>29097</v>
      </c>
      <c r="D2649" t="s">
        <v>29098</v>
      </c>
      <c r="E2649">
        <v>0</v>
      </c>
      <c r="J2649" t="s">
        <v>18611</v>
      </c>
      <c r="K2649" t="s">
        <v>29097</v>
      </c>
      <c r="L2649">
        <v>0</v>
      </c>
      <c r="M2649" t="s">
        <v>29098</v>
      </c>
    </row>
    <row r="2650" spans="1:13">
      <c r="A2650" t="s">
        <v>18612</v>
      </c>
      <c r="B2650" t="s">
        <v>29099</v>
      </c>
      <c r="D2650" t="s">
        <v>29100</v>
      </c>
      <c r="E2650">
        <v>0</v>
      </c>
      <c r="J2650" t="s">
        <v>18612</v>
      </c>
      <c r="K2650" t="s">
        <v>29099</v>
      </c>
      <c r="L2650">
        <v>0</v>
      </c>
      <c r="M2650" t="s">
        <v>29100</v>
      </c>
    </row>
    <row r="2651" spans="1:13">
      <c r="A2651" t="s">
        <v>18613</v>
      </c>
      <c r="B2651" t="s">
        <v>29101</v>
      </c>
      <c r="D2651" t="s">
        <v>29102</v>
      </c>
      <c r="E2651">
        <v>0</v>
      </c>
      <c r="J2651" t="s">
        <v>18613</v>
      </c>
      <c r="K2651" t="s">
        <v>29101</v>
      </c>
      <c r="L2651">
        <v>0</v>
      </c>
      <c r="M2651" t="s">
        <v>29102</v>
      </c>
    </row>
    <row r="2652" spans="1:13">
      <c r="A2652" t="s">
        <v>18614</v>
      </c>
      <c r="B2652" t="s">
        <v>29103</v>
      </c>
      <c r="D2652" t="s">
        <v>29104</v>
      </c>
      <c r="E2652">
        <v>0</v>
      </c>
      <c r="J2652" t="s">
        <v>18614</v>
      </c>
      <c r="K2652" t="s">
        <v>29103</v>
      </c>
      <c r="L2652">
        <v>0</v>
      </c>
      <c r="M2652" t="s">
        <v>29104</v>
      </c>
    </row>
    <row r="2653" spans="1:13">
      <c r="A2653" t="s">
        <v>18615</v>
      </c>
      <c r="B2653" t="s">
        <v>26087</v>
      </c>
      <c r="D2653" t="s">
        <v>29105</v>
      </c>
      <c r="E2653">
        <v>0</v>
      </c>
      <c r="J2653" t="s">
        <v>18615</v>
      </c>
      <c r="K2653" t="s">
        <v>26087</v>
      </c>
      <c r="L2653">
        <v>0</v>
      </c>
      <c r="M2653" t="s">
        <v>29105</v>
      </c>
    </row>
    <row r="2654" spans="1:13">
      <c r="A2654" t="s">
        <v>18616</v>
      </c>
      <c r="B2654" t="s">
        <v>29106</v>
      </c>
      <c r="D2654" t="s">
        <v>29107</v>
      </c>
      <c r="E2654">
        <v>0</v>
      </c>
      <c r="J2654" t="s">
        <v>18616</v>
      </c>
      <c r="K2654" t="s">
        <v>29106</v>
      </c>
      <c r="L2654">
        <v>0</v>
      </c>
      <c r="M2654" t="s">
        <v>29107</v>
      </c>
    </row>
    <row r="2655" spans="1:13">
      <c r="A2655" t="s">
        <v>18617</v>
      </c>
      <c r="B2655" t="s">
        <v>29108</v>
      </c>
      <c r="D2655" t="s">
        <v>29109</v>
      </c>
      <c r="E2655">
        <v>0</v>
      </c>
      <c r="J2655" t="s">
        <v>18617</v>
      </c>
      <c r="K2655" t="s">
        <v>29108</v>
      </c>
      <c r="L2655">
        <v>0</v>
      </c>
      <c r="M2655" t="s">
        <v>29109</v>
      </c>
    </row>
    <row r="2656" spans="1:13">
      <c r="A2656" t="s">
        <v>18618</v>
      </c>
      <c r="B2656" t="s">
        <v>29110</v>
      </c>
      <c r="D2656" t="s">
        <v>29111</v>
      </c>
      <c r="E2656">
        <v>0</v>
      </c>
      <c r="J2656" t="s">
        <v>18618</v>
      </c>
      <c r="K2656" t="s">
        <v>29110</v>
      </c>
      <c r="L2656">
        <v>0</v>
      </c>
      <c r="M2656" t="s">
        <v>29111</v>
      </c>
    </row>
    <row r="2657" spans="1:13">
      <c r="A2657" t="s">
        <v>18619</v>
      </c>
      <c r="B2657" t="s">
        <v>29112</v>
      </c>
      <c r="D2657" t="s">
        <v>29113</v>
      </c>
      <c r="E2657">
        <v>0</v>
      </c>
      <c r="J2657" t="s">
        <v>18619</v>
      </c>
      <c r="K2657" t="s">
        <v>29112</v>
      </c>
      <c r="L2657">
        <v>0</v>
      </c>
      <c r="M2657" t="s">
        <v>29113</v>
      </c>
    </row>
    <row r="2658" spans="1:13">
      <c r="A2658" t="s">
        <v>18620</v>
      </c>
      <c r="B2658" t="s">
        <v>29114</v>
      </c>
      <c r="D2658" t="s">
        <v>29115</v>
      </c>
      <c r="E2658">
        <v>-1</v>
      </c>
      <c r="J2658" t="s">
        <v>18620</v>
      </c>
      <c r="K2658" t="s">
        <v>29114</v>
      </c>
      <c r="L2658">
        <v>-1</v>
      </c>
      <c r="M2658" t="s">
        <v>29115</v>
      </c>
    </row>
    <row r="2659" spans="1:13">
      <c r="A2659" t="s">
        <v>18621</v>
      </c>
      <c r="B2659" t="s">
        <v>29116</v>
      </c>
      <c r="D2659" t="s">
        <v>29117</v>
      </c>
      <c r="E2659">
        <v>0</v>
      </c>
      <c r="J2659" t="s">
        <v>18621</v>
      </c>
      <c r="K2659" t="s">
        <v>29116</v>
      </c>
      <c r="L2659">
        <v>0</v>
      </c>
      <c r="M2659" t="s">
        <v>29117</v>
      </c>
    </row>
    <row r="2660" spans="1:13">
      <c r="A2660" t="s">
        <v>18622</v>
      </c>
      <c r="B2660" t="s">
        <v>29118</v>
      </c>
      <c r="D2660" t="s">
        <v>29119</v>
      </c>
      <c r="E2660">
        <v>0</v>
      </c>
      <c r="J2660" t="s">
        <v>18622</v>
      </c>
      <c r="K2660" t="s">
        <v>29118</v>
      </c>
      <c r="L2660">
        <v>0</v>
      </c>
      <c r="M2660" t="s">
        <v>29119</v>
      </c>
    </row>
    <row r="2661" spans="1:13">
      <c r="A2661" t="s">
        <v>18623</v>
      </c>
      <c r="B2661" t="s">
        <v>29120</v>
      </c>
      <c r="D2661" t="s">
        <v>29121</v>
      </c>
      <c r="E2661">
        <v>0</v>
      </c>
      <c r="J2661" t="s">
        <v>18623</v>
      </c>
      <c r="K2661" t="s">
        <v>29120</v>
      </c>
      <c r="L2661">
        <v>0</v>
      </c>
      <c r="M2661" t="s">
        <v>29121</v>
      </c>
    </row>
    <row r="2662" spans="1:13">
      <c r="A2662" t="s">
        <v>18624</v>
      </c>
      <c r="B2662" t="s">
        <v>29122</v>
      </c>
      <c r="D2662" t="s">
        <v>29123</v>
      </c>
      <c r="E2662">
        <v>0</v>
      </c>
      <c r="J2662" t="s">
        <v>18624</v>
      </c>
      <c r="K2662" t="s">
        <v>29122</v>
      </c>
      <c r="L2662">
        <v>0</v>
      </c>
      <c r="M2662" t="s">
        <v>29123</v>
      </c>
    </row>
    <row r="2663" spans="1:13">
      <c r="A2663" t="s">
        <v>18625</v>
      </c>
      <c r="B2663" t="s">
        <v>29124</v>
      </c>
      <c r="D2663" t="s">
        <v>29125</v>
      </c>
      <c r="E2663">
        <v>0</v>
      </c>
      <c r="J2663" t="s">
        <v>18625</v>
      </c>
      <c r="K2663" t="s">
        <v>29124</v>
      </c>
      <c r="L2663">
        <v>0</v>
      </c>
      <c r="M2663" t="s">
        <v>29125</v>
      </c>
    </row>
    <row r="2664" spans="1:13">
      <c r="A2664" t="s">
        <v>18626</v>
      </c>
      <c r="B2664" t="s">
        <v>29126</v>
      </c>
      <c r="D2664" t="s">
        <v>29127</v>
      </c>
      <c r="E2664">
        <v>0</v>
      </c>
      <c r="J2664" t="s">
        <v>18626</v>
      </c>
      <c r="K2664" t="s">
        <v>29126</v>
      </c>
      <c r="L2664">
        <v>0</v>
      </c>
      <c r="M2664" t="s">
        <v>29127</v>
      </c>
    </row>
    <row r="2665" spans="1:13">
      <c r="A2665" t="s">
        <v>18627</v>
      </c>
      <c r="B2665" t="s">
        <v>29128</v>
      </c>
      <c r="D2665" t="s">
        <v>29129</v>
      </c>
      <c r="E2665">
        <v>0</v>
      </c>
      <c r="J2665" t="s">
        <v>18627</v>
      </c>
      <c r="K2665" t="s">
        <v>29128</v>
      </c>
      <c r="L2665">
        <v>0</v>
      </c>
      <c r="M2665" t="s">
        <v>29129</v>
      </c>
    </row>
    <row r="2666" spans="1:13">
      <c r="A2666" t="s">
        <v>18628</v>
      </c>
      <c r="B2666" t="s">
        <v>29130</v>
      </c>
      <c r="D2666" t="s">
        <v>29131</v>
      </c>
      <c r="E2666">
        <v>0</v>
      </c>
      <c r="J2666" t="s">
        <v>18628</v>
      </c>
      <c r="K2666" t="s">
        <v>29130</v>
      </c>
      <c r="L2666">
        <v>0</v>
      </c>
      <c r="M2666" t="s">
        <v>29131</v>
      </c>
    </row>
    <row r="2667" spans="1:13">
      <c r="A2667" t="s">
        <v>18629</v>
      </c>
      <c r="B2667" t="s">
        <v>26123</v>
      </c>
      <c r="D2667" t="s">
        <v>29132</v>
      </c>
      <c r="E2667">
        <v>0</v>
      </c>
      <c r="J2667" t="s">
        <v>18629</v>
      </c>
      <c r="K2667" t="s">
        <v>26123</v>
      </c>
      <c r="L2667">
        <v>0</v>
      </c>
      <c r="M2667" t="s">
        <v>29132</v>
      </c>
    </row>
    <row r="2668" spans="1:13">
      <c r="A2668" t="s">
        <v>18630</v>
      </c>
      <c r="B2668" t="s">
        <v>29133</v>
      </c>
      <c r="D2668" t="s">
        <v>29134</v>
      </c>
      <c r="E2668">
        <v>0</v>
      </c>
      <c r="J2668" t="s">
        <v>18630</v>
      </c>
      <c r="K2668" t="s">
        <v>29133</v>
      </c>
      <c r="L2668">
        <v>0</v>
      </c>
      <c r="M2668" t="s">
        <v>29134</v>
      </c>
    </row>
    <row r="2669" spans="1:13">
      <c r="A2669" t="s">
        <v>18631</v>
      </c>
      <c r="B2669" t="s">
        <v>29133</v>
      </c>
      <c r="D2669" t="s">
        <v>29135</v>
      </c>
      <c r="E2669">
        <v>0</v>
      </c>
      <c r="J2669" t="s">
        <v>18631</v>
      </c>
      <c r="K2669" t="s">
        <v>29133</v>
      </c>
      <c r="L2669">
        <v>0</v>
      </c>
      <c r="M2669" t="s">
        <v>29135</v>
      </c>
    </row>
    <row r="2670" spans="1:13">
      <c r="A2670" t="s">
        <v>18632</v>
      </c>
      <c r="B2670" t="s">
        <v>29136</v>
      </c>
      <c r="D2670" t="s">
        <v>29137</v>
      </c>
      <c r="E2670">
        <v>0</v>
      </c>
      <c r="J2670" t="s">
        <v>18632</v>
      </c>
      <c r="K2670" t="s">
        <v>29136</v>
      </c>
      <c r="L2670">
        <v>0</v>
      </c>
      <c r="M2670" t="s">
        <v>29137</v>
      </c>
    </row>
    <row r="2671" spans="1:13">
      <c r="A2671" t="s">
        <v>18633</v>
      </c>
      <c r="B2671" t="s">
        <v>29138</v>
      </c>
      <c r="D2671" t="s">
        <v>29139</v>
      </c>
      <c r="E2671">
        <v>0</v>
      </c>
      <c r="J2671" t="s">
        <v>18633</v>
      </c>
      <c r="K2671" t="s">
        <v>29138</v>
      </c>
      <c r="L2671">
        <v>0</v>
      </c>
      <c r="M2671" t="s">
        <v>29139</v>
      </c>
    </row>
    <row r="2672" spans="1:13">
      <c r="A2672" t="s">
        <v>18634</v>
      </c>
      <c r="B2672" t="s">
        <v>29138</v>
      </c>
      <c r="D2672" t="s">
        <v>29140</v>
      </c>
      <c r="E2672">
        <v>0</v>
      </c>
      <c r="J2672" t="s">
        <v>18634</v>
      </c>
      <c r="K2672" t="s">
        <v>29138</v>
      </c>
      <c r="L2672">
        <v>0</v>
      </c>
      <c r="M2672" t="s">
        <v>29140</v>
      </c>
    </row>
    <row r="2673" spans="1:13">
      <c r="A2673" t="s">
        <v>18635</v>
      </c>
      <c r="B2673" t="s">
        <v>29141</v>
      </c>
      <c r="D2673" t="s">
        <v>29142</v>
      </c>
      <c r="E2673">
        <v>0</v>
      </c>
      <c r="J2673" t="s">
        <v>18635</v>
      </c>
      <c r="K2673" t="s">
        <v>29141</v>
      </c>
      <c r="L2673">
        <v>0</v>
      </c>
      <c r="M2673" t="s">
        <v>29142</v>
      </c>
    </row>
    <row r="2674" spans="1:13">
      <c r="A2674" t="s">
        <v>18636</v>
      </c>
      <c r="B2674" t="s">
        <v>29143</v>
      </c>
      <c r="D2674" t="s">
        <v>29144</v>
      </c>
      <c r="E2674">
        <v>0</v>
      </c>
      <c r="J2674" t="s">
        <v>18636</v>
      </c>
      <c r="K2674" t="s">
        <v>29143</v>
      </c>
      <c r="L2674">
        <v>0</v>
      </c>
      <c r="M2674" t="s">
        <v>29144</v>
      </c>
    </row>
    <row r="2675" spans="1:13">
      <c r="A2675" t="s">
        <v>18637</v>
      </c>
      <c r="B2675" t="s">
        <v>29145</v>
      </c>
      <c r="D2675" t="s">
        <v>29146</v>
      </c>
      <c r="E2675">
        <v>0</v>
      </c>
      <c r="J2675" t="s">
        <v>18637</v>
      </c>
      <c r="K2675" t="s">
        <v>29145</v>
      </c>
      <c r="L2675">
        <v>0</v>
      </c>
      <c r="M2675" t="s">
        <v>29146</v>
      </c>
    </row>
    <row r="2676" spans="1:13">
      <c r="A2676" t="s">
        <v>18638</v>
      </c>
      <c r="B2676" t="s">
        <v>29147</v>
      </c>
      <c r="D2676" t="s">
        <v>29148</v>
      </c>
      <c r="E2676">
        <v>0</v>
      </c>
      <c r="J2676" t="s">
        <v>18638</v>
      </c>
      <c r="K2676" t="s">
        <v>29147</v>
      </c>
      <c r="L2676">
        <v>0</v>
      </c>
      <c r="M2676" t="s">
        <v>29148</v>
      </c>
    </row>
    <row r="2677" spans="1:13">
      <c r="A2677" t="s">
        <v>18639</v>
      </c>
      <c r="B2677" t="s">
        <v>29149</v>
      </c>
      <c r="D2677" t="s">
        <v>29150</v>
      </c>
      <c r="E2677">
        <v>0</v>
      </c>
      <c r="J2677" t="s">
        <v>18639</v>
      </c>
      <c r="K2677" t="s">
        <v>29149</v>
      </c>
      <c r="L2677">
        <v>0</v>
      </c>
      <c r="M2677" t="s">
        <v>29150</v>
      </c>
    </row>
    <row r="2678" spans="1:13">
      <c r="A2678" t="s">
        <v>18640</v>
      </c>
      <c r="B2678" t="s">
        <v>29151</v>
      </c>
      <c r="D2678" t="s">
        <v>29152</v>
      </c>
      <c r="E2678">
        <v>0</v>
      </c>
      <c r="J2678" t="s">
        <v>18640</v>
      </c>
      <c r="K2678" t="s">
        <v>29151</v>
      </c>
      <c r="L2678">
        <v>0</v>
      </c>
      <c r="M2678" t="s">
        <v>29152</v>
      </c>
    </row>
    <row r="2679" spans="1:13">
      <c r="A2679" t="s">
        <v>18641</v>
      </c>
      <c r="B2679" t="s">
        <v>29153</v>
      </c>
      <c r="D2679" t="s">
        <v>29154</v>
      </c>
      <c r="E2679">
        <v>0</v>
      </c>
      <c r="J2679" t="s">
        <v>18641</v>
      </c>
      <c r="K2679" t="s">
        <v>29153</v>
      </c>
      <c r="L2679">
        <v>0</v>
      </c>
      <c r="M2679" t="s">
        <v>29154</v>
      </c>
    </row>
    <row r="2680" spans="1:13">
      <c r="A2680" t="s">
        <v>18642</v>
      </c>
      <c r="B2680" t="s">
        <v>29155</v>
      </c>
      <c r="D2680" t="s">
        <v>29156</v>
      </c>
      <c r="E2680">
        <v>0</v>
      </c>
      <c r="J2680" t="s">
        <v>18642</v>
      </c>
      <c r="K2680" t="s">
        <v>29155</v>
      </c>
      <c r="L2680">
        <v>0</v>
      </c>
      <c r="M2680" t="s">
        <v>29156</v>
      </c>
    </row>
    <row r="2681" spans="1:13">
      <c r="A2681" t="s">
        <v>18643</v>
      </c>
      <c r="B2681" t="s">
        <v>29157</v>
      </c>
      <c r="D2681" t="s">
        <v>29158</v>
      </c>
      <c r="E2681">
        <v>0</v>
      </c>
      <c r="J2681" t="s">
        <v>18643</v>
      </c>
      <c r="K2681" t="s">
        <v>29157</v>
      </c>
      <c r="L2681">
        <v>0</v>
      </c>
      <c r="M2681" t="s">
        <v>29158</v>
      </c>
    </row>
    <row r="2682" spans="1:13">
      <c r="A2682" t="s">
        <v>20193</v>
      </c>
      <c r="B2682" t="s">
        <v>29159</v>
      </c>
      <c r="C2682" t="s">
        <v>23015</v>
      </c>
      <c r="D2682" t="s">
        <v>29160</v>
      </c>
      <c r="E2682">
        <v>100</v>
      </c>
      <c r="G2682" t="s">
        <v>23015</v>
      </c>
      <c r="J2682" t="s">
        <v>20193</v>
      </c>
      <c r="K2682" t="s">
        <v>29159</v>
      </c>
      <c r="L2682">
        <v>100</v>
      </c>
      <c r="M2682" t="s">
        <v>29160</v>
      </c>
    </row>
    <row r="2683" spans="1:13">
      <c r="A2683" t="s">
        <v>20194</v>
      </c>
      <c r="B2683" t="s">
        <v>29161</v>
      </c>
      <c r="D2683" t="s">
        <v>29162</v>
      </c>
      <c r="E2683">
        <v>0</v>
      </c>
      <c r="J2683" t="s">
        <v>20194</v>
      </c>
      <c r="K2683" t="s">
        <v>29161</v>
      </c>
      <c r="L2683">
        <v>0</v>
      </c>
      <c r="M2683" t="s">
        <v>29162</v>
      </c>
    </row>
    <row r="2684" spans="1:13">
      <c r="A2684" t="s">
        <v>20195</v>
      </c>
      <c r="B2684" t="s">
        <v>26145</v>
      </c>
      <c r="D2684" t="s">
        <v>29163</v>
      </c>
      <c r="E2684">
        <v>0</v>
      </c>
      <c r="J2684" t="s">
        <v>20195</v>
      </c>
      <c r="K2684" t="s">
        <v>26145</v>
      </c>
      <c r="L2684">
        <v>0</v>
      </c>
      <c r="M2684" t="s">
        <v>29163</v>
      </c>
    </row>
    <row r="2685" spans="1:13">
      <c r="A2685" t="s">
        <v>20196</v>
      </c>
      <c r="B2685" t="s">
        <v>29164</v>
      </c>
      <c r="D2685" t="s">
        <v>29165</v>
      </c>
      <c r="E2685">
        <v>0</v>
      </c>
      <c r="J2685" t="s">
        <v>20196</v>
      </c>
      <c r="K2685" t="s">
        <v>29164</v>
      </c>
      <c r="L2685">
        <v>0</v>
      </c>
      <c r="M2685" t="s">
        <v>29165</v>
      </c>
    </row>
    <row r="2686" spans="1:13">
      <c r="A2686" t="s">
        <v>20197</v>
      </c>
      <c r="B2686" t="s">
        <v>29166</v>
      </c>
      <c r="D2686" t="s">
        <v>29167</v>
      </c>
      <c r="E2686">
        <v>0</v>
      </c>
      <c r="J2686" t="s">
        <v>20197</v>
      </c>
      <c r="K2686" t="s">
        <v>29166</v>
      </c>
      <c r="L2686">
        <v>0</v>
      </c>
      <c r="M2686" t="s">
        <v>29167</v>
      </c>
    </row>
    <row r="2687" spans="1:13">
      <c r="A2687" t="s">
        <v>20198</v>
      </c>
      <c r="B2687" t="s">
        <v>29168</v>
      </c>
      <c r="D2687" t="s">
        <v>29169</v>
      </c>
      <c r="E2687">
        <v>0</v>
      </c>
      <c r="J2687" t="s">
        <v>20198</v>
      </c>
      <c r="K2687" t="s">
        <v>29168</v>
      </c>
      <c r="L2687">
        <v>0</v>
      </c>
      <c r="M2687" t="s">
        <v>29169</v>
      </c>
    </row>
    <row r="2688" spans="1:13">
      <c r="A2688" t="s">
        <v>20199</v>
      </c>
      <c r="B2688" t="s">
        <v>29170</v>
      </c>
      <c r="D2688" t="s">
        <v>29171</v>
      </c>
      <c r="E2688">
        <v>0</v>
      </c>
      <c r="J2688" t="s">
        <v>20199</v>
      </c>
      <c r="K2688" t="s">
        <v>29170</v>
      </c>
      <c r="L2688">
        <v>0</v>
      </c>
      <c r="M2688" t="s">
        <v>29171</v>
      </c>
    </row>
    <row r="2689" spans="1:13">
      <c r="A2689" t="s">
        <v>20200</v>
      </c>
      <c r="B2689" t="s">
        <v>29172</v>
      </c>
      <c r="D2689" t="s">
        <v>29173</v>
      </c>
      <c r="E2689">
        <v>0</v>
      </c>
      <c r="J2689" t="s">
        <v>20200</v>
      </c>
      <c r="K2689" t="s">
        <v>29172</v>
      </c>
      <c r="L2689">
        <v>0</v>
      </c>
      <c r="M2689" t="s">
        <v>29173</v>
      </c>
    </row>
    <row r="2690" spans="1:13">
      <c r="A2690" t="s">
        <v>20201</v>
      </c>
      <c r="B2690" t="s">
        <v>29174</v>
      </c>
      <c r="D2690" t="s">
        <v>29175</v>
      </c>
      <c r="E2690">
        <v>0</v>
      </c>
      <c r="J2690" t="s">
        <v>20201</v>
      </c>
      <c r="K2690" t="s">
        <v>29174</v>
      </c>
      <c r="L2690">
        <v>0</v>
      </c>
      <c r="M2690" t="s">
        <v>29175</v>
      </c>
    </row>
    <row r="2691" spans="1:13">
      <c r="A2691" t="s">
        <v>20202</v>
      </c>
      <c r="B2691" t="s">
        <v>29176</v>
      </c>
      <c r="D2691" t="s">
        <v>29177</v>
      </c>
      <c r="E2691">
        <v>0</v>
      </c>
      <c r="J2691" t="s">
        <v>20202</v>
      </c>
      <c r="K2691" t="s">
        <v>29176</v>
      </c>
      <c r="L2691">
        <v>0</v>
      </c>
      <c r="M2691" t="s">
        <v>29177</v>
      </c>
    </row>
    <row r="2692" spans="1:13">
      <c r="A2692" t="s">
        <v>20203</v>
      </c>
      <c r="B2692" t="s">
        <v>29178</v>
      </c>
      <c r="D2692" t="s">
        <v>29179</v>
      </c>
      <c r="E2692">
        <v>0</v>
      </c>
      <c r="J2692" t="s">
        <v>20203</v>
      </c>
      <c r="K2692" t="s">
        <v>29178</v>
      </c>
      <c r="L2692">
        <v>0</v>
      </c>
      <c r="M2692" t="s">
        <v>29179</v>
      </c>
    </row>
    <row r="2693" spans="1:13">
      <c r="A2693" t="s">
        <v>20204</v>
      </c>
      <c r="B2693" t="s">
        <v>29180</v>
      </c>
      <c r="D2693" t="s">
        <v>29181</v>
      </c>
      <c r="E2693">
        <v>0</v>
      </c>
      <c r="J2693" t="s">
        <v>20204</v>
      </c>
      <c r="K2693" t="s">
        <v>29180</v>
      </c>
      <c r="L2693">
        <v>0</v>
      </c>
      <c r="M2693" t="s">
        <v>29181</v>
      </c>
    </row>
    <row r="2694" spans="1:13">
      <c r="A2694" t="s">
        <v>20205</v>
      </c>
      <c r="B2694" t="s">
        <v>29182</v>
      </c>
      <c r="D2694" t="s">
        <v>29183</v>
      </c>
      <c r="E2694">
        <v>0</v>
      </c>
      <c r="J2694" t="s">
        <v>20205</v>
      </c>
      <c r="K2694" t="s">
        <v>29182</v>
      </c>
      <c r="L2694">
        <v>0</v>
      </c>
      <c r="M2694" t="s">
        <v>29183</v>
      </c>
    </row>
    <row r="2695" spans="1:13">
      <c r="A2695" t="s">
        <v>20206</v>
      </c>
      <c r="B2695" t="s">
        <v>29184</v>
      </c>
      <c r="D2695" t="s">
        <v>29185</v>
      </c>
      <c r="E2695">
        <v>0</v>
      </c>
      <c r="J2695" t="s">
        <v>20206</v>
      </c>
      <c r="K2695" t="s">
        <v>29184</v>
      </c>
      <c r="L2695">
        <v>0</v>
      </c>
      <c r="M2695" t="s">
        <v>29185</v>
      </c>
    </row>
    <row r="2696" spans="1:13">
      <c r="A2696" t="s">
        <v>20207</v>
      </c>
      <c r="B2696" t="s">
        <v>29186</v>
      </c>
      <c r="D2696" t="s">
        <v>29187</v>
      </c>
      <c r="E2696">
        <v>0</v>
      </c>
      <c r="J2696" t="s">
        <v>20207</v>
      </c>
      <c r="K2696" t="s">
        <v>29186</v>
      </c>
      <c r="L2696">
        <v>0</v>
      </c>
      <c r="M2696" t="s">
        <v>29187</v>
      </c>
    </row>
    <row r="2697" spans="1:13">
      <c r="A2697" t="s">
        <v>20208</v>
      </c>
      <c r="B2697" t="s">
        <v>29188</v>
      </c>
      <c r="D2697" t="s">
        <v>29189</v>
      </c>
      <c r="E2697">
        <v>0</v>
      </c>
      <c r="J2697" t="s">
        <v>20208</v>
      </c>
      <c r="K2697" t="s">
        <v>29188</v>
      </c>
      <c r="L2697">
        <v>0</v>
      </c>
      <c r="M2697" t="s">
        <v>29189</v>
      </c>
    </row>
    <row r="2698" spans="1:13">
      <c r="A2698" t="s">
        <v>20209</v>
      </c>
      <c r="B2698" t="s">
        <v>29190</v>
      </c>
      <c r="D2698" t="s">
        <v>29191</v>
      </c>
      <c r="E2698">
        <v>0</v>
      </c>
      <c r="J2698" t="s">
        <v>20209</v>
      </c>
      <c r="K2698" t="s">
        <v>29190</v>
      </c>
      <c r="L2698">
        <v>0</v>
      </c>
      <c r="M2698" t="s">
        <v>29191</v>
      </c>
    </row>
    <row r="2699" spans="1:13">
      <c r="A2699" t="s">
        <v>20210</v>
      </c>
      <c r="B2699" t="s">
        <v>29192</v>
      </c>
      <c r="D2699" t="s">
        <v>29193</v>
      </c>
      <c r="E2699">
        <v>0</v>
      </c>
      <c r="J2699" t="s">
        <v>20210</v>
      </c>
      <c r="K2699" t="s">
        <v>29192</v>
      </c>
      <c r="L2699">
        <v>0</v>
      </c>
      <c r="M2699" t="s">
        <v>29193</v>
      </c>
    </row>
    <row r="2700" spans="1:13">
      <c r="A2700" t="s">
        <v>20211</v>
      </c>
      <c r="B2700" t="s">
        <v>29194</v>
      </c>
      <c r="D2700" t="s">
        <v>29195</v>
      </c>
      <c r="E2700">
        <v>0</v>
      </c>
      <c r="J2700" t="s">
        <v>20211</v>
      </c>
      <c r="K2700" t="s">
        <v>29194</v>
      </c>
      <c r="L2700">
        <v>0</v>
      </c>
      <c r="M2700" t="s">
        <v>29195</v>
      </c>
    </row>
    <row r="2701" spans="1:13">
      <c r="A2701" t="s">
        <v>20212</v>
      </c>
      <c r="B2701" t="s">
        <v>29196</v>
      </c>
      <c r="D2701" t="s">
        <v>29197</v>
      </c>
      <c r="E2701">
        <v>0</v>
      </c>
      <c r="J2701" t="s">
        <v>20212</v>
      </c>
      <c r="K2701" t="s">
        <v>29196</v>
      </c>
      <c r="L2701">
        <v>0</v>
      </c>
      <c r="M2701" t="s">
        <v>29197</v>
      </c>
    </row>
    <row r="2702" spans="1:13">
      <c r="A2702" t="s">
        <v>20213</v>
      </c>
      <c r="B2702" t="s">
        <v>29198</v>
      </c>
      <c r="D2702" t="s">
        <v>29199</v>
      </c>
      <c r="E2702">
        <v>0</v>
      </c>
      <c r="J2702" t="s">
        <v>20213</v>
      </c>
      <c r="K2702" t="s">
        <v>29198</v>
      </c>
      <c r="L2702">
        <v>0</v>
      </c>
      <c r="M2702" t="s">
        <v>29199</v>
      </c>
    </row>
    <row r="2703" spans="1:13">
      <c r="A2703" t="s">
        <v>20214</v>
      </c>
      <c r="B2703" t="s">
        <v>26067</v>
      </c>
      <c r="D2703" t="s">
        <v>29200</v>
      </c>
      <c r="E2703">
        <v>0</v>
      </c>
      <c r="J2703" t="s">
        <v>20214</v>
      </c>
      <c r="K2703" t="s">
        <v>26067</v>
      </c>
      <c r="L2703">
        <v>0</v>
      </c>
      <c r="M2703" t="s">
        <v>29200</v>
      </c>
    </row>
    <row r="2704" spans="1:13">
      <c r="A2704" t="s">
        <v>20215</v>
      </c>
      <c r="B2704" t="s">
        <v>29201</v>
      </c>
      <c r="D2704" t="s">
        <v>29202</v>
      </c>
      <c r="E2704">
        <v>0</v>
      </c>
      <c r="J2704" t="s">
        <v>20215</v>
      </c>
      <c r="K2704" t="s">
        <v>29201</v>
      </c>
      <c r="L2704">
        <v>0</v>
      </c>
      <c r="M2704" t="s">
        <v>29202</v>
      </c>
    </row>
    <row r="2705" spans="1:13">
      <c r="A2705" t="s">
        <v>20216</v>
      </c>
      <c r="B2705" t="s">
        <v>29203</v>
      </c>
      <c r="D2705" t="s">
        <v>29204</v>
      </c>
      <c r="E2705">
        <v>0</v>
      </c>
      <c r="J2705" t="s">
        <v>20216</v>
      </c>
      <c r="K2705" t="s">
        <v>29203</v>
      </c>
      <c r="L2705">
        <v>0</v>
      </c>
      <c r="M2705" t="s">
        <v>29204</v>
      </c>
    </row>
    <row r="2706" spans="1:13">
      <c r="A2706" t="s">
        <v>20217</v>
      </c>
      <c r="B2706" t="s">
        <v>29205</v>
      </c>
      <c r="D2706" t="s">
        <v>29206</v>
      </c>
      <c r="E2706">
        <v>0</v>
      </c>
      <c r="J2706" t="s">
        <v>20217</v>
      </c>
      <c r="K2706" t="s">
        <v>29205</v>
      </c>
      <c r="L2706">
        <v>0</v>
      </c>
      <c r="M2706" t="s">
        <v>29206</v>
      </c>
    </row>
    <row r="2707" spans="1:13">
      <c r="A2707" t="s">
        <v>20218</v>
      </c>
      <c r="B2707" t="s">
        <v>29207</v>
      </c>
      <c r="D2707" t="s">
        <v>29208</v>
      </c>
      <c r="E2707">
        <v>0</v>
      </c>
      <c r="J2707" t="s">
        <v>20218</v>
      </c>
      <c r="K2707" t="s">
        <v>29207</v>
      </c>
      <c r="L2707">
        <v>0</v>
      </c>
      <c r="M2707" t="s">
        <v>29208</v>
      </c>
    </row>
    <row r="2708" spans="1:13">
      <c r="A2708" t="s">
        <v>20219</v>
      </c>
      <c r="B2708" t="s">
        <v>29209</v>
      </c>
      <c r="D2708" t="s">
        <v>29210</v>
      </c>
      <c r="E2708">
        <v>0</v>
      </c>
      <c r="J2708" t="s">
        <v>20219</v>
      </c>
      <c r="K2708" t="s">
        <v>29209</v>
      </c>
      <c r="L2708">
        <v>0</v>
      </c>
      <c r="M2708" t="s">
        <v>29210</v>
      </c>
    </row>
    <row r="2709" spans="1:13">
      <c r="A2709" t="s">
        <v>20220</v>
      </c>
      <c r="B2709" t="s">
        <v>29211</v>
      </c>
      <c r="D2709" t="s">
        <v>29212</v>
      </c>
      <c r="E2709">
        <v>0</v>
      </c>
      <c r="J2709" t="s">
        <v>20220</v>
      </c>
      <c r="K2709" t="s">
        <v>29211</v>
      </c>
      <c r="L2709">
        <v>0</v>
      </c>
      <c r="M2709" t="s">
        <v>29212</v>
      </c>
    </row>
    <row r="2710" spans="1:13">
      <c r="A2710" t="s">
        <v>20221</v>
      </c>
      <c r="B2710" t="s">
        <v>29213</v>
      </c>
      <c r="D2710" t="s">
        <v>29214</v>
      </c>
      <c r="E2710">
        <v>0</v>
      </c>
      <c r="J2710" t="s">
        <v>20221</v>
      </c>
      <c r="K2710" t="s">
        <v>29213</v>
      </c>
      <c r="L2710">
        <v>0</v>
      </c>
      <c r="M2710" t="s">
        <v>29214</v>
      </c>
    </row>
    <row r="2711" spans="1:13">
      <c r="A2711" t="s">
        <v>20222</v>
      </c>
      <c r="B2711" t="s">
        <v>29215</v>
      </c>
      <c r="D2711" t="s">
        <v>29216</v>
      </c>
      <c r="E2711">
        <v>0</v>
      </c>
      <c r="J2711" t="s">
        <v>20222</v>
      </c>
      <c r="K2711" t="s">
        <v>29215</v>
      </c>
      <c r="L2711">
        <v>0</v>
      </c>
      <c r="M2711" t="s">
        <v>29216</v>
      </c>
    </row>
    <row r="2712" spans="1:13">
      <c r="A2712" t="s">
        <v>20223</v>
      </c>
      <c r="B2712" t="s">
        <v>29217</v>
      </c>
      <c r="D2712" t="s">
        <v>29218</v>
      </c>
      <c r="E2712">
        <v>0</v>
      </c>
      <c r="J2712" t="s">
        <v>20223</v>
      </c>
      <c r="K2712" t="s">
        <v>29217</v>
      </c>
      <c r="L2712">
        <v>0</v>
      </c>
      <c r="M2712" t="s">
        <v>29218</v>
      </c>
    </row>
    <row r="2713" spans="1:13">
      <c r="A2713" t="s">
        <v>20224</v>
      </c>
      <c r="B2713" t="s">
        <v>29219</v>
      </c>
      <c r="D2713" t="s">
        <v>29220</v>
      </c>
      <c r="E2713">
        <v>0</v>
      </c>
      <c r="J2713" t="s">
        <v>20224</v>
      </c>
      <c r="K2713" t="s">
        <v>29219</v>
      </c>
      <c r="L2713">
        <v>0</v>
      </c>
      <c r="M2713" t="s">
        <v>29220</v>
      </c>
    </row>
    <row r="2714" spans="1:13">
      <c r="A2714" t="s">
        <v>20225</v>
      </c>
      <c r="B2714" t="s">
        <v>29221</v>
      </c>
      <c r="D2714" t="s">
        <v>29222</v>
      </c>
      <c r="E2714">
        <v>0</v>
      </c>
      <c r="J2714" t="s">
        <v>20225</v>
      </c>
      <c r="K2714" t="s">
        <v>29221</v>
      </c>
      <c r="L2714">
        <v>0</v>
      </c>
      <c r="M2714" t="s">
        <v>29222</v>
      </c>
    </row>
    <row r="2715" spans="1:13">
      <c r="A2715" t="s">
        <v>20226</v>
      </c>
      <c r="B2715" t="s">
        <v>29223</v>
      </c>
      <c r="D2715" t="s">
        <v>29224</v>
      </c>
      <c r="E2715">
        <v>0</v>
      </c>
      <c r="J2715" t="s">
        <v>20226</v>
      </c>
      <c r="K2715" t="s">
        <v>29223</v>
      </c>
      <c r="L2715">
        <v>0</v>
      </c>
      <c r="M2715" t="s">
        <v>29224</v>
      </c>
    </row>
    <row r="2716" spans="1:13">
      <c r="A2716" t="s">
        <v>20227</v>
      </c>
      <c r="B2716" t="s">
        <v>29225</v>
      </c>
      <c r="D2716" t="s">
        <v>29226</v>
      </c>
      <c r="E2716">
        <v>0</v>
      </c>
      <c r="J2716" t="s">
        <v>20227</v>
      </c>
      <c r="K2716" t="s">
        <v>29225</v>
      </c>
      <c r="L2716">
        <v>0</v>
      </c>
      <c r="M2716" t="s">
        <v>29226</v>
      </c>
    </row>
    <row r="2717" spans="1:13">
      <c r="A2717" t="s">
        <v>20473</v>
      </c>
      <c r="B2717" t="s">
        <v>29227</v>
      </c>
      <c r="D2717" t="s">
        <v>29228</v>
      </c>
      <c r="E2717">
        <v>0</v>
      </c>
      <c r="J2717" t="s">
        <v>20473</v>
      </c>
      <c r="K2717" t="s">
        <v>29227</v>
      </c>
      <c r="L2717">
        <v>0</v>
      </c>
      <c r="M2717" t="s">
        <v>29228</v>
      </c>
    </row>
    <row r="2718" spans="1:13">
      <c r="A2718" t="s">
        <v>20472</v>
      </c>
      <c r="B2718" t="s">
        <v>29229</v>
      </c>
      <c r="D2718" t="s">
        <v>29230</v>
      </c>
      <c r="E2718">
        <v>0</v>
      </c>
      <c r="J2718" t="s">
        <v>20472</v>
      </c>
      <c r="K2718" t="s">
        <v>29229</v>
      </c>
      <c r="L2718">
        <v>0</v>
      </c>
      <c r="M2718" t="s">
        <v>29230</v>
      </c>
    </row>
    <row r="2719" spans="1:13">
      <c r="A2719" t="s">
        <v>20471</v>
      </c>
      <c r="B2719" t="s">
        <v>29231</v>
      </c>
      <c r="C2719" t="s">
        <v>23015</v>
      </c>
      <c r="D2719" t="s">
        <v>29232</v>
      </c>
      <c r="E2719">
        <v>100</v>
      </c>
      <c r="G2719" t="s">
        <v>23015</v>
      </c>
      <c r="J2719" t="s">
        <v>20471</v>
      </c>
      <c r="K2719" t="s">
        <v>29231</v>
      </c>
      <c r="L2719">
        <v>100</v>
      </c>
      <c r="M2719" t="s">
        <v>29232</v>
      </c>
    </row>
    <row r="2720" spans="1:13">
      <c r="A2720" t="s">
        <v>20470</v>
      </c>
      <c r="B2720" t="s">
        <v>29233</v>
      </c>
      <c r="D2720" t="s">
        <v>29234</v>
      </c>
      <c r="E2720">
        <v>0</v>
      </c>
      <c r="J2720" t="s">
        <v>20470</v>
      </c>
      <c r="K2720" t="s">
        <v>29233</v>
      </c>
      <c r="L2720">
        <v>0</v>
      </c>
      <c r="M2720" t="s">
        <v>29234</v>
      </c>
    </row>
    <row r="2721" spans="1:13">
      <c r="A2721" t="s">
        <v>20469</v>
      </c>
      <c r="B2721" t="s">
        <v>29235</v>
      </c>
      <c r="D2721" t="s">
        <v>29236</v>
      </c>
      <c r="E2721">
        <v>0</v>
      </c>
      <c r="J2721" t="s">
        <v>20469</v>
      </c>
      <c r="K2721" t="s">
        <v>29235</v>
      </c>
      <c r="L2721">
        <v>0</v>
      </c>
      <c r="M2721" t="s">
        <v>29236</v>
      </c>
    </row>
    <row r="2722" spans="1:13">
      <c r="A2722" t="s">
        <v>20468</v>
      </c>
      <c r="B2722" t="s">
        <v>29237</v>
      </c>
      <c r="D2722" t="s">
        <v>29238</v>
      </c>
      <c r="E2722">
        <v>0</v>
      </c>
      <c r="J2722" t="s">
        <v>20468</v>
      </c>
      <c r="K2722" t="s">
        <v>29237</v>
      </c>
      <c r="L2722">
        <v>0</v>
      </c>
      <c r="M2722" t="s">
        <v>29238</v>
      </c>
    </row>
    <row r="2723" spans="1:13">
      <c r="A2723" t="s">
        <v>20467</v>
      </c>
      <c r="B2723" t="s">
        <v>29239</v>
      </c>
      <c r="D2723" t="s">
        <v>29240</v>
      </c>
      <c r="E2723">
        <v>0</v>
      </c>
      <c r="J2723" t="s">
        <v>20467</v>
      </c>
      <c r="K2723" t="s">
        <v>29239</v>
      </c>
      <c r="L2723">
        <v>0</v>
      </c>
      <c r="M2723" t="s">
        <v>29240</v>
      </c>
    </row>
    <row r="2724" spans="1:13">
      <c r="A2724" t="s">
        <v>20466</v>
      </c>
      <c r="B2724" t="s">
        <v>29241</v>
      </c>
      <c r="D2724" t="s">
        <v>29242</v>
      </c>
      <c r="E2724">
        <v>0</v>
      </c>
      <c r="J2724" t="s">
        <v>20466</v>
      </c>
      <c r="K2724" t="s">
        <v>29241</v>
      </c>
      <c r="L2724">
        <v>0</v>
      </c>
      <c r="M2724" t="s">
        <v>29242</v>
      </c>
    </row>
    <row r="2725" spans="1:13">
      <c r="A2725" t="s">
        <v>20465</v>
      </c>
      <c r="B2725" t="s">
        <v>29243</v>
      </c>
      <c r="D2725" t="s">
        <v>29244</v>
      </c>
      <c r="E2725">
        <v>0</v>
      </c>
      <c r="J2725" t="s">
        <v>20465</v>
      </c>
      <c r="K2725" t="s">
        <v>29243</v>
      </c>
      <c r="L2725">
        <v>0</v>
      </c>
      <c r="M2725" t="s">
        <v>29244</v>
      </c>
    </row>
    <row r="2726" spans="1:13">
      <c r="A2726" t="s">
        <v>20464</v>
      </c>
      <c r="B2726" t="s">
        <v>29245</v>
      </c>
      <c r="D2726" t="s">
        <v>29246</v>
      </c>
      <c r="E2726">
        <v>0</v>
      </c>
      <c r="J2726" t="s">
        <v>20464</v>
      </c>
      <c r="K2726" t="s">
        <v>29245</v>
      </c>
      <c r="L2726">
        <v>0</v>
      </c>
      <c r="M2726" t="s">
        <v>29246</v>
      </c>
    </row>
    <row r="2727" spans="1:13">
      <c r="A2727" t="s">
        <v>20463</v>
      </c>
      <c r="B2727" t="s">
        <v>29247</v>
      </c>
      <c r="D2727" t="s">
        <v>29248</v>
      </c>
      <c r="E2727">
        <v>0</v>
      </c>
      <c r="J2727" t="s">
        <v>20463</v>
      </c>
      <c r="K2727" t="s">
        <v>29247</v>
      </c>
      <c r="L2727">
        <v>0</v>
      </c>
      <c r="M2727" t="s">
        <v>29248</v>
      </c>
    </row>
    <row r="2728" spans="1:13">
      <c r="A2728" t="s">
        <v>20462</v>
      </c>
      <c r="B2728" t="s">
        <v>29249</v>
      </c>
      <c r="D2728" t="s">
        <v>29250</v>
      </c>
      <c r="E2728">
        <v>0</v>
      </c>
      <c r="J2728" t="s">
        <v>20462</v>
      </c>
      <c r="K2728" t="s">
        <v>29249</v>
      </c>
      <c r="L2728">
        <v>0</v>
      </c>
      <c r="M2728" t="s">
        <v>29250</v>
      </c>
    </row>
    <row r="2729" spans="1:13">
      <c r="A2729" t="s">
        <v>20461</v>
      </c>
      <c r="B2729" t="s">
        <v>29251</v>
      </c>
      <c r="D2729" t="s">
        <v>29252</v>
      </c>
      <c r="E2729">
        <v>0</v>
      </c>
      <c r="J2729" t="s">
        <v>20461</v>
      </c>
      <c r="K2729" t="s">
        <v>29251</v>
      </c>
      <c r="L2729">
        <v>0</v>
      </c>
      <c r="M2729" t="s">
        <v>29252</v>
      </c>
    </row>
    <row r="2730" spans="1:13">
      <c r="A2730" t="s">
        <v>20460</v>
      </c>
      <c r="B2730" t="s">
        <v>29253</v>
      </c>
      <c r="D2730" t="s">
        <v>29254</v>
      </c>
      <c r="E2730">
        <v>0</v>
      </c>
      <c r="J2730" t="s">
        <v>20460</v>
      </c>
      <c r="K2730" t="s">
        <v>29253</v>
      </c>
      <c r="L2730">
        <v>0</v>
      </c>
      <c r="M2730" t="s">
        <v>29254</v>
      </c>
    </row>
    <row r="2731" spans="1:13">
      <c r="A2731" t="s">
        <v>20459</v>
      </c>
      <c r="B2731" t="s">
        <v>29255</v>
      </c>
      <c r="D2731" t="s">
        <v>29256</v>
      </c>
      <c r="E2731">
        <v>0</v>
      </c>
      <c r="J2731" t="s">
        <v>20459</v>
      </c>
      <c r="K2731" t="s">
        <v>29255</v>
      </c>
      <c r="L2731">
        <v>0</v>
      </c>
      <c r="M2731" t="s">
        <v>29256</v>
      </c>
    </row>
    <row r="2732" spans="1:13">
      <c r="A2732" t="s">
        <v>20458</v>
      </c>
      <c r="B2732" t="s">
        <v>29257</v>
      </c>
      <c r="D2732" t="s">
        <v>29258</v>
      </c>
      <c r="E2732">
        <v>0</v>
      </c>
      <c r="J2732" t="s">
        <v>20458</v>
      </c>
      <c r="K2732" t="s">
        <v>29257</v>
      </c>
      <c r="L2732">
        <v>0</v>
      </c>
      <c r="M2732" t="s">
        <v>29258</v>
      </c>
    </row>
    <row r="2733" spans="1:13">
      <c r="A2733" t="s">
        <v>20457</v>
      </c>
      <c r="B2733" t="s">
        <v>29259</v>
      </c>
      <c r="D2733" t="s">
        <v>29260</v>
      </c>
      <c r="E2733">
        <v>0</v>
      </c>
      <c r="J2733" t="s">
        <v>20457</v>
      </c>
      <c r="K2733" t="s">
        <v>29259</v>
      </c>
      <c r="L2733">
        <v>0</v>
      </c>
      <c r="M2733" t="s">
        <v>29260</v>
      </c>
    </row>
    <row r="2734" spans="1:13">
      <c r="A2734" t="s">
        <v>20456</v>
      </c>
      <c r="B2734" t="s">
        <v>29261</v>
      </c>
      <c r="D2734" t="s">
        <v>29262</v>
      </c>
      <c r="E2734">
        <v>0</v>
      </c>
      <c r="J2734" t="s">
        <v>20456</v>
      </c>
      <c r="K2734" t="s">
        <v>29261</v>
      </c>
      <c r="L2734">
        <v>0</v>
      </c>
      <c r="M2734" t="s">
        <v>29262</v>
      </c>
    </row>
    <row r="2735" spans="1:13">
      <c r="A2735" t="s">
        <v>20455</v>
      </c>
      <c r="B2735" t="s">
        <v>29263</v>
      </c>
      <c r="D2735" t="s">
        <v>29264</v>
      </c>
      <c r="E2735">
        <v>0</v>
      </c>
      <c r="J2735" t="s">
        <v>20455</v>
      </c>
      <c r="K2735" t="s">
        <v>29263</v>
      </c>
      <c r="L2735">
        <v>0</v>
      </c>
      <c r="M2735" t="s">
        <v>29264</v>
      </c>
    </row>
    <row r="2736" spans="1:13">
      <c r="A2736" t="s">
        <v>20454</v>
      </c>
      <c r="B2736" t="s">
        <v>29265</v>
      </c>
      <c r="D2736" t="s">
        <v>29266</v>
      </c>
      <c r="E2736">
        <v>0</v>
      </c>
      <c r="J2736" t="s">
        <v>20454</v>
      </c>
      <c r="K2736" t="s">
        <v>29265</v>
      </c>
      <c r="L2736">
        <v>0</v>
      </c>
      <c r="M2736" t="s">
        <v>29266</v>
      </c>
    </row>
    <row r="2737" spans="1:13">
      <c r="A2737" t="s">
        <v>20896</v>
      </c>
      <c r="B2737" t="s">
        <v>29267</v>
      </c>
      <c r="D2737" t="s">
        <v>29268</v>
      </c>
      <c r="E2737">
        <v>0</v>
      </c>
      <c r="J2737" t="s">
        <v>20896</v>
      </c>
      <c r="K2737" t="s">
        <v>29267</v>
      </c>
      <c r="L2737">
        <v>0</v>
      </c>
      <c r="M2737" t="s">
        <v>29268</v>
      </c>
    </row>
    <row r="2738" spans="1:13">
      <c r="A2738" t="s">
        <v>20895</v>
      </c>
      <c r="B2738" t="s">
        <v>29269</v>
      </c>
      <c r="D2738" t="s">
        <v>29270</v>
      </c>
      <c r="E2738">
        <v>0</v>
      </c>
      <c r="J2738" t="s">
        <v>20895</v>
      </c>
      <c r="K2738" t="s">
        <v>29269</v>
      </c>
      <c r="L2738">
        <v>0</v>
      </c>
      <c r="M2738" t="s">
        <v>29270</v>
      </c>
    </row>
    <row r="2739" spans="1:13">
      <c r="A2739" t="s">
        <v>20894</v>
      </c>
      <c r="B2739" t="s">
        <v>29271</v>
      </c>
      <c r="D2739" t="s">
        <v>29272</v>
      </c>
      <c r="E2739">
        <v>0</v>
      </c>
      <c r="J2739" t="s">
        <v>20894</v>
      </c>
      <c r="K2739" t="s">
        <v>29271</v>
      </c>
      <c r="L2739">
        <v>0</v>
      </c>
      <c r="M2739" t="s">
        <v>29272</v>
      </c>
    </row>
    <row r="2740" spans="1:13">
      <c r="A2740" t="s">
        <v>20893</v>
      </c>
      <c r="B2740" t="s">
        <v>29273</v>
      </c>
      <c r="D2740" t="s">
        <v>29274</v>
      </c>
      <c r="E2740">
        <v>0</v>
      </c>
      <c r="J2740" t="s">
        <v>20893</v>
      </c>
      <c r="K2740" t="s">
        <v>29273</v>
      </c>
      <c r="L2740">
        <v>0</v>
      </c>
      <c r="M2740" t="s">
        <v>29274</v>
      </c>
    </row>
    <row r="2741" spans="1:13">
      <c r="A2741" t="s">
        <v>20892</v>
      </c>
      <c r="B2741" t="s">
        <v>29275</v>
      </c>
      <c r="D2741" t="s">
        <v>29276</v>
      </c>
      <c r="E2741">
        <v>0</v>
      </c>
      <c r="J2741" t="s">
        <v>20892</v>
      </c>
      <c r="K2741" t="s">
        <v>29275</v>
      </c>
      <c r="L2741">
        <v>0</v>
      </c>
      <c r="M2741" t="s">
        <v>29276</v>
      </c>
    </row>
    <row r="2742" spans="1:13">
      <c r="A2742" t="s">
        <v>20891</v>
      </c>
      <c r="B2742" t="s">
        <v>29277</v>
      </c>
      <c r="D2742" t="s">
        <v>29278</v>
      </c>
      <c r="E2742">
        <v>0</v>
      </c>
      <c r="J2742" t="s">
        <v>20891</v>
      </c>
      <c r="K2742" t="s">
        <v>29277</v>
      </c>
      <c r="L2742">
        <v>0</v>
      </c>
      <c r="M2742" t="s">
        <v>29278</v>
      </c>
    </row>
    <row r="2743" spans="1:13">
      <c r="A2743" t="s">
        <v>20890</v>
      </c>
      <c r="B2743" t="s">
        <v>29279</v>
      </c>
      <c r="D2743" t="s">
        <v>29280</v>
      </c>
      <c r="E2743">
        <v>0</v>
      </c>
      <c r="J2743" t="s">
        <v>20890</v>
      </c>
      <c r="K2743" t="s">
        <v>29279</v>
      </c>
      <c r="L2743">
        <v>0</v>
      </c>
      <c r="M2743" t="s">
        <v>29280</v>
      </c>
    </row>
    <row r="2744" spans="1:13">
      <c r="A2744" t="s">
        <v>20889</v>
      </c>
      <c r="B2744" t="s">
        <v>26225</v>
      </c>
      <c r="D2744" t="s">
        <v>29281</v>
      </c>
      <c r="E2744">
        <v>0</v>
      </c>
      <c r="J2744" t="s">
        <v>20889</v>
      </c>
      <c r="K2744" t="s">
        <v>26225</v>
      </c>
      <c r="L2744">
        <v>0</v>
      </c>
      <c r="M2744" t="s">
        <v>29281</v>
      </c>
    </row>
    <row r="2745" spans="1:13">
      <c r="A2745" t="s">
        <v>20888</v>
      </c>
      <c r="B2745" t="s">
        <v>29282</v>
      </c>
      <c r="D2745" t="s">
        <v>29283</v>
      </c>
      <c r="E2745">
        <v>0</v>
      </c>
      <c r="J2745" t="s">
        <v>20888</v>
      </c>
      <c r="K2745" t="s">
        <v>29282</v>
      </c>
      <c r="L2745">
        <v>0</v>
      </c>
      <c r="M2745" t="s">
        <v>29283</v>
      </c>
    </row>
    <row r="2746" spans="1:13">
      <c r="A2746" t="s">
        <v>20887</v>
      </c>
      <c r="B2746" t="s">
        <v>29284</v>
      </c>
      <c r="D2746" t="s">
        <v>29285</v>
      </c>
      <c r="E2746">
        <v>0</v>
      </c>
      <c r="J2746" t="s">
        <v>20887</v>
      </c>
      <c r="K2746" t="s">
        <v>29284</v>
      </c>
      <c r="L2746">
        <v>0</v>
      </c>
      <c r="M2746" t="s">
        <v>29285</v>
      </c>
    </row>
    <row r="2747" spans="1:13">
      <c r="A2747" t="s">
        <v>20886</v>
      </c>
      <c r="B2747" t="s">
        <v>29286</v>
      </c>
      <c r="D2747" t="s">
        <v>29287</v>
      </c>
      <c r="E2747">
        <v>0</v>
      </c>
      <c r="J2747" t="s">
        <v>20886</v>
      </c>
      <c r="K2747" t="s">
        <v>29286</v>
      </c>
      <c r="L2747">
        <v>0</v>
      </c>
      <c r="M2747" t="s">
        <v>29287</v>
      </c>
    </row>
    <row r="2748" spans="1:13">
      <c r="A2748" t="s">
        <v>20885</v>
      </c>
      <c r="B2748" t="s">
        <v>29288</v>
      </c>
      <c r="D2748" t="s">
        <v>29289</v>
      </c>
      <c r="E2748">
        <v>0</v>
      </c>
      <c r="J2748" t="s">
        <v>20885</v>
      </c>
      <c r="K2748" t="s">
        <v>29288</v>
      </c>
      <c r="L2748">
        <v>0</v>
      </c>
      <c r="M2748" t="s">
        <v>29289</v>
      </c>
    </row>
    <row r="2749" spans="1:13">
      <c r="A2749" t="s">
        <v>20884</v>
      </c>
      <c r="B2749" t="s">
        <v>29290</v>
      </c>
      <c r="D2749" t="s">
        <v>29291</v>
      </c>
      <c r="E2749">
        <v>0</v>
      </c>
      <c r="J2749" t="s">
        <v>20884</v>
      </c>
      <c r="K2749" t="s">
        <v>29290</v>
      </c>
      <c r="L2749">
        <v>0</v>
      </c>
      <c r="M2749" t="s">
        <v>29291</v>
      </c>
    </row>
    <row r="2750" spans="1:13">
      <c r="A2750" t="s">
        <v>20883</v>
      </c>
      <c r="B2750" t="s">
        <v>29292</v>
      </c>
      <c r="D2750" t="s">
        <v>29293</v>
      </c>
      <c r="E2750">
        <v>0</v>
      </c>
      <c r="J2750" t="s">
        <v>20883</v>
      </c>
      <c r="K2750" t="s">
        <v>29292</v>
      </c>
      <c r="L2750">
        <v>0</v>
      </c>
      <c r="M2750" t="s">
        <v>29293</v>
      </c>
    </row>
    <row r="2751" spans="1:13">
      <c r="A2751" t="s">
        <v>20882</v>
      </c>
      <c r="B2751" t="s">
        <v>29294</v>
      </c>
      <c r="C2751" t="s">
        <v>23015</v>
      </c>
      <c r="D2751" t="s">
        <v>29295</v>
      </c>
      <c r="E2751">
        <v>100</v>
      </c>
      <c r="G2751" t="s">
        <v>23015</v>
      </c>
      <c r="J2751" t="s">
        <v>20882</v>
      </c>
      <c r="K2751" t="s">
        <v>29294</v>
      </c>
      <c r="L2751">
        <v>100</v>
      </c>
      <c r="M2751" t="s">
        <v>29295</v>
      </c>
    </row>
    <row r="2752" spans="1:13">
      <c r="A2752" t="s">
        <v>20881</v>
      </c>
      <c r="B2752" t="s">
        <v>29296</v>
      </c>
      <c r="D2752" t="s">
        <v>29297</v>
      </c>
      <c r="E2752">
        <v>0</v>
      </c>
      <c r="J2752" t="s">
        <v>20881</v>
      </c>
      <c r="K2752" t="s">
        <v>29296</v>
      </c>
      <c r="L2752">
        <v>0</v>
      </c>
      <c r="M2752" t="s">
        <v>29297</v>
      </c>
    </row>
    <row r="2753" spans="1:13">
      <c r="A2753" t="s">
        <v>20880</v>
      </c>
      <c r="B2753" t="s">
        <v>29298</v>
      </c>
      <c r="D2753" t="s">
        <v>29299</v>
      </c>
      <c r="E2753">
        <v>0</v>
      </c>
      <c r="J2753" t="s">
        <v>20880</v>
      </c>
      <c r="K2753" t="s">
        <v>29298</v>
      </c>
      <c r="L2753">
        <v>0</v>
      </c>
      <c r="M2753" t="s">
        <v>29299</v>
      </c>
    </row>
    <row r="2754" spans="1:13">
      <c r="A2754" t="s">
        <v>20879</v>
      </c>
      <c r="B2754" t="s">
        <v>29300</v>
      </c>
      <c r="D2754" t="s">
        <v>29301</v>
      </c>
      <c r="E2754">
        <v>0</v>
      </c>
      <c r="J2754" t="s">
        <v>20879</v>
      </c>
      <c r="K2754" t="s">
        <v>29300</v>
      </c>
      <c r="L2754">
        <v>0</v>
      </c>
      <c r="M2754" t="s">
        <v>29301</v>
      </c>
    </row>
    <row r="2755" spans="1:13">
      <c r="A2755" t="s">
        <v>20878</v>
      </c>
      <c r="B2755" t="s">
        <v>29302</v>
      </c>
      <c r="D2755" t="s">
        <v>29303</v>
      </c>
      <c r="E2755">
        <v>0</v>
      </c>
      <c r="J2755" t="s">
        <v>20878</v>
      </c>
      <c r="K2755" t="s">
        <v>29302</v>
      </c>
      <c r="L2755">
        <v>0</v>
      </c>
      <c r="M2755" t="s">
        <v>29303</v>
      </c>
    </row>
    <row r="2756" spans="1:13">
      <c r="A2756" t="s">
        <v>20877</v>
      </c>
      <c r="B2756" t="s">
        <v>29304</v>
      </c>
      <c r="D2756" t="s">
        <v>29305</v>
      </c>
      <c r="E2756">
        <v>0</v>
      </c>
      <c r="J2756" t="s">
        <v>20877</v>
      </c>
      <c r="K2756" t="s">
        <v>29304</v>
      </c>
      <c r="L2756">
        <v>0</v>
      </c>
      <c r="M2756" t="s">
        <v>29305</v>
      </c>
    </row>
    <row r="2757" spans="1:13">
      <c r="A2757" t="s">
        <v>20876</v>
      </c>
      <c r="B2757" t="s">
        <v>29306</v>
      </c>
      <c r="D2757" t="s">
        <v>29307</v>
      </c>
      <c r="E2757">
        <v>0</v>
      </c>
      <c r="J2757" t="s">
        <v>20876</v>
      </c>
      <c r="K2757" t="s">
        <v>29306</v>
      </c>
      <c r="L2757">
        <v>0</v>
      </c>
      <c r="M2757" t="s">
        <v>29307</v>
      </c>
    </row>
    <row r="2758" spans="1:13">
      <c r="A2758" t="s">
        <v>20875</v>
      </c>
      <c r="B2758" t="s">
        <v>26185</v>
      </c>
      <c r="D2758" t="s">
        <v>29308</v>
      </c>
      <c r="E2758">
        <v>0</v>
      </c>
      <c r="J2758" t="s">
        <v>20875</v>
      </c>
      <c r="K2758" t="s">
        <v>26185</v>
      </c>
      <c r="L2758">
        <v>0</v>
      </c>
      <c r="M2758" t="s">
        <v>29308</v>
      </c>
    </row>
    <row r="2759" spans="1:13">
      <c r="A2759" t="s">
        <v>20874</v>
      </c>
      <c r="B2759" t="s">
        <v>29309</v>
      </c>
      <c r="D2759" t="s">
        <v>29310</v>
      </c>
      <c r="E2759">
        <v>0</v>
      </c>
      <c r="J2759" t="s">
        <v>20874</v>
      </c>
      <c r="K2759" t="s">
        <v>29309</v>
      </c>
      <c r="L2759">
        <v>0</v>
      </c>
      <c r="M2759" t="s">
        <v>29310</v>
      </c>
    </row>
    <row r="2760" spans="1:13">
      <c r="A2760" t="s">
        <v>20873</v>
      </c>
      <c r="B2760" t="s">
        <v>29311</v>
      </c>
      <c r="D2760" t="s">
        <v>29312</v>
      </c>
      <c r="E2760">
        <v>0</v>
      </c>
      <c r="J2760" t="s">
        <v>20873</v>
      </c>
      <c r="K2760" t="s">
        <v>29311</v>
      </c>
      <c r="L2760">
        <v>0</v>
      </c>
      <c r="M2760" t="s">
        <v>29312</v>
      </c>
    </row>
    <row r="2761" spans="1:13">
      <c r="A2761" t="s">
        <v>20872</v>
      </c>
      <c r="B2761" t="s">
        <v>29313</v>
      </c>
      <c r="D2761" t="s">
        <v>29314</v>
      </c>
      <c r="E2761">
        <v>0</v>
      </c>
      <c r="J2761" t="s">
        <v>20872</v>
      </c>
      <c r="K2761" t="s">
        <v>29313</v>
      </c>
      <c r="L2761">
        <v>0</v>
      </c>
      <c r="M2761" t="s">
        <v>29314</v>
      </c>
    </row>
    <row r="2762" spans="1:13">
      <c r="A2762" t="s">
        <v>20871</v>
      </c>
      <c r="B2762" t="s">
        <v>29315</v>
      </c>
      <c r="D2762" t="s">
        <v>29316</v>
      </c>
      <c r="E2762">
        <v>0</v>
      </c>
      <c r="J2762" t="s">
        <v>20871</v>
      </c>
      <c r="K2762" t="s">
        <v>29315</v>
      </c>
      <c r="L2762">
        <v>0</v>
      </c>
      <c r="M2762" t="s">
        <v>29316</v>
      </c>
    </row>
    <row r="2763" spans="1:13">
      <c r="A2763" t="s">
        <v>20870</v>
      </c>
      <c r="B2763" t="s">
        <v>29317</v>
      </c>
      <c r="D2763" t="s">
        <v>29318</v>
      </c>
      <c r="E2763">
        <v>0</v>
      </c>
      <c r="J2763" t="s">
        <v>20870</v>
      </c>
      <c r="K2763" t="s">
        <v>29317</v>
      </c>
      <c r="L2763">
        <v>0</v>
      </c>
      <c r="M2763" t="s">
        <v>29318</v>
      </c>
    </row>
    <row r="2764" spans="1:13">
      <c r="A2764" t="s">
        <v>20869</v>
      </c>
      <c r="B2764" t="s">
        <v>29319</v>
      </c>
      <c r="D2764" t="s">
        <v>29320</v>
      </c>
      <c r="E2764">
        <v>0</v>
      </c>
      <c r="J2764" t="s">
        <v>20869</v>
      </c>
      <c r="K2764" t="s">
        <v>29319</v>
      </c>
      <c r="L2764">
        <v>0</v>
      </c>
      <c r="M2764" t="s">
        <v>29320</v>
      </c>
    </row>
    <row r="2765" spans="1:13">
      <c r="A2765" t="s">
        <v>20868</v>
      </c>
      <c r="B2765" t="s">
        <v>29321</v>
      </c>
      <c r="D2765" t="s">
        <v>29322</v>
      </c>
      <c r="E2765">
        <v>0</v>
      </c>
      <c r="J2765" t="s">
        <v>20868</v>
      </c>
      <c r="K2765" t="s">
        <v>29321</v>
      </c>
      <c r="L2765">
        <v>0</v>
      </c>
      <c r="M2765" t="s">
        <v>29322</v>
      </c>
    </row>
    <row r="2766" spans="1:13">
      <c r="A2766" t="s">
        <v>20867</v>
      </c>
      <c r="B2766" t="s">
        <v>29323</v>
      </c>
      <c r="D2766" t="s">
        <v>29324</v>
      </c>
      <c r="E2766">
        <v>0</v>
      </c>
      <c r="J2766" t="s">
        <v>20867</v>
      </c>
      <c r="K2766" t="s">
        <v>29323</v>
      </c>
      <c r="L2766">
        <v>0</v>
      </c>
      <c r="M2766" t="s">
        <v>29324</v>
      </c>
    </row>
    <row r="2767" spans="1:13">
      <c r="A2767" t="s">
        <v>18415</v>
      </c>
      <c r="B2767" t="s">
        <v>29325</v>
      </c>
      <c r="D2767" t="s">
        <v>29326</v>
      </c>
      <c r="E2767">
        <v>0</v>
      </c>
      <c r="J2767" t="s">
        <v>18415</v>
      </c>
      <c r="K2767" t="s">
        <v>29325</v>
      </c>
      <c r="L2767">
        <v>0</v>
      </c>
      <c r="M2767" t="s">
        <v>29326</v>
      </c>
    </row>
    <row r="2768" spans="1:13">
      <c r="A2768" t="s">
        <v>18416</v>
      </c>
      <c r="B2768" t="s">
        <v>29327</v>
      </c>
      <c r="D2768" t="s">
        <v>29328</v>
      </c>
      <c r="E2768">
        <v>0</v>
      </c>
      <c r="J2768" t="s">
        <v>18416</v>
      </c>
      <c r="K2768" t="s">
        <v>29327</v>
      </c>
      <c r="L2768">
        <v>0</v>
      </c>
      <c r="M2768" t="s">
        <v>29328</v>
      </c>
    </row>
    <row r="2769" spans="1:13">
      <c r="A2769" t="s">
        <v>18417</v>
      </c>
      <c r="B2769" t="s">
        <v>29329</v>
      </c>
      <c r="D2769" t="s">
        <v>29330</v>
      </c>
      <c r="E2769">
        <v>0</v>
      </c>
      <c r="J2769" t="s">
        <v>18417</v>
      </c>
      <c r="K2769" t="s">
        <v>29329</v>
      </c>
      <c r="L2769">
        <v>0</v>
      </c>
      <c r="M2769" t="s">
        <v>29330</v>
      </c>
    </row>
    <row r="2770" spans="1:13">
      <c r="A2770" t="s">
        <v>18418</v>
      </c>
      <c r="B2770" t="s">
        <v>29331</v>
      </c>
      <c r="D2770" t="s">
        <v>29332</v>
      </c>
      <c r="E2770">
        <v>0</v>
      </c>
      <c r="J2770" t="s">
        <v>18418</v>
      </c>
      <c r="K2770" t="s">
        <v>29331</v>
      </c>
      <c r="L2770">
        <v>0</v>
      </c>
      <c r="M2770" t="s">
        <v>29332</v>
      </c>
    </row>
    <row r="2771" spans="1:13">
      <c r="A2771" t="s">
        <v>18419</v>
      </c>
      <c r="B2771" t="s">
        <v>29333</v>
      </c>
      <c r="D2771" t="s">
        <v>29334</v>
      </c>
      <c r="E2771">
        <v>0</v>
      </c>
      <c r="J2771" t="s">
        <v>18419</v>
      </c>
      <c r="K2771" t="s">
        <v>29333</v>
      </c>
      <c r="L2771">
        <v>0</v>
      </c>
      <c r="M2771" t="s">
        <v>29334</v>
      </c>
    </row>
    <row r="2772" spans="1:13">
      <c r="A2772" t="s">
        <v>18420</v>
      </c>
      <c r="B2772" t="s">
        <v>29335</v>
      </c>
      <c r="D2772" t="s">
        <v>29336</v>
      </c>
      <c r="E2772">
        <v>0</v>
      </c>
      <c r="J2772" t="s">
        <v>18420</v>
      </c>
      <c r="K2772" t="s">
        <v>29335</v>
      </c>
      <c r="L2772">
        <v>0</v>
      </c>
      <c r="M2772" t="s">
        <v>29336</v>
      </c>
    </row>
    <row r="2773" spans="1:13">
      <c r="A2773" t="s">
        <v>18421</v>
      </c>
      <c r="B2773" t="s">
        <v>29337</v>
      </c>
      <c r="D2773" t="s">
        <v>29338</v>
      </c>
      <c r="E2773">
        <v>0</v>
      </c>
      <c r="J2773" t="s">
        <v>18421</v>
      </c>
      <c r="K2773" t="s">
        <v>29337</v>
      </c>
      <c r="L2773">
        <v>0</v>
      </c>
      <c r="M2773" t="s">
        <v>29338</v>
      </c>
    </row>
    <row r="2774" spans="1:13">
      <c r="A2774" t="s">
        <v>18422</v>
      </c>
      <c r="B2774" t="s">
        <v>29339</v>
      </c>
      <c r="D2774" t="s">
        <v>29340</v>
      </c>
      <c r="E2774">
        <v>0</v>
      </c>
      <c r="J2774" t="s">
        <v>18422</v>
      </c>
      <c r="K2774" t="s">
        <v>29339</v>
      </c>
      <c r="L2774">
        <v>0</v>
      </c>
      <c r="M2774" t="s">
        <v>29340</v>
      </c>
    </row>
    <row r="2775" spans="1:13">
      <c r="A2775" t="s">
        <v>18423</v>
      </c>
      <c r="B2775" t="s">
        <v>29341</v>
      </c>
      <c r="D2775" t="s">
        <v>29342</v>
      </c>
      <c r="E2775">
        <v>0</v>
      </c>
      <c r="J2775" t="s">
        <v>18423</v>
      </c>
      <c r="K2775" t="s">
        <v>29341</v>
      </c>
      <c r="L2775">
        <v>0</v>
      </c>
      <c r="M2775" t="s">
        <v>29342</v>
      </c>
    </row>
    <row r="2776" spans="1:13">
      <c r="A2776" t="s">
        <v>17971</v>
      </c>
      <c r="B2776" t="s">
        <v>29343</v>
      </c>
      <c r="D2776" t="s">
        <v>29344</v>
      </c>
      <c r="E2776">
        <v>0</v>
      </c>
      <c r="J2776" t="s">
        <v>17971</v>
      </c>
      <c r="K2776" t="s">
        <v>29343</v>
      </c>
      <c r="L2776">
        <v>0</v>
      </c>
      <c r="M2776" t="s">
        <v>29344</v>
      </c>
    </row>
    <row r="2777" spans="1:13">
      <c r="A2777" t="s">
        <v>17972</v>
      </c>
      <c r="B2777" t="s">
        <v>29345</v>
      </c>
      <c r="D2777" t="s">
        <v>29346</v>
      </c>
      <c r="E2777">
        <v>0</v>
      </c>
      <c r="J2777" t="s">
        <v>17972</v>
      </c>
      <c r="K2777" t="s">
        <v>29345</v>
      </c>
      <c r="L2777">
        <v>0</v>
      </c>
      <c r="M2777" t="s">
        <v>29346</v>
      </c>
    </row>
    <row r="2778" spans="1:13">
      <c r="A2778" t="s">
        <v>17973</v>
      </c>
      <c r="B2778" t="s">
        <v>29347</v>
      </c>
      <c r="D2778" t="s">
        <v>29348</v>
      </c>
      <c r="E2778">
        <v>0</v>
      </c>
      <c r="J2778" t="s">
        <v>17973</v>
      </c>
      <c r="K2778" t="s">
        <v>29347</v>
      </c>
      <c r="L2778">
        <v>0</v>
      </c>
      <c r="M2778" t="s">
        <v>29348</v>
      </c>
    </row>
    <row r="2779" spans="1:13">
      <c r="A2779" t="s">
        <v>17974</v>
      </c>
      <c r="B2779" t="s">
        <v>29349</v>
      </c>
      <c r="D2779" t="s">
        <v>29350</v>
      </c>
      <c r="E2779">
        <v>0</v>
      </c>
      <c r="J2779" t="s">
        <v>17974</v>
      </c>
      <c r="K2779" t="s">
        <v>29349</v>
      </c>
      <c r="L2779">
        <v>0</v>
      </c>
      <c r="M2779" t="s">
        <v>29350</v>
      </c>
    </row>
    <row r="2780" spans="1:13">
      <c r="A2780" t="s">
        <v>17975</v>
      </c>
      <c r="B2780" t="s">
        <v>29351</v>
      </c>
      <c r="D2780" t="s">
        <v>29352</v>
      </c>
      <c r="E2780">
        <v>0</v>
      </c>
      <c r="J2780" t="s">
        <v>17975</v>
      </c>
      <c r="K2780" t="s">
        <v>29351</v>
      </c>
      <c r="L2780">
        <v>0</v>
      </c>
      <c r="M2780" t="s">
        <v>29352</v>
      </c>
    </row>
    <row r="2781" spans="1:13">
      <c r="A2781" t="s">
        <v>17976</v>
      </c>
      <c r="B2781" t="s">
        <v>29353</v>
      </c>
      <c r="D2781" t="s">
        <v>29354</v>
      </c>
      <c r="E2781">
        <v>0</v>
      </c>
      <c r="J2781" t="s">
        <v>17976</v>
      </c>
      <c r="K2781" t="s">
        <v>29353</v>
      </c>
      <c r="L2781">
        <v>0</v>
      </c>
      <c r="M2781" t="s">
        <v>29354</v>
      </c>
    </row>
    <row r="2782" spans="1:13">
      <c r="A2782" t="s">
        <v>17977</v>
      </c>
      <c r="B2782" t="s">
        <v>29355</v>
      </c>
      <c r="D2782" t="s">
        <v>29356</v>
      </c>
      <c r="E2782">
        <v>0</v>
      </c>
      <c r="J2782" t="s">
        <v>17977</v>
      </c>
      <c r="K2782" t="s">
        <v>29355</v>
      </c>
      <c r="L2782">
        <v>0</v>
      </c>
      <c r="M2782" t="s">
        <v>29356</v>
      </c>
    </row>
    <row r="2783" spans="1:13">
      <c r="A2783" t="s">
        <v>17978</v>
      </c>
      <c r="B2783" t="s">
        <v>29357</v>
      </c>
      <c r="D2783" t="s">
        <v>29358</v>
      </c>
      <c r="E2783">
        <v>0</v>
      </c>
      <c r="J2783" t="s">
        <v>17978</v>
      </c>
      <c r="K2783" t="s">
        <v>29357</v>
      </c>
      <c r="L2783">
        <v>0</v>
      </c>
      <c r="M2783" t="s">
        <v>29358</v>
      </c>
    </row>
    <row r="2784" spans="1:13">
      <c r="A2784" t="s">
        <v>17979</v>
      </c>
      <c r="B2784" t="s">
        <v>29359</v>
      </c>
      <c r="D2784" t="s">
        <v>29360</v>
      </c>
      <c r="E2784">
        <v>0</v>
      </c>
      <c r="J2784" t="s">
        <v>17979</v>
      </c>
      <c r="K2784" t="s">
        <v>29359</v>
      </c>
      <c r="L2784">
        <v>0</v>
      </c>
      <c r="M2784" t="s">
        <v>29360</v>
      </c>
    </row>
    <row r="2785" spans="1:13">
      <c r="A2785" t="s">
        <v>17980</v>
      </c>
      <c r="B2785" t="s">
        <v>29361</v>
      </c>
      <c r="D2785" t="s">
        <v>29362</v>
      </c>
      <c r="E2785">
        <v>0</v>
      </c>
      <c r="J2785" t="s">
        <v>17980</v>
      </c>
      <c r="K2785" t="s">
        <v>29361</v>
      </c>
      <c r="L2785">
        <v>0</v>
      </c>
      <c r="M2785" t="s">
        <v>29362</v>
      </c>
    </row>
    <row r="2786" spans="1:13">
      <c r="A2786" t="s">
        <v>17981</v>
      </c>
      <c r="B2786" t="s">
        <v>29363</v>
      </c>
      <c r="D2786" t="s">
        <v>29364</v>
      </c>
      <c r="E2786">
        <v>0</v>
      </c>
      <c r="J2786" t="s">
        <v>17981</v>
      </c>
      <c r="K2786" t="s">
        <v>29363</v>
      </c>
      <c r="L2786">
        <v>0</v>
      </c>
      <c r="M2786" t="s">
        <v>29364</v>
      </c>
    </row>
    <row r="2787" spans="1:13">
      <c r="A2787" t="s">
        <v>17982</v>
      </c>
      <c r="B2787" t="s">
        <v>29365</v>
      </c>
      <c r="D2787" t="s">
        <v>29366</v>
      </c>
      <c r="E2787">
        <v>0</v>
      </c>
      <c r="J2787" t="s">
        <v>17982</v>
      </c>
      <c r="K2787" t="s">
        <v>29365</v>
      </c>
      <c r="L2787">
        <v>0</v>
      </c>
      <c r="M2787" t="s">
        <v>29366</v>
      </c>
    </row>
    <row r="2788" spans="1:13">
      <c r="A2788" t="s">
        <v>17983</v>
      </c>
      <c r="B2788" t="s">
        <v>26273</v>
      </c>
      <c r="D2788" t="s">
        <v>29367</v>
      </c>
      <c r="E2788">
        <v>0</v>
      </c>
      <c r="J2788" t="s">
        <v>17983</v>
      </c>
      <c r="K2788" t="s">
        <v>26273</v>
      </c>
      <c r="L2788">
        <v>0</v>
      </c>
      <c r="M2788" t="s">
        <v>29367</v>
      </c>
    </row>
    <row r="2789" spans="1:13">
      <c r="A2789" t="s">
        <v>17984</v>
      </c>
      <c r="B2789" t="s">
        <v>29368</v>
      </c>
      <c r="C2789" t="s">
        <v>23015</v>
      </c>
      <c r="D2789" t="s">
        <v>29369</v>
      </c>
      <c r="E2789">
        <v>100</v>
      </c>
      <c r="G2789" t="s">
        <v>23015</v>
      </c>
      <c r="J2789" t="s">
        <v>17984</v>
      </c>
      <c r="K2789" t="s">
        <v>29368</v>
      </c>
      <c r="L2789">
        <v>100</v>
      </c>
      <c r="M2789" t="s">
        <v>29369</v>
      </c>
    </row>
    <row r="2790" spans="1:13">
      <c r="A2790" t="s">
        <v>17985</v>
      </c>
      <c r="B2790" t="s">
        <v>29370</v>
      </c>
      <c r="D2790" t="s">
        <v>29371</v>
      </c>
      <c r="E2790">
        <v>0</v>
      </c>
      <c r="J2790" t="s">
        <v>17985</v>
      </c>
      <c r="K2790" t="s">
        <v>29370</v>
      </c>
      <c r="L2790">
        <v>0</v>
      </c>
      <c r="M2790" t="s">
        <v>29371</v>
      </c>
    </row>
    <row r="2791" spans="1:13">
      <c r="A2791" t="s">
        <v>17986</v>
      </c>
      <c r="B2791" t="s">
        <v>29372</v>
      </c>
      <c r="C2791" t="s">
        <v>23015</v>
      </c>
      <c r="D2791" t="s">
        <v>29373</v>
      </c>
      <c r="E2791">
        <v>100</v>
      </c>
      <c r="G2791" t="s">
        <v>23015</v>
      </c>
      <c r="J2791" t="s">
        <v>17986</v>
      </c>
      <c r="K2791" t="s">
        <v>29372</v>
      </c>
      <c r="L2791">
        <v>100</v>
      </c>
      <c r="M2791" t="s">
        <v>29373</v>
      </c>
    </row>
    <row r="2792" spans="1:13">
      <c r="A2792" t="s">
        <v>17987</v>
      </c>
      <c r="B2792" t="s">
        <v>29374</v>
      </c>
      <c r="D2792" t="s">
        <v>29375</v>
      </c>
      <c r="E2792">
        <v>0</v>
      </c>
      <c r="J2792" t="s">
        <v>17987</v>
      </c>
      <c r="K2792" t="s">
        <v>29374</v>
      </c>
      <c r="L2792">
        <v>0</v>
      </c>
      <c r="M2792" t="s">
        <v>29375</v>
      </c>
    </row>
    <row r="2793" spans="1:13">
      <c r="A2793" t="s">
        <v>17988</v>
      </c>
      <c r="B2793" t="s">
        <v>29376</v>
      </c>
      <c r="D2793" t="s">
        <v>29377</v>
      </c>
      <c r="E2793">
        <v>0</v>
      </c>
      <c r="J2793" t="s">
        <v>17988</v>
      </c>
      <c r="K2793" t="s">
        <v>29376</v>
      </c>
      <c r="L2793">
        <v>0</v>
      </c>
      <c r="M2793" t="s">
        <v>29377</v>
      </c>
    </row>
    <row r="2794" spans="1:13">
      <c r="A2794" t="s">
        <v>17989</v>
      </c>
      <c r="B2794" t="s">
        <v>29378</v>
      </c>
      <c r="D2794" t="s">
        <v>29379</v>
      </c>
      <c r="E2794">
        <v>0</v>
      </c>
      <c r="J2794" t="s">
        <v>17989</v>
      </c>
      <c r="K2794" t="s">
        <v>29378</v>
      </c>
      <c r="L2794">
        <v>0</v>
      </c>
      <c r="M2794" t="s">
        <v>29379</v>
      </c>
    </row>
    <row r="2795" spans="1:13">
      <c r="A2795" t="s">
        <v>17990</v>
      </c>
      <c r="B2795" t="s">
        <v>29380</v>
      </c>
      <c r="D2795" t="s">
        <v>29381</v>
      </c>
      <c r="E2795">
        <v>0</v>
      </c>
      <c r="J2795" t="s">
        <v>17990</v>
      </c>
      <c r="K2795" t="s">
        <v>29380</v>
      </c>
      <c r="L2795">
        <v>0</v>
      </c>
      <c r="M2795" t="s">
        <v>29381</v>
      </c>
    </row>
    <row r="2796" spans="1:13">
      <c r="A2796" t="s">
        <v>17991</v>
      </c>
      <c r="B2796" t="s">
        <v>29382</v>
      </c>
      <c r="D2796" t="s">
        <v>29383</v>
      </c>
      <c r="E2796">
        <v>0</v>
      </c>
      <c r="J2796" t="s">
        <v>17991</v>
      </c>
      <c r="K2796" t="s">
        <v>29382</v>
      </c>
      <c r="L2796">
        <v>0</v>
      </c>
      <c r="M2796" t="s">
        <v>29383</v>
      </c>
    </row>
    <row r="2797" spans="1:13">
      <c r="A2797" t="s">
        <v>17992</v>
      </c>
      <c r="B2797" t="s">
        <v>29384</v>
      </c>
      <c r="D2797" t="s">
        <v>29385</v>
      </c>
      <c r="E2797">
        <v>0</v>
      </c>
      <c r="J2797" t="s">
        <v>17992</v>
      </c>
      <c r="K2797" t="s">
        <v>29384</v>
      </c>
      <c r="L2797">
        <v>0</v>
      </c>
      <c r="M2797" t="s">
        <v>29385</v>
      </c>
    </row>
    <row r="2798" spans="1:13">
      <c r="A2798" t="s">
        <v>17993</v>
      </c>
      <c r="B2798" t="s">
        <v>29386</v>
      </c>
      <c r="D2798" t="s">
        <v>29387</v>
      </c>
      <c r="E2798">
        <v>0</v>
      </c>
      <c r="J2798" t="s">
        <v>17993</v>
      </c>
      <c r="K2798" t="s">
        <v>29386</v>
      </c>
      <c r="L2798">
        <v>0</v>
      </c>
      <c r="M2798" t="s">
        <v>29387</v>
      </c>
    </row>
    <row r="2799" spans="1:13">
      <c r="A2799" t="s">
        <v>17994</v>
      </c>
      <c r="B2799" t="s">
        <v>29388</v>
      </c>
      <c r="D2799" t="s">
        <v>29389</v>
      </c>
      <c r="E2799">
        <v>0</v>
      </c>
      <c r="J2799" t="s">
        <v>17994</v>
      </c>
      <c r="K2799" t="s">
        <v>29388</v>
      </c>
      <c r="L2799">
        <v>0</v>
      </c>
      <c r="M2799" t="s">
        <v>29389</v>
      </c>
    </row>
    <row r="2800" spans="1:13">
      <c r="A2800" t="s">
        <v>17995</v>
      </c>
      <c r="B2800" t="s">
        <v>29390</v>
      </c>
      <c r="D2800" t="s">
        <v>29391</v>
      </c>
      <c r="E2800">
        <v>0</v>
      </c>
      <c r="J2800" t="s">
        <v>17995</v>
      </c>
      <c r="K2800" t="s">
        <v>29390</v>
      </c>
      <c r="L2800">
        <v>0</v>
      </c>
      <c r="M2800" t="s">
        <v>29391</v>
      </c>
    </row>
    <row r="2801" spans="1:13">
      <c r="A2801" t="s">
        <v>17996</v>
      </c>
      <c r="B2801" t="s">
        <v>29392</v>
      </c>
      <c r="D2801" t="s">
        <v>29393</v>
      </c>
      <c r="E2801">
        <v>0</v>
      </c>
      <c r="J2801" t="s">
        <v>17996</v>
      </c>
      <c r="K2801" t="s">
        <v>29392</v>
      </c>
      <c r="L2801">
        <v>0</v>
      </c>
      <c r="M2801" t="s">
        <v>29393</v>
      </c>
    </row>
    <row r="2802" spans="1:13">
      <c r="A2802" t="s">
        <v>17467</v>
      </c>
      <c r="B2802" t="s">
        <v>29394</v>
      </c>
      <c r="D2802" t="s">
        <v>29395</v>
      </c>
      <c r="E2802">
        <v>0</v>
      </c>
      <c r="J2802" t="s">
        <v>17467</v>
      </c>
      <c r="K2802" t="s">
        <v>29394</v>
      </c>
      <c r="L2802">
        <v>0</v>
      </c>
      <c r="M2802" t="s">
        <v>29395</v>
      </c>
    </row>
    <row r="2803" spans="1:13">
      <c r="A2803" t="s">
        <v>17468</v>
      </c>
      <c r="B2803" t="s">
        <v>26291</v>
      </c>
      <c r="D2803" t="s">
        <v>29396</v>
      </c>
      <c r="E2803">
        <v>0</v>
      </c>
      <c r="J2803" t="s">
        <v>17468</v>
      </c>
      <c r="K2803" t="s">
        <v>26291</v>
      </c>
      <c r="L2803">
        <v>0</v>
      </c>
      <c r="M2803" t="s">
        <v>29396</v>
      </c>
    </row>
    <row r="2804" spans="1:13">
      <c r="A2804" t="s">
        <v>17469</v>
      </c>
      <c r="B2804" t="s">
        <v>29397</v>
      </c>
      <c r="D2804" t="s">
        <v>29398</v>
      </c>
      <c r="E2804">
        <v>0</v>
      </c>
      <c r="J2804" t="s">
        <v>17469</v>
      </c>
      <c r="K2804" t="s">
        <v>29397</v>
      </c>
      <c r="L2804">
        <v>0</v>
      </c>
      <c r="M2804" t="s">
        <v>29398</v>
      </c>
    </row>
    <row r="2805" spans="1:13">
      <c r="A2805" t="s">
        <v>17470</v>
      </c>
      <c r="B2805" t="s">
        <v>29399</v>
      </c>
      <c r="D2805" t="s">
        <v>29400</v>
      </c>
      <c r="E2805">
        <v>0</v>
      </c>
      <c r="J2805" t="s">
        <v>17470</v>
      </c>
      <c r="K2805" t="s">
        <v>29399</v>
      </c>
      <c r="L2805">
        <v>0</v>
      </c>
      <c r="M2805" t="s">
        <v>29400</v>
      </c>
    </row>
    <row r="2806" spans="1:13">
      <c r="A2806" t="s">
        <v>17471</v>
      </c>
      <c r="B2806" t="s">
        <v>29401</v>
      </c>
      <c r="D2806" t="s">
        <v>29402</v>
      </c>
      <c r="E2806">
        <v>0</v>
      </c>
      <c r="J2806" t="s">
        <v>17471</v>
      </c>
      <c r="K2806" t="s">
        <v>29401</v>
      </c>
      <c r="L2806">
        <v>0</v>
      </c>
      <c r="M2806" t="s">
        <v>29402</v>
      </c>
    </row>
    <row r="2807" spans="1:13">
      <c r="A2807" t="s">
        <v>17472</v>
      </c>
      <c r="B2807" t="s">
        <v>29403</v>
      </c>
      <c r="D2807" t="s">
        <v>29404</v>
      </c>
      <c r="E2807">
        <v>0</v>
      </c>
      <c r="J2807" t="s">
        <v>17472</v>
      </c>
      <c r="K2807" t="s">
        <v>29403</v>
      </c>
      <c r="L2807">
        <v>0</v>
      </c>
      <c r="M2807" t="s">
        <v>29404</v>
      </c>
    </row>
    <row r="2808" spans="1:13">
      <c r="A2808" t="s">
        <v>17473</v>
      </c>
      <c r="B2808" t="s">
        <v>29405</v>
      </c>
      <c r="D2808" t="s">
        <v>29406</v>
      </c>
      <c r="E2808">
        <v>0</v>
      </c>
      <c r="J2808" t="s">
        <v>17473</v>
      </c>
      <c r="K2808" t="s">
        <v>29405</v>
      </c>
      <c r="L2808">
        <v>0</v>
      </c>
      <c r="M2808" t="s">
        <v>29406</v>
      </c>
    </row>
    <row r="2809" spans="1:13">
      <c r="A2809" t="s">
        <v>17474</v>
      </c>
      <c r="B2809" t="s">
        <v>29407</v>
      </c>
      <c r="D2809" t="s">
        <v>29408</v>
      </c>
      <c r="E2809">
        <v>0</v>
      </c>
      <c r="J2809" t="s">
        <v>17474</v>
      </c>
      <c r="K2809" t="s">
        <v>29407</v>
      </c>
      <c r="L2809">
        <v>0</v>
      </c>
      <c r="M2809" t="s">
        <v>29408</v>
      </c>
    </row>
    <row r="2810" spans="1:13">
      <c r="A2810" t="s">
        <v>17475</v>
      </c>
      <c r="B2810" t="s">
        <v>29409</v>
      </c>
      <c r="D2810" t="s">
        <v>29410</v>
      </c>
      <c r="E2810">
        <v>0</v>
      </c>
      <c r="J2810" t="s">
        <v>17475</v>
      </c>
      <c r="K2810" t="s">
        <v>29409</v>
      </c>
      <c r="L2810">
        <v>0</v>
      </c>
      <c r="M2810" t="s">
        <v>29410</v>
      </c>
    </row>
    <row r="2811" spans="1:13">
      <c r="A2811" t="s">
        <v>17476</v>
      </c>
      <c r="B2811" t="s">
        <v>29411</v>
      </c>
      <c r="D2811" t="s">
        <v>29412</v>
      </c>
      <c r="E2811">
        <v>0</v>
      </c>
      <c r="J2811" t="s">
        <v>17476</v>
      </c>
      <c r="K2811" t="s">
        <v>29411</v>
      </c>
      <c r="L2811">
        <v>0</v>
      </c>
      <c r="M2811" t="s">
        <v>29412</v>
      </c>
    </row>
    <row r="2812" spans="1:13">
      <c r="A2812" t="s">
        <v>17477</v>
      </c>
      <c r="B2812" t="s">
        <v>29413</v>
      </c>
      <c r="D2812" t="s">
        <v>29414</v>
      </c>
      <c r="E2812">
        <v>0</v>
      </c>
      <c r="J2812" t="s">
        <v>17477</v>
      </c>
      <c r="K2812" t="s">
        <v>29413</v>
      </c>
      <c r="L2812">
        <v>0</v>
      </c>
      <c r="M2812" t="s">
        <v>29414</v>
      </c>
    </row>
    <row r="2813" spans="1:13">
      <c r="A2813" t="s">
        <v>17478</v>
      </c>
      <c r="B2813" t="s">
        <v>29415</v>
      </c>
      <c r="D2813" t="s">
        <v>29416</v>
      </c>
      <c r="E2813">
        <v>0</v>
      </c>
      <c r="J2813" t="s">
        <v>17478</v>
      </c>
      <c r="K2813" t="s">
        <v>29415</v>
      </c>
      <c r="L2813">
        <v>0</v>
      </c>
      <c r="M2813" t="s">
        <v>29416</v>
      </c>
    </row>
    <row r="2814" spans="1:13">
      <c r="A2814" t="s">
        <v>17479</v>
      </c>
      <c r="B2814" t="s">
        <v>29417</v>
      </c>
      <c r="D2814" t="s">
        <v>29418</v>
      </c>
      <c r="E2814">
        <v>0</v>
      </c>
      <c r="J2814" t="s">
        <v>17479</v>
      </c>
      <c r="K2814" t="s">
        <v>29417</v>
      </c>
      <c r="L2814">
        <v>0</v>
      </c>
      <c r="M2814" t="s">
        <v>29418</v>
      </c>
    </row>
    <row r="2815" spans="1:13">
      <c r="A2815" t="s">
        <v>17480</v>
      </c>
      <c r="B2815" t="s">
        <v>29419</v>
      </c>
      <c r="D2815" t="s">
        <v>29420</v>
      </c>
      <c r="E2815">
        <v>0</v>
      </c>
      <c r="J2815" t="s">
        <v>17480</v>
      </c>
      <c r="K2815" t="s">
        <v>29419</v>
      </c>
      <c r="L2815">
        <v>0</v>
      </c>
      <c r="M2815" t="s">
        <v>29420</v>
      </c>
    </row>
    <row r="2816" spans="1:13">
      <c r="A2816" t="s">
        <v>17481</v>
      </c>
      <c r="B2816" t="s">
        <v>29421</v>
      </c>
      <c r="D2816" t="s">
        <v>29422</v>
      </c>
      <c r="E2816">
        <v>0</v>
      </c>
      <c r="J2816" t="s">
        <v>17481</v>
      </c>
      <c r="K2816" t="s">
        <v>29421</v>
      </c>
      <c r="L2816">
        <v>0</v>
      </c>
      <c r="M2816" t="s">
        <v>29422</v>
      </c>
    </row>
    <row r="2817" spans="1:13">
      <c r="A2817" t="s">
        <v>17482</v>
      </c>
      <c r="B2817" t="s">
        <v>29423</v>
      </c>
      <c r="D2817" t="s">
        <v>29424</v>
      </c>
      <c r="E2817">
        <v>0</v>
      </c>
      <c r="J2817" t="s">
        <v>17482</v>
      </c>
      <c r="K2817" t="s">
        <v>29423</v>
      </c>
      <c r="L2817">
        <v>0</v>
      </c>
      <c r="M2817" t="s">
        <v>29424</v>
      </c>
    </row>
    <row r="2818" spans="1:13">
      <c r="A2818" t="s">
        <v>17483</v>
      </c>
      <c r="B2818" t="s">
        <v>29425</v>
      </c>
      <c r="D2818" t="s">
        <v>29426</v>
      </c>
      <c r="E2818">
        <v>0</v>
      </c>
      <c r="J2818" t="s">
        <v>17483</v>
      </c>
      <c r="K2818" t="s">
        <v>29425</v>
      </c>
      <c r="L2818">
        <v>0</v>
      </c>
      <c r="M2818" t="s">
        <v>29426</v>
      </c>
    </row>
    <row r="2819" spans="1:13">
      <c r="A2819" t="s">
        <v>17484</v>
      </c>
      <c r="B2819" t="s">
        <v>29427</v>
      </c>
      <c r="D2819" t="s">
        <v>29428</v>
      </c>
      <c r="E2819">
        <v>0</v>
      </c>
      <c r="J2819" t="s">
        <v>17484</v>
      </c>
      <c r="K2819" t="s">
        <v>29427</v>
      </c>
      <c r="L2819">
        <v>0</v>
      </c>
      <c r="M2819" t="s">
        <v>29428</v>
      </c>
    </row>
    <row r="2820" spans="1:13">
      <c r="A2820" t="s">
        <v>17485</v>
      </c>
      <c r="B2820" t="s">
        <v>29429</v>
      </c>
      <c r="D2820" t="s">
        <v>29430</v>
      </c>
      <c r="E2820">
        <v>0</v>
      </c>
      <c r="J2820" t="s">
        <v>17485</v>
      </c>
      <c r="K2820" t="s">
        <v>29429</v>
      </c>
      <c r="L2820">
        <v>0</v>
      </c>
      <c r="M2820" t="s">
        <v>29430</v>
      </c>
    </row>
    <row r="2821" spans="1:13">
      <c r="A2821" t="s">
        <v>17486</v>
      </c>
      <c r="B2821" t="s">
        <v>29431</v>
      </c>
      <c r="D2821" t="s">
        <v>29432</v>
      </c>
      <c r="E2821">
        <v>0</v>
      </c>
      <c r="J2821" t="s">
        <v>17486</v>
      </c>
      <c r="K2821" t="s">
        <v>29431</v>
      </c>
      <c r="L2821">
        <v>0</v>
      </c>
      <c r="M2821" t="s">
        <v>29432</v>
      </c>
    </row>
    <row r="2822" spans="1:13">
      <c r="A2822" t="s">
        <v>17487</v>
      </c>
      <c r="B2822" t="s">
        <v>29433</v>
      </c>
      <c r="D2822" t="s">
        <v>29434</v>
      </c>
      <c r="E2822">
        <v>0</v>
      </c>
      <c r="J2822" t="s">
        <v>17487</v>
      </c>
      <c r="K2822" t="s">
        <v>29433</v>
      </c>
      <c r="L2822">
        <v>0</v>
      </c>
      <c r="M2822" t="s">
        <v>29434</v>
      </c>
    </row>
    <row r="2823" spans="1:13">
      <c r="A2823" t="s">
        <v>17488</v>
      </c>
      <c r="B2823" t="s">
        <v>29435</v>
      </c>
      <c r="D2823" t="s">
        <v>29436</v>
      </c>
      <c r="E2823">
        <v>0</v>
      </c>
      <c r="J2823" t="s">
        <v>17488</v>
      </c>
      <c r="K2823" t="s">
        <v>29435</v>
      </c>
      <c r="L2823">
        <v>0</v>
      </c>
      <c r="M2823" t="s">
        <v>29436</v>
      </c>
    </row>
    <row r="2824" spans="1:13">
      <c r="A2824" t="s">
        <v>17489</v>
      </c>
      <c r="B2824" t="s">
        <v>29437</v>
      </c>
      <c r="D2824" t="s">
        <v>29438</v>
      </c>
      <c r="E2824">
        <v>0</v>
      </c>
      <c r="J2824" t="s">
        <v>17489</v>
      </c>
      <c r="K2824" t="s">
        <v>29437</v>
      </c>
      <c r="L2824">
        <v>0</v>
      </c>
      <c r="M2824" t="s">
        <v>29438</v>
      </c>
    </row>
    <row r="2825" spans="1:13">
      <c r="A2825" t="s">
        <v>17490</v>
      </c>
      <c r="B2825" t="s">
        <v>29439</v>
      </c>
      <c r="D2825" t="s">
        <v>29440</v>
      </c>
      <c r="E2825">
        <v>0</v>
      </c>
      <c r="J2825" t="s">
        <v>17490</v>
      </c>
      <c r="K2825" t="s">
        <v>29439</v>
      </c>
      <c r="L2825">
        <v>0</v>
      </c>
      <c r="M2825" t="s">
        <v>29440</v>
      </c>
    </row>
    <row r="2826" spans="1:13">
      <c r="A2826" t="s">
        <v>17491</v>
      </c>
      <c r="B2826" t="s">
        <v>29441</v>
      </c>
      <c r="D2826" t="s">
        <v>29442</v>
      </c>
      <c r="E2826">
        <v>0</v>
      </c>
      <c r="J2826" t="s">
        <v>17491</v>
      </c>
      <c r="K2826" t="s">
        <v>29441</v>
      </c>
      <c r="L2826">
        <v>0</v>
      </c>
      <c r="M2826" t="s">
        <v>29442</v>
      </c>
    </row>
    <row r="2827" spans="1:13">
      <c r="A2827" t="s">
        <v>17492</v>
      </c>
      <c r="B2827" t="s">
        <v>29443</v>
      </c>
      <c r="D2827" t="s">
        <v>29444</v>
      </c>
      <c r="E2827">
        <v>0</v>
      </c>
      <c r="J2827" t="s">
        <v>17492</v>
      </c>
      <c r="K2827" t="s">
        <v>29443</v>
      </c>
      <c r="L2827">
        <v>0</v>
      </c>
      <c r="M2827" t="s">
        <v>29444</v>
      </c>
    </row>
    <row r="2828" spans="1:13">
      <c r="A2828" t="s">
        <v>17493</v>
      </c>
      <c r="B2828" t="s">
        <v>29445</v>
      </c>
      <c r="D2828" t="s">
        <v>29446</v>
      </c>
      <c r="E2828">
        <v>0</v>
      </c>
      <c r="J2828" t="s">
        <v>17493</v>
      </c>
      <c r="K2828" t="s">
        <v>29445</v>
      </c>
      <c r="L2828">
        <v>0</v>
      </c>
      <c r="M2828" t="s">
        <v>29446</v>
      </c>
    </row>
    <row r="2829" spans="1:13">
      <c r="A2829" t="s">
        <v>17494</v>
      </c>
      <c r="B2829" t="s">
        <v>29447</v>
      </c>
      <c r="D2829" t="s">
        <v>29448</v>
      </c>
      <c r="E2829">
        <v>0</v>
      </c>
      <c r="J2829" t="s">
        <v>17494</v>
      </c>
      <c r="K2829" t="s">
        <v>29447</v>
      </c>
      <c r="L2829">
        <v>0</v>
      </c>
      <c r="M2829" t="s">
        <v>29448</v>
      </c>
    </row>
    <row r="2830" spans="1:13">
      <c r="A2830" t="s">
        <v>17495</v>
      </c>
      <c r="B2830" t="s">
        <v>29449</v>
      </c>
      <c r="D2830" t="s">
        <v>29450</v>
      </c>
      <c r="E2830">
        <v>0</v>
      </c>
      <c r="J2830" t="s">
        <v>17495</v>
      </c>
      <c r="K2830" t="s">
        <v>29449</v>
      </c>
      <c r="L2830">
        <v>0</v>
      </c>
      <c r="M2830" t="s">
        <v>29450</v>
      </c>
    </row>
    <row r="2831" spans="1:13">
      <c r="A2831" t="s">
        <v>17496</v>
      </c>
      <c r="B2831" t="s">
        <v>29451</v>
      </c>
      <c r="D2831" t="s">
        <v>29452</v>
      </c>
      <c r="E2831">
        <v>0</v>
      </c>
      <c r="J2831" t="s">
        <v>17496</v>
      </c>
      <c r="K2831" t="s">
        <v>29451</v>
      </c>
      <c r="L2831">
        <v>0</v>
      </c>
      <c r="M2831" t="s">
        <v>29452</v>
      </c>
    </row>
    <row r="2832" spans="1:13">
      <c r="A2832" t="s">
        <v>17497</v>
      </c>
      <c r="B2832" t="s">
        <v>29453</v>
      </c>
      <c r="D2832" t="s">
        <v>29454</v>
      </c>
      <c r="E2832">
        <v>0</v>
      </c>
      <c r="J2832" t="s">
        <v>17497</v>
      </c>
      <c r="K2832" t="s">
        <v>29453</v>
      </c>
      <c r="L2832">
        <v>0</v>
      </c>
      <c r="M2832" t="s">
        <v>29454</v>
      </c>
    </row>
    <row r="2833" spans="1:13">
      <c r="A2833" t="s">
        <v>17498</v>
      </c>
      <c r="B2833" t="s">
        <v>29455</v>
      </c>
      <c r="D2833" t="s">
        <v>29456</v>
      </c>
      <c r="E2833">
        <v>0</v>
      </c>
      <c r="J2833" t="s">
        <v>17498</v>
      </c>
      <c r="K2833" t="s">
        <v>29455</v>
      </c>
      <c r="L2833">
        <v>0</v>
      </c>
      <c r="M2833" t="s">
        <v>29456</v>
      </c>
    </row>
    <row r="2834" spans="1:13">
      <c r="A2834" t="s">
        <v>17499</v>
      </c>
      <c r="B2834" t="s">
        <v>29457</v>
      </c>
      <c r="D2834" t="s">
        <v>29458</v>
      </c>
      <c r="E2834">
        <v>0</v>
      </c>
      <c r="J2834" t="s">
        <v>17499</v>
      </c>
      <c r="K2834" t="s">
        <v>29457</v>
      </c>
      <c r="L2834">
        <v>0</v>
      </c>
      <c r="M2834" t="s">
        <v>29458</v>
      </c>
    </row>
    <row r="2835" spans="1:13">
      <c r="A2835" t="s">
        <v>17500</v>
      </c>
      <c r="B2835" t="s">
        <v>29459</v>
      </c>
      <c r="D2835" t="s">
        <v>29460</v>
      </c>
      <c r="E2835">
        <v>0</v>
      </c>
      <c r="J2835" t="s">
        <v>17500</v>
      </c>
      <c r="K2835" t="s">
        <v>29459</v>
      </c>
      <c r="L2835">
        <v>0</v>
      </c>
      <c r="M2835" t="s">
        <v>29460</v>
      </c>
    </row>
    <row r="2836" spans="1:13">
      <c r="A2836" t="s">
        <v>17501</v>
      </c>
      <c r="B2836" t="s">
        <v>29461</v>
      </c>
      <c r="D2836" t="s">
        <v>29462</v>
      </c>
      <c r="E2836">
        <v>0</v>
      </c>
      <c r="J2836" t="s">
        <v>17501</v>
      </c>
      <c r="K2836" t="s">
        <v>29461</v>
      </c>
      <c r="L2836">
        <v>0</v>
      </c>
      <c r="M2836" t="s">
        <v>29462</v>
      </c>
    </row>
    <row r="2837" spans="1:13">
      <c r="A2837" t="s">
        <v>17502</v>
      </c>
      <c r="B2837" t="s">
        <v>29463</v>
      </c>
      <c r="D2837" t="s">
        <v>29464</v>
      </c>
      <c r="E2837">
        <v>0</v>
      </c>
      <c r="J2837" t="s">
        <v>17502</v>
      </c>
      <c r="K2837" t="s">
        <v>29463</v>
      </c>
      <c r="L2837">
        <v>0</v>
      </c>
      <c r="M2837" t="s">
        <v>29464</v>
      </c>
    </row>
    <row r="2838" spans="1:13">
      <c r="A2838" t="s">
        <v>17503</v>
      </c>
      <c r="B2838" t="s">
        <v>29465</v>
      </c>
      <c r="D2838" t="s">
        <v>29466</v>
      </c>
      <c r="E2838">
        <v>0</v>
      </c>
      <c r="J2838" t="s">
        <v>17503</v>
      </c>
      <c r="K2838" t="s">
        <v>29465</v>
      </c>
      <c r="L2838">
        <v>0</v>
      </c>
      <c r="M2838" t="s">
        <v>29466</v>
      </c>
    </row>
    <row r="2839" spans="1:13">
      <c r="A2839" t="s">
        <v>17504</v>
      </c>
      <c r="B2839" t="s">
        <v>29467</v>
      </c>
      <c r="D2839" t="s">
        <v>29468</v>
      </c>
      <c r="E2839">
        <v>0</v>
      </c>
      <c r="J2839" t="s">
        <v>17504</v>
      </c>
      <c r="K2839" t="s">
        <v>29467</v>
      </c>
      <c r="L2839">
        <v>0</v>
      </c>
      <c r="M2839" t="s">
        <v>29468</v>
      </c>
    </row>
    <row r="2840" spans="1:13">
      <c r="A2840" t="s">
        <v>17505</v>
      </c>
      <c r="B2840" t="s">
        <v>29469</v>
      </c>
      <c r="D2840" t="s">
        <v>29470</v>
      </c>
      <c r="E2840">
        <v>0</v>
      </c>
      <c r="J2840" t="s">
        <v>17505</v>
      </c>
      <c r="K2840" t="s">
        <v>29469</v>
      </c>
      <c r="L2840">
        <v>0</v>
      </c>
      <c r="M2840" t="s">
        <v>29470</v>
      </c>
    </row>
    <row r="2841" spans="1:13">
      <c r="A2841" t="s">
        <v>17506</v>
      </c>
      <c r="B2841" t="s">
        <v>29471</v>
      </c>
      <c r="D2841" t="s">
        <v>29472</v>
      </c>
      <c r="E2841">
        <v>0</v>
      </c>
      <c r="J2841" t="s">
        <v>17506</v>
      </c>
      <c r="K2841" t="s">
        <v>29471</v>
      </c>
      <c r="L2841">
        <v>0</v>
      </c>
      <c r="M2841" t="s">
        <v>29472</v>
      </c>
    </row>
    <row r="2842" spans="1:13">
      <c r="A2842" t="s">
        <v>17507</v>
      </c>
      <c r="B2842" t="s">
        <v>29473</v>
      </c>
      <c r="D2842" t="s">
        <v>29474</v>
      </c>
      <c r="E2842">
        <v>0</v>
      </c>
      <c r="J2842" t="s">
        <v>17507</v>
      </c>
      <c r="K2842" t="s">
        <v>29473</v>
      </c>
      <c r="L2842">
        <v>0</v>
      </c>
      <c r="M2842" t="s">
        <v>29474</v>
      </c>
    </row>
    <row r="2843" spans="1:13">
      <c r="A2843" t="s">
        <v>17508</v>
      </c>
      <c r="B2843" t="s">
        <v>29475</v>
      </c>
      <c r="D2843" t="s">
        <v>29476</v>
      </c>
      <c r="E2843">
        <v>0</v>
      </c>
      <c r="J2843" t="s">
        <v>17508</v>
      </c>
      <c r="K2843" t="s">
        <v>29475</v>
      </c>
      <c r="L2843">
        <v>0</v>
      </c>
      <c r="M2843" t="s">
        <v>29476</v>
      </c>
    </row>
    <row r="2844" spans="1:13">
      <c r="A2844" t="s">
        <v>17509</v>
      </c>
      <c r="B2844" t="s">
        <v>29477</v>
      </c>
      <c r="D2844" t="s">
        <v>29478</v>
      </c>
      <c r="E2844">
        <v>0</v>
      </c>
      <c r="J2844" t="s">
        <v>17509</v>
      </c>
      <c r="K2844" t="s">
        <v>29477</v>
      </c>
      <c r="L2844">
        <v>0</v>
      </c>
      <c r="M2844" t="s">
        <v>29478</v>
      </c>
    </row>
    <row r="2845" spans="1:13">
      <c r="A2845" t="s">
        <v>17510</v>
      </c>
      <c r="B2845" t="s">
        <v>29479</v>
      </c>
      <c r="D2845" t="s">
        <v>29480</v>
      </c>
      <c r="E2845">
        <v>0</v>
      </c>
      <c r="J2845" t="s">
        <v>17510</v>
      </c>
      <c r="K2845" t="s">
        <v>29479</v>
      </c>
      <c r="L2845">
        <v>0</v>
      </c>
      <c r="M2845" t="s">
        <v>29480</v>
      </c>
    </row>
    <row r="2846" spans="1:13">
      <c r="A2846" t="s">
        <v>17511</v>
      </c>
      <c r="B2846" t="s">
        <v>29481</v>
      </c>
      <c r="D2846" t="s">
        <v>29482</v>
      </c>
      <c r="E2846">
        <v>0</v>
      </c>
      <c r="J2846" t="s">
        <v>17511</v>
      </c>
      <c r="K2846" t="s">
        <v>29481</v>
      </c>
      <c r="L2846">
        <v>0</v>
      </c>
      <c r="M2846" t="s">
        <v>29482</v>
      </c>
    </row>
    <row r="2847" spans="1:13">
      <c r="A2847" t="s">
        <v>17512</v>
      </c>
      <c r="B2847" t="s">
        <v>29483</v>
      </c>
      <c r="D2847" t="s">
        <v>29484</v>
      </c>
      <c r="E2847">
        <v>0</v>
      </c>
      <c r="J2847" t="s">
        <v>17512</v>
      </c>
      <c r="K2847" t="s">
        <v>29483</v>
      </c>
      <c r="L2847">
        <v>0</v>
      </c>
      <c r="M2847" t="s">
        <v>29484</v>
      </c>
    </row>
    <row r="2848" spans="1:13">
      <c r="A2848" t="s">
        <v>17513</v>
      </c>
      <c r="B2848" t="s">
        <v>29485</v>
      </c>
      <c r="D2848" t="s">
        <v>29486</v>
      </c>
      <c r="E2848">
        <v>0</v>
      </c>
      <c r="J2848" t="s">
        <v>17513</v>
      </c>
      <c r="K2848" t="s">
        <v>29485</v>
      </c>
      <c r="L2848">
        <v>0</v>
      </c>
      <c r="M2848" t="s">
        <v>29486</v>
      </c>
    </row>
    <row r="2849" spans="1:13">
      <c r="A2849" t="s">
        <v>17514</v>
      </c>
      <c r="B2849" t="s">
        <v>29435</v>
      </c>
      <c r="D2849" t="s">
        <v>29487</v>
      </c>
      <c r="E2849">
        <v>0</v>
      </c>
      <c r="J2849" t="s">
        <v>17514</v>
      </c>
      <c r="K2849" t="s">
        <v>29435</v>
      </c>
      <c r="L2849">
        <v>0</v>
      </c>
      <c r="M2849" t="s">
        <v>29487</v>
      </c>
    </row>
    <row r="2850" spans="1:13">
      <c r="A2850" t="s">
        <v>17515</v>
      </c>
      <c r="B2850" t="s">
        <v>29488</v>
      </c>
      <c r="D2850" t="s">
        <v>29489</v>
      </c>
      <c r="E2850">
        <v>0</v>
      </c>
      <c r="J2850" t="s">
        <v>17515</v>
      </c>
      <c r="K2850" t="s">
        <v>29488</v>
      </c>
      <c r="L2850">
        <v>0</v>
      </c>
      <c r="M2850" t="s">
        <v>29489</v>
      </c>
    </row>
    <row r="2851" spans="1:13">
      <c r="A2851" t="s">
        <v>17516</v>
      </c>
      <c r="B2851" t="s">
        <v>29490</v>
      </c>
      <c r="D2851" t="s">
        <v>29491</v>
      </c>
      <c r="E2851">
        <v>0</v>
      </c>
      <c r="J2851" t="s">
        <v>17516</v>
      </c>
      <c r="K2851" t="s">
        <v>29490</v>
      </c>
      <c r="L2851">
        <v>0</v>
      </c>
      <c r="M2851" t="s">
        <v>29491</v>
      </c>
    </row>
    <row r="2852" spans="1:13">
      <c r="A2852" t="s">
        <v>17517</v>
      </c>
      <c r="B2852" t="s">
        <v>29492</v>
      </c>
      <c r="D2852" t="s">
        <v>29493</v>
      </c>
      <c r="E2852">
        <v>0</v>
      </c>
      <c r="J2852" t="s">
        <v>17517</v>
      </c>
      <c r="K2852" t="s">
        <v>29492</v>
      </c>
      <c r="L2852">
        <v>0</v>
      </c>
      <c r="M2852" t="s">
        <v>29493</v>
      </c>
    </row>
    <row r="2853" spans="1:13">
      <c r="A2853" t="s">
        <v>17518</v>
      </c>
      <c r="B2853" t="s">
        <v>29494</v>
      </c>
      <c r="D2853" t="s">
        <v>29495</v>
      </c>
      <c r="E2853">
        <v>0</v>
      </c>
      <c r="J2853" t="s">
        <v>17518</v>
      </c>
      <c r="K2853" t="s">
        <v>29494</v>
      </c>
      <c r="L2853">
        <v>0</v>
      </c>
      <c r="M2853" t="s">
        <v>29495</v>
      </c>
    </row>
    <row r="2854" spans="1:13">
      <c r="A2854" t="s">
        <v>17519</v>
      </c>
      <c r="B2854" t="s">
        <v>29496</v>
      </c>
      <c r="D2854" t="s">
        <v>29497</v>
      </c>
      <c r="E2854">
        <v>0</v>
      </c>
      <c r="J2854" t="s">
        <v>17519</v>
      </c>
      <c r="K2854" t="s">
        <v>29496</v>
      </c>
      <c r="L2854">
        <v>0</v>
      </c>
      <c r="M2854" t="s">
        <v>29497</v>
      </c>
    </row>
    <row r="2855" spans="1:13">
      <c r="A2855" t="s">
        <v>17520</v>
      </c>
      <c r="B2855" t="s">
        <v>29498</v>
      </c>
      <c r="D2855" t="s">
        <v>29499</v>
      </c>
      <c r="E2855">
        <v>0</v>
      </c>
      <c r="J2855" t="s">
        <v>17520</v>
      </c>
      <c r="K2855" t="s">
        <v>29498</v>
      </c>
      <c r="L2855">
        <v>0</v>
      </c>
      <c r="M2855" t="s">
        <v>29499</v>
      </c>
    </row>
    <row r="2856" spans="1:13">
      <c r="A2856" t="s">
        <v>17521</v>
      </c>
      <c r="B2856" t="s">
        <v>29500</v>
      </c>
      <c r="D2856" t="s">
        <v>29501</v>
      </c>
      <c r="E2856">
        <v>0</v>
      </c>
      <c r="J2856" t="s">
        <v>17521</v>
      </c>
      <c r="K2856" t="s">
        <v>29500</v>
      </c>
      <c r="L2856">
        <v>0</v>
      </c>
      <c r="M2856" t="s">
        <v>29501</v>
      </c>
    </row>
    <row r="2857" spans="1:13">
      <c r="A2857" t="s">
        <v>17522</v>
      </c>
      <c r="B2857" t="s">
        <v>29502</v>
      </c>
      <c r="D2857" t="s">
        <v>29503</v>
      </c>
      <c r="E2857">
        <v>0</v>
      </c>
      <c r="J2857" t="s">
        <v>17522</v>
      </c>
      <c r="K2857" t="s">
        <v>29502</v>
      </c>
      <c r="L2857">
        <v>0</v>
      </c>
      <c r="M2857" t="s">
        <v>29503</v>
      </c>
    </row>
    <row r="2858" spans="1:13">
      <c r="A2858" t="s">
        <v>17523</v>
      </c>
      <c r="B2858" t="s">
        <v>29504</v>
      </c>
      <c r="D2858" t="s">
        <v>29505</v>
      </c>
      <c r="E2858">
        <v>0</v>
      </c>
      <c r="J2858" t="s">
        <v>17523</v>
      </c>
      <c r="K2858" t="s">
        <v>29504</v>
      </c>
      <c r="L2858">
        <v>0</v>
      </c>
      <c r="M2858" t="s">
        <v>29505</v>
      </c>
    </row>
    <row r="2859" spans="1:13">
      <c r="A2859" t="s">
        <v>17524</v>
      </c>
      <c r="B2859" t="s">
        <v>29506</v>
      </c>
      <c r="D2859" t="s">
        <v>29507</v>
      </c>
      <c r="E2859">
        <v>0</v>
      </c>
      <c r="J2859" t="s">
        <v>17524</v>
      </c>
      <c r="K2859" t="s">
        <v>29506</v>
      </c>
      <c r="L2859">
        <v>0</v>
      </c>
      <c r="M2859" t="s">
        <v>29507</v>
      </c>
    </row>
    <row r="2860" spans="1:13">
      <c r="A2860" t="s">
        <v>17525</v>
      </c>
      <c r="B2860" t="s">
        <v>29508</v>
      </c>
      <c r="D2860" t="s">
        <v>29509</v>
      </c>
      <c r="E2860">
        <v>0</v>
      </c>
      <c r="J2860" t="s">
        <v>17525</v>
      </c>
      <c r="K2860" t="s">
        <v>29508</v>
      </c>
      <c r="L2860">
        <v>0</v>
      </c>
      <c r="M2860" t="s">
        <v>29509</v>
      </c>
    </row>
    <row r="2861" spans="1:13">
      <c r="A2861" t="s">
        <v>17526</v>
      </c>
      <c r="B2861" t="s">
        <v>29510</v>
      </c>
      <c r="D2861" t="s">
        <v>29511</v>
      </c>
      <c r="E2861">
        <v>0</v>
      </c>
      <c r="J2861" t="s">
        <v>17526</v>
      </c>
      <c r="K2861" t="s">
        <v>29510</v>
      </c>
      <c r="L2861">
        <v>0</v>
      </c>
      <c r="M2861" t="s">
        <v>29511</v>
      </c>
    </row>
    <row r="2862" spans="1:13">
      <c r="A2862" t="s">
        <v>17527</v>
      </c>
      <c r="B2862" t="s">
        <v>29512</v>
      </c>
      <c r="D2862" t="s">
        <v>29513</v>
      </c>
      <c r="E2862">
        <v>0</v>
      </c>
      <c r="J2862" t="s">
        <v>17527</v>
      </c>
      <c r="K2862" t="s">
        <v>29512</v>
      </c>
      <c r="L2862">
        <v>0</v>
      </c>
      <c r="M2862" t="s">
        <v>29513</v>
      </c>
    </row>
    <row r="2863" spans="1:13">
      <c r="A2863" t="s">
        <v>17528</v>
      </c>
      <c r="B2863" t="s">
        <v>29514</v>
      </c>
      <c r="D2863" t="s">
        <v>29515</v>
      </c>
      <c r="E2863">
        <v>0</v>
      </c>
      <c r="J2863" t="s">
        <v>17528</v>
      </c>
      <c r="K2863" t="s">
        <v>29514</v>
      </c>
      <c r="L2863">
        <v>0</v>
      </c>
      <c r="M2863" t="s">
        <v>29515</v>
      </c>
    </row>
    <row r="2864" spans="1:13">
      <c r="A2864" t="s">
        <v>17529</v>
      </c>
      <c r="B2864" t="s">
        <v>29516</v>
      </c>
      <c r="D2864" t="s">
        <v>29517</v>
      </c>
      <c r="E2864">
        <v>0</v>
      </c>
      <c r="J2864" t="s">
        <v>17529</v>
      </c>
      <c r="K2864" t="s">
        <v>29516</v>
      </c>
      <c r="L2864">
        <v>0</v>
      </c>
      <c r="M2864" t="s">
        <v>29517</v>
      </c>
    </row>
    <row r="2865" spans="1:13">
      <c r="A2865" t="s">
        <v>17530</v>
      </c>
      <c r="B2865" t="s">
        <v>29518</v>
      </c>
      <c r="D2865" t="s">
        <v>29519</v>
      </c>
      <c r="E2865">
        <v>0</v>
      </c>
      <c r="J2865" t="s">
        <v>17530</v>
      </c>
      <c r="K2865" t="s">
        <v>29518</v>
      </c>
      <c r="L2865">
        <v>0</v>
      </c>
      <c r="M2865" t="s">
        <v>29519</v>
      </c>
    </row>
    <row r="2866" spans="1:13">
      <c r="A2866" t="s">
        <v>17531</v>
      </c>
      <c r="B2866" t="s">
        <v>29520</v>
      </c>
      <c r="D2866" t="s">
        <v>29521</v>
      </c>
      <c r="E2866">
        <v>0</v>
      </c>
      <c r="J2866" t="s">
        <v>17531</v>
      </c>
      <c r="K2866" t="s">
        <v>29520</v>
      </c>
      <c r="L2866">
        <v>0</v>
      </c>
      <c r="M2866" t="s">
        <v>29521</v>
      </c>
    </row>
    <row r="2867" spans="1:13">
      <c r="A2867" t="s">
        <v>17532</v>
      </c>
      <c r="B2867" t="s">
        <v>29522</v>
      </c>
      <c r="D2867" t="s">
        <v>29523</v>
      </c>
      <c r="E2867">
        <v>0</v>
      </c>
      <c r="J2867" t="s">
        <v>17532</v>
      </c>
      <c r="K2867" t="s">
        <v>29522</v>
      </c>
      <c r="L2867">
        <v>0</v>
      </c>
      <c r="M2867" t="s">
        <v>29523</v>
      </c>
    </row>
    <row r="2868" spans="1:13">
      <c r="A2868" t="s">
        <v>17533</v>
      </c>
      <c r="B2868" t="s">
        <v>29524</v>
      </c>
      <c r="D2868" t="s">
        <v>29525</v>
      </c>
      <c r="E2868">
        <v>0</v>
      </c>
      <c r="J2868" t="s">
        <v>17533</v>
      </c>
      <c r="K2868" t="s">
        <v>29524</v>
      </c>
      <c r="L2868">
        <v>0</v>
      </c>
      <c r="M2868" t="s">
        <v>29525</v>
      </c>
    </row>
    <row r="2869" spans="1:13">
      <c r="A2869" t="s">
        <v>17534</v>
      </c>
      <c r="B2869" t="s">
        <v>29526</v>
      </c>
      <c r="D2869" t="s">
        <v>29527</v>
      </c>
      <c r="E2869">
        <v>0</v>
      </c>
      <c r="J2869" t="s">
        <v>17534</v>
      </c>
      <c r="K2869" t="s">
        <v>29526</v>
      </c>
      <c r="L2869">
        <v>0</v>
      </c>
      <c r="M2869" t="s">
        <v>29527</v>
      </c>
    </row>
    <row r="2870" spans="1:13">
      <c r="A2870" t="s">
        <v>17535</v>
      </c>
      <c r="B2870" t="s">
        <v>29528</v>
      </c>
      <c r="D2870" t="s">
        <v>29529</v>
      </c>
      <c r="E2870">
        <v>0</v>
      </c>
      <c r="J2870" t="s">
        <v>17535</v>
      </c>
      <c r="K2870" t="s">
        <v>29528</v>
      </c>
      <c r="L2870">
        <v>0</v>
      </c>
      <c r="M2870" t="s">
        <v>29529</v>
      </c>
    </row>
    <row r="2871" spans="1:13">
      <c r="A2871" t="s">
        <v>17536</v>
      </c>
      <c r="B2871" t="s">
        <v>29530</v>
      </c>
      <c r="D2871" t="s">
        <v>29531</v>
      </c>
      <c r="E2871">
        <v>0</v>
      </c>
      <c r="J2871" t="s">
        <v>17536</v>
      </c>
      <c r="K2871" t="s">
        <v>29530</v>
      </c>
      <c r="L2871">
        <v>0</v>
      </c>
      <c r="M2871" t="s">
        <v>29531</v>
      </c>
    </row>
    <row r="2872" spans="1:13">
      <c r="A2872" t="s">
        <v>17537</v>
      </c>
      <c r="B2872" t="s">
        <v>29532</v>
      </c>
      <c r="D2872" t="s">
        <v>29533</v>
      </c>
      <c r="E2872">
        <v>0</v>
      </c>
      <c r="J2872" t="s">
        <v>17537</v>
      </c>
      <c r="K2872" t="s">
        <v>29532</v>
      </c>
      <c r="L2872">
        <v>0</v>
      </c>
      <c r="M2872" t="s">
        <v>29533</v>
      </c>
    </row>
    <row r="2873" spans="1:13">
      <c r="A2873" t="s">
        <v>17538</v>
      </c>
      <c r="B2873" t="s">
        <v>29534</v>
      </c>
      <c r="D2873" t="s">
        <v>29535</v>
      </c>
      <c r="E2873">
        <v>0</v>
      </c>
      <c r="J2873" t="s">
        <v>17538</v>
      </c>
      <c r="K2873" t="s">
        <v>29534</v>
      </c>
      <c r="L2873">
        <v>0</v>
      </c>
      <c r="M2873" t="s">
        <v>29535</v>
      </c>
    </row>
    <row r="2874" spans="1:13">
      <c r="A2874" t="s">
        <v>17539</v>
      </c>
      <c r="B2874" t="s">
        <v>29536</v>
      </c>
      <c r="D2874" t="s">
        <v>29537</v>
      </c>
      <c r="E2874">
        <v>0</v>
      </c>
      <c r="J2874" t="s">
        <v>17539</v>
      </c>
      <c r="K2874" t="s">
        <v>29536</v>
      </c>
      <c r="L2874">
        <v>0</v>
      </c>
      <c r="M2874" t="s">
        <v>29537</v>
      </c>
    </row>
    <row r="2875" spans="1:13">
      <c r="A2875" t="s">
        <v>17540</v>
      </c>
      <c r="B2875" t="s">
        <v>29538</v>
      </c>
      <c r="D2875" t="s">
        <v>29539</v>
      </c>
      <c r="E2875">
        <v>0</v>
      </c>
      <c r="J2875" t="s">
        <v>17540</v>
      </c>
      <c r="K2875" t="s">
        <v>29538</v>
      </c>
      <c r="L2875">
        <v>0</v>
      </c>
      <c r="M2875" t="s">
        <v>29539</v>
      </c>
    </row>
    <row r="2876" spans="1:13">
      <c r="A2876" t="s">
        <v>17541</v>
      </c>
      <c r="B2876" t="s">
        <v>29540</v>
      </c>
      <c r="D2876" t="s">
        <v>29541</v>
      </c>
      <c r="E2876">
        <v>0</v>
      </c>
      <c r="J2876" t="s">
        <v>17541</v>
      </c>
      <c r="K2876" t="s">
        <v>29540</v>
      </c>
      <c r="L2876">
        <v>0</v>
      </c>
      <c r="M2876" t="s">
        <v>29541</v>
      </c>
    </row>
    <row r="2877" spans="1:13">
      <c r="A2877" t="s">
        <v>17542</v>
      </c>
      <c r="B2877" t="s">
        <v>29542</v>
      </c>
      <c r="D2877" t="s">
        <v>29543</v>
      </c>
      <c r="E2877">
        <v>0</v>
      </c>
      <c r="J2877" t="s">
        <v>17542</v>
      </c>
      <c r="K2877" t="s">
        <v>29542</v>
      </c>
      <c r="L2877">
        <v>0</v>
      </c>
      <c r="M2877" t="s">
        <v>29543</v>
      </c>
    </row>
    <row r="2878" spans="1:13">
      <c r="A2878" t="s">
        <v>17543</v>
      </c>
      <c r="B2878" t="s">
        <v>29544</v>
      </c>
      <c r="D2878" t="s">
        <v>29545</v>
      </c>
      <c r="E2878">
        <v>0</v>
      </c>
      <c r="J2878" t="s">
        <v>17543</v>
      </c>
      <c r="K2878" t="s">
        <v>29544</v>
      </c>
      <c r="L2878">
        <v>0</v>
      </c>
      <c r="M2878" t="s">
        <v>29545</v>
      </c>
    </row>
    <row r="2879" spans="1:13">
      <c r="A2879" t="s">
        <v>17544</v>
      </c>
      <c r="B2879" t="s">
        <v>29546</v>
      </c>
      <c r="D2879" t="s">
        <v>29547</v>
      </c>
      <c r="E2879">
        <v>0</v>
      </c>
      <c r="J2879" t="s">
        <v>17544</v>
      </c>
      <c r="K2879" t="s">
        <v>29546</v>
      </c>
      <c r="L2879">
        <v>0</v>
      </c>
      <c r="M2879" t="s">
        <v>29547</v>
      </c>
    </row>
    <row r="2880" spans="1:13">
      <c r="A2880" t="s">
        <v>17545</v>
      </c>
      <c r="B2880" t="s">
        <v>29548</v>
      </c>
      <c r="C2880" t="s">
        <v>23015</v>
      </c>
      <c r="D2880" t="s">
        <v>29549</v>
      </c>
      <c r="E2880">
        <v>100</v>
      </c>
      <c r="G2880" t="s">
        <v>23015</v>
      </c>
      <c r="J2880" t="s">
        <v>17545</v>
      </c>
      <c r="K2880" t="s">
        <v>29548</v>
      </c>
      <c r="L2880">
        <v>100</v>
      </c>
      <c r="M2880" t="s">
        <v>29549</v>
      </c>
    </row>
    <row r="2881" spans="1:13">
      <c r="A2881" t="s">
        <v>17546</v>
      </c>
      <c r="B2881" t="s">
        <v>29550</v>
      </c>
      <c r="D2881" t="s">
        <v>29551</v>
      </c>
      <c r="E2881">
        <v>0</v>
      </c>
      <c r="J2881" t="s">
        <v>17546</v>
      </c>
      <c r="K2881" t="s">
        <v>29550</v>
      </c>
      <c r="L2881">
        <v>0</v>
      </c>
      <c r="M2881" t="s">
        <v>29551</v>
      </c>
    </row>
    <row r="2882" spans="1:13">
      <c r="A2882" t="s">
        <v>17547</v>
      </c>
      <c r="B2882" t="s">
        <v>29552</v>
      </c>
      <c r="D2882" t="s">
        <v>29553</v>
      </c>
      <c r="E2882">
        <v>0</v>
      </c>
      <c r="J2882" t="s">
        <v>17547</v>
      </c>
      <c r="K2882" t="s">
        <v>29552</v>
      </c>
      <c r="L2882">
        <v>0</v>
      </c>
      <c r="M2882" t="s">
        <v>29553</v>
      </c>
    </row>
    <row r="2883" spans="1:13">
      <c r="A2883" t="s">
        <v>17548</v>
      </c>
      <c r="B2883" t="s">
        <v>29554</v>
      </c>
      <c r="D2883" t="s">
        <v>29555</v>
      </c>
      <c r="E2883">
        <v>0</v>
      </c>
      <c r="J2883" t="s">
        <v>17548</v>
      </c>
      <c r="K2883" t="s">
        <v>29554</v>
      </c>
      <c r="L2883">
        <v>0</v>
      </c>
      <c r="M2883" t="s">
        <v>29555</v>
      </c>
    </row>
    <row r="2884" spans="1:13">
      <c r="A2884" t="s">
        <v>17549</v>
      </c>
      <c r="B2884" t="s">
        <v>29556</v>
      </c>
      <c r="D2884" t="s">
        <v>29557</v>
      </c>
      <c r="E2884">
        <v>0</v>
      </c>
      <c r="J2884" t="s">
        <v>17549</v>
      </c>
      <c r="K2884" t="s">
        <v>29556</v>
      </c>
      <c r="L2884">
        <v>0</v>
      </c>
      <c r="M2884" t="s">
        <v>29557</v>
      </c>
    </row>
    <row r="2885" spans="1:13">
      <c r="A2885" t="s">
        <v>17550</v>
      </c>
      <c r="B2885" t="s">
        <v>29558</v>
      </c>
      <c r="D2885" t="s">
        <v>29559</v>
      </c>
      <c r="E2885">
        <v>0</v>
      </c>
      <c r="J2885" t="s">
        <v>17550</v>
      </c>
      <c r="K2885" t="s">
        <v>29558</v>
      </c>
      <c r="L2885">
        <v>0</v>
      </c>
      <c r="M2885" t="s">
        <v>29559</v>
      </c>
    </row>
    <row r="2886" spans="1:13">
      <c r="A2886" t="s">
        <v>17551</v>
      </c>
      <c r="B2886" t="s">
        <v>29560</v>
      </c>
      <c r="D2886" t="s">
        <v>29561</v>
      </c>
      <c r="E2886">
        <v>0</v>
      </c>
      <c r="J2886" t="s">
        <v>17551</v>
      </c>
      <c r="K2886" t="s">
        <v>29560</v>
      </c>
      <c r="L2886">
        <v>0</v>
      </c>
      <c r="M2886" t="s">
        <v>29561</v>
      </c>
    </row>
    <row r="2887" spans="1:13">
      <c r="A2887" t="s">
        <v>17552</v>
      </c>
      <c r="B2887" t="s">
        <v>29562</v>
      </c>
      <c r="D2887" t="s">
        <v>29563</v>
      </c>
      <c r="E2887">
        <v>0</v>
      </c>
      <c r="J2887" t="s">
        <v>17552</v>
      </c>
      <c r="K2887" t="s">
        <v>29562</v>
      </c>
      <c r="L2887">
        <v>0</v>
      </c>
      <c r="M2887" t="s">
        <v>29563</v>
      </c>
    </row>
    <row r="2888" spans="1:13">
      <c r="A2888" t="s">
        <v>17553</v>
      </c>
      <c r="B2888" t="s">
        <v>29564</v>
      </c>
      <c r="D2888" t="s">
        <v>29565</v>
      </c>
      <c r="E2888">
        <v>0</v>
      </c>
      <c r="J2888" t="s">
        <v>17553</v>
      </c>
      <c r="K2888" t="s">
        <v>29564</v>
      </c>
      <c r="L2888">
        <v>0</v>
      </c>
      <c r="M2888" t="s">
        <v>29565</v>
      </c>
    </row>
    <row r="2889" spans="1:13">
      <c r="A2889" t="s">
        <v>17554</v>
      </c>
      <c r="B2889" t="s">
        <v>29566</v>
      </c>
      <c r="D2889" t="s">
        <v>29567</v>
      </c>
      <c r="E2889">
        <v>0</v>
      </c>
      <c r="J2889" t="s">
        <v>17554</v>
      </c>
      <c r="K2889" t="s">
        <v>29566</v>
      </c>
      <c r="L2889">
        <v>0</v>
      </c>
      <c r="M2889" t="s">
        <v>29567</v>
      </c>
    </row>
    <row r="2890" spans="1:13">
      <c r="A2890" t="s">
        <v>17555</v>
      </c>
      <c r="B2890" t="s">
        <v>29568</v>
      </c>
      <c r="D2890" t="s">
        <v>29569</v>
      </c>
      <c r="E2890">
        <v>0</v>
      </c>
      <c r="J2890" t="s">
        <v>17555</v>
      </c>
      <c r="K2890" t="s">
        <v>29568</v>
      </c>
      <c r="L2890">
        <v>0</v>
      </c>
      <c r="M2890" t="s">
        <v>29569</v>
      </c>
    </row>
    <row r="2891" spans="1:13">
      <c r="A2891" t="s">
        <v>17556</v>
      </c>
      <c r="B2891" t="s">
        <v>29570</v>
      </c>
      <c r="D2891" t="s">
        <v>29571</v>
      </c>
      <c r="E2891">
        <v>0</v>
      </c>
      <c r="J2891" t="s">
        <v>17556</v>
      </c>
      <c r="K2891" t="s">
        <v>29570</v>
      </c>
      <c r="L2891">
        <v>0</v>
      </c>
      <c r="M2891" t="s">
        <v>29571</v>
      </c>
    </row>
    <row r="2892" spans="1:13">
      <c r="A2892" t="s">
        <v>17557</v>
      </c>
      <c r="B2892" t="s">
        <v>29572</v>
      </c>
      <c r="D2892" t="s">
        <v>29573</v>
      </c>
      <c r="E2892">
        <v>0</v>
      </c>
      <c r="J2892" t="s">
        <v>17557</v>
      </c>
      <c r="K2892" t="s">
        <v>29572</v>
      </c>
      <c r="L2892">
        <v>0</v>
      </c>
      <c r="M2892" t="s">
        <v>29573</v>
      </c>
    </row>
    <row r="2893" spans="1:13">
      <c r="A2893" t="s">
        <v>17558</v>
      </c>
      <c r="B2893" t="s">
        <v>29574</v>
      </c>
      <c r="D2893" t="s">
        <v>29575</v>
      </c>
      <c r="E2893">
        <v>0</v>
      </c>
      <c r="J2893" t="s">
        <v>17558</v>
      </c>
      <c r="K2893" t="s">
        <v>29574</v>
      </c>
      <c r="L2893">
        <v>0</v>
      </c>
      <c r="M2893" t="s">
        <v>29575</v>
      </c>
    </row>
    <row r="2894" spans="1:13">
      <c r="A2894" t="s">
        <v>17559</v>
      </c>
      <c r="B2894" t="s">
        <v>29576</v>
      </c>
      <c r="D2894" t="s">
        <v>29577</v>
      </c>
      <c r="E2894">
        <v>0</v>
      </c>
      <c r="J2894" t="s">
        <v>17559</v>
      </c>
      <c r="K2894" t="s">
        <v>29576</v>
      </c>
      <c r="L2894">
        <v>0</v>
      </c>
      <c r="M2894" t="s">
        <v>29577</v>
      </c>
    </row>
    <row r="2895" spans="1:13">
      <c r="A2895" t="s">
        <v>17560</v>
      </c>
      <c r="B2895" t="s">
        <v>29578</v>
      </c>
      <c r="D2895" t="s">
        <v>29579</v>
      </c>
      <c r="E2895">
        <v>0</v>
      </c>
      <c r="J2895" t="s">
        <v>17560</v>
      </c>
      <c r="K2895" t="s">
        <v>29578</v>
      </c>
      <c r="L2895">
        <v>0</v>
      </c>
      <c r="M2895" t="s">
        <v>29579</v>
      </c>
    </row>
    <row r="2896" spans="1:13">
      <c r="A2896" t="s">
        <v>17561</v>
      </c>
      <c r="B2896" t="s">
        <v>29580</v>
      </c>
      <c r="D2896" t="s">
        <v>29581</v>
      </c>
      <c r="E2896">
        <v>0</v>
      </c>
      <c r="J2896" t="s">
        <v>17561</v>
      </c>
      <c r="K2896" t="s">
        <v>29580</v>
      </c>
      <c r="L2896">
        <v>0</v>
      </c>
      <c r="M2896" t="s">
        <v>29581</v>
      </c>
    </row>
    <row r="2897" spans="1:13">
      <c r="A2897" t="s">
        <v>17562</v>
      </c>
      <c r="B2897" t="s">
        <v>29582</v>
      </c>
      <c r="D2897" t="s">
        <v>29583</v>
      </c>
      <c r="E2897">
        <v>0</v>
      </c>
      <c r="J2897" t="s">
        <v>17562</v>
      </c>
      <c r="K2897" t="s">
        <v>29582</v>
      </c>
      <c r="L2897">
        <v>0</v>
      </c>
      <c r="M2897" t="s">
        <v>29583</v>
      </c>
    </row>
    <row r="2898" spans="1:13">
      <c r="A2898" t="s">
        <v>17563</v>
      </c>
      <c r="B2898" t="s">
        <v>29584</v>
      </c>
      <c r="C2898" t="s">
        <v>23015</v>
      </c>
      <c r="D2898" t="s">
        <v>29585</v>
      </c>
      <c r="E2898">
        <v>100</v>
      </c>
      <c r="G2898" t="s">
        <v>23015</v>
      </c>
      <c r="J2898" t="s">
        <v>17563</v>
      </c>
      <c r="K2898" t="s">
        <v>29584</v>
      </c>
      <c r="L2898">
        <v>100</v>
      </c>
      <c r="M2898" t="s">
        <v>29585</v>
      </c>
    </row>
    <row r="2899" spans="1:13">
      <c r="A2899" t="s">
        <v>17564</v>
      </c>
      <c r="B2899" t="s">
        <v>29586</v>
      </c>
      <c r="D2899" t="s">
        <v>29587</v>
      </c>
      <c r="E2899">
        <v>0</v>
      </c>
      <c r="J2899" t="s">
        <v>17564</v>
      </c>
      <c r="K2899" t="s">
        <v>29586</v>
      </c>
      <c r="L2899">
        <v>0</v>
      </c>
      <c r="M2899" t="s">
        <v>29587</v>
      </c>
    </row>
    <row r="2900" spans="1:13">
      <c r="A2900" t="s">
        <v>18644</v>
      </c>
      <c r="B2900" t="s">
        <v>29588</v>
      </c>
      <c r="D2900" t="s">
        <v>29589</v>
      </c>
      <c r="E2900">
        <v>0</v>
      </c>
      <c r="J2900" t="s">
        <v>18644</v>
      </c>
      <c r="K2900" t="s">
        <v>29588</v>
      </c>
      <c r="L2900">
        <v>0</v>
      </c>
      <c r="M2900" t="s">
        <v>29589</v>
      </c>
    </row>
    <row r="2901" spans="1:13">
      <c r="A2901" t="s">
        <v>29590</v>
      </c>
      <c r="B2901" t="s">
        <v>23832</v>
      </c>
      <c r="D2901" t="s">
        <v>29591</v>
      </c>
      <c r="E2901">
        <v>0</v>
      </c>
      <c r="J2901" t="s">
        <v>29590</v>
      </c>
      <c r="K2901" t="s">
        <v>23832</v>
      </c>
      <c r="L2901">
        <v>0</v>
      </c>
      <c r="M2901" t="s">
        <v>29591</v>
      </c>
    </row>
    <row r="2902" spans="1:13">
      <c r="A2902" t="s">
        <v>29592</v>
      </c>
      <c r="B2902" t="s">
        <v>29593</v>
      </c>
      <c r="D2902" t="s">
        <v>29594</v>
      </c>
      <c r="E2902">
        <v>0</v>
      </c>
      <c r="J2902" t="s">
        <v>29592</v>
      </c>
      <c r="K2902" t="s">
        <v>29593</v>
      </c>
      <c r="L2902">
        <v>0</v>
      </c>
      <c r="M2902" t="s">
        <v>29594</v>
      </c>
    </row>
    <row r="2903" spans="1:13">
      <c r="A2903" t="s">
        <v>29595</v>
      </c>
      <c r="B2903" t="s">
        <v>29596</v>
      </c>
      <c r="D2903" t="s">
        <v>29597</v>
      </c>
      <c r="E2903">
        <v>0</v>
      </c>
      <c r="J2903" t="s">
        <v>29595</v>
      </c>
      <c r="K2903" t="s">
        <v>29596</v>
      </c>
      <c r="L2903">
        <v>0</v>
      </c>
      <c r="M2903" t="s">
        <v>29597</v>
      </c>
    </row>
    <row r="2904" spans="1:13">
      <c r="A2904" t="s">
        <v>29598</v>
      </c>
      <c r="B2904" t="s">
        <v>29443</v>
      </c>
      <c r="D2904" t="s">
        <v>29599</v>
      </c>
      <c r="E2904">
        <v>0</v>
      </c>
      <c r="J2904" t="s">
        <v>29598</v>
      </c>
      <c r="K2904" t="s">
        <v>29443</v>
      </c>
      <c r="L2904">
        <v>0</v>
      </c>
      <c r="M2904" t="s">
        <v>29599</v>
      </c>
    </row>
    <row r="2905" spans="1:13">
      <c r="A2905" t="s">
        <v>29600</v>
      </c>
      <c r="B2905" t="s">
        <v>29601</v>
      </c>
      <c r="D2905" t="s">
        <v>29602</v>
      </c>
      <c r="E2905">
        <v>0</v>
      </c>
      <c r="J2905" t="s">
        <v>29600</v>
      </c>
      <c r="K2905" t="s">
        <v>29601</v>
      </c>
      <c r="L2905">
        <v>0</v>
      </c>
      <c r="M2905" t="s">
        <v>29602</v>
      </c>
    </row>
    <row r="2906" spans="1:13">
      <c r="A2906" t="s">
        <v>29603</v>
      </c>
      <c r="B2906" t="s">
        <v>29604</v>
      </c>
      <c r="D2906" t="s">
        <v>29605</v>
      </c>
      <c r="E2906">
        <v>0</v>
      </c>
      <c r="J2906" t="s">
        <v>29603</v>
      </c>
      <c r="K2906" t="s">
        <v>29604</v>
      </c>
      <c r="L2906">
        <v>0</v>
      </c>
      <c r="M2906" t="s">
        <v>29605</v>
      </c>
    </row>
    <row r="2907" spans="1:13">
      <c r="A2907" t="s">
        <v>29606</v>
      </c>
      <c r="B2907" t="s">
        <v>29607</v>
      </c>
      <c r="D2907" t="s">
        <v>29608</v>
      </c>
      <c r="E2907">
        <v>0</v>
      </c>
      <c r="J2907" t="s">
        <v>29606</v>
      </c>
      <c r="K2907" t="s">
        <v>29607</v>
      </c>
      <c r="L2907">
        <v>0</v>
      </c>
      <c r="M2907" t="s">
        <v>29608</v>
      </c>
    </row>
    <row r="2908" spans="1:13">
      <c r="A2908" t="s">
        <v>29609</v>
      </c>
      <c r="B2908" t="s">
        <v>29610</v>
      </c>
      <c r="D2908" t="s">
        <v>29611</v>
      </c>
      <c r="E2908">
        <v>0</v>
      </c>
      <c r="J2908" t="s">
        <v>29609</v>
      </c>
      <c r="K2908" t="s">
        <v>29610</v>
      </c>
      <c r="L2908">
        <v>0</v>
      </c>
      <c r="M2908" t="s">
        <v>29611</v>
      </c>
    </row>
    <row r="2909" spans="1:13">
      <c r="A2909" t="s">
        <v>29612</v>
      </c>
      <c r="B2909" t="s">
        <v>29613</v>
      </c>
      <c r="D2909" t="s">
        <v>29614</v>
      </c>
      <c r="E2909">
        <v>0</v>
      </c>
      <c r="J2909" t="s">
        <v>29612</v>
      </c>
      <c r="K2909" t="s">
        <v>29613</v>
      </c>
      <c r="L2909">
        <v>0</v>
      </c>
      <c r="M2909" t="s">
        <v>29614</v>
      </c>
    </row>
    <row r="2910" spans="1:13">
      <c r="A2910" t="s">
        <v>29615</v>
      </c>
      <c r="B2910" t="s">
        <v>29616</v>
      </c>
      <c r="D2910" t="s">
        <v>29617</v>
      </c>
      <c r="E2910">
        <v>0</v>
      </c>
      <c r="J2910" t="s">
        <v>29615</v>
      </c>
      <c r="K2910" t="s">
        <v>29616</v>
      </c>
      <c r="L2910">
        <v>0</v>
      </c>
      <c r="M2910" t="s">
        <v>29617</v>
      </c>
    </row>
    <row r="2911" spans="1:13">
      <c r="A2911" t="s">
        <v>29618</v>
      </c>
      <c r="B2911" t="s">
        <v>29619</v>
      </c>
      <c r="D2911" t="s">
        <v>29620</v>
      </c>
      <c r="E2911">
        <v>0</v>
      </c>
      <c r="J2911" t="s">
        <v>29618</v>
      </c>
      <c r="K2911" t="s">
        <v>29619</v>
      </c>
      <c r="L2911">
        <v>0</v>
      </c>
      <c r="M2911" t="s">
        <v>29620</v>
      </c>
    </row>
    <row r="2912" spans="1:13">
      <c r="A2912" t="s">
        <v>29621</v>
      </c>
      <c r="B2912" t="s">
        <v>29622</v>
      </c>
      <c r="D2912" t="s">
        <v>29623</v>
      </c>
      <c r="E2912">
        <v>0</v>
      </c>
      <c r="J2912" t="s">
        <v>29621</v>
      </c>
      <c r="K2912" t="s">
        <v>29622</v>
      </c>
      <c r="L2912">
        <v>0</v>
      </c>
      <c r="M2912" t="s">
        <v>29623</v>
      </c>
    </row>
    <row r="2913" spans="1:13">
      <c r="A2913" t="s">
        <v>29624</v>
      </c>
      <c r="B2913" t="s">
        <v>29625</v>
      </c>
      <c r="D2913" t="s">
        <v>29626</v>
      </c>
      <c r="E2913">
        <v>0</v>
      </c>
      <c r="J2913" t="s">
        <v>29624</v>
      </c>
      <c r="K2913" t="s">
        <v>29625</v>
      </c>
      <c r="L2913">
        <v>0</v>
      </c>
      <c r="M2913" t="s">
        <v>29626</v>
      </c>
    </row>
    <row r="2914" spans="1:13">
      <c r="A2914" t="s">
        <v>29627</v>
      </c>
      <c r="B2914" t="s">
        <v>29628</v>
      </c>
      <c r="D2914" t="s">
        <v>29629</v>
      </c>
      <c r="E2914">
        <v>0</v>
      </c>
      <c r="J2914" t="s">
        <v>29627</v>
      </c>
      <c r="K2914" t="s">
        <v>29628</v>
      </c>
      <c r="L2914">
        <v>0</v>
      </c>
      <c r="M2914" t="s">
        <v>29629</v>
      </c>
    </row>
    <row r="2915" spans="1:13">
      <c r="A2915" t="s">
        <v>29630</v>
      </c>
      <c r="B2915" t="s">
        <v>29631</v>
      </c>
      <c r="D2915" t="s">
        <v>29632</v>
      </c>
      <c r="E2915">
        <v>0</v>
      </c>
      <c r="J2915" t="s">
        <v>29630</v>
      </c>
      <c r="K2915" t="s">
        <v>29631</v>
      </c>
      <c r="L2915">
        <v>0</v>
      </c>
      <c r="M2915" t="s">
        <v>29632</v>
      </c>
    </row>
    <row r="2916" spans="1:13">
      <c r="A2916" t="s">
        <v>29633</v>
      </c>
      <c r="B2916" t="s">
        <v>29634</v>
      </c>
      <c r="D2916" t="s">
        <v>29635</v>
      </c>
      <c r="E2916">
        <v>0</v>
      </c>
      <c r="J2916" t="s">
        <v>29633</v>
      </c>
      <c r="K2916" t="s">
        <v>29634</v>
      </c>
      <c r="L2916">
        <v>0</v>
      </c>
      <c r="M2916" t="s">
        <v>29635</v>
      </c>
    </row>
    <row r="2917" spans="1:13">
      <c r="A2917" t="s">
        <v>29636</v>
      </c>
      <c r="B2917" t="s">
        <v>29637</v>
      </c>
      <c r="D2917" t="s">
        <v>29638</v>
      </c>
      <c r="E2917">
        <v>0</v>
      </c>
      <c r="J2917" t="s">
        <v>29636</v>
      </c>
      <c r="K2917" t="s">
        <v>29637</v>
      </c>
      <c r="L2917">
        <v>0</v>
      </c>
      <c r="M2917" t="s">
        <v>29638</v>
      </c>
    </row>
    <row r="2918" spans="1:13">
      <c r="A2918" t="s">
        <v>29639</v>
      </c>
      <c r="B2918" t="s">
        <v>29640</v>
      </c>
      <c r="D2918" t="s">
        <v>29641</v>
      </c>
      <c r="E2918">
        <v>0</v>
      </c>
      <c r="J2918" t="s">
        <v>29639</v>
      </c>
      <c r="K2918" t="s">
        <v>29640</v>
      </c>
      <c r="L2918">
        <v>0</v>
      </c>
      <c r="M2918" t="s">
        <v>29641</v>
      </c>
    </row>
    <row r="2919" spans="1:13">
      <c r="A2919" t="s">
        <v>29642</v>
      </c>
      <c r="B2919" t="s">
        <v>29643</v>
      </c>
      <c r="D2919" t="s">
        <v>29644</v>
      </c>
      <c r="E2919">
        <v>0</v>
      </c>
      <c r="J2919" t="s">
        <v>29642</v>
      </c>
      <c r="K2919" t="s">
        <v>29643</v>
      </c>
      <c r="L2919">
        <v>0</v>
      </c>
      <c r="M2919" t="s">
        <v>29644</v>
      </c>
    </row>
    <row r="2920" spans="1:13">
      <c r="A2920" t="s">
        <v>29645</v>
      </c>
      <c r="B2920" t="s">
        <v>29646</v>
      </c>
      <c r="D2920" t="s">
        <v>29647</v>
      </c>
      <c r="E2920">
        <v>0</v>
      </c>
      <c r="J2920" t="s">
        <v>29645</v>
      </c>
      <c r="K2920" t="s">
        <v>29646</v>
      </c>
      <c r="L2920">
        <v>0</v>
      </c>
      <c r="M2920" t="s">
        <v>29647</v>
      </c>
    </row>
    <row r="2921" spans="1:13">
      <c r="A2921" t="s">
        <v>29648</v>
      </c>
      <c r="B2921" t="s">
        <v>29649</v>
      </c>
      <c r="D2921" t="s">
        <v>29650</v>
      </c>
      <c r="E2921">
        <v>0</v>
      </c>
      <c r="J2921" t="s">
        <v>29648</v>
      </c>
      <c r="K2921" t="s">
        <v>29649</v>
      </c>
      <c r="L2921">
        <v>0</v>
      </c>
      <c r="M2921" t="s">
        <v>29650</v>
      </c>
    </row>
    <row r="2922" spans="1:13">
      <c r="A2922" t="s">
        <v>29651</v>
      </c>
      <c r="B2922" t="s">
        <v>29652</v>
      </c>
      <c r="D2922" t="s">
        <v>29653</v>
      </c>
      <c r="E2922">
        <v>0</v>
      </c>
      <c r="J2922" t="s">
        <v>29651</v>
      </c>
      <c r="K2922" t="s">
        <v>29652</v>
      </c>
      <c r="L2922">
        <v>0</v>
      </c>
      <c r="M2922" t="s">
        <v>29653</v>
      </c>
    </row>
    <row r="2923" spans="1:13">
      <c r="A2923" t="s">
        <v>29654</v>
      </c>
      <c r="B2923" t="s">
        <v>29655</v>
      </c>
      <c r="D2923" t="s">
        <v>29656</v>
      </c>
      <c r="E2923">
        <v>0</v>
      </c>
      <c r="J2923" t="s">
        <v>29654</v>
      </c>
      <c r="K2923" t="s">
        <v>29655</v>
      </c>
      <c r="L2923">
        <v>0</v>
      </c>
      <c r="M2923" t="s">
        <v>29656</v>
      </c>
    </row>
    <row r="2924" spans="1:13">
      <c r="A2924" t="s">
        <v>29657</v>
      </c>
      <c r="B2924" t="s">
        <v>29658</v>
      </c>
      <c r="D2924" t="s">
        <v>29659</v>
      </c>
      <c r="E2924">
        <v>0</v>
      </c>
      <c r="J2924" t="s">
        <v>29657</v>
      </c>
      <c r="K2924" t="s">
        <v>29658</v>
      </c>
      <c r="L2924">
        <v>0</v>
      </c>
      <c r="M2924" t="s">
        <v>29659</v>
      </c>
    </row>
    <row r="2925" spans="1:13">
      <c r="A2925" t="s">
        <v>29660</v>
      </c>
      <c r="B2925" t="s">
        <v>29661</v>
      </c>
      <c r="D2925" t="s">
        <v>29662</v>
      </c>
      <c r="E2925">
        <v>0</v>
      </c>
      <c r="J2925" t="s">
        <v>29660</v>
      </c>
      <c r="K2925" t="s">
        <v>29661</v>
      </c>
      <c r="L2925">
        <v>0</v>
      </c>
      <c r="M2925" t="s">
        <v>29662</v>
      </c>
    </row>
    <row r="2926" spans="1:13">
      <c r="A2926" t="s">
        <v>29663</v>
      </c>
      <c r="B2926" t="s">
        <v>29664</v>
      </c>
      <c r="D2926" t="s">
        <v>29665</v>
      </c>
      <c r="E2926">
        <v>0</v>
      </c>
      <c r="J2926" t="s">
        <v>29663</v>
      </c>
      <c r="K2926" t="s">
        <v>29664</v>
      </c>
      <c r="L2926">
        <v>0</v>
      </c>
      <c r="M2926" t="s">
        <v>29665</v>
      </c>
    </row>
    <row r="2927" spans="1:13">
      <c r="A2927" t="s">
        <v>29666</v>
      </c>
      <c r="B2927" t="s">
        <v>29667</v>
      </c>
      <c r="D2927" t="s">
        <v>29668</v>
      </c>
      <c r="E2927">
        <v>0</v>
      </c>
      <c r="J2927" t="s">
        <v>29666</v>
      </c>
      <c r="K2927" t="s">
        <v>29667</v>
      </c>
      <c r="L2927">
        <v>0</v>
      </c>
      <c r="M2927" t="s">
        <v>29668</v>
      </c>
    </row>
    <row r="2928" spans="1:13">
      <c r="A2928" t="s">
        <v>29669</v>
      </c>
      <c r="B2928" t="s">
        <v>29670</v>
      </c>
      <c r="D2928" t="s">
        <v>29671</v>
      </c>
      <c r="E2928">
        <v>0</v>
      </c>
      <c r="J2928" t="s">
        <v>29669</v>
      </c>
      <c r="K2928" t="s">
        <v>29670</v>
      </c>
      <c r="L2928">
        <v>0</v>
      </c>
      <c r="M2928" t="s">
        <v>29671</v>
      </c>
    </row>
    <row r="2929" spans="1:13">
      <c r="A2929" t="s">
        <v>29672</v>
      </c>
      <c r="B2929" t="s">
        <v>29673</v>
      </c>
      <c r="D2929" t="s">
        <v>29674</v>
      </c>
      <c r="E2929">
        <v>0</v>
      </c>
      <c r="J2929" t="s">
        <v>29672</v>
      </c>
      <c r="K2929" t="s">
        <v>29673</v>
      </c>
      <c r="L2929">
        <v>0</v>
      </c>
      <c r="M2929" t="s">
        <v>29674</v>
      </c>
    </row>
    <row r="2930" spans="1:13">
      <c r="A2930" t="s">
        <v>29675</v>
      </c>
      <c r="B2930" t="s">
        <v>29676</v>
      </c>
      <c r="D2930" t="s">
        <v>29677</v>
      </c>
      <c r="E2930">
        <v>0</v>
      </c>
      <c r="J2930" t="s">
        <v>29675</v>
      </c>
      <c r="K2930" t="s">
        <v>29676</v>
      </c>
      <c r="L2930">
        <v>0</v>
      </c>
      <c r="M2930" t="s">
        <v>29677</v>
      </c>
    </row>
    <row r="2931" spans="1:13">
      <c r="A2931" t="s">
        <v>29678</v>
      </c>
      <c r="B2931" t="s">
        <v>29679</v>
      </c>
      <c r="D2931" t="s">
        <v>29680</v>
      </c>
      <c r="E2931">
        <v>0</v>
      </c>
      <c r="J2931" t="s">
        <v>29678</v>
      </c>
      <c r="K2931" t="s">
        <v>29679</v>
      </c>
      <c r="L2931">
        <v>0</v>
      </c>
      <c r="M2931" t="s">
        <v>29680</v>
      </c>
    </row>
    <row r="2932" spans="1:13">
      <c r="A2932" t="s">
        <v>29681</v>
      </c>
      <c r="B2932" t="s">
        <v>29682</v>
      </c>
      <c r="D2932" t="s">
        <v>29683</v>
      </c>
      <c r="E2932">
        <v>0</v>
      </c>
      <c r="J2932" t="s">
        <v>29681</v>
      </c>
      <c r="K2932" t="s">
        <v>29682</v>
      </c>
      <c r="L2932">
        <v>0</v>
      </c>
      <c r="M2932" t="s">
        <v>29683</v>
      </c>
    </row>
    <row r="2933" spans="1:13">
      <c r="A2933" t="s">
        <v>29684</v>
      </c>
      <c r="B2933" t="s">
        <v>29685</v>
      </c>
      <c r="D2933" t="s">
        <v>29686</v>
      </c>
      <c r="E2933">
        <v>0</v>
      </c>
      <c r="J2933" t="s">
        <v>29684</v>
      </c>
      <c r="K2933" t="s">
        <v>29685</v>
      </c>
      <c r="L2933">
        <v>0</v>
      </c>
      <c r="M2933" t="s">
        <v>29686</v>
      </c>
    </row>
    <row r="2934" spans="1:13">
      <c r="A2934" t="s">
        <v>29687</v>
      </c>
      <c r="B2934" t="s">
        <v>29688</v>
      </c>
      <c r="D2934" t="s">
        <v>29689</v>
      </c>
      <c r="E2934">
        <v>0</v>
      </c>
      <c r="J2934" t="s">
        <v>29687</v>
      </c>
      <c r="K2934" t="s">
        <v>29688</v>
      </c>
      <c r="L2934">
        <v>0</v>
      </c>
      <c r="M2934" t="s">
        <v>29689</v>
      </c>
    </row>
    <row r="2935" spans="1:13">
      <c r="A2935" t="s">
        <v>29690</v>
      </c>
      <c r="B2935" t="s">
        <v>29691</v>
      </c>
      <c r="D2935" t="s">
        <v>29692</v>
      </c>
      <c r="E2935">
        <v>0</v>
      </c>
      <c r="J2935" t="s">
        <v>29690</v>
      </c>
      <c r="K2935" t="s">
        <v>29691</v>
      </c>
      <c r="L2935">
        <v>0</v>
      </c>
      <c r="M2935" t="s">
        <v>29692</v>
      </c>
    </row>
    <row r="2936" spans="1:13">
      <c r="A2936" t="s">
        <v>29693</v>
      </c>
      <c r="B2936" t="s">
        <v>29694</v>
      </c>
      <c r="D2936" t="s">
        <v>29695</v>
      </c>
      <c r="E2936">
        <v>0</v>
      </c>
      <c r="J2936" t="s">
        <v>29693</v>
      </c>
      <c r="K2936" t="s">
        <v>29694</v>
      </c>
      <c r="L2936">
        <v>0</v>
      </c>
      <c r="M2936" t="s">
        <v>29695</v>
      </c>
    </row>
    <row r="2937" spans="1:13">
      <c r="A2937" t="s">
        <v>29696</v>
      </c>
      <c r="B2937" t="s">
        <v>29697</v>
      </c>
      <c r="D2937" t="s">
        <v>29698</v>
      </c>
      <c r="E2937">
        <v>0</v>
      </c>
      <c r="J2937" t="s">
        <v>29696</v>
      </c>
      <c r="K2937" t="s">
        <v>29697</v>
      </c>
      <c r="L2937">
        <v>0</v>
      </c>
      <c r="M2937" t="s">
        <v>29698</v>
      </c>
    </row>
    <row r="2938" spans="1:13">
      <c r="A2938" t="s">
        <v>29699</v>
      </c>
      <c r="B2938" t="s">
        <v>29700</v>
      </c>
      <c r="D2938" t="s">
        <v>29701</v>
      </c>
      <c r="E2938">
        <v>0</v>
      </c>
      <c r="J2938" t="s">
        <v>29699</v>
      </c>
      <c r="K2938" t="s">
        <v>29700</v>
      </c>
      <c r="L2938">
        <v>0</v>
      </c>
      <c r="M2938" t="s">
        <v>29701</v>
      </c>
    </row>
    <row r="2939" spans="1:13">
      <c r="A2939" t="s">
        <v>29702</v>
      </c>
      <c r="B2939" t="s">
        <v>29703</v>
      </c>
      <c r="D2939" t="s">
        <v>29704</v>
      </c>
      <c r="E2939">
        <v>0</v>
      </c>
      <c r="J2939" t="s">
        <v>29702</v>
      </c>
      <c r="K2939" t="s">
        <v>29703</v>
      </c>
      <c r="L2939">
        <v>0</v>
      </c>
      <c r="M2939" t="s">
        <v>29704</v>
      </c>
    </row>
    <row r="2940" spans="1:13">
      <c r="A2940" t="s">
        <v>29705</v>
      </c>
      <c r="B2940" t="s">
        <v>29706</v>
      </c>
      <c r="D2940" t="s">
        <v>29707</v>
      </c>
      <c r="E2940">
        <v>0</v>
      </c>
      <c r="J2940" t="s">
        <v>29705</v>
      </c>
      <c r="K2940" t="s">
        <v>29706</v>
      </c>
      <c r="L2940">
        <v>0</v>
      </c>
      <c r="M2940" t="s">
        <v>29707</v>
      </c>
    </row>
    <row r="2941" spans="1:13">
      <c r="A2941" t="s">
        <v>29708</v>
      </c>
      <c r="B2941" t="s">
        <v>29709</v>
      </c>
      <c r="D2941" t="s">
        <v>29710</v>
      </c>
      <c r="E2941">
        <v>0</v>
      </c>
      <c r="J2941" t="s">
        <v>29708</v>
      </c>
      <c r="K2941" t="s">
        <v>29709</v>
      </c>
      <c r="L2941">
        <v>0</v>
      </c>
      <c r="M2941" t="s">
        <v>29710</v>
      </c>
    </row>
    <row r="2942" spans="1:13">
      <c r="A2942" t="s">
        <v>29711</v>
      </c>
      <c r="B2942" t="s">
        <v>29712</v>
      </c>
      <c r="D2942" t="s">
        <v>29713</v>
      </c>
      <c r="E2942">
        <v>0</v>
      </c>
      <c r="J2942" t="s">
        <v>29711</v>
      </c>
      <c r="K2942" t="s">
        <v>29712</v>
      </c>
      <c r="L2942">
        <v>0</v>
      </c>
      <c r="M2942" t="s">
        <v>29713</v>
      </c>
    </row>
    <row r="2943" spans="1:13">
      <c r="A2943" t="s">
        <v>29714</v>
      </c>
      <c r="B2943" t="s">
        <v>29715</v>
      </c>
      <c r="D2943" t="s">
        <v>29716</v>
      </c>
      <c r="E2943">
        <v>0</v>
      </c>
      <c r="J2943" t="s">
        <v>29714</v>
      </c>
      <c r="K2943" t="s">
        <v>29715</v>
      </c>
      <c r="L2943">
        <v>0</v>
      </c>
      <c r="M2943" t="s">
        <v>29716</v>
      </c>
    </row>
    <row r="2944" spans="1:13">
      <c r="A2944" t="s">
        <v>29717</v>
      </c>
      <c r="B2944" t="s">
        <v>29718</v>
      </c>
      <c r="D2944" t="s">
        <v>29719</v>
      </c>
      <c r="E2944">
        <v>0</v>
      </c>
      <c r="J2944" t="s">
        <v>29717</v>
      </c>
      <c r="K2944" t="s">
        <v>29718</v>
      </c>
      <c r="L2944">
        <v>0</v>
      </c>
      <c r="M2944" t="s">
        <v>29719</v>
      </c>
    </row>
    <row r="2945" spans="1:13">
      <c r="A2945" t="s">
        <v>29720</v>
      </c>
      <c r="B2945" t="s">
        <v>29721</v>
      </c>
      <c r="D2945" t="s">
        <v>29722</v>
      </c>
      <c r="E2945">
        <v>0</v>
      </c>
      <c r="J2945" t="s">
        <v>29720</v>
      </c>
      <c r="K2945" t="s">
        <v>29721</v>
      </c>
      <c r="L2945">
        <v>0</v>
      </c>
      <c r="M2945" t="s">
        <v>29722</v>
      </c>
    </row>
    <row r="2946" spans="1:13">
      <c r="A2946" t="s">
        <v>29723</v>
      </c>
      <c r="B2946" t="s">
        <v>29724</v>
      </c>
      <c r="D2946" t="s">
        <v>29725</v>
      </c>
      <c r="E2946">
        <v>0</v>
      </c>
      <c r="J2946" t="s">
        <v>29723</v>
      </c>
      <c r="K2946" t="s">
        <v>29724</v>
      </c>
      <c r="L2946">
        <v>0</v>
      </c>
      <c r="M2946" t="s">
        <v>29725</v>
      </c>
    </row>
    <row r="2947" spans="1:13">
      <c r="A2947" t="s">
        <v>29726</v>
      </c>
      <c r="B2947" t="s">
        <v>29727</v>
      </c>
      <c r="D2947" t="s">
        <v>29728</v>
      </c>
      <c r="E2947">
        <v>0</v>
      </c>
      <c r="J2947" t="s">
        <v>29726</v>
      </c>
      <c r="K2947" t="s">
        <v>29727</v>
      </c>
      <c r="L2947">
        <v>0</v>
      </c>
      <c r="M2947" t="s">
        <v>29728</v>
      </c>
    </row>
    <row r="2948" spans="1:13">
      <c r="A2948" t="s">
        <v>29729</v>
      </c>
      <c r="B2948" t="s">
        <v>29730</v>
      </c>
      <c r="D2948" t="s">
        <v>29731</v>
      </c>
      <c r="E2948">
        <v>0</v>
      </c>
      <c r="J2948" t="s">
        <v>29729</v>
      </c>
      <c r="K2948" t="s">
        <v>29730</v>
      </c>
      <c r="L2948">
        <v>0</v>
      </c>
      <c r="M2948" t="s">
        <v>29731</v>
      </c>
    </row>
    <row r="2949" spans="1:13">
      <c r="A2949" t="s">
        <v>29732</v>
      </c>
      <c r="B2949" t="s">
        <v>29733</v>
      </c>
      <c r="D2949" t="s">
        <v>29734</v>
      </c>
      <c r="E2949">
        <v>0</v>
      </c>
      <c r="J2949" t="s">
        <v>29732</v>
      </c>
      <c r="K2949" t="s">
        <v>29733</v>
      </c>
      <c r="L2949">
        <v>0</v>
      </c>
      <c r="M2949" t="s">
        <v>29734</v>
      </c>
    </row>
    <row r="2950" spans="1:13">
      <c r="A2950" t="s">
        <v>29735</v>
      </c>
      <c r="B2950" t="s">
        <v>29736</v>
      </c>
      <c r="D2950" t="s">
        <v>29737</v>
      </c>
      <c r="E2950">
        <v>0</v>
      </c>
      <c r="J2950" t="s">
        <v>29735</v>
      </c>
      <c r="K2950" t="s">
        <v>29736</v>
      </c>
      <c r="L2950">
        <v>0</v>
      </c>
      <c r="M2950" t="s">
        <v>29737</v>
      </c>
    </row>
    <row r="2951" spans="1:13">
      <c r="A2951" t="s">
        <v>29738</v>
      </c>
      <c r="B2951" t="s">
        <v>29739</v>
      </c>
      <c r="D2951" t="s">
        <v>29740</v>
      </c>
      <c r="E2951">
        <v>0</v>
      </c>
      <c r="J2951" t="s">
        <v>29738</v>
      </c>
      <c r="K2951" t="s">
        <v>29739</v>
      </c>
      <c r="L2951">
        <v>0</v>
      </c>
      <c r="M2951" t="s">
        <v>29740</v>
      </c>
    </row>
    <row r="2952" spans="1:13">
      <c r="A2952" t="s">
        <v>29741</v>
      </c>
      <c r="B2952" t="s">
        <v>29742</v>
      </c>
      <c r="D2952" t="s">
        <v>29743</v>
      </c>
      <c r="E2952">
        <v>0</v>
      </c>
      <c r="J2952" t="s">
        <v>29741</v>
      </c>
      <c r="K2952" t="s">
        <v>29742</v>
      </c>
      <c r="L2952">
        <v>0</v>
      </c>
      <c r="M2952" t="s">
        <v>29743</v>
      </c>
    </row>
    <row r="2953" spans="1:13">
      <c r="A2953" t="s">
        <v>29744</v>
      </c>
      <c r="B2953" t="s">
        <v>29745</v>
      </c>
      <c r="D2953" t="s">
        <v>29746</v>
      </c>
      <c r="E2953">
        <v>0</v>
      </c>
      <c r="J2953" t="s">
        <v>29744</v>
      </c>
      <c r="K2953" t="s">
        <v>29745</v>
      </c>
      <c r="L2953">
        <v>0</v>
      </c>
      <c r="M2953" t="s">
        <v>29746</v>
      </c>
    </row>
    <row r="2954" spans="1:13">
      <c r="A2954" t="s">
        <v>29747</v>
      </c>
      <c r="B2954" t="s">
        <v>29748</v>
      </c>
      <c r="D2954" t="s">
        <v>29749</v>
      </c>
      <c r="E2954">
        <v>0</v>
      </c>
      <c r="J2954" t="s">
        <v>29747</v>
      </c>
      <c r="K2954" t="s">
        <v>29748</v>
      </c>
      <c r="L2954">
        <v>0</v>
      </c>
      <c r="M2954" t="s">
        <v>29749</v>
      </c>
    </row>
    <row r="2955" spans="1:13">
      <c r="A2955" t="s">
        <v>29750</v>
      </c>
      <c r="B2955" t="s">
        <v>29751</v>
      </c>
      <c r="D2955" t="s">
        <v>29752</v>
      </c>
      <c r="E2955">
        <v>0</v>
      </c>
      <c r="J2955" t="s">
        <v>29750</v>
      </c>
      <c r="K2955" t="s">
        <v>29751</v>
      </c>
      <c r="L2955">
        <v>0</v>
      </c>
      <c r="M2955" t="s">
        <v>29752</v>
      </c>
    </row>
    <row r="2956" spans="1:13">
      <c r="A2956" t="s">
        <v>29753</v>
      </c>
      <c r="B2956" t="s">
        <v>29754</v>
      </c>
      <c r="D2956" t="s">
        <v>29755</v>
      </c>
      <c r="E2956">
        <v>0</v>
      </c>
      <c r="J2956" t="s">
        <v>29753</v>
      </c>
      <c r="K2956" t="s">
        <v>29754</v>
      </c>
      <c r="L2956">
        <v>0</v>
      </c>
      <c r="M2956" t="s">
        <v>29755</v>
      </c>
    </row>
    <row r="2957" spans="1:13">
      <c r="A2957" t="s">
        <v>29756</v>
      </c>
      <c r="B2957" t="s">
        <v>29757</v>
      </c>
      <c r="D2957" t="s">
        <v>29758</v>
      </c>
      <c r="E2957">
        <v>0</v>
      </c>
      <c r="J2957" t="s">
        <v>29756</v>
      </c>
      <c r="K2957" t="s">
        <v>29757</v>
      </c>
      <c r="L2957">
        <v>0</v>
      </c>
      <c r="M2957" t="s">
        <v>29758</v>
      </c>
    </row>
    <row r="2958" spans="1:13">
      <c r="A2958" t="s">
        <v>29759</v>
      </c>
      <c r="B2958" t="s">
        <v>29760</v>
      </c>
      <c r="D2958" t="s">
        <v>29761</v>
      </c>
      <c r="E2958">
        <v>0</v>
      </c>
      <c r="J2958" t="s">
        <v>29759</v>
      </c>
      <c r="K2958" t="s">
        <v>29760</v>
      </c>
      <c r="L2958">
        <v>0</v>
      </c>
      <c r="M2958" t="s">
        <v>29761</v>
      </c>
    </row>
    <row r="2959" spans="1:13">
      <c r="A2959" t="s">
        <v>29762</v>
      </c>
      <c r="B2959" t="s">
        <v>29763</v>
      </c>
      <c r="D2959" t="s">
        <v>29764</v>
      </c>
      <c r="E2959">
        <v>0</v>
      </c>
      <c r="J2959" t="s">
        <v>29762</v>
      </c>
      <c r="K2959" t="s">
        <v>29763</v>
      </c>
      <c r="L2959">
        <v>0</v>
      </c>
      <c r="M2959" t="s">
        <v>29764</v>
      </c>
    </row>
    <row r="2960" spans="1:13">
      <c r="A2960" t="s">
        <v>29765</v>
      </c>
      <c r="B2960" t="s">
        <v>29766</v>
      </c>
      <c r="D2960" t="s">
        <v>29767</v>
      </c>
      <c r="E2960">
        <v>0</v>
      </c>
      <c r="J2960" t="s">
        <v>29765</v>
      </c>
      <c r="K2960" t="s">
        <v>29766</v>
      </c>
      <c r="L2960">
        <v>0</v>
      </c>
      <c r="M2960" t="s">
        <v>29767</v>
      </c>
    </row>
    <row r="2961" spans="1:13">
      <c r="A2961" t="s">
        <v>29768</v>
      </c>
      <c r="B2961" t="s">
        <v>29769</v>
      </c>
      <c r="D2961" t="s">
        <v>29770</v>
      </c>
      <c r="E2961">
        <v>0</v>
      </c>
      <c r="J2961" t="s">
        <v>29768</v>
      </c>
      <c r="K2961" t="s">
        <v>29769</v>
      </c>
      <c r="L2961">
        <v>0</v>
      </c>
      <c r="M2961" t="s">
        <v>29770</v>
      </c>
    </row>
    <row r="2962" spans="1:13">
      <c r="A2962" t="s">
        <v>29771</v>
      </c>
      <c r="B2962" t="s">
        <v>29772</v>
      </c>
      <c r="D2962" t="s">
        <v>29773</v>
      </c>
      <c r="E2962">
        <v>0</v>
      </c>
      <c r="J2962" t="s">
        <v>29771</v>
      </c>
      <c r="K2962" t="s">
        <v>29772</v>
      </c>
      <c r="L2962">
        <v>0</v>
      </c>
      <c r="M2962" t="s">
        <v>29773</v>
      </c>
    </row>
    <row r="2963" spans="1:13">
      <c r="A2963" t="s">
        <v>29774</v>
      </c>
      <c r="B2963" t="s">
        <v>29775</v>
      </c>
      <c r="D2963" t="s">
        <v>29776</v>
      </c>
      <c r="E2963">
        <v>0</v>
      </c>
      <c r="J2963" t="s">
        <v>29774</v>
      </c>
      <c r="K2963" t="s">
        <v>29775</v>
      </c>
      <c r="L2963">
        <v>0</v>
      </c>
      <c r="M2963" t="s">
        <v>29776</v>
      </c>
    </row>
    <row r="2964" spans="1:13">
      <c r="A2964" t="s">
        <v>29777</v>
      </c>
      <c r="B2964" t="s">
        <v>29778</v>
      </c>
      <c r="D2964" t="s">
        <v>29779</v>
      </c>
      <c r="E2964">
        <v>0</v>
      </c>
      <c r="J2964" t="s">
        <v>29777</v>
      </c>
      <c r="K2964" t="s">
        <v>29778</v>
      </c>
      <c r="L2964">
        <v>0</v>
      </c>
      <c r="M2964" t="s">
        <v>29779</v>
      </c>
    </row>
    <row r="2965" spans="1:13">
      <c r="A2965" t="s">
        <v>18645</v>
      </c>
      <c r="B2965" t="s">
        <v>29780</v>
      </c>
      <c r="D2965" t="s">
        <v>29781</v>
      </c>
      <c r="E2965">
        <v>-1</v>
      </c>
      <c r="J2965" t="s">
        <v>18645</v>
      </c>
      <c r="K2965" t="s">
        <v>29780</v>
      </c>
      <c r="L2965">
        <v>-1</v>
      </c>
      <c r="M2965" t="s">
        <v>29781</v>
      </c>
    </row>
    <row r="2966" spans="1:13">
      <c r="A2966" t="s">
        <v>18646</v>
      </c>
      <c r="B2966" t="s">
        <v>29782</v>
      </c>
      <c r="D2966" t="s">
        <v>29783</v>
      </c>
      <c r="E2966">
        <v>0</v>
      </c>
      <c r="J2966" t="s">
        <v>18646</v>
      </c>
      <c r="K2966" t="s">
        <v>29782</v>
      </c>
      <c r="L2966">
        <v>0</v>
      </c>
      <c r="M2966" t="s">
        <v>29783</v>
      </c>
    </row>
    <row r="2967" spans="1:13">
      <c r="A2967" t="s">
        <v>18424</v>
      </c>
      <c r="B2967" t="s">
        <v>29784</v>
      </c>
      <c r="D2967" t="s">
        <v>29785</v>
      </c>
      <c r="E2967">
        <v>0</v>
      </c>
      <c r="J2967" t="s">
        <v>18424</v>
      </c>
      <c r="K2967" t="s">
        <v>29784</v>
      </c>
      <c r="L2967">
        <v>0</v>
      </c>
      <c r="M2967" t="s">
        <v>29785</v>
      </c>
    </row>
    <row r="2968" spans="1:13">
      <c r="A2968" t="s">
        <v>18425</v>
      </c>
      <c r="B2968" t="s">
        <v>29786</v>
      </c>
      <c r="D2968" t="s">
        <v>29787</v>
      </c>
      <c r="E2968">
        <v>0</v>
      </c>
      <c r="J2968" t="s">
        <v>18425</v>
      </c>
      <c r="K2968" t="s">
        <v>29786</v>
      </c>
      <c r="L2968">
        <v>0</v>
      </c>
      <c r="M2968" t="s">
        <v>29787</v>
      </c>
    </row>
    <row r="2969" spans="1:13">
      <c r="A2969" t="s">
        <v>18426</v>
      </c>
      <c r="B2969" t="s">
        <v>29788</v>
      </c>
      <c r="D2969" t="s">
        <v>29789</v>
      </c>
      <c r="E2969">
        <v>0</v>
      </c>
      <c r="J2969" t="s">
        <v>18426</v>
      </c>
      <c r="K2969" t="s">
        <v>29788</v>
      </c>
      <c r="L2969">
        <v>0</v>
      </c>
      <c r="M2969" t="s">
        <v>29789</v>
      </c>
    </row>
    <row r="2970" spans="1:13">
      <c r="A2970" t="s">
        <v>20453</v>
      </c>
      <c r="B2970" t="s">
        <v>29790</v>
      </c>
      <c r="D2970" t="s">
        <v>29791</v>
      </c>
      <c r="E2970">
        <v>0</v>
      </c>
      <c r="J2970" t="s">
        <v>20453</v>
      </c>
      <c r="K2970" t="s">
        <v>29790</v>
      </c>
      <c r="L2970">
        <v>0</v>
      </c>
      <c r="M2970" t="s">
        <v>29791</v>
      </c>
    </row>
    <row r="2971" spans="1:13">
      <c r="A2971" t="s">
        <v>18427</v>
      </c>
      <c r="B2971" t="s">
        <v>29792</v>
      </c>
      <c r="D2971" t="s">
        <v>29793</v>
      </c>
      <c r="E2971">
        <v>0</v>
      </c>
      <c r="J2971" t="s">
        <v>18427</v>
      </c>
      <c r="K2971" t="s">
        <v>29792</v>
      </c>
      <c r="L2971">
        <v>0</v>
      </c>
      <c r="M2971" t="s">
        <v>29793</v>
      </c>
    </row>
    <row r="2972" spans="1:13">
      <c r="A2972" t="s">
        <v>18428</v>
      </c>
      <c r="B2972" t="s">
        <v>29794</v>
      </c>
      <c r="D2972" t="s">
        <v>29795</v>
      </c>
      <c r="E2972">
        <v>0</v>
      </c>
      <c r="J2972" t="s">
        <v>18428</v>
      </c>
      <c r="K2972" t="s">
        <v>29794</v>
      </c>
      <c r="L2972">
        <v>0</v>
      </c>
      <c r="M2972" t="s">
        <v>29795</v>
      </c>
    </row>
    <row r="2973" spans="1:13">
      <c r="A2973" t="s">
        <v>17565</v>
      </c>
      <c r="B2973" t="s">
        <v>29796</v>
      </c>
      <c r="D2973" t="s">
        <v>29797</v>
      </c>
      <c r="E2973">
        <v>0</v>
      </c>
      <c r="J2973" t="s">
        <v>17565</v>
      </c>
      <c r="K2973" t="s">
        <v>29796</v>
      </c>
      <c r="L2973">
        <v>0</v>
      </c>
      <c r="M2973" t="s">
        <v>29797</v>
      </c>
    </row>
    <row r="2974" spans="1:13">
      <c r="A2974" t="s">
        <v>17566</v>
      </c>
      <c r="B2974" t="s">
        <v>29798</v>
      </c>
      <c r="D2974" t="s">
        <v>29799</v>
      </c>
      <c r="E2974">
        <v>0</v>
      </c>
      <c r="J2974" t="s">
        <v>17566</v>
      </c>
      <c r="K2974" t="s">
        <v>29798</v>
      </c>
      <c r="L2974">
        <v>0</v>
      </c>
      <c r="M2974" t="s">
        <v>29799</v>
      </c>
    </row>
    <row r="2975" spans="1:13">
      <c r="A2975" t="s">
        <v>17567</v>
      </c>
      <c r="B2975" t="s">
        <v>29800</v>
      </c>
      <c r="D2975" t="s">
        <v>29801</v>
      </c>
      <c r="E2975">
        <v>0</v>
      </c>
      <c r="J2975" t="s">
        <v>17567</v>
      </c>
      <c r="K2975" t="s">
        <v>29800</v>
      </c>
      <c r="L2975">
        <v>0</v>
      </c>
      <c r="M2975" t="s">
        <v>29801</v>
      </c>
    </row>
    <row r="2976" spans="1:13">
      <c r="A2976" t="s">
        <v>18274</v>
      </c>
      <c r="B2976" t="s">
        <v>29802</v>
      </c>
      <c r="C2976" t="s">
        <v>23015</v>
      </c>
      <c r="D2976" t="s">
        <v>29803</v>
      </c>
      <c r="E2976">
        <v>160</v>
      </c>
      <c r="G2976" t="s">
        <v>23015</v>
      </c>
      <c r="J2976" t="s">
        <v>18274</v>
      </c>
      <c r="K2976" t="s">
        <v>29802</v>
      </c>
      <c r="L2976">
        <v>160</v>
      </c>
      <c r="M2976" t="s">
        <v>29803</v>
      </c>
    </row>
    <row r="2977" spans="1:13">
      <c r="A2977" t="s">
        <v>20228</v>
      </c>
      <c r="B2977" t="s">
        <v>29804</v>
      </c>
      <c r="D2977" t="s">
        <v>29805</v>
      </c>
      <c r="E2977">
        <v>0</v>
      </c>
      <c r="J2977" t="s">
        <v>20228</v>
      </c>
      <c r="K2977" t="s">
        <v>29804</v>
      </c>
      <c r="L2977">
        <v>0</v>
      </c>
      <c r="M2977" t="s">
        <v>29805</v>
      </c>
    </row>
    <row r="2978" spans="1:13">
      <c r="A2978" t="s">
        <v>17568</v>
      </c>
      <c r="B2978" t="s">
        <v>29806</v>
      </c>
      <c r="D2978" t="s">
        <v>29807</v>
      </c>
      <c r="E2978">
        <v>0</v>
      </c>
      <c r="J2978" t="s">
        <v>17568</v>
      </c>
      <c r="K2978" t="s">
        <v>29806</v>
      </c>
      <c r="L2978">
        <v>0</v>
      </c>
      <c r="M2978" t="s">
        <v>29807</v>
      </c>
    </row>
    <row r="2979" spans="1:13">
      <c r="A2979" t="s">
        <v>29808</v>
      </c>
      <c r="B2979" t="s">
        <v>29809</v>
      </c>
      <c r="D2979" t="s">
        <v>29810</v>
      </c>
      <c r="E2979">
        <v>0</v>
      </c>
      <c r="J2979" t="s">
        <v>29808</v>
      </c>
      <c r="K2979" t="s">
        <v>29809</v>
      </c>
      <c r="L2979">
        <v>0</v>
      </c>
      <c r="M2979" t="s">
        <v>29810</v>
      </c>
    </row>
    <row r="2980" spans="1:13">
      <c r="A2980" t="s">
        <v>29811</v>
      </c>
      <c r="B2980" t="s">
        <v>29812</v>
      </c>
      <c r="D2980" t="s">
        <v>29813</v>
      </c>
      <c r="E2980">
        <v>0</v>
      </c>
      <c r="J2980" t="s">
        <v>29811</v>
      </c>
      <c r="K2980" t="s">
        <v>29812</v>
      </c>
      <c r="L2980">
        <v>0</v>
      </c>
      <c r="M2980" t="s">
        <v>29813</v>
      </c>
    </row>
    <row r="2981" spans="1:13">
      <c r="A2981" t="s">
        <v>29814</v>
      </c>
      <c r="B2981" t="s">
        <v>29815</v>
      </c>
      <c r="D2981" t="s">
        <v>29816</v>
      </c>
      <c r="E2981">
        <v>0</v>
      </c>
      <c r="J2981" t="s">
        <v>29814</v>
      </c>
      <c r="K2981" t="s">
        <v>29815</v>
      </c>
      <c r="L2981">
        <v>0</v>
      </c>
      <c r="M2981" t="s">
        <v>29816</v>
      </c>
    </row>
    <row r="2982" spans="1:13">
      <c r="A2982" t="s">
        <v>29817</v>
      </c>
      <c r="B2982" t="s">
        <v>29818</v>
      </c>
      <c r="D2982" t="s">
        <v>29819</v>
      </c>
      <c r="E2982">
        <v>0</v>
      </c>
      <c r="J2982" t="s">
        <v>29817</v>
      </c>
      <c r="K2982" t="s">
        <v>29818</v>
      </c>
      <c r="L2982">
        <v>0</v>
      </c>
      <c r="M2982" t="s">
        <v>29819</v>
      </c>
    </row>
    <row r="2983" spans="1:13">
      <c r="A2983" t="s">
        <v>29820</v>
      </c>
      <c r="B2983" t="s">
        <v>29821</v>
      </c>
      <c r="D2983" t="s">
        <v>29822</v>
      </c>
      <c r="E2983">
        <v>0</v>
      </c>
      <c r="J2983" t="s">
        <v>29820</v>
      </c>
      <c r="K2983" t="s">
        <v>29821</v>
      </c>
      <c r="L2983">
        <v>0</v>
      </c>
      <c r="M2983" t="s">
        <v>29822</v>
      </c>
    </row>
    <row r="2984" spans="1:13">
      <c r="A2984" t="s">
        <v>29823</v>
      </c>
      <c r="B2984" t="s">
        <v>29824</v>
      </c>
      <c r="D2984" t="s">
        <v>29825</v>
      </c>
      <c r="E2984">
        <v>0</v>
      </c>
      <c r="J2984" t="s">
        <v>29823</v>
      </c>
      <c r="K2984" t="s">
        <v>29824</v>
      </c>
      <c r="L2984">
        <v>0</v>
      </c>
      <c r="M2984" t="s">
        <v>29825</v>
      </c>
    </row>
    <row r="2985" spans="1:13">
      <c r="A2985" t="s">
        <v>19719</v>
      </c>
      <c r="B2985" t="s">
        <v>29826</v>
      </c>
      <c r="D2985" t="s">
        <v>29827</v>
      </c>
      <c r="E2985">
        <v>0</v>
      </c>
      <c r="J2985" t="s">
        <v>19719</v>
      </c>
      <c r="K2985" t="s">
        <v>29826</v>
      </c>
      <c r="L2985">
        <v>0</v>
      </c>
      <c r="M2985" t="s">
        <v>29827</v>
      </c>
    </row>
    <row r="2986" spans="1:13">
      <c r="A2986" t="s">
        <v>19720</v>
      </c>
      <c r="B2986" t="s">
        <v>29828</v>
      </c>
      <c r="D2986" t="s">
        <v>29829</v>
      </c>
      <c r="E2986">
        <v>0</v>
      </c>
      <c r="J2986" t="s">
        <v>19720</v>
      </c>
      <c r="K2986" t="s">
        <v>29828</v>
      </c>
      <c r="L2986">
        <v>0</v>
      </c>
      <c r="M2986" t="s">
        <v>29829</v>
      </c>
    </row>
    <row r="2987" spans="1:13">
      <c r="A2987" t="s">
        <v>19721</v>
      </c>
      <c r="B2987" t="s">
        <v>29830</v>
      </c>
      <c r="D2987" t="s">
        <v>29831</v>
      </c>
      <c r="E2987">
        <v>0</v>
      </c>
      <c r="J2987" t="s">
        <v>19721</v>
      </c>
      <c r="K2987" t="s">
        <v>29830</v>
      </c>
      <c r="L2987">
        <v>0</v>
      </c>
      <c r="M2987" t="s">
        <v>29831</v>
      </c>
    </row>
    <row r="2988" spans="1:13">
      <c r="A2988" t="s">
        <v>19722</v>
      </c>
      <c r="B2988" t="s">
        <v>29832</v>
      </c>
      <c r="D2988" t="s">
        <v>29833</v>
      </c>
      <c r="E2988">
        <v>0</v>
      </c>
      <c r="J2988" t="s">
        <v>19722</v>
      </c>
      <c r="K2988" t="s">
        <v>29832</v>
      </c>
      <c r="L2988">
        <v>0</v>
      </c>
      <c r="M2988" t="s">
        <v>29833</v>
      </c>
    </row>
    <row r="2989" spans="1:13">
      <c r="A2989" t="s">
        <v>19723</v>
      </c>
      <c r="B2989" t="s">
        <v>29834</v>
      </c>
      <c r="D2989" t="s">
        <v>29835</v>
      </c>
      <c r="E2989">
        <v>0</v>
      </c>
      <c r="J2989" t="s">
        <v>19723</v>
      </c>
      <c r="K2989" t="s">
        <v>29834</v>
      </c>
      <c r="L2989">
        <v>0</v>
      </c>
      <c r="M2989" t="s">
        <v>29835</v>
      </c>
    </row>
    <row r="2990" spans="1:13">
      <c r="A2990" t="s">
        <v>19724</v>
      </c>
      <c r="B2990" t="s">
        <v>29836</v>
      </c>
      <c r="C2990" t="s">
        <v>23015</v>
      </c>
      <c r="D2990" t="s">
        <v>29837</v>
      </c>
      <c r="E2990">
        <v>160</v>
      </c>
      <c r="G2990" t="s">
        <v>23015</v>
      </c>
      <c r="J2990" t="s">
        <v>19724</v>
      </c>
      <c r="K2990" t="s">
        <v>29836</v>
      </c>
      <c r="L2990">
        <v>160</v>
      </c>
      <c r="M2990" t="s">
        <v>29837</v>
      </c>
    </row>
    <row r="2991" spans="1:13">
      <c r="A2991" t="s">
        <v>19725</v>
      </c>
      <c r="B2991" t="s">
        <v>29838</v>
      </c>
      <c r="D2991" t="s">
        <v>29839</v>
      </c>
      <c r="E2991">
        <v>0</v>
      </c>
      <c r="J2991" t="s">
        <v>19725</v>
      </c>
      <c r="K2991" t="s">
        <v>29838</v>
      </c>
      <c r="L2991">
        <v>0</v>
      </c>
      <c r="M2991" t="s">
        <v>29839</v>
      </c>
    </row>
    <row r="2992" spans="1:13">
      <c r="A2992" t="s">
        <v>19726</v>
      </c>
      <c r="B2992" t="s">
        <v>29840</v>
      </c>
      <c r="D2992" t="s">
        <v>29841</v>
      </c>
      <c r="E2992">
        <v>0</v>
      </c>
      <c r="J2992" t="s">
        <v>19726</v>
      </c>
      <c r="K2992" t="s">
        <v>29840</v>
      </c>
      <c r="L2992">
        <v>0</v>
      </c>
      <c r="M2992" t="s">
        <v>29841</v>
      </c>
    </row>
    <row r="2993" spans="1:13">
      <c r="A2993" t="s">
        <v>19727</v>
      </c>
      <c r="B2993" t="s">
        <v>29842</v>
      </c>
      <c r="C2993" t="s">
        <v>23015</v>
      </c>
      <c r="D2993" t="s">
        <v>29843</v>
      </c>
      <c r="E2993">
        <v>160</v>
      </c>
      <c r="G2993" t="s">
        <v>23015</v>
      </c>
      <c r="J2993" t="s">
        <v>19727</v>
      </c>
      <c r="K2993" t="s">
        <v>29842</v>
      </c>
      <c r="L2993">
        <v>160</v>
      </c>
      <c r="M2993" t="s">
        <v>29843</v>
      </c>
    </row>
    <row r="2994" spans="1:13">
      <c r="A2994" t="s">
        <v>19728</v>
      </c>
      <c r="B2994" t="s">
        <v>29844</v>
      </c>
      <c r="D2994" t="s">
        <v>29845</v>
      </c>
      <c r="E2994">
        <v>0</v>
      </c>
      <c r="J2994" t="s">
        <v>19728</v>
      </c>
      <c r="K2994" t="s">
        <v>29844</v>
      </c>
      <c r="L2994">
        <v>0</v>
      </c>
      <c r="M2994" t="s">
        <v>29845</v>
      </c>
    </row>
    <row r="2995" spans="1:13">
      <c r="A2995" t="s">
        <v>19729</v>
      </c>
      <c r="B2995" t="s">
        <v>29846</v>
      </c>
      <c r="D2995" t="s">
        <v>29847</v>
      </c>
      <c r="E2995">
        <v>0</v>
      </c>
      <c r="J2995" t="s">
        <v>19729</v>
      </c>
      <c r="K2995" t="s">
        <v>29846</v>
      </c>
      <c r="L2995">
        <v>0</v>
      </c>
      <c r="M2995" t="s">
        <v>29847</v>
      </c>
    </row>
    <row r="2996" spans="1:13">
      <c r="A2996" t="s">
        <v>19730</v>
      </c>
      <c r="B2996" t="s">
        <v>29848</v>
      </c>
      <c r="D2996" t="s">
        <v>29849</v>
      </c>
      <c r="E2996">
        <v>0</v>
      </c>
      <c r="J2996" t="s">
        <v>19730</v>
      </c>
      <c r="K2996" t="s">
        <v>29848</v>
      </c>
      <c r="L2996">
        <v>0</v>
      </c>
      <c r="M2996" t="s">
        <v>29849</v>
      </c>
    </row>
    <row r="2997" spans="1:13">
      <c r="A2997" t="s">
        <v>19731</v>
      </c>
      <c r="B2997" t="s">
        <v>29850</v>
      </c>
      <c r="D2997" t="s">
        <v>29851</v>
      </c>
      <c r="E2997">
        <v>0</v>
      </c>
      <c r="J2997" t="s">
        <v>19731</v>
      </c>
      <c r="K2997" t="s">
        <v>29850</v>
      </c>
      <c r="L2997">
        <v>0</v>
      </c>
      <c r="M2997" t="s">
        <v>29851</v>
      </c>
    </row>
    <row r="2998" spans="1:13">
      <c r="A2998" t="s">
        <v>19732</v>
      </c>
      <c r="B2998" t="s">
        <v>29850</v>
      </c>
      <c r="D2998" t="s">
        <v>29852</v>
      </c>
      <c r="E2998">
        <v>0</v>
      </c>
      <c r="J2998" t="s">
        <v>19732</v>
      </c>
      <c r="K2998" t="s">
        <v>29850</v>
      </c>
      <c r="L2998">
        <v>0</v>
      </c>
      <c r="M2998" t="s">
        <v>29852</v>
      </c>
    </row>
    <row r="2999" spans="1:13">
      <c r="A2999" t="s">
        <v>19733</v>
      </c>
      <c r="B2999" t="s">
        <v>29853</v>
      </c>
      <c r="D2999" t="s">
        <v>29854</v>
      </c>
      <c r="E2999">
        <v>0</v>
      </c>
      <c r="J2999" t="s">
        <v>19733</v>
      </c>
      <c r="K2999" t="s">
        <v>29853</v>
      </c>
      <c r="L2999">
        <v>0</v>
      </c>
      <c r="M2999" t="s">
        <v>29854</v>
      </c>
    </row>
    <row r="3000" spans="1:13">
      <c r="A3000" t="s">
        <v>19734</v>
      </c>
      <c r="B3000" t="s">
        <v>29855</v>
      </c>
      <c r="D3000" t="s">
        <v>29856</v>
      </c>
      <c r="E3000">
        <v>0</v>
      </c>
      <c r="J3000" t="s">
        <v>19734</v>
      </c>
      <c r="K3000" t="s">
        <v>29855</v>
      </c>
      <c r="L3000">
        <v>0</v>
      </c>
      <c r="M3000" t="s">
        <v>29856</v>
      </c>
    </row>
    <row r="3001" spans="1:13">
      <c r="A3001" t="s">
        <v>19735</v>
      </c>
      <c r="B3001" t="s">
        <v>29857</v>
      </c>
      <c r="D3001" t="s">
        <v>29858</v>
      </c>
      <c r="E3001">
        <v>0</v>
      </c>
      <c r="J3001" t="s">
        <v>19735</v>
      </c>
      <c r="K3001" t="s">
        <v>29857</v>
      </c>
      <c r="L3001">
        <v>0</v>
      </c>
      <c r="M3001" t="s">
        <v>29858</v>
      </c>
    </row>
    <row r="3002" spans="1:13">
      <c r="A3002" t="s">
        <v>19736</v>
      </c>
      <c r="B3002" t="s">
        <v>29859</v>
      </c>
      <c r="D3002" t="s">
        <v>29860</v>
      </c>
      <c r="E3002">
        <v>0</v>
      </c>
      <c r="J3002" t="s">
        <v>19736</v>
      </c>
      <c r="K3002" t="s">
        <v>29859</v>
      </c>
      <c r="L3002">
        <v>0</v>
      </c>
      <c r="M3002" t="s">
        <v>29860</v>
      </c>
    </row>
    <row r="3003" spans="1:13">
      <c r="A3003" t="s">
        <v>19737</v>
      </c>
      <c r="B3003" t="s">
        <v>29861</v>
      </c>
      <c r="D3003" t="s">
        <v>29862</v>
      </c>
      <c r="E3003">
        <v>0</v>
      </c>
      <c r="J3003" t="s">
        <v>19737</v>
      </c>
      <c r="K3003" t="s">
        <v>29861</v>
      </c>
      <c r="L3003">
        <v>0</v>
      </c>
      <c r="M3003" t="s">
        <v>29862</v>
      </c>
    </row>
    <row r="3004" spans="1:13">
      <c r="A3004" t="s">
        <v>19738</v>
      </c>
      <c r="B3004" t="s">
        <v>29863</v>
      </c>
      <c r="D3004" t="s">
        <v>29864</v>
      </c>
      <c r="E3004">
        <v>0</v>
      </c>
      <c r="J3004" t="s">
        <v>19738</v>
      </c>
      <c r="K3004" t="s">
        <v>29863</v>
      </c>
      <c r="L3004">
        <v>0</v>
      </c>
      <c r="M3004" t="s">
        <v>29864</v>
      </c>
    </row>
    <row r="3005" spans="1:13">
      <c r="A3005" t="s">
        <v>19739</v>
      </c>
      <c r="B3005" t="s">
        <v>29865</v>
      </c>
      <c r="D3005" t="s">
        <v>29866</v>
      </c>
      <c r="E3005">
        <v>0</v>
      </c>
      <c r="J3005" t="s">
        <v>19739</v>
      </c>
      <c r="K3005" t="s">
        <v>29865</v>
      </c>
      <c r="L3005">
        <v>0</v>
      </c>
      <c r="M3005" t="s">
        <v>29866</v>
      </c>
    </row>
    <row r="3006" spans="1:13">
      <c r="A3006" t="s">
        <v>19740</v>
      </c>
      <c r="B3006" t="s">
        <v>29867</v>
      </c>
      <c r="D3006" t="s">
        <v>29868</v>
      </c>
      <c r="E3006">
        <v>0</v>
      </c>
      <c r="J3006" t="s">
        <v>19740</v>
      </c>
      <c r="K3006" t="s">
        <v>29867</v>
      </c>
      <c r="L3006">
        <v>0</v>
      </c>
      <c r="M3006" t="s">
        <v>29868</v>
      </c>
    </row>
    <row r="3007" spans="1:13">
      <c r="A3007" t="s">
        <v>19741</v>
      </c>
      <c r="B3007" t="s">
        <v>29869</v>
      </c>
      <c r="D3007" t="s">
        <v>29870</v>
      </c>
      <c r="E3007">
        <v>0</v>
      </c>
      <c r="J3007" t="s">
        <v>19741</v>
      </c>
      <c r="K3007" t="s">
        <v>29869</v>
      </c>
      <c r="L3007">
        <v>0</v>
      </c>
      <c r="M3007" t="s">
        <v>29870</v>
      </c>
    </row>
    <row r="3008" spans="1:13">
      <c r="A3008" t="s">
        <v>20229</v>
      </c>
      <c r="B3008" t="s">
        <v>29871</v>
      </c>
      <c r="D3008" t="s">
        <v>29872</v>
      </c>
      <c r="E3008">
        <v>0</v>
      </c>
      <c r="J3008" t="s">
        <v>20229</v>
      </c>
      <c r="K3008" t="s">
        <v>29871</v>
      </c>
      <c r="L3008">
        <v>0</v>
      </c>
      <c r="M3008" t="s">
        <v>29872</v>
      </c>
    </row>
    <row r="3009" spans="1:13">
      <c r="A3009" t="s">
        <v>20230</v>
      </c>
      <c r="B3009" t="s">
        <v>29873</v>
      </c>
      <c r="D3009" t="s">
        <v>29874</v>
      </c>
      <c r="E3009">
        <v>0</v>
      </c>
      <c r="J3009" t="s">
        <v>20230</v>
      </c>
      <c r="K3009" t="s">
        <v>29873</v>
      </c>
      <c r="L3009">
        <v>0</v>
      </c>
      <c r="M3009" t="s">
        <v>29874</v>
      </c>
    </row>
    <row r="3010" spans="1:13">
      <c r="A3010" t="s">
        <v>20231</v>
      </c>
      <c r="B3010" t="s">
        <v>29875</v>
      </c>
      <c r="D3010" t="s">
        <v>29876</v>
      </c>
      <c r="E3010">
        <v>0</v>
      </c>
      <c r="J3010" t="s">
        <v>20231</v>
      </c>
      <c r="K3010" t="s">
        <v>29875</v>
      </c>
      <c r="L3010">
        <v>0</v>
      </c>
      <c r="M3010" t="s">
        <v>29876</v>
      </c>
    </row>
    <row r="3011" spans="1:13">
      <c r="A3011" t="s">
        <v>20232</v>
      </c>
      <c r="B3011" t="s">
        <v>29877</v>
      </c>
      <c r="D3011" t="s">
        <v>29878</v>
      </c>
      <c r="E3011">
        <v>0</v>
      </c>
      <c r="J3011" t="s">
        <v>20232</v>
      </c>
      <c r="K3011" t="s">
        <v>29877</v>
      </c>
      <c r="L3011">
        <v>0</v>
      </c>
      <c r="M3011" t="s">
        <v>29878</v>
      </c>
    </row>
    <row r="3012" spans="1:13">
      <c r="A3012" t="s">
        <v>20233</v>
      </c>
      <c r="B3012" t="s">
        <v>29879</v>
      </c>
      <c r="D3012" t="s">
        <v>29880</v>
      </c>
      <c r="E3012">
        <v>0</v>
      </c>
      <c r="J3012" t="s">
        <v>20233</v>
      </c>
      <c r="K3012" t="s">
        <v>29879</v>
      </c>
      <c r="L3012">
        <v>0</v>
      </c>
      <c r="M3012" t="s">
        <v>29880</v>
      </c>
    </row>
    <row r="3013" spans="1:13">
      <c r="A3013" t="s">
        <v>20234</v>
      </c>
      <c r="B3013" t="s">
        <v>29881</v>
      </c>
      <c r="D3013" t="s">
        <v>29882</v>
      </c>
      <c r="E3013">
        <v>0</v>
      </c>
      <c r="J3013" t="s">
        <v>20234</v>
      </c>
      <c r="K3013" t="s">
        <v>29881</v>
      </c>
      <c r="L3013">
        <v>0</v>
      </c>
      <c r="M3013" t="s">
        <v>29882</v>
      </c>
    </row>
    <row r="3014" spans="1:13">
      <c r="A3014" t="s">
        <v>20235</v>
      </c>
      <c r="B3014" t="s">
        <v>29883</v>
      </c>
      <c r="D3014" t="s">
        <v>29884</v>
      </c>
      <c r="E3014">
        <v>0</v>
      </c>
      <c r="J3014" t="s">
        <v>20235</v>
      </c>
      <c r="K3014" t="s">
        <v>29883</v>
      </c>
      <c r="L3014">
        <v>0</v>
      </c>
      <c r="M3014" t="s">
        <v>29884</v>
      </c>
    </row>
    <row r="3015" spans="1:13">
      <c r="A3015" t="s">
        <v>29885</v>
      </c>
      <c r="B3015" t="s">
        <v>29886</v>
      </c>
      <c r="D3015" t="s">
        <v>29887</v>
      </c>
      <c r="E3015">
        <v>0</v>
      </c>
      <c r="J3015" t="s">
        <v>29885</v>
      </c>
      <c r="K3015" t="s">
        <v>29886</v>
      </c>
      <c r="L3015">
        <v>0</v>
      </c>
      <c r="M3015" t="s">
        <v>29887</v>
      </c>
    </row>
    <row r="3016" spans="1:13">
      <c r="A3016" t="s">
        <v>29888</v>
      </c>
      <c r="B3016" t="s">
        <v>26587</v>
      </c>
      <c r="D3016" t="s">
        <v>29889</v>
      </c>
      <c r="E3016">
        <v>0</v>
      </c>
      <c r="J3016" t="s">
        <v>29888</v>
      </c>
      <c r="K3016" t="s">
        <v>26587</v>
      </c>
      <c r="L3016">
        <v>0</v>
      </c>
      <c r="M3016" t="s">
        <v>29889</v>
      </c>
    </row>
    <row r="3017" spans="1:13">
      <c r="A3017" t="s">
        <v>29890</v>
      </c>
      <c r="B3017" t="s">
        <v>29891</v>
      </c>
      <c r="D3017" t="s">
        <v>29892</v>
      </c>
      <c r="E3017">
        <v>0</v>
      </c>
      <c r="J3017" t="s">
        <v>29890</v>
      </c>
      <c r="K3017" t="s">
        <v>29891</v>
      </c>
      <c r="L3017">
        <v>0</v>
      </c>
      <c r="M3017" t="s">
        <v>29892</v>
      </c>
    </row>
    <row r="3018" spans="1:13">
      <c r="A3018" t="s">
        <v>29893</v>
      </c>
      <c r="B3018" t="s">
        <v>26590</v>
      </c>
      <c r="D3018" t="s">
        <v>29894</v>
      </c>
      <c r="E3018">
        <v>0</v>
      </c>
      <c r="J3018" t="s">
        <v>29893</v>
      </c>
      <c r="K3018" t="s">
        <v>26590</v>
      </c>
      <c r="L3018">
        <v>0</v>
      </c>
      <c r="M3018" t="s">
        <v>29894</v>
      </c>
    </row>
    <row r="3019" spans="1:13">
      <c r="A3019" t="s">
        <v>17569</v>
      </c>
      <c r="B3019" t="s">
        <v>29895</v>
      </c>
      <c r="D3019" t="s">
        <v>29896</v>
      </c>
      <c r="E3019">
        <v>0</v>
      </c>
      <c r="J3019" t="s">
        <v>17569</v>
      </c>
      <c r="K3019" t="s">
        <v>29895</v>
      </c>
      <c r="L3019">
        <v>0</v>
      </c>
      <c r="M3019" t="s">
        <v>29896</v>
      </c>
    </row>
    <row r="3020" spans="1:13">
      <c r="A3020" t="s">
        <v>17570</v>
      </c>
      <c r="B3020" t="s">
        <v>29897</v>
      </c>
      <c r="D3020" t="s">
        <v>29898</v>
      </c>
      <c r="E3020">
        <v>0</v>
      </c>
      <c r="J3020" t="s">
        <v>17570</v>
      </c>
      <c r="K3020" t="s">
        <v>29897</v>
      </c>
      <c r="L3020">
        <v>0</v>
      </c>
      <c r="M3020" t="s">
        <v>29898</v>
      </c>
    </row>
    <row r="3021" spans="1:13">
      <c r="A3021" t="s">
        <v>17571</v>
      </c>
      <c r="B3021" t="s">
        <v>29899</v>
      </c>
      <c r="D3021" t="s">
        <v>29900</v>
      </c>
      <c r="E3021">
        <v>0</v>
      </c>
      <c r="J3021" t="s">
        <v>17571</v>
      </c>
      <c r="K3021" t="s">
        <v>29899</v>
      </c>
      <c r="L3021">
        <v>0</v>
      </c>
      <c r="M3021" t="s">
        <v>29900</v>
      </c>
    </row>
    <row r="3022" spans="1:13">
      <c r="A3022" t="s">
        <v>17572</v>
      </c>
      <c r="B3022" t="s">
        <v>29901</v>
      </c>
      <c r="D3022" t="s">
        <v>29902</v>
      </c>
      <c r="E3022">
        <v>0</v>
      </c>
      <c r="J3022" t="s">
        <v>17572</v>
      </c>
      <c r="K3022" t="s">
        <v>29901</v>
      </c>
      <c r="L3022">
        <v>0</v>
      </c>
      <c r="M3022" t="s">
        <v>29902</v>
      </c>
    </row>
    <row r="3023" spans="1:13">
      <c r="A3023" t="s">
        <v>17573</v>
      </c>
      <c r="B3023" t="s">
        <v>29903</v>
      </c>
      <c r="D3023" t="s">
        <v>29904</v>
      </c>
      <c r="E3023">
        <v>0</v>
      </c>
      <c r="J3023" t="s">
        <v>17573</v>
      </c>
      <c r="K3023" t="s">
        <v>29903</v>
      </c>
      <c r="L3023">
        <v>0</v>
      </c>
      <c r="M3023" t="s">
        <v>29904</v>
      </c>
    </row>
    <row r="3024" spans="1:13">
      <c r="A3024" t="s">
        <v>19742</v>
      </c>
      <c r="B3024" t="s">
        <v>29905</v>
      </c>
      <c r="D3024" t="s">
        <v>29906</v>
      </c>
      <c r="E3024">
        <v>0</v>
      </c>
      <c r="J3024" t="s">
        <v>19742</v>
      </c>
      <c r="K3024" t="s">
        <v>29905</v>
      </c>
      <c r="L3024">
        <v>0</v>
      </c>
      <c r="M3024" t="s">
        <v>29906</v>
      </c>
    </row>
    <row r="3025" spans="1:13">
      <c r="A3025" t="s">
        <v>19743</v>
      </c>
      <c r="B3025" t="s">
        <v>26606</v>
      </c>
      <c r="D3025" t="s">
        <v>29907</v>
      </c>
      <c r="E3025">
        <v>0</v>
      </c>
      <c r="J3025" t="s">
        <v>19743</v>
      </c>
      <c r="K3025" t="s">
        <v>26606</v>
      </c>
      <c r="L3025">
        <v>0</v>
      </c>
      <c r="M3025" t="s">
        <v>29907</v>
      </c>
    </row>
    <row r="3026" spans="1:13">
      <c r="A3026" t="s">
        <v>19744</v>
      </c>
      <c r="B3026" t="s">
        <v>29908</v>
      </c>
      <c r="D3026" t="s">
        <v>29909</v>
      </c>
      <c r="E3026">
        <v>0</v>
      </c>
      <c r="J3026" t="s">
        <v>19744</v>
      </c>
      <c r="K3026" t="s">
        <v>29908</v>
      </c>
      <c r="L3026">
        <v>0</v>
      </c>
      <c r="M3026" t="s">
        <v>29909</v>
      </c>
    </row>
    <row r="3027" spans="1:13">
      <c r="A3027" t="s">
        <v>19745</v>
      </c>
      <c r="B3027" t="s">
        <v>29910</v>
      </c>
      <c r="D3027" t="s">
        <v>29911</v>
      </c>
      <c r="E3027">
        <v>0</v>
      </c>
      <c r="J3027" t="s">
        <v>19745</v>
      </c>
      <c r="K3027" t="s">
        <v>29910</v>
      </c>
      <c r="L3027">
        <v>0</v>
      </c>
      <c r="M3027" t="s">
        <v>29911</v>
      </c>
    </row>
    <row r="3028" spans="1:13">
      <c r="A3028" t="s">
        <v>19746</v>
      </c>
      <c r="B3028" t="s">
        <v>26610</v>
      </c>
      <c r="D3028" t="s">
        <v>29912</v>
      </c>
      <c r="E3028">
        <v>0</v>
      </c>
      <c r="J3028" t="s">
        <v>19746</v>
      </c>
      <c r="K3028" t="s">
        <v>26610</v>
      </c>
      <c r="L3028">
        <v>0</v>
      </c>
      <c r="M3028" t="s">
        <v>29912</v>
      </c>
    </row>
    <row r="3029" spans="1:13">
      <c r="A3029" t="s">
        <v>19747</v>
      </c>
      <c r="B3029" t="s">
        <v>29913</v>
      </c>
      <c r="D3029" t="s">
        <v>29914</v>
      </c>
      <c r="E3029">
        <v>0</v>
      </c>
      <c r="J3029" t="s">
        <v>19747</v>
      </c>
      <c r="K3029" t="s">
        <v>29913</v>
      </c>
      <c r="L3029">
        <v>0</v>
      </c>
      <c r="M3029" t="s">
        <v>29914</v>
      </c>
    </row>
    <row r="3030" spans="1:13">
      <c r="A3030" t="s">
        <v>19748</v>
      </c>
      <c r="B3030" t="s">
        <v>29915</v>
      </c>
      <c r="D3030" t="s">
        <v>29916</v>
      </c>
      <c r="E3030">
        <v>0</v>
      </c>
      <c r="J3030" t="s">
        <v>19748</v>
      </c>
      <c r="K3030" t="s">
        <v>29915</v>
      </c>
      <c r="L3030">
        <v>0</v>
      </c>
      <c r="M3030" t="s">
        <v>29916</v>
      </c>
    </row>
    <row r="3031" spans="1:13">
      <c r="A3031" t="s">
        <v>19749</v>
      </c>
      <c r="B3031" t="s">
        <v>29908</v>
      </c>
      <c r="D3031" t="s">
        <v>29917</v>
      </c>
      <c r="E3031">
        <v>0</v>
      </c>
      <c r="J3031" t="s">
        <v>19749</v>
      </c>
      <c r="K3031" t="s">
        <v>29908</v>
      </c>
      <c r="L3031">
        <v>0</v>
      </c>
      <c r="M3031" t="s">
        <v>29917</v>
      </c>
    </row>
    <row r="3032" spans="1:13">
      <c r="A3032" t="s">
        <v>19750</v>
      </c>
      <c r="B3032" t="s">
        <v>29918</v>
      </c>
      <c r="D3032" t="s">
        <v>29919</v>
      </c>
      <c r="E3032">
        <v>0</v>
      </c>
      <c r="J3032" t="s">
        <v>19750</v>
      </c>
      <c r="K3032" t="s">
        <v>29918</v>
      </c>
      <c r="L3032">
        <v>0</v>
      </c>
      <c r="M3032" t="s">
        <v>29919</v>
      </c>
    </row>
    <row r="3033" spans="1:13">
      <c r="A3033" t="s">
        <v>19751</v>
      </c>
      <c r="B3033" t="s">
        <v>29920</v>
      </c>
      <c r="D3033" t="s">
        <v>29921</v>
      </c>
      <c r="E3033">
        <v>0</v>
      </c>
      <c r="J3033" t="s">
        <v>19751</v>
      </c>
      <c r="K3033" t="s">
        <v>29920</v>
      </c>
      <c r="L3033">
        <v>0</v>
      </c>
      <c r="M3033" t="s">
        <v>29921</v>
      </c>
    </row>
    <row r="3034" spans="1:13">
      <c r="A3034" t="s">
        <v>19752</v>
      </c>
      <c r="B3034" t="s">
        <v>29922</v>
      </c>
      <c r="D3034" t="s">
        <v>29923</v>
      </c>
      <c r="E3034">
        <v>0</v>
      </c>
      <c r="J3034" t="s">
        <v>19752</v>
      </c>
      <c r="K3034" t="s">
        <v>29922</v>
      </c>
      <c r="L3034">
        <v>0</v>
      </c>
      <c r="M3034" t="s">
        <v>29923</v>
      </c>
    </row>
    <row r="3035" spans="1:13">
      <c r="A3035" t="s">
        <v>19753</v>
      </c>
      <c r="B3035" t="s">
        <v>29924</v>
      </c>
      <c r="D3035" t="s">
        <v>29925</v>
      </c>
      <c r="E3035">
        <v>0</v>
      </c>
      <c r="J3035" t="s">
        <v>19753</v>
      </c>
      <c r="K3035" t="s">
        <v>29924</v>
      </c>
      <c r="L3035">
        <v>0</v>
      </c>
      <c r="M3035" t="s">
        <v>29925</v>
      </c>
    </row>
    <row r="3036" spans="1:13">
      <c r="A3036" t="s">
        <v>19754</v>
      </c>
      <c r="B3036" t="s">
        <v>29926</v>
      </c>
      <c r="D3036" t="s">
        <v>29927</v>
      </c>
      <c r="E3036">
        <v>0</v>
      </c>
      <c r="J3036" t="s">
        <v>19754</v>
      </c>
      <c r="K3036" t="s">
        <v>29926</v>
      </c>
      <c r="L3036">
        <v>0</v>
      </c>
      <c r="M3036" t="s">
        <v>29927</v>
      </c>
    </row>
    <row r="3037" spans="1:13">
      <c r="A3037" t="s">
        <v>19755</v>
      </c>
      <c r="B3037" t="s">
        <v>29928</v>
      </c>
      <c r="D3037" t="s">
        <v>29929</v>
      </c>
      <c r="E3037">
        <v>0</v>
      </c>
      <c r="J3037" t="s">
        <v>19755</v>
      </c>
      <c r="K3037" t="s">
        <v>29928</v>
      </c>
      <c r="L3037">
        <v>0</v>
      </c>
      <c r="M3037" t="s">
        <v>29929</v>
      </c>
    </row>
    <row r="3038" spans="1:13">
      <c r="A3038" t="s">
        <v>19756</v>
      </c>
      <c r="B3038" t="s">
        <v>29930</v>
      </c>
      <c r="D3038" t="s">
        <v>29931</v>
      </c>
      <c r="E3038">
        <v>0</v>
      </c>
      <c r="J3038" t="s">
        <v>19756</v>
      </c>
      <c r="K3038" t="s">
        <v>29930</v>
      </c>
      <c r="L3038">
        <v>0</v>
      </c>
      <c r="M3038" t="s">
        <v>29931</v>
      </c>
    </row>
    <row r="3039" spans="1:13">
      <c r="A3039" t="s">
        <v>19757</v>
      </c>
      <c r="B3039" t="s">
        <v>29932</v>
      </c>
      <c r="D3039" t="s">
        <v>29933</v>
      </c>
      <c r="E3039">
        <v>0</v>
      </c>
      <c r="J3039" t="s">
        <v>19757</v>
      </c>
      <c r="K3039" t="s">
        <v>29932</v>
      </c>
      <c r="L3039">
        <v>0</v>
      </c>
      <c r="M3039" t="s">
        <v>29933</v>
      </c>
    </row>
    <row r="3040" spans="1:13">
      <c r="A3040" t="s">
        <v>19758</v>
      </c>
      <c r="B3040" t="s">
        <v>29934</v>
      </c>
      <c r="D3040" t="s">
        <v>29935</v>
      </c>
      <c r="E3040">
        <v>0</v>
      </c>
      <c r="J3040" t="s">
        <v>19758</v>
      </c>
      <c r="K3040" t="s">
        <v>29934</v>
      </c>
      <c r="L3040">
        <v>0</v>
      </c>
      <c r="M3040" t="s">
        <v>29935</v>
      </c>
    </row>
    <row r="3041" spans="1:13">
      <c r="A3041" t="s">
        <v>19759</v>
      </c>
      <c r="B3041" t="s">
        <v>29936</v>
      </c>
      <c r="D3041" t="s">
        <v>29937</v>
      </c>
      <c r="E3041">
        <v>0</v>
      </c>
      <c r="J3041" t="s">
        <v>19759</v>
      </c>
      <c r="K3041" t="s">
        <v>29936</v>
      </c>
      <c r="L3041">
        <v>0</v>
      </c>
      <c r="M3041" t="s">
        <v>29937</v>
      </c>
    </row>
    <row r="3042" spans="1:13">
      <c r="A3042" t="s">
        <v>19760</v>
      </c>
      <c r="B3042" t="s">
        <v>29938</v>
      </c>
      <c r="D3042" t="s">
        <v>29939</v>
      </c>
      <c r="E3042">
        <v>0</v>
      </c>
      <c r="J3042" t="s">
        <v>19760</v>
      </c>
      <c r="K3042" t="s">
        <v>29938</v>
      </c>
      <c r="L3042">
        <v>0</v>
      </c>
      <c r="M3042" t="s">
        <v>29939</v>
      </c>
    </row>
    <row r="3043" spans="1:13">
      <c r="A3043" t="s">
        <v>19761</v>
      </c>
      <c r="B3043" t="s">
        <v>29908</v>
      </c>
      <c r="D3043" t="s">
        <v>29940</v>
      </c>
      <c r="E3043">
        <v>0</v>
      </c>
      <c r="J3043" t="s">
        <v>19761</v>
      </c>
      <c r="K3043" t="s">
        <v>29908</v>
      </c>
      <c r="L3043">
        <v>0</v>
      </c>
      <c r="M3043" t="s">
        <v>29940</v>
      </c>
    </row>
    <row r="3044" spans="1:13">
      <c r="A3044" t="s">
        <v>19762</v>
      </c>
      <c r="B3044" t="s">
        <v>29941</v>
      </c>
      <c r="D3044" t="s">
        <v>29942</v>
      </c>
      <c r="E3044">
        <v>0</v>
      </c>
      <c r="J3044" t="s">
        <v>19762</v>
      </c>
      <c r="K3044" t="s">
        <v>29941</v>
      </c>
      <c r="L3044">
        <v>0</v>
      </c>
      <c r="M3044" t="s">
        <v>29942</v>
      </c>
    </row>
    <row r="3045" spans="1:13">
      <c r="A3045" t="s">
        <v>19763</v>
      </c>
      <c r="B3045" t="s">
        <v>29943</v>
      </c>
      <c r="D3045" t="s">
        <v>29944</v>
      </c>
      <c r="E3045">
        <v>0</v>
      </c>
      <c r="J3045" t="s">
        <v>19763</v>
      </c>
      <c r="K3045" t="s">
        <v>29943</v>
      </c>
      <c r="L3045">
        <v>0</v>
      </c>
      <c r="M3045" t="s">
        <v>29944</v>
      </c>
    </row>
    <row r="3046" spans="1:13">
      <c r="A3046" t="s">
        <v>19764</v>
      </c>
      <c r="B3046" t="s">
        <v>29945</v>
      </c>
      <c r="D3046" t="s">
        <v>29946</v>
      </c>
      <c r="E3046">
        <v>0</v>
      </c>
      <c r="J3046" t="s">
        <v>19764</v>
      </c>
      <c r="K3046" t="s">
        <v>29945</v>
      </c>
      <c r="L3046">
        <v>0</v>
      </c>
      <c r="M3046" t="s">
        <v>29946</v>
      </c>
    </row>
    <row r="3047" spans="1:13">
      <c r="A3047" t="s">
        <v>19765</v>
      </c>
      <c r="B3047" t="s">
        <v>29947</v>
      </c>
      <c r="D3047" t="s">
        <v>29948</v>
      </c>
      <c r="E3047">
        <v>0</v>
      </c>
      <c r="J3047" t="s">
        <v>19765</v>
      </c>
      <c r="K3047" t="s">
        <v>29947</v>
      </c>
      <c r="L3047">
        <v>0</v>
      </c>
      <c r="M3047" t="s">
        <v>29948</v>
      </c>
    </row>
    <row r="3048" spans="1:13">
      <c r="A3048" t="s">
        <v>20236</v>
      </c>
      <c r="B3048" t="s">
        <v>29949</v>
      </c>
      <c r="D3048" t="s">
        <v>29950</v>
      </c>
      <c r="E3048">
        <v>0</v>
      </c>
      <c r="J3048" t="s">
        <v>20236</v>
      </c>
      <c r="K3048" t="s">
        <v>29949</v>
      </c>
      <c r="L3048">
        <v>0</v>
      </c>
      <c r="M3048" t="s">
        <v>29950</v>
      </c>
    </row>
    <row r="3049" spans="1:13">
      <c r="A3049" t="s">
        <v>20452</v>
      </c>
      <c r="B3049" t="s">
        <v>29951</v>
      </c>
      <c r="D3049" t="s">
        <v>29952</v>
      </c>
      <c r="E3049">
        <v>0</v>
      </c>
      <c r="J3049" t="s">
        <v>20452</v>
      </c>
      <c r="K3049" t="s">
        <v>29951</v>
      </c>
      <c r="L3049">
        <v>0</v>
      </c>
      <c r="M3049" t="s">
        <v>29952</v>
      </c>
    </row>
    <row r="3050" spans="1:13">
      <c r="A3050" t="s">
        <v>20451</v>
      </c>
      <c r="B3050" t="s">
        <v>29953</v>
      </c>
      <c r="D3050" t="s">
        <v>29954</v>
      </c>
      <c r="E3050">
        <v>0</v>
      </c>
      <c r="J3050" t="s">
        <v>20451</v>
      </c>
      <c r="K3050" t="s">
        <v>29953</v>
      </c>
      <c r="L3050">
        <v>0</v>
      </c>
      <c r="M3050" t="s">
        <v>29954</v>
      </c>
    </row>
    <row r="3051" spans="1:13">
      <c r="A3051" t="s">
        <v>29955</v>
      </c>
      <c r="B3051" t="s">
        <v>29956</v>
      </c>
      <c r="D3051" t="s">
        <v>29957</v>
      </c>
      <c r="E3051">
        <v>0</v>
      </c>
      <c r="J3051" t="s">
        <v>29955</v>
      </c>
      <c r="K3051" t="s">
        <v>29956</v>
      </c>
      <c r="L3051">
        <v>0</v>
      </c>
      <c r="M3051" t="s">
        <v>29957</v>
      </c>
    </row>
    <row r="3052" spans="1:13">
      <c r="A3052" t="s">
        <v>29958</v>
      </c>
      <c r="B3052" t="s">
        <v>29959</v>
      </c>
      <c r="D3052" t="s">
        <v>29960</v>
      </c>
      <c r="E3052">
        <v>0</v>
      </c>
      <c r="J3052" t="s">
        <v>29958</v>
      </c>
      <c r="K3052" t="s">
        <v>29959</v>
      </c>
      <c r="L3052">
        <v>0</v>
      </c>
      <c r="M3052" t="s">
        <v>29960</v>
      </c>
    </row>
    <row r="3053" spans="1:13">
      <c r="A3053" t="s">
        <v>29961</v>
      </c>
      <c r="B3053" t="s">
        <v>29962</v>
      </c>
      <c r="D3053" t="s">
        <v>29963</v>
      </c>
      <c r="E3053">
        <v>0</v>
      </c>
      <c r="J3053" t="s">
        <v>29961</v>
      </c>
      <c r="K3053" t="s">
        <v>29962</v>
      </c>
      <c r="L3053">
        <v>0</v>
      </c>
      <c r="M3053" t="s">
        <v>29963</v>
      </c>
    </row>
    <row r="3054" spans="1:13">
      <c r="A3054" t="s">
        <v>19013</v>
      </c>
      <c r="B3054" t="s">
        <v>29964</v>
      </c>
      <c r="D3054" t="s">
        <v>29965</v>
      </c>
      <c r="E3054">
        <v>0</v>
      </c>
      <c r="J3054" t="s">
        <v>19013</v>
      </c>
      <c r="K3054" t="s">
        <v>29964</v>
      </c>
      <c r="L3054">
        <v>0</v>
      </c>
      <c r="M3054" t="s">
        <v>29965</v>
      </c>
    </row>
    <row r="3055" spans="1:13">
      <c r="A3055" t="s">
        <v>19014</v>
      </c>
      <c r="B3055" t="s">
        <v>29966</v>
      </c>
      <c r="D3055" t="s">
        <v>29967</v>
      </c>
      <c r="E3055">
        <v>0</v>
      </c>
      <c r="J3055" t="s">
        <v>19014</v>
      </c>
      <c r="K3055" t="s">
        <v>29966</v>
      </c>
      <c r="L3055">
        <v>0</v>
      </c>
      <c r="M3055" t="s">
        <v>29967</v>
      </c>
    </row>
    <row r="3056" spans="1:13">
      <c r="A3056" t="s">
        <v>19015</v>
      </c>
      <c r="B3056" t="s">
        <v>29968</v>
      </c>
      <c r="D3056" t="s">
        <v>29969</v>
      </c>
      <c r="E3056">
        <v>0</v>
      </c>
      <c r="J3056" t="s">
        <v>19015</v>
      </c>
      <c r="K3056" t="s">
        <v>29968</v>
      </c>
      <c r="L3056">
        <v>0</v>
      </c>
      <c r="M3056" t="s">
        <v>29969</v>
      </c>
    </row>
    <row r="3057" spans="1:13">
      <c r="A3057" t="s">
        <v>17574</v>
      </c>
      <c r="B3057" t="s">
        <v>29970</v>
      </c>
      <c r="D3057" t="s">
        <v>29971</v>
      </c>
      <c r="E3057">
        <v>0</v>
      </c>
      <c r="J3057" t="s">
        <v>17574</v>
      </c>
      <c r="K3057" t="s">
        <v>29970</v>
      </c>
      <c r="L3057">
        <v>0</v>
      </c>
      <c r="M3057" t="s">
        <v>29971</v>
      </c>
    </row>
    <row r="3058" spans="1:13">
      <c r="A3058" t="s">
        <v>19766</v>
      </c>
      <c r="B3058" t="s">
        <v>29972</v>
      </c>
      <c r="D3058" t="s">
        <v>29973</v>
      </c>
      <c r="E3058">
        <v>0</v>
      </c>
      <c r="J3058" t="s">
        <v>19766</v>
      </c>
      <c r="K3058" t="s">
        <v>29972</v>
      </c>
      <c r="L3058">
        <v>0</v>
      </c>
      <c r="M3058" t="s">
        <v>29973</v>
      </c>
    </row>
    <row r="3059" spans="1:13">
      <c r="A3059" t="s">
        <v>19767</v>
      </c>
      <c r="B3059" t="s">
        <v>29974</v>
      </c>
      <c r="D3059" t="s">
        <v>29975</v>
      </c>
      <c r="E3059">
        <v>0</v>
      </c>
      <c r="J3059" t="s">
        <v>19767</v>
      </c>
      <c r="K3059" t="s">
        <v>29974</v>
      </c>
      <c r="L3059">
        <v>0</v>
      </c>
      <c r="M3059" t="s">
        <v>29975</v>
      </c>
    </row>
    <row r="3060" spans="1:13">
      <c r="A3060" t="s">
        <v>19768</v>
      </c>
      <c r="B3060" t="s">
        <v>29976</v>
      </c>
      <c r="D3060" t="s">
        <v>29977</v>
      </c>
      <c r="E3060">
        <v>0</v>
      </c>
      <c r="J3060" t="s">
        <v>19768</v>
      </c>
      <c r="K3060" t="s">
        <v>29976</v>
      </c>
      <c r="L3060">
        <v>0</v>
      </c>
      <c r="M3060" t="s">
        <v>29977</v>
      </c>
    </row>
    <row r="3061" spans="1:13">
      <c r="A3061" t="s">
        <v>19769</v>
      </c>
      <c r="B3061" t="s">
        <v>29978</v>
      </c>
      <c r="D3061" t="s">
        <v>29979</v>
      </c>
      <c r="E3061">
        <v>0</v>
      </c>
      <c r="J3061" t="s">
        <v>19769</v>
      </c>
      <c r="K3061" t="s">
        <v>29978</v>
      </c>
      <c r="L3061">
        <v>0</v>
      </c>
      <c r="M3061" t="s">
        <v>29979</v>
      </c>
    </row>
    <row r="3062" spans="1:13">
      <c r="A3062" t="s">
        <v>19770</v>
      </c>
      <c r="B3062" t="s">
        <v>29980</v>
      </c>
      <c r="D3062" t="s">
        <v>29981</v>
      </c>
      <c r="E3062">
        <v>0</v>
      </c>
      <c r="J3062" t="s">
        <v>19770</v>
      </c>
      <c r="K3062" t="s">
        <v>29980</v>
      </c>
      <c r="L3062">
        <v>0</v>
      </c>
      <c r="M3062" t="s">
        <v>29981</v>
      </c>
    </row>
    <row r="3063" spans="1:13">
      <c r="A3063" t="s">
        <v>18647</v>
      </c>
      <c r="B3063" t="s">
        <v>29982</v>
      </c>
      <c r="D3063" t="s">
        <v>29983</v>
      </c>
      <c r="E3063">
        <v>0</v>
      </c>
      <c r="J3063" t="s">
        <v>18647</v>
      </c>
      <c r="K3063" t="s">
        <v>29982</v>
      </c>
      <c r="L3063">
        <v>0</v>
      </c>
      <c r="M3063" t="s">
        <v>29983</v>
      </c>
    </row>
    <row r="3064" spans="1:13">
      <c r="A3064" t="s">
        <v>18648</v>
      </c>
      <c r="B3064" t="s">
        <v>29984</v>
      </c>
      <c r="D3064" t="s">
        <v>29985</v>
      </c>
      <c r="E3064">
        <v>0</v>
      </c>
      <c r="J3064" t="s">
        <v>18648</v>
      </c>
      <c r="K3064" t="s">
        <v>29984</v>
      </c>
      <c r="L3064">
        <v>0</v>
      </c>
      <c r="M3064" t="s">
        <v>29985</v>
      </c>
    </row>
    <row r="3065" spans="1:13">
      <c r="A3065" t="s">
        <v>19012</v>
      </c>
      <c r="B3065" t="s">
        <v>29986</v>
      </c>
      <c r="D3065" t="s">
        <v>29987</v>
      </c>
      <c r="E3065">
        <v>-1</v>
      </c>
      <c r="J3065" t="s">
        <v>19012</v>
      </c>
      <c r="K3065" t="s">
        <v>29986</v>
      </c>
      <c r="L3065">
        <v>-1</v>
      </c>
      <c r="M3065" t="s">
        <v>29987</v>
      </c>
    </row>
    <row r="3066" spans="1:13">
      <c r="A3066" t="s">
        <v>17997</v>
      </c>
      <c r="B3066" t="s">
        <v>29988</v>
      </c>
      <c r="D3066" t="s">
        <v>29989</v>
      </c>
      <c r="E3066">
        <v>0</v>
      </c>
      <c r="J3066" t="s">
        <v>17997</v>
      </c>
      <c r="K3066" t="s">
        <v>29988</v>
      </c>
      <c r="L3066">
        <v>0</v>
      </c>
      <c r="M3066" t="s">
        <v>29989</v>
      </c>
    </row>
    <row r="3067" spans="1:13">
      <c r="A3067" t="s">
        <v>17998</v>
      </c>
      <c r="B3067" t="s">
        <v>29990</v>
      </c>
      <c r="D3067" t="s">
        <v>29991</v>
      </c>
      <c r="E3067">
        <v>0</v>
      </c>
      <c r="J3067" t="s">
        <v>17998</v>
      </c>
      <c r="K3067" t="s">
        <v>29990</v>
      </c>
      <c r="L3067">
        <v>0</v>
      </c>
      <c r="M3067" t="s">
        <v>29991</v>
      </c>
    </row>
    <row r="3068" spans="1:13">
      <c r="A3068" t="s">
        <v>17999</v>
      </c>
      <c r="B3068" t="s">
        <v>29992</v>
      </c>
      <c r="D3068" t="s">
        <v>29993</v>
      </c>
      <c r="E3068">
        <v>0</v>
      </c>
      <c r="J3068" t="s">
        <v>17999</v>
      </c>
      <c r="K3068" t="s">
        <v>29992</v>
      </c>
      <c r="L3068">
        <v>0</v>
      </c>
      <c r="M3068" t="s">
        <v>29993</v>
      </c>
    </row>
    <row r="3069" spans="1:13">
      <c r="A3069" t="s">
        <v>18000</v>
      </c>
      <c r="B3069" t="s">
        <v>29994</v>
      </c>
      <c r="D3069" t="s">
        <v>29995</v>
      </c>
      <c r="E3069">
        <v>0</v>
      </c>
      <c r="J3069" t="s">
        <v>18000</v>
      </c>
      <c r="K3069" t="s">
        <v>29994</v>
      </c>
      <c r="L3069">
        <v>0</v>
      </c>
      <c r="M3069" t="s">
        <v>29995</v>
      </c>
    </row>
    <row r="3070" spans="1:13">
      <c r="A3070" t="s">
        <v>18001</v>
      </c>
      <c r="B3070" t="s">
        <v>29996</v>
      </c>
      <c r="D3070" t="s">
        <v>29997</v>
      </c>
      <c r="E3070">
        <v>0</v>
      </c>
      <c r="J3070" t="s">
        <v>18001</v>
      </c>
      <c r="K3070" t="s">
        <v>29996</v>
      </c>
      <c r="L3070">
        <v>0</v>
      </c>
      <c r="M3070" t="s">
        <v>29997</v>
      </c>
    </row>
    <row r="3071" spans="1:13">
      <c r="A3071" t="s">
        <v>18002</v>
      </c>
      <c r="B3071" t="s">
        <v>29998</v>
      </c>
      <c r="D3071" t="s">
        <v>29999</v>
      </c>
      <c r="E3071">
        <v>0</v>
      </c>
      <c r="J3071" t="s">
        <v>18002</v>
      </c>
      <c r="K3071" t="s">
        <v>29998</v>
      </c>
      <c r="L3071">
        <v>0</v>
      </c>
      <c r="M3071" t="s">
        <v>29999</v>
      </c>
    </row>
    <row r="3072" spans="1:13">
      <c r="A3072" t="s">
        <v>17575</v>
      </c>
      <c r="B3072" t="s">
        <v>30000</v>
      </c>
      <c r="D3072" t="s">
        <v>30001</v>
      </c>
      <c r="E3072">
        <v>0</v>
      </c>
      <c r="J3072" t="s">
        <v>17575</v>
      </c>
      <c r="K3072" t="s">
        <v>30000</v>
      </c>
      <c r="L3072">
        <v>0</v>
      </c>
      <c r="M3072" t="s">
        <v>30001</v>
      </c>
    </row>
    <row r="3073" spans="1:13">
      <c r="A3073" t="s">
        <v>17576</v>
      </c>
      <c r="B3073" t="s">
        <v>30002</v>
      </c>
      <c r="D3073" t="s">
        <v>30003</v>
      </c>
      <c r="E3073">
        <v>0</v>
      </c>
      <c r="J3073" t="s">
        <v>17576</v>
      </c>
      <c r="K3073" t="s">
        <v>30002</v>
      </c>
      <c r="L3073">
        <v>0</v>
      </c>
      <c r="M3073" t="s">
        <v>30003</v>
      </c>
    </row>
    <row r="3074" spans="1:13">
      <c r="A3074" t="s">
        <v>17577</v>
      </c>
      <c r="B3074" t="s">
        <v>30004</v>
      </c>
      <c r="D3074" t="s">
        <v>30005</v>
      </c>
      <c r="E3074">
        <v>0</v>
      </c>
      <c r="J3074" t="s">
        <v>17577</v>
      </c>
      <c r="K3074" t="s">
        <v>30004</v>
      </c>
      <c r="L3074">
        <v>0</v>
      </c>
      <c r="M3074" t="s">
        <v>30005</v>
      </c>
    </row>
    <row r="3075" spans="1:13">
      <c r="A3075" t="s">
        <v>17578</v>
      </c>
      <c r="B3075" t="s">
        <v>30006</v>
      </c>
      <c r="D3075" t="s">
        <v>30007</v>
      </c>
      <c r="E3075">
        <v>0</v>
      </c>
      <c r="J3075" t="s">
        <v>17578</v>
      </c>
      <c r="K3075" t="s">
        <v>30006</v>
      </c>
      <c r="L3075">
        <v>0</v>
      </c>
      <c r="M3075" t="s">
        <v>30007</v>
      </c>
    </row>
    <row r="3076" spans="1:13">
      <c r="A3076" t="s">
        <v>17579</v>
      </c>
      <c r="B3076" t="s">
        <v>30008</v>
      </c>
      <c r="D3076" t="s">
        <v>30009</v>
      </c>
      <c r="E3076">
        <v>0</v>
      </c>
      <c r="J3076" t="s">
        <v>17579</v>
      </c>
      <c r="K3076" t="s">
        <v>30008</v>
      </c>
      <c r="L3076">
        <v>0</v>
      </c>
      <c r="M3076" t="s">
        <v>30009</v>
      </c>
    </row>
    <row r="3077" spans="1:13">
      <c r="A3077" t="s">
        <v>17580</v>
      </c>
      <c r="B3077" t="s">
        <v>30010</v>
      </c>
      <c r="D3077" t="s">
        <v>30011</v>
      </c>
      <c r="E3077">
        <v>0</v>
      </c>
      <c r="J3077" t="s">
        <v>17580</v>
      </c>
      <c r="K3077" t="s">
        <v>30010</v>
      </c>
      <c r="L3077">
        <v>0</v>
      </c>
      <c r="M3077" t="s">
        <v>30011</v>
      </c>
    </row>
    <row r="3078" spans="1:13">
      <c r="A3078" t="s">
        <v>17581</v>
      </c>
      <c r="B3078" t="s">
        <v>30012</v>
      </c>
      <c r="D3078" t="s">
        <v>30013</v>
      </c>
      <c r="E3078">
        <v>0</v>
      </c>
      <c r="J3078" t="s">
        <v>17581</v>
      </c>
      <c r="K3078" t="s">
        <v>30012</v>
      </c>
      <c r="L3078">
        <v>0</v>
      </c>
      <c r="M3078" t="s">
        <v>30013</v>
      </c>
    </row>
    <row r="3079" spans="1:13">
      <c r="A3079" t="s">
        <v>17582</v>
      </c>
      <c r="B3079" t="s">
        <v>30014</v>
      </c>
      <c r="D3079" t="s">
        <v>30015</v>
      </c>
      <c r="E3079">
        <v>0</v>
      </c>
      <c r="J3079" t="s">
        <v>17582</v>
      </c>
      <c r="K3079" t="s">
        <v>30014</v>
      </c>
      <c r="L3079">
        <v>0</v>
      </c>
      <c r="M3079" t="s">
        <v>30015</v>
      </c>
    </row>
    <row r="3080" spans="1:13">
      <c r="A3080" t="s">
        <v>17583</v>
      </c>
      <c r="B3080" t="s">
        <v>30016</v>
      </c>
      <c r="D3080" t="s">
        <v>30017</v>
      </c>
      <c r="E3080">
        <v>0</v>
      </c>
      <c r="J3080" t="s">
        <v>17583</v>
      </c>
      <c r="K3080" t="s">
        <v>30016</v>
      </c>
      <c r="L3080">
        <v>0</v>
      </c>
      <c r="M3080" t="s">
        <v>30017</v>
      </c>
    </row>
    <row r="3081" spans="1:13">
      <c r="A3081" t="s">
        <v>17584</v>
      </c>
      <c r="B3081" t="s">
        <v>30018</v>
      </c>
      <c r="D3081" t="s">
        <v>30019</v>
      </c>
      <c r="E3081">
        <v>0</v>
      </c>
      <c r="J3081" t="s">
        <v>17584</v>
      </c>
      <c r="K3081" t="s">
        <v>30018</v>
      </c>
      <c r="L3081">
        <v>0</v>
      </c>
      <c r="M3081" t="s">
        <v>30019</v>
      </c>
    </row>
    <row r="3082" spans="1:13">
      <c r="A3082" t="s">
        <v>17585</v>
      </c>
      <c r="B3082" t="s">
        <v>30020</v>
      </c>
      <c r="D3082" t="s">
        <v>30021</v>
      </c>
      <c r="E3082">
        <v>0</v>
      </c>
      <c r="J3082" t="s">
        <v>17585</v>
      </c>
      <c r="K3082" t="s">
        <v>30020</v>
      </c>
      <c r="L3082">
        <v>0</v>
      </c>
      <c r="M3082" t="s">
        <v>30021</v>
      </c>
    </row>
    <row r="3083" spans="1:13">
      <c r="A3083" t="s">
        <v>30022</v>
      </c>
      <c r="B3083" t="s">
        <v>30023</v>
      </c>
      <c r="D3083" t="s">
        <v>30024</v>
      </c>
      <c r="E3083">
        <v>0</v>
      </c>
      <c r="J3083" t="s">
        <v>30022</v>
      </c>
      <c r="K3083" t="s">
        <v>30023</v>
      </c>
      <c r="L3083">
        <v>0</v>
      </c>
      <c r="M3083" t="s">
        <v>30024</v>
      </c>
    </row>
    <row r="3084" spans="1:13">
      <c r="A3084" t="s">
        <v>30025</v>
      </c>
      <c r="B3084" t="s">
        <v>30026</v>
      </c>
      <c r="D3084" t="s">
        <v>30027</v>
      </c>
      <c r="E3084">
        <v>0</v>
      </c>
      <c r="J3084" t="s">
        <v>30025</v>
      </c>
      <c r="K3084" t="s">
        <v>30026</v>
      </c>
      <c r="L3084">
        <v>0</v>
      </c>
      <c r="M3084" t="s">
        <v>30027</v>
      </c>
    </row>
    <row r="3085" spans="1:13">
      <c r="A3085" t="s">
        <v>30028</v>
      </c>
      <c r="B3085" t="s">
        <v>30029</v>
      </c>
      <c r="D3085" t="s">
        <v>30030</v>
      </c>
      <c r="E3085">
        <v>0</v>
      </c>
      <c r="J3085" t="s">
        <v>30028</v>
      </c>
      <c r="K3085" t="s">
        <v>30029</v>
      </c>
      <c r="L3085">
        <v>0</v>
      </c>
      <c r="M3085" t="s">
        <v>30030</v>
      </c>
    </row>
    <row r="3086" spans="1:13">
      <c r="A3086" t="s">
        <v>30031</v>
      </c>
      <c r="B3086" t="s">
        <v>30032</v>
      </c>
      <c r="D3086" t="s">
        <v>30033</v>
      </c>
      <c r="E3086">
        <v>0</v>
      </c>
      <c r="J3086" t="s">
        <v>30031</v>
      </c>
      <c r="K3086" t="s">
        <v>30032</v>
      </c>
      <c r="L3086">
        <v>0</v>
      </c>
      <c r="M3086" t="s">
        <v>30033</v>
      </c>
    </row>
    <row r="3087" spans="1:13">
      <c r="A3087" t="s">
        <v>19771</v>
      </c>
      <c r="B3087" t="s">
        <v>30034</v>
      </c>
      <c r="D3087" t="s">
        <v>30035</v>
      </c>
      <c r="E3087">
        <v>0</v>
      </c>
      <c r="J3087" t="s">
        <v>19771</v>
      </c>
      <c r="K3087" t="s">
        <v>30034</v>
      </c>
      <c r="L3087">
        <v>0</v>
      </c>
      <c r="M3087" t="s">
        <v>30035</v>
      </c>
    </row>
    <row r="3088" spans="1:13">
      <c r="A3088" t="s">
        <v>19772</v>
      </c>
      <c r="B3088" t="s">
        <v>30036</v>
      </c>
      <c r="D3088" t="s">
        <v>30037</v>
      </c>
      <c r="E3088">
        <v>0</v>
      </c>
      <c r="J3088" t="s">
        <v>19772</v>
      </c>
      <c r="K3088" t="s">
        <v>30036</v>
      </c>
      <c r="L3088">
        <v>0</v>
      </c>
      <c r="M3088" t="s">
        <v>30037</v>
      </c>
    </row>
    <row r="3089" spans="1:13">
      <c r="A3089" t="s">
        <v>19773</v>
      </c>
      <c r="B3089" t="s">
        <v>30038</v>
      </c>
      <c r="D3089" t="s">
        <v>30039</v>
      </c>
      <c r="E3089">
        <v>0</v>
      </c>
      <c r="J3089" t="s">
        <v>19773</v>
      </c>
      <c r="K3089" t="s">
        <v>30038</v>
      </c>
      <c r="L3089">
        <v>0</v>
      </c>
      <c r="M3089" t="s">
        <v>30039</v>
      </c>
    </row>
    <row r="3090" spans="1:13">
      <c r="A3090" t="s">
        <v>19016</v>
      </c>
      <c r="B3090" t="s">
        <v>30040</v>
      </c>
      <c r="D3090" t="s">
        <v>30041</v>
      </c>
      <c r="E3090">
        <v>0</v>
      </c>
      <c r="J3090" t="s">
        <v>19016</v>
      </c>
      <c r="K3090" t="s">
        <v>30040</v>
      </c>
      <c r="L3090">
        <v>0</v>
      </c>
      <c r="M3090" t="s">
        <v>30041</v>
      </c>
    </row>
    <row r="3091" spans="1:13">
      <c r="A3091" t="s">
        <v>19017</v>
      </c>
      <c r="B3091" t="s">
        <v>30042</v>
      </c>
      <c r="D3091" t="s">
        <v>30043</v>
      </c>
      <c r="E3091">
        <v>0</v>
      </c>
      <c r="J3091" t="s">
        <v>19017</v>
      </c>
      <c r="K3091" t="s">
        <v>30042</v>
      </c>
      <c r="L3091">
        <v>0</v>
      </c>
      <c r="M3091" t="s">
        <v>30043</v>
      </c>
    </row>
    <row r="3092" spans="1:13">
      <c r="A3092" t="s">
        <v>19018</v>
      </c>
      <c r="B3092" t="s">
        <v>30044</v>
      </c>
      <c r="C3092" t="s">
        <v>23015</v>
      </c>
      <c r="D3092" t="s">
        <v>30045</v>
      </c>
      <c r="E3092">
        <v>160</v>
      </c>
      <c r="G3092" t="s">
        <v>23015</v>
      </c>
      <c r="J3092" t="s">
        <v>19018</v>
      </c>
      <c r="K3092" t="s">
        <v>30044</v>
      </c>
      <c r="L3092">
        <v>160</v>
      </c>
      <c r="M3092" t="s">
        <v>30045</v>
      </c>
    </row>
    <row r="3093" spans="1:13">
      <c r="A3093" t="s">
        <v>19019</v>
      </c>
      <c r="B3093" t="s">
        <v>30046</v>
      </c>
      <c r="D3093" t="s">
        <v>30047</v>
      </c>
      <c r="E3093">
        <v>0</v>
      </c>
      <c r="J3093" t="s">
        <v>19019</v>
      </c>
      <c r="K3093" t="s">
        <v>30046</v>
      </c>
      <c r="L3093">
        <v>0</v>
      </c>
      <c r="M3093" t="s">
        <v>30047</v>
      </c>
    </row>
    <row r="3094" spans="1:13">
      <c r="A3094" t="s">
        <v>19020</v>
      </c>
      <c r="B3094" t="s">
        <v>30048</v>
      </c>
      <c r="D3094" t="s">
        <v>30049</v>
      </c>
      <c r="E3094">
        <v>0</v>
      </c>
      <c r="J3094" t="s">
        <v>19020</v>
      </c>
      <c r="K3094" t="s">
        <v>30048</v>
      </c>
      <c r="L3094">
        <v>0</v>
      </c>
      <c r="M3094" t="s">
        <v>30049</v>
      </c>
    </row>
    <row r="3095" spans="1:13">
      <c r="A3095" t="s">
        <v>19021</v>
      </c>
      <c r="B3095" t="s">
        <v>30050</v>
      </c>
      <c r="D3095" t="s">
        <v>30051</v>
      </c>
      <c r="E3095">
        <v>-1</v>
      </c>
      <c r="J3095" t="s">
        <v>19021</v>
      </c>
      <c r="K3095" t="s">
        <v>30050</v>
      </c>
      <c r="L3095">
        <v>-1</v>
      </c>
      <c r="M3095" t="s">
        <v>30051</v>
      </c>
    </row>
    <row r="3096" spans="1:13">
      <c r="A3096" t="s">
        <v>19022</v>
      </c>
      <c r="B3096" t="s">
        <v>30052</v>
      </c>
      <c r="C3096" t="s">
        <v>23015</v>
      </c>
      <c r="D3096" t="s">
        <v>30053</v>
      </c>
      <c r="E3096">
        <v>160</v>
      </c>
      <c r="G3096" t="s">
        <v>23015</v>
      </c>
      <c r="J3096" t="s">
        <v>19022</v>
      </c>
      <c r="K3096" t="s">
        <v>30052</v>
      </c>
      <c r="L3096">
        <v>160</v>
      </c>
      <c r="M3096" t="s">
        <v>30053</v>
      </c>
    </row>
    <row r="3097" spans="1:13">
      <c r="A3097" t="s">
        <v>19023</v>
      </c>
      <c r="B3097" t="s">
        <v>30054</v>
      </c>
      <c r="D3097" t="s">
        <v>30055</v>
      </c>
      <c r="E3097">
        <v>0</v>
      </c>
      <c r="J3097" t="s">
        <v>19023</v>
      </c>
      <c r="K3097" t="s">
        <v>30054</v>
      </c>
      <c r="L3097">
        <v>0</v>
      </c>
      <c r="M3097" t="s">
        <v>30055</v>
      </c>
    </row>
    <row r="3098" spans="1:13">
      <c r="A3098" t="s">
        <v>19024</v>
      </c>
      <c r="B3098" t="s">
        <v>30056</v>
      </c>
      <c r="D3098" t="s">
        <v>30057</v>
      </c>
      <c r="E3098">
        <v>0</v>
      </c>
      <c r="J3098" t="s">
        <v>19024</v>
      </c>
      <c r="K3098" t="s">
        <v>30056</v>
      </c>
      <c r="L3098">
        <v>0</v>
      </c>
      <c r="M3098" t="s">
        <v>30057</v>
      </c>
    </row>
    <row r="3099" spans="1:13">
      <c r="A3099" t="s">
        <v>19025</v>
      </c>
      <c r="B3099" t="s">
        <v>30058</v>
      </c>
      <c r="D3099" t="s">
        <v>30059</v>
      </c>
      <c r="E3099">
        <v>0</v>
      </c>
      <c r="J3099" t="s">
        <v>19025</v>
      </c>
      <c r="K3099" t="s">
        <v>30058</v>
      </c>
      <c r="L3099">
        <v>0</v>
      </c>
      <c r="M3099" t="s">
        <v>30059</v>
      </c>
    </row>
    <row r="3100" spans="1:13">
      <c r="A3100" t="s">
        <v>19026</v>
      </c>
      <c r="B3100" t="s">
        <v>30060</v>
      </c>
      <c r="D3100" t="s">
        <v>30061</v>
      </c>
      <c r="E3100">
        <v>0</v>
      </c>
      <c r="J3100" t="s">
        <v>19026</v>
      </c>
      <c r="K3100" t="s">
        <v>30060</v>
      </c>
      <c r="L3100">
        <v>0</v>
      </c>
      <c r="M3100" t="s">
        <v>30061</v>
      </c>
    </row>
    <row r="3101" spans="1:13">
      <c r="A3101" t="s">
        <v>19027</v>
      </c>
      <c r="B3101" t="s">
        <v>30062</v>
      </c>
      <c r="C3101" t="s">
        <v>23015</v>
      </c>
      <c r="D3101" t="s">
        <v>30063</v>
      </c>
      <c r="E3101">
        <v>160</v>
      </c>
      <c r="G3101" t="s">
        <v>23015</v>
      </c>
      <c r="J3101" t="s">
        <v>19027</v>
      </c>
      <c r="K3101" t="s">
        <v>30062</v>
      </c>
      <c r="L3101">
        <v>160</v>
      </c>
      <c r="M3101" t="s">
        <v>30063</v>
      </c>
    </row>
    <row r="3102" spans="1:13">
      <c r="A3102" t="s">
        <v>19028</v>
      </c>
      <c r="B3102" t="s">
        <v>30064</v>
      </c>
      <c r="C3102" t="s">
        <v>23015</v>
      </c>
      <c r="D3102" t="s">
        <v>30065</v>
      </c>
      <c r="E3102">
        <v>160</v>
      </c>
      <c r="G3102" t="s">
        <v>23015</v>
      </c>
      <c r="J3102" t="s">
        <v>19028</v>
      </c>
      <c r="K3102" t="s">
        <v>30064</v>
      </c>
      <c r="L3102">
        <v>160</v>
      </c>
      <c r="M3102" t="s">
        <v>30065</v>
      </c>
    </row>
    <row r="3103" spans="1:13">
      <c r="A3103" t="s">
        <v>19029</v>
      </c>
      <c r="B3103" t="s">
        <v>30066</v>
      </c>
      <c r="C3103" t="s">
        <v>23015</v>
      </c>
      <c r="D3103" t="s">
        <v>30067</v>
      </c>
      <c r="E3103">
        <v>160</v>
      </c>
      <c r="G3103" t="s">
        <v>23015</v>
      </c>
      <c r="J3103" t="s">
        <v>19029</v>
      </c>
      <c r="K3103" t="s">
        <v>30066</v>
      </c>
      <c r="L3103">
        <v>160</v>
      </c>
      <c r="M3103" t="s">
        <v>30067</v>
      </c>
    </row>
    <row r="3104" spans="1:13">
      <c r="A3104" t="s">
        <v>19030</v>
      </c>
      <c r="B3104" t="s">
        <v>30068</v>
      </c>
      <c r="D3104" t="s">
        <v>30069</v>
      </c>
      <c r="E3104">
        <v>0</v>
      </c>
      <c r="J3104" t="s">
        <v>19030</v>
      </c>
      <c r="K3104" t="s">
        <v>30068</v>
      </c>
      <c r="L3104">
        <v>0</v>
      </c>
      <c r="M3104" t="s">
        <v>30069</v>
      </c>
    </row>
    <row r="3105" spans="1:13">
      <c r="A3105" t="s">
        <v>18276</v>
      </c>
      <c r="B3105" t="s">
        <v>30070</v>
      </c>
      <c r="C3105" t="s">
        <v>23015</v>
      </c>
      <c r="D3105" t="s">
        <v>30071</v>
      </c>
      <c r="E3105">
        <v>159</v>
      </c>
      <c r="G3105" t="s">
        <v>23015</v>
      </c>
      <c r="J3105" t="s">
        <v>18276</v>
      </c>
      <c r="K3105" t="s">
        <v>30070</v>
      </c>
      <c r="L3105">
        <v>159</v>
      </c>
      <c r="M3105" t="s">
        <v>30071</v>
      </c>
    </row>
    <row r="3106" spans="1:13">
      <c r="A3106" t="s">
        <v>19031</v>
      </c>
      <c r="B3106" t="s">
        <v>30072</v>
      </c>
      <c r="D3106" t="s">
        <v>30073</v>
      </c>
      <c r="E3106">
        <v>0</v>
      </c>
      <c r="J3106" t="s">
        <v>19031</v>
      </c>
      <c r="K3106" t="s">
        <v>30072</v>
      </c>
      <c r="L3106">
        <v>0</v>
      </c>
      <c r="M3106" t="s">
        <v>30073</v>
      </c>
    </row>
    <row r="3107" spans="1:13">
      <c r="A3107" t="s">
        <v>19032</v>
      </c>
      <c r="B3107" t="s">
        <v>30074</v>
      </c>
      <c r="D3107" t="s">
        <v>30075</v>
      </c>
      <c r="E3107">
        <v>0</v>
      </c>
      <c r="J3107" t="s">
        <v>19032</v>
      </c>
      <c r="K3107" t="s">
        <v>30074</v>
      </c>
      <c r="L3107">
        <v>0</v>
      </c>
      <c r="M3107" t="s">
        <v>30075</v>
      </c>
    </row>
    <row r="3108" spans="1:13">
      <c r="A3108" t="s">
        <v>19033</v>
      </c>
      <c r="B3108" t="s">
        <v>30040</v>
      </c>
      <c r="D3108" t="s">
        <v>30076</v>
      </c>
      <c r="E3108">
        <v>0</v>
      </c>
      <c r="J3108" t="s">
        <v>19033</v>
      </c>
      <c r="K3108" t="s">
        <v>30040</v>
      </c>
      <c r="L3108">
        <v>0</v>
      </c>
      <c r="M3108" t="s">
        <v>30076</v>
      </c>
    </row>
    <row r="3109" spans="1:13">
      <c r="A3109" t="s">
        <v>19034</v>
      </c>
      <c r="B3109" t="s">
        <v>30077</v>
      </c>
      <c r="D3109" t="s">
        <v>30078</v>
      </c>
      <c r="E3109">
        <v>0</v>
      </c>
      <c r="J3109" t="s">
        <v>19034</v>
      </c>
      <c r="K3109" t="s">
        <v>30077</v>
      </c>
      <c r="L3109">
        <v>0</v>
      </c>
      <c r="M3109" t="s">
        <v>30078</v>
      </c>
    </row>
    <row r="3110" spans="1:13">
      <c r="A3110" t="s">
        <v>19035</v>
      </c>
      <c r="B3110" t="s">
        <v>30079</v>
      </c>
      <c r="D3110" t="s">
        <v>30080</v>
      </c>
      <c r="E3110">
        <v>0</v>
      </c>
      <c r="J3110" t="s">
        <v>19035</v>
      </c>
      <c r="K3110" t="s">
        <v>30079</v>
      </c>
      <c r="L3110">
        <v>0</v>
      </c>
      <c r="M3110" t="s">
        <v>30080</v>
      </c>
    </row>
    <row r="3111" spans="1:13">
      <c r="A3111" t="s">
        <v>19036</v>
      </c>
      <c r="B3111" t="s">
        <v>30081</v>
      </c>
      <c r="D3111" t="s">
        <v>30082</v>
      </c>
      <c r="E3111">
        <v>0</v>
      </c>
      <c r="J3111" t="s">
        <v>19036</v>
      </c>
      <c r="K3111" t="s">
        <v>30081</v>
      </c>
      <c r="L3111">
        <v>0</v>
      </c>
      <c r="M3111" t="s">
        <v>30082</v>
      </c>
    </row>
    <row r="3112" spans="1:13">
      <c r="A3112" t="s">
        <v>19037</v>
      </c>
      <c r="B3112" t="s">
        <v>30083</v>
      </c>
      <c r="C3112" t="s">
        <v>23015</v>
      </c>
      <c r="D3112" t="s">
        <v>30084</v>
      </c>
      <c r="E3112">
        <v>160</v>
      </c>
      <c r="G3112" t="s">
        <v>23015</v>
      </c>
      <c r="J3112" t="s">
        <v>19037</v>
      </c>
      <c r="K3112" t="s">
        <v>30083</v>
      </c>
      <c r="L3112">
        <v>160</v>
      </c>
      <c r="M3112" t="s">
        <v>30084</v>
      </c>
    </row>
    <row r="3113" spans="1:13">
      <c r="A3113" t="s">
        <v>19038</v>
      </c>
      <c r="B3113" t="s">
        <v>30085</v>
      </c>
      <c r="C3113" t="s">
        <v>23015</v>
      </c>
      <c r="D3113" t="s">
        <v>30086</v>
      </c>
      <c r="E3113">
        <v>160</v>
      </c>
      <c r="G3113" t="s">
        <v>23015</v>
      </c>
      <c r="J3113" t="s">
        <v>19038</v>
      </c>
      <c r="K3113" t="s">
        <v>30085</v>
      </c>
      <c r="L3113">
        <v>160</v>
      </c>
      <c r="M3113" t="s">
        <v>30086</v>
      </c>
    </row>
    <row r="3114" spans="1:13">
      <c r="A3114" t="s">
        <v>19039</v>
      </c>
      <c r="B3114" t="s">
        <v>30087</v>
      </c>
      <c r="D3114" t="s">
        <v>30088</v>
      </c>
      <c r="E3114">
        <v>0</v>
      </c>
      <c r="J3114" t="s">
        <v>19039</v>
      </c>
      <c r="K3114" t="s">
        <v>30087</v>
      </c>
      <c r="L3114">
        <v>0</v>
      </c>
      <c r="M3114" t="s">
        <v>30088</v>
      </c>
    </row>
    <row r="3115" spans="1:13">
      <c r="A3115" t="s">
        <v>19040</v>
      </c>
      <c r="B3115" t="s">
        <v>30089</v>
      </c>
      <c r="D3115" t="s">
        <v>30090</v>
      </c>
      <c r="E3115">
        <v>0</v>
      </c>
      <c r="J3115" t="s">
        <v>19040</v>
      </c>
      <c r="K3115" t="s">
        <v>30089</v>
      </c>
      <c r="L3115">
        <v>0</v>
      </c>
      <c r="M3115" t="s">
        <v>30090</v>
      </c>
    </row>
    <row r="3116" spans="1:13">
      <c r="A3116" t="s">
        <v>19041</v>
      </c>
      <c r="B3116" t="s">
        <v>30091</v>
      </c>
      <c r="D3116" t="s">
        <v>30092</v>
      </c>
      <c r="E3116">
        <v>0</v>
      </c>
      <c r="J3116" t="s">
        <v>19041</v>
      </c>
      <c r="K3116" t="s">
        <v>30091</v>
      </c>
      <c r="L3116">
        <v>0</v>
      </c>
      <c r="M3116" t="s">
        <v>30092</v>
      </c>
    </row>
    <row r="3117" spans="1:13">
      <c r="A3117" t="s">
        <v>19042</v>
      </c>
      <c r="B3117" t="s">
        <v>30093</v>
      </c>
      <c r="D3117" t="s">
        <v>30094</v>
      </c>
      <c r="E3117">
        <v>0</v>
      </c>
      <c r="J3117" t="s">
        <v>19042</v>
      </c>
      <c r="K3117" t="s">
        <v>30093</v>
      </c>
      <c r="L3117">
        <v>0</v>
      </c>
      <c r="M3117" t="s">
        <v>30094</v>
      </c>
    </row>
    <row r="3118" spans="1:13">
      <c r="A3118" t="s">
        <v>19043</v>
      </c>
      <c r="B3118" t="s">
        <v>30095</v>
      </c>
      <c r="D3118" t="s">
        <v>30096</v>
      </c>
      <c r="E3118">
        <v>0</v>
      </c>
      <c r="J3118" t="s">
        <v>19043</v>
      </c>
      <c r="K3118" t="s">
        <v>30095</v>
      </c>
      <c r="L3118">
        <v>0</v>
      </c>
      <c r="M3118" t="s">
        <v>30096</v>
      </c>
    </row>
    <row r="3119" spans="1:13">
      <c r="A3119" t="s">
        <v>19044</v>
      </c>
      <c r="B3119" t="s">
        <v>30097</v>
      </c>
      <c r="D3119" t="s">
        <v>30098</v>
      </c>
      <c r="E3119">
        <v>0</v>
      </c>
      <c r="J3119" t="s">
        <v>19044</v>
      </c>
      <c r="K3119" t="s">
        <v>30097</v>
      </c>
      <c r="L3119">
        <v>0</v>
      </c>
      <c r="M3119" t="s">
        <v>30098</v>
      </c>
    </row>
    <row r="3120" spans="1:13">
      <c r="A3120" t="s">
        <v>19045</v>
      </c>
      <c r="B3120" t="s">
        <v>30099</v>
      </c>
      <c r="D3120" t="s">
        <v>30100</v>
      </c>
      <c r="E3120">
        <v>0</v>
      </c>
      <c r="J3120" t="s">
        <v>19045</v>
      </c>
      <c r="K3120" t="s">
        <v>30099</v>
      </c>
      <c r="L3120">
        <v>0</v>
      </c>
      <c r="M3120" t="s">
        <v>30100</v>
      </c>
    </row>
    <row r="3121" spans="1:13">
      <c r="A3121" t="s">
        <v>19046</v>
      </c>
      <c r="B3121" t="s">
        <v>30101</v>
      </c>
      <c r="D3121" t="s">
        <v>30102</v>
      </c>
      <c r="E3121">
        <v>0</v>
      </c>
      <c r="J3121" t="s">
        <v>19046</v>
      </c>
      <c r="K3121" t="s">
        <v>30101</v>
      </c>
      <c r="L3121">
        <v>0</v>
      </c>
      <c r="M3121" t="s">
        <v>30102</v>
      </c>
    </row>
    <row r="3122" spans="1:13">
      <c r="A3122" t="s">
        <v>19047</v>
      </c>
      <c r="B3122" t="s">
        <v>30103</v>
      </c>
      <c r="D3122" t="s">
        <v>30104</v>
      </c>
      <c r="E3122">
        <v>0</v>
      </c>
      <c r="J3122" t="s">
        <v>19047</v>
      </c>
      <c r="K3122" t="s">
        <v>30103</v>
      </c>
      <c r="L3122">
        <v>0</v>
      </c>
      <c r="M3122" t="s">
        <v>30104</v>
      </c>
    </row>
    <row r="3123" spans="1:13">
      <c r="A3123" t="s">
        <v>20237</v>
      </c>
      <c r="B3123" t="s">
        <v>30105</v>
      </c>
      <c r="D3123" t="s">
        <v>30106</v>
      </c>
      <c r="E3123">
        <v>0</v>
      </c>
      <c r="J3123" t="s">
        <v>20237</v>
      </c>
      <c r="K3123" t="s">
        <v>30105</v>
      </c>
      <c r="L3123">
        <v>0</v>
      </c>
      <c r="M3123" t="s">
        <v>30106</v>
      </c>
    </row>
    <row r="3124" spans="1:13">
      <c r="A3124" t="s">
        <v>18275</v>
      </c>
      <c r="B3124" t="s">
        <v>30107</v>
      </c>
      <c r="C3124" t="s">
        <v>23015</v>
      </c>
      <c r="D3124" t="s">
        <v>30108</v>
      </c>
      <c r="E3124">
        <v>160</v>
      </c>
      <c r="G3124" t="s">
        <v>23015</v>
      </c>
      <c r="J3124" t="s">
        <v>18275</v>
      </c>
      <c r="K3124" t="s">
        <v>30107</v>
      </c>
      <c r="L3124">
        <v>160</v>
      </c>
      <c r="M3124" t="s">
        <v>30108</v>
      </c>
    </row>
    <row r="3125" spans="1:13">
      <c r="A3125" t="s">
        <v>20238</v>
      </c>
      <c r="B3125" t="s">
        <v>30109</v>
      </c>
      <c r="D3125" t="s">
        <v>30110</v>
      </c>
      <c r="E3125">
        <v>0</v>
      </c>
      <c r="J3125" t="s">
        <v>20238</v>
      </c>
      <c r="K3125" t="s">
        <v>30109</v>
      </c>
      <c r="L3125">
        <v>0</v>
      </c>
      <c r="M3125" t="s">
        <v>30110</v>
      </c>
    </row>
    <row r="3126" spans="1:13">
      <c r="A3126" t="s">
        <v>20239</v>
      </c>
      <c r="B3126" t="s">
        <v>30111</v>
      </c>
      <c r="C3126" t="s">
        <v>23015</v>
      </c>
      <c r="D3126" t="s">
        <v>30112</v>
      </c>
      <c r="E3126">
        <v>160</v>
      </c>
      <c r="G3126" t="s">
        <v>23015</v>
      </c>
      <c r="J3126" t="s">
        <v>20239</v>
      </c>
      <c r="K3126" t="s">
        <v>30111</v>
      </c>
      <c r="L3126">
        <v>160</v>
      </c>
      <c r="M3126" t="s">
        <v>30112</v>
      </c>
    </row>
    <row r="3127" spans="1:13">
      <c r="A3127" t="s">
        <v>20450</v>
      </c>
      <c r="B3127" t="s">
        <v>30113</v>
      </c>
      <c r="D3127" t="s">
        <v>30114</v>
      </c>
      <c r="E3127">
        <v>0</v>
      </c>
      <c r="J3127" t="s">
        <v>20450</v>
      </c>
      <c r="K3127" t="s">
        <v>30113</v>
      </c>
      <c r="L3127">
        <v>0</v>
      </c>
      <c r="M3127" t="s">
        <v>30114</v>
      </c>
    </row>
    <row r="3128" spans="1:13">
      <c r="A3128" t="s">
        <v>20449</v>
      </c>
      <c r="B3128" t="s">
        <v>30115</v>
      </c>
      <c r="D3128" t="s">
        <v>30116</v>
      </c>
      <c r="E3128">
        <v>0</v>
      </c>
      <c r="J3128" t="s">
        <v>20449</v>
      </c>
      <c r="K3128" t="s">
        <v>30115</v>
      </c>
      <c r="L3128">
        <v>0</v>
      </c>
      <c r="M3128" t="s">
        <v>30116</v>
      </c>
    </row>
    <row r="3129" spans="1:13">
      <c r="A3129" t="s">
        <v>20448</v>
      </c>
      <c r="B3129" t="s">
        <v>30117</v>
      </c>
      <c r="D3129" t="s">
        <v>30118</v>
      </c>
      <c r="E3129">
        <v>0</v>
      </c>
      <c r="J3129" t="s">
        <v>20448</v>
      </c>
      <c r="K3129" t="s">
        <v>30117</v>
      </c>
      <c r="L3129">
        <v>0</v>
      </c>
      <c r="M3129" t="s">
        <v>30118</v>
      </c>
    </row>
    <row r="3130" spans="1:13">
      <c r="A3130" t="s">
        <v>20866</v>
      </c>
      <c r="B3130" t="s">
        <v>30119</v>
      </c>
      <c r="C3130" t="s">
        <v>23015</v>
      </c>
      <c r="D3130" t="s">
        <v>30120</v>
      </c>
      <c r="E3130">
        <v>160</v>
      </c>
      <c r="G3130" t="s">
        <v>23015</v>
      </c>
      <c r="J3130" t="s">
        <v>20866</v>
      </c>
      <c r="K3130" t="s">
        <v>30119</v>
      </c>
      <c r="L3130">
        <v>160</v>
      </c>
      <c r="M3130" t="s">
        <v>30120</v>
      </c>
    </row>
    <row r="3131" spans="1:13">
      <c r="A3131" t="s">
        <v>20865</v>
      </c>
      <c r="B3131" t="s">
        <v>30121</v>
      </c>
      <c r="D3131" t="s">
        <v>30122</v>
      </c>
      <c r="E3131">
        <v>0</v>
      </c>
      <c r="J3131" t="s">
        <v>20865</v>
      </c>
      <c r="K3131" t="s">
        <v>30121</v>
      </c>
      <c r="L3131">
        <v>0</v>
      </c>
      <c r="M3131" t="s">
        <v>30122</v>
      </c>
    </row>
    <row r="3132" spans="1:13">
      <c r="A3132" t="s">
        <v>18429</v>
      </c>
      <c r="B3132" t="s">
        <v>30123</v>
      </c>
      <c r="D3132" t="s">
        <v>30124</v>
      </c>
      <c r="E3132">
        <v>0</v>
      </c>
      <c r="J3132" t="s">
        <v>18429</v>
      </c>
      <c r="K3132" t="s">
        <v>30123</v>
      </c>
      <c r="L3132">
        <v>0</v>
      </c>
      <c r="M3132" t="s">
        <v>30124</v>
      </c>
    </row>
    <row r="3133" spans="1:13">
      <c r="A3133" t="s">
        <v>18003</v>
      </c>
      <c r="B3133" t="s">
        <v>30125</v>
      </c>
      <c r="D3133" t="s">
        <v>30126</v>
      </c>
      <c r="E3133">
        <v>0</v>
      </c>
      <c r="J3133" t="s">
        <v>18003</v>
      </c>
      <c r="K3133" t="s">
        <v>30125</v>
      </c>
      <c r="L3133">
        <v>0</v>
      </c>
      <c r="M3133" t="s">
        <v>30126</v>
      </c>
    </row>
    <row r="3134" spans="1:13">
      <c r="A3134" t="s">
        <v>18004</v>
      </c>
      <c r="B3134" t="s">
        <v>30127</v>
      </c>
      <c r="D3134" t="s">
        <v>30128</v>
      </c>
      <c r="E3134">
        <v>0</v>
      </c>
      <c r="J3134" t="s">
        <v>18004</v>
      </c>
      <c r="K3134" t="s">
        <v>30127</v>
      </c>
      <c r="L3134">
        <v>0</v>
      </c>
      <c r="M3134" t="s">
        <v>30128</v>
      </c>
    </row>
    <row r="3135" spans="1:13">
      <c r="A3135" t="s">
        <v>18005</v>
      </c>
      <c r="B3135" t="s">
        <v>30129</v>
      </c>
      <c r="D3135" t="s">
        <v>30130</v>
      </c>
      <c r="E3135">
        <v>0</v>
      </c>
      <c r="J3135" t="s">
        <v>18005</v>
      </c>
      <c r="K3135" t="s">
        <v>30129</v>
      </c>
      <c r="L3135">
        <v>0</v>
      </c>
      <c r="M3135" t="s">
        <v>30130</v>
      </c>
    </row>
    <row r="3136" spans="1:13">
      <c r="A3136" t="s">
        <v>18006</v>
      </c>
      <c r="B3136" t="s">
        <v>30131</v>
      </c>
      <c r="D3136" t="s">
        <v>30132</v>
      </c>
      <c r="E3136">
        <v>-1</v>
      </c>
      <c r="J3136" t="s">
        <v>18006</v>
      </c>
      <c r="K3136" t="s">
        <v>30131</v>
      </c>
      <c r="L3136">
        <v>-1</v>
      </c>
      <c r="M3136" t="s">
        <v>30132</v>
      </c>
    </row>
    <row r="3137" spans="1:13">
      <c r="A3137" t="s">
        <v>18007</v>
      </c>
      <c r="B3137" t="s">
        <v>30133</v>
      </c>
      <c r="D3137" t="s">
        <v>30134</v>
      </c>
      <c r="E3137">
        <v>0</v>
      </c>
      <c r="J3137" t="s">
        <v>18007</v>
      </c>
      <c r="K3137" t="s">
        <v>30133</v>
      </c>
      <c r="L3137">
        <v>0</v>
      </c>
      <c r="M3137" t="s">
        <v>30134</v>
      </c>
    </row>
    <row r="3138" spans="1:13">
      <c r="A3138" t="s">
        <v>18008</v>
      </c>
      <c r="B3138" t="s">
        <v>30087</v>
      </c>
      <c r="D3138" t="s">
        <v>30135</v>
      </c>
      <c r="E3138">
        <v>0</v>
      </c>
      <c r="J3138" t="s">
        <v>18008</v>
      </c>
      <c r="K3138" t="s">
        <v>30087</v>
      </c>
      <c r="L3138">
        <v>0</v>
      </c>
      <c r="M3138" t="s">
        <v>30135</v>
      </c>
    </row>
    <row r="3139" spans="1:13">
      <c r="A3139" t="s">
        <v>19048</v>
      </c>
      <c r="B3139" t="s">
        <v>30136</v>
      </c>
      <c r="D3139" t="s">
        <v>30137</v>
      </c>
      <c r="E3139">
        <v>0</v>
      </c>
      <c r="J3139" t="s">
        <v>19048</v>
      </c>
      <c r="K3139" t="s">
        <v>30136</v>
      </c>
      <c r="L3139">
        <v>0</v>
      </c>
      <c r="M3139" t="s">
        <v>30137</v>
      </c>
    </row>
    <row r="3140" spans="1:13">
      <c r="A3140" t="s">
        <v>17586</v>
      </c>
      <c r="B3140" t="s">
        <v>30138</v>
      </c>
      <c r="D3140" t="s">
        <v>30139</v>
      </c>
      <c r="E3140">
        <v>0</v>
      </c>
      <c r="J3140" t="s">
        <v>17586</v>
      </c>
      <c r="K3140" t="s">
        <v>30138</v>
      </c>
      <c r="L3140">
        <v>0</v>
      </c>
      <c r="M3140" t="s">
        <v>30139</v>
      </c>
    </row>
    <row r="3141" spans="1:13">
      <c r="A3141" t="s">
        <v>30140</v>
      </c>
      <c r="B3141" t="s">
        <v>30141</v>
      </c>
      <c r="D3141" t="s">
        <v>30142</v>
      </c>
      <c r="E3141">
        <v>0</v>
      </c>
      <c r="J3141" t="s">
        <v>30140</v>
      </c>
      <c r="K3141" t="s">
        <v>30141</v>
      </c>
      <c r="L3141">
        <v>0</v>
      </c>
      <c r="M3141" t="s">
        <v>30142</v>
      </c>
    </row>
    <row r="3142" spans="1:13">
      <c r="A3142" t="s">
        <v>30143</v>
      </c>
      <c r="B3142" t="s">
        <v>30144</v>
      </c>
      <c r="D3142" t="s">
        <v>30145</v>
      </c>
      <c r="E3142">
        <v>0</v>
      </c>
      <c r="J3142" t="s">
        <v>30143</v>
      </c>
      <c r="K3142" t="s">
        <v>30144</v>
      </c>
      <c r="L3142">
        <v>0</v>
      </c>
      <c r="M3142" t="s">
        <v>30145</v>
      </c>
    </row>
    <row r="3143" spans="1:13">
      <c r="A3143" t="s">
        <v>19774</v>
      </c>
      <c r="B3143" t="s">
        <v>30146</v>
      </c>
      <c r="D3143" t="s">
        <v>30147</v>
      </c>
      <c r="E3143">
        <v>0</v>
      </c>
      <c r="J3143" t="s">
        <v>19774</v>
      </c>
      <c r="K3143" t="s">
        <v>30146</v>
      </c>
      <c r="L3143">
        <v>0</v>
      </c>
      <c r="M3143" t="s">
        <v>30147</v>
      </c>
    </row>
    <row r="3144" spans="1:13">
      <c r="A3144" t="s">
        <v>19775</v>
      </c>
      <c r="B3144" t="s">
        <v>30148</v>
      </c>
      <c r="D3144" t="s">
        <v>30149</v>
      </c>
      <c r="E3144">
        <v>0</v>
      </c>
      <c r="J3144" t="s">
        <v>19775</v>
      </c>
      <c r="K3144" t="s">
        <v>30148</v>
      </c>
      <c r="L3144">
        <v>0</v>
      </c>
      <c r="M3144" t="s">
        <v>30149</v>
      </c>
    </row>
    <row r="3145" spans="1:13">
      <c r="A3145" t="s">
        <v>19776</v>
      </c>
      <c r="B3145" t="s">
        <v>30150</v>
      </c>
      <c r="D3145" t="s">
        <v>30151</v>
      </c>
      <c r="E3145">
        <v>0</v>
      </c>
      <c r="J3145" t="s">
        <v>19776</v>
      </c>
      <c r="K3145" t="s">
        <v>30150</v>
      </c>
      <c r="L3145">
        <v>0</v>
      </c>
      <c r="M3145" t="s">
        <v>30151</v>
      </c>
    </row>
    <row r="3146" spans="1:13">
      <c r="A3146" t="s">
        <v>19777</v>
      </c>
      <c r="B3146" t="s">
        <v>30152</v>
      </c>
      <c r="D3146" t="s">
        <v>30153</v>
      </c>
      <c r="E3146">
        <v>0</v>
      </c>
      <c r="J3146" t="s">
        <v>19777</v>
      </c>
      <c r="K3146" t="s">
        <v>30152</v>
      </c>
      <c r="L3146">
        <v>0</v>
      </c>
      <c r="M3146" t="s">
        <v>30153</v>
      </c>
    </row>
    <row r="3147" spans="1:13">
      <c r="A3147" t="s">
        <v>20864</v>
      </c>
      <c r="B3147" t="s">
        <v>30154</v>
      </c>
      <c r="D3147" t="s">
        <v>30155</v>
      </c>
      <c r="E3147">
        <v>0</v>
      </c>
      <c r="J3147" t="s">
        <v>20864</v>
      </c>
      <c r="K3147" t="s">
        <v>30154</v>
      </c>
      <c r="L3147">
        <v>0</v>
      </c>
      <c r="M3147" t="s">
        <v>30155</v>
      </c>
    </row>
    <row r="3148" spans="1:13">
      <c r="A3148" t="s">
        <v>20863</v>
      </c>
      <c r="B3148" t="s">
        <v>30156</v>
      </c>
      <c r="D3148" t="s">
        <v>30157</v>
      </c>
      <c r="E3148">
        <v>0</v>
      </c>
      <c r="J3148" t="s">
        <v>20863</v>
      </c>
      <c r="K3148" t="s">
        <v>30156</v>
      </c>
      <c r="L3148">
        <v>0</v>
      </c>
      <c r="M3148" t="s">
        <v>30157</v>
      </c>
    </row>
    <row r="3149" spans="1:13">
      <c r="A3149" t="s">
        <v>20862</v>
      </c>
      <c r="B3149" t="s">
        <v>30158</v>
      </c>
      <c r="D3149" t="s">
        <v>30159</v>
      </c>
      <c r="E3149">
        <v>0</v>
      </c>
      <c r="J3149" t="s">
        <v>20862</v>
      </c>
      <c r="K3149" t="s">
        <v>30158</v>
      </c>
      <c r="L3149">
        <v>0</v>
      </c>
      <c r="M3149" t="s">
        <v>30159</v>
      </c>
    </row>
    <row r="3150" spans="1:13">
      <c r="A3150" t="s">
        <v>20861</v>
      </c>
      <c r="B3150" t="s">
        <v>30160</v>
      </c>
      <c r="D3150" t="s">
        <v>30161</v>
      </c>
      <c r="E3150">
        <v>0</v>
      </c>
      <c r="J3150" t="s">
        <v>20861</v>
      </c>
      <c r="K3150" t="s">
        <v>30160</v>
      </c>
      <c r="L3150">
        <v>0</v>
      </c>
      <c r="M3150" t="s">
        <v>30161</v>
      </c>
    </row>
    <row r="3151" spans="1:13">
      <c r="A3151" t="s">
        <v>19778</v>
      </c>
      <c r="B3151" t="s">
        <v>30162</v>
      </c>
      <c r="D3151" t="s">
        <v>30163</v>
      </c>
      <c r="E3151">
        <v>0</v>
      </c>
      <c r="J3151" t="s">
        <v>19778</v>
      </c>
      <c r="K3151" t="s">
        <v>30162</v>
      </c>
      <c r="L3151">
        <v>0</v>
      </c>
      <c r="M3151" t="s">
        <v>30163</v>
      </c>
    </row>
    <row r="3152" spans="1:13">
      <c r="A3152" t="s">
        <v>19779</v>
      </c>
      <c r="B3152" t="s">
        <v>30164</v>
      </c>
      <c r="D3152" t="s">
        <v>30165</v>
      </c>
      <c r="E3152">
        <v>0</v>
      </c>
      <c r="J3152" t="s">
        <v>19779</v>
      </c>
      <c r="K3152" t="s">
        <v>30164</v>
      </c>
      <c r="L3152">
        <v>0</v>
      </c>
      <c r="M3152" t="s">
        <v>30165</v>
      </c>
    </row>
    <row r="3153" spans="1:13">
      <c r="A3153" t="s">
        <v>19780</v>
      </c>
      <c r="B3153" t="s">
        <v>30166</v>
      </c>
      <c r="C3153" t="s">
        <v>23015</v>
      </c>
      <c r="D3153" t="s">
        <v>30167</v>
      </c>
      <c r="E3153">
        <v>160</v>
      </c>
      <c r="G3153" t="s">
        <v>23015</v>
      </c>
      <c r="J3153" t="s">
        <v>19780</v>
      </c>
      <c r="K3153" t="s">
        <v>30166</v>
      </c>
      <c r="L3153">
        <v>160</v>
      </c>
      <c r="M3153" t="s">
        <v>30167</v>
      </c>
    </row>
    <row r="3154" spans="1:13">
      <c r="A3154" t="s">
        <v>19781</v>
      </c>
      <c r="B3154" t="s">
        <v>30168</v>
      </c>
      <c r="C3154" t="s">
        <v>23015</v>
      </c>
      <c r="D3154" t="s">
        <v>30169</v>
      </c>
      <c r="E3154">
        <v>160</v>
      </c>
      <c r="G3154" t="s">
        <v>23015</v>
      </c>
      <c r="J3154" t="s">
        <v>19781</v>
      </c>
      <c r="K3154" t="s">
        <v>30168</v>
      </c>
      <c r="L3154">
        <v>160</v>
      </c>
      <c r="M3154" t="s">
        <v>30169</v>
      </c>
    </row>
    <row r="3155" spans="1:13">
      <c r="A3155" t="s">
        <v>20240</v>
      </c>
      <c r="B3155" t="s">
        <v>30170</v>
      </c>
      <c r="D3155" t="s">
        <v>30171</v>
      </c>
      <c r="E3155">
        <v>0</v>
      </c>
      <c r="J3155" t="s">
        <v>20240</v>
      </c>
      <c r="K3155" t="s">
        <v>30170</v>
      </c>
      <c r="L3155">
        <v>0</v>
      </c>
      <c r="M3155" t="s">
        <v>30171</v>
      </c>
    </row>
    <row r="3156" spans="1:13">
      <c r="A3156" t="s">
        <v>20241</v>
      </c>
      <c r="B3156" t="s">
        <v>30172</v>
      </c>
      <c r="D3156" t="s">
        <v>30173</v>
      </c>
      <c r="E3156">
        <v>0</v>
      </c>
      <c r="J3156" t="s">
        <v>20241</v>
      </c>
      <c r="K3156" t="s">
        <v>30172</v>
      </c>
      <c r="L3156">
        <v>0</v>
      </c>
      <c r="M3156" t="s">
        <v>30173</v>
      </c>
    </row>
    <row r="3157" spans="1:13">
      <c r="A3157" t="s">
        <v>20242</v>
      </c>
      <c r="B3157" t="s">
        <v>30174</v>
      </c>
      <c r="D3157" t="s">
        <v>30175</v>
      </c>
      <c r="E3157">
        <v>0</v>
      </c>
      <c r="J3157" t="s">
        <v>20242</v>
      </c>
      <c r="K3157" t="s">
        <v>30174</v>
      </c>
      <c r="L3157">
        <v>0</v>
      </c>
      <c r="M3157" t="s">
        <v>30175</v>
      </c>
    </row>
    <row r="3158" spans="1:13">
      <c r="A3158" t="s">
        <v>20243</v>
      </c>
      <c r="B3158" t="s">
        <v>30176</v>
      </c>
      <c r="D3158" t="s">
        <v>30177</v>
      </c>
      <c r="E3158">
        <v>0</v>
      </c>
      <c r="J3158" t="s">
        <v>20243</v>
      </c>
      <c r="K3158" t="s">
        <v>30176</v>
      </c>
      <c r="L3158">
        <v>0</v>
      </c>
      <c r="M3158" t="s">
        <v>30177</v>
      </c>
    </row>
    <row r="3159" spans="1:13">
      <c r="A3159" t="s">
        <v>20244</v>
      </c>
      <c r="B3159" t="s">
        <v>30178</v>
      </c>
      <c r="D3159" t="s">
        <v>30179</v>
      </c>
      <c r="E3159">
        <v>0</v>
      </c>
      <c r="J3159" t="s">
        <v>20244</v>
      </c>
      <c r="K3159" t="s">
        <v>30178</v>
      </c>
      <c r="L3159">
        <v>0</v>
      </c>
      <c r="M3159" t="s">
        <v>30179</v>
      </c>
    </row>
    <row r="3160" spans="1:13">
      <c r="A3160" t="s">
        <v>20447</v>
      </c>
      <c r="B3160" t="s">
        <v>30180</v>
      </c>
      <c r="D3160" t="s">
        <v>30181</v>
      </c>
      <c r="E3160">
        <v>0</v>
      </c>
      <c r="J3160" t="s">
        <v>20447</v>
      </c>
      <c r="K3160" t="s">
        <v>30180</v>
      </c>
      <c r="L3160">
        <v>0</v>
      </c>
      <c r="M3160" t="s">
        <v>30181</v>
      </c>
    </row>
    <row r="3161" spans="1:13">
      <c r="A3161" t="s">
        <v>20446</v>
      </c>
      <c r="B3161" t="s">
        <v>30182</v>
      </c>
      <c r="D3161" t="s">
        <v>30183</v>
      </c>
      <c r="E3161">
        <v>0</v>
      </c>
      <c r="J3161" t="s">
        <v>20446</v>
      </c>
      <c r="K3161" t="s">
        <v>30182</v>
      </c>
      <c r="L3161">
        <v>0</v>
      </c>
      <c r="M3161" t="s">
        <v>30183</v>
      </c>
    </row>
    <row r="3162" spans="1:13">
      <c r="A3162" t="s">
        <v>20445</v>
      </c>
      <c r="B3162" t="s">
        <v>30184</v>
      </c>
      <c r="C3162" t="s">
        <v>23015</v>
      </c>
      <c r="D3162" t="s">
        <v>30185</v>
      </c>
      <c r="E3162">
        <v>160</v>
      </c>
      <c r="G3162" t="s">
        <v>23015</v>
      </c>
      <c r="J3162" t="s">
        <v>20445</v>
      </c>
      <c r="K3162" t="s">
        <v>30184</v>
      </c>
      <c r="L3162">
        <v>160</v>
      </c>
      <c r="M3162" t="s">
        <v>30185</v>
      </c>
    </row>
    <row r="3163" spans="1:13">
      <c r="A3163" t="s">
        <v>20860</v>
      </c>
      <c r="B3163" t="s">
        <v>30186</v>
      </c>
      <c r="D3163" t="s">
        <v>30187</v>
      </c>
      <c r="E3163">
        <v>0</v>
      </c>
      <c r="J3163" t="s">
        <v>20860</v>
      </c>
      <c r="K3163" t="s">
        <v>30186</v>
      </c>
      <c r="L3163">
        <v>0</v>
      </c>
      <c r="M3163" t="s">
        <v>30187</v>
      </c>
    </row>
    <row r="3164" spans="1:13">
      <c r="A3164" t="s">
        <v>20859</v>
      </c>
      <c r="B3164" t="s">
        <v>30188</v>
      </c>
      <c r="D3164" t="s">
        <v>30189</v>
      </c>
      <c r="E3164">
        <v>0</v>
      </c>
      <c r="J3164" t="s">
        <v>20859</v>
      </c>
      <c r="K3164" t="s">
        <v>30188</v>
      </c>
      <c r="L3164">
        <v>0</v>
      </c>
      <c r="M3164" t="s">
        <v>30189</v>
      </c>
    </row>
    <row r="3165" spans="1:13">
      <c r="A3165" t="s">
        <v>20858</v>
      </c>
      <c r="B3165" t="s">
        <v>30190</v>
      </c>
      <c r="D3165" t="s">
        <v>30191</v>
      </c>
      <c r="E3165">
        <v>0</v>
      </c>
      <c r="J3165" t="s">
        <v>20858</v>
      </c>
      <c r="K3165" t="s">
        <v>30190</v>
      </c>
      <c r="L3165">
        <v>0</v>
      </c>
      <c r="M3165" t="s">
        <v>30191</v>
      </c>
    </row>
    <row r="3166" spans="1:13">
      <c r="A3166" t="s">
        <v>20857</v>
      </c>
      <c r="B3166" t="s">
        <v>30192</v>
      </c>
      <c r="D3166" t="s">
        <v>30193</v>
      </c>
      <c r="E3166">
        <v>0</v>
      </c>
      <c r="J3166" t="s">
        <v>20857</v>
      </c>
      <c r="K3166" t="s">
        <v>30192</v>
      </c>
      <c r="L3166">
        <v>0</v>
      </c>
      <c r="M3166" t="s">
        <v>30193</v>
      </c>
    </row>
    <row r="3167" spans="1:13">
      <c r="A3167" t="s">
        <v>20856</v>
      </c>
      <c r="B3167" t="s">
        <v>30194</v>
      </c>
      <c r="D3167" t="s">
        <v>30195</v>
      </c>
      <c r="E3167">
        <v>0</v>
      </c>
      <c r="J3167" t="s">
        <v>20856</v>
      </c>
      <c r="K3167" t="s">
        <v>30194</v>
      </c>
      <c r="L3167">
        <v>0</v>
      </c>
      <c r="M3167" t="s">
        <v>30195</v>
      </c>
    </row>
    <row r="3168" spans="1:13">
      <c r="A3168" t="s">
        <v>20855</v>
      </c>
      <c r="B3168" t="s">
        <v>30196</v>
      </c>
      <c r="D3168" t="s">
        <v>30197</v>
      </c>
      <c r="E3168">
        <v>0</v>
      </c>
      <c r="J3168" t="s">
        <v>20855</v>
      </c>
      <c r="K3168" t="s">
        <v>30196</v>
      </c>
      <c r="L3168">
        <v>0</v>
      </c>
      <c r="M3168" t="s">
        <v>30197</v>
      </c>
    </row>
    <row r="3169" spans="1:13">
      <c r="A3169" t="s">
        <v>20854</v>
      </c>
      <c r="B3169" t="s">
        <v>30198</v>
      </c>
      <c r="D3169" t="s">
        <v>30199</v>
      </c>
      <c r="E3169">
        <v>0</v>
      </c>
      <c r="J3169" t="s">
        <v>20854</v>
      </c>
      <c r="K3169" t="s">
        <v>30198</v>
      </c>
      <c r="L3169">
        <v>0</v>
      </c>
      <c r="M3169" t="s">
        <v>30199</v>
      </c>
    </row>
    <row r="3170" spans="1:13">
      <c r="A3170" t="s">
        <v>20853</v>
      </c>
      <c r="B3170" t="s">
        <v>30200</v>
      </c>
      <c r="D3170" t="s">
        <v>30201</v>
      </c>
      <c r="E3170">
        <v>0</v>
      </c>
      <c r="J3170" t="s">
        <v>20853</v>
      </c>
      <c r="K3170" t="s">
        <v>30200</v>
      </c>
      <c r="L3170">
        <v>0</v>
      </c>
      <c r="M3170" t="s">
        <v>30201</v>
      </c>
    </row>
    <row r="3171" spans="1:13">
      <c r="A3171" t="s">
        <v>18009</v>
      </c>
      <c r="B3171" t="s">
        <v>30202</v>
      </c>
      <c r="C3171" t="s">
        <v>23015</v>
      </c>
      <c r="D3171" t="s">
        <v>30203</v>
      </c>
      <c r="E3171">
        <v>160</v>
      </c>
      <c r="G3171" t="s">
        <v>23015</v>
      </c>
      <c r="J3171" t="s">
        <v>18009</v>
      </c>
      <c r="K3171" t="s">
        <v>30202</v>
      </c>
      <c r="L3171">
        <v>160</v>
      </c>
      <c r="M3171" t="s">
        <v>30203</v>
      </c>
    </row>
    <row r="3172" spans="1:13">
      <c r="A3172" t="s">
        <v>18010</v>
      </c>
      <c r="B3172" t="s">
        <v>30204</v>
      </c>
      <c r="D3172" t="s">
        <v>30205</v>
      </c>
      <c r="E3172">
        <v>0</v>
      </c>
      <c r="J3172" t="s">
        <v>18010</v>
      </c>
      <c r="K3172" t="s">
        <v>30204</v>
      </c>
      <c r="L3172">
        <v>0</v>
      </c>
      <c r="M3172" t="s">
        <v>30205</v>
      </c>
    </row>
    <row r="3173" spans="1:13">
      <c r="A3173" t="s">
        <v>18011</v>
      </c>
      <c r="B3173" t="s">
        <v>30206</v>
      </c>
      <c r="D3173" t="s">
        <v>30207</v>
      </c>
      <c r="E3173">
        <v>0</v>
      </c>
      <c r="J3173" t="s">
        <v>18011</v>
      </c>
      <c r="K3173" t="s">
        <v>30206</v>
      </c>
      <c r="L3173">
        <v>0</v>
      </c>
      <c r="M3173" t="s">
        <v>30207</v>
      </c>
    </row>
    <row r="3174" spans="1:13">
      <c r="A3174" t="s">
        <v>18012</v>
      </c>
      <c r="B3174" t="s">
        <v>30208</v>
      </c>
      <c r="D3174" t="s">
        <v>30209</v>
      </c>
      <c r="E3174">
        <v>0</v>
      </c>
      <c r="J3174" t="s">
        <v>18012</v>
      </c>
      <c r="K3174" t="s">
        <v>30208</v>
      </c>
      <c r="L3174">
        <v>0</v>
      </c>
      <c r="M3174" t="s">
        <v>30209</v>
      </c>
    </row>
    <row r="3175" spans="1:13">
      <c r="A3175" t="s">
        <v>18013</v>
      </c>
      <c r="B3175" t="s">
        <v>30210</v>
      </c>
      <c r="D3175" t="s">
        <v>30211</v>
      </c>
      <c r="E3175">
        <v>0</v>
      </c>
      <c r="J3175" t="s">
        <v>18013</v>
      </c>
      <c r="K3175" t="s">
        <v>30210</v>
      </c>
      <c r="L3175">
        <v>0</v>
      </c>
      <c r="M3175" t="s">
        <v>30211</v>
      </c>
    </row>
    <row r="3176" spans="1:13">
      <c r="A3176" t="s">
        <v>18014</v>
      </c>
      <c r="B3176" t="s">
        <v>30212</v>
      </c>
      <c r="D3176" t="s">
        <v>30213</v>
      </c>
      <c r="E3176">
        <v>0</v>
      </c>
      <c r="J3176" t="s">
        <v>18014</v>
      </c>
      <c r="K3176" t="s">
        <v>30212</v>
      </c>
      <c r="L3176">
        <v>0</v>
      </c>
      <c r="M3176" t="s">
        <v>30213</v>
      </c>
    </row>
    <row r="3177" spans="1:13">
      <c r="A3177" t="s">
        <v>18015</v>
      </c>
      <c r="B3177" t="s">
        <v>30214</v>
      </c>
      <c r="D3177" t="s">
        <v>30215</v>
      </c>
      <c r="E3177">
        <v>0</v>
      </c>
      <c r="J3177" t="s">
        <v>18015</v>
      </c>
      <c r="K3177" t="s">
        <v>30214</v>
      </c>
      <c r="L3177">
        <v>0</v>
      </c>
      <c r="M3177" t="s">
        <v>30215</v>
      </c>
    </row>
    <row r="3178" spans="1:13">
      <c r="A3178" t="s">
        <v>18016</v>
      </c>
      <c r="B3178" t="s">
        <v>30216</v>
      </c>
      <c r="D3178" t="s">
        <v>30217</v>
      </c>
      <c r="E3178">
        <v>0</v>
      </c>
      <c r="J3178" t="s">
        <v>18016</v>
      </c>
      <c r="K3178" t="s">
        <v>30216</v>
      </c>
      <c r="L3178">
        <v>0</v>
      </c>
      <c r="M3178" t="s">
        <v>30217</v>
      </c>
    </row>
    <row r="3179" spans="1:13">
      <c r="A3179" t="s">
        <v>18017</v>
      </c>
      <c r="B3179" t="s">
        <v>30218</v>
      </c>
      <c r="D3179" t="s">
        <v>30219</v>
      </c>
      <c r="E3179">
        <v>0</v>
      </c>
      <c r="J3179" t="s">
        <v>18017</v>
      </c>
      <c r="K3179" t="s">
        <v>30218</v>
      </c>
      <c r="L3179">
        <v>0</v>
      </c>
      <c r="M3179" t="s">
        <v>30219</v>
      </c>
    </row>
    <row r="3180" spans="1:13">
      <c r="A3180" t="s">
        <v>18018</v>
      </c>
      <c r="B3180" t="s">
        <v>30220</v>
      </c>
      <c r="D3180" t="s">
        <v>30221</v>
      </c>
      <c r="E3180">
        <v>0</v>
      </c>
      <c r="J3180" t="s">
        <v>18018</v>
      </c>
      <c r="K3180" t="s">
        <v>30220</v>
      </c>
      <c r="L3180">
        <v>0</v>
      </c>
      <c r="M3180" t="s">
        <v>30221</v>
      </c>
    </row>
    <row r="3181" spans="1:13">
      <c r="A3181" t="s">
        <v>18019</v>
      </c>
      <c r="B3181" t="s">
        <v>30222</v>
      </c>
      <c r="D3181" t="s">
        <v>30223</v>
      </c>
      <c r="E3181">
        <v>0</v>
      </c>
      <c r="J3181" t="s">
        <v>18019</v>
      </c>
      <c r="K3181" t="s">
        <v>30222</v>
      </c>
      <c r="L3181">
        <v>0</v>
      </c>
      <c r="M3181" t="s">
        <v>30223</v>
      </c>
    </row>
    <row r="3182" spans="1:13">
      <c r="A3182" t="s">
        <v>18020</v>
      </c>
      <c r="B3182" t="s">
        <v>30224</v>
      </c>
      <c r="D3182" t="s">
        <v>30225</v>
      </c>
      <c r="E3182">
        <v>0</v>
      </c>
      <c r="J3182" t="s">
        <v>18020</v>
      </c>
      <c r="K3182" t="s">
        <v>30224</v>
      </c>
      <c r="L3182">
        <v>0</v>
      </c>
      <c r="M3182" t="s">
        <v>30225</v>
      </c>
    </row>
    <row r="3183" spans="1:13">
      <c r="A3183" t="s">
        <v>18021</v>
      </c>
      <c r="B3183" t="s">
        <v>30226</v>
      </c>
      <c r="D3183" t="s">
        <v>30227</v>
      </c>
      <c r="E3183">
        <v>0</v>
      </c>
      <c r="J3183" t="s">
        <v>18021</v>
      </c>
      <c r="K3183" t="s">
        <v>30226</v>
      </c>
      <c r="L3183">
        <v>0</v>
      </c>
      <c r="M3183" t="s">
        <v>30227</v>
      </c>
    </row>
    <row r="3184" spans="1:13">
      <c r="A3184" t="s">
        <v>17587</v>
      </c>
      <c r="B3184" t="s">
        <v>30228</v>
      </c>
      <c r="D3184" t="s">
        <v>30229</v>
      </c>
      <c r="E3184">
        <v>0</v>
      </c>
      <c r="J3184" t="s">
        <v>17587</v>
      </c>
      <c r="K3184" t="s">
        <v>30228</v>
      </c>
      <c r="L3184">
        <v>0</v>
      </c>
      <c r="M3184" t="s">
        <v>30229</v>
      </c>
    </row>
    <row r="3185" spans="1:13">
      <c r="A3185" t="s">
        <v>30230</v>
      </c>
      <c r="B3185" t="s">
        <v>30231</v>
      </c>
      <c r="D3185" t="s">
        <v>30232</v>
      </c>
      <c r="E3185">
        <v>0</v>
      </c>
      <c r="J3185" t="s">
        <v>30230</v>
      </c>
      <c r="K3185" t="s">
        <v>30231</v>
      </c>
      <c r="L3185">
        <v>0</v>
      </c>
      <c r="M3185" t="s">
        <v>30232</v>
      </c>
    </row>
    <row r="3186" spans="1:13">
      <c r="A3186" t="s">
        <v>30233</v>
      </c>
      <c r="B3186" t="s">
        <v>30234</v>
      </c>
      <c r="D3186" t="s">
        <v>30235</v>
      </c>
      <c r="E3186">
        <v>0</v>
      </c>
      <c r="J3186" t="s">
        <v>30233</v>
      </c>
      <c r="K3186" t="s">
        <v>30234</v>
      </c>
      <c r="L3186">
        <v>0</v>
      </c>
      <c r="M3186" t="s">
        <v>30235</v>
      </c>
    </row>
    <row r="3187" spans="1:13">
      <c r="A3187" t="s">
        <v>30236</v>
      </c>
      <c r="B3187" t="s">
        <v>30237</v>
      </c>
      <c r="D3187" t="s">
        <v>30238</v>
      </c>
      <c r="E3187">
        <v>0</v>
      </c>
      <c r="J3187" t="s">
        <v>30236</v>
      </c>
      <c r="K3187" t="s">
        <v>30237</v>
      </c>
      <c r="L3187">
        <v>0</v>
      </c>
      <c r="M3187" t="s">
        <v>30238</v>
      </c>
    </row>
    <row r="3188" spans="1:13">
      <c r="A3188" t="s">
        <v>30239</v>
      </c>
      <c r="B3188" t="s">
        <v>30240</v>
      </c>
      <c r="D3188" t="s">
        <v>30241</v>
      </c>
      <c r="E3188">
        <v>0</v>
      </c>
      <c r="J3188" t="s">
        <v>30239</v>
      </c>
      <c r="K3188" t="s">
        <v>30240</v>
      </c>
      <c r="L3188">
        <v>0</v>
      </c>
      <c r="M3188" t="s">
        <v>30241</v>
      </c>
    </row>
    <row r="3189" spans="1:13">
      <c r="A3189" t="s">
        <v>30242</v>
      </c>
      <c r="B3189" t="s">
        <v>30243</v>
      </c>
      <c r="D3189" t="s">
        <v>30244</v>
      </c>
      <c r="E3189">
        <v>0</v>
      </c>
      <c r="J3189" t="s">
        <v>30242</v>
      </c>
      <c r="K3189" t="s">
        <v>30243</v>
      </c>
      <c r="L3189">
        <v>0</v>
      </c>
      <c r="M3189" t="s">
        <v>30244</v>
      </c>
    </row>
    <row r="3190" spans="1:13">
      <c r="A3190" t="s">
        <v>30245</v>
      </c>
      <c r="B3190" t="s">
        <v>30246</v>
      </c>
      <c r="D3190" t="s">
        <v>30247</v>
      </c>
      <c r="E3190">
        <v>0</v>
      </c>
      <c r="J3190" t="s">
        <v>30245</v>
      </c>
      <c r="K3190" t="s">
        <v>30246</v>
      </c>
      <c r="L3190">
        <v>0</v>
      </c>
      <c r="M3190" t="s">
        <v>30247</v>
      </c>
    </row>
    <row r="3191" spans="1:13">
      <c r="A3191" t="s">
        <v>30248</v>
      </c>
      <c r="B3191" t="s">
        <v>30249</v>
      </c>
      <c r="D3191" t="s">
        <v>30250</v>
      </c>
      <c r="E3191">
        <v>0</v>
      </c>
      <c r="J3191" t="s">
        <v>30248</v>
      </c>
      <c r="K3191" t="s">
        <v>30249</v>
      </c>
      <c r="L3191">
        <v>0</v>
      </c>
      <c r="M3191" t="s">
        <v>30250</v>
      </c>
    </row>
    <row r="3192" spans="1:13">
      <c r="A3192" t="s">
        <v>18649</v>
      </c>
      <c r="B3192" t="s">
        <v>30251</v>
      </c>
      <c r="D3192" t="s">
        <v>30252</v>
      </c>
      <c r="E3192">
        <v>0</v>
      </c>
      <c r="J3192" t="s">
        <v>18649</v>
      </c>
      <c r="K3192" t="s">
        <v>30251</v>
      </c>
      <c r="L3192">
        <v>0</v>
      </c>
      <c r="M3192" t="s">
        <v>30252</v>
      </c>
    </row>
    <row r="3193" spans="1:13">
      <c r="A3193" t="s">
        <v>14897</v>
      </c>
      <c r="B3193" t="s">
        <v>30253</v>
      </c>
      <c r="C3193" t="s">
        <v>23015</v>
      </c>
      <c r="D3193" t="s">
        <v>30254</v>
      </c>
      <c r="E3193">
        <v>100</v>
      </c>
      <c r="G3193" t="s">
        <v>23015</v>
      </c>
      <c r="J3193" t="s">
        <v>14897</v>
      </c>
      <c r="K3193" t="s">
        <v>30253</v>
      </c>
      <c r="L3193">
        <v>100</v>
      </c>
      <c r="M3193" t="s">
        <v>30254</v>
      </c>
    </row>
    <row r="3194" spans="1:13">
      <c r="A3194" t="s">
        <v>14903</v>
      </c>
      <c r="B3194" t="s">
        <v>30255</v>
      </c>
      <c r="C3194" t="s">
        <v>23015</v>
      </c>
      <c r="D3194" t="s">
        <v>30256</v>
      </c>
      <c r="E3194">
        <v>100</v>
      </c>
      <c r="G3194" t="s">
        <v>23015</v>
      </c>
      <c r="J3194" t="s">
        <v>14903</v>
      </c>
      <c r="K3194" t="s">
        <v>30255</v>
      </c>
      <c r="L3194">
        <v>100</v>
      </c>
      <c r="M3194" t="s">
        <v>30256</v>
      </c>
    </row>
    <row r="3195" spans="1:13">
      <c r="A3195" t="s">
        <v>20245</v>
      </c>
      <c r="B3195" t="s">
        <v>30257</v>
      </c>
      <c r="D3195" t="s">
        <v>30258</v>
      </c>
      <c r="E3195">
        <v>0</v>
      </c>
      <c r="J3195" t="s">
        <v>20245</v>
      </c>
      <c r="K3195" t="s">
        <v>30257</v>
      </c>
      <c r="L3195">
        <v>0</v>
      </c>
      <c r="M3195" t="s">
        <v>30258</v>
      </c>
    </row>
    <row r="3196" spans="1:13">
      <c r="A3196" t="s">
        <v>20246</v>
      </c>
      <c r="B3196" t="s">
        <v>30259</v>
      </c>
      <c r="D3196" t="s">
        <v>30260</v>
      </c>
      <c r="E3196">
        <v>0</v>
      </c>
      <c r="J3196" t="s">
        <v>20246</v>
      </c>
      <c r="K3196" t="s">
        <v>30259</v>
      </c>
      <c r="L3196">
        <v>0</v>
      </c>
      <c r="M3196" t="s">
        <v>30260</v>
      </c>
    </row>
    <row r="3197" spans="1:13">
      <c r="A3197" t="s">
        <v>20247</v>
      </c>
      <c r="B3197" t="s">
        <v>30261</v>
      </c>
      <c r="D3197" t="s">
        <v>30262</v>
      </c>
      <c r="E3197">
        <v>0</v>
      </c>
      <c r="J3197" t="s">
        <v>20247</v>
      </c>
      <c r="K3197" t="s">
        <v>30261</v>
      </c>
      <c r="L3197">
        <v>0</v>
      </c>
      <c r="M3197" t="s">
        <v>30262</v>
      </c>
    </row>
    <row r="3198" spans="1:13">
      <c r="A3198" t="s">
        <v>14901</v>
      </c>
      <c r="B3198" t="s">
        <v>30263</v>
      </c>
      <c r="C3198" t="s">
        <v>23015</v>
      </c>
      <c r="D3198" t="s">
        <v>30264</v>
      </c>
      <c r="E3198">
        <v>100</v>
      </c>
      <c r="G3198" t="s">
        <v>23015</v>
      </c>
      <c r="J3198" t="s">
        <v>14901</v>
      </c>
      <c r="K3198" t="s">
        <v>30263</v>
      </c>
      <c r="L3198">
        <v>100</v>
      </c>
      <c r="M3198" t="s">
        <v>30264</v>
      </c>
    </row>
    <row r="3199" spans="1:13">
      <c r="A3199" t="s">
        <v>20248</v>
      </c>
      <c r="B3199" t="s">
        <v>30265</v>
      </c>
      <c r="D3199" t="s">
        <v>30266</v>
      </c>
      <c r="E3199">
        <v>0</v>
      </c>
      <c r="J3199" t="s">
        <v>20248</v>
      </c>
      <c r="K3199" t="s">
        <v>30265</v>
      </c>
      <c r="L3199">
        <v>0</v>
      </c>
      <c r="M3199" t="s">
        <v>30266</v>
      </c>
    </row>
    <row r="3200" spans="1:13">
      <c r="A3200" t="s">
        <v>20249</v>
      </c>
      <c r="B3200" t="s">
        <v>30267</v>
      </c>
      <c r="D3200" t="s">
        <v>30268</v>
      </c>
      <c r="E3200">
        <v>0</v>
      </c>
      <c r="J3200" t="s">
        <v>20249</v>
      </c>
      <c r="K3200" t="s">
        <v>30267</v>
      </c>
      <c r="L3200">
        <v>0</v>
      </c>
      <c r="M3200" t="s">
        <v>30268</v>
      </c>
    </row>
    <row r="3201" spans="1:13">
      <c r="A3201" t="s">
        <v>19782</v>
      </c>
      <c r="B3201" t="s">
        <v>30269</v>
      </c>
      <c r="D3201" t="s">
        <v>30270</v>
      </c>
      <c r="E3201">
        <v>0</v>
      </c>
      <c r="J3201" t="s">
        <v>19782</v>
      </c>
      <c r="K3201" t="s">
        <v>30269</v>
      </c>
      <c r="L3201">
        <v>0</v>
      </c>
      <c r="M3201" t="s">
        <v>30270</v>
      </c>
    </row>
    <row r="3202" spans="1:13">
      <c r="A3202" t="s">
        <v>19783</v>
      </c>
      <c r="B3202" t="s">
        <v>30271</v>
      </c>
      <c r="D3202" t="s">
        <v>30272</v>
      </c>
      <c r="E3202">
        <v>0</v>
      </c>
      <c r="J3202" t="s">
        <v>19783</v>
      </c>
      <c r="K3202" t="s">
        <v>30271</v>
      </c>
      <c r="L3202">
        <v>0</v>
      </c>
      <c r="M3202" t="s">
        <v>30272</v>
      </c>
    </row>
    <row r="3203" spans="1:13">
      <c r="A3203" t="s">
        <v>18022</v>
      </c>
      <c r="B3203" t="s">
        <v>30273</v>
      </c>
      <c r="D3203" t="s">
        <v>30274</v>
      </c>
      <c r="E3203">
        <v>0</v>
      </c>
      <c r="J3203" t="s">
        <v>18022</v>
      </c>
      <c r="K3203" t="s">
        <v>30273</v>
      </c>
      <c r="L3203">
        <v>0</v>
      </c>
      <c r="M3203" t="s">
        <v>30274</v>
      </c>
    </row>
    <row r="3204" spans="1:13">
      <c r="A3204" t="s">
        <v>18023</v>
      </c>
      <c r="B3204" t="s">
        <v>30275</v>
      </c>
      <c r="D3204" t="s">
        <v>30276</v>
      </c>
      <c r="E3204">
        <v>0</v>
      </c>
      <c r="J3204" t="s">
        <v>18023</v>
      </c>
      <c r="K3204" t="s">
        <v>30275</v>
      </c>
      <c r="L3204">
        <v>0</v>
      </c>
      <c r="M3204" t="s">
        <v>30276</v>
      </c>
    </row>
    <row r="3205" spans="1:13">
      <c r="A3205" t="s">
        <v>19784</v>
      </c>
      <c r="B3205" t="s">
        <v>30277</v>
      </c>
      <c r="D3205" t="s">
        <v>30278</v>
      </c>
      <c r="E3205">
        <v>0</v>
      </c>
      <c r="J3205" t="s">
        <v>19784</v>
      </c>
      <c r="K3205" t="s">
        <v>30277</v>
      </c>
      <c r="L3205">
        <v>0</v>
      </c>
      <c r="M3205" t="s">
        <v>30278</v>
      </c>
    </row>
    <row r="3206" spans="1:13">
      <c r="A3206" t="s">
        <v>17588</v>
      </c>
      <c r="B3206" t="s">
        <v>30279</v>
      </c>
      <c r="D3206" t="s">
        <v>30280</v>
      </c>
      <c r="E3206">
        <v>0</v>
      </c>
      <c r="J3206" t="s">
        <v>17588</v>
      </c>
      <c r="K3206" t="s">
        <v>30279</v>
      </c>
      <c r="L3206">
        <v>0</v>
      </c>
      <c r="M3206" t="s">
        <v>30280</v>
      </c>
    </row>
    <row r="3207" spans="1:13">
      <c r="A3207" t="s">
        <v>17589</v>
      </c>
      <c r="B3207" t="s">
        <v>30281</v>
      </c>
      <c r="D3207" t="s">
        <v>30282</v>
      </c>
      <c r="E3207">
        <v>0</v>
      </c>
      <c r="J3207" t="s">
        <v>17589</v>
      </c>
      <c r="K3207" t="s">
        <v>30281</v>
      </c>
      <c r="L3207">
        <v>0</v>
      </c>
      <c r="M3207" t="s">
        <v>30282</v>
      </c>
    </row>
    <row r="3208" spans="1:13">
      <c r="A3208" t="s">
        <v>30283</v>
      </c>
      <c r="B3208" t="s">
        <v>30284</v>
      </c>
      <c r="D3208" t="s">
        <v>30285</v>
      </c>
      <c r="E3208">
        <v>0</v>
      </c>
      <c r="J3208" t="s">
        <v>30283</v>
      </c>
      <c r="K3208" t="s">
        <v>30284</v>
      </c>
      <c r="L3208">
        <v>0</v>
      </c>
      <c r="M3208" t="s">
        <v>30285</v>
      </c>
    </row>
    <row r="3209" spans="1:13">
      <c r="A3209" t="s">
        <v>30286</v>
      </c>
      <c r="B3209" t="s">
        <v>30287</v>
      </c>
      <c r="D3209" t="s">
        <v>30288</v>
      </c>
      <c r="E3209">
        <v>0</v>
      </c>
      <c r="J3209" t="s">
        <v>30286</v>
      </c>
      <c r="K3209" t="s">
        <v>30287</v>
      </c>
      <c r="L3209">
        <v>0</v>
      </c>
      <c r="M3209" t="s">
        <v>30288</v>
      </c>
    </row>
    <row r="3210" spans="1:13">
      <c r="A3210" t="s">
        <v>30289</v>
      </c>
      <c r="B3210" t="s">
        <v>30290</v>
      </c>
      <c r="D3210" t="s">
        <v>30291</v>
      </c>
      <c r="E3210">
        <v>0</v>
      </c>
      <c r="J3210" t="s">
        <v>30289</v>
      </c>
      <c r="K3210" t="s">
        <v>30290</v>
      </c>
      <c r="L3210">
        <v>0</v>
      </c>
      <c r="M3210" t="s">
        <v>30291</v>
      </c>
    </row>
    <row r="3211" spans="1:13">
      <c r="A3211" t="s">
        <v>30292</v>
      </c>
      <c r="B3211" t="s">
        <v>30293</v>
      </c>
      <c r="D3211" t="s">
        <v>30294</v>
      </c>
      <c r="E3211">
        <v>0</v>
      </c>
      <c r="J3211" t="s">
        <v>30292</v>
      </c>
      <c r="K3211" t="s">
        <v>30293</v>
      </c>
      <c r="L3211">
        <v>0</v>
      </c>
      <c r="M3211" t="s">
        <v>30294</v>
      </c>
    </row>
    <row r="3212" spans="1:13">
      <c r="A3212" t="s">
        <v>30295</v>
      </c>
      <c r="B3212" t="s">
        <v>30296</v>
      </c>
      <c r="D3212" t="s">
        <v>30297</v>
      </c>
      <c r="E3212">
        <v>0</v>
      </c>
      <c r="J3212" t="s">
        <v>30295</v>
      </c>
      <c r="K3212" t="s">
        <v>30296</v>
      </c>
      <c r="L3212">
        <v>0</v>
      </c>
      <c r="M3212" t="s">
        <v>30297</v>
      </c>
    </row>
    <row r="3213" spans="1:13">
      <c r="A3213" t="s">
        <v>30298</v>
      </c>
      <c r="B3213" t="s">
        <v>30299</v>
      </c>
      <c r="D3213" t="s">
        <v>30300</v>
      </c>
      <c r="E3213">
        <v>0</v>
      </c>
      <c r="J3213" t="s">
        <v>30298</v>
      </c>
      <c r="K3213" t="s">
        <v>30299</v>
      </c>
      <c r="L3213">
        <v>0</v>
      </c>
      <c r="M3213" t="s">
        <v>30300</v>
      </c>
    </row>
    <row r="3214" spans="1:13">
      <c r="A3214" t="s">
        <v>30301</v>
      </c>
      <c r="B3214" t="s">
        <v>30302</v>
      </c>
      <c r="D3214" t="s">
        <v>30303</v>
      </c>
      <c r="E3214">
        <v>0</v>
      </c>
      <c r="J3214" t="s">
        <v>30301</v>
      </c>
      <c r="K3214" t="s">
        <v>30302</v>
      </c>
      <c r="L3214">
        <v>0</v>
      </c>
      <c r="M3214" t="s">
        <v>30303</v>
      </c>
    </row>
    <row r="3215" spans="1:13">
      <c r="A3215" t="s">
        <v>30304</v>
      </c>
      <c r="B3215" t="s">
        <v>30305</v>
      </c>
      <c r="D3215" t="s">
        <v>30306</v>
      </c>
      <c r="E3215">
        <v>0</v>
      </c>
      <c r="J3215" t="s">
        <v>30304</v>
      </c>
      <c r="K3215" t="s">
        <v>30305</v>
      </c>
      <c r="L3215">
        <v>0</v>
      </c>
      <c r="M3215" t="s">
        <v>30306</v>
      </c>
    </row>
    <row r="3216" spans="1:13">
      <c r="A3216" t="s">
        <v>30307</v>
      </c>
      <c r="B3216" t="s">
        <v>30308</v>
      </c>
      <c r="D3216" t="s">
        <v>30309</v>
      </c>
      <c r="E3216">
        <v>0</v>
      </c>
      <c r="J3216" t="s">
        <v>30307</v>
      </c>
      <c r="K3216" t="s">
        <v>30308</v>
      </c>
      <c r="L3216">
        <v>0</v>
      </c>
      <c r="M3216" t="s">
        <v>30309</v>
      </c>
    </row>
    <row r="3217" spans="1:13">
      <c r="A3217" t="s">
        <v>30310</v>
      </c>
      <c r="B3217" t="s">
        <v>30311</v>
      </c>
      <c r="D3217" t="s">
        <v>30312</v>
      </c>
      <c r="E3217">
        <v>0</v>
      </c>
      <c r="J3217" t="s">
        <v>30310</v>
      </c>
      <c r="K3217" t="s">
        <v>30311</v>
      </c>
      <c r="L3217">
        <v>0</v>
      </c>
      <c r="M3217" t="s">
        <v>30312</v>
      </c>
    </row>
    <row r="3218" spans="1:13">
      <c r="A3218" t="s">
        <v>19785</v>
      </c>
      <c r="B3218" t="s">
        <v>30313</v>
      </c>
      <c r="D3218" t="s">
        <v>30314</v>
      </c>
      <c r="E3218">
        <v>-1</v>
      </c>
      <c r="J3218" t="s">
        <v>19785</v>
      </c>
      <c r="K3218" t="s">
        <v>30313</v>
      </c>
      <c r="L3218">
        <v>-1</v>
      </c>
      <c r="M3218" t="s">
        <v>30314</v>
      </c>
    </row>
    <row r="3219" spans="1:13">
      <c r="A3219" t="s">
        <v>19786</v>
      </c>
      <c r="B3219" t="s">
        <v>30315</v>
      </c>
      <c r="C3219" t="s">
        <v>23015</v>
      </c>
      <c r="D3219" t="s">
        <v>30316</v>
      </c>
      <c r="E3219">
        <v>170</v>
      </c>
      <c r="G3219" t="s">
        <v>23015</v>
      </c>
      <c r="J3219" t="s">
        <v>19786</v>
      </c>
      <c r="K3219" t="s">
        <v>30315</v>
      </c>
      <c r="L3219">
        <v>170</v>
      </c>
      <c r="M3219" t="s">
        <v>30316</v>
      </c>
    </row>
    <row r="3220" spans="1:13">
      <c r="A3220" t="s">
        <v>20444</v>
      </c>
      <c r="B3220" t="s">
        <v>30317</v>
      </c>
      <c r="D3220" t="s">
        <v>30318</v>
      </c>
      <c r="E3220">
        <v>0</v>
      </c>
      <c r="J3220" t="s">
        <v>20444</v>
      </c>
      <c r="K3220" t="s">
        <v>30317</v>
      </c>
      <c r="L3220">
        <v>0</v>
      </c>
      <c r="M3220" t="s">
        <v>30318</v>
      </c>
    </row>
    <row r="3221" spans="1:13">
      <c r="A3221" t="s">
        <v>19049</v>
      </c>
      <c r="B3221" t="s">
        <v>30319</v>
      </c>
      <c r="C3221" t="s">
        <v>23015</v>
      </c>
      <c r="D3221" t="s">
        <v>30320</v>
      </c>
      <c r="E3221">
        <v>159</v>
      </c>
      <c r="G3221" t="s">
        <v>23015</v>
      </c>
      <c r="J3221" t="s">
        <v>19049</v>
      </c>
      <c r="K3221" t="s">
        <v>30319</v>
      </c>
      <c r="L3221">
        <v>159</v>
      </c>
      <c r="M3221" t="s">
        <v>30320</v>
      </c>
    </row>
    <row r="3222" spans="1:13">
      <c r="A3222" t="s">
        <v>18024</v>
      </c>
      <c r="B3222" t="s">
        <v>30321</v>
      </c>
      <c r="D3222" t="s">
        <v>30322</v>
      </c>
      <c r="E3222">
        <v>0</v>
      </c>
      <c r="J3222" t="s">
        <v>18024</v>
      </c>
      <c r="K3222" t="s">
        <v>30321</v>
      </c>
      <c r="L3222">
        <v>0</v>
      </c>
      <c r="M3222" t="s">
        <v>30322</v>
      </c>
    </row>
    <row r="3223" spans="1:13">
      <c r="A3223" t="s">
        <v>18025</v>
      </c>
      <c r="B3223" t="s">
        <v>30323</v>
      </c>
      <c r="D3223" t="s">
        <v>30324</v>
      </c>
      <c r="E3223">
        <v>0</v>
      </c>
      <c r="J3223" t="s">
        <v>18025</v>
      </c>
      <c r="K3223" t="s">
        <v>30323</v>
      </c>
      <c r="L3223">
        <v>0</v>
      </c>
      <c r="M3223" t="s">
        <v>30324</v>
      </c>
    </row>
    <row r="3224" spans="1:13">
      <c r="A3224" t="s">
        <v>17590</v>
      </c>
      <c r="B3224" t="s">
        <v>30325</v>
      </c>
      <c r="D3224" t="s">
        <v>30326</v>
      </c>
      <c r="E3224">
        <v>0</v>
      </c>
      <c r="J3224" t="s">
        <v>17590</v>
      </c>
      <c r="K3224" t="s">
        <v>30325</v>
      </c>
      <c r="L3224">
        <v>0</v>
      </c>
      <c r="M3224" t="s">
        <v>30326</v>
      </c>
    </row>
    <row r="3225" spans="1:13">
      <c r="A3225" t="s">
        <v>17591</v>
      </c>
      <c r="B3225" t="s">
        <v>30327</v>
      </c>
      <c r="D3225" t="s">
        <v>30328</v>
      </c>
      <c r="E3225">
        <v>0</v>
      </c>
      <c r="J3225" t="s">
        <v>17591</v>
      </c>
      <c r="K3225" t="s">
        <v>30327</v>
      </c>
      <c r="L3225">
        <v>0</v>
      </c>
      <c r="M3225" t="s">
        <v>30328</v>
      </c>
    </row>
    <row r="3226" spans="1:13">
      <c r="A3226" t="s">
        <v>19787</v>
      </c>
      <c r="B3226" t="s">
        <v>30329</v>
      </c>
      <c r="D3226" t="s">
        <v>30330</v>
      </c>
      <c r="E3226">
        <v>0</v>
      </c>
      <c r="J3226" t="s">
        <v>19787</v>
      </c>
      <c r="K3226" t="s">
        <v>30329</v>
      </c>
      <c r="L3226">
        <v>0</v>
      </c>
      <c r="M3226" t="s">
        <v>30330</v>
      </c>
    </row>
    <row r="3227" spans="1:13">
      <c r="A3227" t="s">
        <v>19788</v>
      </c>
      <c r="B3227" t="s">
        <v>30331</v>
      </c>
      <c r="D3227" t="s">
        <v>30332</v>
      </c>
      <c r="E3227">
        <v>0</v>
      </c>
      <c r="J3227" t="s">
        <v>19788</v>
      </c>
      <c r="K3227" t="s">
        <v>30331</v>
      </c>
      <c r="L3227">
        <v>0</v>
      </c>
      <c r="M3227" t="s">
        <v>30332</v>
      </c>
    </row>
    <row r="3228" spans="1:13">
      <c r="A3228" t="s">
        <v>19789</v>
      </c>
      <c r="B3228" t="s">
        <v>30333</v>
      </c>
      <c r="D3228" t="s">
        <v>30334</v>
      </c>
      <c r="E3228">
        <v>-1</v>
      </c>
      <c r="J3228" t="s">
        <v>19789</v>
      </c>
      <c r="K3228" t="s">
        <v>30333</v>
      </c>
      <c r="L3228">
        <v>-1</v>
      </c>
      <c r="M3228" t="s">
        <v>30334</v>
      </c>
    </row>
    <row r="3229" spans="1:13">
      <c r="A3229" t="s">
        <v>19790</v>
      </c>
      <c r="B3229" t="s">
        <v>30335</v>
      </c>
      <c r="D3229" t="s">
        <v>30336</v>
      </c>
      <c r="E3229">
        <v>0</v>
      </c>
      <c r="J3229" t="s">
        <v>19790</v>
      </c>
      <c r="K3229" t="s">
        <v>30335</v>
      </c>
      <c r="L3229">
        <v>0</v>
      </c>
      <c r="M3229" t="s">
        <v>30336</v>
      </c>
    </row>
    <row r="3230" spans="1:13">
      <c r="A3230" t="s">
        <v>19791</v>
      </c>
      <c r="B3230" t="s">
        <v>30337</v>
      </c>
      <c r="D3230" t="s">
        <v>30338</v>
      </c>
      <c r="E3230">
        <v>0</v>
      </c>
      <c r="J3230" t="s">
        <v>19791</v>
      </c>
      <c r="K3230" t="s">
        <v>30337</v>
      </c>
      <c r="L3230">
        <v>0</v>
      </c>
      <c r="M3230" t="s">
        <v>30338</v>
      </c>
    </row>
    <row r="3231" spans="1:13">
      <c r="A3231" t="s">
        <v>19792</v>
      </c>
      <c r="B3231" t="s">
        <v>30339</v>
      </c>
      <c r="D3231" t="s">
        <v>30340</v>
      </c>
      <c r="E3231">
        <v>-1</v>
      </c>
      <c r="J3231" t="s">
        <v>19792</v>
      </c>
      <c r="K3231" t="s">
        <v>30339</v>
      </c>
      <c r="L3231">
        <v>-1</v>
      </c>
      <c r="M3231" t="s">
        <v>30340</v>
      </c>
    </row>
    <row r="3232" spans="1:13">
      <c r="A3232" t="s">
        <v>19793</v>
      </c>
      <c r="B3232" t="s">
        <v>30341</v>
      </c>
      <c r="D3232" t="s">
        <v>30342</v>
      </c>
      <c r="E3232">
        <v>0</v>
      </c>
      <c r="J3232" t="s">
        <v>19793</v>
      </c>
      <c r="K3232" t="s">
        <v>30341</v>
      </c>
      <c r="L3232">
        <v>0</v>
      </c>
      <c r="M3232" t="s">
        <v>30342</v>
      </c>
    </row>
    <row r="3233" spans="1:13">
      <c r="A3233" t="s">
        <v>20250</v>
      </c>
      <c r="B3233" t="s">
        <v>30343</v>
      </c>
      <c r="D3233" t="s">
        <v>30344</v>
      </c>
      <c r="E3233">
        <v>0</v>
      </c>
      <c r="J3233" t="s">
        <v>20250</v>
      </c>
      <c r="K3233" t="s">
        <v>30343</v>
      </c>
      <c r="L3233">
        <v>0</v>
      </c>
      <c r="M3233" t="s">
        <v>30344</v>
      </c>
    </row>
    <row r="3234" spans="1:13">
      <c r="A3234" t="s">
        <v>18277</v>
      </c>
      <c r="B3234" t="s">
        <v>30345</v>
      </c>
      <c r="C3234" t="s">
        <v>23015</v>
      </c>
      <c r="D3234" t="s">
        <v>30346</v>
      </c>
      <c r="E3234">
        <v>100</v>
      </c>
      <c r="G3234" t="s">
        <v>23015</v>
      </c>
      <c r="J3234" t="s">
        <v>18277</v>
      </c>
      <c r="K3234" t="s">
        <v>30345</v>
      </c>
      <c r="L3234">
        <v>100</v>
      </c>
      <c r="M3234" t="s">
        <v>30346</v>
      </c>
    </row>
    <row r="3235" spans="1:13">
      <c r="A3235" t="s">
        <v>20852</v>
      </c>
      <c r="B3235" t="s">
        <v>30347</v>
      </c>
      <c r="D3235" t="s">
        <v>30348</v>
      </c>
      <c r="E3235">
        <v>0</v>
      </c>
      <c r="J3235" t="s">
        <v>20852</v>
      </c>
      <c r="K3235" t="s">
        <v>30347</v>
      </c>
      <c r="L3235">
        <v>0</v>
      </c>
      <c r="M3235" t="s">
        <v>30348</v>
      </c>
    </row>
    <row r="3236" spans="1:13">
      <c r="A3236" t="s">
        <v>20851</v>
      </c>
      <c r="B3236" t="s">
        <v>30349</v>
      </c>
      <c r="D3236" t="s">
        <v>30350</v>
      </c>
      <c r="E3236">
        <v>0</v>
      </c>
      <c r="J3236" t="s">
        <v>20851</v>
      </c>
      <c r="K3236" t="s">
        <v>30349</v>
      </c>
      <c r="L3236">
        <v>0</v>
      </c>
      <c r="M3236" t="s">
        <v>30350</v>
      </c>
    </row>
    <row r="3237" spans="1:13">
      <c r="A3237" t="s">
        <v>18026</v>
      </c>
      <c r="B3237" t="s">
        <v>30351</v>
      </c>
      <c r="D3237" t="s">
        <v>30352</v>
      </c>
      <c r="E3237">
        <v>0</v>
      </c>
      <c r="J3237" t="s">
        <v>18026</v>
      </c>
      <c r="K3237" t="s">
        <v>30351</v>
      </c>
      <c r="L3237">
        <v>0</v>
      </c>
      <c r="M3237" t="s">
        <v>30352</v>
      </c>
    </row>
    <row r="3238" spans="1:13">
      <c r="A3238" t="s">
        <v>18027</v>
      </c>
      <c r="B3238" t="s">
        <v>30353</v>
      </c>
      <c r="D3238" t="s">
        <v>30354</v>
      </c>
      <c r="E3238">
        <v>0</v>
      </c>
      <c r="J3238" t="s">
        <v>18027</v>
      </c>
      <c r="K3238" t="s">
        <v>30353</v>
      </c>
      <c r="L3238">
        <v>0</v>
      </c>
      <c r="M3238" t="s">
        <v>30354</v>
      </c>
    </row>
    <row r="3239" spans="1:13">
      <c r="A3239" t="s">
        <v>17592</v>
      </c>
      <c r="B3239" t="s">
        <v>30355</v>
      </c>
      <c r="D3239" t="s">
        <v>30356</v>
      </c>
      <c r="E3239">
        <v>0</v>
      </c>
      <c r="J3239" t="s">
        <v>17592</v>
      </c>
      <c r="K3239" t="s">
        <v>30355</v>
      </c>
      <c r="L3239">
        <v>0</v>
      </c>
      <c r="M3239" t="s">
        <v>30356</v>
      </c>
    </row>
    <row r="3240" spans="1:13">
      <c r="A3240" t="s">
        <v>17593</v>
      </c>
      <c r="B3240" t="s">
        <v>30357</v>
      </c>
      <c r="D3240" t="s">
        <v>30358</v>
      </c>
      <c r="E3240">
        <v>0</v>
      </c>
      <c r="J3240" t="s">
        <v>17593</v>
      </c>
      <c r="K3240" t="s">
        <v>30357</v>
      </c>
      <c r="L3240">
        <v>0</v>
      </c>
      <c r="M3240" t="s">
        <v>30358</v>
      </c>
    </row>
    <row r="3241" spans="1:13">
      <c r="A3241" t="s">
        <v>17594</v>
      </c>
      <c r="B3241" t="s">
        <v>30359</v>
      </c>
      <c r="D3241" t="s">
        <v>30360</v>
      </c>
      <c r="E3241">
        <v>0</v>
      </c>
      <c r="J3241" t="s">
        <v>17594</v>
      </c>
      <c r="K3241" t="s">
        <v>30359</v>
      </c>
      <c r="L3241">
        <v>0</v>
      </c>
      <c r="M3241" t="s">
        <v>30360</v>
      </c>
    </row>
    <row r="3242" spans="1:13">
      <c r="A3242" t="s">
        <v>17595</v>
      </c>
      <c r="B3242" t="s">
        <v>30361</v>
      </c>
      <c r="D3242" t="s">
        <v>30362</v>
      </c>
      <c r="E3242">
        <v>0</v>
      </c>
      <c r="J3242" t="s">
        <v>17595</v>
      </c>
      <c r="K3242" t="s">
        <v>30361</v>
      </c>
      <c r="L3242">
        <v>0</v>
      </c>
      <c r="M3242" t="s">
        <v>30362</v>
      </c>
    </row>
    <row r="3243" spans="1:13">
      <c r="A3243" t="s">
        <v>20251</v>
      </c>
      <c r="B3243" t="s">
        <v>30363</v>
      </c>
      <c r="D3243" t="s">
        <v>30364</v>
      </c>
      <c r="E3243">
        <v>0</v>
      </c>
      <c r="J3243" t="s">
        <v>20251</v>
      </c>
      <c r="K3243" t="s">
        <v>30363</v>
      </c>
      <c r="L3243">
        <v>0</v>
      </c>
      <c r="M3243" t="s">
        <v>30364</v>
      </c>
    </row>
    <row r="3244" spans="1:13">
      <c r="A3244" t="s">
        <v>18278</v>
      </c>
      <c r="B3244" t="s">
        <v>30365</v>
      </c>
      <c r="C3244" t="s">
        <v>23015</v>
      </c>
      <c r="D3244" t="s">
        <v>30366</v>
      </c>
      <c r="E3244">
        <v>160</v>
      </c>
      <c r="G3244" t="s">
        <v>23015</v>
      </c>
      <c r="J3244" t="s">
        <v>18278</v>
      </c>
      <c r="K3244" t="s">
        <v>30365</v>
      </c>
      <c r="L3244">
        <v>160</v>
      </c>
      <c r="M3244" t="s">
        <v>30366</v>
      </c>
    </row>
    <row r="3245" spans="1:13">
      <c r="A3245" t="s">
        <v>18028</v>
      </c>
      <c r="B3245" t="s">
        <v>30367</v>
      </c>
      <c r="D3245" t="s">
        <v>30368</v>
      </c>
      <c r="E3245">
        <v>0</v>
      </c>
      <c r="J3245" t="s">
        <v>18028</v>
      </c>
      <c r="K3245" t="s">
        <v>30367</v>
      </c>
      <c r="L3245">
        <v>0</v>
      </c>
      <c r="M3245" t="s">
        <v>30368</v>
      </c>
    </row>
    <row r="3246" spans="1:13">
      <c r="A3246" t="s">
        <v>18029</v>
      </c>
      <c r="B3246" t="s">
        <v>30369</v>
      </c>
      <c r="D3246" t="s">
        <v>30370</v>
      </c>
      <c r="E3246">
        <v>0</v>
      </c>
      <c r="J3246" t="s">
        <v>18029</v>
      </c>
      <c r="K3246" t="s">
        <v>30369</v>
      </c>
      <c r="L3246">
        <v>0</v>
      </c>
      <c r="M3246" t="s">
        <v>30370</v>
      </c>
    </row>
    <row r="3247" spans="1:13">
      <c r="A3247" t="s">
        <v>18030</v>
      </c>
      <c r="B3247" t="s">
        <v>30371</v>
      </c>
      <c r="D3247" t="s">
        <v>30372</v>
      </c>
      <c r="E3247">
        <v>0</v>
      </c>
      <c r="J3247" t="s">
        <v>18030</v>
      </c>
      <c r="K3247" t="s">
        <v>30371</v>
      </c>
      <c r="L3247">
        <v>0</v>
      </c>
      <c r="M3247" t="s">
        <v>30372</v>
      </c>
    </row>
    <row r="3248" spans="1:13">
      <c r="A3248" t="s">
        <v>17596</v>
      </c>
      <c r="B3248" t="s">
        <v>30373</v>
      </c>
      <c r="D3248" t="s">
        <v>30374</v>
      </c>
      <c r="E3248">
        <v>0</v>
      </c>
      <c r="J3248" t="s">
        <v>17596</v>
      </c>
      <c r="K3248" t="s">
        <v>30373</v>
      </c>
      <c r="L3248">
        <v>0</v>
      </c>
      <c r="M3248" t="s">
        <v>30374</v>
      </c>
    </row>
    <row r="3249" spans="1:13">
      <c r="A3249" t="s">
        <v>20443</v>
      </c>
      <c r="B3249" t="s">
        <v>30375</v>
      </c>
      <c r="D3249" t="s">
        <v>30376</v>
      </c>
      <c r="E3249">
        <v>0</v>
      </c>
      <c r="J3249" t="s">
        <v>20443</v>
      </c>
      <c r="K3249" t="s">
        <v>30375</v>
      </c>
      <c r="L3249">
        <v>0</v>
      </c>
      <c r="M3249" t="s">
        <v>30376</v>
      </c>
    </row>
    <row r="3250" spans="1:13">
      <c r="A3250" t="s">
        <v>18430</v>
      </c>
      <c r="B3250" t="s">
        <v>30377</v>
      </c>
      <c r="D3250" t="s">
        <v>30378</v>
      </c>
      <c r="E3250">
        <v>0</v>
      </c>
      <c r="J3250" t="s">
        <v>18430</v>
      </c>
      <c r="K3250" t="s">
        <v>30377</v>
      </c>
      <c r="L3250">
        <v>0</v>
      </c>
      <c r="M3250" t="s">
        <v>30378</v>
      </c>
    </row>
    <row r="3251" spans="1:13">
      <c r="A3251" t="s">
        <v>18431</v>
      </c>
      <c r="B3251" t="s">
        <v>30379</v>
      </c>
      <c r="D3251" t="s">
        <v>30380</v>
      </c>
      <c r="E3251">
        <v>0</v>
      </c>
      <c r="J3251" t="s">
        <v>18431</v>
      </c>
      <c r="K3251" t="s">
        <v>30379</v>
      </c>
      <c r="L3251">
        <v>0</v>
      </c>
      <c r="M3251" t="s">
        <v>30380</v>
      </c>
    </row>
    <row r="3252" spans="1:13">
      <c r="A3252" t="s">
        <v>18031</v>
      </c>
      <c r="B3252" t="s">
        <v>30381</v>
      </c>
      <c r="D3252" t="s">
        <v>30382</v>
      </c>
      <c r="E3252">
        <v>0</v>
      </c>
      <c r="J3252" t="s">
        <v>18031</v>
      </c>
      <c r="K3252" t="s">
        <v>30381</v>
      </c>
      <c r="L3252">
        <v>0</v>
      </c>
      <c r="M3252" t="s">
        <v>30382</v>
      </c>
    </row>
    <row r="3253" spans="1:13">
      <c r="A3253" t="s">
        <v>30383</v>
      </c>
      <c r="B3253" t="s">
        <v>30384</v>
      </c>
      <c r="D3253" t="s">
        <v>30385</v>
      </c>
      <c r="E3253">
        <v>0</v>
      </c>
      <c r="J3253" t="s">
        <v>30383</v>
      </c>
      <c r="K3253" t="s">
        <v>30384</v>
      </c>
      <c r="L3253">
        <v>0</v>
      </c>
      <c r="M3253" t="s">
        <v>30385</v>
      </c>
    </row>
    <row r="3254" spans="1:13">
      <c r="A3254" t="s">
        <v>30386</v>
      </c>
      <c r="B3254" t="s">
        <v>30387</v>
      </c>
      <c r="D3254" t="s">
        <v>30388</v>
      </c>
      <c r="E3254">
        <v>0</v>
      </c>
      <c r="J3254" t="s">
        <v>30386</v>
      </c>
      <c r="K3254" t="s">
        <v>30387</v>
      </c>
      <c r="L3254">
        <v>0</v>
      </c>
      <c r="M3254" t="s">
        <v>30388</v>
      </c>
    </row>
    <row r="3255" spans="1:13">
      <c r="A3255" t="s">
        <v>30389</v>
      </c>
      <c r="B3255" t="s">
        <v>30390</v>
      </c>
      <c r="D3255" t="s">
        <v>30391</v>
      </c>
      <c r="E3255">
        <v>0</v>
      </c>
      <c r="J3255" t="s">
        <v>30389</v>
      </c>
      <c r="K3255" t="s">
        <v>30390</v>
      </c>
      <c r="L3255">
        <v>0</v>
      </c>
      <c r="M3255" t="s">
        <v>30391</v>
      </c>
    </row>
    <row r="3256" spans="1:13">
      <c r="A3256" t="s">
        <v>30392</v>
      </c>
      <c r="B3256" t="s">
        <v>30393</v>
      </c>
      <c r="D3256" t="s">
        <v>30394</v>
      </c>
      <c r="E3256">
        <v>0</v>
      </c>
      <c r="J3256" t="s">
        <v>30392</v>
      </c>
      <c r="K3256" t="s">
        <v>30393</v>
      </c>
      <c r="L3256">
        <v>0</v>
      </c>
      <c r="M3256" t="s">
        <v>30394</v>
      </c>
    </row>
    <row r="3257" spans="1:13">
      <c r="A3257" t="s">
        <v>30395</v>
      </c>
      <c r="B3257" t="s">
        <v>30396</v>
      </c>
      <c r="D3257" t="s">
        <v>30397</v>
      </c>
      <c r="E3257">
        <v>0</v>
      </c>
      <c r="J3257" t="s">
        <v>30395</v>
      </c>
      <c r="K3257" t="s">
        <v>30396</v>
      </c>
      <c r="L3257">
        <v>0</v>
      </c>
      <c r="M3257" t="s">
        <v>30397</v>
      </c>
    </row>
    <row r="3258" spans="1:13">
      <c r="A3258" t="s">
        <v>30398</v>
      </c>
      <c r="B3258" t="s">
        <v>30399</v>
      </c>
      <c r="D3258" t="s">
        <v>30400</v>
      </c>
      <c r="E3258">
        <v>0</v>
      </c>
      <c r="J3258" t="s">
        <v>30398</v>
      </c>
      <c r="K3258" t="s">
        <v>30399</v>
      </c>
      <c r="L3258">
        <v>0</v>
      </c>
      <c r="M3258" t="s">
        <v>30400</v>
      </c>
    </row>
    <row r="3259" spans="1:13">
      <c r="A3259" t="s">
        <v>30401</v>
      </c>
      <c r="B3259" t="s">
        <v>30402</v>
      </c>
      <c r="D3259" t="s">
        <v>30403</v>
      </c>
      <c r="E3259">
        <v>0</v>
      </c>
      <c r="J3259" t="s">
        <v>30401</v>
      </c>
      <c r="K3259" t="s">
        <v>30402</v>
      </c>
      <c r="L3259">
        <v>0</v>
      </c>
      <c r="M3259" t="s">
        <v>30403</v>
      </c>
    </row>
    <row r="3260" spans="1:13">
      <c r="A3260" t="s">
        <v>30404</v>
      </c>
      <c r="B3260" t="s">
        <v>30405</v>
      </c>
      <c r="D3260" t="s">
        <v>30406</v>
      </c>
      <c r="E3260">
        <v>0</v>
      </c>
      <c r="J3260" t="s">
        <v>30404</v>
      </c>
      <c r="K3260" t="s">
        <v>30405</v>
      </c>
      <c r="L3260">
        <v>0</v>
      </c>
      <c r="M3260" t="s">
        <v>30406</v>
      </c>
    </row>
    <row r="3261" spans="1:13">
      <c r="A3261" t="s">
        <v>30407</v>
      </c>
      <c r="B3261" t="s">
        <v>30408</v>
      </c>
      <c r="D3261" t="s">
        <v>30409</v>
      </c>
      <c r="E3261">
        <v>0</v>
      </c>
      <c r="J3261" t="s">
        <v>30407</v>
      </c>
      <c r="K3261" t="s">
        <v>30408</v>
      </c>
      <c r="L3261">
        <v>0</v>
      </c>
      <c r="M3261" t="s">
        <v>30409</v>
      </c>
    </row>
    <row r="3262" spans="1:13">
      <c r="A3262" t="s">
        <v>19050</v>
      </c>
      <c r="B3262" t="s">
        <v>30410</v>
      </c>
      <c r="D3262" t="s">
        <v>30411</v>
      </c>
      <c r="E3262">
        <v>0</v>
      </c>
      <c r="J3262" t="s">
        <v>19050</v>
      </c>
      <c r="K3262" t="s">
        <v>30410</v>
      </c>
      <c r="L3262">
        <v>0</v>
      </c>
      <c r="M3262" t="s">
        <v>30411</v>
      </c>
    </row>
    <row r="3263" spans="1:13">
      <c r="A3263" t="s">
        <v>20442</v>
      </c>
      <c r="B3263" t="s">
        <v>30412</v>
      </c>
      <c r="D3263" t="s">
        <v>30413</v>
      </c>
      <c r="E3263">
        <v>0</v>
      </c>
      <c r="J3263" t="s">
        <v>20442</v>
      </c>
      <c r="K3263" t="s">
        <v>30412</v>
      </c>
      <c r="L3263">
        <v>0</v>
      </c>
      <c r="M3263" t="s">
        <v>30413</v>
      </c>
    </row>
    <row r="3264" spans="1:13">
      <c r="A3264" t="s">
        <v>20441</v>
      </c>
      <c r="B3264" t="s">
        <v>30414</v>
      </c>
      <c r="D3264" t="s">
        <v>30415</v>
      </c>
      <c r="E3264">
        <v>0</v>
      </c>
      <c r="J3264" t="s">
        <v>20441</v>
      </c>
      <c r="K3264" t="s">
        <v>30414</v>
      </c>
      <c r="L3264">
        <v>0</v>
      </c>
      <c r="M3264" t="s">
        <v>30415</v>
      </c>
    </row>
    <row r="3265" spans="1:13">
      <c r="A3265" t="s">
        <v>20440</v>
      </c>
      <c r="B3265" t="s">
        <v>30416</v>
      </c>
      <c r="D3265" t="s">
        <v>30417</v>
      </c>
      <c r="E3265">
        <v>0</v>
      </c>
      <c r="J3265" t="s">
        <v>20440</v>
      </c>
      <c r="K3265" t="s">
        <v>30416</v>
      </c>
      <c r="L3265">
        <v>0</v>
      </c>
      <c r="M3265" t="s">
        <v>30417</v>
      </c>
    </row>
    <row r="3266" spans="1:13">
      <c r="A3266" t="s">
        <v>19051</v>
      </c>
      <c r="B3266" t="s">
        <v>30418</v>
      </c>
      <c r="D3266" t="s">
        <v>30419</v>
      </c>
      <c r="E3266">
        <v>0</v>
      </c>
      <c r="J3266" t="s">
        <v>19051</v>
      </c>
      <c r="K3266" t="s">
        <v>30418</v>
      </c>
      <c r="L3266">
        <v>0</v>
      </c>
      <c r="M3266" t="s">
        <v>30419</v>
      </c>
    </row>
    <row r="3267" spans="1:13">
      <c r="A3267" t="s">
        <v>19052</v>
      </c>
      <c r="B3267" t="s">
        <v>30420</v>
      </c>
      <c r="D3267" t="s">
        <v>30421</v>
      </c>
      <c r="E3267">
        <v>0</v>
      </c>
      <c r="J3267" t="s">
        <v>19052</v>
      </c>
      <c r="K3267" t="s">
        <v>30420</v>
      </c>
      <c r="L3267">
        <v>0</v>
      </c>
      <c r="M3267" t="s">
        <v>30421</v>
      </c>
    </row>
    <row r="3268" spans="1:13">
      <c r="A3268" t="s">
        <v>19053</v>
      </c>
      <c r="B3268" t="s">
        <v>30422</v>
      </c>
      <c r="D3268" t="s">
        <v>30423</v>
      </c>
      <c r="E3268">
        <v>0</v>
      </c>
      <c r="J3268" t="s">
        <v>19053</v>
      </c>
      <c r="K3268" t="s">
        <v>30422</v>
      </c>
      <c r="L3268">
        <v>0</v>
      </c>
      <c r="M3268" t="s">
        <v>30423</v>
      </c>
    </row>
    <row r="3269" spans="1:13">
      <c r="A3269" t="s">
        <v>17597</v>
      </c>
      <c r="B3269" t="s">
        <v>30424</v>
      </c>
      <c r="D3269" t="s">
        <v>30425</v>
      </c>
      <c r="E3269">
        <v>0</v>
      </c>
      <c r="J3269" t="s">
        <v>17597</v>
      </c>
      <c r="K3269" t="s">
        <v>30424</v>
      </c>
      <c r="L3269">
        <v>0</v>
      </c>
      <c r="M3269" t="s">
        <v>30425</v>
      </c>
    </row>
    <row r="3270" spans="1:13">
      <c r="A3270" t="s">
        <v>30426</v>
      </c>
      <c r="B3270" t="s">
        <v>30422</v>
      </c>
      <c r="D3270" t="s">
        <v>30427</v>
      </c>
      <c r="E3270">
        <v>0</v>
      </c>
      <c r="J3270" t="s">
        <v>30426</v>
      </c>
      <c r="K3270" t="s">
        <v>30422</v>
      </c>
      <c r="L3270">
        <v>0</v>
      </c>
      <c r="M3270" t="s">
        <v>30427</v>
      </c>
    </row>
    <row r="3271" spans="1:13">
      <c r="A3271" t="s">
        <v>30428</v>
      </c>
      <c r="B3271" t="s">
        <v>30429</v>
      </c>
      <c r="D3271" t="s">
        <v>30430</v>
      </c>
      <c r="E3271">
        <v>0</v>
      </c>
      <c r="J3271" t="s">
        <v>30428</v>
      </c>
      <c r="K3271" t="s">
        <v>30429</v>
      </c>
      <c r="L3271">
        <v>0</v>
      </c>
      <c r="M3271" t="s">
        <v>30430</v>
      </c>
    </row>
    <row r="3272" spans="1:13">
      <c r="A3272" t="s">
        <v>30431</v>
      </c>
      <c r="B3272" t="s">
        <v>30432</v>
      </c>
      <c r="D3272" t="s">
        <v>30433</v>
      </c>
      <c r="E3272">
        <v>0</v>
      </c>
      <c r="J3272" t="s">
        <v>30431</v>
      </c>
      <c r="K3272" t="s">
        <v>30432</v>
      </c>
      <c r="L3272">
        <v>0</v>
      </c>
      <c r="M3272" t="s">
        <v>30433</v>
      </c>
    </row>
    <row r="3273" spans="1:13">
      <c r="A3273" t="s">
        <v>19794</v>
      </c>
      <c r="B3273" t="s">
        <v>30434</v>
      </c>
      <c r="D3273" t="s">
        <v>30435</v>
      </c>
      <c r="E3273">
        <v>0</v>
      </c>
      <c r="J3273" t="s">
        <v>19794</v>
      </c>
      <c r="K3273" t="s">
        <v>30434</v>
      </c>
      <c r="L3273">
        <v>0</v>
      </c>
      <c r="M3273" t="s">
        <v>30435</v>
      </c>
    </row>
    <row r="3274" spans="1:13">
      <c r="A3274" t="s">
        <v>20252</v>
      </c>
      <c r="B3274" t="s">
        <v>30436</v>
      </c>
      <c r="D3274" t="s">
        <v>30437</v>
      </c>
      <c r="E3274">
        <v>0</v>
      </c>
      <c r="J3274" t="s">
        <v>20252</v>
      </c>
      <c r="K3274" t="s">
        <v>30436</v>
      </c>
      <c r="L3274">
        <v>0</v>
      </c>
      <c r="M3274" t="s">
        <v>30437</v>
      </c>
    </row>
    <row r="3275" spans="1:13">
      <c r="A3275" t="s">
        <v>19795</v>
      </c>
      <c r="B3275" t="s">
        <v>30438</v>
      </c>
      <c r="D3275" t="s">
        <v>30439</v>
      </c>
      <c r="E3275">
        <v>0</v>
      </c>
      <c r="J3275" t="s">
        <v>19795</v>
      </c>
      <c r="K3275" t="s">
        <v>30438</v>
      </c>
      <c r="L3275">
        <v>0</v>
      </c>
      <c r="M3275" t="s">
        <v>30439</v>
      </c>
    </row>
    <row r="3276" spans="1:13">
      <c r="A3276" t="s">
        <v>19054</v>
      </c>
      <c r="B3276" t="s">
        <v>30440</v>
      </c>
      <c r="D3276" t="s">
        <v>30441</v>
      </c>
      <c r="E3276">
        <v>-1</v>
      </c>
      <c r="J3276" t="s">
        <v>19054</v>
      </c>
      <c r="K3276" t="s">
        <v>30440</v>
      </c>
      <c r="L3276">
        <v>-1</v>
      </c>
      <c r="M3276" t="s">
        <v>30441</v>
      </c>
    </row>
    <row r="3277" spans="1:13">
      <c r="A3277" t="s">
        <v>18650</v>
      </c>
      <c r="B3277" t="s">
        <v>30442</v>
      </c>
      <c r="D3277" t="s">
        <v>30443</v>
      </c>
      <c r="E3277">
        <v>0</v>
      </c>
      <c r="J3277" t="s">
        <v>18650</v>
      </c>
      <c r="K3277" t="s">
        <v>30442</v>
      </c>
      <c r="L3277">
        <v>0</v>
      </c>
      <c r="M3277" t="s">
        <v>30443</v>
      </c>
    </row>
    <row r="3278" spans="1:13">
      <c r="A3278" t="s">
        <v>18651</v>
      </c>
      <c r="B3278" t="s">
        <v>30444</v>
      </c>
      <c r="D3278" t="s">
        <v>30445</v>
      </c>
      <c r="E3278">
        <v>0</v>
      </c>
      <c r="J3278" t="s">
        <v>18651</v>
      </c>
      <c r="K3278" t="s">
        <v>30444</v>
      </c>
      <c r="L3278">
        <v>0</v>
      </c>
      <c r="M3278" t="s">
        <v>30445</v>
      </c>
    </row>
    <row r="3279" spans="1:13">
      <c r="A3279" t="s">
        <v>18652</v>
      </c>
      <c r="B3279" t="s">
        <v>30446</v>
      </c>
      <c r="D3279" t="s">
        <v>30447</v>
      </c>
      <c r="E3279">
        <v>0</v>
      </c>
      <c r="J3279" t="s">
        <v>18652</v>
      </c>
      <c r="K3279" t="s">
        <v>30446</v>
      </c>
      <c r="L3279">
        <v>0</v>
      </c>
      <c r="M3279" t="s">
        <v>30447</v>
      </c>
    </row>
    <row r="3280" spans="1:13">
      <c r="A3280" t="s">
        <v>18653</v>
      </c>
      <c r="B3280" t="s">
        <v>30448</v>
      </c>
      <c r="D3280" t="s">
        <v>30449</v>
      </c>
      <c r="E3280">
        <v>0</v>
      </c>
      <c r="J3280" t="s">
        <v>18653</v>
      </c>
      <c r="K3280" t="s">
        <v>30448</v>
      </c>
      <c r="L3280">
        <v>0</v>
      </c>
      <c r="M3280" t="s">
        <v>30449</v>
      </c>
    </row>
    <row r="3281" spans="1:13">
      <c r="A3281" t="s">
        <v>18654</v>
      </c>
      <c r="B3281" t="s">
        <v>30450</v>
      </c>
      <c r="D3281" t="s">
        <v>30451</v>
      </c>
      <c r="E3281">
        <v>0</v>
      </c>
      <c r="J3281" t="s">
        <v>18654</v>
      </c>
      <c r="K3281" t="s">
        <v>30450</v>
      </c>
      <c r="L3281">
        <v>0</v>
      </c>
      <c r="M3281" t="s">
        <v>30451</v>
      </c>
    </row>
    <row r="3282" spans="1:13">
      <c r="A3282" t="s">
        <v>18655</v>
      </c>
      <c r="B3282" t="s">
        <v>30452</v>
      </c>
      <c r="D3282" t="s">
        <v>30453</v>
      </c>
      <c r="E3282">
        <v>0</v>
      </c>
      <c r="J3282" t="s">
        <v>18655</v>
      </c>
      <c r="K3282" t="s">
        <v>30452</v>
      </c>
      <c r="L3282">
        <v>0</v>
      </c>
      <c r="M3282" t="s">
        <v>30453</v>
      </c>
    </row>
    <row r="3283" spans="1:13">
      <c r="A3283" t="s">
        <v>18656</v>
      </c>
      <c r="B3283" t="s">
        <v>30452</v>
      </c>
      <c r="D3283" t="s">
        <v>30454</v>
      </c>
      <c r="E3283">
        <v>0</v>
      </c>
      <c r="J3283" t="s">
        <v>18656</v>
      </c>
      <c r="K3283" t="s">
        <v>30452</v>
      </c>
      <c r="L3283">
        <v>0</v>
      </c>
      <c r="M3283" t="s">
        <v>30454</v>
      </c>
    </row>
    <row r="3284" spans="1:13">
      <c r="A3284" t="s">
        <v>18657</v>
      </c>
      <c r="B3284" t="s">
        <v>30444</v>
      </c>
      <c r="D3284" t="s">
        <v>30455</v>
      </c>
      <c r="E3284">
        <v>0</v>
      </c>
      <c r="J3284" t="s">
        <v>18657</v>
      </c>
      <c r="K3284" t="s">
        <v>30444</v>
      </c>
      <c r="L3284">
        <v>0</v>
      </c>
      <c r="M3284" t="s">
        <v>30455</v>
      </c>
    </row>
    <row r="3285" spans="1:13">
      <c r="A3285" t="s">
        <v>18658</v>
      </c>
      <c r="B3285" t="s">
        <v>30450</v>
      </c>
      <c r="D3285" t="s">
        <v>30456</v>
      </c>
      <c r="E3285">
        <v>0</v>
      </c>
      <c r="J3285" t="s">
        <v>18658</v>
      </c>
      <c r="K3285" t="s">
        <v>30450</v>
      </c>
      <c r="L3285">
        <v>0</v>
      </c>
      <c r="M3285" t="s">
        <v>30456</v>
      </c>
    </row>
    <row r="3286" spans="1:13">
      <c r="A3286" t="s">
        <v>18659</v>
      </c>
      <c r="B3286" t="s">
        <v>30452</v>
      </c>
      <c r="D3286" t="s">
        <v>30457</v>
      </c>
      <c r="E3286">
        <v>0</v>
      </c>
      <c r="J3286" t="s">
        <v>18659</v>
      </c>
      <c r="K3286" t="s">
        <v>30452</v>
      </c>
      <c r="L3286">
        <v>0</v>
      </c>
      <c r="M3286" t="s">
        <v>30457</v>
      </c>
    </row>
    <row r="3287" spans="1:13">
      <c r="A3287" t="s">
        <v>18660</v>
      </c>
      <c r="B3287" t="s">
        <v>27000</v>
      </c>
      <c r="D3287" t="s">
        <v>30458</v>
      </c>
      <c r="E3287">
        <v>0</v>
      </c>
      <c r="J3287" t="s">
        <v>18660</v>
      </c>
      <c r="K3287" t="s">
        <v>27000</v>
      </c>
      <c r="L3287">
        <v>0</v>
      </c>
      <c r="M3287" t="s">
        <v>30458</v>
      </c>
    </row>
    <row r="3288" spans="1:13">
      <c r="A3288" t="s">
        <v>18661</v>
      </c>
      <c r="B3288" t="s">
        <v>27000</v>
      </c>
      <c r="D3288" t="s">
        <v>30459</v>
      </c>
      <c r="E3288">
        <v>0</v>
      </c>
      <c r="J3288" t="s">
        <v>18661</v>
      </c>
      <c r="K3288" t="s">
        <v>27000</v>
      </c>
      <c r="L3288">
        <v>0</v>
      </c>
      <c r="M3288" t="s">
        <v>30459</v>
      </c>
    </row>
    <row r="3289" spans="1:13">
      <c r="A3289" t="s">
        <v>18662</v>
      </c>
      <c r="B3289" t="s">
        <v>30460</v>
      </c>
      <c r="D3289" t="s">
        <v>30461</v>
      </c>
      <c r="E3289">
        <v>0</v>
      </c>
      <c r="J3289" t="s">
        <v>18662</v>
      </c>
      <c r="K3289" t="s">
        <v>30460</v>
      </c>
      <c r="L3289">
        <v>0</v>
      </c>
      <c r="M3289" t="s">
        <v>30461</v>
      </c>
    </row>
    <row r="3290" spans="1:13">
      <c r="A3290" t="s">
        <v>18663</v>
      </c>
      <c r="B3290" t="s">
        <v>30462</v>
      </c>
      <c r="D3290" t="s">
        <v>30463</v>
      </c>
      <c r="E3290">
        <v>0</v>
      </c>
      <c r="J3290" t="s">
        <v>18663</v>
      </c>
      <c r="K3290" t="s">
        <v>30462</v>
      </c>
      <c r="L3290">
        <v>0</v>
      </c>
      <c r="M3290" t="s">
        <v>30463</v>
      </c>
    </row>
    <row r="3291" spans="1:13">
      <c r="A3291" t="s">
        <v>18664</v>
      </c>
      <c r="B3291" t="s">
        <v>30464</v>
      </c>
      <c r="D3291" t="s">
        <v>30465</v>
      </c>
      <c r="E3291">
        <v>0</v>
      </c>
      <c r="J3291" t="s">
        <v>18664</v>
      </c>
      <c r="K3291" t="s">
        <v>30464</v>
      </c>
      <c r="L3291">
        <v>0</v>
      </c>
      <c r="M3291" t="s">
        <v>30465</v>
      </c>
    </row>
    <row r="3292" spans="1:13">
      <c r="A3292" t="s">
        <v>18665</v>
      </c>
      <c r="B3292" t="s">
        <v>30466</v>
      </c>
      <c r="D3292" t="s">
        <v>30467</v>
      </c>
      <c r="E3292">
        <v>0</v>
      </c>
      <c r="J3292" t="s">
        <v>18665</v>
      </c>
      <c r="K3292" t="s">
        <v>30466</v>
      </c>
      <c r="L3292">
        <v>0</v>
      </c>
      <c r="M3292" t="s">
        <v>30467</v>
      </c>
    </row>
    <row r="3293" spans="1:13">
      <c r="A3293" t="s">
        <v>18666</v>
      </c>
      <c r="B3293" t="s">
        <v>30468</v>
      </c>
      <c r="D3293" t="s">
        <v>30469</v>
      </c>
      <c r="E3293">
        <v>0</v>
      </c>
      <c r="J3293" t="s">
        <v>18666</v>
      </c>
      <c r="K3293" t="s">
        <v>30468</v>
      </c>
      <c r="L3293">
        <v>0</v>
      </c>
      <c r="M3293" t="s">
        <v>30469</v>
      </c>
    </row>
    <row r="3294" spans="1:13">
      <c r="A3294" t="s">
        <v>18667</v>
      </c>
      <c r="B3294" t="s">
        <v>30470</v>
      </c>
      <c r="D3294" t="s">
        <v>30471</v>
      </c>
      <c r="E3294">
        <v>0</v>
      </c>
      <c r="J3294" t="s">
        <v>18667</v>
      </c>
      <c r="K3294" t="s">
        <v>30470</v>
      </c>
      <c r="L3294">
        <v>0</v>
      </c>
      <c r="M3294" t="s">
        <v>30471</v>
      </c>
    </row>
    <row r="3295" spans="1:13">
      <c r="A3295" t="s">
        <v>18668</v>
      </c>
      <c r="B3295" t="s">
        <v>27006</v>
      </c>
      <c r="D3295" t="s">
        <v>30472</v>
      </c>
      <c r="E3295">
        <v>0</v>
      </c>
      <c r="J3295" t="s">
        <v>18668</v>
      </c>
      <c r="K3295" t="s">
        <v>27006</v>
      </c>
      <c r="L3295">
        <v>0</v>
      </c>
      <c r="M3295" t="s">
        <v>30472</v>
      </c>
    </row>
    <row r="3296" spans="1:13">
      <c r="A3296" t="s">
        <v>18669</v>
      </c>
      <c r="B3296" t="s">
        <v>30473</v>
      </c>
      <c r="D3296" t="s">
        <v>30474</v>
      </c>
      <c r="E3296">
        <v>0</v>
      </c>
      <c r="J3296" t="s">
        <v>18669</v>
      </c>
      <c r="K3296" t="s">
        <v>30473</v>
      </c>
      <c r="L3296">
        <v>0</v>
      </c>
      <c r="M3296" t="s">
        <v>30474</v>
      </c>
    </row>
    <row r="3297" spans="1:13">
      <c r="A3297" t="s">
        <v>18670</v>
      </c>
      <c r="B3297" t="s">
        <v>30475</v>
      </c>
      <c r="D3297" t="s">
        <v>30476</v>
      </c>
      <c r="E3297">
        <v>0</v>
      </c>
      <c r="J3297" t="s">
        <v>18670</v>
      </c>
      <c r="K3297" t="s">
        <v>30475</v>
      </c>
      <c r="L3297">
        <v>0</v>
      </c>
      <c r="M3297" t="s">
        <v>30476</v>
      </c>
    </row>
    <row r="3298" spans="1:13">
      <c r="A3298" t="s">
        <v>18671</v>
      </c>
      <c r="B3298" t="s">
        <v>26992</v>
      </c>
      <c r="D3298" t="s">
        <v>30477</v>
      </c>
      <c r="E3298">
        <v>0</v>
      </c>
      <c r="J3298" t="s">
        <v>18671</v>
      </c>
      <c r="K3298" t="s">
        <v>26992</v>
      </c>
      <c r="L3298">
        <v>0</v>
      </c>
      <c r="M3298" t="s">
        <v>30477</v>
      </c>
    </row>
    <row r="3299" spans="1:13">
      <c r="A3299" t="s">
        <v>18672</v>
      </c>
      <c r="B3299" t="s">
        <v>30478</v>
      </c>
      <c r="D3299" t="s">
        <v>30479</v>
      </c>
      <c r="E3299">
        <v>0</v>
      </c>
      <c r="J3299" t="s">
        <v>18672</v>
      </c>
      <c r="K3299" t="s">
        <v>30478</v>
      </c>
      <c r="L3299">
        <v>0</v>
      </c>
      <c r="M3299" t="s">
        <v>30479</v>
      </c>
    </row>
    <row r="3300" spans="1:13">
      <c r="A3300" t="s">
        <v>20439</v>
      </c>
      <c r="B3300" t="s">
        <v>30480</v>
      </c>
      <c r="D3300" t="s">
        <v>30481</v>
      </c>
      <c r="E3300">
        <v>0</v>
      </c>
      <c r="J3300" t="s">
        <v>20439</v>
      </c>
      <c r="K3300" t="s">
        <v>30480</v>
      </c>
      <c r="L3300">
        <v>0</v>
      </c>
      <c r="M3300" t="s">
        <v>30481</v>
      </c>
    </row>
    <row r="3301" spans="1:13">
      <c r="A3301" t="s">
        <v>20438</v>
      </c>
      <c r="B3301" t="s">
        <v>30482</v>
      </c>
      <c r="D3301" t="s">
        <v>30483</v>
      </c>
      <c r="E3301">
        <v>0</v>
      </c>
      <c r="J3301" t="s">
        <v>20438</v>
      </c>
      <c r="K3301" t="s">
        <v>30482</v>
      </c>
      <c r="L3301">
        <v>0</v>
      </c>
      <c r="M3301" t="s">
        <v>30483</v>
      </c>
    </row>
    <row r="3302" spans="1:13">
      <c r="A3302" t="s">
        <v>20437</v>
      </c>
      <c r="B3302" t="s">
        <v>30484</v>
      </c>
      <c r="D3302" t="s">
        <v>30485</v>
      </c>
      <c r="E3302">
        <v>0</v>
      </c>
      <c r="J3302" t="s">
        <v>20437</v>
      </c>
      <c r="K3302" t="s">
        <v>30484</v>
      </c>
      <c r="L3302">
        <v>0</v>
      </c>
      <c r="M3302" t="s">
        <v>30485</v>
      </c>
    </row>
    <row r="3303" spans="1:13">
      <c r="A3303" t="s">
        <v>20436</v>
      </c>
      <c r="B3303" t="s">
        <v>30486</v>
      </c>
      <c r="D3303" t="s">
        <v>30487</v>
      </c>
      <c r="E3303">
        <v>0</v>
      </c>
      <c r="J3303" t="s">
        <v>20436</v>
      </c>
      <c r="K3303" t="s">
        <v>30486</v>
      </c>
      <c r="L3303">
        <v>0</v>
      </c>
      <c r="M3303" t="s">
        <v>30487</v>
      </c>
    </row>
    <row r="3304" spans="1:13">
      <c r="A3304" t="s">
        <v>20435</v>
      </c>
      <c r="B3304" t="s">
        <v>30488</v>
      </c>
      <c r="D3304" t="s">
        <v>30489</v>
      </c>
      <c r="E3304">
        <v>0</v>
      </c>
      <c r="J3304" t="s">
        <v>20435</v>
      </c>
      <c r="K3304" t="s">
        <v>30488</v>
      </c>
      <c r="L3304">
        <v>0</v>
      </c>
      <c r="M3304" t="s">
        <v>30489</v>
      </c>
    </row>
    <row r="3305" spans="1:13">
      <c r="A3305" t="s">
        <v>20434</v>
      </c>
      <c r="B3305" t="s">
        <v>30490</v>
      </c>
      <c r="D3305" t="s">
        <v>30491</v>
      </c>
      <c r="E3305">
        <v>0</v>
      </c>
      <c r="J3305" t="s">
        <v>20434</v>
      </c>
      <c r="K3305" t="s">
        <v>30490</v>
      </c>
      <c r="L3305">
        <v>0</v>
      </c>
      <c r="M3305" t="s">
        <v>30491</v>
      </c>
    </row>
    <row r="3306" spans="1:13">
      <c r="A3306" t="s">
        <v>20433</v>
      </c>
      <c r="B3306" t="s">
        <v>30492</v>
      </c>
      <c r="D3306" t="s">
        <v>30493</v>
      </c>
      <c r="E3306">
        <v>0</v>
      </c>
      <c r="J3306" t="s">
        <v>20433</v>
      </c>
      <c r="K3306" t="s">
        <v>30492</v>
      </c>
      <c r="L3306">
        <v>0</v>
      </c>
      <c r="M3306" t="s">
        <v>30493</v>
      </c>
    </row>
    <row r="3307" spans="1:13">
      <c r="A3307" t="s">
        <v>20432</v>
      </c>
      <c r="B3307" t="s">
        <v>30494</v>
      </c>
      <c r="D3307" t="s">
        <v>30495</v>
      </c>
      <c r="E3307">
        <v>0</v>
      </c>
      <c r="J3307" t="s">
        <v>20432</v>
      </c>
      <c r="K3307" t="s">
        <v>30494</v>
      </c>
      <c r="L3307">
        <v>0</v>
      </c>
      <c r="M3307" t="s">
        <v>30495</v>
      </c>
    </row>
    <row r="3308" spans="1:13">
      <c r="A3308" t="s">
        <v>20431</v>
      </c>
      <c r="B3308" t="s">
        <v>30496</v>
      </c>
      <c r="D3308" t="s">
        <v>30497</v>
      </c>
      <c r="E3308">
        <v>0</v>
      </c>
      <c r="J3308" t="s">
        <v>20431</v>
      </c>
      <c r="K3308" t="s">
        <v>30496</v>
      </c>
      <c r="L3308">
        <v>0</v>
      </c>
      <c r="M3308" t="s">
        <v>30497</v>
      </c>
    </row>
    <row r="3309" spans="1:13">
      <c r="A3309" t="s">
        <v>18032</v>
      </c>
      <c r="B3309" t="s">
        <v>30498</v>
      </c>
      <c r="D3309" t="s">
        <v>30499</v>
      </c>
      <c r="E3309">
        <v>0</v>
      </c>
      <c r="J3309" t="s">
        <v>18032</v>
      </c>
      <c r="K3309" t="s">
        <v>30498</v>
      </c>
      <c r="L3309">
        <v>0</v>
      </c>
      <c r="M3309" t="s">
        <v>30499</v>
      </c>
    </row>
    <row r="3310" spans="1:13">
      <c r="A3310" t="s">
        <v>18033</v>
      </c>
      <c r="B3310" t="s">
        <v>27023</v>
      </c>
      <c r="D3310" t="s">
        <v>30500</v>
      </c>
      <c r="E3310">
        <v>0</v>
      </c>
      <c r="J3310" t="s">
        <v>18033</v>
      </c>
      <c r="K3310" t="s">
        <v>27023</v>
      </c>
      <c r="L3310">
        <v>0</v>
      </c>
      <c r="M3310" t="s">
        <v>30500</v>
      </c>
    </row>
    <row r="3311" spans="1:13">
      <c r="A3311" t="s">
        <v>18034</v>
      </c>
      <c r="B3311" t="s">
        <v>30501</v>
      </c>
      <c r="D3311" t="s">
        <v>30502</v>
      </c>
      <c r="E3311">
        <v>0</v>
      </c>
      <c r="J3311" t="s">
        <v>18034</v>
      </c>
      <c r="K3311" t="s">
        <v>30501</v>
      </c>
      <c r="L3311">
        <v>0</v>
      </c>
      <c r="M3311" t="s">
        <v>30502</v>
      </c>
    </row>
    <row r="3312" spans="1:13">
      <c r="A3312" t="s">
        <v>18035</v>
      </c>
      <c r="B3312" t="s">
        <v>30503</v>
      </c>
      <c r="D3312" t="s">
        <v>30504</v>
      </c>
      <c r="E3312">
        <v>0</v>
      </c>
      <c r="J3312" t="s">
        <v>18035</v>
      </c>
      <c r="K3312" t="s">
        <v>30503</v>
      </c>
      <c r="L3312">
        <v>0</v>
      </c>
      <c r="M3312" t="s">
        <v>30504</v>
      </c>
    </row>
    <row r="3313" spans="1:13">
      <c r="A3313" t="s">
        <v>18036</v>
      </c>
      <c r="B3313" t="s">
        <v>30505</v>
      </c>
      <c r="D3313" t="s">
        <v>30506</v>
      </c>
      <c r="E3313">
        <v>0</v>
      </c>
      <c r="J3313" t="s">
        <v>18036</v>
      </c>
      <c r="K3313" t="s">
        <v>30505</v>
      </c>
      <c r="L3313">
        <v>0</v>
      </c>
      <c r="M3313" t="s">
        <v>30506</v>
      </c>
    </row>
    <row r="3314" spans="1:13">
      <c r="A3314" t="s">
        <v>18037</v>
      </c>
      <c r="B3314" t="s">
        <v>30507</v>
      </c>
      <c r="D3314" t="s">
        <v>30508</v>
      </c>
      <c r="E3314">
        <v>0</v>
      </c>
      <c r="J3314" t="s">
        <v>18037</v>
      </c>
      <c r="K3314" t="s">
        <v>30507</v>
      </c>
      <c r="L3314">
        <v>0</v>
      </c>
      <c r="M3314" t="s">
        <v>30508</v>
      </c>
    </row>
    <row r="3315" spans="1:13">
      <c r="A3315" t="s">
        <v>18038</v>
      </c>
      <c r="B3315" t="s">
        <v>30509</v>
      </c>
      <c r="D3315" t="s">
        <v>30510</v>
      </c>
      <c r="E3315">
        <v>0</v>
      </c>
      <c r="J3315" t="s">
        <v>18038</v>
      </c>
      <c r="K3315" t="s">
        <v>30509</v>
      </c>
      <c r="L3315">
        <v>0</v>
      </c>
      <c r="M3315" t="s">
        <v>30510</v>
      </c>
    </row>
    <row r="3316" spans="1:13">
      <c r="A3316" t="s">
        <v>18039</v>
      </c>
      <c r="B3316" t="s">
        <v>30511</v>
      </c>
      <c r="C3316" t="s">
        <v>23015</v>
      </c>
      <c r="D3316" t="s">
        <v>30512</v>
      </c>
      <c r="E3316">
        <v>100</v>
      </c>
      <c r="G3316" t="s">
        <v>23015</v>
      </c>
      <c r="J3316" t="s">
        <v>18039</v>
      </c>
      <c r="K3316" t="s">
        <v>30511</v>
      </c>
      <c r="L3316">
        <v>100</v>
      </c>
      <c r="M3316" t="s">
        <v>30512</v>
      </c>
    </row>
    <row r="3317" spans="1:13">
      <c r="A3317" t="s">
        <v>20430</v>
      </c>
      <c r="B3317" t="s">
        <v>30513</v>
      </c>
      <c r="D3317" t="s">
        <v>30514</v>
      </c>
      <c r="E3317">
        <v>0</v>
      </c>
      <c r="J3317" t="s">
        <v>20430</v>
      </c>
      <c r="K3317" t="s">
        <v>30513</v>
      </c>
      <c r="L3317">
        <v>0</v>
      </c>
      <c r="M3317" t="s">
        <v>30514</v>
      </c>
    </row>
    <row r="3318" spans="1:13">
      <c r="A3318" t="s">
        <v>20429</v>
      </c>
      <c r="B3318" t="s">
        <v>30515</v>
      </c>
      <c r="D3318" t="s">
        <v>30516</v>
      </c>
      <c r="E3318">
        <v>-1</v>
      </c>
      <c r="J3318" t="s">
        <v>20429</v>
      </c>
      <c r="K3318" t="s">
        <v>30515</v>
      </c>
      <c r="L3318">
        <v>-1</v>
      </c>
      <c r="M3318" t="s">
        <v>30516</v>
      </c>
    </row>
    <row r="3319" spans="1:13">
      <c r="A3319" t="s">
        <v>18279</v>
      </c>
      <c r="B3319" t="s">
        <v>30517</v>
      </c>
      <c r="C3319" t="s">
        <v>23015</v>
      </c>
      <c r="D3319" t="s">
        <v>30518</v>
      </c>
      <c r="E3319">
        <v>80</v>
      </c>
      <c r="G3319" t="s">
        <v>23015</v>
      </c>
      <c r="J3319" t="s">
        <v>18279</v>
      </c>
      <c r="K3319" t="s">
        <v>30517</v>
      </c>
      <c r="L3319">
        <v>80</v>
      </c>
      <c r="M3319" t="s">
        <v>30518</v>
      </c>
    </row>
    <row r="3320" spans="1:13">
      <c r="A3320" t="s">
        <v>18673</v>
      </c>
      <c r="B3320" t="s">
        <v>30519</v>
      </c>
      <c r="D3320" t="s">
        <v>30520</v>
      </c>
      <c r="E3320">
        <v>0</v>
      </c>
      <c r="J3320" t="s">
        <v>18673</v>
      </c>
      <c r="K3320" t="s">
        <v>30519</v>
      </c>
      <c r="L3320">
        <v>0</v>
      </c>
      <c r="M3320" t="s">
        <v>30520</v>
      </c>
    </row>
    <row r="3321" spans="1:13">
      <c r="A3321" t="s">
        <v>18674</v>
      </c>
      <c r="B3321" t="s">
        <v>30521</v>
      </c>
      <c r="D3321" t="s">
        <v>30522</v>
      </c>
      <c r="E3321">
        <v>0</v>
      </c>
      <c r="J3321" t="s">
        <v>18674</v>
      </c>
      <c r="K3321" t="s">
        <v>30521</v>
      </c>
      <c r="L3321">
        <v>0</v>
      </c>
      <c r="M3321" t="s">
        <v>30522</v>
      </c>
    </row>
    <row r="3322" spans="1:13">
      <c r="A3322" t="s">
        <v>18675</v>
      </c>
      <c r="B3322" t="s">
        <v>30523</v>
      </c>
      <c r="D3322" t="s">
        <v>30524</v>
      </c>
      <c r="E3322">
        <v>0</v>
      </c>
      <c r="J3322" t="s">
        <v>18675</v>
      </c>
      <c r="K3322" t="s">
        <v>30523</v>
      </c>
      <c r="L3322">
        <v>0</v>
      </c>
      <c r="M3322" t="s">
        <v>30524</v>
      </c>
    </row>
    <row r="3323" spans="1:13">
      <c r="A3323" t="s">
        <v>19055</v>
      </c>
      <c r="B3323" t="s">
        <v>27071</v>
      </c>
      <c r="C3323" t="s">
        <v>23015</v>
      </c>
      <c r="D3323" t="s">
        <v>30525</v>
      </c>
      <c r="E3323">
        <v>160</v>
      </c>
      <c r="G3323" t="s">
        <v>23015</v>
      </c>
      <c r="J3323" t="s">
        <v>19055</v>
      </c>
      <c r="K3323" t="s">
        <v>27071</v>
      </c>
      <c r="L3323">
        <v>160</v>
      </c>
      <c r="M3323" t="s">
        <v>30525</v>
      </c>
    </row>
    <row r="3324" spans="1:13">
      <c r="A3324" t="s">
        <v>19056</v>
      </c>
      <c r="B3324" t="s">
        <v>30526</v>
      </c>
      <c r="D3324" t="s">
        <v>30527</v>
      </c>
      <c r="E3324">
        <v>0</v>
      </c>
      <c r="J3324" t="s">
        <v>19056</v>
      </c>
      <c r="K3324" t="s">
        <v>30526</v>
      </c>
      <c r="L3324">
        <v>0</v>
      </c>
      <c r="M3324" t="s">
        <v>30527</v>
      </c>
    </row>
    <row r="3325" spans="1:13">
      <c r="A3325" t="s">
        <v>19057</v>
      </c>
      <c r="B3325" t="s">
        <v>24426</v>
      </c>
      <c r="D3325" t="s">
        <v>30528</v>
      </c>
      <c r="E3325">
        <v>0</v>
      </c>
      <c r="J3325" t="s">
        <v>19057</v>
      </c>
      <c r="K3325" t="s">
        <v>24426</v>
      </c>
      <c r="L3325">
        <v>0</v>
      </c>
      <c r="M3325" t="s">
        <v>30528</v>
      </c>
    </row>
    <row r="3326" spans="1:13">
      <c r="A3326" t="s">
        <v>19058</v>
      </c>
      <c r="B3326" t="s">
        <v>30529</v>
      </c>
      <c r="D3326" t="s">
        <v>30530</v>
      </c>
      <c r="E3326">
        <v>0</v>
      </c>
      <c r="J3326" t="s">
        <v>19058</v>
      </c>
      <c r="K3326" t="s">
        <v>30529</v>
      </c>
      <c r="L3326">
        <v>0</v>
      </c>
      <c r="M3326" t="s">
        <v>30530</v>
      </c>
    </row>
    <row r="3327" spans="1:13">
      <c r="A3327" t="s">
        <v>19059</v>
      </c>
      <c r="B3327" t="s">
        <v>30531</v>
      </c>
      <c r="D3327" t="s">
        <v>30532</v>
      </c>
      <c r="E3327">
        <v>0</v>
      </c>
      <c r="J3327" t="s">
        <v>19059</v>
      </c>
      <c r="K3327" t="s">
        <v>30531</v>
      </c>
      <c r="L3327">
        <v>0</v>
      </c>
      <c r="M3327" t="s">
        <v>30532</v>
      </c>
    </row>
    <row r="3328" spans="1:13">
      <c r="A3328" t="s">
        <v>19060</v>
      </c>
      <c r="B3328" t="s">
        <v>30533</v>
      </c>
      <c r="D3328" t="s">
        <v>30534</v>
      </c>
      <c r="E3328">
        <v>0</v>
      </c>
      <c r="J3328" t="s">
        <v>19060</v>
      </c>
      <c r="K3328" t="s">
        <v>30533</v>
      </c>
      <c r="L3328">
        <v>0</v>
      </c>
      <c r="M3328" t="s">
        <v>30534</v>
      </c>
    </row>
    <row r="3329" spans="1:13">
      <c r="A3329" t="s">
        <v>20428</v>
      </c>
      <c r="B3329" t="s">
        <v>30535</v>
      </c>
      <c r="C3329" t="s">
        <v>23015</v>
      </c>
      <c r="D3329" t="s">
        <v>30536</v>
      </c>
      <c r="E3329">
        <v>160</v>
      </c>
      <c r="G3329" t="s">
        <v>23015</v>
      </c>
      <c r="J3329" t="s">
        <v>20428</v>
      </c>
      <c r="K3329" t="s">
        <v>30535</v>
      </c>
      <c r="L3329">
        <v>160</v>
      </c>
      <c r="M3329" t="s">
        <v>30536</v>
      </c>
    </row>
    <row r="3330" spans="1:13">
      <c r="A3330" t="s">
        <v>20427</v>
      </c>
      <c r="B3330" t="s">
        <v>27083</v>
      </c>
      <c r="D3330" t="s">
        <v>30537</v>
      </c>
      <c r="E3330">
        <v>0</v>
      </c>
      <c r="J3330" t="s">
        <v>20427</v>
      </c>
      <c r="K3330" t="s">
        <v>27083</v>
      </c>
      <c r="L3330">
        <v>0</v>
      </c>
      <c r="M3330" t="s">
        <v>30537</v>
      </c>
    </row>
    <row r="3331" spans="1:13">
      <c r="A3331" t="s">
        <v>20426</v>
      </c>
      <c r="B3331" t="s">
        <v>27079</v>
      </c>
      <c r="C3331" t="s">
        <v>23015</v>
      </c>
      <c r="D3331" t="s">
        <v>30538</v>
      </c>
      <c r="E3331">
        <v>160</v>
      </c>
      <c r="G3331" t="s">
        <v>23015</v>
      </c>
      <c r="J3331" t="s">
        <v>20426</v>
      </c>
      <c r="K3331" t="s">
        <v>27079</v>
      </c>
      <c r="L3331">
        <v>160</v>
      </c>
      <c r="M3331" t="s">
        <v>30538</v>
      </c>
    </row>
    <row r="3332" spans="1:13">
      <c r="A3332" t="s">
        <v>30539</v>
      </c>
      <c r="B3332" t="s">
        <v>30540</v>
      </c>
      <c r="D3332" t="s">
        <v>30541</v>
      </c>
      <c r="E3332">
        <v>0</v>
      </c>
      <c r="J3332" t="s">
        <v>30539</v>
      </c>
      <c r="K3332" t="s">
        <v>30540</v>
      </c>
      <c r="L3332">
        <v>0</v>
      </c>
      <c r="M3332" t="s">
        <v>30541</v>
      </c>
    </row>
    <row r="3333" spans="1:13">
      <c r="A3333" t="s">
        <v>30542</v>
      </c>
      <c r="B3333" t="s">
        <v>30543</v>
      </c>
      <c r="D3333" t="s">
        <v>30544</v>
      </c>
      <c r="E3333">
        <v>0</v>
      </c>
      <c r="J3333" t="s">
        <v>30542</v>
      </c>
      <c r="K3333" t="s">
        <v>30543</v>
      </c>
      <c r="L3333">
        <v>0</v>
      </c>
      <c r="M3333" t="s">
        <v>30544</v>
      </c>
    </row>
    <row r="3334" spans="1:13">
      <c r="A3334" t="s">
        <v>30545</v>
      </c>
      <c r="B3334" t="s">
        <v>30546</v>
      </c>
      <c r="D3334" t="s">
        <v>30547</v>
      </c>
      <c r="E3334">
        <v>0</v>
      </c>
      <c r="J3334" t="s">
        <v>30545</v>
      </c>
      <c r="K3334" t="s">
        <v>30546</v>
      </c>
      <c r="L3334">
        <v>0</v>
      </c>
      <c r="M3334" t="s">
        <v>30547</v>
      </c>
    </row>
    <row r="3335" spans="1:13">
      <c r="A3335" t="s">
        <v>18676</v>
      </c>
      <c r="B3335" t="s">
        <v>30548</v>
      </c>
      <c r="D3335" t="s">
        <v>30549</v>
      </c>
      <c r="E3335">
        <v>0</v>
      </c>
      <c r="J3335" t="s">
        <v>18676</v>
      </c>
      <c r="K3335" t="s">
        <v>30548</v>
      </c>
      <c r="L3335">
        <v>0</v>
      </c>
      <c r="M3335" t="s">
        <v>30549</v>
      </c>
    </row>
    <row r="3336" spans="1:13">
      <c r="A3336" t="s">
        <v>19061</v>
      </c>
      <c r="B3336" t="s">
        <v>30550</v>
      </c>
      <c r="D3336" t="s">
        <v>30551</v>
      </c>
      <c r="E3336">
        <v>0</v>
      </c>
      <c r="J3336" t="s">
        <v>19061</v>
      </c>
      <c r="K3336" t="s">
        <v>30550</v>
      </c>
      <c r="L3336">
        <v>0</v>
      </c>
      <c r="M3336" t="s">
        <v>30551</v>
      </c>
    </row>
    <row r="3337" spans="1:13">
      <c r="A3337" t="s">
        <v>19062</v>
      </c>
      <c r="B3337" t="s">
        <v>30552</v>
      </c>
      <c r="D3337" t="s">
        <v>30553</v>
      </c>
      <c r="E3337">
        <v>0</v>
      </c>
      <c r="J3337" t="s">
        <v>19062</v>
      </c>
      <c r="K3337" t="s">
        <v>30552</v>
      </c>
      <c r="L3337">
        <v>0</v>
      </c>
      <c r="M3337" t="s">
        <v>30553</v>
      </c>
    </row>
    <row r="3338" spans="1:13">
      <c r="A3338" t="s">
        <v>17598</v>
      </c>
      <c r="B3338" t="s">
        <v>30554</v>
      </c>
      <c r="D3338" t="s">
        <v>30555</v>
      </c>
      <c r="E3338">
        <v>0</v>
      </c>
      <c r="J3338" t="s">
        <v>17598</v>
      </c>
      <c r="K3338" t="s">
        <v>30554</v>
      </c>
      <c r="L3338">
        <v>0</v>
      </c>
      <c r="M3338" t="s">
        <v>30555</v>
      </c>
    </row>
    <row r="3339" spans="1:13">
      <c r="A3339" t="s">
        <v>30556</v>
      </c>
      <c r="B3339" t="s">
        <v>30557</v>
      </c>
      <c r="D3339" t="s">
        <v>30558</v>
      </c>
      <c r="E3339">
        <v>0</v>
      </c>
      <c r="J3339" t="s">
        <v>30556</v>
      </c>
      <c r="K3339" t="s">
        <v>30557</v>
      </c>
      <c r="L3339">
        <v>0</v>
      </c>
      <c r="M3339" t="s">
        <v>30558</v>
      </c>
    </row>
    <row r="3340" spans="1:13">
      <c r="A3340" t="s">
        <v>19063</v>
      </c>
      <c r="B3340" t="s">
        <v>30559</v>
      </c>
      <c r="D3340" t="s">
        <v>30560</v>
      </c>
      <c r="E3340">
        <v>0</v>
      </c>
      <c r="J3340" t="s">
        <v>19063</v>
      </c>
      <c r="K3340" t="s">
        <v>30559</v>
      </c>
      <c r="L3340">
        <v>0</v>
      </c>
      <c r="M3340" t="s">
        <v>30560</v>
      </c>
    </row>
    <row r="3341" spans="1:13">
      <c r="A3341" t="s">
        <v>20425</v>
      </c>
      <c r="B3341" t="s">
        <v>30561</v>
      </c>
      <c r="D3341" t="s">
        <v>30562</v>
      </c>
      <c r="E3341">
        <v>0</v>
      </c>
      <c r="J3341" t="s">
        <v>20425</v>
      </c>
      <c r="K3341" t="s">
        <v>30561</v>
      </c>
      <c r="L3341">
        <v>0</v>
      </c>
      <c r="M3341" t="s">
        <v>30562</v>
      </c>
    </row>
    <row r="3342" spans="1:13">
      <c r="A3342" t="s">
        <v>20424</v>
      </c>
      <c r="B3342" t="s">
        <v>30563</v>
      </c>
      <c r="D3342" t="s">
        <v>30564</v>
      </c>
      <c r="E3342">
        <v>0</v>
      </c>
      <c r="J3342" t="s">
        <v>20424</v>
      </c>
      <c r="K3342" t="s">
        <v>30563</v>
      </c>
      <c r="L3342">
        <v>0</v>
      </c>
      <c r="M3342" t="s">
        <v>30564</v>
      </c>
    </row>
    <row r="3343" spans="1:13">
      <c r="A3343" t="s">
        <v>20423</v>
      </c>
      <c r="B3343" t="s">
        <v>30565</v>
      </c>
      <c r="D3343" t="s">
        <v>30566</v>
      </c>
      <c r="E3343">
        <v>0</v>
      </c>
      <c r="J3343" t="s">
        <v>20423</v>
      </c>
      <c r="K3343" t="s">
        <v>30565</v>
      </c>
      <c r="L3343">
        <v>0</v>
      </c>
      <c r="M3343" t="s">
        <v>30566</v>
      </c>
    </row>
    <row r="3344" spans="1:13">
      <c r="A3344" t="s">
        <v>18040</v>
      </c>
      <c r="B3344" t="s">
        <v>30567</v>
      </c>
      <c r="D3344" t="s">
        <v>30568</v>
      </c>
      <c r="E3344">
        <v>0</v>
      </c>
      <c r="J3344" t="s">
        <v>18040</v>
      </c>
      <c r="K3344" t="s">
        <v>30567</v>
      </c>
      <c r="L3344">
        <v>0</v>
      </c>
      <c r="M3344" t="s">
        <v>30568</v>
      </c>
    </row>
    <row r="3345" spans="1:13">
      <c r="A3345" t="s">
        <v>18041</v>
      </c>
      <c r="B3345" t="s">
        <v>30569</v>
      </c>
      <c r="D3345" t="s">
        <v>30570</v>
      </c>
      <c r="E3345">
        <v>0</v>
      </c>
      <c r="J3345" t="s">
        <v>18041</v>
      </c>
      <c r="K3345" t="s">
        <v>30569</v>
      </c>
      <c r="L3345">
        <v>0</v>
      </c>
      <c r="M3345" t="s">
        <v>30570</v>
      </c>
    </row>
    <row r="3346" spans="1:13">
      <c r="A3346" t="s">
        <v>17599</v>
      </c>
      <c r="B3346" t="s">
        <v>30571</v>
      </c>
      <c r="D3346" t="s">
        <v>30572</v>
      </c>
      <c r="E3346">
        <v>0</v>
      </c>
      <c r="J3346" t="s">
        <v>17599</v>
      </c>
      <c r="K3346" t="s">
        <v>30571</v>
      </c>
      <c r="L3346">
        <v>0</v>
      </c>
      <c r="M3346" t="s">
        <v>30572</v>
      </c>
    </row>
    <row r="3347" spans="1:13">
      <c r="A3347" t="s">
        <v>17600</v>
      </c>
      <c r="B3347" t="s">
        <v>30573</v>
      </c>
      <c r="D3347" t="s">
        <v>30574</v>
      </c>
      <c r="E3347">
        <v>0</v>
      </c>
      <c r="J3347" t="s">
        <v>17600</v>
      </c>
      <c r="K3347" t="s">
        <v>30573</v>
      </c>
      <c r="L3347">
        <v>0</v>
      </c>
      <c r="M3347" t="s">
        <v>30574</v>
      </c>
    </row>
    <row r="3348" spans="1:13">
      <c r="A3348" t="s">
        <v>17601</v>
      </c>
      <c r="B3348" t="s">
        <v>30575</v>
      </c>
      <c r="D3348" t="s">
        <v>30576</v>
      </c>
      <c r="E3348">
        <v>0</v>
      </c>
      <c r="J3348" t="s">
        <v>17601</v>
      </c>
      <c r="K3348" t="s">
        <v>30575</v>
      </c>
      <c r="L3348">
        <v>0</v>
      </c>
      <c r="M3348" t="s">
        <v>30576</v>
      </c>
    </row>
    <row r="3349" spans="1:13">
      <c r="A3349" t="s">
        <v>30577</v>
      </c>
      <c r="B3349" t="s">
        <v>30578</v>
      </c>
      <c r="D3349" t="s">
        <v>30579</v>
      </c>
      <c r="E3349">
        <v>0</v>
      </c>
      <c r="J3349" t="s">
        <v>30577</v>
      </c>
      <c r="K3349" t="s">
        <v>30578</v>
      </c>
      <c r="L3349">
        <v>0</v>
      </c>
      <c r="M3349" t="s">
        <v>30579</v>
      </c>
    </row>
    <row r="3350" spans="1:13">
      <c r="A3350" t="s">
        <v>30580</v>
      </c>
      <c r="B3350" t="s">
        <v>30581</v>
      </c>
      <c r="D3350" t="s">
        <v>30582</v>
      </c>
      <c r="E3350">
        <v>0</v>
      </c>
      <c r="J3350" t="s">
        <v>30580</v>
      </c>
      <c r="K3350" t="s">
        <v>30581</v>
      </c>
      <c r="L3350">
        <v>0</v>
      </c>
      <c r="M3350" t="s">
        <v>30582</v>
      </c>
    </row>
    <row r="3351" spans="1:13">
      <c r="A3351" t="s">
        <v>19064</v>
      </c>
      <c r="B3351" t="s">
        <v>30583</v>
      </c>
      <c r="D3351" t="s">
        <v>30584</v>
      </c>
      <c r="E3351">
        <v>-2</v>
      </c>
      <c r="J3351" t="s">
        <v>19064</v>
      </c>
      <c r="K3351" t="s">
        <v>30583</v>
      </c>
      <c r="L3351">
        <v>-2</v>
      </c>
      <c r="M3351" t="s">
        <v>30584</v>
      </c>
    </row>
    <row r="3352" spans="1:13">
      <c r="A3352" t="s">
        <v>19065</v>
      </c>
      <c r="B3352" t="s">
        <v>30585</v>
      </c>
      <c r="D3352" t="s">
        <v>30586</v>
      </c>
      <c r="E3352">
        <v>0</v>
      </c>
      <c r="J3352" t="s">
        <v>19065</v>
      </c>
      <c r="K3352" t="s">
        <v>30585</v>
      </c>
      <c r="L3352">
        <v>0</v>
      </c>
      <c r="M3352" t="s">
        <v>30586</v>
      </c>
    </row>
    <row r="3353" spans="1:13">
      <c r="A3353" t="s">
        <v>19066</v>
      </c>
      <c r="B3353" t="s">
        <v>30587</v>
      </c>
      <c r="D3353" t="s">
        <v>30588</v>
      </c>
      <c r="E3353">
        <v>0</v>
      </c>
      <c r="J3353" t="s">
        <v>19066</v>
      </c>
      <c r="K3353" t="s">
        <v>30587</v>
      </c>
      <c r="L3353">
        <v>0</v>
      </c>
      <c r="M3353" t="s">
        <v>30588</v>
      </c>
    </row>
    <row r="3354" spans="1:13">
      <c r="A3354" t="s">
        <v>19067</v>
      </c>
      <c r="B3354" t="s">
        <v>30589</v>
      </c>
      <c r="D3354" t="s">
        <v>30590</v>
      </c>
      <c r="E3354">
        <v>0</v>
      </c>
      <c r="J3354" t="s">
        <v>19067</v>
      </c>
      <c r="K3354" t="s">
        <v>30589</v>
      </c>
      <c r="L3354">
        <v>0</v>
      </c>
      <c r="M3354" t="s">
        <v>30590</v>
      </c>
    </row>
    <row r="3355" spans="1:13">
      <c r="A3355" t="s">
        <v>18432</v>
      </c>
      <c r="B3355" t="s">
        <v>30591</v>
      </c>
      <c r="D3355" t="s">
        <v>30592</v>
      </c>
      <c r="E3355">
        <v>0</v>
      </c>
      <c r="J3355" t="s">
        <v>18432</v>
      </c>
      <c r="K3355" t="s">
        <v>30591</v>
      </c>
      <c r="L3355">
        <v>0</v>
      </c>
      <c r="M3355" t="s">
        <v>30592</v>
      </c>
    </row>
    <row r="3356" spans="1:13">
      <c r="A3356" t="s">
        <v>18042</v>
      </c>
      <c r="B3356" t="s">
        <v>30593</v>
      </c>
      <c r="D3356" t="s">
        <v>30594</v>
      </c>
      <c r="E3356">
        <v>0</v>
      </c>
      <c r="J3356" t="s">
        <v>18042</v>
      </c>
      <c r="K3356" t="s">
        <v>30593</v>
      </c>
      <c r="L3356">
        <v>0</v>
      </c>
      <c r="M3356" t="s">
        <v>30594</v>
      </c>
    </row>
    <row r="3357" spans="1:13">
      <c r="A3357" t="s">
        <v>18043</v>
      </c>
      <c r="B3357" t="s">
        <v>30595</v>
      </c>
      <c r="D3357" t="s">
        <v>30596</v>
      </c>
      <c r="E3357">
        <v>0</v>
      </c>
      <c r="J3357" t="s">
        <v>18043</v>
      </c>
      <c r="K3357" t="s">
        <v>30595</v>
      </c>
      <c r="L3357">
        <v>0</v>
      </c>
      <c r="M3357" t="s">
        <v>30596</v>
      </c>
    </row>
    <row r="3358" spans="1:13">
      <c r="A3358" t="s">
        <v>18044</v>
      </c>
      <c r="B3358" t="s">
        <v>30597</v>
      </c>
      <c r="D3358" t="s">
        <v>30598</v>
      </c>
      <c r="E3358">
        <v>0</v>
      </c>
      <c r="J3358" t="s">
        <v>18044</v>
      </c>
      <c r="K3358" t="s">
        <v>30597</v>
      </c>
      <c r="L3358">
        <v>0</v>
      </c>
      <c r="M3358" t="s">
        <v>30598</v>
      </c>
    </row>
    <row r="3359" spans="1:13">
      <c r="A3359" t="s">
        <v>30599</v>
      </c>
      <c r="B3359" t="s">
        <v>30600</v>
      </c>
      <c r="D3359" t="s">
        <v>30601</v>
      </c>
      <c r="E3359">
        <v>0</v>
      </c>
      <c r="J3359" t="s">
        <v>30599</v>
      </c>
      <c r="K3359" t="s">
        <v>30600</v>
      </c>
      <c r="L3359">
        <v>0</v>
      </c>
      <c r="M3359" t="s">
        <v>30601</v>
      </c>
    </row>
    <row r="3360" spans="1:13">
      <c r="A3360" t="s">
        <v>30602</v>
      </c>
      <c r="B3360" t="s">
        <v>30603</v>
      </c>
      <c r="D3360" t="s">
        <v>30604</v>
      </c>
      <c r="E3360">
        <v>0</v>
      </c>
      <c r="J3360" t="s">
        <v>30602</v>
      </c>
      <c r="K3360" t="s">
        <v>30603</v>
      </c>
      <c r="L3360">
        <v>0</v>
      </c>
      <c r="M3360" t="s">
        <v>30604</v>
      </c>
    </row>
    <row r="3361" spans="1:13">
      <c r="A3361" t="s">
        <v>30605</v>
      </c>
      <c r="B3361" t="s">
        <v>30606</v>
      </c>
      <c r="D3361" t="s">
        <v>30607</v>
      </c>
      <c r="E3361">
        <v>0</v>
      </c>
      <c r="J3361" t="s">
        <v>30605</v>
      </c>
      <c r="K3361" t="s">
        <v>30606</v>
      </c>
      <c r="L3361">
        <v>0</v>
      </c>
      <c r="M3361" t="s">
        <v>30607</v>
      </c>
    </row>
    <row r="3362" spans="1:13">
      <c r="A3362" t="s">
        <v>30608</v>
      </c>
      <c r="B3362" t="s">
        <v>30609</v>
      </c>
      <c r="D3362" t="s">
        <v>30610</v>
      </c>
      <c r="E3362">
        <v>0</v>
      </c>
      <c r="J3362" t="s">
        <v>30608</v>
      </c>
      <c r="K3362" t="s">
        <v>30609</v>
      </c>
      <c r="L3362">
        <v>0</v>
      </c>
      <c r="M3362" t="s">
        <v>30610</v>
      </c>
    </row>
    <row r="3363" spans="1:13">
      <c r="A3363" t="s">
        <v>30611</v>
      </c>
      <c r="B3363" t="s">
        <v>30612</v>
      </c>
      <c r="D3363" t="s">
        <v>30613</v>
      </c>
      <c r="E3363">
        <v>0</v>
      </c>
      <c r="J3363" t="s">
        <v>30611</v>
      </c>
      <c r="K3363" t="s">
        <v>30612</v>
      </c>
      <c r="L3363">
        <v>0</v>
      </c>
      <c r="M3363" t="s">
        <v>30613</v>
      </c>
    </row>
    <row r="3364" spans="1:13">
      <c r="A3364" t="s">
        <v>30614</v>
      </c>
      <c r="B3364" t="s">
        <v>30615</v>
      </c>
      <c r="D3364" t="s">
        <v>30616</v>
      </c>
      <c r="E3364">
        <v>0</v>
      </c>
      <c r="J3364" t="s">
        <v>30614</v>
      </c>
      <c r="K3364" t="s">
        <v>30615</v>
      </c>
      <c r="L3364">
        <v>0</v>
      </c>
      <c r="M3364" t="s">
        <v>30616</v>
      </c>
    </row>
    <row r="3365" spans="1:13">
      <c r="A3365" t="s">
        <v>30617</v>
      </c>
      <c r="B3365" t="s">
        <v>30618</v>
      </c>
      <c r="D3365" t="s">
        <v>30619</v>
      </c>
      <c r="E3365">
        <v>0</v>
      </c>
      <c r="J3365" t="s">
        <v>30617</v>
      </c>
      <c r="K3365" t="s">
        <v>30618</v>
      </c>
      <c r="L3365">
        <v>0</v>
      </c>
      <c r="M3365" t="s">
        <v>30619</v>
      </c>
    </row>
    <row r="3366" spans="1:13">
      <c r="A3366" t="s">
        <v>30620</v>
      </c>
      <c r="B3366" t="s">
        <v>30621</v>
      </c>
      <c r="D3366" t="s">
        <v>30622</v>
      </c>
      <c r="E3366">
        <v>0</v>
      </c>
      <c r="J3366" t="s">
        <v>30620</v>
      </c>
      <c r="K3366" t="s">
        <v>30621</v>
      </c>
      <c r="L3366">
        <v>0</v>
      </c>
      <c r="M3366" t="s">
        <v>30622</v>
      </c>
    </row>
    <row r="3367" spans="1:13">
      <c r="A3367" t="s">
        <v>30623</v>
      </c>
      <c r="B3367" t="s">
        <v>30624</v>
      </c>
      <c r="D3367" t="s">
        <v>30625</v>
      </c>
      <c r="E3367">
        <v>0</v>
      </c>
      <c r="J3367" t="s">
        <v>30623</v>
      </c>
      <c r="K3367" t="s">
        <v>30624</v>
      </c>
      <c r="L3367">
        <v>0</v>
      </c>
      <c r="M3367" t="s">
        <v>30625</v>
      </c>
    </row>
    <row r="3368" spans="1:13">
      <c r="A3368" t="s">
        <v>30626</v>
      </c>
      <c r="B3368" t="s">
        <v>30627</v>
      </c>
      <c r="D3368" t="s">
        <v>30628</v>
      </c>
      <c r="E3368">
        <v>0</v>
      </c>
      <c r="J3368" t="s">
        <v>30626</v>
      </c>
      <c r="K3368" t="s">
        <v>30627</v>
      </c>
      <c r="L3368">
        <v>0</v>
      </c>
      <c r="M3368" t="s">
        <v>30628</v>
      </c>
    </row>
    <row r="3369" spans="1:13">
      <c r="A3369" t="s">
        <v>19068</v>
      </c>
      <c r="B3369" t="s">
        <v>30629</v>
      </c>
      <c r="D3369" t="s">
        <v>30630</v>
      </c>
      <c r="E3369">
        <v>0</v>
      </c>
      <c r="J3369" t="s">
        <v>19068</v>
      </c>
      <c r="K3369" t="s">
        <v>30629</v>
      </c>
      <c r="L3369">
        <v>0</v>
      </c>
      <c r="M3369" t="s">
        <v>30630</v>
      </c>
    </row>
    <row r="3370" spans="1:13">
      <c r="A3370" t="s">
        <v>19069</v>
      </c>
      <c r="B3370" t="s">
        <v>30631</v>
      </c>
      <c r="D3370" t="s">
        <v>30632</v>
      </c>
      <c r="E3370">
        <v>0</v>
      </c>
      <c r="J3370" t="s">
        <v>19069</v>
      </c>
      <c r="K3370" t="s">
        <v>30631</v>
      </c>
      <c r="L3370">
        <v>0</v>
      </c>
      <c r="M3370" t="s">
        <v>30632</v>
      </c>
    </row>
    <row r="3371" spans="1:13">
      <c r="A3371" t="s">
        <v>19070</v>
      </c>
      <c r="B3371" t="s">
        <v>30633</v>
      </c>
      <c r="D3371" t="s">
        <v>30634</v>
      </c>
      <c r="E3371">
        <v>0</v>
      </c>
      <c r="J3371" t="s">
        <v>19070</v>
      </c>
      <c r="K3371" t="s">
        <v>30633</v>
      </c>
      <c r="L3371">
        <v>0</v>
      </c>
      <c r="M3371" t="s">
        <v>30634</v>
      </c>
    </row>
    <row r="3372" spans="1:13">
      <c r="A3372" t="s">
        <v>18280</v>
      </c>
      <c r="B3372" t="s">
        <v>30635</v>
      </c>
      <c r="C3372" t="s">
        <v>23015</v>
      </c>
      <c r="D3372" t="s">
        <v>30636</v>
      </c>
      <c r="E3372">
        <v>160</v>
      </c>
      <c r="G3372" t="s">
        <v>23015</v>
      </c>
      <c r="J3372" t="s">
        <v>18280</v>
      </c>
      <c r="K3372" t="s">
        <v>30635</v>
      </c>
      <c r="L3372">
        <v>160</v>
      </c>
      <c r="M3372" t="s">
        <v>30636</v>
      </c>
    </row>
    <row r="3373" spans="1:13">
      <c r="A3373" t="s">
        <v>19796</v>
      </c>
      <c r="B3373" t="s">
        <v>30637</v>
      </c>
      <c r="D3373" t="s">
        <v>30638</v>
      </c>
      <c r="E3373">
        <v>0</v>
      </c>
      <c r="J3373" t="s">
        <v>19796</v>
      </c>
      <c r="K3373" t="s">
        <v>30637</v>
      </c>
      <c r="L3373">
        <v>0</v>
      </c>
      <c r="M3373" t="s">
        <v>30638</v>
      </c>
    </row>
    <row r="3374" spans="1:13">
      <c r="A3374" t="s">
        <v>19797</v>
      </c>
      <c r="B3374" t="s">
        <v>30639</v>
      </c>
      <c r="D3374" t="s">
        <v>30640</v>
      </c>
      <c r="E3374">
        <v>0</v>
      </c>
      <c r="J3374" t="s">
        <v>19797</v>
      </c>
      <c r="K3374" t="s">
        <v>30639</v>
      </c>
      <c r="L3374">
        <v>0</v>
      </c>
      <c r="M3374" t="s">
        <v>30640</v>
      </c>
    </row>
    <row r="3375" spans="1:13">
      <c r="A3375" t="s">
        <v>19798</v>
      </c>
      <c r="B3375" t="s">
        <v>30641</v>
      </c>
      <c r="D3375" t="s">
        <v>30642</v>
      </c>
      <c r="E3375">
        <v>0</v>
      </c>
      <c r="J3375" t="s">
        <v>19798</v>
      </c>
      <c r="K3375" t="s">
        <v>30641</v>
      </c>
      <c r="L3375">
        <v>0</v>
      </c>
      <c r="M3375" t="s">
        <v>30642</v>
      </c>
    </row>
    <row r="3376" spans="1:13">
      <c r="A3376" t="s">
        <v>19799</v>
      </c>
      <c r="B3376" t="s">
        <v>30643</v>
      </c>
      <c r="D3376" t="s">
        <v>30644</v>
      </c>
      <c r="E3376">
        <v>0</v>
      </c>
      <c r="J3376" t="s">
        <v>19799</v>
      </c>
      <c r="K3376" t="s">
        <v>30643</v>
      </c>
      <c r="L3376">
        <v>0</v>
      </c>
      <c r="M3376" t="s">
        <v>30644</v>
      </c>
    </row>
    <row r="3377" spans="1:13">
      <c r="A3377" t="s">
        <v>19800</v>
      </c>
      <c r="B3377" t="s">
        <v>30645</v>
      </c>
      <c r="D3377" t="s">
        <v>30646</v>
      </c>
      <c r="E3377">
        <v>0</v>
      </c>
      <c r="J3377" t="s">
        <v>19800</v>
      </c>
      <c r="K3377" t="s">
        <v>30645</v>
      </c>
      <c r="L3377">
        <v>0</v>
      </c>
      <c r="M3377" t="s">
        <v>30646</v>
      </c>
    </row>
    <row r="3378" spans="1:13">
      <c r="A3378" t="s">
        <v>19801</v>
      </c>
      <c r="B3378" t="s">
        <v>30647</v>
      </c>
      <c r="D3378" t="s">
        <v>30648</v>
      </c>
      <c r="E3378">
        <v>0</v>
      </c>
      <c r="J3378" t="s">
        <v>19801</v>
      </c>
      <c r="K3378" t="s">
        <v>30647</v>
      </c>
      <c r="L3378">
        <v>0</v>
      </c>
      <c r="M3378" t="s">
        <v>30648</v>
      </c>
    </row>
    <row r="3379" spans="1:13">
      <c r="A3379" t="s">
        <v>19802</v>
      </c>
      <c r="B3379" t="s">
        <v>30649</v>
      </c>
      <c r="D3379" t="s">
        <v>30650</v>
      </c>
      <c r="E3379">
        <v>0</v>
      </c>
      <c r="J3379" t="s">
        <v>19802</v>
      </c>
      <c r="K3379" t="s">
        <v>30649</v>
      </c>
      <c r="L3379">
        <v>0</v>
      </c>
      <c r="M3379" t="s">
        <v>30650</v>
      </c>
    </row>
    <row r="3380" spans="1:13">
      <c r="A3380" t="s">
        <v>19803</v>
      </c>
      <c r="B3380" t="s">
        <v>30651</v>
      </c>
      <c r="D3380" t="s">
        <v>30652</v>
      </c>
      <c r="E3380">
        <v>0</v>
      </c>
      <c r="J3380" t="s">
        <v>19803</v>
      </c>
      <c r="K3380" t="s">
        <v>30651</v>
      </c>
      <c r="L3380">
        <v>0</v>
      </c>
      <c r="M3380" t="s">
        <v>30652</v>
      </c>
    </row>
    <row r="3381" spans="1:13">
      <c r="A3381" t="s">
        <v>20850</v>
      </c>
      <c r="B3381" t="s">
        <v>30653</v>
      </c>
      <c r="D3381" t="s">
        <v>30654</v>
      </c>
      <c r="E3381">
        <v>0</v>
      </c>
      <c r="J3381" t="s">
        <v>20850</v>
      </c>
      <c r="K3381" t="s">
        <v>30653</v>
      </c>
      <c r="L3381">
        <v>0</v>
      </c>
      <c r="M3381" t="s">
        <v>30654</v>
      </c>
    </row>
    <row r="3382" spans="1:13">
      <c r="A3382" t="s">
        <v>20849</v>
      </c>
      <c r="B3382" t="s">
        <v>30655</v>
      </c>
      <c r="D3382" t="s">
        <v>30656</v>
      </c>
      <c r="E3382">
        <v>0</v>
      </c>
      <c r="J3382" t="s">
        <v>20849</v>
      </c>
      <c r="K3382" t="s">
        <v>30655</v>
      </c>
      <c r="L3382">
        <v>0</v>
      </c>
      <c r="M3382" t="s">
        <v>30656</v>
      </c>
    </row>
    <row r="3383" spans="1:13">
      <c r="A3383" t="s">
        <v>20848</v>
      </c>
      <c r="B3383" t="s">
        <v>30657</v>
      </c>
      <c r="D3383" t="s">
        <v>30658</v>
      </c>
      <c r="E3383">
        <v>0</v>
      </c>
      <c r="J3383" t="s">
        <v>20848</v>
      </c>
      <c r="K3383" t="s">
        <v>30657</v>
      </c>
      <c r="L3383">
        <v>0</v>
      </c>
      <c r="M3383" t="s">
        <v>30658</v>
      </c>
    </row>
    <row r="3384" spans="1:13">
      <c r="A3384" t="s">
        <v>20847</v>
      </c>
      <c r="B3384" t="s">
        <v>24560</v>
      </c>
      <c r="D3384" t="s">
        <v>30659</v>
      </c>
      <c r="E3384">
        <v>0</v>
      </c>
      <c r="J3384" t="s">
        <v>20847</v>
      </c>
      <c r="K3384" t="s">
        <v>24560</v>
      </c>
      <c r="L3384">
        <v>0</v>
      </c>
      <c r="M3384" t="s">
        <v>30659</v>
      </c>
    </row>
    <row r="3385" spans="1:13">
      <c r="A3385" t="s">
        <v>20846</v>
      </c>
      <c r="B3385" t="s">
        <v>30660</v>
      </c>
      <c r="D3385" t="s">
        <v>30661</v>
      </c>
      <c r="E3385">
        <v>0</v>
      </c>
      <c r="J3385" t="s">
        <v>20846</v>
      </c>
      <c r="K3385" t="s">
        <v>30660</v>
      </c>
      <c r="L3385">
        <v>0</v>
      </c>
      <c r="M3385" t="s">
        <v>30661</v>
      </c>
    </row>
    <row r="3386" spans="1:13">
      <c r="A3386" t="s">
        <v>18433</v>
      </c>
      <c r="B3386" t="s">
        <v>30662</v>
      </c>
      <c r="D3386" t="s">
        <v>30663</v>
      </c>
      <c r="E3386">
        <v>0</v>
      </c>
      <c r="J3386" t="s">
        <v>18433</v>
      </c>
      <c r="K3386" t="s">
        <v>30662</v>
      </c>
      <c r="L3386">
        <v>0</v>
      </c>
      <c r="M3386" t="s">
        <v>30663</v>
      </c>
    </row>
    <row r="3387" spans="1:13">
      <c r="A3387" t="s">
        <v>18434</v>
      </c>
      <c r="B3387" t="s">
        <v>30664</v>
      </c>
      <c r="D3387" t="s">
        <v>30665</v>
      </c>
      <c r="E3387">
        <v>0</v>
      </c>
      <c r="J3387" t="s">
        <v>18434</v>
      </c>
      <c r="K3387" t="s">
        <v>30664</v>
      </c>
      <c r="L3387">
        <v>0</v>
      </c>
      <c r="M3387" t="s">
        <v>30665</v>
      </c>
    </row>
    <row r="3388" spans="1:13">
      <c r="A3388" t="s">
        <v>18435</v>
      </c>
      <c r="B3388" t="s">
        <v>30666</v>
      </c>
      <c r="D3388" t="s">
        <v>30667</v>
      </c>
      <c r="E3388">
        <v>0</v>
      </c>
      <c r="J3388" t="s">
        <v>18435</v>
      </c>
      <c r="K3388" t="s">
        <v>30666</v>
      </c>
      <c r="L3388">
        <v>0</v>
      </c>
      <c r="M3388" t="s">
        <v>30667</v>
      </c>
    </row>
    <row r="3389" spans="1:13">
      <c r="A3389" t="s">
        <v>17602</v>
      </c>
      <c r="B3389" t="s">
        <v>30668</v>
      </c>
      <c r="D3389" t="s">
        <v>30669</v>
      </c>
      <c r="E3389">
        <v>0</v>
      </c>
      <c r="J3389" t="s">
        <v>17602</v>
      </c>
      <c r="K3389" t="s">
        <v>30668</v>
      </c>
      <c r="L3389">
        <v>0</v>
      </c>
      <c r="M3389" t="s">
        <v>30669</v>
      </c>
    </row>
    <row r="3390" spans="1:13">
      <c r="A3390" t="s">
        <v>20253</v>
      </c>
      <c r="B3390" t="s">
        <v>30670</v>
      </c>
      <c r="D3390" t="s">
        <v>30671</v>
      </c>
      <c r="E3390">
        <v>0</v>
      </c>
      <c r="J3390" t="s">
        <v>20253</v>
      </c>
      <c r="K3390" t="s">
        <v>30670</v>
      </c>
      <c r="L3390">
        <v>0</v>
      </c>
      <c r="M3390" t="s">
        <v>30671</v>
      </c>
    </row>
    <row r="3391" spans="1:13">
      <c r="A3391" t="s">
        <v>18282</v>
      </c>
      <c r="B3391" t="s">
        <v>30672</v>
      </c>
      <c r="C3391" t="s">
        <v>23015</v>
      </c>
      <c r="D3391" t="s">
        <v>30673</v>
      </c>
      <c r="E3391">
        <v>160</v>
      </c>
      <c r="G3391" t="s">
        <v>23015</v>
      </c>
      <c r="J3391" t="s">
        <v>18282</v>
      </c>
      <c r="K3391" t="s">
        <v>30672</v>
      </c>
      <c r="L3391">
        <v>160</v>
      </c>
      <c r="M3391" t="s">
        <v>30673</v>
      </c>
    </row>
    <row r="3392" spans="1:13">
      <c r="A3392" t="s">
        <v>18281</v>
      </c>
      <c r="B3392" t="s">
        <v>30674</v>
      </c>
      <c r="C3392" t="s">
        <v>23015</v>
      </c>
      <c r="D3392" t="s">
        <v>30675</v>
      </c>
      <c r="E3392">
        <v>160</v>
      </c>
      <c r="G3392" t="s">
        <v>23015</v>
      </c>
      <c r="J3392" t="s">
        <v>18281</v>
      </c>
      <c r="K3392" t="s">
        <v>30674</v>
      </c>
      <c r="L3392">
        <v>160</v>
      </c>
      <c r="M3392" t="s">
        <v>30675</v>
      </c>
    </row>
    <row r="3393" spans="1:13">
      <c r="A3393" t="s">
        <v>18045</v>
      </c>
      <c r="B3393" t="s">
        <v>30676</v>
      </c>
      <c r="D3393" t="s">
        <v>30677</v>
      </c>
      <c r="E3393">
        <v>0</v>
      </c>
      <c r="J3393" t="s">
        <v>18045</v>
      </c>
      <c r="K3393" t="s">
        <v>30676</v>
      </c>
      <c r="L3393">
        <v>0</v>
      </c>
      <c r="M3393" t="s">
        <v>30677</v>
      </c>
    </row>
    <row r="3394" spans="1:13">
      <c r="A3394" t="s">
        <v>18283</v>
      </c>
      <c r="B3394" t="s">
        <v>30678</v>
      </c>
      <c r="C3394" t="s">
        <v>23015</v>
      </c>
      <c r="D3394" t="s">
        <v>30679</v>
      </c>
      <c r="E3394">
        <v>80</v>
      </c>
      <c r="G3394" t="s">
        <v>23015</v>
      </c>
      <c r="J3394" t="s">
        <v>18283</v>
      </c>
      <c r="K3394" t="s">
        <v>30678</v>
      </c>
      <c r="L3394">
        <v>80</v>
      </c>
      <c r="M3394" t="s">
        <v>30679</v>
      </c>
    </row>
    <row r="3395" spans="1:13">
      <c r="A3395" t="s">
        <v>20422</v>
      </c>
      <c r="B3395" t="s">
        <v>30680</v>
      </c>
      <c r="D3395" t="s">
        <v>30681</v>
      </c>
      <c r="E3395">
        <v>0</v>
      </c>
      <c r="J3395" t="s">
        <v>20422</v>
      </c>
      <c r="K3395" t="s">
        <v>30680</v>
      </c>
      <c r="L3395">
        <v>0</v>
      </c>
      <c r="M3395" t="s">
        <v>30681</v>
      </c>
    </row>
    <row r="3396" spans="1:13">
      <c r="A3396" t="s">
        <v>20421</v>
      </c>
      <c r="B3396" t="s">
        <v>30682</v>
      </c>
      <c r="D3396" t="s">
        <v>30683</v>
      </c>
      <c r="E3396">
        <v>0</v>
      </c>
      <c r="J3396" t="s">
        <v>20421</v>
      </c>
      <c r="K3396" t="s">
        <v>30682</v>
      </c>
      <c r="L3396">
        <v>0</v>
      </c>
      <c r="M3396" t="s">
        <v>30683</v>
      </c>
    </row>
    <row r="3397" spans="1:13">
      <c r="A3397" t="s">
        <v>18677</v>
      </c>
      <c r="B3397" t="s">
        <v>30684</v>
      </c>
      <c r="D3397" t="s">
        <v>30685</v>
      </c>
      <c r="E3397">
        <v>0</v>
      </c>
      <c r="J3397" t="s">
        <v>18677</v>
      </c>
      <c r="K3397" t="s">
        <v>30684</v>
      </c>
      <c r="L3397">
        <v>0</v>
      </c>
      <c r="M3397" t="s">
        <v>30685</v>
      </c>
    </row>
    <row r="3398" spans="1:13">
      <c r="A3398" t="s">
        <v>18678</v>
      </c>
      <c r="B3398" t="s">
        <v>30686</v>
      </c>
      <c r="D3398" t="s">
        <v>30687</v>
      </c>
      <c r="E3398">
        <v>0</v>
      </c>
      <c r="J3398" t="s">
        <v>18678</v>
      </c>
      <c r="K3398" t="s">
        <v>30686</v>
      </c>
      <c r="L3398">
        <v>0</v>
      </c>
      <c r="M3398" t="s">
        <v>30687</v>
      </c>
    </row>
    <row r="3399" spans="1:13">
      <c r="A3399" t="s">
        <v>18679</v>
      </c>
      <c r="B3399" t="s">
        <v>30688</v>
      </c>
      <c r="D3399" t="s">
        <v>30689</v>
      </c>
      <c r="E3399">
        <v>0</v>
      </c>
      <c r="J3399" t="s">
        <v>18679</v>
      </c>
      <c r="K3399" t="s">
        <v>30688</v>
      </c>
      <c r="L3399">
        <v>0</v>
      </c>
      <c r="M3399" t="s">
        <v>30689</v>
      </c>
    </row>
    <row r="3400" spans="1:13">
      <c r="A3400" t="s">
        <v>18680</v>
      </c>
      <c r="B3400" t="s">
        <v>27217</v>
      </c>
      <c r="D3400" t="s">
        <v>30690</v>
      </c>
      <c r="E3400">
        <v>0</v>
      </c>
      <c r="J3400" t="s">
        <v>18680</v>
      </c>
      <c r="K3400" t="s">
        <v>27217</v>
      </c>
      <c r="L3400">
        <v>0</v>
      </c>
      <c r="M3400" t="s">
        <v>30690</v>
      </c>
    </row>
    <row r="3401" spans="1:13">
      <c r="A3401" t="s">
        <v>18681</v>
      </c>
      <c r="B3401" t="s">
        <v>30691</v>
      </c>
      <c r="D3401" t="s">
        <v>30692</v>
      </c>
      <c r="E3401">
        <v>0</v>
      </c>
      <c r="J3401" t="s">
        <v>18681</v>
      </c>
      <c r="K3401" t="s">
        <v>30691</v>
      </c>
      <c r="L3401">
        <v>0</v>
      </c>
      <c r="M3401" t="s">
        <v>30692</v>
      </c>
    </row>
    <row r="3402" spans="1:13">
      <c r="A3402" t="s">
        <v>18682</v>
      </c>
      <c r="B3402" t="s">
        <v>27217</v>
      </c>
      <c r="D3402" t="s">
        <v>30693</v>
      </c>
      <c r="E3402">
        <v>0</v>
      </c>
      <c r="J3402" t="s">
        <v>18682</v>
      </c>
      <c r="K3402" t="s">
        <v>27217</v>
      </c>
      <c r="L3402">
        <v>0</v>
      </c>
      <c r="M3402" t="s">
        <v>30693</v>
      </c>
    </row>
    <row r="3403" spans="1:13">
      <c r="A3403" t="s">
        <v>18683</v>
      </c>
      <c r="B3403" t="s">
        <v>30694</v>
      </c>
      <c r="D3403" t="s">
        <v>30695</v>
      </c>
      <c r="E3403">
        <v>0</v>
      </c>
      <c r="J3403" t="s">
        <v>18683</v>
      </c>
      <c r="K3403" t="s">
        <v>30694</v>
      </c>
      <c r="L3403">
        <v>0</v>
      </c>
      <c r="M3403" t="s">
        <v>30695</v>
      </c>
    </row>
    <row r="3404" spans="1:13">
      <c r="A3404" t="s">
        <v>18684</v>
      </c>
      <c r="B3404" t="s">
        <v>30696</v>
      </c>
      <c r="D3404" t="s">
        <v>30697</v>
      </c>
      <c r="E3404">
        <v>0</v>
      </c>
      <c r="J3404" t="s">
        <v>18684</v>
      </c>
      <c r="K3404" t="s">
        <v>30696</v>
      </c>
      <c r="L3404">
        <v>0</v>
      </c>
      <c r="M3404" t="s">
        <v>30697</v>
      </c>
    </row>
    <row r="3405" spans="1:13">
      <c r="A3405" t="s">
        <v>18685</v>
      </c>
      <c r="B3405" t="s">
        <v>30698</v>
      </c>
      <c r="D3405" t="s">
        <v>30699</v>
      </c>
      <c r="E3405">
        <v>0</v>
      </c>
      <c r="J3405" t="s">
        <v>18685</v>
      </c>
      <c r="K3405" t="s">
        <v>30698</v>
      </c>
      <c r="L3405">
        <v>0</v>
      </c>
      <c r="M3405" t="s">
        <v>30699</v>
      </c>
    </row>
    <row r="3406" spans="1:13">
      <c r="A3406" t="s">
        <v>18686</v>
      </c>
      <c r="B3406" t="s">
        <v>27217</v>
      </c>
      <c r="D3406" t="s">
        <v>30700</v>
      </c>
      <c r="E3406">
        <v>0</v>
      </c>
      <c r="J3406" t="s">
        <v>18686</v>
      </c>
      <c r="K3406" t="s">
        <v>27217</v>
      </c>
      <c r="L3406">
        <v>0</v>
      </c>
      <c r="M3406" t="s">
        <v>30700</v>
      </c>
    </row>
    <row r="3407" spans="1:13">
      <c r="A3407" t="s">
        <v>18687</v>
      </c>
      <c r="B3407" t="s">
        <v>30701</v>
      </c>
      <c r="D3407" t="s">
        <v>30702</v>
      </c>
      <c r="E3407">
        <v>0</v>
      </c>
      <c r="J3407" t="s">
        <v>18687</v>
      </c>
      <c r="K3407" t="s">
        <v>30701</v>
      </c>
      <c r="L3407">
        <v>0</v>
      </c>
      <c r="M3407" t="s">
        <v>30702</v>
      </c>
    </row>
    <row r="3408" spans="1:13">
      <c r="A3408" t="s">
        <v>17603</v>
      </c>
      <c r="B3408" t="s">
        <v>30703</v>
      </c>
      <c r="D3408" t="s">
        <v>30704</v>
      </c>
      <c r="E3408">
        <v>0</v>
      </c>
      <c r="J3408" t="s">
        <v>17603</v>
      </c>
      <c r="K3408" t="s">
        <v>30703</v>
      </c>
      <c r="L3408">
        <v>0</v>
      </c>
      <c r="M3408" t="s">
        <v>30704</v>
      </c>
    </row>
    <row r="3409" spans="1:13">
      <c r="A3409" t="s">
        <v>18284</v>
      </c>
      <c r="B3409" t="s">
        <v>30705</v>
      </c>
      <c r="C3409" t="s">
        <v>23015</v>
      </c>
      <c r="D3409" t="s">
        <v>30706</v>
      </c>
      <c r="E3409">
        <v>130</v>
      </c>
      <c r="G3409" t="s">
        <v>23015</v>
      </c>
      <c r="J3409" t="s">
        <v>18284</v>
      </c>
      <c r="K3409" t="s">
        <v>30705</v>
      </c>
      <c r="L3409">
        <v>130</v>
      </c>
      <c r="M3409" t="s">
        <v>30706</v>
      </c>
    </row>
    <row r="3410" spans="1:13">
      <c r="A3410" t="s">
        <v>19804</v>
      </c>
      <c r="B3410" t="s">
        <v>30707</v>
      </c>
      <c r="D3410" t="s">
        <v>30708</v>
      </c>
      <c r="E3410">
        <v>0</v>
      </c>
      <c r="J3410" t="s">
        <v>19804</v>
      </c>
      <c r="K3410" t="s">
        <v>30707</v>
      </c>
      <c r="L3410">
        <v>0</v>
      </c>
      <c r="M3410" t="s">
        <v>30708</v>
      </c>
    </row>
    <row r="3411" spans="1:13">
      <c r="A3411" t="s">
        <v>19805</v>
      </c>
      <c r="B3411" t="s">
        <v>30709</v>
      </c>
      <c r="D3411" t="s">
        <v>30710</v>
      </c>
      <c r="E3411">
        <v>0</v>
      </c>
      <c r="J3411" t="s">
        <v>19805</v>
      </c>
      <c r="K3411" t="s">
        <v>30709</v>
      </c>
      <c r="L3411">
        <v>0</v>
      </c>
      <c r="M3411" t="s">
        <v>30710</v>
      </c>
    </row>
    <row r="3412" spans="1:13">
      <c r="A3412" t="s">
        <v>19806</v>
      </c>
      <c r="B3412" t="s">
        <v>30711</v>
      </c>
      <c r="D3412" t="s">
        <v>30712</v>
      </c>
      <c r="E3412">
        <v>0</v>
      </c>
      <c r="J3412" t="s">
        <v>19806</v>
      </c>
      <c r="K3412" t="s">
        <v>30711</v>
      </c>
      <c r="L3412">
        <v>0</v>
      </c>
      <c r="M3412" t="s">
        <v>30712</v>
      </c>
    </row>
    <row r="3413" spans="1:13">
      <c r="A3413" t="s">
        <v>19807</v>
      </c>
      <c r="B3413" t="s">
        <v>30713</v>
      </c>
      <c r="D3413" t="s">
        <v>30714</v>
      </c>
      <c r="E3413">
        <v>0</v>
      </c>
      <c r="J3413" t="s">
        <v>19807</v>
      </c>
      <c r="K3413" t="s">
        <v>30713</v>
      </c>
      <c r="L3413">
        <v>0</v>
      </c>
      <c r="M3413" t="s">
        <v>30714</v>
      </c>
    </row>
    <row r="3414" spans="1:13">
      <c r="A3414" t="s">
        <v>19808</v>
      </c>
      <c r="B3414" t="s">
        <v>30715</v>
      </c>
      <c r="C3414" t="s">
        <v>23015</v>
      </c>
      <c r="D3414" t="s">
        <v>30716</v>
      </c>
      <c r="E3414">
        <v>160</v>
      </c>
      <c r="G3414" t="s">
        <v>23015</v>
      </c>
      <c r="J3414" t="s">
        <v>19808</v>
      </c>
      <c r="K3414" t="s">
        <v>30715</v>
      </c>
      <c r="L3414">
        <v>160</v>
      </c>
      <c r="M3414" t="s">
        <v>30716</v>
      </c>
    </row>
    <row r="3415" spans="1:13">
      <c r="A3415" t="s">
        <v>19809</v>
      </c>
      <c r="B3415" t="s">
        <v>30717</v>
      </c>
      <c r="C3415" t="s">
        <v>23015</v>
      </c>
      <c r="D3415" t="s">
        <v>30718</v>
      </c>
      <c r="E3415">
        <v>160</v>
      </c>
      <c r="G3415" t="s">
        <v>23015</v>
      </c>
      <c r="J3415" t="s">
        <v>19809</v>
      </c>
      <c r="K3415" t="s">
        <v>30717</v>
      </c>
      <c r="L3415">
        <v>160</v>
      </c>
      <c r="M3415" t="s">
        <v>30718</v>
      </c>
    </row>
    <row r="3416" spans="1:13">
      <c r="A3416" t="s">
        <v>19810</v>
      </c>
      <c r="B3416" t="s">
        <v>30719</v>
      </c>
      <c r="D3416" t="s">
        <v>30720</v>
      </c>
      <c r="E3416">
        <v>0</v>
      </c>
      <c r="J3416" t="s">
        <v>19810</v>
      </c>
      <c r="K3416" t="s">
        <v>30719</v>
      </c>
      <c r="L3416">
        <v>0</v>
      </c>
      <c r="M3416" t="s">
        <v>30720</v>
      </c>
    </row>
    <row r="3417" spans="1:13">
      <c r="A3417" t="s">
        <v>18285</v>
      </c>
      <c r="B3417" t="s">
        <v>30721</v>
      </c>
      <c r="C3417" t="s">
        <v>23015</v>
      </c>
      <c r="D3417" t="s">
        <v>30722</v>
      </c>
      <c r="E3417">
        <v>130</v>
      </c>
      <c r="G3417" t="s">
        <v>23015</v>
      </c>
      <c r="J3417" t="s">
        <v>18285</v>
      </c>
      <c r="K3417" t="s">
        <v>30721</v>
      </c>
      <c r="L3417">
        <v>130</v>
      </c>
      <c r="M3417" t="s">
        <v>30722</v>
      </c>
    </row>
    <row r="3418" spans="1:13">
      <c r="A3418" t="s">
        <v>18286</v>
      </c>
      <c r="B3418" t="s">
        <v>30723</v>
      </c>
      <c r="C3418" t="s">
        <v>23015</v>
      </c>
      <c r="D3418" t="s">
        <v>30724</v>
      </c>
      <c r="E3418">
        <v>130</v>
      </c>
      <c r="G3418" t="s">
        <v>23015</v>
      </c>
      <c r="J3418" t="s">
        <v>18286</v>
      </c>
      <c r="K3418" t="s">
        <v>30723</v>
      </c>
      <c r="L3418">
        <v>130</v>
      </c>
      <c r="M3418" t="s">
        <v>30724</v>
      </c>
    </row>
    <row r="3419" spans="1:13">
      <c r="A3419" t="s">
        <v>19811</v>
      </c>
      <c r="B3419" t="s">
        <v>30725</v>
      </c>
      <c r="D3419" t="s">
        <v>30726</v>
      </c>
      <c r="E3419">
        <v>0</v>
      </c>
      <c r="J3419" t="s">
        <v>19811</v>
      </c>
      <c r="K3419" t="s">
        <v>30725</v>
      </c>
      <c r="L3419">
        <v>0</v>
      </c>
      <c r="M3419" t="s">
        <v>30726</v>
      </c>
    </row>
    <row r="3420" spans="1:13">
      <c r="A3420" t="s">
        <v>20254</v>
      </c>
      <c r="B3420" t="s">
        <v>30727</v>
      </c>
      <c r="D3420" t="s">
        <v>30728</v>
      </c>
      <c r="E3420">
        <v>0</v>
      </c>
      <c r="J3420" t="s">
        <v>20254</v>
      </c>
      <c r="K3420" t="s">
        <v>30727</v>
      </c>
      <c r="L3420">
        <v>0</v>
      </c>
      <c r="M3420" t="s">
        <v>30728</v>
      </c>
    </row>
    <row r="3421" spans="1:13">
      <c r="A3421" t="s">
        <v>20255</v>
      </c>
      <c r="B3421" t="s">
        <v>30729</v>
      </c>
      <c r="D3421" t="s">
        <v>30730</v>
      </c>
      <c r="E3421">
        <v>0</v>
      </c>
      <c r="J3421" t="s">
        <v>20255</v>
      </c>
      <c r="K3421" t="s">
        <v>30729</v>
      </c>
      <c r="L3421">
        <v>0</v>
      </c>
      <c r="M3421" t="s">
        <v>30730</v>
      </c>
    </row>
    <row r="3422" spans="1:13">
      <c r="A3422" t="s">
        <v>20256</v>
      </c>
      <c r="B3422" t="s">
        <v>30731</v>
      </c>
      <c r="D3422" t="s">
        <v>30732</v>
      </c>
      <c r="E3422">
        <v>0</v>
      </c>
      <c r="J3422" t="s">
        <v>20256</v>
      </c>
      <c r="K3422" t="s">
        <v>30731</v>
      </c>
      <c r="L3422">
        <v>0</v>
      </c>
      <c r="M3422" t="s">
        <v>30732</v>
      </c>
    </row>
    <row r="3423" spans="1:13">
      <c r="A3423" t="s">
        <v>20845</v>
      </c>
      <c r="B3423" t="s">
        <v>30733</v>
      </c>
      <c r="D3423" t="s">
        <v>30734</v>
      </c>
      <c r="E3423">
        <v>0</v>
      </c>
      <c r="J3423" t="s">
        <v>20845</v>
      </c>
      <c r="K3423" t="s">
        <v>30733</v>
      </c>
      <c r="L3423">
        <v>0</v>
      </c>
      <c r="M3423" t="s">
        <v>30734</v>
      </c>
    </row>
    <row r="3424" spans="1:13">
      <c r="A3424" t="s">
        <v>18046</v>
      </c>
      <c r="B3424" t="s">
        <v>30735</v>
      </c>
      <c r="D3424" t="s">
        <v>30736</v>
      </c>
      <c r="E3424">
        <v>0</v>
      </c>
      <c r="J3424" t="s">
        <v>18046</v>
      </c>
      <c r="K3424" t="s">
        <v>30735</v>
      </c>
      <c r="L3424">
        <v>0</v>
      </c>
      <c r="M3424" t="s">
        <v>30736</v>
      </c>
    </row>
    <row r="3425" spans="1:13">
      <c r="A3425" t="s">
        <v>18047</v>
      </c>
      <c r="B3425" t="s">
        <v>30737</v>
      </c>
      <c r="D3425" t="s">
        <v>30738</v>
      </c>
      <c r="E3425">
        <v>0</v>
      </c>
      <c r="J3425" t="s">
        <v>18047</v>
      </c>
      <c r="K3425" t="s">
        <v>30737</v>
      </c>
      <c r="L3425">
        <v>0</v>
      </c>
      <c r="M3425" t="s">
        <v>30738</v>
      </c>
    </row>
    <row r="3426" spans="1:13">
      <c r="A3426" t="s">
        <v>18048</v>
      </c>
      <c r="B3426" t="s">
        <v>30739</v>
      </c>
      <c r="D3426" t="s">
        <v>30740</v>
      </c>
      <c r="E3426">
        <v>0</v>
      </c>
      <c r="J3426" t="s">
        <v>18048</v>
      </c>
      <c r="K3426" t="s">
        <v>30739</v>
      </c>
      <c r="L3426">
        <v>0</v>
      </c>
      <c r="M3426" t="s">
        <v>30740</v>
      </c>
    </row>
    <row r="3427" spans="1:13">
      <c r="A3427" t="s">
        <v>18049</v>
      </c>
      <c r="B3427" t="s">
        <v>30741</v>
      </c>
      <c r="D3427" t="s">
        <v>30742</v>
      </c>
      <c r="E3427">
        <v>0</v>
      </c>
      <c r="J3427" t="s">
        <v>18049</v>
      </c>
      <c r="K3427" t="s">
        <v>30741</v>
      </c>
      <c r="L3427">
        <v>0</v>
      </c>
      <c r="M3427" t="s">
        <v>30742</v>
      </c>
    </row>
    <row r="3428" spans="1:13">
      <c r="A3428" t="s">
        <v>17604</v>
      </c>
      <c r="B3428" t="s">
        <v>30743</v>
      </c>
      <c r="D3428" t="s">
        <v>30744</v>
      </c>
      <c r="E3428">
        <v>0</v>
      </c>
      <c r="J3428" t="s">
        <v>17604</v>
      </c>
      <c r="K3428" t="s">
        <v>30743</v>
      </c>
      <c r="L3428">
        <v>0</v>
      </c>
      <c r="M3428" t="s">
        <v>30744</v>
      </c>
    </row>
    <row r="3429" spans="1:13">
      <c r="A3429" t="s">
        <v>17605</v>
      </c>
      <c r="B3429" t="s">
        <v>30745</v>
      </c>
      <c r="D3429" t="s">
        <v>30746</v>
      </c>
      <c r="E3429">
        <v>0</v>
      </c>
      <c r="J3429" t="s">
        <v>17605</v>
      </c>
      <c r="K3429" t="s">
        <v>30745</v>
      </c>
      <c r="L3429">
        <v>0</v>
      </c>
      <c r="M3429" t="s">
        <v>30746</v>
      </c>
    </row>
    <row r="3430" spans="1:13">
      <c r="A3430" t="s">
        <v>20420</v>
      </c>
      <c r="B3430" t="s">
        <v>30747</v>
      </c>
      <c r="D3430" t="s">
        <v>30748</v>
      </c>
      <c r="E3430">
        <v>0</v>
      </c>
      <c r="J3430" t="s">
        <v>20420</v>
      </c>
      <c r="K3430" t="s">
        <v>30747</v>
      </c>
      <c r="L3430">
        <v>0</v>
      </c>
      <c r="M3430" t="s">
        <v>30748</v>
      </c>
    </row>
    <row r="3431" spans="1:13">
      <c r="A3431" t="s">
        <v>20419</v>
      </c>
      <c r="B3431" t="s">
        <v>30749</v>
      </c>
      <c r="D3431" t="s">
        <v>30750</v>
      </c>
      <c r="E3431">
        <v>0</v>
      </c>
      <c r="J3431" t="s">
        <v>20419</v>
      </c>
      <c r="K3431" t="s">
        <v>30749</v>
      </c>
      <c r="L3431">
        <v>0</v>
      </c>
      <c r="M3431" t="s">
        <v>30750</v>
      </c>
    </row>
    <row r="3432" spans="1:13">
      <c r="A3432" t="s">
        <v>20418</v>
      </c>
      <c r="B3432" t="s">
        <v>30751</v>
      </c>
      <c r="D3432" t="s">
        <v>30752</v>
      </c>
      <c r="E3432">
        <v>0</v>
      </c>
      <c r="J3432" t="s">
        <v>20418</v>
      </c>
      <c r="K3432" t="s">
        <v>30751</v>
      </c>
      <c r="L3432">
        <v>0</v>
      </c>
      <c r="M3432" t="s">
        <v>30752</v>
      </c>
    </row>
    <row r="3433" spans="1:13">
      <c r="A3433" t="s">
        <v>20417</v>
      </c>
      <c r="B3433" t="s">
        <v>30753</v>
      </c>
      <c r="D3433" t="s">
        <v>30754</v>
      </c>
      <c r="E3433">
        <v>0</v>
      </c>
      <c r="J3433" t="s">
        <v>20417</v>
      </c>
      <c r="K3433" t="s">
        <v>30753</v>
      </c>
      <c r="L3433">
        <v>0</v>
      </c>
      <c r="M3433" t="s">
        <v>30754</v>
      </c>
    </row>
    <row r="3434" spans="1:13">
      <c r="A3434" t="s">
        <v>20844</v>
      </c>
      <c r="B3434" t="s">
        <v>30755</v>
      </c>
      <c r="D3434" t="s">
        <v>30756</v>
      </c>
      <c r="E3434">
        <v>0</v>
      </c>
      <c r="J3434" t="s">
        <v>20844</v>
      </c>
      <c r="K3434" t="s">
        <v>30755</v>
      </c>
      <c r="L3434">
        <v>0</v>
      </c>
      <c r="M3434" t="s">
        <v>30756</v>
      </c>
    </row>
    <row r="3435" spans="1:13">
      <c r="A3435" t="s">
        <v>20843</v>
      </c>
      <c r="B3435" t="s">
        <v>30757</v>
      </c>
      <c r="D3435" t="s">
        <v>30758</v>
      </c>
      <c r="E3435">
        <v>0</v>
      </c>
      <c r="J3435" t="s">
        <v>20843</v>
      </c>
      <c r="K3435" t="s">
        <v>30757</v>
      </c>
      <c r="L3435">
        <v>0</v>
      </c>
      <c r="M3435" t="s">
        <v>30758</v>
      </c>
    </row>
    <row r="3436" spans="1:13">
      <c r="A3436" t="s">
        <v>20842</v>
      </c>
      <c r="B3436" t="s">
        <v>30759</v>
      </c>
      <c r="D3436" t="s">
        <v>30760</v>
      </c>
      <c r="E3436">
        <v>0</v>
      </c>
      <c r="J3436" t="s">
        <v>20842</v>
      </c>
      <c r="K3436" t="s">
        <v>30759</v>
      </c>
      <c r="L3436">
        <v>0</v>
      </c>
      <c r="M3436" t="s">
        <v>30760</v>
      </c>
    </row>
    <row r="3437" spans="1:13">
      <c r="A3437" t="s">
        <v>20841</v>
      </c>
      <c r="B3437" t="s">
        <v>30761</v>
      </c>
      <c r="D3437" t="s">
        <v>30762</v>
      </c>
      <c r="E3437">
        <v>0</v>
      </c>
      <c r="J3437" t="s">
        <v>20841</v>
      </c>
      <c r="K3437" t="s">
        <v>30761</v>
      </c>
      <c r="L3437">
        <v>0</v>
      </c>
      <c r="M3437" t="s">
        <v>30762</v>
      </c>
    </row>
    <row r="3438" spans="1:13">
      <c r="A3438" t="s">
        <v>18436</v>
      </c>
      <c r="B3438" t="s">
        <v>30763</v>
      </c>
      <c r="D3438" t="s">
        <v>30764</v>
      </c>
      <c r="E3438">
        <v>0</v>
      </c>
      <c r="J3438" t="s">
        <v>18436</v>
      </c>
      <c r="K3438" t="s">
        <v>30763</v>
      </c>
      <c r="L3438">
        <v>0</v>
      </c>
      <c r="M3438" t="s">
        <v>30764</v>
      </c>
    </row>
    <row r="3439" spans="1:13">
      <c r="A3439" t="s">
        <v>18437</v>
      </c>
      <c r="B3439" t="s">
        <v>30765</v>
      </c>
      <c r="D3439" t="s">
        <v>30766</v>
      </c>
      <c r="E3439">
        <v>0</v>
      </c>
      <c r="J3439" t="s">
        <v>18437</v>
      </c>
      <c r="K3439" t="s">
        <v>30765</v>
      </c>
      <c r="L3439">
        <v>0</v>
      </c>
      <c r="M3439" t="s">
        <v>30766</v>
      </c>
    </row>
    <row r="3440" spans="1:13">
      <c r="A3440" t="s">
        <v>18050</v>
      </c>
      <c r="B3440" t="s">
        <v>30767</v>
      </c>
      <c r="D3440" t="s">
        <v>30768</v>
      </c>
      <c r="E3440">
        <v>0</v>
      </c>
      <c r="J3440" t="s">
        <v>18050</v>
      </c>
      <c r="K3440" t="s">
        <v>30767</v>
      </c>
      <c r="L3440">
        <v>0</v>
      </c>
      <c r="M3440" t="s">
        <v>30768</v>
      </c>
    </row>
    <row r="3441" spans="1:13">
      <c r="A3441" t="s">
        <v>18051</v>
      </c>
      <c r="B3441" t="s">
        <v>30769</v>
      </c>
      <c r="D3441" t="s">
        <v>30770</v>
      </c>
      <c r="E3441">
        <v>0</v>
      </c>
      <c r="J3441" t="s">
        <v>18051</v>
      </c>
      <c r="K3441" t="s">
        <v>30769</v>
      </c>
      <c r="L3441">
        <v>0</v>
      </c>
      <c r="M3441" t="s">
        <v>30770</v>
      </c>
    </row>
    <row r="3442" spans="1:13">
      <c r="A3442" t="s">
        <v>18052</v>
      </c>
      <c r="B3442" t="s">
        <v>30771</v>
      </c>
      <c r="D3442" t="s">
        <v>30772</v>
      </c>
      <c r="E3442">
        <v>0</v>
      </c>
      <c r="J3442" t="s">
        <v>18052</v>
      </c>
      <c r="K3442" t="s">
        <v>30771</v>
      </c>
      <c r="L3442">
        <v>0</v>
      </c>
      <c r="M3442" t="s">
        <v>30772</v>
      </c>
    </row>
    <row r="3443" spans="1:13">
      <c r="A3443" t="s">
        <v>17606</v>
      </c>
      <c r="B3443" t="s">
        <v>30773</v>
      </c>
      <c r="D3443" t="s">
        <v>30774</v>
      </c>
      <c r="E3443">
        <v>0</v>
      </c>
      <c r="J3443" t="s">
        <v>17606</v>
      </c>
      <c r="K3443" t="s">
        <v>30773</v>
      </c>
      <c r="L3443">
        <v>0</v>
      </c>
      <c r="M3443" t="s">
        <v>30774</v>
      </c>
    </row>
    <row r="3444" spans="1:13">
      <c r="A3444" t="s">
        <v>17607</v>
      </c>
      <c r="B3444" t="s">
        <v>30775</v>
      </c>
      <c r="D3444" t="s">
        <v>30776</v>
      </c>
      <c r="E3444">
        <v>0</v>
      </c>
      <c r="J3444" t="s">
        <v>17607</v>
      </c>
      <c r="K3444" t="s">
        <v>30775</v>
      </c>
      <c r="L3444">
        <v>0</v>
      </c>
      <c r="M3444" t="s">
        <v>30776</v>
      </c>
    </row>
    <row r="3445" spans="1:13">
      <c r="A3445" t="s">
        <v>17608</v>
      </c>
      <c r="B3445" t="s">
        <v>30777</v>
      </c>
      <c r="D3445" t="s">
        <v>30778</v>
      </c>
      <c r="E3445">
        <v>0</v>
      </c>
      <c r="J3445" t="s">
        <v>17608</v>
      </c>
      <c r="K3445" t="s">
        <v>30777</v>
      </c>
      <c r="L3445">
        <v>0</v>
      </c>
      <c r="M3445" t="s">
        <v>30778</v>
      </c>
    </row>
    <row r="3446" spans="1:13">
      <c r="A3446" t="s">
        <v>17609</v>
      </c>
      <c r="B3446" t="s">
        <v>30779</v>
      </c>
      <c r="D3446" t="s">
        <v>30780</v>
      </c>
      <c r="E3446">
        <v>0</v>
      </c>
      <c r="J3446" t="s">
        <v>17609</v>
      </c>
      <c r="K3446" t="s">
        <v>30779</v>
      </c>
      <c r="L3446">
        <v>0</v>
      </c>
      <c r="M3446" t="s">
        <v>30780</v>
      </c>
    </row>
    <row r="3447" spans="1:13">
      <c r="A3447" t="s">
        <v>17610</v>
      </c>
      <c r="B3447" t="s">
        <v>30781</v>
      </c>
      <c r="D3447" t="s">
        <v>30782</v>
      </c>
      <c r="E3447">
        <v>0</v>
      </c>
      <c r="J3447" t="s">
        <v>17610</v>
      </c>
      <c r="K3447" t="s">
        <v>30781</v>
      </c>
      <c r="L3447">
        <v>0</v>
      </c>
      <c r="M3447" t="s">
        <v>30782</v>
      </c>
    </row>
    <row r="3448" spans="1:13">
      <c r="A3448" t="s">
        <v>17611</v>
      </c>
      <c r="B3448" t="s">
        <v>30783</v>
      </c>
      <c r="D3448" t="s">
        <v>30784</v>
      </c>
      <c r="E3448">
        <v>0</v>
      </c>
      <c r="J3448" t="s">
        <v>17611</v>
      </c>
      <c r="K3448" t="s">
        <v>30783</v>
      </c>
      <c r="L3448">
        <v>0</v>
      </c>
      <c r="M3448" t="s">
        <v>30784</v>
      </c>
    </row>
    <row r="3449" spans="1:13">
      <c r="A3449" t="s">
        <v>17612</v>
      </c>
      <c r="B3449" t="s">
        <v>30785</v>
      </c>
      <c r="D3449" t="s">
        <v>30786</v>
      </c>
      <c r="E3449">
        <v>0</v>
      </c>
      <c r="J3449" t="s">
        <v>17612</v>
      </c>
      <c r="K3449" t="s">
        <v>30785</v>
      </c>
      <c r="L3449">
        <v>0</v>
      </c>
      <c r="M3449" t="s">
        <v>30786</v>
      </c>
    </row>
    <row r="3450" spans="1:13">
      <c r="A3450" t="s">
        <v>17613</v>
      </c>
      <c r="B3450" t="s">
        <v>30787</v>
      </c>
      <c r="D3450" t="s">
        <v>30788</v>
      </c>
      <c r="E3450">
        <v>0</v>
      </c>
      <c r="J3450" t="s">
        <v>17613</v>
      </c>
      <c r="K3450" t="s">
        <v>30787</v>
      </c>
      <c r="L3450">
        <v>0</v>
      </c>
      <c r="M3450" t="s">
        <v>30788</v>
      </c>
    </row>
    <row r="3451" spans="1:13">
      <c r="A3451" t="s">
        <v>17614</v>
      </c>
      <c r="B3451" t="s">
        <v>30789</v>
      </c>
      <c r="D3451" t="s">
        <v>30790</v>
      </c>
      <c r="E3451">
        <v>0</v>
      </c>
      <c r="J3451" t="s">
        <v>17614</v>
      </c>
      <c r="K3451" t="s">
        <v>30789</v>
      </c>
      <c r="L3451">
        <v>0</v>
      </c>
      <c r="M3451" t="s">
        <v>30790</v>
      </c>
    </row>
    <row r="3452" spans="1:13">
      <c r="A3452" t="s">
        <v>17615</v>
      </c>
      <c r="B3452" t="s">
        <v>30791</v>
      </c>
      <c r="D3452" t="s">
        <v>30792</v>
      </c>
      <c r="E3452">
        <v>0</v>
      </c>
      <c r="J3452" t="s">
        <v>17615</v>
      </c>
      <c r="K3452" t="s">
        <v>30791</v>
      </c>
      <c r="L3452">
        <v>0</v>
      </c>
      <c r="M3452" t="s">
        <v>30792</v>
      </c>
    </row>
    <row r="3453" spans="1:13">
      <c r="A3453" t="s">
        <v>17616</v>
      </c>
      <c r="B3453" t="s">
        <v>30793</v>
      </c>
      <c r="D3453" t="s">
        <v>30794</v>
      </c>
      <c r="E3453">
        <v>0</v>
      </c>
      <c r="J3453" t="s">
        <v>17616</v>
      </c>
      <c r="K3453" t="s">
        <v>30793</v>
      </c>
      <c r="L3453">
        <v>0</v>
      </c>
      <c r="M3453" t="s">
        <v>30794</v>
      </c>
    </row>
    <row r="3454" spans="1:13">
      <c r="A3454" t="s">
        <v>17617</v>
      </c>
      <c r="B3454" t="s">
        <v>30795</v>
      </c>
      <c r="D3454" t="s">
        <v>30796</v>
      </c>
      <c r="E3454">
        <v>0</v>
      </c>
      <c r="J3454" t="s">
        <v>17617</v>
      </c>
      <c r="K3454" t="s">
        <v>30795</v>
      </c>
      <c r="L3454">
        <v>0</v>
      </c>
      <c r="M3454" t="s">
        <v>30796</v>
      </c>
    </row>
    <row r="3455" spans="1:13">
      <c r="A3455" t="s">
        <v>17618</v>
      </c>
      <c r="B3455" t="s">
        <v>30797</v>
      </c>
      <c r="D3455" t="s">
        <v>30798</v>
      </c>
      <c r="E3455">
        <v>0</v>
      </c>
      <c r="J3455" t="s">
        <v>17618</v>
      </c>
      <c r="K3455" t="s">
        <v>30797</v>
      </c>
      <c r="L3455">
        <v>0</v>
      </c>
      <c r="M3455" t="s">
        <v>30798</v>
      </c>
    </row>
    <row r="3456" spans="1:13">
      <c r="A3456" t="s">
        <v>17619</v>
      </c>
      <c r="B3456" t="s">
        <v>30799</v>
      </c>
      <c r="D3456" t="s">
        <v>30800</v>
      </c>
      <c r="E3456">
        <v>0</v>
      </c>
      <c r="J3456" t="s">
        <v>17619</v>
      </c>
      <c r="K3456" t="s">
        <v>30799</v>
      </c>
      <c r="L3456">
        <v>0</v>
      </c>
      <c r="M3456" t="s">
        <v>30800</v>
      </c>
    </row>
    <row r="3457" spans="1:13">
      <c r="A3457" t="s">
        <v>19071</v>
      </c>
      <c r="B3457" t="s">
        <v>30801</v>
      </c>
      <c r="D3457" t="s">
        <v>30802</v>
      </c>
      <c r="E3457">
        <v>0</v>
      </c>
      <c r="J3457" t="s">
        <v>19071</v>
      </c>
      <c r="K3457" t="s">
        <v>30801</v>
      </c>
      <c r="L3457">
        <v>0</v>
      </c>
      <c r="M3457" t="s">
        <v>30802</v>
      </c>
    </row>
    <row r="3458" spans="1:13">
      <c r="A3458" t="s">
        <v>19072</v>
      </c>
      <c r="B3458" t="s">
        <v>30803</v>
      </c>
      <c r="D3458" t="s">
        <v>30804</v>
      </c>
      <c r="E3458">
        <v>0</v>
      </c>
      <c r="J3458" t="s">
        <v>19072</v>
      </c>
      <c r="K3458" t="s">
        <v>30803</v>
      </c>
      <c r="L3458">
        <v>0</v>
      </c>
      <c r="M3458" t="s">
        <v>30804</v>
      </c>
    </row>
    <row r="3459" spans="1:13">
      <c r="A3459" t="s">
        <v>17620</v>
      </c>
      <c r="B3459" t="s">
        <v>30805</v>
      </c>
      <c r="D3459" t="s">
        <v>30806</v>
      </c>
      <c r="E3459">
        <v>0</v>
      </c>
      <c r="J3459" t="s">
        <v>17620</v>
      </c>
      <c r="K3459" t="s">
        <v>30805</v>
      </c>
      <c r="L3459">
        <v>0</v>
      </c>
      <c r="M3459" t="s">
        <v>30806</v>
      </c>
    </row>
    <row r="3460" spans="1:13">
      <c r="A3460" t="s">
        <v>17621</v>
      </c>
      <c r="B3460" t="s">
        <v>30807</v>
      </c>
      <c r="D3460" t="s">
        <v>30808</v>
      </c>
      <c r="E3460">
        <v>0</v>
      </c>
      <c r="J3460" t="s">
        <v>17621</v>
      </c>
      <c r="K3460" t="s">
        <v>30807</v>
      </c>
      <c r="L3460">
        <v>0</v>
      </c>
      <c r="M3460" t="s">
        <v>30808</v>
      </c>
    </row>
    <row r="3461" spans="1:13">
      <c r="A3461" t="s">
        <v>30809</v>
      </c>
      <c r="B3461" t="s">
        <v>30810</v>
      </c>
      <c r="D3461" t="s">
        <v>30811</v>
      </c>
      <c r="E3461">
        <v>0</v>
      </c>
      <c r="J3461" t="s">
        <v>30809</v>
      </c>
      <c r="K3461" t="s">
        <v>30810</v>
      </c>
      <c r="L3461">
        <v>0</v>
      </c>
      <c r="M3461" t="s">
        <v>30811</v>
      </c>
    </row>
    <row r="3462" spans="1:13">
      <c r="A3462" t="s">
        <v>30812</v>
      </c>
      <c r="B3462" t="s">
        <v>30813</v>
      </c>
      <c r="D3462" t="s">
        <v>30814</v>
      </c>
      <c r="E3462">
        <v>0</v>
      </c>
      <c r="J3462" t="s">
        <v>30812</v>
      </c>
      <c r="K3462" t="s">
        <v>30813</v>
      </c>
      <c r="L3462">
        <v>0</v>
      </c>
      <c r="M3462" t="s">
        <v>30814</v>
      </c>
    </row>
    <row r="3463" spans="1:13">
      <c r="A3463" t="s">
        <v>19812</v>
      </c>
      <c r="B3463" t="s">
        <v>30815</v>
      </c>
      <c r="D3463" t="s">
        <v>30816</v>
      </c>
      <c r="E3463">
        <v>0</v>
      </c>
      <c r="J3463" t="s">
        <v>19812</v>
      </c>
      <c r="K3463" t="s">
        <v>30815</v>
      </c>
      <c r="L3463">
        <v>0</v>
      </c>
      <c r="M3463" t="s">
        <v>30816</v>
      </c>
    </row>
    <row r="3464" spans="1:13">
      <c r="A3464" t="s">
        <v>19813</v>
      </c>
      <c r="B3464" t="s">
        <v>30817</v>
      </c>
      <c r="D3464" t="s">
        <v>30818</v>
      </c>
      <c r="E3464">
        <v>0</v>
      </c>
      <c r="J3464" t="s">
        <v>19813</v>
      </c>
      <c r="K3464" t="s">
        <v>30817</v>
      </c>
      <c r="L3464">
        <v>0</v>
      </c>
      <c r="M3464" t="s">
        <v>30818</v>
      </c>
    </row>
    <row r="3465" spans="1:13">
      <c r="A3465" t="s">
        <v>19814</v>
      </c>
      <c r="B3465" t="s">
        <v>30819</v>
      </c>
      <c r="D3465" t="s">
        <v>30820</v>
      </c>
      <c r="E3465">
        <v>0</v>
      </c>
      <c r="J3465" t="s">
        <v>19814</v>
      </c>
      <c r="K3465" t="s">
        <v>30819</v>
      </c>
      <c r="L3465">
        <v>0</v>
      </c>
      <c r="M3465" t="s">
        <v>30820</v>
      </c>
    </row>
    <row r="3466" spans="1:13">
      <c r="A3466" t="s">
        <v>19815</v>
      </c>
      <c r="B3466" t="s">
        <v>30821</v>
      </c>
      <c r="D3466" t="s">
        <v>30822</v>
      </c>
      <c r="E3466">
        <v>0</v>
      </c>
      <c r="J3466" t="s">
        <v>19815</v>
      </c>
      <c r="K3466" t="s">
        <v>30821</v>
      </c>
      <c r="L3466">
        <v>0</v>
      </c>
      <c r="M3466" t="s">
        <v>30822</v>
      </c>
    </row>
    <row r="3467" spans="1:13">
      <c r="A3467" t="s">
        <v>19816</v>
      </c>
      <c r="B3467" t="s">
        <v>30823</v>
      </c>
      <c r="D3467" t="s">
        <v>30824</v>
      </c>
      <c r="E3467">
        <v>0</v>
      </c>
      <c r="J3467" t="s">
        <v>19816</v>
      </c>
      <c r="K3467" t="s">
        <v>30823</v>
      </c>
      <c r="L3467">
        <v>0</v>
      </c>
      <c r="M3467" t="s">
        <v>30824</v>
      </c>
    </row>
    <row r="3468" spans="1:13">
      <c r="A3468" t="s">
        <v>20257</v>
      </c>
      <c r="B3468" t="s">
        <v>30825</v>
      </c>
      <c r="D3468" t="s">
        <v>30826</v>
      </c>
      <c r="E3468">
        <v>0</v>
      </c>
      <c r="J3468" t="s">
        <v>20257</v>
      </c>
      <c r="K3468" t="s">
        <v>30825</v>
      </c>
      <c r="L3468">
        <v>0</v>
      </c>
      <c r="M3468" t="s">
        <v>30826</v>
      </c>
    </row>
    <row r="3469" spans="1:13">
      <c r="A3469" t="s">
        <v>20258</v>
      </c>
      <c r="B3469" t="s">
        <v>30827</v>
      </c>
      <c r="D3469" t="s">
        <v>30828</v>
      </c>
      <c r="E3469">
        <v>0</v>
      </c>
      <c r="J3469" t="s">
        <v>20258</v>
      </c>
      <c r="K3469" t="s">
        <v>30827</v>
      </c>
      <c r="L3469">
        <v>0</v>
      </c>
      <c r="M3469" t="s">
        <v>30828</v>
      </c>
    </row>
    <row r="3470" spans="1:13">
      <c r="A3470" t="s">
        <v>20416</v>
      </c>
      <c r="B3470" t="s">
        <v>30829</v>
      </c>
      <c r="D3470" t="s">
        <v>30830</v>
      </c>
      <c r="E3470">
        <v>0</v>
      </c>
      <c r="J3470" t="s">
        <v>20416</v>
      </c>
      <c r="K3470" t="s">
        <v>30829</v>
      </c>
      <c r="L3470">
        <v>0</v>
      </c>
      <c r="M3470" t="s">
        <v>30830</v>
      </c>
    </row>
    <row r="3471" spans="1:13">
      <c r="A3471" t="s">
        <v>20415</v>
      </c>
      <c r="B3471" t="s">
        <v>30831</v>
      </c>
      <c r="D3471" t="s">
        <v>30832</v>
      </c>
      <c r="E3471">
        <v>0</v>
      </c>
      <c r="J3471" t="s">
        <v>20415</v>
      </c>
      <c r="K3471" t="s">
        <v>30831</v>
      </c>
      <c r="L3471">
        <v>0</v>
      </c>
      <c r="M3471" t="s">
        <v>30832</v>
      </c>
    </row>
    <row r="3472" spans="1:13">
      <c r="A3472" t="s">
        <v>20414</v>
      </c>
      <c r="B3472" t="s">
        <v>30833</v>
      </c>
      <c r="D3472" t="s">
        <v>30834</v>
      </c>
      <c r="E3472">
        <v>0</v>
      </c>
      <c r="J3472" t="s">
        <v>20414</v>
      </c>
      <c r="K3472" t="s">
        <v>30833</v>
      </c>
      <c r="L3472">
        <v>0</v>
      </c>
      <c r="M3472" t="s">
        <v>30834</v>
      </c>
    </row>
    <row r="3473" spans="1:13">
      <c r="A3473" t="s">
        <v>20413</v>
      </c>
      <c r="B3473" t="s">
        <v>30835</v>
      </c>
      <c r="D3473" t="s">
        <v>30836</v>
      </c>
      <c r="E3473">
        <v>0</v>
      </c>
      <c r="J3473" t="s">
        <v>20413</v>
      </c>
      <c r="K3473" t="s">
        <v>30835</v>
      </c>
      <c r="L3473">
        <v>0</v>
      </c>
      <c r="M3473" t="s">
        <v>30836</v>
      </c>
    </row>
    <row r="3474" spans="1:13">
      <c r="A3474" t="s">
        <v>20840</v>
      </c>
      <c r="B3474" t="s">
        <v>30837</v>
      </c>
      <c r="D3474" t="s">
        <v>30838</v>
      </c>
      <c r="E3474">
        <v>0</v>
      </c>
      <c r="J3474" t="s">
        <v>20840</v>
      </c>
      <c r="K3474" t="s">
        <v>30837</v>
      </c>
      <c r="L3474">
        <v>0</v>
      </c>
      <c r="M3474" t="s">
        <v>30838</v>
      </c>
    </row>
    <row r="3475" spans="1:13">
      <c r="A3475" t="s">
        <v>20839</v>
      </c>
      <c r="B3475" t="s">
        <v>30839</v>
      </c>
      <c r="D3475" t="s">
        <v>30840</v>
      </c>
      <c r="E3475">
        <v>0</v>
      </c>
      <c r="J3475" t="s">
        <v>20839</v>
      </c>
      <c r="K3475" t="s">
        <v>30839</v>
      </c>
      <c r="L3475">
        <v>0</v>
      </c>
      <c r="M3475" t="s">
        <v>30840</v>
      </c>
    </row>
    <row r="3476" spans="1:13">
      <c r="A3476" t="s">
        <v>20838</v>
      </c>
      <c r="B3476" t="s">
        <v>27395</v>
      </c>
      <c r="C3476" t="s">
        <v>23015</v>
      </c>
      <c r="D3476" t="s">
        <v>30841</v>
      </c>
      <c r="E3476">
        <v>160</v>
      </c>
      <c r="G3476" t="s">
        <v>23015</v>
      </c>
      <c r="J3476" t="s">
        <v>20838</v>
      </c>
      <c r="K3476" t="s">
        <v>27395</v>
      </c>
      <c r="L3476">
        <v>160</v>
      </c>
      <c r="M3476" t="s">
        <v>30841</v>
      </c>
    </row>
    <row r="3477" spans="1:13">
      <c r="A3477" t="s">
        <v>20837</v>
      </c>
      <c r="B3477" t="s">
        <v>27397</v>
      </c>
      <c r="D3477" t="s">
        <v>30842</v>
      </c>
      <c r="E3477">
        <v>0</v>
      </c>
      <c r="J3477" t="s">
        <v>20837</v>
      </c>
      <c r="K3477" t="s">
        <v>27397</v>
      </c>
      <c r="L3477">
        <v>0</v>
      </c>
      <c r="M3477" t="s">
        <v>30842</v>
      </c>
    </row>
    <row r="3478" spans="1:13">
      <c r="A3478" t="s">
        <v>17622</v>
      </c>
      <c r="B3478" t="s">
        <v>30843</v>
      </c>
      <c r="D3478" t="s">
        <v>30844</v>
      </c>
      <c r="E3478">
        <v>0</v>
      </c>
      <c r="J3478" t="s">
        <v>17622</v>
      </c>
      <c r="K3478" t="s">
        <v>30843</v>
      </c>
      <c r="L3478">
        <v>0</v>
      </c>
      <c r="M3478" t="s">
        <v>30844</v>
      </c>
    </row>
    <row r="3479" spans="1:13">
      <c r="A3479" t="s">
        <v>17623</v>
      </c>
      <c r="B3479" t="s">
        <v>30845</v>
      </c>
      <c r="D3479" t="s">
        <v>30846</v>
      </c>
      <c r="E3479">
        <v>0</v>
      </c>
      <c r="J3479" t="s">
        <v>17623</v>
      </c>
      <c r="K3479" t="s">
        <v>30845</v>
      </c>
      <c r="L3479">
        <v>0</v>
      </c>
      <c r="M3479" t="s">
        <v>30846</v>
      </c>
    </row>
    <row r="3480" spans="1:13">
      <c r="A3480" t="s">
        <v>17624</v>
      </c>
      <c r="B3480" t="s">
        <v>30847</v>
      </c>
      <c r="D3480" t="s">
        <v>30848</v>
      </c>
      <c r="E3480">
        <v>0</v>
      </c>
      <c r="J3480" t="s">
        <v>17624</v>
      </c>
      <c r="K3480" t="s">
        <v>30847</v>
      </c>
      <c r="L3480">
        <v>0</v>
      </c>
      <c r="M3480" t="s">
        <v>30848</v>
      </c>
    </row>
    <row r="3481" spans="1:13">
      <c r="A3481" t="s">
        <v>17625</v>
      </c>
      <c r="B3481" t="s">
        <v>30849</v>
      </c>
      <c r="D3481" t="s">
        <v>30850</v>
      </c>
      <c r="E3481">
        <v>0</v>
      </c>
      <c r="J3481" t="s">
        <v>17625</v>
      </c>
      <c r="K3481" t="s">
        <v>30849</v>
      </c>
      <c r="L3481">
        <v>0</v>
      </c>
      <c r="M3481" t="s">
        <v>30850</v>
      </c>
    </row>
    <row r="3482" spans="1:13">
      <c r="A3482" t="s">
        <v>17626</v>
      </c>
      <c r="B3482" t="s">
        <v>30851</v>
      </c>
      <c r="D3482" t="s">
        <v>30852</v>
      </c>
      <c r="E3482">
        <v>0</v>
      </c>
      <c r="J3482" t="s">
        <v>17626</v>
      </c>
      <c r="K3482" t="s">
        <v>30851</v>
      </c>
      <c r="L3482">
        <v>0</v>
      </c>
      <c r="M3482" t="s">
        <v>30852</v>
      </c>
    </row>
    <row r="3483" spans="1:13">
      <c r="A3483" t="s">
        <v>17627</v>
      </c>
      <c r="B3483" t="s">
        <v>30853</v>
      </c>
      <c r="D3483" t="s">
        <v>30854</v>
      </c>
      <c r="E3483">
        <v>0</v>
      </c>
      <c r="J3483" t="s">
        <v>17627</v>
      </c>
      <c r="K3483" t="s">
        <v>30853</v>
      </c>
      <c r="L3483">
        <v>0</v>
      </c>
      <c r="M3483" t="s">
        <v>30854</v>
      </c>
    </row>
    <row r="3484" spans="1:13">
      <c r="A3484" t="s">
        <v>19073</v>
      </c>
      <c r="B3484" t="s">
        <v>30855</v>
      </c>
      <c r="C3484" t="s">
        <v>23015</v>
      </c>
      <c r="D3484" t="s">
        <v>30856</v>
      </c>
      <c r="E3484">
        <v>160</v>
      </c>
      <c r="G3484" t="s">
        <v>23015</v>
      </c>
      <c r="J3484" t="s">
        <v>19073</v>
      </c>
      <c r="K3484" t="s">
        <v>30855</v>
      </c>
      <c r="L3484">
        <v>160</v>
      </c>
      <c r="M3484" t="s">
        <v>30856</v>
      </c>
    </row>
    <row r="3485" spans="1:13">
      <c r="A3485" t="s">
        <v>17628</v>
      </c>
      <c r="B3485" t="s">
        <v>30857</v>
      </c>
      <c r="D3485" t="s">
        <v>30858</v>
      </c>
      <c r="E3485">
        <v>0</v>
      </c>
      <c r="J3485" t="s">
        <v>17628</v>
      </c>
      <c r="K3485" t="s">
        <v>30857</v>
      </c>
      <c r="L3485">
        <v>0</v>
      </c>
      <c r="M3485" t="s">
        <v>30858</v>
      </c>
    </row>
    <row r="3486" spans="1:13">
      <c r="A3486" t="s">
        <v>17629</v>
      </c>
      <c r="B3486" t="s">
        <v>30859</v>
      </c>
      <c r="D3486" t="s">
        <v>30860</v>
      </c>
      <c r="E3486">
        <v>0</v>
      </c>
      <c r="J3486" t="s">
        <v>17629</v>
      </c>
      <c r="K3486" t="s">
        <v>30859</v>
      </c>
      <c r="L3486">
        <v>0</v>
      </c>
      <c r="M3486" t="s">
        <v>30860</v>
      </c>
    </row>
    <row r="3487" spans="1:13">
      <c r="A3487" t="s">
        <v>17630</v>
      </c>
      <c r="B3487" t="s">
        <v>30861</v>
      </c>
      <c r="D3487" t="s">
        <v>30862</v>
      </c>
      <c r="E3487">
        <v>0</v>
      </c>
      <c r="J3487" t="s">
        <v>17630</v>
      </c>
      <c r="K3487" t="s">
        <v>30861</v>
      </c>
      <c r="L3487">
        <v>0</v>
      </c>
      <c r="M3487" t="s">
        <v>30862</v>
      </c>
    </row>
    <row r="3488" spans="1:13">
      <c r="A3488" t="s">
        <v>17631</v>
      </c>
      <c r="B3488" t="s">
        <v>30863</v>
      </c>
      <c r="D3488" t="s">
        <v>30864</v>
      </c>
      <c r="E3488">
        <v>0</v>
      </c>
      <c r="J3488" t="s">
        <v>17631</v>
      </c>
      <c r="K3488" t="s">
        <v>30863</v>
      </c>
      <c r="L3488">
        <v>0</v>
      </c>
      <c r="M3488" t="s">
        <v>30864</v>
      </c>
    </row>
    <row r="3489" spans="1:13">
      <c r="A3489" t="s">
        <v>17632</v>
      </c>
      <c r="B3489" t="s">
        <v>23838</v>
      </c>
      <c r="D3489" t="s">
        <v>30865</v>
      </c>
      <c r="E3489">
        <v>0</v>
      </c>
      <c r="J3489" t="s">
        <v>17632</v>
      </c>
      <c r="K3489" t="s">
        <v>23838</v>
      </c>
      <c r="L3489">
        <v>0</v>
      </c>
      <c r="M3489" t="s">
        <v>30865</v>
      </c>
    </row>
    <row r="3490" spans="1:13">
      <c r="A3490" t="s">
        <v>17633</v>
      </c>
      <c r="B3490" t="s">
        <v>30866</v>
      </c>
      <c r="D3490" t="s">
        <v>30867</v>
      </c>
      <c r="E3490">
        <v>0</v>
      </c>
      <c r="J3490" t="s">
        <v>17633</v>
      </c>
      <c r="K3490" t="s">
        <v>30866</v>
      </c>
      <c r="L3490">
        <v>0</v>
      </c>
      <c r="M3490" t="s">
        <v>30867</v>
      </c>
    </row>
    <row r="3491" spans="1:13">
      <c r="A3491" t="s">
        <v>17634</v>
      </c>
      <c r="B3491" t="s">
        <v>30868</v>
      </c>
      <c r="D3491" t="s">
        <v>30869</v>
      </c>
      <c r="E3491">
        <v>0</v>
      </c>
      <c r="J3491" t="s">
        <v>17634</v>
      </c>
      <c r="K3491" t="s">
        <v>30868</v>
      </c>
      <c r="L3491">
        <v>0</v>
      </c>
      <c r="M3491" t="s">
        <v>30869</v>
      </c>
    </row>
    <row r="3492" spans="1:13">
      <c r="A3492" t="s">
        <v>17635</v>
      </c>
      <c r="B3492" t="s">
        <v>30870</v>
      </c>
      <c r="D3492" t="s">
        <v>30871</v>
      </c>
      <c r="E3492">
        <v>0</v>
      </c>
      <c r="J3492" t="s">
        <v>17635</v>
      </c>
      <c r="K3492" t="s">
        <v>30870</v>
      </c>
      <c r="L3492">
        <v>0</v>
      </c>
      <c r="M3492" t="s">
        <v>30871</v>
      </c>
    </row>
    <row r="3493" spans="1:13">
      <c r="A3493" t="s">
        <v>17636</v>
      </c>
      <c r="B3493" t="s">
        <v>30872</v>
      </c>
      <c r="D3493" t="s">
        <v>30873</v>
      </c>
      <c r="E3493">
        <v>0</v>
      </c>
      <c r="J3493" t="s">
        <v>17636</v>
      </c>
      <c r="K3493" t="s">
        <v>30872</v>
      </c>
      <c r="L3493">
        <v>0</v>
      </c>
      <c r="M3493" t="s">
        <v>30873</v>
      </c>
    </row>
    <row r="3494" spans="1:13">
      <c r="A3494" t="s">
        <v>17637</v>
      </c>
      <c r="B3494" t="s">
        <v>30874</v>
      </c>
      <c r="D3494" t="s">
        <v>30875</v>
      </c>
      <c r="E3494">
        <v>0</v>
      </c>
      <c r="J3494" t="s">
        <v>17637</v>
      </c>
      <c r="K3494" t="s">
        <v>30874</v>
      </c>
      <c r="L3494">
        <v>0</v>
      </c>
      <c r="M3494" t="s">
        <v>30875</v>
      </c>
    </row>
    <row r="3495" spans="1:13">
      <c r="A3495" t="s">
        <v>17638</v>
      </c>
      <c r="B3495" t="s">
        <v>30876</v>
      </c>
      <c r="D3495" t="s">
        <v>30877</v>
      </c>
      <c r="E3495">
        <v>0</v>
      </c>
      <c r="J3495" t="s">
        <v>17638</v>
      </c>
      <c r="K3495" t="s">
        <v>30876</v>
      </c>
      <c r="L3495">
        <v>0</v>
      </c>
      <c r="M3495" t="s">
        <v>30877</v>
      </c>
    </row>
    <row r="3496" spans="1:13">
      <c r="A3496" t="s">
        <v>17639</v>
      </c>
      <c r="B3496" t="s">
        <v>30878</v>
      </c>
      <c r="D3496" t="s">
        <v>30879</v>
      </c>
      <c r="E3496">
        <v>0</v>
      </c>
      <c r="J3496" t="s">
        <v>17639</v>
      </c>
      <c r="K3496" t="s">
        <v>30878</v>
      </c>
      <c r="L3496">
        <v>0</v>
      </c>
      <c r="M3496" t="s">
        <v>30879</v>
      </c>
    </row>
    <row r="3497" spans="1:13">
      <c r="A3497" t="s">
        <v>20412</v>
      </c>
      <c r="B3497" t="s">
        <v>30880</v>
      </c>
      <c r="D3497" t="s">
        <v>30881</v>
      </c>
      <c r="E3497">
        <v>0</v>
      </c>
      <c r="J3497" t="s">
        <v>20412</v>
      </c>
      <c r="K3497" t="s">
        <v>30880</v>
      </c>
      <c r="L3497">
        <v>0</v>
      </c>
      <c r="M3497" t="s">
        <v>30881</v>
      </c>
    </row>
    <row r="3498" spans="1:13">
      <c r="A3498" t="s">
        <v>20836</v>
      </c>
      <c r="B3498" t="s">
        <v>30882</v>
      </c>
      <c r="D3498" t="s">
        <v>30883</v>
      </c>
      <c r="E3498">
        <v>0</v>
      </c>
      <c r="J3498" t="s">
        <v>20836</v>
      </c>
      <c r="K3498" t="s">
        <v>30882</v>
      </c>
      <c r="L3498">
        <v>0</v>
      </c>
      <c r="M3498" t="s">
        <v>30883</v>
      </c>
    </row>
    <row r="3499" spans="1:13">
      <c r="A3499" t="s">
        <v>18053</v>
      </c>
      <c r="B3499" t="s">
        <v>30884</v>
      </c>
      <c r="D3499" t="s">
        <v>30885</v>
      </c>
      <c r="E3499">
        <v>0</v>
      </c>
      <c r="J3499" t="s">
        <v>18053</v>
      </c>
      <c r="K3499" t="s">
        <v>30884</v>
      </c>
      <c r="L3499">
        <v>0</v>
      </c>
      <c r="M3499" t="s">
        <v>30885</v>
      </c>
    </row>
    <row r="3500" spans="1:13">
      <c r="A3500" t="s">
        <v>17640</v>
      </c>
      <c r="B3500" t="s">
        <v>30886</v>
      </c>
      <c r="D3500" t="s">
        <v>30887</v>
      </c>
      <c r="E3500">
        <v>0</v>
      </c>
      <c r="J3500" t="s">
        <v>17640</v>
      </c>
      <c r="K3500" t="s">
        <v>30886</v>
      </c>
      <c r="L3500">
        <v>0</v>
      </c>
      <c r="M3500" t="s">
        <v>30887</v>
      </c>
    </row>
    <row r="3501" spans="1:13">
      <c r="A3501" t="s">
        <v>17641</v>
      </c>
      <c r="B3501" t="s">
        <v>30888</v>
      </c>
      <c r="D3501" t="s">
        <v>30889</v>
      </c>
      <c r="E3501">
        <v>0</v>
      </c>
      <c r="J3501" t="s">
        <v>17641</v>
      </c>
      <c r="K3501" t="s">
        <v>30888</v>
      </c>
      <c r="L3501">
        <v>0</v>
      </c>
      <c r="M3501" t="s">
        <v>30889</v>
      </c>
    </row>
    <row r="3502" spans="1:13">
      <c r="A3502" t="s">
        <v>17642</v>
      </c>
      <c r="B3502" t="s">
        <v>30890</v>
      </c>
      <c r="D3502" t="s">
        <v>30891</v>
      </c>
      <c r="E3502">
        <v>0</v>
      </c>
      <c r="J3502" t="s">
        <v>17642</v>
      </c>
      <c r="K3502" t="s">
        <v>30890</v>
      </c>
      <c r="L3502">
        <v>0</v>
      </c>
      <c r="M3502" t="s">
        <v>30891</v>
      </c>
    </row>
    <row r="3503" spans="1:13">
      <c r="A3503" t="s">
        <v>17643</v>
      </c>
      <c r="B3503" t="s">
        <v>30892</v>
      </c>
      <c r="D3503" t="s">
        <v>30893</v>
      </c>
      <c r="E3503">
        <v>0</v>
      </c>
      <c r="J3503" t="s">
        <v>17643</v>
      </c>
      <c r="K3503" t="s">
        <v>30892</v>
      </c>
      <c r="L3503">
        <v>0</v>
      </c>
      <c r="M3503" t="s">
        <v>30893</v>
      </c>
    </row>
    <row r="3504" spans="1:13">
      <c r="A3504" t="s">
        <v>17644</v>
      </c>
      <c r="B3504" t="s">
        <v>30894</v>
      </c>
      <c r="D3504" t="s">
        <v>30895</v>
      </c>
      <c r="E3504">
        <v>0</v>
      </c>
      <c r="J3504" t="s">
        <v>17644</v>
      </c>
      <c r="K3504" t="s">
        <v>30894</v>
      </c>
      <c r="L3504">
        <v>0</v>
      </c>
      <c r="M3504" t="s">
        <v>30895</v>
      </c>
    </row>
    <row r="3505" spans="1:13">
      <c r="A3505" t="s">
        <v>17645</v>
      </c>
      <c r="B3505" t="s">
        <v>30896</v>
      </c>
      <c r="D3505" t="s">
        <v>30897</v>
      </c>
      <c r="E3505">
        <v>0</v>
      </c>
      <c r="J3505" t="s">
        <v>17645</v>
      </c>
      <c r="K3505" t="s">
        <v>30896</v>
      </c>
      <c r="L3505">
        <v>0</v>
      </c>
      <c r="M3505" t="s">
        <v>30897</v>
      </c>
    </row>
    <row r="3506" spans="1:13">
      <c r="A3506" t="s">
        <v>17646</v>
      </c>
      <c r="B3506" t="s">
        <v>30898</v>
      </c>
      <c r="D3506" t="s">
        <v>30899</v>
      </c>
      <c r="E3506">
        <v>0</v>
      </c>
      <c r="J3506" t="s">
        <v>17646</v>
      </c>
      <c r="K3506" t="s">
        <v>30898</v>
      </c>
      <c r="L3506">
        <v>0</v>
      </c>
      <c r="M3506" t="s">
        <v>30899</v>
      </c>
    </row>
    <row r="3507" spans="1:13">
      <c r="A3507" t="s">
        <v>17647</v>
      </c>
      <c r="B3507" t="s">
        <v>30900</v>
      </c>
      <c r="C3507" t="s">
        <v>23015</v>
      </c>
      <c r="D3507" t="s">
        <v>30901</v>
      </c>
      <c r="E3507">
        <v>160</v>
      </c>
      <c r="G3507" t="s">
        <v>23015</v>
      </c>
      <c r="J3507" t="s">
        <v>17647</v>
      </c>
      <c r="K3507" t="s">
        <v>30900</v>
      </c>
      <c r="L3507">
        <v>160</v>
      </c>
      <c r="M3507" t="s">
        <v>30901</v>
      </c>
    </row>
    <row r="3508" spans="1:13">
      <c r="A3508" t="s">
        <v>17648</v>
      </c>
      <c r="B3508" t="s">
        <v>30902</v>
      </c>
      <c r="D3508" t="s">
        <v>30903</v>
      </c>
      <c r="E3508">
        <v>0</v>
      </c>
      <c r="J3508" t="s">
        <v>17648</v>
      </c>
      <c r="K3508" t="s">
        <v>30902</v>
      </c>
      <c r="L3508">
        <v>0</v>
      </c>
      <c r="M3508" t="s">
        <v>30903</v>
      </c>
    </row>
    <row r="3509" spans="1:13">
      <c r="A3509" t="s">
        <v>30904</v>
      </c>
      <c r="B3509" t="s">
        <v>24729</v>
      </c>
      <c r="D3509" t="s">
        <v>30905</v>
      </c>
      <c r="E3509">
        <v>0</v>
      </c>
      <c r="J3509" t="s">
        <v>30904</v>
      </c>
      <c r="K3509" t="s">
        <v>24729</v>
      </c>
      <c r="L3509">
        <v>0</v>
      </c>
      <c r="M3509" t="s">
        <v>30905</v>
      </c>
    </row>
    <row r="3510" spans="1:13">
      <c r="A3510" t="s">
        <v>30906</v>
      </c>
      <c r="B3510" t="s">
        <v>24731</v>
      </c>
      <c r="D3510" t="s">
        <v>30907</v>
      </c>
      <c r="E3510">
        <v>0</v>
      </c>
      <c r="J3510" t="s">
        <v>30906</v>
      </c>
      <c r="K3510" t="s">
        <v>24731</v>
      </c>
      <c r="L3510">
        <v>0</v>
      </c>
      <c r="M3510" t="s">
        <v>30907</v>
      </c>
    </row>
    <row r="3511" spans="1:13">
      <c r="A3511" t="s">
        <v>30908</v>
      </c>
      <c r="B3511" t="s">
        <v>30909</v>
      </c>
      <c r="D3511" t="s">
        <v>30910</v>
      </c>
      <c r="E3511">
        <v>0</v>
      </c>
      <c r="J3511" t="s">
        <v>30908</v>
      </c>
      <c r="K3511" t="s">
        <v>30909</v>
      </c>
      <c r="L3511">
        <v>0</v>
      </c>
      <c r="M3511" t="s">
        <v>30910</v>
      </c>
    </row>
    <row r="3512" spans="1:13">
      <c r="A3512" t="s">
        <v>30911</v>
      </c>
      <c r="B3512" t="s">
        <v>30912</v>
      </c>
      <c r="D3512" t="s">
        <v>30913</v>
      </c>
      <c r="E3512">
        <v>0</v>
      </c>
      <c r="J3512" t="s">
        <v>30911</v>
      </c>
      <c r="K3512" t="s">
        <v>30912</v>
      </c>
      <c r="L3512">
        <v>0</v>
      </c>
      <c r="M3512" t="s">
        <v>30913</v>
      </c>
    </row>
    <row r="3513" spans="1:13">
      <c r="A3513" t="s">
        <v>30914</v>
      </c>
      <c r="B3513" t="s">
        <v>30915</v>
      </c>
      <c r="D3513" t="s">
        <v>30916</v>
      </c>
      <c r="E3513">
        <v>0</v>
      </c>
      <c r="J3513" t="s">
        <v>30914</v>
      </c>
      <c r="K3513" t="s">
        <v>30915</v>
      </c>
      <c r="L3513">
        <v>0</v>
      </c>
      <c r="M3513" t="s">
        <v>30916</v>
      </c>
    </row>
    <row r="3514" spans="1:13">
      <c r="A3514" t="s">
        <v>30917</v>
      </c>
      <c r="B3514" t="s">
        <v>30918</v>
      </c>
      <c r="D3514" t="s">
        <v>30919</v>
      </c>
      <c r="E3514">
        <v>0</v>
      </c>
      <c r="J3514" t="s">
        <v>30917</v>
      </c>
      <c r="K3514" t="s">
        <v>30918</v>
      </c>
      <c r="L3514">
        <v>0</v>
      </c>
      <c r="M3514" t="s">
        <v>30919</v>
      </c>
    </row>
    <row r="3515" spans="1:13">
      <c r="A3515" t="s">
        <v>30920</v>
      </c>
      <c r="B3515" t="s">
        <v>30921</v>
      </c>
      <c r="D3515" t="s">
        <v>30922</v>
      </c>
      <c r="E3515">
        <v>0</v>
      </c>
      <c r="J3515" t="s">
        <v>30920</v>
      </c>
      <c r="K3515" t="s">
        <v>30921</v>
      </c>
      <c r="L3515">
        <v>0</v>
      </c>
      <c r="M3515" t="s">
        <v>30922</v>
      </c>
    </row>
    <row r="3516" spans="1:13">
      <c r="A3516" t="s">
        <v>20411</v>
      </c>
      <c r="B3516" t="s">
        <v>30923</v>
      </c>
      <c r="D3516" t="s">
        <v>30924</v>
      </c>
      <c r="E3516">
        <v>0</v>
      </c>
      <c r="J3516" t="s">
        <v>20411</v>
      </c>
      <c r="K3516" t="s">
        <v>30923</v>
      </c>
      <c r="L3516">
        <v>0</v>
      </c>
      <c r="M3516" t="s">
        <v>30924</v>
      </c>
    </row>
    <row r="3517" spans="1:13">
      <c r="A3517" t="s">
        <v>20835</v>
      </c>
      <c r="B3517" t="s">
        <v>30925</v>
      </c>
      <c r="D3517" t="s">
        <v>30926</v>
      </c>
      <c r="E3517">
        <v>0</v>
      </c>
      <c r="J3517" t="s">
        <v>20835</v>
      </c>
      <c r="K3517" t="s">
        <v>30925</v>
      </c>
      <c r="L3517">
        <v>0</v>
      </c>
      <c r="M3517" t="s">
        <v>30926</v>
      </c>
    </row>
    <row r="3518" spans="1:13">
      <c r="A3518" t="s">
        <v>20834</v>
      </c>
      <c r="B3518" t="s">
        <v>30927</v>
      </c>
      <c r="D3518" t="s">
        <v>30928</v>
      </c>
      <c r="E3518">
        <v>0</v>
      </c>
      <c r="J3518" t="s">
        <v>20834</v>
      </c>
      <c r="K3518" t="s">
        <v>30927</v>
      </c>
      <c r="L3518">
        <v>0</v>
      </c>
      <c r="M3518" t="s">
        <v>30928</v>
      </c>
    </row>
    <row r="3519" spans="1:13">
      <c r="A3519" t="s">
        <v>20833</v>
      </c>
      <c r="B3519" t="s">
        <v>30929</v>
      </c>
      <c r="D3519" t="s">
        <v>30930</v>
      </c>
      <c r="E3519">
        <v>0</v>
      </c>
      <c r="J3519" t="s">
        <v>20833</v>
      </c>
      <c r="K3519" t="s">
        <v>30929</v>
      </c>
      <c r="L3519">
        <v>0</v>
      </c>
      <c r="M3519" t="s">
        <v>30930</v>
      </c>
    </row>
    <row r="3520" spans="1:13">
      <c r="A3520" t="s">
        <v>20832</v>
      </c>
      <c r="B3520" t="s">
        <v>30931</v>
      </c>
      <c r="D3520" t="s">
        <v>30932</v>
      </c>
      <c r="E3520">
        <v>0</v>
      </c>
      <c r="J3520" t="s">
        <v>20832</v>
      </c>
      <c r="K3520" t="s">
        <v>30931</v>
      </c>
      <c r="L3520">
        <v>0</v>
      </c>
      <c r="M3520" t="s">
        <v>30932</v>
      </c>
    </row>
    <row r="3521" spans="1:13">
      <c r="A3521" t="s">
        <v>30933</v>
      </c>
      <c r="B3521" t="s">
        <v>30934</v>
      </c>
      <c r="D3521" t="s">
        <v>30935</v>
      </c>
      <c r="E3521">
        <v>0</v>
      </c>
      <c r="J3521" t="s">
        <v>30933</v>
      </c>
      <c r="K3521" t="s">
        <v>30934</v>
      </c>
      <c r="L3521">
        <v>0</v>
      </c>
      <c r="M3521" t="s">
        <v>30935</v>
      </c>
    </row>
    <row r="3522" spans="1:13">
      <c r="A3522" t="s">
        <v>30936</v>
      </c>
      <c r="B3522" t="s">
        <v>30937</v>
      </c>
      <c r="D3522" t="s">
        <v>30938</v>
      </c>
      <c r="E3522">
        <v>0</v>
      </c>
      <c r="J3522" t="s">
        <v>30936</v>
      </c>
      <c r="K3522" t="s">
        <v>30937</v>
      </c>
      <c r="L3522">
        <v>0</v>
      </c>
      <c r="M3522" t="s">
        <v>30938</v>
      </c>
    </row>
    <row r="3523" spans="1:13">
      <c r="A3523" t="s">
        <v>30939</v>
      </c>
      <c r="B3523" t="s">
        <v>30940</v>
      </c>
      <c r="D3523" t="s">
        <v>30941</v>
      </c>
      <c r="E3523">
        <v>0</v>
      </c>
      <c r="J3523" t="s">
        <v>30939</v>
      </c>
      <c r="K3523" t="s">
        <v>30940</v>
      </c>
      <c r="L3523">
        <v>0</v>
      </c>
      <c r="M3523" t="s">
        <v>30941</v>
      </c>
    </row>
    <row r="3524" spans="1:13">
      <c r="A3524" t="s">
        <v>19074</v>
      </c>
      <c r="B3524" t="s">
        <v>30942</v>
      </c>
      <c r="C3524" t="s">
        <v>23015</v>
      </c>
      <c r="D3524" t="s">
        <v>30943</v>
      </c>
      <c r="E3524">
        <v>160</v>
      </c>
      <c r="G3524" t="s">
        <v>23015</v>
      </c>
      <c r="J3524" t="s">
        <v>19074</v>
      </c>
      <c r="K3524" t="s">
        <v>30942</v>
      </c>
      <c r="L3524">
        <v>160</v>
      </c>
      <c r="M3524" t="s">
        <v>30943</v>
      </c>
    </row>
    <row r="3525" spans="1:13">
      <c r="A3525" t="s">
        <v>20259</v>
      </c>
      <c r="B3525" t="s">
        <v>30944</v>
      </c>
      <c r="D3525" t="s">
        <v>30945</v>
      </c>
      <c r="E3525">
        <v>0</v>
      </c>
      <c r="J3525" t="s">
        <v>20259</v>
      </c>
      <c r="K3525" t="s">
        <v>30944</v>
      </c>
      <c r="L3525">
        <v>0</v>
      </c>
      <c r="M3525" t="s">
        <v>30945</v>
      </c>
    </row>
    <row r="3526" spans="1:13">
      <c r="A3526" t="s">
        <v>18438</v>
      </c>
      <c r="B3526" t="s">
        <v>30946</v>
      </c>
      <c r="D3526" t="s">
        <v>30947</v>
      </c>
      <c r="E3526">
        <v>0</v>
      </c>
      <c r="J3526" t="s">
        <v>18438</v>
      </c>
      <c r="K3526" t="s">
        <v>30946</v>
      </c>
      <c r="L3526">
        <v>0</v>
      </c>
      <c r="M3526" t="s">
        <v>30947</v>
      </c>
    </row>
    <row r="3527" spans="1:13">
      <c r="A3527" t="s">
        <v>18439</v>
      </c>
      <c r="B3527" t="s">
        <v>30948</v>
      </c>
      <c r="D3527" t="s">
        <v>30949</v>
      </c>
      <c r="E3527">
        <v>0</v>
      </c>
      <c r="J3527" t="s">
        <v>18439</v>
      </c>
      <c r="K3527" t="s">
        <v>30948</v>
      </c>
      <c r="L3527">
        <v>0</v>
      </c>
      <c r="M3527" t="s">
        <v>30949</v>
      </c>
    </row>
    <row r="3528" spans="1:13">
      <c r="A3528" t="s">
        <v>19817</v>
      </c>
      <c r="B3528" t="s">
        <v>24771</v>
      </c>
      <c r="D3528" t="s">
        <v>30950</v>
      </c>
      <c r="E3528">
        <v>0</v>
      </c>
      <c r="J3528" t="s">
        <v>19817</v>
      </c>
      <c r="K3528" t="s">
        <v>24771</v>
      </c>
      <c r="L3528">
        <v>0</v>
      </c>
      <c r="M3528" t="s">
        <v>30950</v>
      </c>
    </row>
    <row r="3529" spans="1:13">
      <c r="A3529" t="s">
        <v>18287</v>
      </c>
      <c r="B3529" t="s">
        <v>30951</v>
      </c>
      <c r="C3529" t="s">
        <v>23015</v>
      </c>
      <c r="D3529" t="s">
        <v>30952</v>
      </c>
      <c r="E3529">
        <v>160</v>
      </c>
      <c r="G3529" t="s">
        <v>23015</v>
      </c>
      <c r="J3529" t="s">
        <v>18287</v>
      </c>
      <c r="K3529" t="s">
        <v>30951</v>
      </c>
      <c r="L3529">
        <v>160</v>
      </c>
      <c r="M3529" t="s">
        <v>30952</v>
      </c>
    </row>
    <row r="3530" spans="1:13">
      <c r="A3530" t="s">
        <v>20831</v>
      </c>
      <c r="B3530" t="s">
        <v>30953</v>
      </c>
      <c r="D3530" t="s">
        <v>30954</v>
      </c>
      <c r="E3530">
        <v>0</v>
      </c>
      <c r="J3530" t="s">
        <v>20831</v>
      </c>
      <c r="K3530" t="s">
        <v>30953</v>
      </c>
      <c r="L3530">
        <v>0</v>
      </c>
      <c r="M3530" t="s">
        <v>30954</v>
      </c>
    </row>
    <row r="3531" spans="1:13">
      <c r="A3531" t="s">
        <v>20830</v>
      </c>
      <c r="B3531" t="s">
        <v>30955</v>
      </c>
      <c r="D3531" t="s">
        <v>30956</v>
      </c>
      <c r="E3531">
        <v>0</v>
      </c>
      <c r="J3531" t="s">
        <v>20830</v>
      </c>
      <c r="K3531" t="s">
        <v>30955</v>
      </c>
      <c r="L3531">
        <v>0</v>
      </c>
      <c r="M3531" t="s">
        <v>30956</v>
      </c>
    </row>
    <row r="3532" spans="1:13">
      <c r="A3532" t="s">
        <v>20829</v>
      </c>
      <c r="B3532" t="s">
        <v>30957</v>
      </c>
      <c r="D3532" t="s">
        <v>30958</v>
      </c>
      <c r="E3532">
        <v>0</v>
      </c>
      <c r="J3532" t="s">
        <v>20829</v>
      </c>
      <c r="K3532" t="s">
        <v>30957</v>
      </c>
      <c r="L3532">
        <v>0</v>
      </c>
      <c r="M3532" t="s">
        <v>30958</v>
      </c>
    </row>
    <row r="3533" spans="1:13">
      <c r="A3533" t="s">
        <v>20828</v>
      </c>
      <c r="B3533" t="s">
        <v>30959</v>
      </c>
      <c r="D3533" t="s">
        <v>30960</v>
      </c>
      <c r="E3533">
        <v>0</v>
      </c>
      <c r="J3533" t="s">
        <v>20828</v>
      </c>
      <c r="K3533" t="s">
        <v>30959</v>
      </c>
      <c r="L3533">
        <v>0</v>
      </c>
      <c r="M3533" t="s">
        <v>30960</v>
      </c>
    </row>
    <row r="3534" spans="1:13">
      <c r="A3534" t="s">
        <v>20827</v>
      </c>
      <c r="B3534" t="s">
        <v>30961</v>
      </c>
      <c r="D3534" t="s">
        <v>30962</v>
      </c>
      <c r="E3534">
        <v>0</v>
      </c>
      <c r="J3534" t="s">
        <v>20827</v>
      </c>
      <c r="K3534" t="s">
        <v>30961</v>
      </c>
      <c r="L3534">
        <v>0</v>
      </c>
      <c r="M3534" t="s">
        <v>30962</v>
      </c>
    </row>
    <row r="3535" spans="1:13">
      <c r="A3535" t="s">
        <v>20826</v>
      </c>
      <c r="B3535" t="s">
        <v>30963</v>
      </c>
      <c r="D3535" t="s">
        <v>30964</v>
      </c>
      <c r="E3535">
        <v>0</v>
      </c>
      <c r="J3535" t="s">
        <v>20826</v>
      </c>
      <c r="K3535" t="s">
        <v>30963</v>
      </c>
      <c r="L3535">
        <v>0</v>
      </c>
      <c r="M3535" t="s">
        <v>30964</v>
      </c>
    </row>
    <row r="3536" spans="1:13">
      <c r="A3536" t="s">
        <v>20825</v>
      </c>
      <c r="B3536" t="s">
        <v>30965</v>
      </c>
      <c r="D3536" t="s">
        <v>30966</v>
      </c>
      <c r="E3536">
        <v>0</v>
      </c>
      <c r="J3536" t="s">
        <v>20825</v>
      </c>
      <c r="K3536" t="s">
        <v>30965</v>
      </c>
      <c r="L3536">
        <v>0</v>
      </c>
      <c r="M3536" t="s">
        <v>30966</v>
      </c>
    </row>
    <row r="3537" spans="1:13">
      <c r="A3537" t="s">
        <v>20824</v>
      </c>
      <c r="B3537" t="s">
        <v>30967</v>
      </c>
      <c r="D3537" t="s">
        <v>30968</v>
      </c>
      <c r="E3537">
        <v>0</v>
      </c>
      <c r="J3537" t="s">
        <v>20824</v>
      </c>
      <c r="K3537" t="s">
        <v>30967</v>
      </c>
      <c r="L3537">
        <v>0</v>
      </c>
      <c r="M3537" t="s">
        <v>30968</v>
      </c>
    </row>
    <row r="3538" spans="1:13">
      <c r="A3538" t="s">
        <v>20823</v>
      </c>
      <c r="B3538" t="s">
        <v>30969</v>
      </c>
      <c r="D3538" t="s">
        <v>30970</v>
      </c>
      <c r="E3538">
        <v>0</v>
      </c>
      <c r="J3538" t="s">
        <v>20823</v>
      </c>
      <c r="K3538" t="s">
        <v>30969</v>
      </c>
      <c r="L3538">
        <v>0</v>
      </c>
      <c r="M3538" t="s">
        <v>30970</v>
      </c>
    </row>
    <row r="3539" spans="1:13">
      <c r="A3539" t="s">
        <v>20822</v>
      </c>
      <c r="B3539" t="s">
        <v>30971</v>
      </c>
      <c r="D3539" t="s">
        <v>30972</v>
      </c>
      <c r="E3539">
        <v>0</v>
      </c>
      <c r="J3539" t="s">
        <v>20822</v>
      </c>
      <c r="K3539" t="s">
        <v>30971</v>
      </c>
      <c r="L3539">
        <v>0</v>
      </c>
      <c r="M3539" t="s">
        <v>30972</v>
      </c>
    </row>
    <row r="3540" spans="1:13">
      <c r="A3540" t="s">
        <v>20821</v>
      </c>
      <c r="B3540" t="s">
        <v>30973</v>
      </c>
      <c r="D3540" t="s">
        <v>30974</v>
      </c>
      <c r="E3540">
        <v>0</v>
      </c>
      <c r="J3540" t="s">
        <v>20821</v>
      </c>
      <c r="K3540" t="s">
        <v>30973</v>
      </c>
      <c r="L3540">
        <v>0</v>
      </c>
      <c r="M3540" t="s">
        <v>30974</v>
      </c>
    </row>
    <row r="3541" spans="1:13">
      <c r="A3541" t="s">
        <v>20820</v>
      </c>
      <c r="B3541" t="s">
        <v>30975</v>
      </c>
      <c r="D3541" t="s">
        <v>30976</v>
      </c>
      <c r="E3541">
        <v>0</v>
      </c>
      <c r="J3541" t="s">
        <v>20820</v>
      </c>
      <c r="K3541" t="s">
        <v>30975</v>
      </c>
      <c r="L3541">
        <v>0</v>
      </c>
      <c r="M3541" t="s">
        <v>30976</v>
      </c>
    </row>
    <row r="3542" spans="1:13">
      <c r="A3542" t="s">
        <v>20819</v>
      </c>
      <c r="B3542" t="s">
        <v>30977</v>
      </c>
      <c r="D3542" t="s">
        <v>30978</v>
      </c>
      <c r="E3542">
        <v>0</v>
      </c>
      <c r="J3542" t="s">
        <v>20819</v>
      </c>
      <c r="K3542" t="s">
        <v>30977</v>
      </c>
      <c r="L3542">
        <v>0</v>
      </c>
      <c r="M3542" t="s">
        <v>30978</v>
      </c>
    </row>
    <row r="3543" spans="1:13">
      <c r="A3543" t="s">
        <v>18440</v>
      </c>
      <c r="B3543" t="s">
        <v>30979</v>
      </c>
      <c r="D3543" t="s">
        <v>30980</v>
      </c>
      <c r="E3543">
        <v>0</v>
      </c>
      <c r="J3543" t="s">
        <v>18440</v>
      </c>
      <c r="K3543" t="s">
        <v>30979</v>
      </c>
      <c r="L3543">
        <v>0</v>
      </c>
      <c r="M3543" t="s">
        <v>30980</v>
      </c>
    </row>
    <row r="3544" spans="1:13">
      <c r="A3544" t="s">
        <v>17649</v>
      </c>
      <c r="D3544" t="s">
        <v>30981</v>
      </c>
      <c r="E3544">
        <v>0</v>
      </c>
      <c r="J3544" t="s">
        <v>17649</v>
      </c>
      <c r="L3544">
        <v>0</v>
      </c>
      <c r="M3544" t="s">
        <v>30981</v>
      </c>
    </row>
    <row r="3545" spans="1:13">
      <c r="A3545" t="s">
        <v>17650</v>
      </c>
      <c r="B3545" t="s">
        <v>30982</v>
      </c>
      <c r="D3545" t="s">
        <v>30983</v>
      </c>
      <c r="E3545">
        <v>0</v>
      </c>
      <c r="J3545" t="s">
        <v>17650</v>
      </c>
      <c r="K3545" t="s">
        <v>30982</v>
      </c>
      <c r="L3545">
        <v>0</v>
      </c>
      <c r="M3545" t="s">
        <v>30983</v>
      </c>
    </row>
    <row r="3546" spans="1:13">
      <c r="A3546" t="s">
        <v>17651</v>
      </c>
      <c r="B3546" t="s">
        <v>30984</v>
      </c>
      <c r="D3546" t="s">
        <v>30985</v>
      </c>
      <c r="E3546">
        <v>0</v>
      </c>
      <c r="J3546" t="s">
        <v>17651</v>
      </c>
      <c r="K3546" t="s">
        <v>30984</v>
      </c>
      <c r="L3546">
        <v>0</v>
      </c>
      <c r="M3546" t="s">
        <v>30985</v>
      </c>
    </row>
    <row r="3547" spans="1:13">
      <c r="A3547" t="s">
        <v>17652</v>
      </c>
      <c r="B3547" t="s">
        <v>30986</v>
      </c>
      <c r="D3547" t="s">
        <v>30987</v>
      </c>
      <c r="E3547">
        <v>0</v>
      </c>
      <c r="J3547" t="s">
        <v>17652</v>
      </c>
      <c r="K3547" t="s">
        <v>30986</v>
      </c>
      <c r="L3547">
        <v>0</v>
      </c>
      <c r="M3547" t="s">
        <v>30987</v>
      </c>
    </row>
    <row r="3548" spans="1:13">
      <c r="A3548" t="s">
        <v>17653</v>
      </c>
      <c r="B3548" t="s">
        <v>30988</v>
      </c>
      <c r="D3548" t="s">
        <v>30989</v>
      </c>
      <c r="E3548">
        <v>0</v>
      </c>
      <c r="J3548" t="s">
        <v>17653</v>
      </c>
      <c r="K3548" t="s">
        <v>30988</v>
      </c>
      <c r="L3548">
        <v>0</v>
      </c>
      <c r="M3548" t="s">
        <v>30989</v>
      </c>
    </row>
    <row r="3549" spans="1:13">
      <c r="A3549" t="s">
        <v>17654</v>
      </c>
      <c r="B3549" t="s">
        <v>30990</v>
      </c>
      <c r="D3549" t="s">
        <v>30991</v>
      </c>
      <c r="E3549">
        <v>0</v>
      </c>
      <c r="J3549" t="s">
        <v>17654</v>
      </c>
      <c r="K3549" t="s">
        <v>30990</v>
      </c>
      <c r="L3549">
        <v>0</v>
      </c>
      <c r="M3549" t="s">
        <v>30991</v>
      </c>
    </row>
    <row r="3550" spans="1:13">
      <c r="A3550" t="s">
        <v>17655</v>
      </c>
      <c r="B3550" t="s">
        <v>30992</v>
      </c>
      <c r="D3550" t="s">
        <v>30993</v>
      </c>
      <c r="E3550">
        <v>0</v>
      </c>
      <c r="J3550" t="s">
        <v>17655</v>
      </c>
      <c r="K3550" t="s">
        <v>30992</v>
      </c>
      <c r="L3550">
        <v>0</v>
      </c>
      <c r="M3550" t="s">
        <v>30993</v>
      </c>
    </row>
    <row r="3551" spans="1:13">
      <c r="A3551" t="s">
        <v>17656</v>
      </c>
      <c r="B3551" t="s">
        <v>30994</v>
      </c>
      <c r="D3551" t="s">
        <v>30995</v>
      </c>
      <c r="E3551">
        <v>0</v>
      </c>
      <c r="J3551" t="s">
        <v>17656</v>
      </c>
      <c r="K3551" t="s">
        <v>30994</v>
      </c>
      <c r="L3551">
        <v>0</v>
      </c>
      <c r="M3551" t="s">
        <v>30995</v>
      </c>
    </row>
    <row r="3552" spans="1:13">
      <c r="A3552" t="s">
        <v>30996</v>
      </c>
      <c r="B3552" t="s">
        <v>30997</v>
      </c>
      <c r="D3552" t="s">
        <v>30998</v>
      </c>
      <c r="E3552">
        <v>0</v>
      </c>
      <c r="J3552" t="s">
        <v>30996</v>
      </c>
      <c r="K3552" t="s">
        <v>30997</v>
      </c>
      <c r="L3552">
        <v>0</v>
      </c>
      <c r="M3552" t="s">
        <v>30998</v>
      </c>
    </row>
    <row r="3553" spans="1:13">
      <c r="A3553" t="s">
        <v>30999</v>
      </c>
      <c r="B3553" t="s">
        <v>31000</v>
      </c>
      <c r="D3553" t="s">
        <v>31001</v>
      </c>
      <c r="E3553">
        <v>0</v>
      </c>
      <c r="J3553" t="s">
        <v>30999</v>
      </c>
      <c r="K3553" t="s">
        <v>31000</v>
      </c>
      <c r="L3553">
        <v>0</v>
      </c>
      <c r="M3553" t="s">
        <v>31001</v>
      </c>
    </row>
    <row r="3554" spans="1:13">
      <c r="A3554" t="s">
        <v>31002</v>
      </c>
      <c r="B3554" t="s">
        <v>31003</v>
      </c>
      <c r="D3554" t="s">
        <v>31004</v>
      </c>
      <c r="E3554">
        <v>0</v>
      </c>
      <c r="J3554" t="s">
        <v>31002</v>
      </c>
      <c r="K3554" t="s">
        <v>31003</v>
      </c>
      <c r="L3554">
        <v>0</v>
      </c>
      <c r="M3554" t="s">
        <v>31004</v>
      </c>
    </row>
    <row r="3555" spans="1:13">
      <c r="A3555" t="s">
        <v>31005</v>
      </c>
      <c r="B3555" t="s">
        <v>31006</v>
      </c>
      <c r="D3555" t="s">
        <v>31007</v>
      </c>
      <c r="E3555">
        <v>0</v>
      </c>
      <c r="J3555" t="s">
        <v>31005</v>
      </c>
      <c r="K3555" t="s">
        <v>31006</v>
      </c>
      <c r="L3555">
        <v>0</v>
      </c>
      <c r="M3555" t="s">
        <v>31007</v>
      </c>
    </row>
    <row r="3556" spans="1:13">
      <c r="A3556" t="s">
        <v>18054</v>
      </c>
      <c r="B3556" t="s">
        <v>31008</v>
      </c>
      <c r="D3556" t="s">
        <v>31009</v>
      </c>
      <c r="E3556">
        <v>0</v>
      </c>
      <c r="J3556" t="s">
        <v>18054</v>
      </c>
      <c r="K3556" t="s">
        <v>31008</v>
      </c>
      <c r="L3556">
        <v>0</v>
      </c>
      <c r="M3556" t="s">
        <v>31009</v>
      </c>
    </row>
    <row r="3557" spans="1:13">
      <c r="A3557" t="s">
        <v>18055</v>
      </c>
      <c r="B3557" t="s">
        <v>31010</v>
      </c>
      <c r="D3557" t="s">
        <v>31011</v>
      </c>
      <c r="E3557">
        <v>0</v>
      </c>
      <c r="J3557" t="s">
        <v>18055</v>
      </c>
      <c r="K3557" t="s">
        <v>31010</v>
      </c>
      <c r="L3557">
        <v>0</v>
      </c>
      <c r="M3557" t="s">
        <v>31011</v>
      </c>
    </row>
    <row r="3558" spans="1:13">
      <c r="A3558" t="s">
        <v>19818</v>
      </c>
      <c r="B3558" t="s">
        <v>31012</v>
      </c>
      <c r="D3558" t="s">
        <v>31013</v>
      </c>
      <c r="E3558">
        <v>0</v>
      </c>
      <c r="J3558" t="s">
        <v>19818</v>
      </c>
      <c r="K3558" t="s">
        <v>31012</v>
      </c>
      <c r="L3558">
        <v>0</v>
      </c>
      <c r="M3558" t="s">
        <v>31013</v>
      </c>
    </row>
    <row r="3559" spans="1:13">
      <c r="A3559" t="s">
        <v>19819</v>
      </c>
      <c r="B3559" t="s">
        <v>31014</v>
      </c>
      <c r="D3559" t="s">
        <v>31015</v>
      </c>
      <c r="E3559">
        <v>0</v>
      </c>
      <c r="J3559" t="s">
        <v>19819</v>
      </c>
      <c r="K3559" t="s">
        <v>31014</v>
      </c>
      <c r="L3559">
        <v>0</v>
      </c>
      <c r="M3559" t="s">
        <v>31015</v>
      </c>
    </row>
    <row r="3560" spans="1:13">
      <c r="A3560" t="s">
        <v>19820</v>
      </c>
      <c r="B3560" t="s">
        <v>31016</v>
      </c>
      <c r="D3560" t="s">
        <v>31017</v>
      </c>
      <c r="E3560">
        <v>0</v>
      </c>
      <c r="J3560" t="s">
        <v>19820</v>
      </c>
      <c r="K3560" t="s">
        <v>31016</v>
      </c>
      <c r="L3560">
        <v>0</v>
      </c>
      <c r="M3560" t="s">
        <v>31017</v>
      </c>
    </row>
    <row r="3561" spans="1:13">
      <c r="A3561" t="s">
        <v>18056</v>
      </c>
      <c r="B3561" t="s">
        <v>31018</v>
      </c>
      <c r="D3561" t="s">
        <v>31019</v>
      </c>
      <c r="E3561">
        <v>0</v>
      </c>
      <c r="J3561" t="s">
        <v>18056</v>
      </c>
      <c r="K3561" t="s">
        <v>31018</v>
      </c>
      <c r="L3561">
        <v>0</v>
      </c>
      <c r="M3561" t="s">
        <v>31019</v>
      </c>
    </row>
    <row r="3562" spans="1:13">
      <c r="A3562" t="s">
        <v>18057</v>
      </c>
      <c r="B3562" t="s">
        <v>31020</v>
      </c>
      <c r="C3562" t="s">
        <v>23015</v>
      </c>
      <c r="D3562" t="s">
        <v>31021</v>
      </c>
      <c r="E3562">
        <v>160</v>
      </c>
      <c r="G3562" t="s">
        <v>23015</v>
      </c>
      <c r="J3562" t="s">
        <v>18057</v>
      </c>
      <c r="K3562" t="s">
        <v>31020</v>
      </c>
      <c r="L3562">
        <v>160</v>
      </c>
      <c r="M3562" t="s">
        <v>31021</v>
      </c>
    </row>
    <row r="3563" spans="1:13">
      <c r="A3563" t="s">
        <v>17657</v>
      </c>
      <c r="B3563" t="s">
        <v>31022</v>
      </c>
      <c r="D3563" t="s">
        <v>31023</v>
      </c>
      <c r="E3563">
        <v>0</v>
      </c>
      <c r="J3563" t="s">
        <v>17657</v>
      </c>
      <c r="K3563" t="s">
        <v>31022</v>
      </c>
      <c r="L3563">
        <v>0</v>
      </c>
      <c r="M3563" t="s">
        <v>31023</v>
      </c>
    </row>
    <row r="3564" spans="1:13">
      <c r="A3564" t="s">
        <v>17658</v>
      </c>
      <c r="B3564" t="s">
        <v>31024</v>
      </c>
      <c r="D3564" t="s">
        <v>31025</v>
      </c>
      <c r="E3564">
        <v>0</v>
      </c>
      <c r="J3564" t="s">
        <v>17658</v>
      </c>
      <c r="K3564" t="s">
        <v>31024</v>
      </c>
      <c r="L3564">
        <v>0</v>
      </c>
      <c r="M3564" t="s">
        <v>31025</v>
      </c>
    </row>
    <row r="3565" spans="1:13">
      <c r="A3565" t="s">
        <v>17659</v>
      </c>
      <c r="B3565" t="s">
        <v>31026</v>
      </c>
      <c r="D3565" t="s">
        <v>31027</v>
      </c>
      <c r="E3565">
        <v>0</v>
      </c>
      <c r="J3565" t="s">
        <v>17659</v>
      </c>
      <c r="K3565" t="s">
        <v>31026</v>
      </c>
      <c r="L3565">
        <v>0</v>
      </c>
      <c r="M3565" t="s">
        <v>31027</v>
      </c>
    </row>
    <row r="3566" spans="1:13">
      <c r="A3566" t="s">
        <v>17660</v>
      </c>
      <c r="B3566" t="s">
        <v>27575</v>
      </c>
      <c r="D3566" t="s">
        <v>31028</v>
      </c>
      <c r="E3566">
        <v>0</v>
      </c>
      <c r="J3566" t="s">
        <v>17660</v>
      </c>
      <c r="K3566" t="s">
        <v>27575</v>
      </c>
      <c r="L3566">
        <v>0</v>
      </c>
      <c r="M3566" t="s">
        <v>31028</v>
      </c>
    </row>
    <row r="3567" spans="1:13">
      <c r="A3567" t="s">
        <v>17661</v>
      </c>
      <c r="B3567" t="s">
        <v>31029</v>
      </c>
      <c r="D3567" t="s">
        <v>31030</v>
      </c>
      <c r="E3567">
        <v>0</v>
      </c>
      <c r="J3567" t="s">
        <v>17661</v>
      </c>
      <c r="K3567" t="s">
        <v>31029</v>
      </c>
      <c r="L3567">
        <v>0</v>
      </c>
      <c r="M3567" t="s">
        <v>31030</v>
      </c>
    </row>
    <row r="3568" spans="1:13">
      <c r="A3568" t="s">
        <v>17662</v>
      </c>
      <c r="B3568" t="s">
        <v>31031</v>
      </c>
      <c r="D3568" t="s">
        <v>31032</v>
      </c>
      <c r="E3568">
        <v>0</v>
      </c>
      <c r="J3568" t="s">
        <v>17662</v>
      </c>
      <c r="K3568" t="s">
        <v>31031</v>
      </c>
      <c r="L3568">
        <v>0</v>
      </c>
      <c r="M3568" t="s">
        <v>31032</v>
      </c>
    </row>
    <row r="3569" spans="1:13">
      <c r="A3569" t="s">
        <v>17663</v>
      </c>
      <c r="B3569" t="s">
        <v>31033</v>
      </c>
      <c r="D3569" t="s">
        <v>31034</v>
      </c>
      <c r="E3569">
        <v>0</v>
      </c>
      <c r="J3569" t="s">
        <v>17663</v>
      </c>
      <c r="K3569" t="s">
        <v>31033</v>
      </c>
      <c r="L3569">
        <v>0</v>
      </c>
      <c r="M3569" t="s">
        <v>31034</v>
      </c>
    </row>
    <row r="3570" spans="1:13">
      <c r="A3570" t="s">
        <v>17664</v>
      </c>
      <c r="B3570" t="s">
        <v>31035</v>
      </c>
      <c r="D3570" t="s">
        <v>31036</v>
      </c>
      <c r="E3570">
        <v>0</v>
      </c>
      <c r="J3570" t="s">
        <v>17664</v>
      </c>
      <c r="K3570" t="s">
        <v>31035</v>
      </c>
      <c r="L3570">
        <v>0</v>
      </c>
      <c r="M3570" t="s">
        <v>31036</v>
      </c>
    </row>
    <row r="3571" spans="1:13">
      <c r="A3571" t="s">
        <v>17665</v>
      </c>
      <c r="B3571" t="s">
        <v>31037</v>
      </c>
      <c r="D3571" t="s">
        <v>31038</v>
      </c>
      <c r="E3571">
        <v>0</v>
      </c>
      <c r="J3571" t="s">
        <v>17665</v>
      </c>
      <c r="K3571" t="s">
        <v>31037</v>
      </c>
      <c r="L3571">
        <v>0</v>
      </c>
      <c r="M3571" t="s">
        <v>31038</v>
      </c>
    </row>
    <row r="3572" spans="1:13">
      <c r="A3572" t="s">
        <v>31039</v>
      </c>
      <c r="B3572" t="s">
        <v>31040</v>
      </c>
      <c r="D3572" t="s">
        <v>31041</v>
      </c>
      <c r="E3572">
        <v>0</v>
      </c>
      <c r="J3572" t="s">
        <v>31039</v>
      </c>
      <c r="K3572" t="s">
        <v>31040</v>
      </c>
      <c r="L3572">
        <v>0</v>
      </c>
      <c r="M3572" t="s">
        <v>31041</v>
      </c>
    </row>
    <row r="3573" spans="1:13">
      <c r="A3573" t="s">
        <v>31042</v>
      </c>
      <c r="B3573" t="s">
        <v>31043</v>
      </c>
      <c r="D3573" t="s">
        <v>31044</v>
      </c>
      <c r="E3573">
        <v>0</v>
      </c>
      <c r="J3573" t="s">
        <v>31042</v>
      </c>
      <c r="K3573" t="s">
        <v>31043</v>
      </c>
      <c r="L3573">
        <v>0</v>
      </c>
      <c r="M3573" t="s">
        <v>31044</v>
      </c>
    </row>
    <row r="3574" spans="1:13">
      <c r="A3574" t="s">
        <v>31045</v>
      </c>
      <c r="B3574" t="s">
        <v>31046</v>
      </c>
      <c r="D3574" t="s">
        <v>31047</v>
      </c>
      <c r="E3574">
        <v>0</v>
      </c>
      <c r="J3574" t="s">
        <v>31045</v>
      </c>
      <c r="K3574" t="s">
        <v>31046</v>
      </c>
      <c r="L3574">
        <v>0</v>
      </c>
      <c r="M3574" t="s">
        <v>31047</v>
      </c>
    </row>
    <row r="3575" spans="1:13">
      <c r="A3575" t="s">
        <v>19821</v>
      </c>
      <c r="B3575" t="s">
        <v>31048</v>
      </c>
      <c r="D3575" t="s">
        <v>31049</v>
      </c>
      <c r="E3575">
        <v>0</v>
      </c>
      <c r="J3575" t="s">
        <v>19821</v>
      </c>
      <c r="K3575" t="s">
        <v>31048</v>
      </c>
      <c r="L3575">
        <v>0</v>
      </c>
      <c r="M3575" t="s">
        <v>31049</v>
      </c>
    </row>
    <row r="3576" spans="1:13">
      <c r="A3576" t="s">
        <v>18688</v>
      </c>
      <c r="B3576" t="s">
        <v>31050</v>
      </c>
      <c r="D3576" t="s">
        <v>31051</v>
      </c>
      <c r="E3576">
        <v>0</v>
      </c>
      <c r="J3576" t="s">
        <v>18688</v>
      </c>
      <c r="K3576" t="s">
        <v>31050</v>
      </c>
      <c r="L3576">
        <v>0</v>
      </c>
      <c r="M3576" t="s">
        <v>31051</v>
      </c>
    </row>
    <row r="3577" spans="1:13">
      <c r="A3577" t="s">
        <v>18689</v>
      </c>
      <c r="B3577" t="s">
        <v>31052</v>
      </c>
      <c r="D3577" t="s">
        <v>31053</v>
      </c>
      <c r="E3577">
        <v>0</v>
      </c>
      <c r="J3577" t="s">
        <v>18689</v>
      </c>
      <c r="K3577" t="s">
        <v>31052</v>
      </c>
      <c r="L3577">
        <v>0</v>
      </c>
      <c r="M3577" t="s">
        <v>31053</v>
      </c>
    </row>
    <row r="3578" spans="1:13">
      <c r="A3578" t="s">
        <v>18690</v>
      </c>
      <c r="B3578" t="s">
        <v>31054</v>
      </c>
      <c r="D3578" t="s">
        <v>31055</v>
      </c>
      <c r="E3578">
        <v>0</v>
      </c>
      <c r="J3578" t="s">
        <v>18690</v>
      </c>
      <c r="K3578" t="s">
        <v>31054</v>
      </c>
      <c r="L3578">
        <v>0</v>
      </c>
      <c r="M3578" t="s">
        <v>31055</v>
      </c>
    </row>
    <row r="3579" spans="1:13">
      <c r="A3579" t="s">
        <v>18691</v>
      </c>
      <c r="B3579" t="s">
        <v>31056</v>
      </c>
      <c r="D3579" t="s">
        <v>31057</v>
      </c>
      <c r="E3579">
        <v>0</v>
      </c>
      <c r="J3579" t="s">
        <v>18691</v>
      </c>
      <c r="K3579" t="s">
        <v>31056</v>
      </c>
      <c r="L3579">
        <v>0</v>
      </c>
      <c r="M3579" t="s">
        <v>31057</v>
      </c>
    </row>
    <row r="3580" spans="1:13">
      <c r="A3580" t="s">
        <v>18692</v>
      </c>
      <c r="B3580" t="s">
        <v>31058</v>
      </c>
      <c r="D3580" t="s">
        <v>31059</v>
      </c>
      <c r="E3580">
        <v>0</v>
      </c>
      <c r="J3580" t="s">
        <v>18692</v>
      </c>
      <c r="K3580" t="s">
        <v>31058</v>
      </c>
      <c r="L3580">
        <v>0</v>
      </c>
      <c r="M3580" t="s">
        <v>31059</v>
      </c>
    </row>
    <row r="3581" spans="1:13">
      <c r="A3581" t="s">
        <v>18693</v>
      </c>
      <c r="B3581" t="s">
        <v>31060</v>
      </c>
      <c r="D3581" t="s">
        <v>31061</v>
      </c>
      <c r="E3581">
        <v>0</v>
      </c>
      <c r="J3581" t="s">
        <v>18693</v>
      </c>
      <c r="K3581" t="s">
        <v>31060</v>
      </c>
      <c r="L3581">
        <v>0</v>
      </c>
      <c r="M3581" t="s">
        <v>31061</v>
      </c>
    </row>
    <row r="3582" spans="1:13">
      <c r="A3582" t="s">
        <v>18694</v>
      </c>
      <c r="B3582" t="s">
        <v>31062</v>
      </c>
      <c r="D3582" t="s">
        <v>31063</v>
      </c>
      <c r="E3582">
        <v>0</v>
      </c>
      <c r="J3582" t="s">
        <v>18694</v>
      </c>
      <c r="K3582" t="s">
        <v>31062</v>
      </c>
      <c r="L3582">
        <v>0</v>
      </c>
      <c r="M3582" t="s">
        <v>31063</v>
      </c>
    </row>
    <row r="3583" spans="1:13">
      <c r="A3583" t="s">
        <v>19075</v>
      </c>
      <c r="B3583" t="s">
        <v>31064</v>
      </c>
      <c r="D3583" t="s">
        <v>31065</v>
      </c>
      <c r="E3583">
        <v>0</v>
      </c>
      <c r="J3583" t="s">
        <v>19075</v>
      </c>
      <c r="K3583" t="s">
        <v>31064</v>
      </c>
      <c r="L3583">
        <v>0</v>
      </c>
      <c r="M3583" t="s">
        <v>31065</v>
      </c>
    </row>
    <row r="3584" spans="1:13">
      <c r="A3584" t="s">
        <v>19076</v>
      </c>
      <c r="B3584" t="s">
        <v>31066</v>
      </c>
      <c r="C3584" t="s">
        <v>23015</v>
      </c>
      <c r="D3584" t="s">
        <v>31067</v>
      </c>
      <c r="E3584">
        <v>160</v>
      </c>
      <c r="G3584" t="s">
        <v>23015</v>
      </c>
      <c r="J3584" t="s">
        <v>19076</v>
      </c>
      <c r="K3584" t="s">
        <v>31066</v>
      </c>
      <c r="L3584">
        <v>160</v>
      </c>
      <c r="M3584" t="s">
        <v>31067</v>
      </c>
    </row>
    <row r="3585" spans="1:13">
      <c r="A3585" t="s">
        <v>19822</v>
      </c>
      <c r="B3585" t="s">
        <v>31068</v>
      </c>
      <c r="D3585" t="s">
        <v>31069</v>
      </c>
      <c r="E3585">
        <v>0</v>
      </c>
      <c r="J3585" t="s">
        <v>19822</v>
      </c>
      <c r="K3585" t="s">
        <v>31068</v>
      </c>
      <c r="L3585">
        <v>0</v>
      </c>
      <c r="M3585" t="s">
        <v>31069</v>
      </c>
    </row>
    <row r="3586" spans="1:13">
      <c r="A3586" t="s">
        <v>19823</v>
      </c>
      <c r="B3586" t="s">
        <v>31070</v>
      </c>
      <c r="D3586" t="s">
        <v>31071</v>
      </c>
      <c r="E3586">
        <v>0</v>
      </c>
      <c r="J3586" t="s">
        <v>19823</v>
      </c>
      <c r="K3586" t="s">
        <v>31070</v>
      </c>
      <c r="L3586">
        <v>0</v>
      </c>
      <c r="M3586" t="s">
        <v>31071</v>
      </c>
    </row>
    <row r="3587" spans="1:13">
      <c r="A3587" t="s">
        <v>20410</v>
      </c>
      <c r="B3587" t="s">
        <v>31072</v>
      </c>
      <c r="D3587" t="s">
        <v>31073</v>
      </c>
      <c r="E3587">
        <v>0</v>
      </c>
      <c r="J3587" t="s">
        <v>20410</v>
      </c>
      <c r="K3587" t="s">
        <v>31072</v>
      </c>
      <c r="L3587">
        <v>0</v>
      </c>
      <c r="M3587" t="s">
        <v>31073</v>
      </c>
    </row>
    <row r="3588" spans="1:13">
      <c r="A3588" t="s">
        <v>20409</v>
      </c>
      <c r="B3588" t="s">
        <v>31074</v>
      </c>
      <c r="D3588" t="s">
        <v>31075</v>
      </c>
      <c r="E3588">
        <v>0</v>
      </c>
      <c r="J3588" t="s">
        <v>20409</v>
      </c>
      <c r="K3588" t="s">
        <v>31074</v>
      </c>
      <c r="L3588">
        <v>0</v>
      </c>
      <c r="M3588" t="s">
        <v>31075</v>
      </c>
    </row>
    <row r="3589" spans="1:13">
      <c r="A3589" t="s">
        <v>18058</v>
      </c>
      <c r="B3589" t="s">
        <v>31076</v>
      </c>
      <c r="D3589" t="s">
        <v>31077</v>
      </c>
      <c r="E3589">
        <v>-1</v>
      </c>
      <c r="J3589" t="s">
        <v>18058</v>
      </c>
      <c r="K3589" t="s">
        <v>31076</v>
      </c>
      <c r="L3589">
        <v>-1</v>
      </c>
      <c r="M3589" t="s">
        <v>31077</v>
      </c>
    </row>
    <row r="3590" spans="1:13">
      <c r="A3590" t="s">
        <v>17666</v>
      </c>
      <c r="B3590" t="s">
        <v>31078</v>
      </c>
      <c r="D3590" t="s">
        <v>31079</v>
      </c>
      <c r="E3590">
        <v>0</v>
      </c>
      <c r="J3590" t="s">
        <v>17666</v>
      </c>
      <c r="K3590" t="s">
        <v>31078</v>
      </c>
      <c r="L3590">
        <v>0</v>
      </c>
      <c r="M3590" t="s">
        <v>31079</v>
      </c>
    </row>
    <row r="3591" spans="1:13">
      <c r="A3591" t="s">
        <v>17667</v>
      </c>
      <c r="B3591" t="s">
        <v>31080</v>
      </c>
      <c r="D3591" t="s">
        <v>31081</v>
      </c>
      <c r="E3591">
        <v>0</v>
      </c>
      <c r="J3591" t="s">
        <v>17667</v>
      </c>
      <c r="K3591" t="s">
        <v>31080</v>
      </c>
      <c r="L3591">
        <v>0</v>
      </c>
      <c r="M3591" t="s">
        <v>31081</v>
      </c>
    </row>
    <row r="3592" spans="1:13">
      <c r="A3592" t="s">
        <v>31082</v>
      </c>
      <c r="B3592" t="s">
        <v>31083</v>
      </c>
      <c r="D3592" t="s">
        <v>31084</v>
      </c>
      <c r="E3592">
        <v>0</v>
      </c>
      <c r="J3592" t="s">
        <v>31082</v>
      </c>
      <c r="K3592" t="s">
        <v>31083</v>
      </c>
      <c r="L3592">
        <v>0</v>
      </c>
      <c r="M3592" t="s">
        <v>31084</v>
      </c>
    </row>
    <row r="3593" spans="1:13">
      <c r="A3593" t="s">
        <v>19824</v>
      </c>
      <c r="B3593" t="s">
        <v>27617</v>
      </c>
      <c r="D3593" t="s">
        <v>31085</v>
      </c>
      <c r="E3593">
        <v>0</v>
      </c>
      <c r="J3593" t="s">
        <v>19824</v>
      </c>
      <c r="K3593" t="s">
        <v>27617</v>
      </c>
      <c r="L3593">
        <v>0</v>
      </c>
      <c r="M3593" t="s">
        <v>31085</v>
      </c>
    </row>
    <row r="3594" spans="1:13">
      <c r="A3594" t="s">
        <v>19825</v>
      </c>
      <c r="B3594" t="s">
        <v>31086</v>
      </c>
      <c r="D3594" t="s">
        <v>31087</v>
      </c>
      <c r="E3594">
        <v>0</v>
      </c>
      <c r="J3594" t="s">
        <v>19825</v>
      </c>
      <c r="K3594" t="s">
        <v>31086</v>
      </c>
      <c r="L3594">
        <v>0</v>
      </c>
      <c r="M3594" t="s">
        <v>31087</v>
      </c>
    </row>
    <row r="3595" spans="1:13">
      <c r="A3595" t="s">
        <v>20408</v>
      </c>
      <c r="B3595" t="s">
        <v>31088</v>
      </c>
      <c r="D3595" t="s">
        <v>31089</v>
      </c>
      <c r="E3595">
        <v>0</v>
      </c>
      <c r="J3595" t="s">
        <v>20408</v>
      </c>
      <c r="K3595" t="s">
        <v>31088</v>
      </c>
      <c r="L3595">
        <v>0</v>
      </c>
      <c r="M3595" t="s">
        <v>31089</v>
      </c>
    </row>
    <row r="3596" spans="1:13">
      <c r="A3596" t="s">
        <v>20407</v>
      </c>
      <c r="B3596" t="s">
        <v>31090</v>
      </c>
      <c r="D3596" t="s">
        <v>31091</v>
      </c>
      <c r="E3596">
        <v>0</v>
      </c>
      <c r="J3596" t="s">
        <v>20407</v>
      </c>
      <c r="K3596" t="s">
        <v>31090</v>
      </c>
      <c r="L3596">
        <v>0</v>
      </c>
      <c r="M3596" t="s">
        <v>31091</v>
      </c>
    </row>
    <row r="3597" spans="1:13">
      <c r="A3597" t="s">
        <v>20406</v>
      </c>
      <c r="B3597" t="s">
        <v>31092</v>
      </c>
      <c r="D3597" t="s">
        <v>31093</v>
      </c>
      <c r="E3597">
        <v>0</v>
      </c>
      <c r="J3597" t="s">
        <v>20406</v>
      </c>
      <c r="K3597" t="s">
        <v>31092</v>
      </c>
      <c r="L3597">
        <v>0</v>
      </c>
      <c r="M3597" t="s">
        <v>31093</v>
      </c>
    </row>
    <row r="3598" spans="1:13">
      <c r="A3598" t="s">
        <v>20405</v>
      </c>
      <c r="B3598" t="s">
        <v>27619</v>
      </c>
      <c r="D3598" t="s">
        <v>31094</v>
      </c>
      <c r="E3598">
        <v>0</v>
      </c>
      <c r="J3598" t="s">
        <v>20405</v>
      </c>
      <c r="K3598" t="s">
        <v>27619</v>
      </c>
      <c r="L3598">
        <v>0</v>
      </c>
      <c r="M3598" t="s">
        <v>31094</v>
      </c>
    </row>
    <row r="3599" spans="1:13">
      <c r="A3599" t="s">
        <v>19826</v>
      </c>
      <c r="B3599" t="s">
        <v>31095</v>
      </c>
      <c r="D3599" t="s">
        <v>31096</v>
      </c>
      <c r="E3599">
        <v>0</v>
      </c>
      <c r="J3599" t="s">
        <v>19826</v>
      </c>
      <c r="K3599" t="s">
        <v>31095</v>
      </c>
      <c r="L3599">
        <v>0</v>
      </c>
      <c r="M3599" t="s">
        <v>31096</v>
      </c>
    </row>
    <row r="3600" spans="1:13">
      <c r="A3600" t="s">
        <v>19827</v>
      </c>
      <c r="B3600" t="s">
        <v>27664</v>
      </c>
      <c r="D3600" t="s">
        <v>31097</v>
      </c>
      <c r="E3600">
        <v>0</v>
      </c>
      <c r="J3600" t="s">
        <v>19827</v>
      </c>
      <c r="K3600" t="s">
        <v>27664</v>
      </c>
      <c r="L3600">
        <v>0</v>
      </c>
      <c r="M3600" t="s">
        <v>31097</v>
      </c>
    </row>
    <row r="3601" spans="1:13">
      <c r="A3601" t="s">
        <v>19828</v>
      </c>
      <c r="B3601" t="s">
        <v>31098</v>
      </c>
      <c r="D3601" t="s">
        <v>31099</v>
      </c>
      <c r="E3601">
        <v>0</v>
      </c>
      <c r="J3601" t="s">
        <v>19828</v>
      </c>
      <c r="K3601" t="s">
        <v>31098</v>
      </c>
      <c r="L3601">
        <v>0</v>
      </c>
      <c r="M3601" t="s">
        <v>31099</v>
      </c>
    </row>
    <row r="3602" spans="1:13">
      <c r="A3602" t="s">
        <v>19829</v>
      </c>
      <c r="B3602" t="s">
        <v>31100</v>
      </c>
      <c r="D3602" t="s">
        <v>31101</v>
      </c>
      <c r="E3602">
        <v>0</v>
      </c>
      <c r="J3602" t="s">
        <v>19829</v>
      </c>
      <c r="K3602" t="s">
        <v>31100</v>
      </c>
      <c r="L3602">
        <v>0</v>
      </c>
      <c r="M3602" t="s">
        <v>31101</v>
      </c>
    </row>
    <row r="3603" spans="1:13">
      <c r="A3603" t="s">
        <v>18288</v>
      </c>
      <c r="B3603" t="s">
        <v>31102</v>
      </c>
      <c r="C3603" t="s">
        <v>23015</v>
      </c>
      <c r="D3603" t="s">
        <v>31103</v>
      </c>
      <c r="E3603">
        <v>160</v>
      </c>
      <c r="G3603" t="s">
        <v>23015</v>
      </c>
      <c r="J3603" t="s">
        <v>18288</v>
      </c>
      <c r="K3603" t="s">
        <v>31102</v>
      </c>
      <c r="L3603">
        <v>160</v>
      </c>
      <c r="M3603" t="s">
        <v>31103</v>
      </c>
    </row>
    <row r="3604" spans="1:13">
      <c r="A3604" t="s">
        <v>19830</v>
      </c>
      <c r="B3604" t="s">
        <v>31104</v>
      </c>
      <c r="C3604" t="s">
        <v>23015</v>
      </c>
      <c r="D3604" t="s">
        <v>31105</v>
      </c>
      <c r="E3604">
        <v>160</v>
      </c>
      <c r="G3604" t="s">
        <v>23015</v>
      </c>
      <c r="J3604" t="s">
        <v>19830</v>
      </c>
      <c r="K3604" t="s">
        <v>31104</v>
      </c>
      <c r="L3604">
        <v>160</v>
      </c>
      <c r="M3604" t="s">
        <v>31105</v>
      </c>
    </row>
    <row r="3605" spans="1:13">
      <c r="A3605" t="s">
        <v>19831</v>
      </c>
      <c r="B3605" t="s">
        <v>31106</v>
      </c>
      <c r="C3605" t="s">
        <v>23015</v>
      </c>
      <c r="D3605" t="s">
        <v>31107</v>
      </c>
      <c r="E3605">
        <v>160</v>
      </c>
      <c r="G3605" t="s">
        <v>23015</v>
      </c>
      <c r="J3605" t="s">
        <v>19831</v>
      </c>
      <c r="K3605" t="s">
        <v>31106</v>
      </c>
      <c r="L3605">
        <v>160</v>
      </c>
      <c r="M3605" t="s">
        <v>31107</v>
      </c>
    </row>
    <row r="3606" spans="1:13">
      <c r="A3606" t="s">
        <v>19832</v>
      </c>
      <c r="B3606" t="s">
        <v>31108</v>
      </c>
      <c r="D3606" t="s">
        <v>31109</v>
      </c>
      <c r="E3606">
        <v>-1</v>
      </c>
      <c r="J3606" t="s">
        <v>19832</v>
      </c>
      <c r="K3606" t="s">
        <v>31108</v>
      </c>
      <c r="L3606">
        <v>-1</v>
      </c>
      <c r="M3606" t="s">
        <v>31109</v>
      </c>
    </row>
    <row r="3607" spans="1:13">
      <c r="A3607" t="s">
        <v>19833</v>
      </c>
      <c r="B3607" t="s">
        <v>31110</v>
      </c>
      <c r="D3607" t="s">
        <v>31111</v>
      </c>
      <c r="E3607">
        <v>0</v>
      </c>
      <c r="J3607" t="s">
        <v>19833</v>
      </c>
      <c r="K3607" t="s">
        <v>31110</v>
      </c>
      <c r="L3607">
        <v>0</v>
      </c>
      <c r="M3607" t="s">
        <v>31111</v>
      </c>
    </row>
    <row r="3608" spans="1:13">
      <c r="A3608" t="s">
        <v>19834</v>
      </c>
      <c r="B3608" t="s">
        <v>31112</v>
      </c>
      <c r="D3608" t="s">
        <v>31113</v>
      </c>
      <c r="E3608">
        <v>0</v>
      </c>
      <c r="J3608" t="s">
        <v>19834</v>
      </c>
      <c r="K3608" t="s">
        <v>31112</v>
      </c>
      <c r="L3608">
        <v>0</v>
      </c>
      <c r="M3608" t="s">
        <v>31113</v>
      </c>
    </row>
    <row r="3609" spans="1:13">
      <c r="A3609" t="s">
        <v>19835</v>
      </c>
      <c r="B3609" t="s">
        <v>31114</v>
      </c>
      <c r="D3609" t="s">
        <v>31115</v>
      </c>
      <c r="E3609">
        <v>0</v>
      </c>
      <c r="J3609" t="s">
        <v>19835</v>
      </c>
      <c r="K3609" t="s">
        <v>31114</v>
      </c>
      <c r="L3609">
        <v>0</v>
      </c>
      <c r="M3609" t="s">
        <v>31115</v>
      </c>
    </row>
    <row r="3610" spans="1:13">
      <c r="A3610" t="s">
        <v>19836</v>
      </c>
      <c r="B3610" t="s">
        <v>31116</v>
      </c>
      <c r="D3610" t="s">
        <v>31117</v>
      </c>
      <c r="E3610">
        <v>0</v>
      </c>
      <c r="J3610" t="s">
        <v>19836</v>
      </c>
      <c r="K3610" t="s">
        <v>31116</v>
      </c>
      <c r="L3610">
        <v>0</v>
      </c>
      <c r="M3610" t="s">
        <v>31117</v>
      </c>
    </row>
    <row r="3611" spans="1:13">
      <c r="A3611" t="s">
        <v>19837</v>
      </c>
      <c r="B3611" t="s">
        <v>31118</v>
      </c>
      <c r="D3611" t="s">
        <v>31119</v>
      </c>
      <c r="E3611">
        <v>0</v>
      </c>
      <c r="J3611" t="s">
        <v>19837</v>
      </c>
      <c r="K3611" t="s">
        <v>31118</v>
      </c>
      <c r="L3611">
        <v>0</v>
      </c>
      <c r="M3611" t="s">
        <v>31119</v>
      </c>
    </row>
    <row r="3612" spans="1:13">
      <c r="A3612" t="s">
        <v>19838</v>
      </c>
      <c r="B3612" t="s">
        <v>31120</v>
      </c>
      <c r="C3612" t="s">
        <v>23015</v>
      </c>
      <c r="D3612" t="s">
        <v>31121</v>
      </c>
      <c r="E3612">
        <v>160</v>
      </c>
      <c r="G3612" t="s">
        <v>23015</v>
      </c>
      <c r="J3612" t="s">
        <v>19838</v>
      </c>
      <c r="K3612" t="s">
        <v>31120</v>
      </c>
      <c r="L3612">
        <v>160</v>
      </c>
      <c r="M3612" t="s">
        <v>31121</v>
      </c>
    </row>
    <row r="3613" spans="1:13">
      <c r="A3613" t="s">
        <v>19839</v>
      </c>
      <c r="B3613" t="s">
        <v>31122</v>
      </c>
      <c r="D3613" t="s">
        <v>31123</v>
      </c>
      <c r="E3613">
        <v>0</v>
      </c>
      <c r="J3613" t="s">
        <v>19839</v>
      </c>
      <c r="K3613" t="s">
        <v>31122</v>
      </c>
      <c r="L3613">
        <v>0</v>
      </c>
      <c r="M3613" t="s">
        <v>31123</v>
      </c>
    </row>
    <row r="3614" spans="1:13">
      <c r="A3614" t="s">
        <v>19840</v>
      </c>
      <c r="B3614" t="s">
        <v>31124</v>
      </c>
      <c r="D3614" t="s">
        <v>31125</v>
      </c>
      <c r="E3614">
        <v>0</v>
      </c>
      <c r="J3614" t="s">
        <v>19840</v>
      </c>
      <c r="K3614" t="s">
        <v>31124</v>
      </c>
      <c r="L3614">
        <v>0</v>
      </c>
      <c r="M3614" t="s">
        <v>31125</v>
      </c>
    </row>
    <row r="3615" spans="1:13">
      <c r="A3615" t="s">
        <v>19841</v>
      </c>
      <c r="B3615" t="s">
        <v>31126</v>
      </c>
      <c r="D3615" t="s">
        <v>31127</v>
      </c>
      <c r="E3615">
        <v>0</v>
      </c>
      <c r="J3615" t="s">
        <v>19841</v>
      </c>
      <c r="K3615" t="s">
        <v>31126</v>
      </c>
      <c r="L3615">
        <v>0</v>
      </c>
      <c r="M3615" t="s">
        <v>31127</v>
      </c>
    </row>
    <row r="3616" spans="1:13">
      <c r="A3616" t="s">
        <v>20260</v>
      </c>
      <c r="B3616" t="s">
        <v>31128</v>
      </c>
      <c r="D3616" t="s">
        <v>31129</v>
      </c>
      <c r="E3616">
        <v>0</v>
      </c>
      <c r="J3616" t="s">
        <v>20260</v>
      </c>
      <c r="K3616" t="s">
        <v>31128</v>
      </c>
      <c r="L3616">
        <v>0</v>
      </c>
      <c r="M3616" t="s">
        <v>31129</v>
      </c>
    </row>
    <row r="3617" spans="1:13">
      <c r="A3617" t="s">
        <v>20261</v>
      </c>
      <c r="B3617" t="s">
        <v>31130</v>
      </c>
      <c r="D3617" t="s">
        <v>31131</v>
      </c>
      <c r="E3617">
        <v>0</v>
      </c>
      <c r="J3617" t="s">
        <v>20261</v>
      </c>
      <c r="K3617" t="s">
        <v>31130</v>
      </c>
      <c r="L3617">
        <v>0</v>
      </c>
      <c r="M3617" t="s">
        <v>31131</v>
      </c>
    </row>
    <row r="3618" spans="1:13">
      <c r="A3618" t="s">
        <v>20262</v>
      </c>
      <c r="B3618" t="s">
        <v>31132</v>
      </c>
      <c r="D3618" t="s">
        <v>31133</v>
      </c>
      <c r="E3618">
        <v>0</v>
      </c>
      <c r="J3618" t="s">
        <v>20262</v>
      </c>
      <c r="K3618" t="s">
        <v>31132</v>
      </c>
      <c r="L3618">
        <v>0</v>
      </c>
      <c r="M3618" t="s">
        <v>31133</v>
      </c>
    </row>
    <row r="3619" spans="1:13">
      <c r="A3619" t="s">
        <v>20263</v>
      </c>
      <c r="B3619" t="s">
        <v>31134</v>
      </c>
      <c r="D3619" t="s">
        <v>31135</v>
      </c>
      <c r="E3619">
        <v>0</v>
      </c>
      <c r="J3619" t="s">
        <v>20263</v>
      </c>
      <c r="K3619" t="s">
        <v>31134</v>
      </c>
      <c r="L3619">
        <v>0</v>
      </c>
      <c r="M3619" t="s">
        <v>31135</v>
      </c>
    </row>
    <row r="3620" spans="1:13">
      <c r="A3620" t="s">
        <v>20264</v>
      </c>
      <c r="B3620" t="s">
        <v>31136</v>
      </c>
      <c r="D3620" t="s">
        <v>31137</v>
      </c>
      <c r="E3620">
        <v>0</v>
      </c>
      <c r="J3620" t="s">
        <v>20264</v>
      </c>
      <c r="K3620" t="s">
        <v>31136</v>
      </c>
      <c r="L3620">
        <v>0</v>
      </c>
      <c r="M3620" t="s">
        <v>31137</v>
      </c>
    </row>
    <row r="3621" spans="1:13">
      <c r="A3621" t="s">
        <v>20265</v>
      </c>
      <c r="B3621" t="s">
        <v>31138</v>
      </c>
      <c r="D3621" t="s">
        <v>31139</v>
      </c>
      <c r="E3621">
        <v>0</v>
      </c>
      <c r="J3621" t="s">
        <v>20265</v>
      </c>
      <c r="K3621" t="s">
        <v>31138</v>
      </c>
      <c r="L3621">
        <v>0</v>
      </c>
      <c r="M3621" t="s">
        <v>31139</v>
      </c>
    </row>
    <row r="3622" spans="1:13">
      <c r="A3622" t="s">
        <v>20266</v>
      </c>
      <c r="B3622" t="s">
        <v>31140</v>
      </c>
      <c r="D3622" t="s">
        <v>31141</v>
      </c>
      <c r="E3622">
        <v>0</v>
      </c>
      <c r="J3622" t="s">
        <v>20266</v>
      </c>
      <c r="K3622" t="s">
        <v>31140</v>
      </c>
      <c r="L3622">
        <v>0</v>
      </c>
      <c r="M3622" t="s">
        <v>31141</v>
      </c>
    </row>
    <row r="3623" spans="1:13">
      <c r="A3623" t="s">
        <v>19842</v>
      </c>
      <c r="B3623" t="s">
        <v>31142</v>
      </c>
      <c r="D3623" t="s">
        <v>31143</v>
      </c>
      <c r="E3623">
        <v>0</v>
      </c>
      <c r="J3623" t="s">
        <v>19842</v>
      </c>
      <c r="K3623" t="s">
        <v>31142</v>
      </c>
      <c r="L3623">
        <v>0</v>
      </c>
      <c r="M3623" t="s">
        <v>31143</v>
      </c>
    </row>
    <row r="3624" spans="1:13">
      <c r="A3624" t="s">
        <v>20267</v>
      </c>
      <c r="B3624" t="s">
        <v>31144</v>
      </c>
      <c r="D3624" t="s">
        <v>31145</v>
      </c>
      <c r="E3624">
        <v>0</v>
      </c>
      <c r="J3624" t="s">
        <v>20267</v>
      </c>
      <c r="K3624" t="s">
        <v>31144</v>
      </c>
      <c r="L3624">
        <v>0</v>
      </c>
      <c r="M3624" t="s">
        <v>31145</v>
      </c>
    </row>
    <row r="3625" spans="1:13">
      <c r="A3625" t="s">
        <v>19843</v>
      </c>
      <c r="B3625" t="s">
        <v>31146</v>
      </c>
      <c r="D3625" t="s">
        <v>31147</v>
      </c>
      <c r="E3625">
        <v>0</v>
      </c>
      <c r="J3625" t="s">
        <v>19843</v>
      </c>
      <c r="K3625" t="s">
        <v>31146</v>
      </c>
      <c r="L3625">
        <v>0</v>
      </c>
      <c r="M3625" t="s">
        <v>31147</v>
      </c>
    </row>
    <row r="3626" spans="1:13">
      <c r="A3626" t="s">
        <v>19844</v>
      </c>
      <c r="B3626" t="s">
        <v>31148</v>
      </c>
      <c r="D3626" t="s">
        <v>31149</v>
      </c>
      <c r="E3626">
        <v>0</v>
      </c>
      <c r="J3626" t="s">
        <v>19844</v>
      </c>
      <c r="K3626" t="s">
        <v>31148</v>
      </c>
      <c r="L3626">
        <v>0</v>
      </c>
      <c r="M3626" t="s">
        <v>31149</v>
      </c>
    </row>
    <row r="3627" spans="1:13">
      <c r="A3627" t="s">
        <v>19845</v>
      </c>
      <c r="B3627" t="s">
        <v>31150</v>
      </c>
      <c r="D3627" t="s">
        <v>31151</v>
      </c>
      <c r="E3627">
        <v>0</v>
      </c>
      <c r="J3627" t="s">
        <v>19845</v>
      </c>
      <c r="K3627" t="s">
        <v>31150</v>
      </c>
      <c r="L3627">
        <v>0</v>
      </c>
      <c r="M3627" t="s">
        <v>31151</v>
      </c>
    </row>
    <row r="3628" spans="1:13">
      <c r="A3628" t="s">
        <v>18289</v>
      </c>
      <c r="B3628" t="s">
        <v>31152</v>
      </c>
      <c r="C3628" t="s">
        <v>23015</v>
      </c>
      <c r="D3628" t="s">
        <v>31153</v>
      </c>
      <c r="E3628">
        <v>160</v>
      </c>
      <c r="G3628" t="s">
        <v>23015</v>
      </c>
      <c r="J3628" t="s">
        <v>18289</v>
      </c>
      <c r="K3628" t="s">
        <v>31152</v>
      </c>
      <c r="L3628">
        <v>160</v>
      </c>
      <c r="M3628" t="s">
        <v>31153</v>
      </c>
    </row>
    <row r="3629" spans="1:13">
      <c r="A3629" t="s">
        <v>18290</v>
      </c>
      <c r="B3629" t="s">
        <v>31154</v>
      </c>
      <c r="C3629" t="s">
        <v>23015</v>
      </c>
      <c r="D3629" t="s">
        <v>31155</v>
      </c>
      <c r="E3629">
        <v>160</v>
      </c>
      <c r="G3629" t="s">
        <v>23015</v>
      </c>
      <c r="J3629" t="s">
        <v>18290</v>
      </c>
      <c r="K3629" t="s">
        <v>31154</v>
      </c>
      <c r="L3629">
        <v>160</v>
      </c>
      <c r="M3629" t="s">
        <v>31155</v>
      </c>
    </row>
    <row r="3630" spans="1:13">
      <c r="A3630" t="s">
        <v>20404</v>
      </c>
      <c r="B3630" t="s">
        <v>31156</v>
      </c>
      <c r="D3630" t="s">
        <v>31157</v>
      </c>
      <c r="E3630">
        <v>0</v>
      </c>
      <c r="J3630" t="s">
        <v>20404</v>
      </c>
      <c r="K3630" t="s">
        <v>31156</v>
      </c>
      <c r="L3630">
        <v>0</v>
      </c>
      <c r="M3630" t="s">
        <v>31157</v>
      </c>
    </row>
    <row r="3631" spans="1:13">
      <c r="A3631" t="s">
        <v>20403</v>
      </c>
      <c r="B3631" t="s">
        <v>31158</v>
      </c>
      <c r="D3631" t="s">
        <v>31159</v>
      </c>
      <c r="E3631">
        <v>0</v>
      </c>
      <c r="J3631" t="s">
        <v>20403</v>
      </c>
      <c r="K3631" t="s">
        <v>31158</v>
      </c>
      <c r="L3631">
        <v>0</v>
      </c>
      <c r="M3631" t="s">
        <v>31159</v>
      </c>
    </row>
    <row r="3632" spans="1:13">
      <c r="A3632" t="s">
        <v>20818</v>
      </c>
      <c r="B3632" t="s">
        <v>27718</v>
      </c>
      <c r="C3632" t="s">
        <v>23015</v>
      </c>
      <c r="D3632" t="s">
        <v>31160</v>
      </c>
      <c r="E3632">
        <v>160</v>
      </c>
      <c r="G3632" t="s">
        <v>23015</v>
      </c>
      <c r="J3632" t="s">
        <v>20818</v>
      </c>
      <c r="K3632" t="s">
        <v>27718</v>
      </c>
      <c r="L3632">
        <v>160</v>
      </c>
      <c r="M3632" t="s">
        <v>31160</v>
      </c>
    </row>
    <row r="3633" spans="1:13">
      <c r="A3633" t="s">
        <v>20817</v>
      </c>
      <c r="B3633" t="s">
        <v>31161</v>
      </c>
      <c r="D3633" t="s">
        <v>31162</v>
      </c>
      <c r="E3633">
        <v>0</v>
      </c>
      <c r="J3633" t="s">
        <v>20817</v>
      </c>
      <c r="K3633" t="s">
        <v>31161</v>
      </c>
      <c r="L3633">
        <v>0</v>
      </c>
      <c r="M3633" t="s">
        <v>31162</v>
      </c>
    </row>
    <row r="3634" spans="1:13">
      <c r="A3634" t="s">
        <v>20816</v>
      </c>
      <c r="B3634" t="s">
        <v>31163</v>
      </c>
      <c r="D3634" t="s">
        <v>31164</v>
      </c>
      <c r="E3634">
        <v>0</v>
      </c>
      <c r="J3634" t="s">
        <v>20816</v>
      </c>
      <c r="K3634" t="s">
        <v>31163</v>
      </c>
      <c r="L3634">
        <v>0</v>
      </c>
      <c r="M3634" t="s">
        <v>31164</v>
      </c>
    </row>
    <row r="3635" spans="1:13">
      <c r="A3635" t="s">
        <v>20815</v>
      </c>
      <c r="B3635" t="s">
        <v>31165</v>
      </c>
      <c r="D3635" t="s">
        <v>31166</v>
      </c>
      <c r="E3635">
        <v>0</v>
      </c>
      <c r="J3635" t="s">
        <v>20815</v>
      </c>
      <c r="K3635" t="s">
        <v>31165</v>
      </c>
      <c r="L3635">
        <v>0</v>
      </c>
      <c r="M3635" t="s">
        <v>31166</v>
      </c>
    </row>
    <row r="3636" spans="1:13">
      <c r="A3636" t="s">
        <v>20814</v>
      </c>
      <c r="B3636" t="s">
        <v>31167</v>
      </c>
      <c r="D3636" t="s">
        <v>31168</v>
      </c>
      <c r="E3636">
        <v>-1</v>
      </c>
      <c r="J3636" t="s">
        <v>20814</v>
      </c>
      <c r="K3636" t="s">
        <v>31167</v>
      </c>
      <c r="L3636">
        <v>-1</v>
      </c>
      <c r="M3636" t="s">
        <v>31168</v>
      </c>
    </row>
    <row r="3637" spans="1:13">
      <c r="A3637" t="s">
        <v>18059</v>
      </c>
      <c r="B3637" t="s">
        <v>31169</v>
      </c>
      <c r="D3637" t="s">
        <v>31170</v>
      </c>
      <c r="E3637">
        <v>0</v>
      </c>
      <c r="J3637" t="s">
        <v>18059</v>
      </c>
      <c r="K3637" t="s">
        <v>31169</v>
      </c>
      <c r="L3637">
        <v>0</v>
      </c>
      <c r="M3637" t="s">
        <v>31170</v>
      </c>
    </row>
    <row r="3638" spans="1:13">
      <c r="A3638" t="s">
        <v>18060</v>
      </c>
      <c r="B3638" t="s">
        <v>31171</v>
      </c>
      <c r="D3638" t="s">
        <v>31172</v>
      </c>
      <c r="E3638">
        <v>0</v>
      </c>
      <c r="J3638" t="s">
        <v>18060</v>
      </c>
      <c r="K3638" t="s">
        <v>31171</v>
      </c>
      <c r="L3638">
        <v>0</v>
      </c>
      <c r="M3638" t="s">
        <v>31172</v>
      </c>
    </row>
    <row r="3639" spans="1:13">
      <c r="A3639" t="s">
        <v>18061</v>
      </c>
      <c r="B3639" t="s">
        <v>31173</v>
      </c>
      <c r="D3639" t="s">
        <v>31174</v>
      </c>
      <c r="E3639">
        <v>0</v>
      </c>
      <c r="J3639" t="s">
        <v>18061</v>
      </c>
      <c r="K3639" t="s">
        <v>31173</v>
      </c>
      <c r="L3639">
        <v>0</v>
      </c>
      <c r="M3639" t="s">
        <v>31174</v>
      </c>
    </row>
    <row r="3640" spans="1:13">
      <c r="A3640" t="s">
        <v>18062</v>
      </c>
      <c r="B3640" t="s">
        <v>31175</v>
      </c>
      <c r="D3640" t="s">
        <v>31176</v>
      </c>
      <c r="E3640">
        <v>0</v>
      </c>
      <c r="J3640" t="s">
        <v>18062</v>
      </c>
      <c r="K3640" t="s">
        <v>31175</v>
      </c>
      <c r="L3640">
        <v>0</v>
      </c>
      <c r="M3640" t="s">
        <v>31176</v>
      </c>
    </row>
    <row r="3641" spans="1:13">
      <c r="A3641" t="s">
        <v>18063</v>
      </c>
      <c r="B3641" t="s">
        <v>31177</v>
      </c>
      <c r="D3641" t="s">
        <v>31178</v>
      </c>
      <c r="E3641">
        <v>0</v>
      </c>
      <c r="J3641" t="s">
        <v>18063</v>
      </c>
      <c r="K3641" t="s">
        <v>31177</v>
      </c>
      <c r="L3641">
        <v>0</v>
      </c>
      <c r="M3641" t="s">
        <v>31178</v>
      </c>
    </row>
    <row r="3642" spans="1:13">
      <c r="A3642" t="s">
        <v>18064</v>
      </c>
      <c r="B3642" t="s">
        <v>31179</v>
      </c>
      <c r="D3642" t="s">
        <v>31180</v>
      </c>
      <c r="E3642">
        <v>0</v>
      </c>
      <c r="J3642" t="s">
        <v>18064</v>
      </c>
      <c r="K3642" t="s">
        <v>31179</v>
      </c>
      <c r="L3642">
        <v>0</v>
      </c>
      <c r="M3642" t="s">
        <v>31180</v>
      </c>
    </row>
    <row r="3643" spans="1:13">
      <c r="A3643" t="s">
        <v>18065</v>
      </c>
      <c r="B3643" t="s">
        <v>31181</v>
      </c>
      <c r="D3643" t="s">
        <v>31182</v>
      </c>
      <c r="E3643">
        <v>0</v>
      </c>
      <c r="J3643" t="s">
        <v>18065</v>
      </c>
      <c r="K3643" t="s">
        <v>31181</v>
      </c>
      <c r="L3643">
        <v>0</v>
      </c>
      <c r="M3643" t="s">
        <v>31182</v>
      </c>
    </row>
    <row r="3644" spans="1:13">
      <c r="A3644" t="s">
        <v>18066</v>
      </c>
      <c r="B3644" t="s">
        <v>31183</v>
      </c>
      <c r="D3644" t="s">
        <v>31184</v>
      </c>
      <c r="E3644">
        <v>0</v>
      </c>
      <c r="J3644" t="s">
        <v>18066</v>
      </c>
      <c r="K3644" t="s">
        <v>31183</v>
      </c>
      <c r="L3644">
        <v>0</v>
      </c>
      <c r="M3644" t="s">
        <v>31184</v>
      </c>
    </row>
    <row r="3645" spans="1:13">
      <c r="A3645" t="s">
        <v>17668</v>
      </c>
      <c r="B3645" t="s">
        <v>31185</v>
      </c>
      <c r="D3645" t="s">
        <v>31186</v>
      </c>
      <c r="E3645">
        <v>0</v>
      </c>
      <c r="J3645" t="s">
        <v>17668</v>
      </c>
      <c r="K3645" t="s">
        <v>31185</v>
      </c>
      <c r="L3645">
        <v>0</v>
      </c>
      <c r="M3645" t="s">
        <v>31186</v>
      </c>
    </row>
    <row r="3646" spans="1:13">
      <c r="A3646" t="s">
        <v>17669</v>
      </c>
      <c r="B3646" t="s">
        <v>31187</v>
      </c>
      <c r="D3646" t="s">
        <v>31188</v>
      </c>
      <c r="E3646">
        <v>0</v>
      </c>
      <c r="J3646" t="s">
        <v>17669</v>
      </c>
      <c r="K3646" t="s">
        <v>31187</v>
      </c>
      <c r="L3646">
        <v>0</v>
      </c>
      <c r="M3646" t="s">
        <v>31188</v>
      </c>
    </row>
    <row r="3647" spans="1:13">
      <c r="A3647" t="s">
        <v>17670</v>
      </c>
      <c r="B3647" t="s">
        <v>31189</v>
      </c>
      <c r="D3647" t="s">
        <v>31190</v>
      </c>
      <c r="E3647">
        <v>0</v>
      </c>
      <c r="J3647" t="s">
        <v>17670</v>
      </c>
      <c r="K3647" t="s">
        <v>31189</v>
      </c>
      <c r="L3647">
        <v>0</v>
      </c>
      <c r="M3647" t="s">
        <v>31190</v>
      </c>
    </row>
    <row r="3648" spans="1:13">
      <c r="A3648" t="s">
        <v>17671</v>
      </c>
      <c r="B3648" t="s">
        <v>31191</v>
      </c>
      <c r="D3648" t="s">
        <v>31192</v>
      </c>
      <c r="E3648">
        <v>0</v>
      </c>
      <c r="J3648" t="s">
        <v>17671</v>
      </c>
      <c r="K3648" t="s">
        <v>31191</v>
      </c>
      <c r="L3648">
        <v>0</v>
      </c>
      <c r="M3648" t="s">
        <v>31192</v>
      </c>
    </row>
    <row r="3649" spans="1:13">
      <c r="A3649" t="s">
        <v>17672</v>
      </c>
      <c r="B3649" t="s">
        <v>31193</v>
      </c>
      <c r="D3649" t="s">
        <v>31194</v>
      </c>
      <c r="E3649">
        <v>0</v>
      </c>
      <c r="J3649" t="s">
        <v>17672</v>
      </c>
      <c r="K3649" t="s">
        <v>31193</v>
      </c>
      <c r="L3649">
        <v>0</v>
      </c>
      <c r="M3649" t="s">
        <v>31194</v>
      </c>
    </row>
    <row r="3650" spans="1:13">
      <c r="A3650" t="s">
        <v>17673</v>
      </c>
      <c r="B3650" t="s">
        <v>31195</v>
      </c>
      <c r="D3650" t="s">
        <v>31196</v>
      </c>
      <c r="E3650">
        <v>0</v>
      </c>
      <c r="J3650" t="s">
        <v>17673</v>
      </c>
      <c r="K3650" t="s">
        <v>31195</v>
      </c>
      <c r="L3650">
        <v>0</v>
      </c>
      <c r="M3650" t="s">
        <v>31196</v>
      </c>
    </row>
    <row r="3651" spans="1:13">
      <c r="A3651" t="s">
        <v>17674</v>
      </c>
      <c r="B3651" t="s">
        <v>31197</v>
      </c>
      <c r="D3651" t="s">
        <v>31198</v>
      </c>
      <c r="E3651">
        <v>0</v>
      </c>
      <c r="J3651" t="s">
        <v>17674</v>
      </c>
      <c r="K3651" t="s">
        <v>31197</v>
      </c>
      <c r="L3651">
        <v>0</v>
      </c>
      <c r="M3651" t="s">
        <v>31198</v>
      </c>
    </row>
    <row r="3652" spans="1:13">
      <c r="A3652" t="s">
        <v>17675</v>
      </c>
      <c r="B3652" t="s">
        <v>31199</v>
      </c>
      <c r="D3652" t="s">
        <v>31200</v>
      </c>
      <c r="E3652">
        <v>0</v>
      </c>
      <c r="J3652" t="s">
        <v>17675</v>
      </c>
      <c r="K3652" t="s">
        <v>31199</v>
      </c>
      <c r="L3652">
        <v>0</v>
      </c>
      <c r="M3652" t="s">
        <v>31200</v>
      </c>
    </row>
    <row r="3653" spans="1:13">
      <c r="A3653" t="s">
        <v>17676</v>
      </c>
      <c r="B3653" t="s">
        <v>31201</v>
      </c>
      <c r="D3653" t="s">
        <v>31202</v>
      </c>
      <c r="E3653">
        <v>0</v>
      </c>
      <c r="J3653" t="s">
        <v>17676</v>
      </c>
      <c r="K3653" t="s">
        <v>31201</v>
      </c>
      <c r="L3653">
        <v>0</v>
      </c>
      <c r="M3653" t="s">
        <v>31202</v>
      </c>
    </row>
    <row r="3654" spans="1:13">
      <c r="A3654" t="s">
        <v>17677</v>
      </c>
      <c r="B3654" t="s">
        <v>31203</v>
      </c>
      <c r="D3654" t="s">
        <v>31204</v>
      </c>
      <c r="E3654">
        <v>0</v>
      </c>
      <c r="J3654" t="s">
        <v>17677</v>
      </c>
      <c r="K3654" t="s">
        <v>31203</v>
      </c>
      <c r="L3654">
        <v>0</v>
      </c>
      <c r="M3654" t="s">
        <v>31204</v>
      </c>
    </row>
    <row r="3655" spans="1:13">
      <c r="A3655" t="s">
        <v>17678</v>
      </c>
      <c r="B3655" t="s">
        <v>31205</v>
      </c>
      <c r="D3655" t="s">
        <v>31206</v>
      </c>
      <c r="E3655">
        <v>0</v>
      </c>
      <c r="J3655" t="s">
        <v>17678</v>
      </c>
      <c r="K3655" t="s">
        <v>31205</v>
      </c>
      <c r="L3655">
        <v>0</v>
      </c>
      <c r="M3655" t="s">
        <v>31206</v>
      </c>
    </row>
    <row r="3656" spans="1:13">
      <c r="A3656" t="s">
        <v>19846</v>
      </c>
      <c r="B3656" t="s">
        <v>31207</v>
      </c>
      <c r="D3656" t="s">
        <v>31208</v>
      </c>
      <c r="E3656">
        <v>0</v>
      </c>
      <c r="J3656" t="s">
        <v>19846</v>
      </c>
      <c r="K3656" t="s">
        <v>31207</v>
      </c>
      <c r="L3656">
        <v>0</v>
      </c>
      <c r="M3656" t="s">
        <v>31208</v>
      </c>
    </row>
    <row r="3657" spans="1:13">
      <c r="A3657" t="s">
        <v>17679</v>
      </c>
      <c r="B3657" t="s">
        <v>31209</v>
      </c>
      <c r="D3657" t="s">
        <v>31210</v>
      </c>
      <c r="E3657">
        <v>0</v>
      </c>
      <c r="J3657" t="s">
        <v>17679</v>
      </c>
      <c r="K3657" t="s">
        <v>31209</v>
      </c>
      <c r="L3657">
        <v>0</v>
      </c>
      <c r="M3657" t="s">
        <v>31210</v>
      </c>
    </row>
    <row r="3658" spans="1:13">
      <c r="A3658" t="s">
        <v>17680</v>
      </c>
      <c r="B3658" t="s">
        <v>31211</v>
      </c>
      <c r="D3658" t="s">
        <v>31212</v>
      </c>
      <c r="E3658">
        <v>0</v>
      </c>
      <c r="J3658" t="s">
        <v>17680</v>
      </c>
      <c r="K3658" t="s">
        <v>31211</v>
      </c>
      <c r="L3658">
        <v>0</v>
      </c>
      <c r="M3658" t="s">
        <v>31212</v>
      </c>
    </row>
    <row r="3659" spans="1:13">
      <c r="A3659" t="s">
        <v>17681</v>
      </c>
      <c r="B3659" t="s">
        <v>31213</v>
      </c>
      <c r="D3659" t="s">
        <v>31214</v>
      </c>
      <c r="E3659">
        <v>0</v>
      </c>
      <c r="J3659" t="s">
        <v>17681</v>
      </c>
      <c r="K3659" t="s">
        <v>31213</v>
      </c>
      <c r="L3659">
        <v>0</v>
      </c>
      <c r="M3659" t="s">
        <v>31214</v>
      </c>
    </row>
    <row r="3660" spans="1:13">
      <c r="A3660" t="s">
        <v>17682</v>
      </c>
      <c r="B3660" t="s">
        <v>31215</v>
      </c>
      <c r="C3660" t="s">
        <v>23015</v>
      </c>
      <c r="D3660" t="s">
        <v>31216</v>
      </c>
      <c r="E3660">
        <v>160</v>
      </c>
      <c r="G3660" t="s">
        <v>23015</v>
      </c>
      <c r="J3660" t="s">
        <v>17682</v>
      </c>
      <c r="K3660" t="s">
        <v>31215</v>
      </c>
      <c r="L3660">
        <v>160</v>
      </c>
      <c r="M3660" t="s">
        <v>31216</v>
      </c>
    </row>
    <row r="3661" spans="1:13">
      <c r="A3661" t="s">
        <v>17683</v>
      </c>
      <c r="B3661" t="s">
        <v>31217</v>
      </c>
      <c r="D3661" t="s">
        <v>31218</v>
      </c>
      <c r="E3661">
        <v>0</v>
      </c>
      <c r="J3661" t="s">
        <v>17683</v>
      </c>
      <c r="K3661" t="s">
        <v>31217</v>
      </c>
      <c r="L3661">
        <v>0</v>
      </c>
      <c r="M3661" t="s">
        <v>31218</v>
      </c>
    </row>
    <row r="3662" spans="1:13">
      <c r="A3662" t="s">
        <v>17684</v>
      </c>
      <c r="B3662" t="s">
        <v>31219</v>
      </c>
      <c r="D3662" t="s">
        <v>31220</v>
      </c>
      <c r="E3662">
        <v>0</v>
      </c>
      <c r="J3662" t="s">
        <v>17684</v>
      </c>
      <c r="K3662" t="s">
        <v>31219</v>
      </c>
      <c r="L3662">
        <v>0</v>
      </c>
      <c r="M3662" t="s">
        <v>31220</v>
      </c>
    </row>
    <row r="3663" spans="1:13">
      <c r="A3663" t="s">
        <v>17685</v>
      </c>
      <c r="B3663" t="s">
        <v>31221</v>
      </c>
      <c r="D3663" t="s">
        <v>31222</v>
      </c>
      <c r="E3663">
        <v>0</v>
      </c>
      <c r="J3663" t="s">
        <v>17685</v>
      </c>
      <c r="K3663" t="s">
        <v>31221</v>
      </c>
      <c r="L3663">
        <v>0</v>
      </c>
      <c r="M3663" t="s">
        <v>31222</v>
      </c>
    </row>
    <row r="3664" spans="1:13">
      <c r="A3664" t="s">
        <v>17686</v>
      </c>
      <c r="B3664" t="s">
        <v>31223</v>
      </c>
      <c r="D3664" t="s">
        <v>31224</v>
      </c>
      <c r="E3664">
        <v>0</v>
      </c>
      <c r="J3664" t="s">
        <v>17686</v>
      </c>
      <c r="K3664" t="s">
        <v>31223</v>
      </c>
      <c r="L3664">
        <v>0</v>
      </c>
      <c r="M3664" t="s">
        <v>31224</v>
      </c>
    </row>
    <row r="3665" spans="1:13">
      <c r="A3665" t="s">
        <v>17687</v>
      </c>
      <c r="B3665" t="s">
        <v>31225</v>
      </c>
      <c r="C3665" t="s">
        <v>23015</v>
      </c>
      <c r="D3665" t="s">
        <v>31226</v>
      </c>
      <c r="E3665">
        <v>160</v>
      </c>
      <c r="G3665" t="s">
        <v>23015</v>
      </c>
      <c r="J3665" t="s">
        <v>17687</v>
      </c>
      <c r="K3665" t="s">
        <v>31225</v>
      </c>
      <c r="L3665">
        <v>160</v>
      </c>
      <c r="M3665" t="s">
        <v>31226</v>
      </c>
    </row>
    <row r="3666" spans="1:13">
      <c r="A3666" t="s">
        <v>17688</v>
      </c>
      <c r="B3666" t="s">
        <v>31227</v>
      </c>
      <c r="C3666" t="s">
        <v>23015</v>
      </c>
      <c r="D3666" t="s">
        <v>31228</v>
      </c>
      <c r="E3666">
        <v>160</v>
      </c>
      <c r="G3666" t="s">
        <v>23015</v>
      </c>
      <c r="J3666" t="s">
        <v>17688</v>
      </c>
      <c r="K3666" t="s">
        <v>31227</v>
      </c>
      <c r="L3666">
        <v>160</v>
      </c>
      <c r="M3666" t="s">
        <v>31228</v>
      </c>
    </row>
    <row r="3667" spans="1:13">
      <c r="A3667" t="s">
        <v>17689</v>
      </c>
      <c r="B3667" t="s">
        <v>31229</v>
      </c>
      <c r="D3667" t="s">
        <v>31230</v>
      </c>
      <c r="E3667">
        <v>0</v>
      </c>
      <c r="J3667" t="s">
        <v>17689</v>
      </c>
      <c r="K3667" t="s">
        <v>31229</v>
      </c>
      <c r="L3667">
        <v>0</v>
      </c>
      <c r="M3667" t="s">
        <v>31230</v>
      </c>
    </row>
    <row r="3668" spans="1:13">
      <c r="A3668" t="s">
        <v>17690</v>
      </c>
      <c r="B3668" t="s">
        <v>31231</v>
      </c>
      <c r="D3668" t="s">
        <v>31232</v>
      </c>
      <c r="E3668">
        <v>0</v>
      </c>
      <c r="J3668" t="s">
        <v>17690</v>
      </c>
      <c r="K3668" t="s">
        <v>31231</v>
      </c>
      <c r="L3668">
        <v>0</v>
      </c>
      <c r="M3668" t="s">
        <v>31232</v>
      </c>
    </row>
    <row r="3669" spans="1:13">
      <c r="A3669" t="s">
        <v>17691</v>
      </c>
      <c r="B3669" t="s">
        <v>31233</v>
      </c>
      <c r="D3669" t="s">
        <v>31234</v>
      </c>
      <c r="E3669">
        <v>0</v>
      </c>
      <c r="J3669" t="s">
        <v>17691</v>
      </c>
      <c r="K3669" t="s">
        <v>31233</v>
      </c>
      <c r="L3669">
        <v>0</v>
      </c>
      <c r="M3669" t="s">
        <v>31234</v>
      </c>
    </row>
    <row r="3670" spans="1:13">
      <c r="A3670" t="s">
        <v>17692</v>
      </c>
      <c r="B3670" t="s">
        <v>31235</v>
      </c>
      <c r="D3670" t="s">
        <v>31236</v>
      </c>
      <c r="E3670">
        <v>0</v>
      </c>
      <c r="J3670" t="s">
        <v>17692</v>
      </c>
      <c r="K3670" t="s">
        <v>31235</v>
      </c>
      <c r="L3670">
        <v>0</v>
      </c>
      <c r="M3670" t="s">
        <v>31236</v>
      </c>
    </row>
    <row r="3671" spans="1:13">
      <c r="A3671" t="s">
        <v>31237</v>
      </c>
      <c r="B3671" t="s">
        <v>31238</v>
      </c>
      <c r="D3671" t="s">
        <v>31239</v>
      </c>
      <c r="E3671">
        <v>0</v>
      </c>
      <c r="J3671" t="s">
        <v>31237</v>
      </c>
      <c r="K3671" t="s">
        <v>31238</v>
      </c>
      <c r="L3671">
        <v>0</v>
      </c>
      <c r="M3671" t="s">
        <v>31239</v>
      </c>
    </row>
    <row r="3672" spans="1:13">
      <c r="A3672" t="s">
        <v>31240</v>
      </c>
      <c r="B3672" t="s">
        <v>31241</v>
      </c>
      <c r="D3672" t="s">
        <v>31242</v>
      </c>
      <c r="E3672">
        <v>0</v>
      </c>
      <c r="J3672" t="s">
        <v>31240</v>
      </c>
      <c r="K3672" t="s">
        <v>31241</v>
      </c>
      <c r="L3672">
        <v>0</v>
      </c>
      <c r="M3672" t="s">
        <v>31242</v>
      </c>
    </row>
    <row r="3673" spans="1:13">
      <c r="A3673" t="s">
        <v>31243</v>
      </c>
      <c r="B3673" t="s">
        <v>31244</v>
      </c>
      <c r="D3673" t="s">
        <v>31245</v>
      </c>
      <c r="E3673">
        <v>0</v>
      </c>
      <c r="J3673" t="s">
        <v>31243</v>
      </c>
      <c r="K3673" t="s">
        <v>31244</v>
      </c>
      <c r="L3673">
        <v>0</v>
      </c>
      <c r="M3673" t="s">
        <v>31245</v>
      </c>
    </row>
    <row r="3674" spans="1:13">
      <c r="A3674" t="s">
        <v>31246</v>
      </c>
      <c r="B3674" t="s">
        <v>31247</v>
      </c>
      <c r="D3674" t="s">
        <v>31248</v>
      </c>
      <c r="E3674">
        <v>0</v>
      </c>
      <c r="J3674" t="s">
        <v>31246</v>
      </c>
      <c r="K3674" t="s">
        <v>31247</v>
      </c>
      <c r="L3674">
        <v>0</v>
      </c>
      <c r="M3674" t="s">
        <v>31248</v>
      </c>
    </row>
    <row r="3675" spans="1:13">
      <c r="A3675" t="s">
        <v>31249</v>
      </c>
      <c r="B3675" t="s">
        <v>31250</v>
      </c>
      <c r="D3675" t="s">
        <v>31251</v>
      </c>
      <c r="E3675">
        <v>0</v>
      </c>
      <c r="J3675" t="s">
        <v>31249</v>
      </c>
      <c r="K3675" t="s">
        <v>31250</v>
      </c>
      <c r="L3675">
        <v>0</v>
      </c>
      <c r="M3675" t="s">
        <v>31251</v>
      </c>
    </row>
    <row r="3676" spans="1:13">
      <c r="A3676" t="s">
        <v>31252</v>
      </c>
      <c r="B3676" t="s">
        <v>31253</v>
      </c>
      <c r="D3676" t="s">
        <v>31254</v>
      </c>
      <c r="E3676">
        <v>0</v>
      </c>
      <c r="J3676" t="s">
        <v>31252</v>
      </c>
      <c r="K3676" t="s">
        <v>31253</v>
      </c>
      <c r="L3676">
        <v>0</v>
      </c>
      <c r="M3676" t="s">
        <v>31254</v>
      </c>
    </row>
    <row r="3677" spans="1:13">
      <c r="A3677" t="s">
        <v>31255</v>
      </c>
      <c r="B3677" t="s">
        <v>31146</v>
      </c>
      <c r="D3677" t="s">
        <v>31256</v>
      </c>
      <c r="E3677">
        <v>0</v>
      </c>
      <c r="J3677" t="s">
        <v>31255</v>
      </c>
      <c r="K3677" t="s">
        <v>31146</v>
      </c>
      <c r="L3677">
        <v>0</v>
      </c>
      <c r="M3677" t="s">
        <v>31256</v>
      </c>
    </row>
    <row r="3678" spans="1:13">
      <c r="A3678" t="s">
        <v>31257</v>
      </c>
      <c r="B3678" t="s">
        <v>31258</v>
      </c>
      <c r="D3678" t="s">
        <v>31259</v>
      </c>
      <c r="E3678">
        <v>0</v>
      </c>
      <c r="J3678" t="s">
        <v>31257</v>
      </c>
      <c r="K3678" t="s">
        <v>31258</v>
      </c>
      <c r="L3678">
        <v>0</v>
      </c>
      <c r="M3678" t="s">
        <v>31259</v>
      </c>
    </row>
    <row r="3679" spans="1:13">
      <c r="A3679" t="s">
        <v>31260</v>
      </c>
      <c r="B3679" t="s">
        <v>31261</v>
      </c>
      <c r="D3679" t="s">
        <v>31262</v>
      </c>
      <c r="E3679">
        <v>0</v>
      </c>
      <c r="J3679" t="s">
        <v>31260</v>
      </c>
      <c r="K3679" t="s">
        <v>31261</v>
      </c>
      <c r="L3679">
        <v>0</v>
      </c>
      <c r="M3679" t="s">
        <v>31262</v>
      </c>
    </row>
    <row r="3680" spans="1:13">
      <c r="A3680" t="s">
        <v>31263</v>
      </c>
      <c r="B3680" t="s">
        <v>31264</v>
      </c>
      <c r="D3680" t="s">
        <v>31265</v>
      </c>
      <c r="E3680">
        <v>0</v>
      </c>
      <c r="J3680" t="s">
        <v>31263</v>
      </c>
      <c r="K3680" t="s">
        <v>31264</v>
      </c>
      <c r="L3680">
        <v>0</v>
      </c>
      <c r="M3680" t="s">
        <v>31265</v>
      </c>
    </row>
    <row r="3681" spans="1:13">
      <c r="A3681" t="s">
        <v>31266</v>
      </c>
      <c r="B3681" t="s">
        <v>31267</v>
      </c>
      <c r="D3681" t="s">
        <v>31268</v>
      </c>
      <c r="E3681">
        <v>0</v>
      </c>
      <c r="J3681" t="s">
        <v>31266</v>
      </c>
      <c r="K3681" t="s">
        <v>31267</v>
      </c>
      <c r="L3681">
        <v>0</v>
      </c>
      <c r="M3681" t="s">
        <v>31268</v>
      </c>
    </row>
    <row r="3682" spans="1:13">
      <c r="A3682" t="s">
        <v>31269</v>
      </c>
      <c r="B3682" t="s">
        <v>31270</v>
      </c>
      <c r="D3682" t="s">
        <v>31271</v>
      </c>
      <c r="E3682">
        <v>0</v>
      </c>
      <c r="J3682" t="s">
        <v>31269</v>
      </c>
      <c r="K3682" t="s">
        <v>31270</v>
      </c>
      <c r="L3682">
        <v>0</v>
      </c>
      <c r="M3682" t="s">
        <v>31271</v>
      </c>
    </row>
    <row r="3683" spans="1:13">
      <c r="A3683" t="s">
        <v>19077</v>
      </c>
      <c r="B3683" t="s">
        <v>31272</v>
      </c>
      <c r="D3683" t="s">
        <v>31273</v>
      </c>
      <c r="E3683">
        <v>0</v>
      </c>
      <c r="J3683" t="s">
        <v>19077</v>
      </c>
      <c r="K3683" t="s">
        <v>31272</v>
      </c>
      <c r="L3683">
        <v>0</v>
      </c>
      <c r="M3683" t="s">
        <v>31273</v>
      </c>
    </row>
    <row r="3684" spans="1:13">
      <c r="A3684" t="s">
        <v>19078</v>
      </c>
      <c r="B3684" t="s">
        <v>31274</v>
      </c>
      <c r="D3684" t="s">
        <v>31275</v>
      </c>
      <c r="E3684">
        <v>0</v>
      </c>
      <c r="J3684" t="s">
        <v>19078</v>
      </c>
      <c r="K3684" t="s">
        <v>31274</v>
      </c>
      <c r="L3684">
        <v>0</v>
      </c>
      <c r="M3684" t="s">
        <v>31275</v>
      </c>
    </row>
    <row r="3685" spans="1:13">
      <c r="A3685" t="s">
        <v>19079</v>
      </c>
      <c r="B3685" t="s">
        <v>31276</v>
      </c>
      <c r="C3685" t="s">
        <v>23015</v>
      </c>
      <c r="D3685" t="s">
        <v>31277</v>
      </c>
      <c r="E3685">
        <v>160</v>
      </c>
      <c r="G3685" t="s">
        <v>23015</v>
      </c>
      <c r="J3685" t="s">
        <v>19079</v>
      </c>
      <c r="K3685" t="s">
        <v>31276</v>
      </c>
      <c r="L3685">
        <v>160</v>
      </c>
      <c r="M3685" t="s">
        <v>31277</v>
      </c>
    </row>
    <row r="3686" spans="1:13">
      <c r="A3686" t="s">
        <v>20402</v>
      </c>
      <c r="B3686" t="s">
        <v>31278</v>
      </c>
      <c r="D3686" t="s">
        <v>31279</v>
      </c>
      <c r="E3686">
        <v>0</v>
      </c>
      <c r="J3686" t="s">
        <v>20402</v>
      </c>
      <c r="K3686" t="s">
        <v>31278</v>
      </c>
      <c r="L3686">
        <v>0</v>
      </c>
      <c r="M3686" t="s">
        <v>31279</v>
      </c>
    </row>
    <row r="3687" spans="1:13">
      <c r="A3687" t="s">
        <v>20813</v>
      </c>
      <c r="B3687" t="s">
        <v>31280</v>
      </c>
      <c r="D3687" t="s">
        <v>31281</v>
      </c>
      <c r="E3687">
        <v>0</v>
      </c>
      <c r="J3687" t="s">
        <v>20813</v>
      </c>
      <c r="K3687" t="s">
        <v>31280</v>
      </c>
      <c r="L3687">
        <v>0</v>
      </c>
      <c r="M3687" t="s">
        <v>31281</v>
      </c>
    </row>
    <row r="3688" spans="1:13">
      <c r="A3688" t="s">
        <v>31282</v>
      </c>
      <c r="B3688" t="s">
        <v>31283</v>
      </c>
      <c r="D3688" t="s">
        <v>31284</v>
      </c>
      <c r="E3688">
        <v>0</v>
      </c>
      <c r="J3688" t="s">
        <v>31282</v>
      </c>
      <c r="K3688" t="s">
        <v>31283</v>
      </c>
      <c r="L3688">
        <v>0</v>
      </c>
      <c r="M3688" t="s">
        <v>31284</v>
      </c>
    </row>
    <row r="3689" spans="1:13">
      <c r="A3689" t="s">
        <v>31285</v>
      </c>
      <c r="B3689" t="s">
        <v>31286</v>
      </c>
      <c r="D3689" t="s">
        <v>31287</v>
      </c>
      <c r="E3689">
        <v>0</v>
      </c>
      <c r="J3689" t="s">
        <v>31285</v>
      </c>
      <c r="K3689" t="s">
        <v>31286</v>
      </c>
      <c r="L3689">
        <v>0</v>
      </c>
      <c r="M3689" t="s">
        <v>31287</v>
      </c>
    </row>
    <row r="3690" spans="1:13">
      <c r="A3690" t="s">
        <v>19080</v>
      </c>
      <c r="B3690" t="s">
        <v>27767</v>
      </c>
      <c r="D3690" t="s">
        <v>31288</v>
      </c>
      <c r="E3690">
        <v>0</v>
      </c>
      <c r="J3690" t="s">
        <v>19080</v>
      </c>
      <c r="K3690" t="s">
        <v>27767</v>
      </c>
      <c r="L3690">
        <v>0</v>
      </c>
      <c r="M3690" t="s">
        <v>31288</v>
      </c>
    </row>
    <row r="3691" spans="1:13">
      <c r="A3691" t="s">
        <v>20401</v>
      </c>
      <c r="B3691" t="s">
        <v>31289</v>
      </c>
      <c r="D3691" t="s">
        <v>31290</v>
      </c>
      <c r="E3691">
        <v>0</v>
      </c>
      <c r="J3691" t="s">
        <v>20401</v>
      </c>
      <c r="K3691" t="s">
        <v>31289</v>
      </c>
      <c r="L3691">
        <v>0</v>
      </c>
      <c r="M3691" t="s">
        <v>31290</v>
      </c>
    </row>
    <row r="3692" spans="1:13">
      <c r="A3692" t="s">
        <v>19847</v>
      </c>
      <c r="B3692" t="s">
        <v>31291</v>
      </c>
      <c r="D3692" t="s">
        <v>31292</v>
      </c>
      <c r="E3692">
        <v>0</v>
      </c>
      <c r="J3692" t="s">
        <v>19847</v>
      </c>
      <c r="K3692" t="s">
        <v>31291</v>
      </c>
      <c r="L3692">
        <v>0</v>
      </c>
      <c r="M3692" t="s">
        <v>31292</v>
      </c>
    </row>
    <row r="3693" spans="1:13">
      <c r="A3693" t="s">
        <v>19848</v>
      </c>
      <c r="B3693" t="s">
        <v>31293</v>
      </c>
      <c r="D3693" t="s">
        <v>31294</v>
      </c>
      <c r="E3693">
        <v>0</v>
      </c>
      <c r="J3693" t="s">
        <v>19848</v>
      </c>
      <c r="K3693" t="s">
        <v>31293</v>
      </c>
      <c r="L3693">
        <v>0</v>
      </c>
      <c r="M3693" t="s">
        <v>31294</v>
      </c>
    </row>
    <row r="3694" spans="1:13">
      <c r="A3694" t="s">
        <v>19849</v>
      </c>
      <c r="B3694" t="s">
        <v>31295</v>
      </c>
      <c r="D3694" t="s">
        <v>31296</v>
      </c>
      <c r="E3694">
        <v>0</v>
      </c>
      <c r="J3694" t="s">
        <v>19849</v>
      </c>
      <c r="K3694" t="s">
        <v>31295</v>
      </c>
      <c r="L3694">
        <v>0</v>
      </c>
      <c r="M3694" t="s">
        <v>31296</v>
      </c>
    </row>
    <row r="3695" spans="1:13">
      <c r="A3695" t="s">
        <v>20268</v>
      </c>
      <c r="B3695" t="s">
        <v>31297</v>
      </c>
      <c r="D3695" t="s">
        <v>31298</v>
      </c>
      <c r="E3695">
        <v>0</v>
      </c>
      <c r="J3695" t="s">
        <v>20268</v>
      </c>
      <c r="K3695" t="s">
        <v>31297</v>
      </c>
      <c r="L3695">
        <v>0</v>
      </c>
      <c r="M3695" t="s">
        <v>31298</v>
      </c>
    </row>
    <row r="3696" spans="1:13">
      <c r="A3696" t="s">
        <v>20269</v>
      </c>
      <c r="B3696" t="s">
        <v>31299</v>
      </c>
      <c r="D3696" t="s">
        <v>31300</v>
      </c>
      <c r="E3696">
        <v>0</v>
      </c>
      <c r="J3696" t="s">
        <v>20269</v>
      </c>
      <c r="K3696" t="s">
        <v>31299</v>
      </c>
      <c r="L3696">
        <v>0</v>
      </c>
      <c r="M3696" t="s">
        <v>31300</v>
      </c>
    </row>
    <row r="3697" spans="1:13">
      <c r="A3697" t="s">
        <v>20270</v>
      </c>
      <c r="B3697" t="s">
        <v>31301</v>
      </c>
      <c r="D3697" t="s">
        <v>31302</v>
      </c>
      <c r="E3697">
        <v>0</v>
      </c>
      <c r="J3697" t="s">
        <v>20270</v>
      </c>
      <c r="K3697" t="s">
        <v>31301</v>
      </c>
      <c r="L3697">
        <v>0</v>
      </c>
      <c r="M3697" t="s">
        <v>31302</v>
      </c>
    </row>
    <row r="3698" spans="1:13">
      <c r="A3698" t="s">
        <v>20271</v>
      </c>
      <c r="B3698" t="s">
        <v>31303</v>
      </c>
      <c r="D3698" t="s">
        <v>31304</v>
      </c>
      <c r="E3698">
        <v>0</v>
      </c>
      <c r="J3698" t="s">
        <v>20271</v>
      </c>
      <c r="K3698" t="s">
        <v>31303</v>
      </c>
      <c r="L3698">
        <v>0</v>
      </c>
      <c r="M3698" t="s">
        <v>31304</v>
      </c>
    </row>
    <row r="3699" spans="1:13">
      <c r="A3699" t="s">
        <v>20272</v>
      </c>
      <c r="B3699" t="s">
        <v>31305</v>
      </c>
      <c r="D3699" t="s">
        <v>31306</v>
      </c>
      <c r="E3699">
        <v>0</v>
      </c>
      <c r="J3699" t="s">
        <v>20272</v>
      </c>
      <c r="K3699" t="s">
        <v>31305</v>
      </c>
      <c r="L3699">
        <v>0</v>
      </c>
      <c r="M3699" t="s">
        <v>31306</v>
      </c>
    </row>
    <row r="3700" spans="1:13">
      <c r="A3700" t="s">
        <v>20273</v>
      </c>
      <c r="B3700" t="s">
        <v>31307</v>
      </c>
      <c r="D3700" t="s">
        <v>31308</v>
      </c>
      <c r="E3700">
        <v>0</v>
      </c>
      <c r="J3700" t="s">
        <v>20273</v>
      </c>
      <c r="K3700" t="s">
        <v>31307</v>
      </c>
      <c r="L3700">
        <v>0</v>
      </c>
      <c r="M3700" t="s">
        <v>31308</v>
      </c>
    </row>
    <row r="3701" spans="1:13">
      <c r="A3701" t="s">
        <v>20400</v>
      </c>
      <c r="B3701" t="s">
        <v>31309</v>
      </c>
      <c r="D3701" t="s">
        <v>31310</v>
      </c>
      <c r="E3701">
        <v>0</v>
      </c>
      <c r="J3701" t="s">
        <v>20400</v>
      </c>
      <c r="K3701" t="s">
        <v>31309</v>
      </c>
      <c r="L3701">
        <v>0</v>
      </c>
      <c r="M3701" t="s">
        <v>31310</v>
      </c>
    </row>
    <row r="3702" spans="1:13">
      <c r="A3702" t="s">
        <v>20399</v>
      </c>
      <c r="B3702" t="s">
        <v>31311</v>
      </c>
      <c r="D3702" t="s">
        <v>31312</v>
      </c>
      <c r="E3702">
        <v>0</v>
      </c>
      <c r="J3702" t="s">
        <v>20399</v>
      </c>
      <c r="K3702" t="s">
        <v>31311</v>
      </c>
      <c r="L3702">
        <v>0</v>
      </c>
      <c r="M3702" t="s">
        <v>31312</v>
      </c>
    </row>
    <row r="3703" spans="1:13">
      <c r="A3703" t="s">
        <v>20398</v>
      </c>
      <c r="B3703" t="s">
        <v>31313</v>
      </c>
      <c r="D3703" t="s">
        <v>31314</v>
      </c>
      <c r="E3703">
        <v>0</v>
      </c>
      <c r="J3703" t="s">
        <v>20398</v>
      </c>
      <c r="K3703" t="s">
        <v>31313</v>
      </c>
      <c r="L3703">
        <v>0</v>
      </c>
      <c r="M3703" t="s">
        <v>31314</v>
      </c>
    </row>
    <row r="3704" spans="1:13">
      <c r="A3704" t="s">
        <v>20397</v>
      </c>
      <c r="B3704" t="s">
        <v>31315</v>
      </c>
      <c r="D3704" t="s">
        <v>31316</v>
      </c>
      <c r="E3704">
        <v>0</v>
      </c>
      <c r="J3704" t="s">
        <v>20397</v>
      </c>
      <c r="K3704" t="s">
        <v>31315</v>
      </c>
      <c r="L3704">
        <v>0</v>
      </c>
      <c r="M3704" t="s">
        <v>31316</v>
      </c>
    </row>
    <row r="3705" spans="1:13">
      <c r="A3705" t="s">
        <v>20396</v>
      </c>
      <c r="B3705" t="s">
        <v>31317</v>
      </c>
      <c r="D3705" t="s">
        <v>31318</v>
      </c>
      <c r="E3705">
        <v>0</v>
      </c>
      <c r="J3705" t="s">
        <v>20396</v>
      </c>
      <c r="K3705" t="s">
        <v>31317</v>
      </c>
      <c r="L3705">
        <v>0</v>
      </c>
      <c r="M3705" t="s">
        <v>31318</v>
      </c>
    </row>
    <row r="3706" spans="1:13">
      <c r="A3706" t="s">
        <v>20395</v>
      </c>
      <c r="B3706" t="s">
        <v>31319</v>
      </c>
      <c r="D3706" t="s">
        <v>31320</v>
      </c>
      <c r="E3706">
        <v>0</v>
      </c>
      <c r="J3706" t="s">
        <v>20395</v>
      </c>
      <c r="K3706" t="s">
        <v>31319</v>
      </c>
      <c r="L3706">
        <v>0</v>
      </c>
      <c r="M3706" t="s">
        <v>31320</v>
      </c>
    </row>
    <row r="3707" spans="1:13">
      <c r="A3707" t="s">
        <v>20394</v>
      </c>
      <c r="B3707" t="s">
        <v>31321</v>
      </c>
      <c r="D3707" t="s">
        <v>31322</v>
      </c>
      <c r="E3707">
        <v>0</v>
      </c>
      <c r="J3707" t="s">
        <v>20394</v>
      </c>
      <c r="K3707" t="s">
        <v>31321</v>
      </c>
      <c r="L3707">
        <v>0</v>
      </c>
      <c r="M3707" t="s">
        <v>31322</v>
      </c>
    </row>
    <row r="3708" spans="1:13">
      <c r="A3708" t="s">
        <v>20393</v>
      </c>
      <c r="B3708" t="s">
        <v>31323</v>
      </c>
      <c r="D3708" t="s">
        <v>31324</v>
      </c>
      <c r="E3708">
        <v>0</v>
      </c>
      <c r="J3708" t="s">
        <v>20393</v>
      </c>
      <c r="K3708" t="s">
        <v>31323</v>
      </c>
      <c r="L3708">
        <v>0</v>
      </c>
      <c r="M3708" t="s">
        <v>31324</v>
      </c>
    </row>
    <row r="3709" spans="1:13">
      <c r="A3709" t="s">
        <v>20812</v>
      </c>
      <c r="B3709" t="s">
        <v>31325</v>
      </c>
      <c r="D3709" t="s">
        <v>31326</v>
      </c>
      <c r="E3709">
        <v>0</v>
      </c>
      <c r="J3709" t="s">
        <v>20812</v>
      </c>
      <c r="K3709" t="s">
        <v>31325</v>
      </c>
      <c r="L3709">
        <v>0</v>
      </c>
      <c r="M3709" t="s">
        <v>31326</v>
      </c>
    </row>
    <row r="3710" spans="1:13">
      <c r="A3710" t="s">
        <v>20811</v>
      </c>
      <c r="B3710" t="s">
        <v>31327</v>
      </c>
      <c r="D3710" t="s">
        <v>31328</v>
      </c>
      <c r="E3710">
        <v>0</v>
      </c>
      <c r="J3710" t="s">
        <v>20811</v>
      </c>
      <c r="K3710" t="s">
        <v>31327</v>
      </c>
      <c r="L3710">
        <v>0</v>
      </c>
      <c r="M3710" t="s">
        <v>31328</v>
      </c>
    </row>
    <row r="3711" spans="1:13">
      <c r="A3711" t="s">
        <v>18067</v>
      </c>
      <c r="B3711" t="s">
        <v>31329</v>
      </c>
      <c r="D3711" t="s">
        <v>31330</v>
      </c>
      <c r="E3711">
        <v>0</v>
      </c>
      <c r="J3711" t="s">
        <v>18067</v>
      </c>
      <c r="K3711" t="s">
        <v>31329</v>
      </c>
      <c r="L3711">
        <v>0</v>
      </c>
      <c r="M3711" t="s">
        <v>31330</v>
      </c>
    </row>
    <row r="3712" spans="1:13">
      <c r="A3712" t="s">
        <v>18068</v>
      </c>
      <c r="B3712" t="s">
        <v>31331</v>
      </c>
      <c r="D3712" t="s">
        <v>31332</v>
      </c>
      <c r="E3712">
        <v>0</v>
      </c>
      <c r="J3712" t="s">
        <v>18068</v>
      </c>
      <c r="K3712" t="s">
        <v>31331</v>
      </c>
      <c r="L3712">
        <v>0</v>
      </c>
      <c r="M3712" t="s">
        <v>31332</v>
      </c>
    </row>
    <row r="3713" spans="1:13">
      <c r="A3713" t="s">
        <v>17693</v>
      </c>
      <c r="B3713" t="s">
        <v>31333</v>
      </c>
      <c r="D3713" t="s">
        <v>31334</v>
      </c>
      <c r="E3713">
        <v>0</v>
      </c>
      <c r="J3713" t="s">
        <v>17693</v>
      </c>
      <c r="K3713" t="s">
        <v>31333</v>
      </c>
      <c r="L3713">
        <v>0</v>
      </c>
      <c r="M3713" t="s">
        <v>31334</v>
      </c>
    </row>
    <row r="3714" spans="1:13">
      <c r="A3714" t="s">
        <v>17694</v>
      </c>
      <c r="B3714" t="s">
        <v>31335</v>
      </c>
      <c r="D3714" t="s">
        <v>31336</v>
      </c>
      <c r="E3714">
        <v>0</v>
      </c>
      <c r="J3714" t="s">
        <v>17694</v>
      </c>
      <c r="K3714" t="s">
        <v>31335</v>
      </c>
      <c r="L3714">
        <v>0</v>
      </c>
      <c r="M3714" t="s">
        <v>31336</v>
      </c>
    </row>
    <row r="3715" spans="1:13">
      <c r="A3715" t="s">
        <v>17695</v>
      </c>
      <c r="B3715" t="s">
        <v>31337</v>
      </c>
      <c r="D3715" t="s">
        <v>31338</v>
      </c>
      <c r="E3715">
        <v>0</v>
      </c>
      <c r="J3715" t="s">
        <v>17695</v>
      </c>
      <c r="K3715" t="s">
        <v>31337</v>
      </c>
      <c r="L3715">
        <v>0</v>
      </c>
      <c r="M3715" t="s">
        <v>31338</v>
      </c>
    </row>
    <row r="3716" spans="1:13">
      <c r="A3716" t="s">
        <v>17696</v>
      </c>
      <c r="B3716" t="s">
        <v>31339</v>
      </c>
      <c r="D3716" t="s">
        <v>31340</v>
      </c>
      <c r="E3716">
        <v>0</v>
      </c>
      <c r="J3716" t="s">
        <v>17696</v>
      </c>
      <c r="K3716" t="s">
        <v>31339</v>
      </c>
      <c r="L3716">
        <v>0</v>
      </c>
      <c r="M3716" t="s">
        <v>31340</v>
      </c>
    </row>
    <row r="3717" spans="1:13">
      <c r="A3717" t="s">
        <v>31341</v>
      </c>
      <c r="B3717" t="s">
        <v>25049</v>
      </c>
      <c r="D3717" t="s">
        <v>31342</v>
      </c>
      <c r="E3717">
        <v>0</v>
      </c>
      <c r="J3717" t="s">
        <v>31341</v>
      </c>
      <c r="K3717" t="s">
        <v>25049</v>
      </c>
      <c r="L3717">
        <v>0</v>
      </c>
      <c r="M3717" t="s">
        <v>31342</v>
      </c>
    </row>
    <row r="3718" spans="1:13">
      <c r="A3718" t="s">
        <v>31343</v>
      </c>
      <c r="B3718" t="s">
        <v>31344</v>
      </c>
      <c r="D3718" t="s">
        <v>31345</v>
      </c>
      <c r="E3718">
        <v>0</v>
      </c>
      <c r="J3718" t="s">
        <v>31343</v>
      </c>
      <c r="K3718" t="s">
        <v>31344</v>
      </c>
      <c r="L3718">
        <v>0</v>
      </c>
      <c r="M3718" t="s">
        <v>31345</v>
      </c>
    </row>
    <row r="3719" spans="1:13">
      <c r="A3719" t="s">
        <v>31346</v>
      </c>
      <c r="B3719" t="s">
        <v>31347</v>
      </c>
      <c r="D3719" t="s">
        <v>31348</v>
      </c>
      <c r="E3719">
        <v>0</v>
      </c>
      <c r="J3719" t="s">
        <v>31346</v>
      </c>
      <c r="K3719" t="s">
        <v>31347</v>
      </c>
      <c r="L3719">
        <v>0</v>
      </c>
      <c r="M3719" t="s">
        <v>31348</v>
      </c>
    </row>
    <row r="3720" spans="1:13">
      <c r="A3720" t="s">
        <v>31349</v>
      </c>
      <c r="B3720" t="s">
        <v>27783</v>
      </c>
      <c r="D3720" t="s">
        <v>31350</v>
      </c>
      <c r="E3720">
        <v>0</v>
      </c>
      <c r="J3720" t="s">
        <v>31349</v>
      </c>
      <c r="K3720" t="s">
        <v>27783</v>
      </c>
      <c r="L3720">
        <v>0</v>
      </c>
      <c r="M3720" t="s">
        <v>31350</v>
      </c>
    </row>
    <row r="3721" spans="1:13">
      <c r="A3721" t="s">
        <v>31351</v>
      </c>
      <c r="B3721" t="s">
        <v>27787</v>
      </c>
      <c r="D3721" t="s">
        <v>31352</v>
      </c>
      <c r="E3721">
        <v>0</v>
      </c>
      <c r="J3721" t="s">
        <v>31351</v>
      </c>
      <c r="K3721" t="s">
        <v>27787</v>
      </c>
      <c r="L3721">
        <v>0</v>
      </c>
      <c r="M3721" t="s">
        <v>31352</v>
      </c>
    </row>
    <row r="3722" spans="1:13">
      <c r="A3722" t="s">
        <v>31353</v>
      </c>
      <c r="B3722" t="s">
        <v>27785</v>
      </c>
      <c r="D3722" t="s">
        <v>31354</v>
      </c>
      <c r="E3722">
        <v>0</v>
      </c>
      <c r="J3722" t="s">
        <v>31353</v>
      </c>
      <c r="K3722" t="s">
        <v>27785</v>
      </c>
      <c r="L3722">
        <v>0</v>
      </c>
      <c r="M3722" t="s">
        <v>31354</v>
      </c>
    </row>
    <row r="3723" spans="1:13">
      <c r="A3723" t="s">
        <v>31355</v>
      </c>
      <c r="B3723" t="s">
        <v>31356</v>
      </c>
      <c r="D3723" t="s">
        <v>31357</v>
      </c>
      <c r="E3723">
        <v>0</v>
      </c>
      <c r="J3723" t="s">
        <v>31355</v>
      </c>
      <c r="K3723" t="s">
        <v>31356</v>
      </c>
      <c r="L3723">
        <v>0</v>
      </c>
      <c r="M3723" t="s">
        <v>31357</v>
      </c>
    </row>
    <row r="3724" spans="1:13">
      <c r="A3724" t="s">
        <v>19081</v>
      </c>
      <c r="B3724" t="s">
        <v>31358</v>
      </c>
      <c r="D3724" t="s">
        <v>31359</v>
      </c>
      <c r="E3724">
        <v>0</v>
      </c>
      <c r="J3724" t="s">
        <v>19081</v>
      </c>
      <c r="K3724" t="s">
        <v>31358</v>
      </c>
      <c r="L3724">
        <v>0</v>
      </c>
      <c r="M3724" t="s">
        <v>31359</v>
      </c>
    </row>
    <row r="3725" spans="1:13">
      <c r="A3725" t="s">
        <v>17697</v>
      </c>
      <c r="B3725" t="s">
        <v>31360</v>
      </c>
      <c r="D3725" t="s">
        <v>31361</v>
      </c>
      <c r="E3725">
        <v>0</v>
      </c>
      <c r="J3725" t="s">
        <v>17697</v>
      </c>
      <c r="K3725" t="s">
        <v>31360</v>
      </c>
      <c r="L3725">
        <v>0</v>
      </c>
      <c r="M3725" t="s">
        <v>31361</v>
      </c>
    </row>
    <row r="3726" spans="1:13">
      <c r="A3726" t="s">
        <v>19850</v>
      </c>
      <c r="B3726" t="s">
        <v>31362</v>
      </c>
      <c r="D3726" t="s">
        <v>31363</v>
      </c>
      <c r="E3726">
        <v>0</v>
      </c>
      <c r="J3726" t="s">
        <v>19850</v>
      </c>
      <c r="K3726" t="s">
        <v>31362</v>
      </c>
      <c r="L3726">
        <v>0</v>
      </c>
      <c r="M3726" t="s">
        <v>31363</v>
      </c>
    </row>
    <row r="3727" spans="1:13">
      <c r="A3727" t="s">
        <v>19851</v>
      </c>
      <c r="B3727" t="s">
        <v>31364</v>
      </c>
      <c r="D3727" t="s">
        <v>31365</v>
      </c>
      <c r="E3727">
        <v>0</v>
      </c>
      <c r="J3727" t="s">
        <v>19851</v>
      </c>
      <c r="K3727" t="s">
        <v>31364</v>
      </c>
      <c r="L3727">
        <v>0</v>
      </c>
      <c r="M3727" t="s">
        <v>31365</v>
      </c>
    </row>
    <row r="3728" spans="1:13">
      <c r="A3728" t="s">
        <v>19082</v>
      </c>
      <c r="B3728" t="s">
        <v>31366</v>
      </c>
      <c r="D3728" t="s">
        <v>31367</v>
      </c>
      <c r="E3728">
        <v>0</v>
      </c>
      <c r="J3728" t="s">
        <v>19082</v>
      </c>
      <c r="K3728" t="s">
        <v>31366</v>
      </c>
      <c r="L3728">
        <v>0</v>
      </c>
      <c r="M3728" t="s">
        <v>31367</v>
      </c>
    </row>
    <row r="3729" spans="1:13">
      <c r="A3729" t="s">
        <v>19083</v>
      </c>
      <c r="B3729" t="s">
        <v>31368</v>
      </c>
      <c r="D3729" t="s">
        <v>31369</v>
      </c>
      <c r="E3729">
        <v>0</v>
      </c>
      <c r="J3729" t="s">
        <v>19083</v>
      </c>
      <c r="K3729" t="s">
        <v>31368</v>
      </c>
      <c r="L3729">
        <v>0</v>
      </c>
      <c r="M3729" t="s">
        <v>31369</v>
      </c>
    </row>
    <row r="3730" spans="1:13">
      <c r="A3730" t="s">
        <v>19084</v>
      </c>
      <c r="B3730" t="s">
        <v>31370</v>
      </c>
      <c r="D3730" t="s">
        <v>31371</v>
      </c>
      <c r="E3730">
        <v>-1</v>
      </c>
      <c r="J3730" t="s">
        <v>19084</v>
      </c>
      <c r="K3730" t="s">
        <v>31370</v>
      </c>
      <c r="L3730">
        <v>-1</v>
      </c>
      <c r="M3730" t="s">
        <v>31371</v>
      </c>
    </row>
    <row r="3731" spans="1:13">
      <c r="A3731" t="s">
        <v>18069</v>
      </c>
      <c r="B3731" t="s">
        <v>31372</v>
      </c>
      <c r="D3731" t="s">
        <v>31373</v>
      </c>
      <c r="E3731">
        <v>0</v>
      </c>
      <c r="J3731" t="s">
        <v>18069</v>
      </c>
      <c r="K3731" t="s">
        <v>31372</v>
      </c>
      <c r="L3731">
        <v>0</v>
      </c>
      <c r="M3731" t="s">
        <v>31373</v>
      </c>
    </row>
    <row r="3732" spans="1:13">
      <c r="A3732" t="s">
        <v>18070</v>
      </c>
      <c r="B3732" t="s">
        <v>31374</v>
      </c>
      <c r="D3732" t="s">
        <v>31375</v>
      </c>
      <c r="E3732">
        <v>0</v>
      </c>
      <c r="J3732" t="s">
        <v>18070</v>
      </c>
      <c r="K3732" t="s">
        <v>31374</v>
      </c>
      <c r="L3732">
        <v>0</v>
      </c>
      <c r="M3732" t="s">
        <v>31375</v>
      </c>
    </row>
    <row r="3733" spans="1:13">
      <c r="A3733" t="s">
        <v>17698</v>
      </c>
      <c r="B3733" t="s">
        <v>31376</v>
      </c>
      <c r="D3733" t="s">
        <v>31377</v>
      </c>
      <c r="E3733">
        <v>0</v>
      </c>
      <c r="J3733" t="s">
        <v>17698</v>
      </c>
      <c r="K3733" t="s">
        <v>31376</v>
      </c>
      <c r="L3733">
        <v>0</v>
      </c>
      <c r="M3733" t="s">
        <v>31377</v>
      </c>
    </row>
    <row r="3734" spans="1:13">
      <c r="A3734" t="s">
        <v>19085</v>
      </c>
      <c r="B3734" t="s">
        <v>31378</v>
      </c>
      <c r="D3734" t="s">
        <v>31379</v>
      </c>
      <c r="E3734">
        <v>0</v>
      </c>
      <c r="J3734" t="s">
        <v>19085</v>
      </c>
      <c r="K3734" t="s">
        <v>31378</v>
      </c>
      <c r="L3734">
        <v>0</v>
      </c>
      <c r="M3734" t="s">
        <v>31379</v>
      </c>
    </row>
    <row r="3735" spans="1:13">
      <c r="A3735" t="s">
        <v>20810</v>
      </c>
      <c r="B3735" t="s">
        <v>31380</v>
      </c>
      <c r="D3735" t="s">
        <v>31381</v>
      </c>
      <c r="E3735">
        <v>0</v>
      </c>
      <c r="J3735" t="s">
        <v>20810</v>
      </c>
      <c r="K3735" t="s">
        <v>31380</v>
      </c>
      <c r="L3735">
        <v>0</v>
      </c>
      <c r="M3735" t="s">
        <v>31381</v>
      </c>
    </row>
    <row r="3736" spans="1:13">
      <c r="A3736" t="s">
        <v>17699</v>
      </c>
      <c r="B3736" t="s">
        <v>31382</v>
      </c>
      <c r="D3736" t="s">
        <v>31383</v>
      </c>
      <c r="E3736">
        <v>0</v>
      </c>
      <c r="J3736" t="s">
        <v>17699</v>
      </c>
      <c r="K3736" t="s">
        <v>31382</v>
      </c>
      <c r="L3736">
        <v>0</v>
      </c>
      <c r="M3736" t="s">
        <v>31383</v>
      </c>
    </row>
    <row r="3737" spans="1:13">
      <c r="A3737" t="s">
        <v>19086</v>
      </c>
      <c r="B3737" t="s">
        <v>31384</v>
      </c>
      <c r="D3737" t="s">
        <v>31385</v>
      </c>
      <c r="E3737">
        <v>0</v>
      </c>
      <c r="J3737" t="s">
        <v>19086</v>
      </c>
      <c r="K3737" t="s">
        <v>31384</v>
      </c>
      <c r="L3737">
        <v>0</v>
      </c>
      <c r="M3737" t="s">
        <v>31385</v>
      </c>
    </row>
    <row r="3738" spans="1:13">
      <c r="A3738" t="s">
        <v>19087</v>
      </c>
      <c r="B3738" t="s">
        <v>31386</v>
      </c>
      <c r="D3738" t="s">
        <v>31387</v>
      </c>
      <c r="E3738">
        <v>0</v>
      </c>
      <c r="J3738" t="s">
        <v>19087</v>
      </c>
      <c r="K3738" t="s">
        <v>31386</v>
      </c>
      <c r="L3738">
        <v>0</v>
      </c>
      <c r="M3738" t="s">
        <v>31387</v>
      </c>
    </row>
    <row r="3739" spans="1:13">
      <c r="A3739" t="s">
        <v>19088</v>
      </c>
      <c r="B3739" t="s">
        <v>31388</v>
      </c>
      <c r="D3739" t="s">
        <v>31389</v>
      </c>
      <c r="E3739">
        <v>0</v>
      </c>
      <c r="J3739" t="s">
        <v>19088</v>
      </c>
      <c r="K3739" t="s">
        <v>31388</v>
      </c>
      <c r="L3739">
        <v>0</v>
      </c>
      <c r="M3739" t="s">
        <v>31389</v>
      </c>
    </row>
    <row r="3740" spans="1:13">
      <c r="A3740" t="s">
        <v>20274</v>
      </c>
      <c r="B3740" t="s">
        <v>31390</v>
      </c>
      <c r="D3740" t="s">
        <v>31391</v>
      </c>
      <c r="E3740">
        <v>0</v>
      </c>
      <c r="J3740" t="s">
        <v>20274</v>
      </c>
      <c r="K3740" t="s">
        <v>31390</v>
      </c>
      <c r="L3740">
        <v>0</v>
      </c>
      <c r="M3740" t="s">
        <v>31391</v>
      </c>
    </row>
    <row r="3741" spans="1:13">
      <c r="A3741" t="s">
        <v>20275</v>
      </c>
      <c r="B3741" t="s">
        <v>31392</v>
      </c>
      <c r="D3741" t="s">
        <v>31393</v>
      </c>
      <c r="E3741">
        <v>0</v>
      </c>
      <c r="J3741" t="s">
        <v>20275</v>
      </c>
      <c r="K3741" t="s">
        <v>31392</v>
      </c>
      <c r="L3741">
        <v>0</v>
      </c>
      <c r="M3741" t="s">
        <v>31393</v>
      </c>
    </row>
    <row r="3742" spans="1:13">
      <c r="A3742" t="s">
        <v>20276</v>
      </c>
      <c r="B3742" t="s">
        <v>31394</v>
      </c>
      <c r="D3742" t="s">
        <v>31395</v>
      </c>
      <c r="E3742">
        <v>0</v>
      </c>
      <c r="J3742" t="s">
        <v>20276</v>
      </c>
      <c r="K3742" t="s">
        <v>31394</v>
      </c>
      <c r="L3742">
        <v>0</v>
      </c>
      <c r="M3742" t="s">
        <v>31395</v>
      </c>
    </row>
    <row r="3743" spans="1:13">
      <c r="A3743" t="s">
        <v>17700</v>
      </c>
      <c r="B3743" t="s">
        <v>31396</v>
      </c>
      <c r="D3743" t="s">
        <v>31397</v>
      </c>
      <c r="E3743">
        <v>0</v>
      </c>
      <c r="J3743" t="s">
        <v>17700</v>
      </c>
      <c r="K3743" t="s">
        <v>31396</v>
      </c>
      <c r="L3743">
        <v>0</v>
      </c>
      <c r="M3743" t="s">
        <v>31397</v>
      </c>
    </row>
    <row r="3744" spans="1:13">
      <c r="A3744" t="s">
        <v>17701</v>
      </c>
      <c r="B3744" t="s">
        <v>31398</v>
      </c>
      <c r="D3744" t="s">
        <v>31399</v>
      </c>
      <c r="E3744">
        <v>0</v>
      </c>
      <c r="J3744" t="s">
        <v>17701</v>
      </c>
      <c r="K3744" t="s">
        <v>31398</v>
      </c>
      <c r="L3744">
        <v>0</v>
      </c>
      <c r="M3744" t="s">
        <v>31399</v>
      </c>
    </row>
    <row r="3745" spans="1:13">
      <c r="A3745" t="s">
        <v>17702</v>
      </c>
      <c r="B3745" t="s">
        <v>31400</v>
      </c>
      <c r="D3745" t="s">
        <v>31401</v>
      </c>
      <c r="E3745">
        <v>0</v>
      </c>
      <c r="J3745" t="s">
        <v>17702</v>
      </c>
      <c r="K3745" t="s">
        <v>31400</v>
      </c>
      <c r="L3745">
        <v>0</v>
      </c>
      <c r="M3745" t="s">
        <v>31401</v>
      </c>
    </row>
    <row r="3746" spans="1:13">
      <c r="A3746" t="s">
        <v>17703</v>
      </c>
      <c r="B3746" t="s">
        <v>31402</v>
      </c>
      <c r="D3746" t="s">
        <v>31403</v>
      </c>
      <c r="E3746">
        <v>0</v>
      </c>
      <c r="J3746" t="s">
        <v>17703</v>
      </c>
      <c r="K3746" t="s">
        <v>31402</v>
      </c>
      <c r="L3746">
        <v>0</v>
      </c>
      <c r="M3746" t="s">
        <v>31403</v>
      </c>
    </row>
    <row r="3747" spans="1:13">
      <c r="A3747" t="s">
        <v>17704</v>
      </c>
      <c r="B3747" t="s">
        <v>31404</v>
      </c>
      <c r="D3747" t="s">
        <v>31405</v>
      </c>
      <c r="E3747">
        <v>0</v>
      </c>
      <c r="J3747" t="s">
        <v>17704</v>
      </c>
      <c r="K3747" t="s">
        <v>31404</v>
      </c>
      <c r="L3747">
        <v>0</v>
      </c>
      <c r="M3747" t="s">
        <v>31405</v>
      </c>
    </row>
    <row r="3748" spans="1:13">
      <c r="A3748" t="s">
        <v>17705</v>
      </c>
      <c r="B3748" t="s">
        <v>31406</v>
      </c>
      <c r="D3748" t="s">
        <v>31407</v>
      </c>
      <c r="E3748">
        <v>0</v>
      </c>
      <c r="J3748" t="s">
        <v>17705</v>
      </c>
      <c r="K3748" t="s">
        <v>31406</v>
      </c>
      <c r="L3748">
        <v>0</v>
      </c>
      <c r="M3748" t="s">
        <v>31407</v>
      </c>
    </row>
    <row r="3749" spans="1:13">
      <c r="A3749" t="s">
        <v>17706</v>
      </c>
      <c r="B3749" t="s">
        <v>31408</v>
      </c>
      <c r="D3749" t="s">
        <v>31409</v>
      </c>
      <c r="E3749">
        <v>0</v>
      </c>
      <c r="J3749" t="s">
        <v>17706</v>
      </c>
      <c r="K3749" t="s">
        <v>31408</v>
      </c>
      <c r="L3749">
        <v>0</v>
      </c>
      <c r="M3749" t="s">
        <v>31409</v>
      </c>
    </row>
    <row r="3750" spans="1:13">
      <c r="A3750" t="s">
        <v>18695</v>
      </c>
      <c r="B3750" t="s">
        <v>27877</v>
      </c>
      <c r="D3750" t="s">
        <v>31410</v>
      </c>
      <c r="E3750">
        <v>0</v>
      </c>
      <c r="J3750" t="s">
        <v>18695</v>
      </c>
      <c r="K3750" t="s">
        <v>27877</v>
      </c>
      <c r="L3750">
        <v>0</v>
      </c>
      <c r="M3750" t="s">
        <v>31410</v>
      </c>
    </row>
    <row r="3751" spans="1:13">
      <c r="A3751" t="s">
        <v>18696</v>
      </c>
      <c r="B3751" t="s">
        <v>27881</v>
      </c>
      <c r="D3751" t="s">
        <v>31411</v>
      </c>
      <c r="E3751">
        <v>0</v>
      </c>
      <c r="J3751" t="s">
        <v>18696</v>
      </c>
      <c r="K3751" t="s">
        <v>27881</v>
      </c>
      <c r="L3751">
        <v>0</v>
      </c>
      <c r="M3751" t="s">
        <v>31411</v>
      </c>
    </row>
    <row r="3752" spans="1:13">
      <c r="A3752" t="s">
        <v>18697</v>
      </c>
      <c r="B3752" t="s">
        <v>31412</v>
      </c>
      <c r="D3752" t="s">
        <v>31413</v>
      </c>
      <c r="E3752">
        <v>0</v>
      </c>
      <c r="J3752" t="s">
        <v>18697</v>
      </c>
      <c r="K3752" t="s">
        <v>31412</v>
      </c>
      <c r="L3752">
        <v>0</v>
      </c>
      <c r="M3752" t="s">
        <v>31413</v>
      </c>
    </row>
    <row r="3753" spans="1:13">
      <c r="A3753" t="s">
        <v>18698</v>
      </c>
      <c r="B3753" t="s">
        <v>31414</v>
      </c>
      <c r="D3753" t="s">
        <v>31415</v>
      </c>
      <c r="E3753">
        <v>0</v>
      </c>
      <c r="J3753" t="s">
        <v>18698</v>
      </c>
      <c r="K3753" t="s">
        <v>31414</v>
      </c>
      <c r="L3753">
        <v>0</v>
      </c>
      <c r="M3753" t="s">
        <v>31415</v>
      </c>
    </row>
    <row r="3754" spans="1:13">
      <c r="A3754" t="s">
        <v>18699</v>
      </c>
      <c r="B3754" t="s">
        <v>27875</v>
      </c>
      <c r="D3754" t="s">
        <v>31416</v>
      </c>
      <c r="E3754">
        <v>0</v>
      </c>
      <c r="J3754" t="s">
        <v>18699</v>
      </c>
      <c r="K3754" t="s">
        <v>27875</v>
      </c>
      <c r="L3754">
        <v>0</v>
      </c>
      <c r="M3754" t="s">
        <v>31416</v>
      </c>
    </row>
    <row r="3755" spans="1:13">
      <c r="A3755" t="s">
        <v>18700</v>
      </c>
      <c r="B3755" t="s">
        <v>31417</v>
      </c>
      <c r="D3755" t="s">
        <v>31418</v>
      </c>
      <c r="E3755">
        <v>0</v>
      </c>
      <c r="J3755" t="s">
        <v>18700</v>
      </c>
      <c r="K3755" t="s">
        <v>31417</v>
      </c>
      <c r="L3755">
        <v>0</v>
      </c>
      <c r="M3755" t="s">
        <v>31418</v>
      </c>
    </row>
    <row r="3756" spans="1:13">
      <c r="A3756" t="s">
        <v>18701</v>
      </c>
      <c r="B3756" t="s">
        <v>27877</v>
      </c>
      <c r="D3756" t="s">
        <v>31419</v>
      </c>
      <c r="E3756">
        <v>0</v>
      </c>
      <c r="J3756" t="s">
        <v>18701</v>
      </c>
      <c r="K3756" t="s">
        <v>27877</v>
      </c>
      <c r="L3756">
        <v>0</v>
      </c>
      <c r="M3756" t="s">
        <v>31419</v>
      </c>
    </row>
    <row r="3757" spans="1:13">
      <c r="A3757" t="s">
        <v>18702</v>
      </c>
      <c r="B3757" t="s">
        <v>31420</v>
      </c>
      <c r="D3757" t="s">
        <v>31421</v>
      </c>
      <c r="E3757">
        <v>0</v>
      </c>
      <c r="J3757" t="s">
        <v>18702</v>
      </c>
      <c r="K3757" t="s">
        <v>31420</v>
      </c>
      <c r="L3757">
        <v>0</v>
      </c>
      <c r="M3757" t="s">
        <v>31421</v>
      </c>
    </row>
    <row r="3758" spans="1:13">
      <c r="A3758" t="s">
        <v>18703</v>
      </c>
      <c r="B3758" t="s">
        <v>31422</v>
      </c>
      <c r="D3758" t="s">
        <v>31423</v>
      </c>
      <c r="E3758">
        <v>0</v>
      </c>
      <c r="J3758" t="s">
        <v>18703</v>
      </c>
      <c r="K3758" t="s">
        <v>31422</v>
      </c>
      <c r="L3758">
        <v>0</v>
      </c>
      <c r="M3758" t="s">
        <v>31423</v>
      </c>
    </row>
    <row r="3759" spans="1:13">
      <c r="A3759" t="s">
        <v>18704</v>
      </c>
      <c r="B3759" t="s">
        <v>31424</v>
      </c>
      <c r="D3759" t="s">
        <v>31425</v>
      </c>
      <c r="E3759">
        <v>0</v>
      </c>
      <c r="J3759" t="s">
        <v>18704</v>
      </c>
      <c r="K3759" t="s">
        <v>31424</v>
      </c>
      <c r="L3759">
        <v>0</v>
      </c>
      <c r="M3759" t="s">
        <v>31425</v>
      </c>
    </row>
    <row r="3760" spans="1:13">
      <c r="A3760" t="s">
        <v>18705</v>
      </c>
      <c r="B3760" t="s">
        <v>31426</v>
      </c>
      <c r="D3760" t="s">
        <v>31427</v>
      </c>
      <c r="E3760">
        <v>0</v>
      </c>
      <c r="J3760" t="s">
        <v>18705</v>
      </c>
      <c r="K3760" t="s">
        <v>31426</v>
      </c>
      <c r="L3760">
        <v>0</v>
      </c>
      <c r="M3760" t="s">
        <v>31427</v>
      </c>
    </row>
    <row r="3761" spans="1:13">
      <c r="A3761" t="s">
        <v>18706</v>
      </c>
      <c r="B3761" t="s">
        <v>31428</v>
      </c>
      <c r="D3761" t="s">
        <v>31429</v>
      </c>
      <c r="E3761">
        <v>0</v>
      </c>
      <c r="J3761" t="s">
        <v>18706</v>
      </c>
      <c r="K3761" t="s">
        <v>31428</v>
      </c>
      <c r="L3761">
        <v>0</v>
      </c>
      <c r="M3761" t="s">
        <v>31429</v>
      </c>
    </row>
    <row r="3762" spans="1:13">
      <c r="A3762" t="s">
        <v>18707</v>
      </c>
      <c r="B3762" t="s">
        <v>31430</v>
      </c>
      <c r="D3762" t="s">
        <v>31431</v>
      </c>
      <c r="E3762">
        <v>0</v>
      </c>
      <c r="J3762" t="s">
        <v>18707</v>
      </c>
      <c r="K3762" t="s">
        <v>31430</v>
      </c>
      <c r="L3762">
        <v>0</v>
      </c>
      <c r="M3762" t="s">
        <v>31431</v>
      </c>
    </row>
    <row r="3763" spans="1:13">
      <c r="A3763" t="s">
        <v>18708</v>
      </c>
      <c r="B3763" t="s">
        <v>27873</v>
      </c>
      <c r="D3763" t="s">
        <v>31432</v>
      </c>
      <c r="E3763">
        <v>0</v>
      </c>
      <c r="J3763" t="s">
        <v>18708</v>
      </c>
      <c r="K3763" t="s">
        <v>27873</v>
      </c>
      <c r="L3763">
        <v>0</v>
      </c>
      <c r="M3763" t="s">
        <v>31432</v>
      </c>
    </row>
    <row r="3764" spans="1:13">
      <c r="A3764" t="s">
        <v>18709</v>
      </c>
      <c r="B3764" t="s">
        <v>31433</v>
      </c>
      <c r="D3764" t="s">
        <v>31434</v>
      </c>
      <c r="E3764">
        <v>0</v>
      </c>
      <c r="J3764" t="s">
        <v>18709</v>
      </c>
      <c r="K3764" t="s">
        <v>31433</v>
      </c>
      <c r="L3764">
        <v>0</v>
      </c>
      <c r="M3764" t="s">
        <v>31434</v>
      </c>
    </row>
    <row r="3765" spans="1:13">
      <c r="A3765" t="s">
        <v>18710</v>
      </c>
      <c r="B3765" t="s">
        <v>31435</v>
      </c>
      <c r="C3765" t="s">
        <v>23015</v>
      </c>
      <c r="D3765" t="s">
        <v>31436</v>
      </c>
      <c r="E3765">
        <v>100</v>
      </c>
      <c r="G3765" t="s">
        <v>23015</v>
      </c>
      <c r="J3765" t="s">
        <v>18710</v>
      </c>
      <c r="K3765" t="s">
        <v>31435</v>
      </c>
      <c r="L3765">
        <v>100</v>
      </c>
      <c r="M3765" t="s">
        <v>31436</v>
      </c>
    </row>
    <row r="3766" spans="1:13">
      <c r="A3766" t="s">
        <v>18711</v>
      </c>
      <c r="B3766" t="s">
        <v>27881</v>
      </c>
      <c r="D3766" t="s">
        <v>31437</v>
      </c>
      <c r="E3766">
        <v>0</v>
      </c>
      <c r="J3766" t="s">
        <v>18711</v>
      </c>
      <c r="K3766" t="s">
        <v>27881</v>
      </c>
      <c r="L3766">
        <v>0</v>
      </c>
      <c r="M3766" t="s">
        <v>31437</v>
      </c>
    </row>
    <row r="3767" spans="1:13">
      <c r="A3767" t="s">
        <v>18712</v>
      </c>
      <c r="B3767" t="s">
        <v>31438</v>
      </c>
      <c r="D3767" t="s">
        <v>31439</v>
      </c>
      <c r="E3767">
        <v>0</v>
      </c>
      <c r="J3767" t="s">
        <v>18712</v>
      </c>
      <c r="K3767" t="s">
        <v>31438</v>
      </c>
      <c r="L3767">
        <v>0</v>
      </c>
      <c r="M3767" t="s">
        <v>31439</v>
      </c>
    </row>
    <row r="3768" spans="1:13">
      <c r="A3768" t="s">
        <v>19852</v>
      </c>
      <c r="B3768" t="s">
        <v>31440</v>
      </c>
      <c r="C3768" t="s">
        <v>23015</v>
      </c>
      <c r="D3768" t="s">
        <v>31441</v>
      </c>
      <c r="E3768">
        <v>160</v>
      </c>
      <c r="G3768" t="s">
        <v>23015</v>
      </c>
      <c r="J3768" t="s">
        <v>19852</v>
      </c>
      <c r="K3768" t="s">
        <v>31440</v>
      </c>
      <c r="L3768">
        <v>160</v>
      </c>
      <c r="M3768" t="s">
        <v>31441</v>
      </c>
    </row>
    <row r="3769" spans="1:13">
      <c r="A3769" t="s">
        <v>17707</v>
      </c>
      <c r="B3769" t="s">
        <v>31442</v>
      </c>
      <c r="D3769" t="s">
        <v>31443</v>
      </c>
      <c r="E3769">
        <v>0</v>
      </c>
      <c r="J3769" t="s">
        <v>17707</v>
      </c>
      <c r="K3769" t="s">
        <v>31442</v>
      </c>
      <c r="L3769">
        <v>0</v>
      </c>
      <c r="M3769" t="s">
        <v>31443</v>
      </c>
    </row>
    <row r="3770" spans="1:13">
      <c r="A3770" t="s">
        <v>17708</v>
      </c>
      <c r="B3770" t="s">
        <v>31444</v>
      </c>
      <c r="D3770" t="s">
        <v>31445</v>
      </c>
      <c r="E3770">
        <v>0</v>
      </c>
      <c r="J3770" t="s">
        <v>17708</v>
      </c>
      <c r="K3770" t="s">
        <v>31444</v>
      </c>
      <c r="L3770">
        <v>0</v>
      </c>
      <c r="M3770" t="s">
        <v>31445</v>
      </c>
    </row>
    <row r="3771" spans="1:13">
      <c r="A3771" t="s">
        <v>31446</v>
      </c>
      <c r="B3771" t="s">
        <v>31447</v>
      </c>
      <c r="D3771" t="s">
        <v>31448</v>
      </c>
      <c r="E3771">
        <v>0</v>
      </c>
      <c r="J3771" t="s">
        <v>31446</v>
      </c>
      <c r="K3771" t="s">
        <v>31447</v>
      </c>
      <c r="L3771">
        <v>0</v>
      </c>
      <c r="M3771" t="s">
        <v>31448</v>
      </c>
    </row>
    <row r="3772" spans="1:13">
      <c r="A3772" t="s">
        <v>17709</v>
      </c>
      <c r="B3772" t="s">
        <v>31449</v>
      </c>
      <c r="D3772" t="s">
        <v>31450</v>
      </c>
      <c r="E3772">
        <v>0</v>
      </c>
      <c r="J3772" t="s">
        <v>17709</v>
      </c>
      <c r="K3772" t="s">
        <v>31449</v>
      </c>
      <c r="L3772">
        <v>0</v>
      </c>
      <c r="M3772" t="s">
        <v>31450</v>
      </c>
    </row>
    <row r="3773" spans="1:13">
      <c r="A3773" t="s">
        <v>17710</v>
      </c>
      <c r="B3773" t="s">
        <v>31451</v>
      </c>
      <c r="D3773" t="s">
        <v>31452</v>
      </c>
      <c r="E3773">
        <v>0</v>
      </c>
      <c r="J3773" t="s">
        <v>17710</v>
      </c>
      <c r="K3773" t="s">
        <v>31451</v>
      </c>
      <c r="L3773">
        <v>0</v>
      </c>
      <c r="M3773" t="s">
        <v>31452</v>
      </c>
    </row>
    <row r="3774" spans="1:13">
      <c r="A3774" t="s">
        <v>17711</v>
      </c>
      <c r="B3774" t="s">
        <v>31453</v>
      </c>
      <c r="D3774" t="s">
        <v>31454</v>
      </c>
      <c r="E3774">
        <v>0</v>
      </c>
      <c r="J3774" t="s">
        <v>17711</v>
      </c>
      <c r="K3774" t="s">
        <v>31453</v>
      </c>
      <c r="L3774">
        <v>0</v>
      </c>
      <c r="M3774" t="s">
        <v>31454</v>
      </c>
    </row>
    <row r="3775" spans="1:13">
      <c r="A3775" t="s">
        <v>31455</v>
      </c>
      <c r="B3775" t="s">
        <v>31456</v>
      </c>
      <c r="D3775" t="s">
        <v>31457</v>
      </c>
      <c r="E3775">
        <v>0</v>
      </c>
      <c r="J3775" t="s">
        <v>31455</v>
      </c>
      <c r="K3775" t="s">
        <v>31456</v>
      </c>
      <c r="L3775">
        <v>0</v>
      </c>
      <c r="M3775" t="s">
        <v>31457</v>
      </c>
    </row>
    <row r="3776" spans="1:13">
      <c r="A3776" t="s">
        <v>31458</v>
      </c>
      <c r="B3776" t="s">
        <v>31459</v>
      </c>
      <c r="D3776" t="s">
        <v>31460</v>
      </c>
      <c r="E3776">
        <v>0</v>
      </c>
      <c r="J3776" t="s">
        <v>31458</v>
      </c>
      <c r="K3776" t="s">
        <v>31459</v>
      </c>
      <c r="L3776">
        <v>0</v>
      </c>
      <c r="M3776" t="s">
        <v>31460</v>
      </c>
    </row>
    <row r="3777" spans="1:13">
      <c r="A3777" t="s">
        <v>31461</v>
      </c>
      <c r="B3777" t="s">
        <v>31462</v>
      </c>
      <c r="D3777" t="s">
        <v>31463</v>
      </c>
      <c r="E3777">
        <v>0</v>
      </c>
      <c r="J3777" t="s">
        <v>31461</v>
      </c>
      <c r="K3777" t="s">
        <v>31462</v>
      </c>
      <c r="L3777">
        <v>0</v>
      </c>
      <c r="M3777" t="s">
        <v>31463</v>
      </c>
    </row>
    <row r="3778" spans="1:13">
      <c r="A3778" t="s">
        <v>31464</v>
      </c>
      <c r="B3778" t="s">
        <v>31465</v>
      </c>
      <c r="D3778" t="s">
        <v>31466</v>
      </c>
      <c r="E3778">
        <v>0</v>
      </c>
      <c r="J3778" t="s">
        <v>31464</v>
      </c>
      <c r="K3778" t="s">
        <v>31465</v>
      </c>
      <c r="L3778">
        <v>0</v>
      </c>
      <c r="M3778" t="s">
        <v>31466</v>
      </c>
    </row>
    <row r="3779" spans="1:13">
      <c r="A3779" t="s">
        <v>31467</v>
      </c>
      <c r="B3779" t="s">
        <v>31468</v>
      </c>
      <c r="D3779" t="s">
        <v>31469</v>
      </c>
      <c r="E3779">
        <v>0</v>
      </c>
      <c r="J3779" t="s">
        <v>31467</v>
      </c>
      <c r="K3779" t="s">
        <v>31468</v>
      </c>
      <c r="L3779">
        <v>0</v>
      </c>
      <c r="M3779" t="s">
        <v>31469</v>
      </c>
    </row>
    <row r="3780" spans="1:13">
      <c r="A3780" t="s">
        <v>31470</v>
      </c>
      <c r="B3780" t="s">
        <v>31471</v>
      </c>
      <c r="D3780" t="s">
        <v>31472</v>
      </c>
      <c r="E3780">
        <v>0</v>
      </c>
      <c r="J3780" t="s">
        <v>31470</v>
      </c>
      <c r="K3780" t="s">
        <v>31471</v>
      </c>
      <c r="L3780">
        <v>0</v>
      </c>
      <c r="M3780" t="s">
        <v>31472</v>
      </c>
    </row>
    <row r="3781" spans="1:13">
      <c r="A3781" t="s">
        <v>31473</v>
      </c>
      <c r="B3781" t="s">
        <v>31474</v>
      </c>
      <c r="D3781" t="s">
        <v>31475</v>
      </c>
      <c r="E3781">
        <v>0</v>
      </c>
      <c r="J3781" t="s">
        <v>31473</v>
      </c>
      <c r="K3781" t="s">
        <v>31474</v>
      </c>
      <c r="L3781">
        <v>0</v>
      </c>
      <c r="M3781" t="s">
        <v>31475</v>
      </c>
    </row>
    <row r="3782" spans="1:13">
      <c r="A3782" t="s">
        <v>31476</v>
      </c>
      <c r="B3782" t="s">
        <v>31477</v>
      </c>
      <c r="D3782" t="s">
        <v>31478</v>
      </c>
      <c r="E3782">
        <v>0</v>
      </c>
      <c r="J3782" t="s">
        <v>31476</v>
      </c>
      <c r="K3782" t="s">
        <v>31477</v>
      </c>
      <c r="L3782">
        <v>0</v>
      </c>
      <c r="M3782" t="s">
        <v>31478</v>
      </c>
    </row>
    <row r="3783" spans="1:13">
      <c r="A3783" t="s">
        <v>31479</v>
      </c>
      <c r="B3783" t="s">
        <v>31480</v>
      </c>
      <c r="D3783" t="s">
        <v>31481</v>
      </c>
      <c r="E3783">
        <v>0</v>
      </c>
      <c r="J3783" t="s">
        <v>31479</v>
      </c>
      <c r="K3783" t="s">
        <v>31480</v>
      </c>
      <c r="L3783">
        <v>0</v>
      </c>
      <c r="M3783" t="s">
        <v>31481</v>
      </c>
    </row>
    <row r="3784" spans="1:13">
      <c r="A3784" t="s">
        <v>31482</v>
      </c>
      <c r="B3784" t="s">
        <v>31483</v>
      </c>
      <c r="D3784" t="s">
        <v>31484</v>
      </c>
      <c r="E3784">
        <v>0</v>
      </c>
      <c r="J3784" t="s">
        <v>31482</v>
      </c>
      <c r="K3784" t="s">
        <v>31483</v>
      </c>
      <c r="L3784">
        <v>0</v>
      </c>
      <c r="M3784" t="s">
        <v>31484</v>
      </c>
    </row>
    <row r="3785" spans="1:13">
      <c r="A3785" t="s">
        <v>31485</v>
      </c>
      <c r="B3785" t="s">
        <v>31486</v>
      </c>
      <c r="D3785" t="s">
        <v>31487</v>
      </c>
      <c r="E3785">
        <v>0</v>
      </c>
      <c r="J3785" t="s">
        <v>31485</v>
      </c>
      <c r="K3785" t="s">
        <v>31486</v>
      </c>
      <c r="L3785">
        <v>0</v>
      </c>
      <c r="M3785" t="s">
        <v>31487</v>
      </c>
    </row>
    <row r="3786" spans="1:13">
      <c r="A3786" t="s">
        <v>31488</v>
      </c>
      <c r="B3786" t="s">
        <v>31489</v>
      </c>
      <c r="D3786" t="s">
        <v>31490</v>
      </c>
      <c r="E3786">
        <v>0</v>
      </c>
      <c r="J3786" t="s">
        <v>31488</v>
      </c>
      <c r="K3786" t="s">
        <v>31489</v>
      </c>
      <c r="L3786">
        <v>0</v>
      </c>
      <c r="M3786" t="s">
        <v>31490</v>
      </c>
    </row>
    <row r="3787" spans="1:13">
      <c r="A3787" t="s">
        <v>31491</v>
      </c>
      <c r="B3787" t="s">
        <v>31492</v>
      </c>
      <c r="D3787" t="s">
        <v>31493</v>
      </c>
      <c r="E3787">
        <v>0</v>
      </c>
      <c r="J3787" t="s">
        <v>31491</v>
      </c>
      <c r="K3787" t="s">
        <v>31492</v>
      </c>
      <c r="L3787">
        <v>0</v>
      </c>
      <c r="M3787" t="s">
        <v>31493</v>
      </c>
    </row>
    <row r="3788" spans="1:13">
      <c r="A3788" t="s">
        <v>17712</v>
      </c>
      <c r="B3788" t="s">
        <v>31494</v>
      </c>
      <c r="D3788" t="s">
        <v>31495</v>
      </c>
      <c r="E3788">
        <v>0</v>
      </c>
      <c r="J3788" t="s">
        <v>17712</v>
      </c>
      <c r="K3788" t="s">
        <v>31494</v>
      </c>
      <c r="L3788">
        <v>0</v>
      </c>
      <c r="M3788" t="s">
        <v>31495</v>
      </c>
    </row>
    <row r="3789" spans="1:13">
      <c r="A3789" t="s">
        <v>17713</v>
      </c>
      <c r="B3789" t="s">
        <v>31496</v>
      </c>
      <c r="D3789" t="s">
        <v>31497</v>
      </c>
      <c r="E3789">
        <v>0</v>
      </c>
      <c r="J3789" t="s">
        <v>17713</v>
      </c>
      <c r="K3789" t="s">
        <v>31496</v>
      </c>
      <c r="L3789">
        <v>0</v>
      </c>
      <c r="M3789" t="s">
        <v>31497</v>
      </c>
    </row>
    <row r="3790" spans="1:13">
      <c r="A3790" t="s">
        <v>17714</v>
      </c>
      <c r="B3790" t="s">
        <v>31498</v>
      </c>
      <c r="D3790" t="s">
        <v>31499</v>
      </c>
      <c r="E3790">
        <v>0</v>
      </c>
      <c r="J3790" t="s">
        <v>17714</v>
      </c>
      <c r="K3790" t="s">
        <v>31498</v>
      </c>
      <c r="L3790">
        <v>0</v>
      </c>
      <c r="M3790" t="s">
        <v>31499</v>
      </c>
    </row>
    <row r="3791" spans="1:13">
      <c r="A3791" t="s">
        <v>17715</v>
      </c>
      <c r="B3791" t="s">
        <v>31500</v>
      </c>
      <c r="D3791" t="s">
        <v>31501</v>
      </c>
      <c r="E3791">
        <v>0</v>
      </c>
      <c r="J3791" t="s">
        <v>17715</v>
      </c>
      <c r="K3791" t="s">
        <v>31500</v>
      </c>
      <c r="L3791">
        <v>0</v>
      </c>
      <c r="M3791" t="s">
        <v>31501</v>
      </c>
    </row>
    <row r="3792" spans="1:13">
      <c r="A3792" t="s">
        <v>17716</v>
      </c>
      <c r="B3792" t="s">
        <v>31502</v>
      </c>
      <c r="D3792" t="s">
        <v>31503</v>
      </c>
      <c r="E3792">
        <v>0</v>
      </c>
      <c r="J3792" t="s">
        <v>17716</v>
      </c>
      <c r="K3792" t="s">
        <v>31502</v>
      </c>
      <c r="L3792">
        <v>0</v>
      </c>
      <c r="M3792" t="s">
        <v>31503</v>
      </c>
    </row>
    <row r="3793" spans="1:13">
      <c r="A3793" t="s">
        <v>17717</v>
      </c>
      <c r="B3793" t="s">
        <v>31504</v>
      </c>
      <c r="D3793" t="s">
        <v>31505</v>
      </c>
      <c r="E3793">
        <v>0</v>
      </c>
      <c r="J3793" t="s">
        <v>17717</v>
      </c>
      <c r="K3793" t="s">
        <v>31504</v>
      </c>
      <c r="L3793">
        <v>0</v>
      </c>
      <c r="M3793" t="s">
        <v>31505</v>
      </c>
    </row>
    <row r="3794" spans="1:13">
      <c r="A3794" t="s">
        <v>17718</v>
      </c>
      <c r="B3794" t="s">
        <v>31506</v>
      </c>
      <c r="D3794" t="s">
        <v>31507</v>
      </c>
      <c r="E3794">
        <v>0</v>
      </c>
      <c r="J3794" t="s">
        <v>17718</v>
      </c>
      <c r="K3794" t="s">
        <v>31506</v>
      </c>
      <c r="L3794">
        <v>0</v>
      </c>
      <c r="M3794" t="s">
        <v>31507</v>
      </c>
    </row>
    <row r="3795" spans="1:13">
      <c r="A3795" t="s">
        <v>17719</v>
      </c>
      <c r="B3795" t="s">
        <v>31508</v>
      </c>
      <c r="D3795" t="s">
        <v>31509</v>
      </c>
      <c r="E3795">
        <v>0</v>
      </c>
      <c r="J3795" t="s">
        <v>17719</v>
      </c>
      <c r="K3795" t="s">
        <v>31508</v>
      </c>
      <c r="L3795">
        <v>0</v>
      </c>
      <c r="M3795" t="s">
        <v>31509</v>
      </c>
    </row>
    <row r="3796" spans="1:13">
      <c r="A3796" t="s">
        <v>19853</v>
      </c>
      <c r="B3796" t="s">
        <v>31510</v>
      </c>
      <c r="D3796" t="s">
        <v>31511</v>
      </c>
      <c r="E3796">
        <v>0</v>
      </c>
      <c r="J3796" t="s">
        <v>19853</v>
      </c>
      <c r="K3796" t="s">
        <v>31510</v>
      </c>
      <c r="L3796">
        <v>0</v>
      </c>
      <c r="M3796" t="s">
        <v>31511</v>
      </c>
    </row>
    <row r="3797" spans="1:13">
      <c r="A3797" t="s">
        <v>20392</v>
      </c>
      <c r="B3797" t="s">
        <v>31512</v>
      </c>
      <c r="D3797" t="s">
        <v>31513</v>
      </c>
      <c r="E3797">
        <v>0</v>
      </c>
      <c r="J3797" t="s">
        <v>20392</v>
      </c>
      <c r="K3797" t="s">
        <v>31512</v>
      </c>
      <c r="L3797">
        <v>0</v>
      </c>
      <c r="M3797" t="s">
        <v>31513</v>
      </c>
    </row>
    <row r="3798" spans="1:13">
      <c r="A3798" t="s">
        <v>19854</v>
      </c>
      <c r="B3798" t="s">
        <v>31514</v>
      </c>
      <c r="D3798" t="s">
        <v>31515</v>
      </c>
      <c r="E3798">
        <v>0</v>
      </c>
      <c r="J3798" t="s">
        <v>19854</v>
      </c>
      <c r="K3798" t="s">
        <v>31514</v>
      </c>
      <c r="L3798">
        <v>0</v>
      </c>
      <c r="M3798" t="s">
        <v>31515</v>
      </c>
    </row>
    <row r="3799" spans="1:13">
      <c r="A3799" t="s">
        <v>19855</v>
      </c>
      <c r="B3799" t="s">
        <v>31516</v>
      </c>
      <c r="C3799" t="s">
        <v>23015</v>
      </c>
      <c r="D3799" t="s">
        <v>31517</v>
      </c>
      <c r="E3799">
        <v>160</v>
      </c>
      <c r="G3799" t="s">
        <v>23015</v>
      </c>
      <c r="J3799" t="s">
        <v>19855</v>
      </c>
      <c r="K3799" t="s">
        <v>31516</v>
      </c>
      <c r="L3799">
        <v>160</v>
      </c>
      <c r="M3799" t="s">
        <v>31517</v>
      </c>
    </row>
    <row r="3800" spans="1:13">
      <c r="A3800" t="s">
        <v>19856</v>
      </c>
      <c r="B3800" t="s">
        <v>31518</v>
      </c>
      <c r="D3800" t="s">
        <v>31519</v>
      </c>
      <c r="E3800">
        <v>0</v>
      </c>
      <c r="J3800" t="s">
        <v>19856</v>
      </c>
      <c r="K3800" t="s">
        <v>31518</v>
      </c>
      <c r="L3800">
        <v>0</v>
      </c>
      <c r="M3800" t="s">
        <v>31519</v>
      </c>
    </row>
    <row r="3801" spans="1:13">
      <c r="A3801" t="s">
        <v>19857</v>
      </c>
      <c r="B3801" t="s">
        <v>31520</v>
      </c>
      <c r="D3801" t="s">
        <v>31521</v>
      </c>
      <c r="E3801">
        <v>0</v>
      </c>
      <c r="J3801" t="s">
        <v>19857</v>
      </c>
      <c r="K3801" t="s">
        <v>31520</v>
      </c>
      <c r="L3801">
        <v>0</v>
      </c>
      <c r="M3801" t="s">
        <v>31521</v>
      </c>
    </row>
    <row r="3802" spans="1:13">
      <c r="A3802" t="s">
        <v>19858</v>
      </c>
      <c r="B3802" t="s">
        <v>31522</v>
      </c>
      <c r="D3802" t="s">
        <v>31523</v>
      </c>
      <c r="E3802">
        <v>0</v>
      </c>
      <c r="J3802" t="s">
        <v>19858</v>
      </c>
      <c r="K3802" t="s">
        <v>31522</v>
      </c>
      <c r="L3802">
        <v>0</v>
      </c>
      <c r="M3802" t="s">
        <v>31523</v>
      </c>
    </row>
    <row r="3803" spans="1:13">
      <c r="A3803" t="s">
        <v>19859</v>
      </c>
      <c r="B3803" t="s">
        <v>31524</v>
      </c>
      <c r="D3803" t="s">
        <v>31525</v>
      </c>
      <c r="E3803">
        <v>0</v>
      </c>
      <c r="J3803" t="s">
        <v>19859</v>
      </c>
      <c r="K3803" t="s">
        <v>31524</v>
      </c>
      <c r="L3803">
        <v>0</v>
      </c>
      <c r="M3803" t="s">
        <v>31525</v>
      </c>
    </row>
    <row r="3804" spans="1:13">
      <c r="A3804" t="s">
        <v>19860</v>
      </c>
      <c r="B3804" t="s">
        <v>31526</v>
      </c>
      <c r="D3804" t="s">
        <v>31527</v>
      </c>
      <c r="E3804">
        <v>0</v>
      </c>
      <c r="J3804" t="s">
        <v>19860</v>
      </c>
      <c r="K3804" t="s">
        <v>31526</v>
      </c>
      <c r="L3804">
        <v>0</v>
      </c>
      <c r="M3804" t="s">
        <v>31527</v>
      </c>
    </row>
    <row r="3805" spans="1:13">
      <c r="A3805" t="s">
        <v>19861</v>
      </c>
      <c r="B3805" t="s">
        <v>31528</v>
      </c>
      <c r="D3805" t="s">
        <v>31529</v>
      </c>
      <c r="E3805">
        <v>0</v>
      </c>
      <c r="J3805" t="s">
        <v>19861</v>
      </c>
      <c r="K3805" t="s">
        <v>31528</v>
      </c>
      <c r="L3805">
        <v>0</v>
      </c>
      <c r="M3805" t="s">
        <v>31529</v>
      </c>
    </row>
    <row r="3806" spans="1:13">
      <c r="A3806" t="s">
        <v>19862</v>
      </c>
      <c r="B3806" t="s">
        <v>31530</v>
      </c>
      <c r="D3806" t="s">
        <v>31531</v>
      </c>
      <c r="E3806">
        <v>0</v>
      </c>
      <c r="J3806" t="s">
        <v>19862</v>
      </c>
      <c r="K3806" t="s">
        <v>31530</v>
      </c>
      <c r="L3806">
        <v>0</v>
      </c>
      <c r="M3806" t="s">
        <v>31531</v>
      </c>
    </row>
    <row r="3807" spans="1:13">
      <c r="A3807" t="s">
        <v>18291</v>
      </c>
      <c r="B3807" t="s">
        <v>31532</v>
      </c>
      <c r="C3807" t="s">
        <v>23015</v>
      </c>
      <c r="D3807" t="s">
        <v>31533</v>
      </c>
      <c r="E3807">
        <v>160</v>
      </c>
      <c r="G3807" t="s">
        <v>23015</v>
      </c>
      <c r="J3807" t="s">
        <v>18291</v>
      </c>
      <c r="K3807" t="s">
        <v>31532</v>
      </c>
      <c r="L3807">
        <v>160</v>
      </c>
      <c r="M3807" t="s">
        <v>31533</v>
      </c>
    </row>
    <row r="3808" spans="1:13">
      <c r="A3808" t="s">
        <v>19863</v>
      </c>
      <c r="B3808" t="s">
        <v>31534</v>
      </c>
      <c r="D3808" t="s">
        <v>31535</v>
      </c>
      <c r="E3808">
        <v>0</v>
      </c>
      <c r="J3808" t="s">
        <v>19863</v>
      </c>
      <c r="K3808" t="s">
        <v>31534</v>
      </c>
      <c r="L3808">
        <v>0</v>
      </c>
      <c r="M3808" t="s">
        <v>31535</v>
      </c>
    </row>
    <row r="3809" spans="1:13">
      <c r="A3809" t="s">
        <v>19864</v>
      </c>
      <c r="B3809" t="s">
        <v>31536</v>
      </c>
      <c r="D3809" t="s">
        <v>31537</v>
      </c>
      <c r="E3809">
        <v>0</v>
      </c>
      <c r="J3809" t="s">
        <v>19864</v>
      </c>
      <c r="K3809" t="s">
        <v>31536</v>
      </c>
      <c r="L3809">
        <v>0</v>
      </c>
      <c r="M3809" t="s">
        <v>31537</v>
      </c>
    </row>
    <row r="3810" spans="1:13">
      <c r="A3810" t="s">
        <v>19865</v>
      </c>
      <c r="B3810" t="s">
        <v>31538</v>
      </c>
      <c r="D3810" t="s">
        <v>31539</v>
      </c>
      <c r="E3810">
        <v>0</v>
      </c>
      <c r="J3810" t="s">
        <v>19865</v>
      </c>
      <c r="K3810" t="s">
        <v>31538</v>
      </c>
      <c r="L3810">
        <v>0</v>
      </c>
      <c r="M3810" t="s">
        <v>31539</v>
      </c>
    </row>
    <row r="3811" spans="1:13">
      <c r="A3811" t="s">
        <v>19866</v>
      </c>
      <c r="B3811" t="s">
        <v>31540</v>
      </c>
      <c r="D3811" t="s">
        <v>31541</v>
      </c>
      <c r="E3811">
        <v>0</v>
      </c>
      <c r="J3811" t="s">
        <v>19866</v>
      </c>
      <c r="K3811" t="s">
        <v>31540</v>
      </c>
      <c r="L3811">
        <v>0</v>
      </c>
      <c r="M3811" t="s">
        <v>31541</v>
      </c>
    </row>
    <row r="3812" spans="1:13">
      <c r="A3812" t="s">
        <v>19867</v>
      </c>
      <c r="B3812" t="s">
        <v>31542</v>
      </c>
      <c r="D3812" t="s">
        <v>31543</v>
      </c>
      <c r="E3812">
        <v>0</v>
      </c>
      <c r="J3812" t="s">
        <v>19867</v>
      </c>
      <c r="K3812" t="s">
        <v>31542</v>
      </c>
      <c r="L3812">
        <v>0</v>
      </c>
      <c r="M3812" t="s">
        <v>31543</v>
      </c>
    </row>
    <row r="3813" spans="1:13">
      <c r="A3813" t="s">
        <v>19868</v>
      </c>
      <c r="B3813" t="s">
        <v>31544</v>
      </c>
      <c r="D3813" t="s">
        <v>31545</v>
      </c>
      <c r="E3813">
        <v>0</v>
      </c>
      <c r="J3813" t="s">
        <v>19868</v>
      </c>
      <c r="K3813" t="s">
        <v>31544</v>
      </c>
      <c r="L3813">
        <v>0</v>
      </c>
      <c r="M3813" t="s">
        <v>31545</v>
      </c>
    </row>
    <row r="3814" spans="1:13">
      <c r="A3814" t="s">
        <v>17720</v>
      </c>
      <c r="B3814" t="s">
        <v>31546</v>
      </c>
      <c r="D3814" t="s">
        <v>31547</v>
      </c>
      <c r="E3814">
        <v>0</v>
      </c>
      <c r="J3814" t="s">
        <v>17720</v>
      </c>
      <c r="K3814" t="s">
        <v>31546</v>
      </c>
      <c r="L3814">
        <v>0</v>
      </c>
      <c r="M3814" t="s">
        <v>31547</v>
      </c>
    </row>
    <row r="3815" spans="1:13">
      <c r="A3815" t="s">
        <v>17721</v>
      </c>
      <c r="B3815" t="s">
        <v>31548</v>
      </c>
      <c r="D3815" t="s">
        <v>31549</v>
      </c>
      <c r="E3815">
        <v>0</v>
      </c>
      <c r="J3815" t="s">
        <v>17721</v>
      </c>
      <c r="K3815" t="s">
        <v>31548</v>
      </c>
      <c r="L3815">
        <v>0</v>
      </c>
      <c r="M3815" t="s">
        <v>31549</v>
      </c>
    </row>
    <row r="3816" spans="1:13">
      <c r="A3816" t="s">
        <v>17722</v>
      </c>
      <c r="B3816" t="s">
        <v>31550</v>
      </c>
      <c r="D3816" t="s">
        <v>31551</v>
      </c>
      <c r="E3816">
        <v>0</v>
      </c>
      <c r="J3816" t="s">
        <v>17722</v>
      </c>
      <c r="K3816" t="s">
        <v>31550</v>
      </c>
      <c r="L3816">
        <v>0</v>
      </c>
      <c r="M3816" t="s">
        <v>31551</v>
      </c>
    </row>
    <row r="3817" spans="1:13">
      <c r="A3817" t="s">
        <v>31552</v>
      </c>
      <c r="B3817" t="s">
        <v>31553</v>
      </c>
      <c r="D3817" t="s">
        <v>31554</v>
      </c>
      <c r="E3817">
        <v>0</v>
      </c>
      <c r="J3817" t="s">
        <v>31552</v>
      </c>
      <c r="K3817" t="s">
        <v>31553</v>
      </c>
      <c r="L3817">
        <v>0</v>
      </c>
      <c r="M3817" t="s">
        <v>31554</v>
      </c>
    </row>
    <row r="3818" spans="1:13">
      <c r="A3818" t="s">
        <v>31555</v>
      </c>
      <c r="B3818" t="s">
        <v>31556</v>
      </c>
      <c r="D3818" t="s">
        <v>31557</v>
      </c>
      <c r="E3818">
        <v>0</v>
      </c>
      <c r="J3818" t="s">
        <v>31555</v>
      </c>
      <c r="K3818" t="s">
        <v>31556</v>
      </c>
      <c r="L3818">
        <v>0</v>
      </c>
      <c r="M3818" t="s">
        <v>31557</v>
      </c>
    </row>
    <row r="3819" spans="1:13">
      <c r="A3819" t="s">
        <v>31558</v>
      </c>
      <c r="B3819" t="s">
        <v>31559</v>
      </c>
      <c r="D3819" t="s">
        <v>31560</v>
      </c>
      <c r="E3819">
        <v>0</v>
      </c>
      <c r="J3819" t="s">
        <v>31558</v>
      </c>
      <c r="K3819" t="s">
        <v>31559</v>
      </c>
      <c r="L3819">
        <v>0</v>
      </c>
      <c r="M3819" t="s">
        <v>31560</v>
      </c>
    </row>
    <row r="3820" spans="1:13">
      <c r="A3820" t="s">
        <v>19869</v>
      </c>
      <c r="B3820" t="s">
        <v>31561</v>
      </c>
      <c r="D3820" t="s">
        <v>31562</v>
      </c>
      <c r="E3820">
        <v>0</v>
      </c>
      <c r="J3820" t="s">
        <v>19869</v>
      </c>
      <c r="K3820" t="s">
        <v>31561</v>
      </c>
      <c r="L3820">
        <v>0</v>
      </c>
      <c r="M3820" t="s">
        <v>31562</v>
      </c>
    </row>
    <row r="3821" spans="1:13">
      <c r="A3821" t="s">
        <v>19870</v>
      </c>
      <c r="B3821" t="s">
        <v>31563</v>
      </c>
      <c r="D3821" t="s">
        <v>31564</v>
      </c>
      <c r="E3821">
        <v>0</v>
      </c>
      <c r="J3821" t="s">
        <v>19870</v>
      </c>
      <c r="K3821" t="s">
        <v>31563</v>
      </c>
      <c r="L3821">
        <v>0</v>
      </c>
      <c r="M3821" t="s">
        <v>31564</v>
      </c>
    </row>
    <row r="3822" spans="1:13">
      <c r="A3822" t="s">
        <v>19089</v>
      </c>
      <c r="B3822" t="s">
        <v>31565</v>
      </c>
      <c r="C3822" t="s">
        <v>23015</v>
      </c>
      <c r="D3822" t="s">
        <v>31566</v>
      </c>
      <c r="E3822">
        <v>160</v>
      </c>
      <c r="G3822" t="s">
        <v>23015</v>
      </c>
      <c r="J3822" t="s">
        <v>19089</v>
      </c>
      <c r="K3822" t="s">
        <v>31565</v>
      </c>
      <c r="L3822">
        <v>160</v>
      </c>
      <c r="M3822" t="s">
        <v>31566</v>
      </c>
    </row>
    <row r="3823" spans="1:13">
      <c r="A3823" t="s">
        <v>21207</v>
      </c>
      <c r="B3823" t="s">
        <v>31567</v>
      </c>
      <c r="C3823" t="s">
        <v>23015</v>
      </c>
      <c r="D3823" t="s">
        <v>31568</v>
      </c>
      <c r="E3823">
        <v>120</v>
      </c>
      <c r="G3823" t="s">
        <v>23015</v>
      </c>
      <c r="J3823" t="s">
        <v>21207</v>
      </c>
      <c r="K3823" t="s">
        <v>31567</v>
      </c>
      <c r="L3823">
        <v>120</v>
      </c>
      <c r="M3823" t="s">
        <v>31568</v>
      </c>
    </row>
    <row r="3824" spans="1:13">
      <c r="A3824" t="s">
        <v>21206</v>
      </c>
      <c r="B3824" t="s">
        <v>31569</v>
      </c>
      <c r="C3824" t="s">
        <v>23015</v>
      </c>
      <c r="D3824" t="s">
        <v>31570</v>
      </c>
      <c r="E3824">
        <v>120</v>
      </c>
      <c r="G3824" t="s">
        <v>23015</v>
      </c>
      <c r="J3824" t="s">
        <v>21206</v>
      </c>
      <c r="K3824" t="s">
        <v>31569</v>
      </c>
      <c r="L3824">
        <v>120</v>
      </c>
      <c r="M3824" t="s">
        <v>31570</v>
      </c>
    </row>
    <row r="3825" spans="1:13">
      <c r="A3825" t="s">
        <v>21205</v>
      </c>
      <c r="B3825" t="s">
        <v>31571</v>
      </c>
      <c r="C3825" t="s">
        <v>23015</v>
      </c>
      <c r="D3825" t="s">
        <v>31572</v>
      </c>
      <c r="E3825">
        <v>120</v>
      </c>
      <c r="G3825" t="s">
        <v>23015</v>
      </c>
      <c r="J3825" t="s">
        <v>21205</v>
      </c>
      <c r="K3825" t="s">
        <v>31571</v>
      </c>
      <c r="L3825">
        <v>120</v>
      </c>
      <c r="M3825" t="s">
        <v>31572</v>
      </c>
    </row>
    <row r="3826" spans="1:13">
      <c r="A3826" t="s">
        <v>21204</v>
      </c>
      <c r="B3826" t="s">
        <v>31573</v>
      </c>
      <c r="C3826" t="s">
        <v>23015</v>
      </c>
      <c r="D3826" t="s">
        <v>31574</v>
      </c>
      <c r="E3826">
        <v>120</v>
      </c>
      <c r="G3826" t="s">
        <v>23015</v>
      </c>
      <c r="J3826" t="s">
        <v>21204</v>
      </c>
      <c r="K3826" t="s">
        <v>31573</v>
      </c>
      <c r="L3826">
        <v>120</v>
      </c>
      <c r="M3826" t="s">
        <v>31574</v>
      </c>
    </row>
    <row r="3827" spans="1:13">
      <c r="A3827" t="s">
        <v>21203</v>
      </c>
      <c r="B3827" t="s">
        <v>31575</v>
      </c>
      <c r="C3827" t="s">
        <v>23015</v>
      </c>
      <c r="D3827" t="s">
        <v>31576</v>
      </c>
      <c r="E3827">
        <v>120</v>
      </c>
      <c r="G3827" t="s">
        <v>23015</v>
      </c>
      <c r="J3827" t="s">
        <v>21203</v>
      </c>
      <c r="K3827" t="s">
        <v>31575</v>
      </c>
      <c r="L3827">
        <v>120</v>
      </c>
      <c r="M3827" t="s">
        <v>31576</v>
      </c>
    </row>
    <row r="3828" spans="1:13">
      <c r="A3828" t="s">
        <v>21202</v>
      </c>
      <c r="B3828" t="s">
        <v>31577</v>
      </c>
      <c r="C3828" t="s">
        <v>23015</v>
      </c>
      <c r="D3828" t="s">
        <v>31578</v>
      </c>
      <c r="E3828">
        <v>120</v>
      </c>
      <c r="G3828" t="s">
        <v>23015</v>
      </c>
      <c r="J3828" t="s">
        <v>21202</v>
      </c>
      <c r="K3828" t="s">
        <v>31577</v>
      </c>
      <c r="L3828">
        <v>120</v>
      </c>
      <c r="M3828" t="s">
        <v>31578</v>
      </c>
    </row>
    <row r="3829" spans="1:13">
      <c r="A3829" t="s">
        <v>21487</v>
      </c>
      <c r="B3829" t="s">
        <v>31579</v>
      </c>
      <c r="C3829" t="s">
        <v>23015</v>
      </c>
      <c r="D3829" t="s">
        <v>31580</v>
      </c>
      <c r="E3829">
        <v>180</v>
      </c>
      <c r="G3829" t="s">
        <v>23015</v>
      </c>
      <c r="J3829" t="s">
        <v>21487</v>
      </c>
      <c r="K3829" t="s">
        <v>31579</v>
      </c>
      <c r="L3829">
        <v>180</v>
      </c>
      <c r="M3829" t="s">
        <v>31580</v>
      </c>
    </row>
    <row r="3830" spans="1:13">
      <c r="A3830" t="s">
        <v>19090</v>
      </c>
      <c r="B3830" t="s">
        <v>31581</v>
      </c>
      <c r="D3830" t="s">
        <v>31582</v>
      </c>
      <c r="E3830">
        <v>0</v>
      </c>
      <c r="J3830" t="s">
        <v>19090</v>
      </c>
      <c r="K3830" t="s">
        <v>31581</v>
      </c>
      <c r="L3830">
        <v>0</v>
      </c>
      <c r="M3830" t="s">
        <v>31582</v>
      </c>
    </row>
    <row r="3831" spans="1:13">
      <c r="A3831" t="s">
        <v>21486</v>
      </c>
      <c r="B3831" t="s">
        <v>31583</v>
      </c>
      <c r="C3831" t="s">
        <v>23015</v>
      </c>
      <c r="D3831" t="s">
        <v>31584</v>
      </c>
      <c r="E3831">
        <v>180</v>
      </c>
      <c r="G3831" t="s">
        <v>23015</v>
      </c>
      <c r="J3831" t="s">
        <v>21486</v>
      </c>
      <c r="K3831" t="s">
        <v>31583</v>
      </c>
      <c r="L3831">
        <v>180</v>
      </c>
      <c r="M3831" t="s">
        <v>31584</v>
      </c>
    </row>
    <row r="3832" spans="1:13">
      <c r="A3832" t="s">
        <v>19091</v>
      </c>
      <c r="B3832" t="s">
        <v>31585</v>
      </c>
      <c r="D3832" t="s">
        <v>31586</v>
      </c>
      <c r="E3832">
        <v>0</v>
      </c>
      <c r="J3832" t="s">
        <v>19091</v>
      </c>
      <c r="K3832" t="s">
        <v>31585</v>
      </c>
      <c r="L3832">
        <v>0</v>
      </c>
      <c r="M3832" t="s">
        <v>31586</v>
      </c>
    </row>
    <row r="3833" spans="1:13">
      <c r="A3833" t="s">
        <v>21485</v>
      </c>
      <c r="B3833" t="s">
        <v>31587</v>
      </c>
      <c r="C3833" t="s">
        <v>23015</v>
      </c>
      <c r="D3833" t="s">
        <v>31588</v>
      </c>
      <c r="E3833">
        <v>180</v>
      </c>
      <c r="G3833" t="s">
        <v>23015</v>
      </c>
      <c r="J3833" t="s">
        <v>21485</v>
      </c>
      <c r="K3833" t="s">
        <v>31587</v>
      </c>
      <c r="L3833">
        <v>180</v>
      </c>
      <c r="M3833" t="s">
        <v>31588</v>
      </c>
    </row>
    <row r="3834" spans="1:13">
      <c r="A3834" t="s">
        <v>21484</v>
      </c>
      <c r="B3834" t="s">
        <v>31589</v>
      </c>
      <c r="C3834" t="s">
        <v>23015</v>
      </c>
      <c r="D3834" t="s">
        <v>31590</v>
      </c>
      <c r="E3834">
        <v>179</v>
      </c>
      <c r="G3834" t="s">
        <v>23015</v>
      </c>
      <c r="J3834" t="s">
        <v>21484</v>
      </c>
      <c r="K3834" t="s">
        <v>31589</v>
      </c>
      <c r="L3834">
        <v>179</v>
      </c>
      <c r="M3834" t="s">
        <v>31590</v>
      </c>
    </row>
    <row r="3835" spans="1:13">
      <c r="A3835" t="s">
        <v>21482</v>
      </c>
      <c r="B3835" t="s">
        <v>31591</v>
      </c>
      <c r="C3835" t="s">
        <v>23015</v>
      </c>
      <c r="D3835" t="s">
        <v>31592</v>
      </c>
      <c r="E3835">
        <v>180</v>
      </c>
      <c r="G3835" t="s">
        <v>23015</v>
      </c>
      <c r="J3835" t="s">
        <v>21482</v>
      </c>
      <c r="K3835" t="s">
        <v>31591</v>
      </c>
      <c r="L3835">
        <v>180</v>
      </c>
      <c r="M3835" t="s">
        <v>31592</v>
      </c>
    </row>
    <row r="3836" spans="1:13">
      <c r="A3836" t="s">
        <v>21483</v>
      </c>
      <c r="B3836" t="s">
        <v>31593</v>
      </c>
      <c r="C3836" t="s">
        <v>23015</v>
      </c>
      <c r="D3836" t="s">
        <v>31594</v>
      </c>
      <c r="E3836">
        <v>180</v>
      </c>
      <c r="G3836" t="s">
        <v>23015</v>
      </c>
      <c r="J3836" t="s">
        <v>21483</v>
      </c>
      <c r="K3836" t="s">
        <v>31593</v>
      </c>
      <c r="L3836">
        <v>180</v>
      </c>
      <c r="M3836" t="s">
        <v>31594</v>
      </c>
    </row>
    <row r="3837" spans="1:13">
      <c r="A3837" t="s">
        <v>21622</v>
      </c>
      <c r="B3837" t="s">
        <v>31595</v>
      </c>
      <c r="C3837" t="s">
        <v>23015</v>
      </c>
      <c r="D3837" t="s">
        <v>31596</v>
      </c>
      <c r="E3837">
        <v>180</v>
      </c>
      <c r="G3837" t="s">
        <v>23015</v>
      </c>
      <c r="J3837" t="s">
        <v>21622</v>
      </c>
      <c r="K3837" t="s">
        <v>31595</v>
      </c>
      <c r="L3837">
        <v>180</v>
      </c>
      <c r="M3837" t="s">
        <v>31596</v>
      </c>
    </row>
    <row r="3838" spans="1:13">
      <c r="A3838" t="s">
        <v>21621</v>
      </c>
      <c r="B3838" t="s">
        <v>31597</v>
      </c>
      <c r="C3838" t="s">
        <v>23015</v>
      </c>
      <c r="D3838" t="s">
        <v>31598</v>
      </c>
      <c r="E3838">
        <v>180</v>
      </c>
      <c r="G3838" t="s">
        <v>23015</v>
      </c>
      <c r="J3838" t="s">
        <v>21621</v>
      </c>
      <c r="K3838" t="s">
        <v>31597</v>
      </c>
      <c r="L3838">
        <v>180</v>
      </c>
      <c r="M3838" t="s">
        <v>31598</v>
      </c>
    </row>
    <row r="3839" spans="1:13">
      <c r="A3839" t="s">
        <v>21620</v>
      </c>
      <c r="B3839" t="s">
        <v>31599</v>
      </c>
      <c r="C3839" t="s">
        <v>23015</v>
      </c>
      <c r="D3839" t="s">
        <v>31600</v>
      </c>
      <c r="E3839">
        <v>172</v>
      </c>
      <c r="G3839" t="s">
        <v>23015</v>
      </c>
      <c r="J3839" t="s">
        <v>21620</v>
      </c>
      <c r="K3839" t="s">
        <v>31599</v>
      </c>
      <c r="L3839">
        <v>172</v>
      </c>
      <c r="M3839" t="s">
        <v>31600</v>
      </c>
    </row>
    <row r="3840" spans="1:13">
      <c r="A3840" t="s">
        <v>21619</v>
      </c>
      <c r="B3840" t="s">
        <v>31601</v>
      </c>
      <c r="C3840" t="s">
        <v>23015</v>
      </c>
      <c r="D3840" t="s">
        <v>31602</v>
      </c>
      <c r="E3840">
        <v>180</v>
      </c>
      <c r="G3840" t="s">
        <v>23015</v>
      </c>
      <c r="J3840" t="s">
        <v>21619</v>
      </c>
      <c r="K3840" t="s">
        <v>31601</v>
      </c>
      <c r="L3840">
        <v>180</v>
      </c>
      <c r="M3840" t="s">
        <v>31602</v>
      </c>
    </row>
    <row r="3841" spans="1:13">
      <c r="A3841" t="s">
        <v>18071</v>
      </c>
      <c r="B3841" t="s">
        <v>31603</v>
      </c>
      <c r="C3841" t="s">
        <v>23015</v>
      </c>
      <c r="D3841" t="s">
        <v>31604</v>
      </c>
      <c r="E3841">
        <v>160</v>
      </c>
      <c r="G3841" t="s">
        <v>23015</v>
      </c>
      <c r="J3841" t="s">
        <v>18071</v>
      </c>
      <c r="K3841" t="s">
        <v>31603</v>
      </c>
      <c r="L3841">
        <v>160</v>
      </c>
      <c r="M3841" t="s">
        <v>31604</v>
      </c>
    </row>
    <row r="3842" spans="1:13">
      <c r="A3842" t="s">
        <v>18072</v>
      </c>
      <c r="B3842" t="s">
        <v>31605</v>
      </c>
      <c r="D3842" t="s">
        <v>31606</v>
      </c>
      <c r="E3842">
        <v>0</v>
      </c>
      <c r="J3842" t="s">
        <v>18072</v>
      </c>
      <c r="K3842" t="s">
        <v>31605</v>
      </c>
      <c r="L3842">
        <v>0</v>
      </c>
      <c r="M3842" t="s">
        <v>31606</v>
      </c>
    </row>
    <row r="3843" spans="1:13">
      <c r="A3843" t="s">
        <v>31607</v>
      </c>
      <c r="B3843" t="s">
        <v>31608</v>
      </c>
      <c r="D3843" t="s">
        <v>31609</v>
      </c>
      <c r="E3843">
        <v>0</v>
      </c>
      <c r="J3843" t="s">
        <v>31607</v>
      </c>
      <c r="K3843" t="s">
        <v>31608</v>
      </c>
      <c r="L3843">
        <v>0</v>
      </c>
      <c r="M3843" t="s">
        <v>31609</v>
      </c>
    </row>
    <row r="3844" spans="1:13">
      <c r="A3844" t="s">
        <v>20277</v>
      </c>
      <c r="B3844" t="s">
        <v>31610</v>
      </c>
      <c r="D3844" t="s">
        <v>31611</v>
      </c>
      <c r="E3844">
        <v>0</v>
      </c>
      <c r="J3844" t="s">
        <v>20277</v>
      </c>
      <c r="K3844" t="s">
        <v>31610</v>
      </c>
      <c r="L3844">
        <v>0</v>
      </c>
      <c r="M3844" t="s">
        <v>31611</v>
      </c>
    </row>
    <row r="3845" spans="1:13">
      <c r="A3845" t="s">
        <v>18292</v>
      </c>
      <c r="B3845" t="s">
        <v>31612</v>
      </c>
      <c r="C3845" t="s">
        <v>23015</v>
      </c>
      <c r="D3845" t="s">
        <v>31613</v>
      </c>
      <c r="E3845">
        <v>160</v>
      </c>
      <c r="G3845" t="s">
        <v>23015</v>
      </c>
      <c r="J3845" t="s">
        <v>18292</v>
      </c>
      <c r="K3845" t="s">
        <v>31612</v>
      </c>
      <c r="L3845">
        <v>160</v>
      </c>
      <c r="M3845" t="s">
        <v>31613</v>
      </c>
    </row>
    <row r="3846" spans="1:13">
      <c r="A3846" t="s">
        <v>20278</v>
      </c>
      <c r="B3846" t="s">
        <v>31614</v>
      </c>
      <c r="D3846" t="s">
        <v>31615</v>
      </c>
      <c r="E3846">
        <v>0</v>
      </c>
      <c r="J3846" t="s">
        <v>20278</v>
      </c>
      <c r="K3846" t="s">
        <v>31614</v>
      </c>
      <c r="L3846">
        <v>0</v>
      </c>
      <c r="M3846" t="s">
        <v>31615</v>
      </c>
    </row>
    <row r="3847" spans="1:13">
      <c r="A3847" t="s">
        <v>17723</v>
      </c>
      <c r="B3847" t="s">
        <v>31616</v>
      </c>
      <c r="D3847" t="s">
        <v>31617</v>
      </c>
      <c r="E3847">
        <v>0</v>
      </c>
      <c r="J3847" t="s">
        <v>17723</v>
      </c>
      <c r="K3847" t="s">
        <v>31616</v>
      </c>
      <c r="L3847">
        <v>0</v>
      </c>
      <c r="M3847" t="s">
        <v>31617</v>
      </c>
    </row>
    <row r="3848" spans="1:13">
      <c r="A3848" t="s">
        <v>19092</v>
      </c>
      <c r="B3848" t="s">
        <v>31618</v>
      </c>
      <c r="D3848" t="s">
        <v>31619</v>
      </c>
      <c r="E3848">
        <v>0</v>
      </c>
      <c r="J3848" t="s">
        <v>19092</v>
      </c>
      <c r="K3848" t="s">
        <v>31618</v>
      </c>
      <c r="L3848">
        <v>0</v>
      </c>
      <c r="M3848" t="s">
        <v>31619</v>
      </c>
    </row>
    <row r="3849" spans="1:13">
      <c r="A3849" t="s">
        <v>19093</v>
      </c>
      <c r="B3849" t="s">
        <v>31620</v>
      </c>
      <c r="D3849" t="s">
        <v>31621</v>
      </c>
      <c r="E3849">
        <v>0</v>
      </c>
      <c r="J3849" t="s">
        <v>19093</v>
      </c>
      <c r="K3849" t="s">
        <v>31620</v>
      </c>
      <c r="L3849">
        <v>0</v>
      </c>
      <c r="M3849" t="s">
        <v>31621</v>
      </c>
    </row>
    <row r="3850" spans="1:13">
      <c r="A3850" t="s">
        <v>19094</v>
      </c>
      <c r="B3850" t="s">
        <v>31622</v>
      </c>
      <c r="D3850" t="s">
        <v>31623</v>
      </c>
      <c r="E3850">
        <v>0</v>
      </c>
      <c r="J3850" t="s">
        <v>19094</v>
      </c>
      <c r="K3850" t="s">
        <v>31622</v>
      </c>
      <c r="L3850">
        <v>0</v>
      </c>
      <c r="M3850" t="s">
        <v>31623</v>
      </c>
    </row>
    <row r="3851" spans="1:13">
      <c r="A3851" t="s">
        <v>19095</v>
      </c>
      <c r="B3851" t="s">
        <v>31624</v>
      </c>
      <c r="D3851" t="s">
        <v>31625</v>
      </c>
      <c r="E3851">
        <v>0</v>
      </c>
      <c r="J3851" t="s">
        <v>19095</v>
      </c>
      <c r="K3851" t="s">
        <v>31624</v>
      </c>
      <c r="L3851">
        <v>0</v>
      </c>
      <c r="M3851" t="s">
        <v>31625</v>
      </c>
    </row>
    <row r="3852" spans="1:13">
      <c r="A3852" t="s">
        <v>19096</v>
      </c>
      <c r="B3852" t="s">
        <v>31626</v>
      </c>
      <c r="D3852" t="s">
        <v>31627</v>
      </c>
      <c r="E3852">
        <v>0</v>
      </c>
      <c r="J3852" t="s">
        <v>19096</v>
      </c>
      <c r="K3852" t="s">
        <v>31626</v>
      </c>
      <c r="L3852">
        <v>0</v>
      </c>
      <c r="M3852" t="s">
        <v>31627</v>
      </c>
    </row>
    <row r="3853" spans="1:13">
      <c r="A3853" t="s">
        <v>19097</v>
      </c>
      <c r="B3853" t="s">
        <v>31628</v>
      </c>
      <c r="D3853" t="s">
        <v>31629</v>
      </c>
      <c r="E3853">
        <v>0</v>
      </c>
      <c r="J3853" t="s">
        <v>19097</v>
      </c>
      <c r="K3853" t="s">
        <v>31628</v>
      </c>
      <c r="L3853">
        <v>0</v>
      </c>
      <c r="M3853" t="s">
        <v>31629</v>
      </c>
    </row>
    <row r="3854" spans="1:13">
      <c r="A3854" t="s">
        <v>19098</v>
      </c>
      <c r="B3854" t="s">
        <v>31630</v>
      </c>
      <c r="C3854" t="s">
        <v>23015</v>
      </c>
      <c r="D3854" t="s">
        <v>31631</v>
      </c>
      <c r="E3854">
        <v>160</v>
      </c>
      <c r="G3854" t="s">
        <v>23015</v>
      </c>
      <c r="J3854" t="s">
        <v>19098</v>
      </c>
      <c r="K3854" t="s">
        <v>31630</v>
      </c>
      <c r="L3854">
        <v>160</v>
      </c>
      <c r="M3854" t="s">
        <v>31631</v>
      </c>
    </row>
    <row r="3855" spans="1:13">
      <c r="A3855" t="s">
        <v>19099</v>
      </c>
      <c r="B3855" t="s">
        <v>31632</v>
      </c>
      <c r="D3855" t="s">
        <v>31633</v>
      </c>
      <c r="E3855">
        <v>-1</v>
      </c>
      <c r="J3855" t="s">
        <v>19099</v>
      </c>
      <c r="K3855" t="s">
        <v>31632</v>
      </c>
      <c r="L3855">
        <v>-1</v>
      </c>
      <c r="M3855" t="s">
        <v>31633</v>
      </c>
    </row>
    <row r="3856" spans="1:13">
      <c r="A3856" t="s">
        <v>19100</v>
      </c>
      <c r="B3856" t="s">
        <v>31634</v>
      </c>
      <c r="D3856" t="s">
        <v>31635</v>
      </c>
      <c r="E3856">
        <v>0</v>
      </c>
      <c r="J3856" t="s">
        <v>19100</v>
      </c>
      <c r="K3856" t="s">
        <v>31634</v>
      </c>
      <c r="L3856">
        <v>0</v>
      </c>
      <c r="M3856" t="s">
        <v>31635</v>
      </c>
    </row>
    <row r="3857" spans="1:13">
      <c r="A3857" t="s">
        <v>19101</v>
      </c>
      <c r="B3857" t="s">
        <v>31636</v>
      </c>
      <c r="C3857" t="s">
        <v>23015</v>
      </c>
      <c r="D3857" t="s">
        <v>31637</v>
      </c>
      <c r="E3857">
        <v>160</v>
      </c>
      <c r="G3857" t="s">
        <v>23015</v>
      </c>
      <c r="J3857" t="s">
        <v>19101</v>
      </c>
      <c r="K3857" t="s">
        <v>31636</v>
      </c>
      <c r="L3857">
        <v>160</v>
      </c>
      <c r="M3857" t="s">
        <v>31637</v>
      </c>
    </row>
    <row r="3858" spans="1:13">
      <c r="A3858" t="s">
        <v>19102</v>
      </c>
      <c r="B3858" t="s">
        <v>31638</v>
      </c>
      <c r="D3858" t="s">
        <v>31639</v>
      </c>
      <c r="E3858">
        <v>0</v>
      </c>
      <c r="J3858" t="s">
        <v>19102</v>
      </c>
      <c r="K3858" t="s">
        <v>31638</v>
      </c>
      <c r="L3858">
        <v>0</v>
      </c>
      <c r="M3858" t="s">
        <v>31639</v>
      </c>
    </row>
    <row r="3859" spans="1:13">
      <c r="A3859" t="s">
        <v>20279</v>
      </c>
      <c r="B3859" t="s">
        <v>31640</v>
      </c>
      <c r="D3859" t="s">
        <v>31641</v>
      </c>
      <c r="E3859">
        <v>0</v>
      </c>
      <c r="J3859" t="s">
        <v>20279</v>
      </c>
      <c r="K3859" t="s">
        <v>31640</v>
      </c>
      <c r="L3859">
        <v>0</v>
      </c>
      <c r="M3859" t="s">
        <v>31641</v>
      </c>
    </row>
    <row r="3860" spans="1:13">
      <c r="A3860" t="s">
        <v>20280</v>
      </c>
      <c r="B3860" t="s">
        <v>31642</v>
      </c>
      <c r="D3860" t="s">
        <v>31643</v>
      </c>
      <c r="E3860">
        <v>0</v>
      </c>
      <c r="J3860" t="s">
        <v>20280</v>
      </c>
      <c r="K3860" t="s">
        <v>31642</v>
      </c>
      <c r="L3860">
        <v>0</v>
      </c>
      <c r="M3860" t="s">
        <v>31643</v>
      </c>
    </row>
    <row r="3861" spans="1:13">
      <c r="A3861" t="s">
        <v>20281</v>
      </c>
      <c r="B3861" t="s">
        <v>31644</v>
      </c>
      <c r="D3861" t="s">
        <v>31645</v>
      </c>
      <c r="E3861">
        <v>0</v>
      </c>
      <c r="J3861" t="s">
        <v>20281</v>
      </c>
      <c r="K3861" t="s">
        <v>31644</v>
      </c>
      <c r="L3861">
        <v>0</v>
      </c>
      <c r="M3861" t="s">
        <v>31645</v>
      </c>
    </row>
    <row r="3862" spans="1:13">
      <c r="A3862" t="s">
        <v>20391</v>
      </c>
      <c r="B3862" t="s">
        <v>31646</v>
      </c>
      <c r="D3862" t="s">
        <v>31647</v>
      </c>
      <c r="E3862">
        <v>0</v>
      </c>
      <c r="J3862" t="s">
        <v>20391</v>
      </c>
      <c r="K3862" t="s">
        <v>31646</v>
      </c>
      <c r="L3862">
        <v>0</v>
      </c>
      <c r="M3862" t="s">
        <v>31647</v>
      </c>
    </row>
    <row r="3863" spans="1:13">
      <c r="A3863" t="s">
        <v>20809</v>
      </c>
      <c r="B3863" t="s">
        <v>31648</v>
      </c>
      <c r="C3863" t="s">
        <v>23015</v>
      </c>
      <c r="D3863" t="s">
        <v>31649</v>
      </c>
      <c r="E3863">
        <v>160</v>
      </c>
      <c r="G3863" t="s">
        <v>23015</v>
      </c>
      <c r="J3863" t="s">
        <v>20809</v>
      </c>
      <c r="K3863" t="s">
        <v>31648</v>
      </c>
      <c r="L3863">
        <v>160</v>
      </c>
      <c r="M3863" t="s">
        <v>31649</v>
      </c>
    </row>
    <row r="3864" spans="1:13">
      <c r="A3864" t="s">
        <v>20808</v>
      </c>
      <c r="B3864" t="s">
        <v>31650</v>
      </c>
      <c r="D3864" t="s">
        <v>31651</v>
      </c>
      <c r="E3864">
        <v>0</v>
      </c>
      <c r="J3864" t="s">
        <v>20808</v>
      </c>
      <c r="K3864" t="s">
        <v>31650</v>
      </c>
      <c r="L3864">
        <v>0</v>
      </c>
      <c r="M3864" t="s">
        <v>31651</v>
      </c>
    </row>
    <row r="3865" spans="1:13">
      <c r="A3865" t="s">
        <v>20807</v>
      </c>
      <c r="B3865" t="s">
        <v>31652</v>
      </c>
      <c r="D3865" t="s">
        <v>31653</v>
      </c>
      <c r="E3865">
        <v>0</v>
      </c>
      <c r="J3865" t="s">
        <v>20807</v>
      </c>
      <c r="K3865" t="s">
        <v>31652</v>
      </c>
      <c r="L3865">
        <v>0</v>
      </c>
      <c r="M3865" t="s">
        <v>31653</v>
      </c>
    </row>
    <row r="3866" spans="1:13">
      <c r="A3866" t="s">
        <v>20806</v>
      </c>
      <c r="B3866" t="s">
        <v>31654</v>
      </c>
      <c r="D3866" t="s">
        <v>31655</v>
      </c>
      <c r="E3866">
        <v>0</v>
      </c>
      <c r="J3866" t="s">
        <v>20806</v>
      </c>
      <c r="K3866" t="s">
        <v>31654</v>
      </c>
      <c r="L3866">
        <v>0</v>
      </c>
      <c r="M3866" t="s">
        <v>31655</v>
      </c>
    </row>
    <row r="3867" spans="1:13">
      <c r="A3867" t="s">
        <v>20805</v>
      </c>
      <c r="B3867" t="s">
        <v>31656</v>
      </c>
      <c r="D3867" t="s">
        <v>31657</v>
      </c>
      <c r="E3867">
        <v>-1</v>
      </c>
      <c r="J3867" t="s">
        <v>20805</v>
      </c>
      <c r="K3867" t="s">
        <v>31656</v>
      </c>
      <c r="L3867">
        <v>-1</v>
      </c>
      <c r="M3867" t="s">
        <v>31657</v>
      </c>
    </row>
    <row r="3868" spans="1:13">
      <c r="A3868" t="s">
        <v>19103</v>
      </c>
      <c r="B3868" t="s">
        <v>31658</v>
      </c>
      <c r="C3868" t="s">
        <v>23015</v>
      </c>
      <c r="D3868" t="s">
        <v>31659</v>
      </c>
      <c r="E3868">
        <v>160</v>
      </c>
      <c r="G3868" t="s">
        <v>23015</v>
      </c>
      <c r="J3868" t="s">
        <v>19103</v>
      </c>
      <c r="K3868" t="s">
        <v>31658</v>
      </c>
      <c r="L3868">
        <v>160</v>
      </c>
      <c r="M3868" t="s">
        <v>31659</v>
      </c>
    </row>
    <row r="3869" spans="1:13">
      <c r="A3869" t="s">
        <v>19104</v>
      </c>
      <c r="B3869" t="s">
        <v>31660</v>
      </c>
      <c r="D3869" t="s">
        <v>31661</v>
      </c>
      <c r="E3869">
        <v>0</v>
      </c>
      <c r="J3869" t="s">
        <v>19104</v>
      </c>
      <c r="K3869" t="s">
        <v>31660</v>
      </c>
      <c r="L3869">
        <v>0</v>
      </c>
      <c r="M3869" t="s">
        <v>31661</v>
      </c>
    </row>
    <row r="3870" spans="1:13">
      <c r="A3870" t="s">
        <v>17724</v>
      </c>
      <c r="B3870" t="s">
        <v>31662</v>
      </c>
      <c r="D3870" t="s">
        <v>31663</v>
      </c>
      <c r="E3870">
        <v>0</v>
      </c>
      <c r="J3870" t="s">
        <v>17724</v>
      </c>
      <c r="K3870" t="s">
        <v>31662</v>
      </c>
      <c r="L3870">
        <v>0</v>
      </c>
      <c r="M3870" t="s">
        <v>31663</v>
      </c>
    </row>
    <row r="3871" spans="1:13">
      <c r="A3871" t="s">
        <v>17725</v>
      </c>
      <c r="B3871" t="s">
        <v>31664</v>
      </c>
      <c r="D3871" t="s">
        <v>31665</v>
      </c>
      <c r="E3871">
        <v>0</v>
      </c>
      <c r="J3871" t="s">
        <v>17725</v>
      </c>
      <c r="K3871" t="s">
        <v>31664</v>
      </c>
      <c r="L3871">
        <v>0</v>
      </c>
      <c r="M3871" t="s">
        <v>31665</v>
      </c>
    </row>
    <row r="3872" spans="1:13">
      <c r="A3872" t="s">
        <v>31666</v>
      </c>
      <c r="B3872" t="s">
        <v>31667</v>
      </c>
      <c r="D3872" t="s">
        <v>31668</v>
      </c>
      <c r="E3872">
        <v>0</v>
      </c>
      <c r="J3872" t="s">
        <v>31666</v>
      </c>
      <c r="K3872" t="s">
        <v>31667</v>
      </c>
      <c r="L3872">
        <v>0</v>
      </c>
      <c r="M3872" t="s">
        <v>31668</v>
      </c>
    </row>
    <row r="3873" spans="1:13">
      <c r="A3873" t="s">
        <v>31669</v>
      </c>
      <c r="B3873" t="s">
        <v>31670</v>
      </c>
      <c r="D3873" t="s">
        <v>31671</v>
      </c>
      <c r="E3873">
        <v>0</v>
      </c>
      <c r="J3873" t="s">
        <v>31669</v>
      </c>
      <c r="K3873" t="s">
        <v>31670</v>
      </c>
      <c r="L3873">
        <v>0</v>
      </c>
      <c r="M3873" t="s">
        <v>31671</v>
      </c>
    </row>
    <row r="3874" spans="1:13">
      <c r="A3874" t="s">
        <v>31672</v>
      </c>
      <c r="B3874" t="s">
        <v>31673</v>
      </c>
      <c r="D3874" t="s">
        <v>31674</v>
      </c>
      <c r="E3874">
        <v>0</v>
      </c>
      <c r="J3874" t="s">
        <v>31672</v>
      </c>
      <c r="K3874" t="s">
        <v>31673</v>
      </c>
      <c r="L3874">
        <v>0</v>
      </c>
      <c r="M3874" t="s">
        <v>31674</v>
      </c>
    </row>
    <row r="3875" spans="1:13">
      <c r="A3875" t="s">
        <v>31675</v>
      </c>
      <c r="B3875" t="s">
        <v>31676</v>
      </c>
      <c r="D3875" t="s">
        <v>31677</v>
      </c>
      <c r="E3875">
        <v>0</v>
      </c>
      <c r="J3875" t="s">
        <v>31675</v>
      </c>
      <c r="K3875" t="s">
        <v>31676</v>
      </c>
      <c r="L3875">
        <v>0</v>
      </c>
      <c r="M3875" t="s">
        <v>31677</v>
      </c>
    </row>
    <row r="3876" spans="1:13">
      <c r="A3876" t="s">
        <v>31678</v>
      </c>
      <c r="B3876" t="s">
        <v>31679</v>
      </c>
      <c r="D3876" t="s">
        <v>31680</v>
      </c>
      <c r="E3876">
        <v>0</v>
      </c>
      <c r="J3876" t="s">
        <v>31678</v>
      </c>
      <c r="K3876" t="s">
        <v>31679</v>
      </c>
      <c r="L3876">
        <v>0</v>
      </c>
      <c r="M3876" t="s">
        <v>31680</v>
      </c>
    </row>
    <row r="3877" spans="1:13">
      <c r="A3877" t="s">
        <v>19871</v>
      </c>
      <c r="B3877" t="s">
        <v>31681</v>
      </c>
      <c r="D3877" t="s">
        <v>31682</v>
      </c>
      <c r="E3877">
        <v>0</v>
      </c>
      <c r="J3877" t="s">
        <v>19871</v>
      </c>
      <c r="K3877" t="s">
        <v>31681</v>
      </c>
      <c r="L3877">
        <v>0</v>
      </c>
      <c r="M3877" t="s">
        <v>31682</v>
      </c>
    </row>
    <row r="3878" spans="1:13">
      <c r="A3878" t="s">
        <v>18295</v>
      </c>
      <c r="B3878" t="s">
        <v>31683</v>
      </c>
      <c r="C3878" t="s">
        <v>23015</v>
      </c>
      <c r="D3878" t="s">
        <v>31684</v>
      </c>
      <c r="E3878">
        <v>160</v>
      </c>
      <c r="G3878" t="s">
        <v>23015</v>
      </c>
      <c r="J3878" t="s">
        <v>18295</v>
      </c>
      <c r="K3878" t="s">
        <v>31683</v>
      </c>
      <c r="L3878">
        <v>160</v>
      </c>
      <c r="M3878" t="s">
        <v>31684</v>
      </c>
    </row>
    <row r="3879" spans="1:13">
      <c r="A3879" t="s">
        <v>18294</v>
      </c>
      <c r="B3879" t="s">
        <v>31685</v>
      </c>
      <c r="C3879" t="s">
        <v>23015</v>
      </c>
      <c r="D3879" t="s">
        <v>31686</v>
      </c>
      <c r="E3879">
        <v>160</v>
      </c>
      <c r="G3879" t="s">
        <v>23015</v>
      </c>
      <c r="J3879" t="s">
        <v>18294</v>
      </c>
      <c r="K3879" t="s">
        <v>31685</v>
      </c>
      <c r="L3879">
        <v>160</v>
      </c>
      <c r="M3879" t="s">
        <v>31686</v>
      </c>
    </row>
    <row r="3880" spans="1:13">
      <c r="A3880" t="s">
        <v>18293</v>
      </c>
      <c r="B3880" t="s">
        <v>31687</v>
      </c>
      <c r="C3880" t="s">
        <v>23015</v>
      </c>
      <c r="D3880" t="s">
        <v>31688</v>
      </c>
      <c r="E3880">
        <v>160</v>
      </c>
      <c r="G3880" t="s">
        <v>23015</v>
      </c>
      <c r="J3880" t="s">
        <v>18293</v>
      </c>
      <c r="K3880" t="s">
        <v>31687</v>
      </c>
      <c r="L3880">
        <v>160</v>
      </c>
      <c r="M3880" t="s">
        <v>31688</v>
      </c>
    </row>
    <row r="3881" spans="1:13">
      <c r="A3881" t="s">
        <v>17726</v>
      </c>
      <c r="B3881" t="s">
        <v>31689</v>
      </c>
      <c r="D3881" t="s">
        <v>31690</v>
      </c>
      <c r="E3881">
        <v>0</v>
      </c>
      <c r="J3881" t="s">
        <v>17726</v>
      </c>
      <c r="K3881" t="s">
        <v>31689</v>
      </c>
      <c r="L3881">
        <v>0</v>
      </c>
      <c r="M3881" t="s">
        <v>31690</v>
      </c>
    </row>
    <row r="3882" spans="1:13">
      <c r="A3882" t="s">
        <v>17727</v>
      </c>
      <c r="B3882" t="s">
        <v>31691</v>
      </c>
      <c r="D3882" t="s">
        <v>31692</v>
      </c>
      <c r="E3882">
        <v>0</v>
      </c>
      <c r="J3882" t="s">
        <v>17727</v>
      </c>
      <c r="K3882" t="s">
        <v>31691</v>
      </c>
      <c r="L3882">
        <v>0</v>
      </c>
      <c r="M3882" t="s">
        <v>31692</v>
      </c>
    </row>
    <row r="3883" spans="1:13">
      <c r="A3883" t="s">
        <v>17728</v>
      </c>
      <c r="B3883" t="s">
        <v>31693</v>
      </c>
      <c r="D3883" t="s">
        <v>31694</v>
      </c>
      <c r="E3883">
        <v>0</v>
      </c>
      <c r="J3883" t="s">
        <v>17728</v>
      </c>
      <c r="K3883" t="s">
        <v>31693</v>
      </c>
      <c r="L3883">
        <v>0</v>
      </c>
      <c r="M3883" t="s">
        <v>31694</v>
      </c>
    </row>
    <row r="3884" spans="1:13">
      <c r="A3884" t="s">
        <v>19105</v>
      </c>
      <c r="B3884" t="s">
        <v>31695</v>
      </c>
      <c r="C3884" t="s">
        <v>23015</v>
      </c>
      <c r="D3884" t="s">
        <v>31696</v>
      </c>
      <c r="E3884">
        <v>160</v>
      </c>
      <c r="G3884" t="s">
        <v>23015</v>
      </c>
      <c r="J3884" t="s">
        <v>19105</v>
      </c>
      <c r="K3884" t="s">
        <v>31695</v>
      </c>
      <c r="L3884">
        <v>160</v>
      </c>
      <c r="M3884" t="s">
        <v>31696</v>
      </c>
    </row>
    <row r="3885" spans="1:13">
      <c r="A3885" t="s">
        <v>19106</v>
      </c>
      <c r="B3885" t="s">
        <v>31697</v>
      </c>
      <c r="D3885" t="s">
        <v>31698</v>
      </c>
      <c r="E3885">
        <v>0</v>
      </c>
      <c r="J3885" t="s">
        <v>19106</v>
      </c>
      <c r="K3885" t="s">
        <v>31697</v>
      </c>
      <c r="L3885">
        <v>0</v>
      </c>
      <c r="M3885" t="s">
        <v>31698</v>
      </c>
    </row>
    <row r="3886" spans="1:13">
      <c r="A3886" t="s">
        <v>19107</v>
      </c>
      <c r="B3886" t="s">
        <v>31699</v>
      </c>
      <c r="C3886" t="s">
        <v>23015</v>
      </c>
      <c r="D3886" t="s">
        <v>31700</v>
      </c>
      <c r="E3886">
        <v>160</v>
      </c>
      <c r="G3886" t="s">
        <v>23015</v>
      </c>
      <c r="J3886" t="s">
        <v>19107</v>
      </c>
      <c r="K3886" t="s">
        <v>31699</v>
      </c>
      <c r="L3886">
        <v>160</v>
      </c>
      <c r="M3886" t="s">
        <v>31700</v>
      </c>
    </row>
    <row r="3887" spans="1:13">
      <c r="A3887" t="s">
        <v>20804</v>
      </c>
      <c r="B3887" t="s">
        <v>31701</v>
      </c>
      <c r="D3887" t="s">
        <v>31702</v>
      </c>
      <c r="E3887">
        <v>0</v>
      </c>
      <c r="J3887" t="s">
        <v>20804</v>
      </c>
      <c r="K3887" t="s">
        <v>31701</v>
      </c>
      <c r="L3887">
        <v>0</v>
      </c>
      <c r="M3887" t="s">
        <v>31702</v>
      </c>
    </row>
    <row r="3888" spans="1:13">
      <c r="A3888" t="s">
        <v>18073</v>
      </c>
      <c r="B3888" t="s">
        <v>31703</v>
      </c>
      <c r="D3888" t="s">
        <v>31704</v>
      </c>
      <c r="E3888">
        <v>0</v>
      </c>
      <c r="J3888" t="s">
        <v>18073</v>
      </c>
      <c r="K3888" t="s">
        <v>31703</v>
      </c>
      <c r="L3888">
        <v>0</v>
      </c>
      <c r="M3888" t="s">
        <v>31704</v>
      </c>
    </row>
    <row r="3889" spans="1:13">
      <c r="A3889" t="s">
        <v>17729</v>
      </c>
      <c r="B3889" t="s">
        <v>31705</v>
      </c>
      <c r="D3889" t="s">
        <v>31706</v>
      </c>
      <c r="E3889">
        <v>0</v>
      </c>
      <c r="J3889" t="s">
        <v>17729</v>
      </c>
      <c r="K3889" t="s">
        <v>31705</v>
      </c>
      <c r="L3889">
        <v>0</v>
      </c>
      <c r="M3889" t="s">
        <v>31706</v>
      </c>
    </row>
    <row r="3890" spans="1:13">
      <c r="A3890" t="s">
        <v>17730</v>
      </c>
      <c r="B3890" t="s">
        <v>31707</v>
      </c>
      <c r="D3890" t="s">
        <v>31708</v>
      </c>
      <c r="E3890">
        <v>0</v>
      </c>
      <c r="J3890" t="s">
        <v>17730</v>
      </c>
      <c r="K3890" t="s">
        <v>31707</v>
      </c>
      <c r="L3890">
        <v>0</v>
      </c>
      <c r="M3890" t="s">
        <v>31708</v>
      </c>
    </row>
    <row r="3891" spans="1:13">
      <c r="A3891" t="s">
        <v>17731</v>
      </c>
      <c r="B3891" t="s">
        <v>31709</v>
      </c>
      <c r="D3891" t="s">
        <v>31710</v>
      </c>
      <c r="E3891">
        <v>0</v>
      </c>
      <c r="J3891" t="s">
        <v>17731</v>
      </c>
      <c r="K3891" t="s">
        <v>31709</v>
      </c>
      <c r="L3891">
        <v>0</v>
      </c>
      <c r="M3891" t="s">
        <v>31710</v>
      </c>
    </row>
    <row r="3892" spans="1:13">
      <c r="A3892" t="s">
        <v>31711</v>
      </c>
      <c r="B3892" t="s">
        <v>31712</v>
      </c>
      <c r="D3892" t="s">
        <v>31713</v>
      </c>
      <c r="E3892">
        <v>0</v>
      </c>
      <c r="J3892" t="s">
        <v>31711</v>
      </c>
      <c r="K3892" t="s">
        <v>31712</v>
      </c>
      <c r="L3892">
        <v>0</v>
      </c>
      <c r="M3892" t="s">
        <v>31713</v>
      </c>
    </row>
    <row r="3893" spans="1:13">
      <c r="A3893" t="s">
        <v>20803</v>
      </c>
      <c r="B3893" t="s">
        <v>31714</v>
      </c>
      <c r="D3893" t="s">
        <v>31715</v>
      </c>
      <c r="E3893">
        <v>0</v>
      </c>
      <c r="J3893" t="s">
        <v>20803</v>
      </c>
      <c r="K3893" t="s">
        <v>31714</v>
      </c>
      <c r="L3893">
        <v>0</v>
      </c>
      <c r="M3893" t="s">
        <v>31715</v>
      </c>
    </row>
    <row r="3894" spans="1:13">
      <c r="A3894" t="s">
        <v>20802</v>
      </c>
      <c r="B3894" t="s">
        <v>31716</v>
      </c>
      <c r="D3894" t="s">
        <v>31717</v>
      </c>
      <c r="E3894">
        <v>0</v>
      </c>
      <c r="J3894" t="s">
        <v>20802</v>
      </c>
      <c r="K3894" t="s">
        <v>31716</v>
      </c>
      <c r="L3894">
        <v>0</v>
      </c>
      <c r="M3894" t="s">
        <v>31717</v>
      </c>
    </row>
    <row r="3895" spans="1:13">
      <c r="A3895" t="s">
        <v>20801</v>
      </c>
      <c r="B3895" t="s">
        <v>31718</v>
      </c>
      <c r="D3895" t="s">
        <v>31719</v>
      </c>
      <c r="E3895">
        <v>0</v>
      </c>
      <c r="J3895" t="s">
        <v>20801</v>
      </c>
      <c r="K3895" t="s">
        <v>31718</v>
      </c>
      <c r="L3895">
        <v>0</v>
      </c>
      <c r="M3895" t="s">
        <v>31719</v>
      </c>
    </row>
    <row r="3896" spans="1:13">
      <c r="A3896" t="s">
        <v>20800</v>
      </c>
      <c r="B3896" t="s">
        <v>31720</v>
      </c>
      <c r="D3896" t="s">
        <v>31721</v>
      </c>
      <c r="E3896">
        <v>0</v>
      </c>
      <c r="J3896" t="s">
        <v>20800</v>
      </c>
      <c r="K3896" t="s">
        <v>31720</v>
      </c>
      <c r="L3896">
        <v>0</v>
      </c>
      <c r="M3896" t="s">
        <v>31721</v>
      </c>
    </row>
    <row r="3897" spans="1:13">
      <c r="A3897" t="s">
        <v>20799</v>
      </c>
      <c r="B3897" t="s">
        <v>31722</v>
      </c>
      <c r="D3897" t="s">
        <v>31723</v>
      </c>
      <c r="E3897">
        <v>0</v>
      </c>
      <c r="J3897" t="s">
        <v>20799</v>
      </c>
      <c r="K3897" t="s">
        <v>31722</v>
      </c>
      <c r="L3897">
        <v>0</v>
      </c>
      <c r="M3897" t="s">
        <v>31723</v>
      </c>
    </row>
    <row r="3898" spans="1:13">
      <c r="A3898" t="s">
        <v>19108</v>
      </c>
      <c r="B3898" t="s">
        <v>31724</v>
      </c>
      <c r="D3898" t="s">
        <v>31725</v>
      </c>
      <c r="E3898">
        <v>-1</v>
      </c>
      <c r="J3898" t="s">
        <v>19108</v>
      </c>
      <c r="K3898" t="s">
        <v>31724</v>
      </c>
      <c r="L3898">
        <v>-1</v>
      </c>
      <c r="M3898" t="s">
        <v>31725</v>
      </c>
    </row>
    <row r="3899" spans="1:13">
      <c r="A3899" t="s">
        <v>17732</v>
      </c>
      <c r="B3899" t="s">
        <v>31726</v>
      </c>
      <c r="D3899" t="s">
        <v>31727</v>
      </c>
      <c r="E3899">
        <v>0</v>
      </c>
      <c r="J3899" t="s">
        <v>17732</v>
      </c>
      <c r="K3899" t="s">
        <v>31726</v>
      </c>
      <c r="L3899">
        <v>0</v>
      </c>
      <c r="M3899" t="s">
        <v>31727</v>
      </c>
    </row>
    <row r="3900" spans="1:13">
      <c r="A3900" t="s">
        <v>17733</v>
      </c>
      <c r="B3900" t="s">
        <v>31728</v>
      </c>
      <c r="D3900" t="s">
        <v>31729</v>
      </c>
      <c r="E3900">
        <v>0</v>
      </c>
      <c r="J3900" t="s">
        <v>17733</v>
      </c>
      <c r="K3900" t="s">
        <v>31728</v>
      </c>
      <c r="L3900">
        <v>0</v>
      </c>
      <c r="M3900" t="s">
        <v>31729</v>
      </c>
    </row>
    <row r="3901" spans="1:13">
      <c r="A3901" t="s">
        <v>17734</v>
      </c>
      <c r="B3901" t="s">
        <v>31730</v>
      </c>
      <c r="D3901" t="s">
        <v>31731</v>
      </c>
      <c r="E3901">
        <v>0</v>
      </c>
      <c r="J3901" t="s">
        <v>17734</v>
      </c>
      <c r="K3901" t="s">
        <v>31730</v>
      </c>
      <c r="L3901">
        <v>0</v>
      </c>
      <c r="M3901" t="s">
        <v>31731</v>
      </c>
    </row>
    <row r="3902" spans="1:13">
      <c r="A3902" t="s">
        <v>31732</v>
      </c>
      <c r="B3902" t="s">
        <v>31733</v>
      </c>
      <c r="D3902" t="s">
        <v>31734</v>
      </c>
      <c r="E3902">
        <v>0</v>
      </c>
      <c r="J3902" t="s">
        <v>31732</v>
      </c>
      <c r="K3902" t="s">
        <v>31733</v>
      </c>
      <c r="L3902">
        <v>0</v>
      </c>
      <c r="M3902" t="s">
        <v>31734</v>
      </c>
    </row>
    <row r="3903" spans="1:13">
      <c r="A3903" t="s">
        <v>31735</v>
      </c>
      <c r="B3903" t="s">
        <v>31736</v>
      </c>
      <c r="D3903" t="s">
        <v>31737</v>
      </c>
      <c r="E3903">
        <v>0</v>
      </c>
      <c r="J3903" t="s">
        <v>31735</v>
      </c>
      <c r="K3903" t="s">
        <v>31736</v>
      </c>
      <c r="L3903">
        <v>0</v>
      </c>
      <c r="M3903" t="s">
        <v>31737</v>
      </c>
    </row>
    <row r="3904" spans="1:13">
      <c r="A3904" t="s">
        <v>31738</v>
      </c>
      <c r="B3904" t="s">
        <v>31739</v>
      </c>
      <c r="D3904" t="s">
        <v>31740</v>
      </c>
      <c r="E3904">
        <v>0</v>
      </c>
      <c r="J3904" t="s">
        <v>31738</v>
      </c>
      <c r="K3904" t="s">
        <v>31739</v>
      </c>
      <c r="L3904">
        <v>0</v>
      </c>
      <c r="M3904" t="s">
        <v>31740</v>
      </c>
    </row>
    <row r="3905" spans="1:13">
      <c r="A3905" t="s">
        <v>31741</v>
      </c>
      <c r="B3905" t="s">
        <v>31742</v>
      </c>
      <c r="D3905" t="s">
        <v>31743</v>
      </c>
      <c r="E3905">
        <v>0</v>
      </c>
      <c r="J3905" t="s">
        <v>31741</v>
      </c>
      <c r="K3905" t="s">
        <v>31742</v>
      </c>
      <c r="L3905">
        <v>0</v>
      </c>
      <c r="M3905" t="s">
        <v>31743</v>
      </c>
    </row>
    <row r="3906" spans="1:13">
      <c r="A3906" t="s">
        <v>31744</v>
      </c>
      <c r="B3906" t="s">
        <v>31745</v>
      </c>
      <c r="D3906" t="s">
        <v>31746</v>
      </c>
      <c r="E3906">
        <v>0</v>
      </c>
      <c r="J3906" t="s">
        <v>31744</v>
      </c>
      <c r="K3906" t="s">
        <v>31745</v>
      </c>
      <c r="L3906">
        <v>0</v>
      </c>
      <c r="M3906" t="s">
        <v>31746</v>
      </c>
    </row>
    <row r="3907" spans="1:13">
      <c r="A3907" t="s">
        <v>31747</v>
      </c>
      <c r="B3907" t="s">
        <v>31748</v>
      </c>
      <c r="D3907" t="s">
        <v>31749</v>
      </c>
      <c r="E3907">
        <v>0</v>
      </c>
      <c r="J3907" t="s">
        <v>31747</v>
      </c>
      <c r="K3907" t="s">
        <v>31748</v>
      </c>
      <c r="L3907">
        <v>0</v>
      </c>
      <c r="M3907" t="s">
        <v>31749</v>
      </c>
    </row>
    <row r="3908" spans="1:13">
      <c r="A3908" t="s">
        <v>31750</v>
      </c>
      <c r="B3908" t="s">
        <v>31751</v>
      </c>
      <c r="D3908" t="s">
        <v>31752</v>
      </c>
      <c r="E3908">
        <v>0</v>
      </c>
      <c r="J3908" t="s">
        <v>31750</v>
      </c>
      <c r="K3908" t="s">
        <v>31751</v>
      </c>
      <c r="L3908">
        <v>0</v>
      </c>
      <c r="M3908" t="s">
        <v>31752</v>
      </c>
    </row>
    <row r="3909" spans="1:13">
      <c r="A3909" t="s">
        <v>31753</v>
      </c>
      <c r="B3909" t="s">
        <v>31754</v>
      </c>
      <c r="D3909" t="s">
        <v>31755</v>
      </c>
      <c r="E3909">
        <v>0</v>
      </c>
      <c r="J3909" t="s">
        <v>31753</v>
      </c>
      <c r="K3909" t="s">
        <v>31754</v>
      </c>
      <c r="L3909">
        <v>0</v>
      </c>
      <c r="M3909" t="s">
        <v>31755</v>
      </c>
    </row>
    <row r="3910" spans="1:13">
      <c r="A3910" t="s">
        <v>31756</v>
      </c>
      <c r="B3910" t="s">
        <v>31757</v>
      </c>
      <c r="D3910" t="s">
        <v>31758</v>
      </c>
      <c r="E3910">
        <v>0</v>
      </c>
      <c r="J3910" t="s">
        <v>31756</v>
      </c>
      <c r="K3910" t="s">
        <v>31757</v>
      </c>
      <c r="L3910">
        <v>0</v>
      </c>
      <c r="M3910" t="s">
        <v>31758</v>
      </c>
    </row>
    <row r="3911" spans="1:13">
      <c r="A3911" t="s">
        <v>31759</v>
      </c>
      <c r="B3911" t="s">
        <v>31760</v>
      </c>
      <c r="D3911" t="s">
        <v>31761</v>
      </c>
      <c r="E3911">
        <v>0</v>
      </c>
      <c r="J3911" t="s">
        <v>31759</v>
      </c>
      <c r="K3911" t="s">
        <v>31760</v>
      </c>
      <c r="L3911">
        <v>0</v>
      </c>
      <c r="M3911" t="s">
        <v>31761</v>
      </c>
    </row>
    <row r="3912" spans="1:13">
      <c r="A3912" t="s">
        <v>19109</v>
      </c>
      <c r="B3912" t="s">
        <v>31762</v>
      </c>
      <c r="C3912" t="s">
        <v>23015</v>
      </c>
      <c r="D3912" t="s">
        <v>31763</v>
      </c>
      <c r="E3912">
        <v>160</v>
      </c>
      <c r="G3912" t="s">
        <v>23015</v>
      </c>
      <c r="J3912" t="s">
        <v>19109</v>
      </c>
      <c r="K3912" t="s">
        <v>31762</v>
      </c>
      <c r="L3912">
        <v>160</v>
      </c>
      <c r="M3912" t="s">
        <v>31763</v>
      </c>
    </row>
    <row r="3913" spans="1:13">
      <c r="A3913" t="s">
        <v>18713</v>
      </c>
      <c r="B3913" t="s">
        <v>28104</v>
      </c>
      <c r="D3913" t="s">
        <v>31764</v>
      </c>
      <c r="E3913">
        <v>0</v>
      </c>
      <c r="J3913" t="s">
        <v>18713</v>
      </c>
      <c r="K3913" t="s">
        <v>28104</v>
      </c>
      <c r="L3913">
        <v>0</v>
      </c>
      <c r="M3913" t="s">
        <v>31764</v>
      </c>
    </row>
    <row r="3914" spans="1:13">
      <c r="A3914" t="s">
        <v>18714</v>
      </c>
      <c r="B3914" t="s">
        <v>31765</v>
      </c>
      <c r="D3914" t="s">
        <v>31766</v>
      </c>
      <c r="E3914">
        <v>0</v>
      </c>
      <c r="J3914" t="s">
        <v>18714</v>
      </c>
      <c r="K3914" t="s">
        <v>31765</v>
      </c>
      <c r="L3914">
        <v>0</v>
      </c>
      <c r="M3914" t="s">
        <v>31766</v>
      </c>
    </row>
    <row r="3915" spans="1:13">
      <c r="A3915" t="s">
        <v>18715</v>
      </c>
      <c r="B3915" t="s">
        <v>31767</v>
      </c>
      <c r="D3915" t="s">
        <v>31768</v>
      </c>
      <c r="E3915">
        <v>0</v>
      </c>
      <c r="J3915" t="s">
        <v>18715</v>
      </c>
      <c r="K3915" t="s">
        <v>31767</v>
      </c>
      <c r="L3915">
        <v>0</v>
      </c>
      <c r="M3915" t="s">
        <v>31768</v>
      </c>
    </row>
    <row r="3916" spans="1:13">
      <c r="A3916" t="s">
        <v>18441</v>
      </c>
      <c r="B3916" t="s">
        <v>31769</v>
      </c>
      <c r="D3916" t="s">
        <v>31770</v>
      </c>
      <c r="E3916">
        <v>-1</v>
      </c>
      <c r="J3916" t="s">
        <v>18441</v>
      </c>
      <c r="K3916" t="s">
        <v>31769</v>
      </c>
      <c r="L3916">
        <v>-1</v>
      </c>
      <c r="M3916" t="s">
        <v>31770</v>
      </c>
    </row>
    <row r="3917" spans="1:13">
      <c r="A3917" t="s">
        <v>18442</v>
      </c>
      <c r="B3917" t="s">
        <v>31771</v>
      </c>
      <c r="D3917" t="s">
        <v>31772</v>
      </c>
      <c r="E3917">
        <v>0</v>
      </c>
      <c r="J3917" t="s">
        <v>18442</v>
      </c>
      <c r="K3917" t="s">
        <v>31771</v>
      </c>
      <c r="L3917">
        <v>0</v>
      </c>
      <c r="M3917" t="s">
        <v>31772</v>
      </c>
    </row>
    <row r="3918" spans="1:13">
      <c r="A3918" t="s">
        <v>18443</v>
      </c>
      <c r="B3918" t="s">
        <v>31773</v>
      </c>
      <c r="D3918" t="s">
        <v>31774</v>
      </c>
      <c r="E3918">
        <v>0</v>
      </c>
      <c r="J3918" t="s">
        <v>18443</v>
      </c>
      <c r="K3918" t="s">
        <v>31773</v>
      </c>
      <c r="L3918">
        <v>0</v>
      </c>
      <c r="M3918" t="s">
        <v>31774</v>
      </c>
    </row>
    <row r="3919" spans="1:13">
      <c r="A3919" t="s">
        <v>18444</v>
      </c>
      <c r="B3919" t="s">
        <v>31775</v>
      </c>
      <c r="D3919" t="s">
        <v>31776</v>
      </c>
      <c r="E3919">
        <v>0</v>
      </c>
      <c r="J3919" t="s">
        <v>18444</v>
      </c>
      <c r="K3919" t="s">
        <v>31775</v>
      </c>
      <c r="L3919">
        <v>0</v>
      </c>
      <c r="M3919" t="s">
        <v>31776</v>
      </c>
    </row>
    <row r="3920" spans="1:13">
      <c r="A3920" t="s">
        <v>18445</v>
      </c>
      <c r="B3920" t="s">
        <v>31777</v>
      </c>
      <c r="D3920" t="s">
        <v>31778</v>
      </c>
      <c r="E3920">
        <v>0</v>
      </c>
      <c r="J3920" t="s">
        <v>18445</v>
      </c>
      <c r="K3920" t="s">
        <v>31777</v>
      </c>
      <c r="L3920">
        <v>0</v>
      </c>
      <c r="M3920" t="s">
        <v>31778</v>
      </c>
    </row>
    <row r="3921" spans="1:13">
      <c r="A3921" t="s">
        <v>18446</v>
      </c>
      <c r="B3921" t="s">
        <v>31779</v>
      </c>
      <c r="D3921" t="s">
        <v>31780</v>
      </c>
      <c r="E3921">
        <v>0</v>
      </c>
      <c r="J3921" t="s">
        <v>18446</v>
      </c>
      <c r="K3921" t="s">
        <v>31779</v>
      </c>
      <c r="L3921">
        <v>0</v>
      </c>
      <c r="M3921" t="s">
        <v>31780</v>
      </c>
    </row>
    <row r="3922" spans="1:13">
      <c r="A3922" t="s">
        <v>18447</v>
      </c>
      <c r="B3922" t="s">
        <v>31781</v>
      </c>
      <c r="D3922" t="s">
        <v>31782</v>
      </c>
      <c r="E3922">
        <v>0</v>
      </c>
      <c r="J3922" t="s">
        <v>18447</v>
      </c>
      <c r="K3922" t="s">
        <v>31781</v>
      </c>
      <c r="L3922">
        <v>0</v>
      </c>
      <c r="M3922" t="s">
        <v>31782</v>
      </c>
    </row>
    <row r="3923" spans="1:13">
      <c r="A3923" t="s">
        <v>20282</v>
      </c>
      <c r="B3923" t="s">
        <v>31783</v>
      </c>
      <c r="D3923" t="s">
        <v>31784</v>
      </c>
      <c r="E3923">
        <v>0</v>
      </c>
      <c r="J3923" t="s">
        <v>20282</v>
      </c>
      <c r="K3923" t="s">
        <v>31783</v>
      </c>
      <c r="L3923">
        <v>0</v>
      </c>
      <c r="M3923" t="s">
        <v>31784</v>
      </c>
    </row>
    <row r="3924" spans="1:13">
      <c r="A3924" t="s">
        <v>20283</v>
      </c>
      <c r="B3924" t="s">
        <v>28131</v>
      </c>
      <c r="D3924" t="s">
        <v>31785</v>
      </c>
      <c r="E3924">
        <v>0</v>
      </c>
      <c r="J3924" t="s">
        <v>20283</v>
      </c>
      <c r="K3924" t="s">
        <v>28131</v>
      </c>
      <c r="L3924">
        <v>0</v>
      </c>
      <c r="M3924" t="s">
        <v>31785</v>
      </c>
    </row>
    <row r="3925" spans="1:13">
      <c r="A3925" t="s">
        <v>20390</v>
      </c>
      <c r="B3925" t="s">
        <v>31786</v>
      </c>
      <c r="D3925" t="s">
        <v>31787</v>
      </c>
      <c r="E3925">
        <v>0</v>
      </c>
      <c r="J3925" t="s">
        <v>20390</v>
      </c>
      <c r="K3925" t="s">
        <v>31786</v>
      </c>
      <c r="L3925">
        <v>0</v>
      </c>
      <c r="M3925" t="s">
        <v>31787</v>
      </c>
    </row>
    <row r="3926" spans="1:13">
      <c r="A3926" t="s">
        <v>17735</v>
      </c>
      <c r="B3926" t="s">
        <v>31788</v>
      </c>
      <c r="D3926" t="s">
        <v>31789</v>
      </c>
      <c r="E3926">
        <v>0</v>
      </c>
      <c r="J3926" t="s">
        <v>17735</v>
      </c>
      <c r="K3926" t="s">
        <v>31788</v>
      </c>
      <c r="L3926">
        <v>0</v>
      </c>
      <c r="M3926" t="s">
        <v>31789</v>
      </c>
    </row>
    <row r="3927" spans="1:13">
      <c r="A3927" t="s">
        <v>17736</v>
      </c>
      <c r="B3927" t="s">
        <v>31790</v>
      </c>
      <c r="D3927" t="s">
        <v>31791</v>
      </c>
      <c r="E3927">
        <v>0</v>
      </c>
      <c r="J3927" t="s">
        <v>17736</v>
      </c>
      <c r="K3927" t="s">
        <v>31790</v>
      </c>
      <c r="L3927">
        <v>0</v>
      </c>
      <c r="M3927" t="s">
        <v>31791</v>
      </c>
    </row>
    <row r="3928" spans="1:13">
      <c r="A3928" t="s">
        <v>31792</v>
      </c>
      <c r="B3928" t="s">
        <v>31793</v>
      </c>
      <c r="D3928" t="s">
        <v>31794</v>
      </c>
      <c r="E3928">
        <v>0</v>
      </c>
      <c r="J3928" t="s">
        <v>31792</v>
      </c>
      <c r="K3928" t="s">
        <v>31793</v>
      </c>
      <c r="L3928">
        <v>0</v>
      </c>
      <c r="M3928" t="s">
        <v>31794</v>
      </c>
    </row>
    <row r="3929" spans="1:13">
      <c r="A3929" t="s">
        <v>19110</v>
      </c>
      <c r="B3929" t="s">
        <v>31795</v>
      </c>
      <c r="D3929" t="s">
        <v>31796</v>
      </c>
      <c r="E3929">
        <v>0</v>
      </c>
      <c r="J3929" t="s">
        <v>19110</v>
      </c>
      <c r="K3929" t="s">
        <v>31795</v>
      </c>
      <c r="L3929">
        <v>0</v>
      </c>
      <c r="M3929" t="s">
        <v>31796</v>
      </c>
    </row>
    <row r="3930" spans="1:13">
      <c r="A3930" t="s">
        <v>18074</v>
      </c>
      <c r="B3930" t="s">
        <v>31797</v>
      </c>
      <c r="D3930" t="s">
        <v>31798</v>
      </c>
      <c r="E3930">
        <v>0</v>
      </c>
      <c r="J3930" t="s">
        <v>18074</v>
      </c>
      <c r="K3930" t="s">
        <v>31797</v>
      </c>
      <c r="L3930">
        <v>0</v>
      </c>
      <c r="M3930" t="s">
        <v>31798</v>
      </c>
    </row>
    <row r="3931" spans="1:13">
      <c r="A3931" t="s">
        <v>17737</v>
      </c>
      <c r="B3931" t="s">
        <v>31799</v>
      </c>
      <c r="D3931" t="s">
        <v>31800</v>
      </c>
      <c r="E3931">
        <v>0</v>
      </c>
      <c r="J3931" t="s">
        <v>17737</v>
      </c>
      <c r="K3931" t="s">
        <v>31799</v>
      </c>
      <c r="L3931">
        <v>0</v>
      </c>
      <c r="M3931" t="s">
        <v>31800</v>
      </c>
    </row>
    <row r="3932" spans="1:13">
      <c r="A3932" t="s">
        <v>17738</v>
      </c>
      <c r="B3932" t="s">
        <v>31801</v>
      </c>
      <c r="D3932" t="s">
        <v>31802</v>
      </c>
      <c r="E3932">
        <v>0</v>
      </c>
      <c r="J3932" t="s">
        <v>17738</v>
      </c>
      <c r="K3932" t="s">
        <v>31801</v>
      </c>
      <c r="L3932">
        <v>0</v>
      </c>
      <c r="M3932" t="s">
        <v>31802</v>
      </c>
    </row>
    <row r="3933" spans="1:13">
      <c r="A3933" t="s">
        <v>17739</v>
      </c>
      <c r="B3933" t="s">
        <v>31803</v>
      </c>
      <c r="D3933" t="s">
        <v>31804</v>
      </c>
      <c r="E3933">
        <v>0</v>
      </c>
      <c r="J3933" t="s">
        <v>17739</v>
      </c>
      <c r="K3933" t="s">
        <v>31803</v>
      </c>
      <c r="L3933">
        <v>0</v>
      </c>
      <c r="M3933" t="s">
        <v>31804</v>
      </c>
    </row>
    <row r="3934" spans="1:13">
      <c r="A3934" t="s">
        <v>17740</v>
      </c>
      <c r="B3934" t="s">
        <v>31805</v>
      </c>
      <c r="D3934" t="s">
        <v>31806</v>
      </c>
      <c r="E3934">
        <v>0</v>
      </c>
      <c r="J3934" t="s">
        <v>17740</v>
      </c>
      <c r="K3934" t="s">
        <v>31805</v>
      </c>
      <c r="L3934">
        <v>0</v>
      </c>
      <c r="M3934" t="s">
        <v>31806</v>
      </c>
    </row>
    <row r="3935" spans="1:13">
      <c r="A3935" t="s">
        <v>18296</v>
      </c>
      <c r="B3935" t="s">
        <v>31807</v>
      </c>
      <c r="C3935" t="s">
        <v>23015</v>
      </c>
      <c r="D3935" t="s">
        <v>31808</v>
      </c>
      <c r="E3935">
        <v>80</v>
      </c>
      <c r="G3935" t="s">
        <v>23015</v>
      </c>
      <c r="J3935" t="s">
        <v>18296</v>
      </c>
      <c r="K3935" t="s">
        <v>31807</v>
      </c>
      <c r="L3935">
        <v>80</v>
      </c>
      <c r="M3935" t="s">
        <v>31808</v>
      </c>
    </row>
    <row r="3936" spans="1:13">
      <c r="A3936" t="s">
        <v>18297</v>
      </c>
      <c r="B3936" t="s">
        <v>31809</v>
      </c>
      <c r="C3936" t="s">
        <v>23015</v>
      </c>
      <c r="D3936" t="s">
        <v>31810</v>
      </c>
      <c r="E3936">
        <v>80</v>
      </c>
      <c r="G3936" t="s">
        <v>23015</v>
      </c>
      <c r="J3936" t="s">
        <v>18297</v>
      </c>
      <c r="K3936" t="s">
        <v>31809</v>
      </c>
      <c r="L3936">
        <v>80</v>
      </c>
      <c r="M3936" t="s">
        <v>31810</v>
      </c>
    </row>
    <row r="3937" spans="1:13">
      <c r="A3937" t="s">
        <v>20284</v>
      </c>
      <c r="B3937" t="s">
        <v>31811</v>
      </c>
      <c r="D3937" t="s">
        <v>31812</v>
      </c>
      <c r="E3937">
        <v>0</v>
      </c>
      <c r="J3937" t="s">
        <v>20284</v>
      </c>
      <c r="K3937" t="s">
        <v>31811</v>
      </c>
      <c r="L3937">
        <v>0</v>
      </c>
      <c r="M3937" t="s">
        <v>31812</v>
      </c>
    </row>
    <row r="3938" spans="1:13">
      <c r="A3938" t="s">
        <v>20285</v>
      </c>
      <c r="B3938" t="s">
        <v>31813</v>
      </c>
      <c r="D3938" t="s">
        <v>31814</v>
      </c>
      <c r="E3938">
        <v>0</v>
      </c>
      <c r="J3938" t="s">
        <v>20285</v>
      </c>
      <c r="K3938" t="s">
        <v>31813</v>
      </c>
      <c r="L3938">
        <v>0</v>
      </c>
      <c r="M3938" t="s">
        <v>31814</v>
      </c>
    </row>
    <row r="3939" spans="1:13">
      <c r="A3939" t="s">
        <v>20286</v>
      </c>
      <c r="B3939" t="s">
        <v>31815</v>
      </c>
      <c r="D3939" t="s">
        <v>31816</v>
      </c>
      <c r="E3939">
        <v>0</v>
      </c>
      <c r="J3939" t="s">
        <v>20286</v>
      </c>
      <c r="K3939" t="s">
        <v>31815</v>
      </c>
      <c r="L3939">
        <v>0</v>
      </c>
      <c r="M3939" t="s">
        <v>31816</v>
      </c>
    </row>
    <row r="3940" spans="1:13">
      <c r="A3940" t="s">
        <v>20287</v>
      </c>
      <c r="B3940" t="s">
        <v>31817</v>
      </c>
      <c r="D3940" t="s">
        <v>31818</v>
      </c>
      <c r="E3940">
        <v>0</v>
      </c>
      <c r="J3940" t="s">
        <v>20287</v>
      </c>
      <c r="K3940" t="s">
        <v>31817</v>
      </c>
      <c r="L3940">
        <v>0</v>
      </c>
      <c r="M3940" t="s">
        <v>31818</v>
      </c>
    </row>
    <row r="3941" spans="1:13">
      <c r="A3941" t="s">
        <v>20288</v>
      </c>
      <c r="B3941" t="s">
        <v>31819</v>
      </c>
      <c r="D3941" t="s">
        <v>31820</v>
      </c>
      <c r="E3941">
        <v>0</v>
      </c>
      <c r="J3941" t="s">
        <v>20288</v>
      </c>
      <c r="K3941" t="s">
        <v>31819</v>
      </c>
      <c r="L3941">
        <v>0</v>
      </c>
      <c r="M3941" t="s">
        <v>31820</v>
      </c>
    </row>
    <row r="3942" spans="1:13">
      <c r="A3942" t="s">
        <v>20289</v>
      </c>
      <c r="B3942" t="s">
        <v>31821</v>
      </c>
      <c r="D3942" t="s">
        <v>31822</v>
      </c>
      <c r="E3942">
        <v>0</v>
      </c>
      <c r="J3942" t="s">
        <v>20289</v>
      </c>
      <c r="K3942" t="s">
        <v>31821</v>
      </c>
      <c r="L3942">
        <v>0</v>
      </c>
      <c r="M3942" t="s">
        <v>31822</v>
      </c>
    </row>
    <row r="3943" spans="1:13">
      <c r="A3943" t="s">
        <v>20290</v>
      </c>
      <c r="B3943" t="s">
        <v>31823</v>
      </c>
      <c r="D3943" t="s">
        <v>31824</v>
      </c>
      <c r="E3943">
        <v>0</v>
      </c>
      <c r="J3943" t="s">
        <v>20290</v>
      </c>
      <c r="K3943" t="s">
        <v>31823</v>
      </c>
      <c r="L3943">
        <v>0</v>
      </c>
      <c r="M3943" t="s">
        <v>31824</v>
      </c>
    </row>
    <row r="3944" spans="1:13">
      <c r="A3944" t="s">
        <v>20291</v>
      </c>
      <c r="B3944" t="s">
        <v>31825</v>
      </c>
      <c r="D3944" t="s">
        <v>31826</v>
      </c>
      <c r="E3944">
        <v>0</v>
      </c>
      <c r="J3944" t="s">
        <v>20291</v>
      </c>
      <c r="K3944" t="s">
        <v>31825</v>
      </c>
      <c r="L3944">
        <v>0</v>
      </c>
      <c r="M3944" t="s">
        <v>31826</v>
      </c>
    </row>
    <row r="3945" spans="1:13">
      <c r="A3945" t="s">
        <v>20292</v>
      </c>
      <c r="B3945" t="s">
        <v>31827</v>
      </c>
      <c r="D3945" t="s">
        <v>31828</v>
      </c>
      <c r="E3945">
        <v>0</v>
      </c>
      <c r="J3945" t="s">
        <v>20292</v>
      </c>
      <c r="K3945" t="s">
        <v>31827</v>
      </c>
      <c r="L3945">
        <v>0</v>
      </c>
      <c r="M3945" t="s">
        <v>31828</v>
      </c>
    </row>
    <row r="3946" spans="1:13">
      <c r="A3946" t="s">
        <v>20293</v>
      </c>
      <c r="B3946" t="s">
        <v>31829</v>
      </c>
      <c r="D3946" t="s">
        <v>31830</v>
      </c>
      <c r="E3946">
        <v>0</v>
      </c>
      <c r="J3946" t="s">
        <v>20293</v>
      </c>
      <c r="K3946" t="s">
        <v>31829</v>
      </c>
      <c r="L3946">
        <v>0</v>
      </c>
      <c r="M3946" t="s">
        <v>31830</v>
      </c>
    </row>
    <row r="3947" spans="1:13">
      <c r="A3947" t="s">
        <v>20294</v>
      </c>
      <c r="B3947" t="s">
        <v>31831</v>
      </c>
      <c r="D3947" t="s">
        <v>31832</v>
      </c>
      <c r="E3947">
        <v>0</v>
      </c>
      <c r="J3947" t="s">
        <v>20294</v>
      </c>
      <c r="K3947" t="s">
        <v>31831</v>
      </c>
      <c r="L3947">
        <v>0</v>
      </c>
      <c r="M3947" t="s">
        <v>31832</v>
      </c>
    </row>
    <row r="3948" spans="1:13">
      <c r="A3948" t="s">
        <v>20295</v>
      </c>
      <c r="B3948" t="s">
        <v>31833</v>
      </c>
      <c r="D3948" t="s">
        <v>31834</v>
      </c>
      <c r="E3948">
        <v>0</v>
      </c>
      <c r="J3948" t="s">
        <v>20295</v>
      </c>
      <c r="K3948" t="s">
        <v>31833</v>
      </c>
      <c r="L3948">
        <v>0</v>
      </c>
      <c r="M3948" t="s">
        <v>31834</v>
      </c>
    </row>
    <row r="3949" spans="1:13">
      <c r="A3949" t="s">
        <v>20296</v>
      </c>
      <c r="B3949" t="s">
        <v>31835</v>
      </c>
      <c r="D3949" t="s">
        <v>31836</v>
      </c>
      <c r="E3949">
        <v>0</v>
      </c>
      <c r="J3949" t="s">
        <v>20296</v>
      </c>
      <c r="K3949" t="s">
        <v>31835</v>
      </c>
      <c r="L3949">
        <v>0</v>
      </c>
      <c r="M3949" t="s">
        <v>31836</v>
      </c>
    </row>
    <row r="3950" spans="1:13">
      <c r="A3950" t="s">
        <v>20297</v>
      </c>
      <c r="B3950" t="s">
        <v>31837</v>
      </c>
      <c r="D3950" t="s">
        <v>31838</v>
      </c>
      <c r="E3950">
        <v>0</v>
      </c>
      <c r="J3950" t="s">
        <v>20297</v>
      </c>
      <c r="K3950" t="s">
        <v>31837</v>
      </c>
      <c r="L3950">
        <v>0</v>
      </c>
      <c r="M3950" t="s">
        <v>31838</v>
      </c>
    </row>
    <row r="3951" spans="1:13">
      <c r="A3951" t="s">
        <v>20298</v>
      </c>
      <c r="B3951" t="s">
        <v>31839</v>
      </c>
      <c r="D3951" t="s">
        <v>31840</v>
      </c>
      <c r="E3951">
        <v>0</v>
      </c>
      <c r="J3951" t="s">
        <v>20298</v>
      </c>
      <c r="K3951" t="s">
        <v>31839</v>
      </c>
      <c r="L3951">
        <v>0</v>
      </c>
      <c r="M3951" t="s">
        <v>31840</v>
      </c>
    </row>
    <row r="3952" spans="1:13">
      <c r="A3952" t="s">
        <v>20299</v>
      </c>
      <c r="B3952" t="s">
        <v>31841</v>
      </c>
      <c r="D3952" t="s">
        <v>31842</v>
      </c>
      <c r="E3952">
        <v>0</v>
      </c>
      <c r="J3952" t="s">
        <v>20299</v>
      </c>
      <c r="K3952" t="s">
        <v>31841</v>
      </c>
      <c r="L3952">
        <v>0</v>
      </c>
      <c r="M3952" t="s">
        <v>31842</v>
      </c>
    </row>
    <row r="3953" spans="1:13">
      <c r="A3953" t="s">
        <v>20300</v>
      </c>
      <c r="B3953" t="s">
        <v>31843</v>
      </c>
      <c r="D3953" t="s">
        <v>31844</v>
      </c>
      <c r="E3953">
        <v>0</v>
      </c>
      <c r="J3953" t="s">
        <v>20300</v>
      </c>
      <c r="K3953" t="s">
        <v>31843</v>
      </c>
      <c r="L3953">
        <v>0</v>
      </c>
      <c r="M3953" t="s">
        <v>31844</v>
      </c>
    </row>
    <row r="3954" spans="1:13">
      <c r="A3954" t="s">
        <v>19111</v>
      </c>
      <c r="B3954" t="s">
        <v>31845</v>
      </c>
      <c r="C3954" t="s">
        <v>23015</v>
      </c>
      <c r="D3954" t="s">
        <v>31846</v>
      </c>
      <c r="E3954">
        <v>160</v>
      </c>
      <c r="G3954" t="s">
        <v>23015</v>
      </c>
      <c r="J3954" t="s">
        <v>19111</v>
      </c>
      <c r="K3954" t="s">
        <v>31845</v>
      </c>
      <c r="L3954">
        <v>160</v>
      </c>
      <c r="M3954" t="s">
        <v>31846</v>
      </c>
    </row>
    <row r="3955" spans="1:13">
      <c r="A3955" t="s">
        <v>19112</v>
      </c>
      <c r="B3955" t="s">
        <v>31847</v>
      </c>
      <c r="D3955" t="s">
        <v>31848</v>
      </c>
      <c r="E3955">
        <v>-1</v>
      </c>
      <c r="J3955" t="s">
        <v>19112</v>
      </c>
      <c r="K3955" t="s">
        <v>31847</v>
      </c>
      <c r="L3955">
        <v>-1</v>
      </c>
      <c r="M3955" t="s">
        <v>31848</v>
      </c>
    </row>
    <row r="3956" spans="1:13">
      <c r="A3956" t="s">
        <v>17741</v>
      </c>
      <c r="B3956" t="s">
        <v>31849</v>
      </c>
      <c r="D3956" t="s">
        <v>31850</v>
      </c>
      <c r="E3956">
        <v>0</v>
      </c>
      <c r="J3956" t="s">
        <v>17741</v>
      </c>
      <c r="K3956" t="s">
        <v>31849</v>
      </c>
      <c r="L3956">
        <v>0</v>
      </c>
      <c r="M3956" t="s">
        <v>31850</v>
      </c>
    </row>
    <row r="3957" spans="1:13">
      <c r="A3957" t="s">
        <v>17742</v>
      </c>
      <c r="B3957" t="s">
        <v>31851</v>
      </c>
      <c r="C3957" t="s">
        <v>23015</v>
      </c>
      <c r="D3957" t="s">
        <v>31852</v>
      </c>
      <c r="E3957">
        <v>160</v>
      </c>
      <c r="G3957" t="s">
        <v>23015</v>
      </c>
      <c r="J3957" t="s">
        <v>17742</v>
      </c>
      <c r="K3957" t="s">
        <v>31851</v>
      </c>
      <c r="L3957">
        <v>160</v>
      </c>
      <c r="M3957" t="s">
        <v>31852</v>
      </c>
    </row>
    <row r="3958" spans="1:13">
      <c r="A3958" t="s">
        <v>17743</v>
      </c>
      <c r="B3958" t="s">
        <v>31853</v>
      </c>
      <c r="D3958" t="s">
        <v>31854</v>
      </c>
      <c r="E3958">
        <v>0</v>
      </c>
      <c r="J3958" t="s">
        <v>17743</v>
      </c>
      <c r="K3958" t="s">
        <v>31853</v>
      </c>
      <c r="L3958">
        <v>0</v>
      </c>
      <c r="M3958" t="s">
        <v>31854</v>
      </c>
    </row>
    <row r="3959" spans="1:13">
      <c r="A3959" t="s">
        <v>17744</v>
      </c>
      <c r="B3959" t="s">
        <v>31855</v>
      </c>
      <c r="D3959" t="s">
        <v>31856</v>
      </c>
      <c r="E3959">
        <v>0</v>
      </c>
      <c r="J3959" t="s">
        <v>17744</v>
      </c>
      <c r="K3959" t="s">
        <v>31855</v>
      </c>
      <c r="L3959">
        <v>0</v>
      </c>
      <c r="M3959" t="s">
        <v>31856</v>
      </c>
    </row>
    <row r="3960" spans="1:13">
      <c r="A3960" t="s">
        <v>17745</v>
      </c>
      <c r="B3960" t="s">
        <v>31857</v>
      </c>
      <c r="D3960" t="s">
        <v>31858</v>
      </c>
      <c r="E3960">
        <v>0</v>
      </c>
      <c r="J3960" t="s">
        <v>17745</v>
      </c>
      <c r="K3960" t="s">
        <v>31857</v>
      </c>
      <c r="L3960">
        <v>0</v>
      </c>
      <c r="M3960" t="s">
        <v>31858</v>
      </c>
    </row>
    <row r="3961" spans="1:13">
      <c r="A3961" t="s">
        <v>17746</v>
      </c>
      <c r="B3961" t="s">
        <v>31859</v>
      </c>
      <c r="D3961" t="s">
        <v>31860</v>
      </c>
      <c r="E3961">
        <v>0</v>
      </c>
      <c r="J3961" t="s">
        <v>17746</v>
      </c>
      <c r="K3961" t="s">
        <v>31859</v>
      </c>
      <c r="L3961">
        <v>0</v>
      </c>
      <c r="M3961" t="s">
        <v>31860</v>
      </c>
    </row>
    <row r="3962" spans="1:13">
      <c r="A3962" t="s">
        <v>17747</v>
      </c>
      <c r="B3962" t="s">
        <v>31861</v>
      </c>
      <c r="D3962" t="s">
        <v>31862</v>
      </c>
      <c r="E3962">
        <v>0</v>
      </c>
      <c r="J3962" t="s">
        <v>17747</v>
      </c>
      <c r="K3962" t="s">
        <v>31861</v>
      </c>
      <c r="L3962">
        <v>0</v>
      </c>
      <c r="M3962" t="s">
        <v>31862</v>
      </c>
    </row>
    <row r="3963" spans="1:13">
      <c r="A3963" t="s">
        <v>17748</v>
      </c>
      <c r="B3963" t="s">
        <v>31863</v>
      </c>
      <c r="D3963" t="s">
        <v>31864</v>
      </c>
      <c r="E3963">
        <v>0</v>
      </c>
      <c r="J3963" t="s">
        <v>17748</v>
      </c>
      <c r="K3963" t="s">
        <v>31863</v>
      </c>
      <c r="L3963">
        <v>0</v>
      </c>
      <c r="M3963" t="s">
        <v>31864</v>
      </c>
    </row>
    <row r="3964" spans="1:13">
      <c r="A3964" t="s">
        <v>17749</v>
      </c>
      <c r="B3964" t="s">
        <v>31865</v>
      </c>
      <c r="D3964" t="s">
        <v>31866</v>
      </c>
      <c r="E3964">
        <v>0</v>
      </c>
      <c r="J3964" t="s">
        <v>17749</v>
      </c>
      <c r="K3964" t="s">
        <v>31865</v>
      </c>
      <c r="L3964">
        <v>0</v>
      </c>
      <c r="M3964" t="s">
        <v>31866</v>
      </c>
    </row>
    <row r="3965" spans="1:13">
      <c r="A3965" t="s">
        <v>17750</v>
      </c>
      <c r="B3965" t="s">
        <v>31865</v>
      </c>
      <c r="D3965" t="s">
        <v>31867</v>
      </c>
      <c r="E3965">
        <v>0</v>
      </c>
      <c r="J3965" t="s">
        <v>17750</v>
      </c>
      <c r="K3965" t="s">
        <v>31865</v>
      </c>
      <c r="L3965">
        <v>0</v>
      </c>
      <c r="M3965" t="s">
        <v>31867</v>
      </c>
    </row>
    <row r="3966" spans="1:13">
      <c r="A3966" t="s">
        <v>17751</v>
      </c>
      <c r="B3966" t="s">
        <v>31868</v>
      </c>
      <c r="D3966" t="s">
        <v>31869</v>
      </c>
      <c r="E3966">
        <v>0</v>
      </c>
      <c r="J3966" t="s">
        <v>17751</v>
      </c>
      <c r="K3966" t="s">
        <v>31868</v>
      </c>
      <c r="L3966">
        <v>0</v>
      </c>
      <c r="M3966" t="s">
        <v>31869</v>
      </c>
    </row>
    <row r="3967" spans="1:13">
      <c r="A3967" t="s">
        <v>31870</v>
      </c>
      <c r="B3967" t="s">
        <v>31871</v>
      </c>
      <c r="D3967" t="s">
        <v>31872</v>
      </c>
      <c r="E3967">
        <v>0</v>
      </c>
      <c r="J3967" t="s">
        <v>31870</v>
      </c>
      <c r="K3967" t="s">
        <v>31871</v>
      </c>
      <c r="L3967">
        <v>0</v>
      </c>
      <c r="M3967" t="s">
        <v>31872</v>
      </c>
    </row>
    <row r="3968" spans="1:13">
      <c r="A3968" t="s">
        <v>31873</v>
      </c>
      <c r="B3968" t="s">
        <v>31874</v>
      </c>
      <c r="D3968" t="s">
        <v>31875</v>
      </c>
      <c r="E3968">
        <v>0</v>
      </c>
      <c r="J3968" t="s">
        <v>31873</v>
      </c>
      <c r="K3968" t="s">
        <v>31874</v>
      </c>
      <c r="L3968">
        <v>0</v>
      </c>
      <c r="M3968" t="s">
        <v>31875</v>
      </c>
    </row>
    <row r="3969" spans="1:13">
      <c r="A3969" t="s">
        <v>31876</v>
      </c>
      <c r="B3969" t="s">
        <v>31877</v>
      </c>
      <c r="D3969" t="s">
        <v>31878</v>
      </c>
      <c r="E3969">
        <v>0</v>
      </c>
      <c r="J3969" t="s">
        <v>31876</v>
      </c>
      <c r="K3969" t="s">
        <v>31877</v>
      </c>
      <c r="L3969">
        <v>0</v>
      </c>
      <c r="M3969" t="s">
        <v>31878</v>
      </c>
    </row>
    <row r="3970" spans="1:13">
      <c r="A3970" t="s">
        <v>31879</v>
      </c>
      <c r="B3970" t="s">
        <v>31880</v>
      </c>
      <c r="D3970" t="s">
        <v>31881</v>
      </c>
      <c r="E3970">
        <v>0</v>
      </c>
      <c r="J3970" t="s">
        <v>31879</v>
      </c>
      <c r="K3970" t="s">
        <v>31880</v>
      </c>
      <c r="L3970">
        <v>0</v>
      </c>
      <c r="M3970" t="s">
        <v>31881</v>
      </c>
    </row>
    <row r="3971" spans="1:13">
      <c r="A3971" t="s">
        <v>31882</v>
      </c>
      <c r="B3971" t="s">
        <v>31883</v>
      </c>
      <c r="D3971" t="s">
        <v>31884</v>
      </c>
      <c r="E3971">
        <v>0</v>
      </c>
      <c r="J3971" t="s">
        <v>31882</v>
      </c>
      <c r="K3971" t="s">
        <v>31883</v>
      </c>
      <c r="L3971">
        <v>0</v>
      </c>
      <c r="M3971" t="s">
        <v>31884</v>
      </c>
    </row>
    <row r="3972" spans="1:13">
      <c r="A3972" t="s">
        <v>31885</v>
      </c>
      <c r="B3972" t="s">
        <v>31886</v>
      </c>
      <c r="D3972" t="s">
        <v>31887</v>
      </c>
      <c r="E3972">
        <v>0</v>
      </c>
      <c r="J3972" t="s">
        <v>31885</v>
      </c>
      <c r="K3972" t="s">
        <v>31886</v>
      </c>
      <c r="L3972">
        <v>0</v>
      </c>
      <c r="M3972" t="s">
        <v>31887</v>
      </c>
    </row>
    <row r="3973" spans="1:13">
      <c r="A3973" t="s">
        <v>31888</v>
      </c>
      <c r="B3973" t="s">
        <v>31889</v>
      </c>
      <c r="D3973" t="s">
        <v>31890</v>
      </c>
      <c r="E3973">
        <v>0</v>
      </c>
      <c r="J3973" t="s">
        <v>31888</v>
      </c>
      <c r="K3973" t="s">
        <v>31889</v>
      </c>
      <c r="L3973">
        <v>0</v>
      </c>
      <c r="M3973" t="s">
        <v>31890</v>
      </c>
    </row>
    <row r="3974" spans="1:13">
      <c r="A3974" t="s">
        <v>31891</v>
      </c>
      <c r="B3974" t="s">
        <v>31892</v>
      </c>
      <c r="D3974" t="s">
        <v>31893</v>
      </c>
      <c r="E3974">
        <v>0</v>
      </c>
      <c r="J3974" t="s">
        <v>31891</v>
      </c>
      <c r="K3974" t="s">
        <v>31892</v>
      </c>
      <c r="L3974">
        <v>0</v>
      </c>
      <c r="M3974" t="s">
        <v>31893</v>
      </c>
    </row>
    <row r="3975" spans="1:13">
      <c r="A3975" t="s">
        <v>31894</v>
      </c>
      <c r="B3975" t="s">
        <v>31895</v>
      </c>
      <c r="D3975" t="s">
        <v>31896</v>
      </c>
      <c r="E3975">
        <v>0</v>
      </c>
      <c r="J3975" t="s">
        <v>31894</v>
      </c>
      <c r="K3975" t="s">
        <v>31895</v>
      </c>
      <c r="L3975">
        <v>0</v>
      </c>
      <c r="M3975" t="s">
        <v>31896</v>
      </c>
    </row>
    <row r="3976" spans="1:13">
      <c r="A3976" t="s">
        <v>19872</v>
      </c>
      <c r="B3976" t="s">
        <v>31897</v>
      </c>
      <c r="C3976" t="s">
        <v>23015</v>
      </c>
      <c r="D3976" t="s">
        <v>31898</v>
      </c>
      <c r="E3976">
        <v>160</v>
      </c>
      <c r="G3976" t="s">
        <v>23015</v>
      </c>
      <c r="J3976" t="s">
        <v>19872</v>
      </c>
      <c r="K3976" t="s">
        <v>31897</v>
      </c>
      <c r="L3976">
        <v>160</v>
      </c>
      <c r="M3976" t="s">
        <v>31898</v>
      </c>
    </row>
    <row r="3977" spans="1:13">
      <c r="A3977" t="s">
        <v>19873</v>
      </c>
      <c r="B3977" t="s">
        <v>31899</v>
      </c>
      <c r="D3977" t="s">
        <v>31900</v>
      </c>
      <c r="E3977">
        <v>0</v>
      </c>
      <c r="J3977" t="s">
        <v>19873</v>
      </c>
      <c r="K3977" t="s">
        <v>31899</v>
      </c>
      <c r="L3977">
        <v>0</v>
      </c>
      <c r="M3977" t="s">
        <v>31900</v>
      </c>
    </row>
    <row r="3978" spans="1:13">
      <c r="A3978" t="s">
        <v>19874</v>
      </c>
      <c r="B3978" t="s">
        <v>31901</v>
      </c>
      <c r="D3978" t="s">
        <v>31902</v>
      </c>
      <c r="E3978">
        <v>0</v>
      </c>
      <c r="J3978" t="s">
        <v>19874</v>
      </c>
      <c r="K3978" t="s">
        <v>31901</v>
      </c>
      <c r="L3978">
        <v>0</v>
      </c>
      <c r="M3978" t="s">
        <v>31902</v>
      </c>
    </row>
    <row r="3979" spans="1:13">
      <c r="A3979" t="s">
        <v>20798</v>
      </c>
      <c r="B3979" t="s">
        <v>31903</v>
      </c>
      <c r="D3979" t="s">
        <v>31904</v>
      </c>
      <c r="E3979">
        <v>0</v>
      </c>
      <c r="J3979" t="s">
        <v>20798</v>
      </c>
      <c r="K3979" t="s">
        <v>31903</v>
      </c>
      <c r="L3979">
        <v>0</v>
      </c>
      <c r="M3979" t="s">
        <v>31904</v>
      </c>
    </row>
    <row r="3980" spans="1:13">
      <c r="A3980" t="s">
        <v>20797</v>
      </c>
      <c r="B3980" t="s">
        <v>31905</v>
      </c>
      <c r="D3980" t="s">
        <v>31906</v>
      </c>
      <c r="E3980">
        <v>0</v>
      </c>
      <c r="J3980" t="s">
        <v>20797</v>
      </c>
      <c r="K3980" t="s">
        <v>31905</v>
      </c>
      <c r="L3980">
        <v>0</v>
      </c>
      <c r="M3980" t="s">
        <v>31906</v>
      </c>
    </row>
    <row r="3981" spans="1:13">
      <c r="A3981" t="s">
        <v>20796</v>
      </c>
      <c r="B3981" t="s">
        <v>31907</v>
      </c>
      <c r="C3981" t="s">
        <v>23015</v>
      </c>
      <c r="D3981" t="s">
        <v>31908</v>
      </c>
      <c r="E3981">
        <v>160</v>
      </c>
      <c r="G3981" t="s">
        <v>23015</v>
      </c>
      <c r="J3981" t="s">
        <v>20796</v>
      </c>
      <c r="K3981" t="s">
        <v>31907</v>
      </c>
      <c r="L3981">
        <v>160</v>
      </c>
      <c r="M3981" t="s">
        <v>31908</v>
      </c>
    </row>
    <row r="3982" spans="1:13">
      <c r="A3982" t="s">
        <v>20795</v>
      </c>
      <c r="B3982" t="s">
        <v>31909</v>
      </c>
      <c r="D3982" t="s">
        <v>31910</v>
      </c>
      <c r="E3982">
        <v>0</v>
      </c>
      <c r="J3982" t="s">
        <v>20795</v>
      </c>
      <c r="K3982" t="s">
        <v>31909</v>
      </c>
      <c r="L3982">
        <v>0</v>
      </c>
      <c r="M3982" t="s">
        <v>31910</v>
      </c>
    </row>
    <row r="3983" spans="1:13">
      <c r="A3983" t="s">
        <v>20794</v>
      </c>
      <c r="B3983" t="s">
        <v>31911</v>
      </c>
      <c r="D3983" t="s">
        <v>31912</v>
      </c>
      <c r="E3983">
        <v>0</v>
      </c>
      <c r="J3983" t="s">
        <v>20794</v>
      </c>
      <c r="K3983" t="s">
        <v>31911</v>
      </c>
      <c r="L3983">
        <v>0</v>
      </c>
      <c r="M3983" t="s">
        <v>31912</v>
      </c>
    </row>
    <row r="3984" spans="1:13">
      <c r="A3984" t="s">
        <v>20793</v>
      </c>
      <c r="B3984" t="s">
        <v>31913</v>
      </c>
      <c r="D3984" t="s">
        <v>31914</v>
      </c>
      <c r="E3984">
        <v>0</v>
      </c>
      <c r="J3984" t="s">
        <v>20793</v>
      </c>
      <c r="K3984" t="s">
        <v>31913</v>
      </c>
      <c r="L3984">
        <v>0</v>
      </c>
      <c r="M3984" t="s">
        <v>31914</v>
      </c>
    </row>
    <row r="3985" spans="1:13">
      <c r="A3985" t="s">
        <v>20792</v>
      </c>
      <c r="B3985" t="s">
        <v>31915</v>
      </c>
      <c r="D3985" t="s">
        <v>31916</v>
      </c>
      <c r="E3985">
        <v>0</v>
      </c>
      <c r="J3985" t="s">
        <v>20792</v>
      </c>
      <c r="K3985" t="s">
        <v>31915</v>
      </c>
      <c r="L3985">
        <v>0</v>
      </c>
      <c r="M3985" t="s">
        <v>31916</v>
      </c>
    </row>
    <row r="3986" spans="1:13">
      <c r="A3986" t="s">
        <v>20791</v>
      </c>
      <c r="B3986" t="s">
        <v>31917</v>
      </c>
      <c r="D3986" t="s">
        <v>31918</v>
      </c>
      <c r="E3986">
        <v>0</v>
      </c>
      <c r="J3986" t="s">
        <v>20791</v>
      </c>
      <c r="K3986" t="s">
        <v>31917</v>
      </c>
      <c r="L3986">
        <v>0</v>
      </c>
      <c r="M3986" t="s">
        <v>31918</v>
      </c>
    </row>
    <row r="3987" spans="1:13">
      <c r="A3987" t="s">
        <v>20790</v>
      </c>
      <c r="B3987" t="s">
        <v>31919</v>
      </c>
      <c r="D3987" t="s">
        <v>31920</v>
      </c>
      <c r="E3987">
        <v>0</v>
      </c>
      <c r="J3987" t="s">
        <v>20790</v>
      </c>
      <c r="K3987" t="s">
        <v>31919</v>
      </c>
      <c r="L3987">
        <v>0</v>
      </c>
      <c r="M3987" t="s">
        <v>31920</v>
      </c>
    </row>
    <row r="3988" spans="1:13">
      <c r="A3988" t="s">
        <v>20789</v>
      </c>
      <c r="B3988" t="s">
        <v>31921</v>
      </c>
      <c r="D3988" t="s">
        <v>31922</v>
      </c>
      <c r="E3988">
        <v>0</v>
      </c>
      <c r="J3988" t="s">
        <v>20789</v>
      </c>
      <c r="K3988" t="s">
        <v>31921</v>
      </c>
      <c r="L3988">
        <v>0</v>
      </c>
      <c r="M3988" t="s">
        <v>31922</v>
      </c>
    </row>
    <row r="3989" spans="1:13">
      <c r="A3989" t="s">
        <v>20788</v>
      </c>
      <c r="B3989" t="s">
        <v>31923</v>
      </c>
      <c r="D3989" t="s">
        <v>31924</v>
      </c>
      <c r="E3989">
        <v>0</v>
      </c>
      <c r="J3989" t="s">
        <v>20788</v>
      </c>
      <c r="K3989" t="s">
        <v>31923</v>
      </c>
      <c r="L3989">
        <v>0</v>
      </c>
      <c r="M3989" t="s">
        <v>31924</v>
      </c>
    </row>
    <row r="3990" spans="1:13">
      <c r="A3990" t="s">
        <v>18448</v>
      </c>
      <c r="B3990" t="s">
        <v>25422</v>
      </c>
      <c r="D3990" t="s">
        <v>31925</v>
      </c>
      <c r="E3990">
        <v>0</v>
      </c>
      <c r="J3990" t="s">
        <v>18448</v>
      </c>
      <c r="K3990" t="s">
        <v>25422</v>
      </c>
      <c r="L3990">
        <v>0</v>
      </c>
      <c r="M3990" t="s">
        <v>31925</v>
      </c>
    </row>
    <row r="3991" spans="1:13">
      <c r="A3991" t="s">
        <v>18449</v>
      </c>
      <c r="B3991" t="s">
        <v>25424</v>
      </c>
      <c r="D3991" t="s">
        <v>31926</v>
      </c>
      <c r="E3991">
        <v>0</v>
      </c>
      <c r="J3991" t="s">
        <v>18449</v>
      </c>
      <c r="K3991" t="s">
        <v>25424</v>
      </c>
      <c r="L3991">
        <v>0</v>
      </c>
      <c r="M3991" t="s">
        <v>31926</v>
      </c>
    </row>
    <row r="3992" spans="1:13">
      <c r="A3992" t="s">
        <v>18450</v>
      </c>
      <c r="B3992" t="s">
        <v>25426</v>
      </c>
      <c r="D3992" t="s">
        <v>31927</v>
      </c>
      <c r="E3992">
        <v>0</v>
      </c>
      <c r="J3992" t="s">
        <v>18450</v>
      </c>
      <c r="K3992" t="s">
        <v>25426</v>
      </c>
      <c r="L3992">
        <v>0</v>
      </c>
      <c r="M3992" t="s">
        <v>31927</v>
      </c>
    </row>
    <row r="3993" spans="1:13">
      <c r="A3993" t="s">
        <v>18075</v>
      </c>
      <c r="B3993" t="s">
        <v>31928</v>
      </c>
      <c r="D3993" t="s">
        <v>31929</v>
      </c>
      <c r="E3993">
        <v>0</v>
      </c>
      <c r="J3993" t="s">
        <v>18075</v>
      </c>
      <c r="K3993" t="s">
        <v>31928</v>
      </c>
      <c r="L3993">
        <v>0</v>
      </c>
      <c r="M3993" t="s">
        <v>31929</v>
      </c>
    </row>
    <row r="3994" spans="1:13">
      <c r="A3994" t="s">
        <v>17752</v>
      </c>
      <c r="B3994" t="s">
        <v>31930</v>
      </c>
      <c r="D3994" t="s">
        <v>31931</v>
      </c>
      <c r="E3994">
        <v>0</v>
      </c>
      <c r="J3994" t="s">
        <v>17752</v>
      </c>
      <c r="K3994" t="s">
        <v>31930</v>
      </c>
      <c r="L3994">
        <v>0</v>
      </c>
      <c r="M3994" t="s">
        <v>31931</v>
      </c>
    </row>
    <row r="3995" spans="1:13">
      <c r="A3995" t="s">
        <v>17753</v>
      </c>
      <c r="B3995" t="s">
        <v>31932</v>
      </c>
      <c r="D3995" t="s">
        <v>31933</v>
      </c>
      <c r="E3995">
        <v>0</v>
      </c>
      <c r="J3995" t="s">
        <v>17753</v>
      </c>
      <c r="K3995" t="s">
        <v>31932</v>
      </c>
      <c r="L3995">
        <v>0</v>
      </c>
      <c r="M3995" t="s">
        <v>31933</v>
      </c>
    </row>
    <row r="3996" spans="1:13">
      <c r="A3996" t="s">
        <v>17754</v>
      </c>
      <c r="B3996" t="s">
        <v>31934</v>
      </c>
      <c r="D3996" t="s">
        <v>31935</v>
      </c>
      <c r="E3996">
        <v>0</v>
      </c>
      <c r="J3996" t="s">
        <v>17754</v>
      </c>
      <c r="K3996" t="s">
        <v>31934</v>
      </c>
      <c r="L3996">
        <v>0</v>
      </c>
      <c r="M3996" t="s">
        <v>31935</v>
      </c>
    </row>
    <row r="3997" spans="1:13">
      <c r="A3997" t="s">
        <v>17755</v>
      </c>
      <c r="B3997" t="s">
        <v>31936</v>
      </c>
      <c r="C3997" t="s">
        <v>23015</v>
      </c>
      <c r="D3997" t="s">
        <v>31937</v>
      </c>
      <c r="E3997">
        <v>160</v>
      </c>
      <c r="G3997" t="s">
        <v>23015</v>
      </c>
      <c r="J3997" t="s">
        <v>17755</v>
      </c>
      <c r="K3997" t="s">
        <v>31936</v>
      </c>
      <c r="L3997">
        <v>160</v>
      </c>
      <c r="M3997" t="s">
        <v>31937</v>
      </c>
    </row>
    <row r="3998" spans="1:13">
      <c r="A3998" t="s">
        <v>17756</v>
      </c>
      <c r="B3998" t="s">
        <v>31938</v>
      </c>
      <c r="C3998" t="s">
        <v>23015</v>
      </c>
      <c r="D3998" t="s">
        <v>31939</v>
      </c>
      <c r="E3998">
        <v>160</v>
      </c>
      <c r="G3998" t="s">
        <v>23015</v>
      </c>
      <c r="J3998" t="s">
        <v>17756</v>
      </c>
      <c r="K3998" t="s">
        <v>31938</v>
      </c>
      <c r="L3998">
        <v>160</v>
      </c>
      <c r="M3998" t="s">
        <v>31939</v>
      </c>
    </row>
    <row r="3999" spans="1:13">
      <c r="A3999" t="s">
        <v>17757</v>
      </c>
      <c r="B3999" t="s">
        <v>31940</v>
      </c>
      <c r="C3999" t="s">
        <v>23015</v>
      </c>
      <c r="D3999" t="s">
        <v>31941</v>
      </c>
      <c r="E3999">
        <v>160</v>
      </c>
      <c r="G3999" t="s">
        <v>23015</v>
      </c>
      <c r="J3999" t="s">
        <v>17757</v>
      </c>
      <c r="K3999" t="s">
        <v>31940</v>
      </c>
      <c r="L3999">
        <v>160</v>
      </c>
      <c r="M3999" t="s">
        <v>31941</v>
      </c>
    </row>
    <row r="4000" spans="1:13">
      <c r="A4000" t="s">
        <v>31942</v>
      </c>
      <c r="B4000" t="s">
        <v>31943</v>
      </c>
      <c r="D4000" t="s">
        <v>31944</v>
      </c>
      <c r="E4000">
        <v>0</v>
      </c>
      <c r="J4000" t="s">
        <v>31942</v>
      </c>
      <c r="K4000" t="s">
        <v>31943</v>
      </c>
      <c r="L4000">
        <v>0</v>
      </c>
      <c r="M4000" t="s">
        <v>31944</v>
      </c>
    </row>
    <row r="4001" spans="1:13">
      <c r="A4001" t="s">
        <v>31945</v>
      </c>
      <c r="B4001" t="s">
        <v>31946</v>
      </c>
      <c r="D4001" t="s">
        <v>31947</v>
      </c>
      <c r="E4001">
        <v>0</v>
      </c>
      <c r="J4001" t="s">
        <v>31945</v>
      </c>
      <c r="K4001" t="s">
        <v>31946</v>
      </c>
      <c r="L4001">
        <v>0</v>
      </c>
      <c r="M4001" t="s">
        <v>31947</v>
      </c>
    </row>
    <row r="4002" spans="1:13">
      <c r="A4002" t="s">
        <v>31948</v>
      </c>
      <c r="B4002" t="s">
        <v>31949</v>
      </c>
      <c r="D4002" t="s">
        <v>31950</v>
      </c>
      <c r="E4002">
        <v>0</v>
      </c>
      <c r="J4002" t="s">
        <v>31948</v>
      </c>
      <c r="K4002" t="s">
        <v>31949</v>
      </c>
      <c r="L4002">
        <v>0</v>
      </c>
      <c r="M4002" t="s">
        <v>31950</v>
      </c>
    </row>
    <row r="4003" spans="1:13">
      <c r="A4003" t="s">
        <v>20787</v>
      </c>
      <c r="B4003" t="s">
        <v>31951</v>
      </c>
      <c r="D4003" t="s">
        <v>31952</v>
      </c>
      <c r="E4003">
        <v>0</v>
      </c>
      <c r="J4003" t="s">
        <v>20787</v>
      </c>
      <c r="K4003" t="s">
        <v>31951</v>
      </c>
      <c r="L4003">
        <v>0</v>
      </c>
      <c r="M4003" t="s">
        <v>31952</v>
      </c>
    </row>
    <row r="4004" spans="1:13">
      <c r="A4004" t="s">
        <v>20786</v>
      </c>
      <c r="B4004" t="s">
        <v>25432</v>
      </c>
      <c r="D4004" t="s">
        <v>31953</v>
      </c>
      <c r="E4004">
        <v>0</v>
      </c>
      <c r="J4004" t="s">
        <v>20786</v>
      </c>
      <c r="K4004" t="s">
        <v>25432</v>
      </c>
      <c r="L4004">
        <v>0</v>
      </c>
      <c r="M4004" t="s">
        <v>31953</v>
      </c>
    </row>
    <row r="4005" spans="1:13">
      <c r="A4005" t="s">
        <v>20785</v>
      </c>
      <c r="B4005" t="s">
        <v>25434</v>
      </c>
      <c r="D4005" t="s">
        <v>31954</v>
      </c>
      <c r="E4005">
        <v>0</v>
      </c>
      <c r="J4005" t="s">
        <v>20785</v>
      </c>
      <c r="K4005" t="s">
        <v>25434</v>
      </c>
      <c r="L4005">
        <v>0</v>
      </c>
      <c r="M4005" t="s">
        <v>31954</v>
      </c>
    </row>
    <row r="4006" spans="1:13">
      <c r="A4006" t="s">
        <v>20784</v>
      </c>
      <c r="B4006" t="s">
        <v>31955</v>
      </c>
      <c r="D4006" t="s">
        <v>31956</v>
      </c>
      <c r="E4006">
        <v>0</v>
      </c>
      <c r="J4006" t="s">
        <v>20784</v>
      </c>
      <c r="K4006" t="s">
        <v>31955</v>
      </c>
      <c r="L4006">
        <v>0</v>
      </c>
      <c r="M4006" t="s">
        <v>31956</v>
      </c>
    </row>
    <row r="4007" spans="1:13">
      <c r="A4007" t="s">
        <v>20783</v>
      </c>
      <c r="B4007" t="s">
        <v>31957</v>
      </c>
      <c r="D4007" t="s">
        <v>31958</v>
      </c>
      <c r="E4007">
        <v>0</v>
      </c>
      <c r="J4007" t="s">
        <v>20783</v>
      </c>
      <c r="K4007" t="s">
        <v>31957</v>
      </c>
      <c r="L4007">
        <v>0</v>
      </c>
      <c r="M4007" t="s">
        <v>31958</v>
      </c>
    </row>
    <row r="4008" spans="1:13">
      <c r="A4008" t="s">
        <v>20782</v>
      </c>
      <c r="B4008" t="s">
        <v>31959</v>
      </c>
      <c r="D4008" t="s">
        <v>31960</v>
      </c>
      <c r="E4008">
        <v>0</v>
      </c>
      <c r="J4008" t="s">
        <v>20782</v>
      </c>
      <c r="K4008" t="s">
        <v>31959</v>
      </c>
      <c r="L4008">
        <v>0</v>
      </c>
      <c r="M4008" t="s">
        <v>31960</v>
      </c>
    </row>
    <row r="4009" spans="1:13">
      <c r="A4009" t="s">
        <v>18076</v>
      </c>
      <c r="B4009" t="s">
        <v>31961</v>
      </c>
      <c r="D4009" t="s">
        <v>31962</v>
      </c>
      <c r="E4009">
        <v>0</v>
      </c>
      <c r="J4009" t="s">
        <v>18076</v>
      </c>
      <c r="K4009" t="s">
        <v>31961</v>
      </c>
      <c r="L4009">
        <v>0</v>
      </c>
      <c r="M4009" t="s">
        <v>31962</v>
      </c>
    </row>
    <row r="4010" spans="1:13">
      <c r="A4010" t="s">
        <v>18077</v>
      </c>
      <c r="B4010" t="s">
        <v>31963</v>
      </c>
      <c r="D4010" t="s">
        <v>31964</v>
      </c>
      <c r="E4010">
        <v>0</v>
      </c>
      <c r="J4010" t="s">
        <v>18077</v>
      </c>
      <c r="K4010" t="s">
        <v>31963</v>
      </c>
      <c r="L4010">
        <v>0</v>
      </c>
      <c r="M4010" t="s">
        <v>31964</v>
      </c>
    </row>
    <row r="4011" spans="1:13">
      <c r="A4011" t="s">
        <v>18078</v>
      </c>
      <c r="B4011" t="s">
        <v>31965</v>
      </c>
      <c r="D4011" t="s">
        <v>31966</v>
      </c>
      <c r="E4011">
        <v>0</v>
      </c>
      <c r="J4011" t="s">
        <v>18078</v>
      </c>
      <c r="K4011" t="s">
        <v>31965</v>
      </c>
      <c r="L4011">
        <v>0</v>
      </c>
      <c r="M4011" t="s">
        <v>31966</v>
      </c>
    </row>
    <row r="4012" spans="1:13">
      <c r="A4012" t="s">
        <v>18079</v>
      </c>
      <c r="B4012" t="s">
        <v>31967</v>
      </c>
      <c r="D4012" t="s">
        <v>31968</v>
      </c>
      <c r="E4012">
        <v>0</v>
      </c>
      <c r="J4012" t="s">
        <v>18079</v>
      </c>
      <c r="K4012" t="s">
        <v>31967</v>
      </c>
      <c r="L4012">
        <v>0</v>
      </c>
      <c r="M4012" t="s">
        <v>31968</v>
      </c>
    </row>
    <row r="4013" spans="1:13">
      <c r="A4013" t="s">
        <v>18080</v>
      </c>
      <c r="B4013" t="s">
        <v>31969</v>
      </c>
      <c r="D4013" t="s">
        <v>31970</v>
      </c>
      <c r="E4013">
        <v>0</v>
      </c>
      <c r="J4013" t="s">
        <v>18080</v>
      </c>
      <c r="K4013" t="s">
        <v>31969</v>
      </c>
      <c r="L4013">
        <v>0</v>
      </c>
      <c r="M4013" t="s">
        <v>31970</v>
      </c>
    </row>
    <row r="4014" spans="1:13">
      <c r="A4014" t="s">
        <v>18081</v>
      </c>
      <c r="B4014" t="s">
        <v>31971</v>
      </c>
      <c r="D4014" t="s">
        <v>31972</v>
      </c>
      <c r="E4014">
        <v>0</v>
      </c>
      <c r="J4014" t="s">
        <v>18081</v>
      </c>
      <c r="K4014" t="s">
        <v>31971</v>
      </c>
      <c r="L4014">
        <v>0</v>
      </c>
      <c r="M4014" t="s">
        <v>31972</v>
      </c>
    </row>
    <row r="4015" spans="1:13">
      <c r="A4015" t="s">
        <v>18082</v>
      </c>
      <c r="B4015" t="s">
        <v>31973</v>
      </c>
      <c r="D4015" t="s">
        <v>31974</v>
      </c>
      <c r="E4015">
        <v>0</v>
      </c>
      <c r="J4015" t="s">
        <v>18082</v>
      </c>
      <c r="K4015" t="s">
        <v>31973</v>
      </c>
      <c r="L4015">
        <v>0</v>
      </c>
      <c r="M4015" t="s">
        <v>31974</v>
      </c>
    </row>
    <row r="4016" spans="1:13">
      <c r="A4016" t="s">
        <v>18083</v>
      </c>
      <c r="B4016" t="s">
        <v>31975</v>
      </c>
      <c r="D4016" t="s">
        <v>31976</v>
      </c>
      <c r="E4016">
        <v>0</v>
      </c>
      <c r="J4016" t="s">
        <v>18083</v>
      </c>
      <c r="K4016" t="s">
        <v>31975</v>
      </c>
      <c r="L4016">
        <v>0</v>
      </c>
      <c r="M4016" t="s">
        <v>31976</v>
      </c>
    </row>
    <row r="4017" spans="1:13">
      <c r="A4017" t="s">
        <v>18084</v>
      </c>
      <c r="B4017" t="s">
        <v>31977</v>
      </c>
      <c r="D4017" t="s">
        <v>31978</v>
      </c>
      <c r="E4017">
        <v>0</v>
      </c>
      <c r="J4017" t="s">
        <v>18084</v>
      </c>
      <c r="K4017" t="s">
        <v>31977</v>
      </c>
      <c r="L4017">
        <v>0</v>
      </c>
      <c r="M4017" t="s">
        <v>31978</v>
      </c>
    </row>
    <row r="4018" spans="1:13">
      <c r="A4018" t="s">
        <v>18085</v>
      </c>
      <c r="B4018" t="s">
        <v>31979</v>
      </c>
      <c r="D4018" t="s">
        <v>31980</v>
      </c>
      <c r="E4018">
        <v>0</v>
      </c>
      <c r="J4018" t="s">
        <v>18085</v>
      </c>
      <c r="K4018" t="s">
        <v>31979</v>
      </c>
      <c r="L4018">
        <v>0</v>
      </c>
      <c r="M4018" t="s">
        <v>31980</v>
      </c>
    </row>
    <row r="4019" spans="1:13">
      <c r="A4019" t="s">
        <v>18086</v>
      </c>
      <c r="B4019" t="s">
        <v>31981</v>
      </c>
      <c r="D4019" t="s">
        <v>31982</v>
      </c>
      <c r="E4019">
        <v>0</v>
      </c>
      <c r="J4019" t="s">
        <v>18086</v>
      </c>
      <c r="K4019" t="s">
        <v>31981</v>
      </c>
      <c r="L4019">
        <v>0</v>
      </c>
      <c r="M4019" t="s">
        <v>31982</v>
      </c>
    </row>
    <row r="4020" spans="1:13">
      <c r="A4020" t="s">
        <v>18087</v>
      </c>
      <c r="B4020" t="s">
        <v>31983</v>
      </c>
      <c r="D4020" t="s">
        <v>31984</v>
      </c>
      <c r="E4020">
        <v>0</v>
      </c>
      <c r="J4020" t="s">
        <v>18087</v>
      </c>
      <c r="K4020" t="s">
        <v>31983</v>
      </c>
      <c r="L4020">
        <v>0</v>
      </c>
      <c r="M4020" t="s">
        <v>31984</v>
      </c>
    </row>
    <row r="4021" spans="1:13">
      <c r="A4021" t="s">
        <v>18088</v>
      </c>
      <c r="B4021" t="s">
        <v>31985</v>
      </c>
      <c r="D4021" t="s">
        <v>31986</v>
      </c>
      <c r="E4021">
        <v>0</v>
      </c>
      <c r="J4021" t="s">
        <v>18088</v>
      </c>
      <c r="K4021" t="s">
        <v>31985</v>
      </c>
      <c r="L4021">
        <v>0</v>
      </c>
      <c r="M4021" t="s">
        <v>31986</v>
      </c>
    </row>
    <row r="4022" spans="1:13">
      <c r="A4022" t="s">
        <v>17758</v>
      </c>
      <c r="B4022" t="s">
        <v>31987</v>
      </c>
      <c r="D4022" t="s">
        <v>31988</v>
      </c>
      <c r="E4022">
        <v>0</v>
      </c>
      <c r="J4022" t="s">
        <v>17758</v>
      </c>
      <c r="K4022" t="s">
        <v>31987</v>
      </c>
      <c r="L4022">
        <v>0</v>
      </c>
      <c r="M4022" t="s">
        <v>31988</v>
      </c>
    </row>
    <row r="4023" spans="1:13">
      <c r="A4023" t="s">
        <v>17759</v>
      </c>
      <c r="B4023" t="s">
        <v>31989</v>
      </c>
      <c r="D4023" t="s">
        <v>31990</v>
      </c>
      <c r="E4023">
        <v>0</v>
      </c>
      <c r="J4023" t="s">
        <v>17759</v>
      </c>
      <c r="K4023" t="s">
        <v>31989</v>
      </c>
      <c r="L4023">
        <v>0</v>
      </c>
      <c r="M4023" t="s">
        <v>31990</v>
      </c>
    </row>
    <row r="4024" spans="1:13">
      <c r="A4024" t="s">
        <v>17760</v>
      </c>
      <c r="B4024" t="s">
        <v>31991</v>
      </c>
      <c r="D4024" t="s">
        <v>31992</v>
      </c>
      <c r="E4024">
        <v>0</v>
      </c>
      <c r="J4024" t="s">
        <v>17760</v>
      </c>
      <c r="K4024" t="s">
        <v>31991</v>
      </c>
      <c r="L4024">
        <v>0</v>
      </c>
      <c r="M4024" t="s">
        <v>31992</v>
      </c>
    </row>
    <row r="4025" spans="1:13">
      <c r="A4025" t="s">
        <v>19875</v>
      </c>
      <c r="B4025" t="s">
        <v>31993</v>
      </c>
      <c r="D4025" t="s">
        <v>31994</v>
      </c>
      <c r="E4025">
        <v>0</v>
      </c>
      <c r="J4025" t="s">
        <v>19875</v>
      </c>
      <c r="K4025" t="s">
        <v>31993</v>
      </c>
      <c r="L4025">
        <v>0</v>
      </c>
      <c r="M4025" t="s">
        <v>31994</v>
      </c>
    </row>
    <row r="4026" spans="1:13">
      <c r="A4026" t="s">
        <v>19876</v>
      </c>
      <c r="B4026" t="s">
        <v>31995</v>
      </c>
      <c r="D4026" t="s">
        <v>31996</v>
      </c>
      <c r="E4026">
        <v>0</v>
      </c>
      <c r="J4026" t="s">
        <v>19876</v>
      </c>
      <c r="K4026" t="s">
        <v>31995</v>
      </c>
      <c r="L4026">
        <v>0</v>
      </c>
      <c r="M4026" t="s">
        <v>31996</v>
      </c>
    </row>
    <row r="4027" spans="1:13">
      <c r="A4027" t="s">
        <v>20301</v>
      </c>
      <c r="B4027" t="s">
        <v>31997</v>
      </c>
      <c r="D4027" t="s">
        <v>31998</v>
      </c>
      <c r="E4027">
        <v>0</v>
      </c>
      <c r="J4027" t="s">
        <v>20301</v>
      </c>
      <c r="K4027" t="s">
        <v>31997</v>
      </c>
      <c r="L4027">
        <v>0</v>
      </c>
      <c r="M4027" t="s">
        <v>31998</v>
      </c>
    </row>
    <row r="4028" spans="1:13">
      <c r="A4028" t="s">
        <v>20389</v>
      </c>
      <c r="B4028" t="s">
        <v>31999</v>
      </c>
      <c r="D4028" t="s">
        <v>32000</v>
      </c>
      <c r="E4028">
        <v>0</v>
      </c>
      <c r="J4028" t="s">
        <v>20389</v>
      </c>
      <c r="K4028" t="s">
        <v>31999</v>
      </c>
      <c r="L4028">
        <v>0</v>
      </c>
      <c r="M4028" t="s">
        <v>32000</v>
      </c>
    </row>
    <row r="4029" spans="1:13">
      <c r="A4029" t="s">
        <v>18089</v>
      </c>
      <c r="B4029" t="s">
        <v>32001</v>
      </c>
      <c r="D4029" t="s">
        <v>32002</v>
      </c>
      <c r="E4029">
        <v>0</v>
      </c>
      <c r="J4029" t="s">
        <v>18089</v>
      </c>
      <c r="K4029" t="s">
        <v>32001</v>
      </c>
      <c r="L4029">
        <v>0</v>
      </c>
      <c r="M4029" t="s">
        <v>32002</v>
      </c>
    </row>
    <row r="4030" spans="1:13">
      <c r="A4030" t="s">
        <v>17761</v>
      </c>
      <c r="B4030" t="s">
        <v>32003</v>
      </c>
      <c r="D4030" t="s">
        <v>32004</v>
      </c>
      <c r="E4030">
        <v>0</v>
      </c>
      <c r="J4030" t="s">
        <v>17761</v>
      </c>
      <c r="K4030" t="s">
        <v>32003</v>
      </c>
      <c r="L4030">
        <v>0</v>
      </c>
      <c r="M4030" t="s">
        <v>32004</v>
      </c>
    </row>
    <row r="4031" spans="1:13">
      <c r="A4031" t="s">
        <v>20388</v>
      </c>
      <c r="B4031" t="s">
        <v>32005</v>
      </c>
      <c r="D4031" t="s">
        <v>32006</v>
      </c>
      <c r="E4031">
        <v>0</v>
      </c>
      <c r="J4031" t="s">
        <v>20388</v>
      </c>
      <c r="K4031" t="s">
        <v>32005</v>
      </c>
      <c r="L4031">
        <v>0</v>
      </c>
      <c r="M4031" t="s">
        <v>32006</v>
      </c>
    </row>
    <row r="4032" spans="1:13">
      <c r="A4032" t="s">
        <v>20387</v>
      </c>
      <c r="B4032" t="s">
        <v>32007</v>
      </c>
      <c r="D4032" t="s">
        <v>32008</v>
      </c>
      <c r="E4032">
        <v>0</v>
      </c>
      <c r="J4032" t="s">
        <v>20387</v>
      </c>
      <c r="K4032" t="s">
        <v>32007</v>
      </c>
      <c r="L4032">
        <v>0</v>
      </c>
      <c r="M4032" t="s">
        <v>32008</v>
      </c>
    </row>
    <row r="4033" spans="1:13">
      <c r="A4033" t="s">
        <v>20386</v>
      </c>
      <c r="B4033" t="s">
        <v>32009</v>
      </c>
      <c r="D4033" t="s">
        <v>32010</v>
      </c>
      <c r="E4033">
        <v>0</v>
      </c>
      <c r="J4033" t="s">
        <v>20386</v>
      </c>
      <c r="K4033" t="s">
        <v>32009</v>
      </c>
      <c r="L4033">
        <v>0</v>
      </c>
      <c r="M4033" t="s">
        <v>32010</v>
      </c>
    </row>
    <row r="4034" spans="1:13">
      <c r="A4034" t="s">
        <v>20385</v>
      </c>
      <c r="B4034" t="s">
        <v>32011</v>
      </c>
      <c r="D4034" t="s">
        <v>32012</v>
      </c>
      <c r="E4034">
        <v>0</v>
      </c>
      <c r="J4034" t="s">
        <v>20385</v>
      </c>
      <c r="K4034" t="s">
        <v>32011</v>
      </c>
      <c r="L4034">
        <v>0</v>
      </c>
      <c r="M4034" t="s">
        <v>32012</v>
      </c>
    </row>
    <row r="4035" spans="1:13">
      <c r="A4035" t="s">
        <v>20384</v>
      </c>
      <c r="B4035" t="s">
        <v>32013</v>
      </c>
      <c r="D4035" t="s">
        <v>32014</v>
      </c>
      <c r="E4035">
        <v>0</v>
      </c>
      <c r="J4035" t="s">
        <v>20384</v>
      </c>
      <c r="K4035" t="s">
        <v>32013</v>
      </c>
      <c r="L4035">
        <v>0</v>
      </c>
      <c r="M4035" t="s">
        <v>32014</v>
      </c>
    </row>
    <row r="4036" spans="1:13">
      <c r="A4036" t="s">
        <v>20383</v>
      </c>
      <c r="B4036" t="s">
        <v>32015</v>
      </c>
      <c r="D4036" t="s">
        <v>32016</v>
      </c>
      <c r="E4036">
        <v>0</v>
      </c>
      <c r="J4036" t="s">
        <v>20383</v>
      </c>
      <c r="K4036" t="s">
        <v>32015</v>
      </c>
      <c r="L4036">
        <v>0</v>
      </c>
      <c r="M4036" t="s">
        <v>32016</v>
      </c>
    </row>
    <row r="4037" spans="1:13">
      <c r="A4037" t="s">
        <v>20382</v>
      </c>
      <c r="B4037" t="s">
        <v>32017</v>
      </c>
      <c r="D4037" t="s">
        <v>32018</v>
      </c>
      <c r="E4037">
        <v>0</v>
      </c>
      <c r="J4037" t="s">
        <v>20382</v>
      </c>
      <c r="K4037" t="s">
        <v>32017</v>
      </c>
      <c r="L4037">
        <v>0</v>
      </c>
      <c r="M4037" t="s">
        <v>32018</v>
      </c>
    </row>
    <row r="4038" spans="1:13">
      <c r="A4038" t="s">
        <v>20381</v>
      </c>
      <c r="B4038" t="s">
        <v>32019</v>
      </c>
      <c r="D4038" t="s">
        <v>32020</v>
      </c>
      <c r="E4038">
        <v>0</v>
      </c>
      <c r="J4038" t="s">
        <v>20381</v>
      </c>
      <c r="K4038" t="s">
        <v>32019</v>
      </c>
      <c r="L4038">
        <v>0</v>
      </c>
      <c r="M4038" t="s">
        <v>32020</v>
      </c>
    </row>
    <row r="4039" spans="1:13">
      <c r="A4039" t="s">
        <v>20380</v>
      </c>
      <c r="B4039" t="s">
        <v>32021</v>
      </c>
      <c r="D4039" t="s">
        <v>32022</v>
      </c>
      <c r="E4039">
        <v>0</v>
      </c>
      <c r="J4039" t="s">
        <v>20380</v>
      </c>
      <c r="K4039" t="s">
        <v>32021</v>
      </c>
      <c r="L4039">
        <v>0</v>
      </c>
      <c r="M4039" t="s">
        <v>32022</v>
      </c>
    </row>
    <row r="4040" spans="1:13">
      <c r="A4040" t="s">
        <v>20781</v>
      </c>
      <c r="B4040" t="s">
        <v>32023</v>
      </c>
      <c r="D4040" t="s">
        <v>32024</v>
      </c>
      <c r="E4040">
        <v>0</v>
      </c>
      <c r="J4040" t="s">
        <v>20781</v>
      </c>
      <c r="K4040" t="s">
        <v>32023</v>
      </c>
      <c r="L4040">
        <v>0</v>
      </c>
      <c r="M4040" t="s">
        <v>32024</v>
      </c>
    </row>
    <row r="4041" spans="1:13">
      <c r="A4041" t="s">
        <v>20780</v>
      </c>
      <c r="B4041" t="s">
        <v>32025</v>
      </c>
      <c r="D4041" t="s">
        <v>32026</v>
      </c>
      <c r="E4041">
        <v>0</v>
      </c>
      <c r="J4041" t="s">
        <v>20780</v>
      </c>
      <c r="K4041" t="s">
        <v>32025</v>
      </c>
      <c r="L4041">
        <v>0</v>
      </c>
      <c r="M4041" t="s">
        <v>32026</v>
      </c>
    </row>
    <row r="4042" spans="1:13">
      <c r="A4042" t="s">
        <v>20779</v>
      </c>
      <c r="B4042" t="s">
        <v>32027</v>
      </c>
      <c r="D4042" t="s">
        <v>32028</v>
      </c>
      <c r="E4042">
        <v>0</v>
      </c>
      <c r="J4042" t="s">
        <v>20779</v>
      </c>
      <c r="K4042" t="s">
        <v>32027</v>
      </c>
      <c r="L4042">
        <v>0</v>
      </c>
      <c r="M4042" t="s">
        <v>32028</v>
      </c>
    </row>
    <row r="4043" spans="1:13">
      <c r="A4043" t="s">
        <v>20778</v>
      </c>
      <c r="B4043" t="s">
        <v>32029</v>
      </c>
      <c r="D4043" t="s">
        <v>32030</v>
      </c>
      <c r="E4043">
        <v>0</v>
      </c>
      <c r="J4043" t="s">
        <v>20778</v>
      </c>
      <c r="K4043" t="s">
        <v>32029</v>
      </c>
      <c r="L4043">
        <v>0</v>
      </c>
      <c r="M4043" t="s">
        <v>32030</v>
      </c>
    </row>
    <row r="4044" spans="1:13">
      <c r="A4044" t="s">
        <v>20777</v>
      </c>
      <c r="B4044" t="s">
        <v>32031</v>
      </c>
      <c r="D4044" t="s">
        <v>32032</v>
      </c>
      <c r="E4044">
        <v>0</v>
      </c>
      <c r="J4044" t="s">
        <v>20777</v>
      </c>
      <c r="K4044" t="s">
        <v>32031</v>
      </c>
      <c r="L4044">
        <v>0</v>
      </c>
      <c r="M4044" t="s">
        <v>32032</v>
      </c>
    </row>
    <row r="4045" spans="1:13">
      <c r="A4045" t="s">
        <v>20776</v>
      </c>
      <c r="B4045" t="s">
        <v>32033</v>
      </c>
      <c r="D4045" t="s">
        <v>32034</v>
      </c>
      <c r="E4045">
        <v>0</v>
      </c>
      <c r="J4045" t="s">
        <v>20776</v>
      </c>
      <c r="K4045" t="s">
        <v>32033</v>
      </c>
      <c r="L4045">
        <v>0</v>
      </c>
      <c r="M4045" t="s">
        <v>32034</v>
      </c>
    </row>
    <row r="4046" spans="1:13">
      <c r="A4046" t="s">
        <v>20775</v>
      </c>
      <c r="B4046" t="s">
        <v>32035</v>
      </c>
      <c r="D4046" t="s">
        <v>32036</v>
      </c>
      <c r="E4046">
        <v>0</v>
      </c>
      <c r="J4046" t="s">
        <v>20775</v>
      </c>
      <c r="K4046" t="s">
        <v>32035</v>
      </c>
      <c r="L4046">
        <v>0</v>
      </c>
      <c r="M4046" t="s">
        <v>32036</v>
      </c>
    </row>
    <row r="4047" spans="1:13">
      <c r="A4047" t="s">
        <v>20774</v>
      </c>
      <c r="B4047" t="s">
        <v>32037</v>
      </c>
      <c r="D4047" t="s">
        <v>32038</v>
      </c>
      <c r="E4047">
        <v>0</v>
      </c>
      <c r="J4047" t="s">
        <v>20774</v>
      </c>
      <c r="K4047" t="s">
        <v>32037</v>
      </c>
      <c r="L4047">
        <v>0</v>
      </c>
      <c r="M4047" t="s">
        <v>32038</v>
      </c>
    </row>
    <row r="4048" spans="1:13">
      <c r="A4048" t="s">
        <v>20773</v>
      </c>
      <c r="B4048" t="s">
        <v>32039</v>
      </c>
      <c r="D4048" t="s">
        <v>32040</v>
      </c>
      <c r="E4048">
        <v>0</v>
      </c>
      <c r="J4048" t="s">
        <v>20773</v>
      </c>
      <c r="K4048" t="s">
        <v>32039</v>
      </c>
      <c r="L4048">
        <v>0</v>
      </c>
      <c r="M4048" t="s">
        <v>32040</v>
      </c>
    </row>
    <row r="4049" spans="1:13">
      <c r="A4049" t="s">
        <v>17762</v>
      </c>
      <c r="B4049" t="s">
        <v>32041</v>
      </c>
      <c r="C4049" t="s">
        <v>23015</v>
      </c>
      <c r="D4049" t="s">
        <v>32042</v>
      </c>
      <c r="E4049">
        <v>160</v>
      </c>
      <c r="G4049" t="s">
        <v>23015</v>
      </c>
      <c r="J4049" t="s">
        <v>17762</v>
      </c>
      <c r="K4049" t="s">
        <v>32041</v>
      </c>
      <c r="L4049">
        <v>160</v>
      </c>
      <c r="M4049" t="s">
        <v>32042</v>
      </c>
    </row>
    <row r="4050" spans="1:13">
      <c r="A4050" t="s">
        <v>17763</v>
      </c>
      <c r="B4050" t="s">
        <v>32043</v>
      </c>
      <c r="D4050" t="s">
        <v>32044</v>
      </c>
      <c r="E4050">
        <v>0</v>
      </c>
      <c r="J4050" t="s">
        <v>17763</v>
      </c>
      <c r="K4050" t="s">
        <v>32043</v>
      </c>
      <c r="L4050">
        <v>0</v>
      </c>
      <c r="M4050" t="s">
        <v>32044</v>
      </c>
    </row>
    <row r="4051" spans="1:13">
      <c r="A4051" t="s">
        <v>17764</v>
      </c>
      <c r="B4051" t="s">
        <v>32045</v>
      </c>
      <c r="D4051" t="s">
        <v>32046</v>
      </c>
      <c r="E4051">
        <v>0</v>
      </c>
      <c r="J4051" t="s">
        <v>17764</v>
      </c>
      <c r="K4051" t="s">
        <v>32045</v>
      </c>
      <c r="L4051">
        <v>0</v>
      </c>
      <c r="M4051" t="s">
        <v>32046</v>
      </c>
    </row>
    <row r="4052" spans="1:13">
      <c r="A4052" t="s">
        <v>17765</v>
      </c>
      <c r="B4052" t="s">
        <v>32047</v>
      </c>
      <c r="D4052" t="s">
        <v>32048</v>
      </c>
      <c r="E4052">
        <v>0</v>
      </c>
      <c r="J4052" t="s">
        <v>17765</v>
      </c>
      <c r="K4052" t="s">
        <v>32047</v>
      </c>
      <c r="L4052">
        <v>0</v>
      </c>
      <c r="M4052" t="s">
        <v>32048</v>
      </c>
    </row>
    <row r="4053" spans="1:13">
      <c r="A4053" t="s">
        <v>17766</v>
      </c>
      <c r="B4053" t="s">
        <v>32049</v>
      </c>
      <c r="D4053" t="s">
        <v>32050</v>
      </c>
      <c r="E4053">
        <v>0</v>
      </c>
      <c r="J4053" t="s">
        <v>17766</v>
      </c>
      <c r="K4053" t="s">
        <v>32049</v>
      </c>
      <c r="L4053">
        <v>0</v>
      </c>
      <c r="M4053" t="s">
        <v>32050</v>
      </c>
    </row>
    <row r="4054" spans="1:13">
      <c r="A4054" t="s">
        <v>17767</v>
      </c>
      <c r="B4054" t="s">
        <v>32051</v>
      </c>
      <c r="D4054" t="s">
        <v>32052</v>
      </c>
      <c r="E4054">
        <v>0</v>
      </c>
      <c r="J4054" t="s">
        <v>17767</v>
      </c>
      <c r="K4054" t="s">
        <v>32051</v>
      </c>
      <c r="L4054">
        <v>0</v>
      </c>
      <c r="M4054" t="s">
        <v>32052</v>
      </c>
    </row>
    <row r="4055" spans="1:13">
      <c r="A4055" t="s">
        <v>17768</v>
      </c>
      <c r="B4055" t="s">
        <v>32053</v>
      </c>
      <c r="D4055" t="s">
        <v>32054</v>
      </c>
      <c r="E4055">
        <v>0</v>
      </c>
      <c r="J4055" t="s">
        <v>17768</v>
      </c>
      <c r="K4055" t="s">
        <v>32053</v>
      </c>
      <c r="L4055">
        <v>0</v>
      </c>
      <c r="M4055" t="s">
        <v>32054</v>
      </c>
    </row>
    <row r="4056" spans="1:13">
      <c r="A4056" t="s">
        <v>17769</v>
      </c>
      <c r="B4056" t="s">
        <v>32055</v>
      </c>
      <c r="D4056" t="s">
        <v>32056</v>
      </c>
      <c r="E4056">
        <v>0</v>
      </c>
      <c r="J4056" t="s">
        <v>17769</v>
      </c>
      <c r="K4056" t="s">
        <v>32055</v>
      </c>
      <c r="L4056">
        <v>0</v>
      </c>
      <c r="M4056" t="s">
        <v>32056</v>
      </c>
    </row>
    <row r="4057" spans="1:13">
      <c r="A4057" t="s">
        <v>17770</v>
      </c>
      <c r="B4057" t="s">
        <v>32057</v>
      </c>
      <c r="D4057" t="s">
        <v>32058</v>
      </c>
      <c r="E4057">
        <v>0</v>
      </c>
      <c r="J4057" t="s">
        <v>17770</v>
      </c>
      <c r="K4057" t="s">
        <v>32057</v>
      </c>
      <c r="L4057">
        <v>0</v>
      </c>
      <c r="M4057" t="s">
        <v>32058</v>
      </c>
    </row>
    <row r="4058" spans="1:13">
      <c r="A4058" t="s">
        <v>17771</v>
      </c>
      <c r="B4058" t="s">
        <v>32059</v>
      </c>
      <c r="D4058" t="s">
        <v>32060</v>
      </c>
      <c r="E4058">
        <v>0</v>
      </c>
      <c r="J4058" t="s">
        <v>17771</v>
      </c>
      <c r="K4058" t="s">
        <v>32059</v>
      </c>
      <c r="L4058">
        <v>0</v>
      </c>
      <c r="M4058" t="s">
        <v>32060</v>
      </c>
    </row>
    <row r="4059" spans="1:13">
      <c r="A4059" t="s">
        <v>17772</v>
      </c>
      <c r="B4059" t="s">
        <v>32061</v>
      </c>
      <c r="D4059" t="s">
        <v>32062</v>
      </c>
      <c r="E4059">
        <v>0</v>
      </c>
      <c r="J4059" t="s">
        <v>17772</v>
      </c>
      <c r="K4059" t="s">
        <v>32061</v>
      </c>
      <c r="L4059">
        <v>0</v>
      </c>
      <c r="M4059" t="s">
        <v>32062</v>
      </c>
    </row>
    <row r="4060" spans="1:13">
      <c r="A4060" t="s">
        <v>17773</v>
      </c>
      <c r="B4060" t="s">
        <v>32063</v>
      </c>
      <c r="D4060" t="s">
        <v>32064</v>
      </c>
      <c r="E4060">
        <v>0</v>
      </c>
      <c r="J4060" t="s">
        <v>17773</v>
      </c>
      <c r="K4060" t="s">
        <v>32063</v>
      </c>
      <c r="L4060">
        <v>0</v>
      </c>
      <c r="M4060" t="s">
        <v>32064</v>
      </c>
    </row>
    <row r="4061" spans="1:13">
      <c r="A4061" t="s">
        <v>17774</v>
      </c>
      <c r="B4061" t="s">
        <v>32065</v>
      </c>
      <c r="D4061" t="s">
        <v>32066</v>
      </c>
      <c r="E4061">
        <v>0</v>
      </c>
      <c r="J4061" t="s">
        <v>17774</v>
      </c>
      <c r="K4061" t="s">
        <v>32065</v>
      </c>
      <c r="L4061">
        <v>0</v>
      </c>
      <c r="M4061" t="s">
        <v>32066</v>
      </c>
    </row>
    <row r="4062" spans="1:13">
      <c r="A4062" t="s">
        <v>17775</v>
      </c>
      <c r="B4062" t="s">
        <v>32067</v>
      </c>
      <c r="D4062" t="s">
        <v>32068</v>
      </c>
      <c r="E4062">
        <v>0</v>
      </c>
      <c r="J4062" t="s">
        <v>17775</v>
      </c>
      <c r="K4062" t="s">
        <v>32067</v>
      </c>
      <c r="L4062">
        <v>0</v>
      </c>
      <c r="M4062" t="s">
        <v>32068</v>
      </c>
    </row>
    <row r="4063" spans="1:13">
      <c r="A4063" t="s">
        <v>17776</v>
      </c>
      <c r="B4063" t="s">
        <v>32069</v>
      </c>
      <c r="D4063" t="s">
        <v>32070</v>
      </c>
      <c r="E4063">
        <v>0</v>
      </c>
      <c r="J4063" t="s">
        <v>17776</v>
      </c>
      <c r="K4063" t="s">
        <v>32069</v>
      </c>
      <c r="L4063">
        <v>0</v>
      </c>
      <c r="M4063" t="s">
        <v>32070</v>
      </c>
    </row>
    <row r="4064" spans="1:13">
      <c r="A4064" t="s">
        <v>17777</v>
      </c>
      <c r="B4064" t="s">
        <v>32071</v>
      </c>
      <c r="D4064" t="s">
        <v>32072</v>
      </c>
      <c r="E4064">
        <v>0</v>
      </c>
      <c r="J4064" t="s">
        <v>17777</v>
      </c>
      <c r="K4064" t="s">
        <v>32071</v>
      </c>
      <c r="L4064">
        <v>0</v>
      </c>
      <c r="M4064" t="s">
        <v>32072</v>
      </c>
    </row>
    <row r="4065" spans="1:13">
      <c r="A4065" t="s">
        <v>17778</v>
      </c>
      <c r="B4065" t="s">
        <v>32073</v>
      </c>
      <c r="D4065" t="s">
        <v>32074</v>
      </c>
      <c r="E4065">
        <v>0</v>
      </c>
      <c r="J4065" t="s">
        <v>17778</v>
      </c>
      <c r="K4065" t="s">
        <v>32073</v>
      </c>
      <c r="L4065">
        <v>0</v>
      </c>
      <c r="M4065" t="s">
        <v>32074</v>
      </c>
    </row>
    <row r="4066" spans="1:13">
      <c r="A4066" t="s">
        <v>17779</v>
      </c>
      <c r="B4066" t="s">
        <v>32075</v>
      </c>
      <c r="D4066" t="s">
        <v>32076</v>
      </c>
      <c r="E4066">
        <v>0</v>
      </c>
      <c r="J4066" t="s">
        <v>17779</v>
      </c>
      <c r="K4066" t="s">
        <v>32075</v>
      </c>
      <c r="L4066">
        <v>0</v>
      </c>
      <c r="M4066" t="s">
        <v>32076</v>
      </c>
    </row>
    <row r="4067" spans="1:13">
      <c r="A4067" t="s">
        <v>32077</v>
      </c>
      <c r="B4067" t="s">
        <v>25486</v>
      </c>
      <c r="D4067" t="s">
        <v>32078</v>
      </c>
      <c r="E4067">
        <v>0</v>
      </c>
      <c r="J4067" t="s">
        <v>32077</v>
      </c>
      <c r="K4067" t="s">
        <v>25486</v>
      </c>
      <c r="L4067">
        <v>0</v>
      </c>
      <c r="M4067" t="s">
        <v>32078</v>
      </c>
    </row>
    <row r="4068" spans="1:13">
      <c r="A4068" t="s">
        <v>32079</v>
      </c>
      <c r="B4068" t="s">
        <v>25494</v>
      </c>
      <c r="D4068" t="s">
        <v>32080</v>
      </c>
      <c r="E4068">
        <v>0</v>
      </c>
      <c r="J4068" t="s">
        <v>32079</v>
      </c>
      <c r="K4068" t="s">
        <v>25494</v>
      </c>
      <c r="L4068">
        <v>0</v>
      </c>
      <c r="M4068" t="s">
        <v>32080</v>
      </c>
    </row>
    <row r="4069" spans="1:13">
      <c r="A4069" t="s">
        <v>32081</v>
      </c>
      <c r="B4069" t="s">
        <v>32082</v>
      </c>
      <c r="D4069" t="s">
        <v>32083</v>
      </c>
      <c r="E4069">
        <v>0</v>
      </c>
      <c r="J4069" t="s">
        <v>32081</v>
      </c>
      <c r="K4069" t="s">
        <v>32082</v>
      </c>
      <c r="L4069">
        <v>0</v>
      </c>
      <c r="M4069" t="s">
        <v>32083</v>
      </c>
    </row>
    <row r="4070" spans="1:13">
      <c r="A4070" t="s">
        <v>32084</v>
      </c>
      <c r="B4070" t="s">
        <v>32085</v>
      </c>
      <c r="D4070" t="s">
        <v>32086</v>
      </c>
      <c r="E4070">
        <v>0</v>
      </c>
      <c r="J4070" t="s">
        <v>32084</v>
      </c>
      <c r="K4070" t="s">
        <v>32085</v>
      </c>
      <c r="L4070">
        <v>0</v>
      </c>
      <c r="M4070" t="s">
        <v>32086</v>
      </c>
    </row>
    <row r="4071" spans="1:13">
      <c r="A4071" t="s">
        <v>32087</v>
      </c>
      <c r="B4071" t="s">
        <v>32088</v>
      </c>
      <c r="D4071" t="s">
        <v>32089</v>
      </c>
      <c r="E4071">
        <v>0</v>
      </c>
      <c r="J4071" t="s">
        <v>32087</v>
      </c>
      <c r="K4071" t="s">
        <v>32088</v>
      </c>
      <c r="L4071">
        <v>0</v>
      </c>
      <c r="M4071" t="s">
        <v>32089</v>
      </c>
    </row>
    <row r="4072" spans="1:13">
      <c r="A4072" t="s">
        <v>32090</v>
      </c>
      <c r="B4072" t="s">
        <v>32091</v>
      </c>
      <c r="D4072" t="s">
        <v>32092</v>
      </c>
      <c r="E4072">
        <v>0</v>
      </c>
      <c r="J4072" t="s">
        <v>32090</v>
      </c>
      <c r="K4072" t="s">
        <v>32091</v>
      </c>
      <c r="L4072">
        <v>0</v>
      </c>
      <c r="M4072" t="s">
        <v>32092</v>
      </c>
    </row>
    <row r="4073" spans="1:13">
      <c r="A4073" t="s">
        <v>32093</v>
      </c>
      <c r="B4073" t="s">
        <v>32094</v>
      </c>
      <c r="D4073" t="s">
        <v>32095</v>
      </c>
      <c r="E4073">
        <v>0</v>
      </c>
      <c r="J4073" t="s">
        <v>32093</v>
      </c>
      <c r="K4073" t="s">
        <v>32094</v>
      </c>
      <c r="L4073">
        <v>0</v>
      </c>
      <c r="M4073" t="s">
        <v>32095</v>
      </c>
    </row>
    <row r="4074" spans="1:13">
      <c r="A4074" t="s">
        <v>32096</v>
      </c>
      <c r="B4074" t="s">
        <v>32097</v>
      </c>
      <c r="D4074" t="s">
        <v>32098</v>
      </c>
      <c r="E4074">
        <v>0</v>
      </c>
      <c r="J4074" t="s">
        <v>32096</v>
      </c>
      <c r="K4074" t="s">
        <v>32097</v>
      </c>
      <c r="L4074">
        <v>0</v>
      </c>
      <c r="M4074" t="s">
        <v>32098</v>
      </c>
    </row>
    <row r="4075" spans="1:13">
      <c r="A4075" t="s">
        <v>32099</v>
      </c>
      <c r="B4075" t="s">
        <v>32100</v>
      </c>
      <c r="D4075" t="s">
        <v>32101</v>
      </c>
      <c r="E4075">
        <v>0</v>
      </c>
      <c r="J4075" t="s">
        <v>32099</v>
      </c>
      <c r="K4075" t="s">
        <v>32100</v>
      </c>
      <c r="L4075">
        <v>0</v>
      </c>
      <c r="M4075" t="s">
        <v>32101</v>
      </c>
    </row>
    <row r="4076" spans="1:13">
      <c r="A4076" t="s">
        <v>32102</v>
      </c>
      <c r="B4076" t="s">
        <v>32103</v>
      </c>
      <c r="D4076" t="s">
        <v>32104</v>
      </c>
      <c r="E4076">
        <v>0</v>
      </c>
      <c r="J4076" t="s">
        <v>32102</v>
      </c>
      <c r="K4076" t="s">
        <v>32103</v>
      </c>
      <c r="L4076">
        <v>0</v>
      </c>
      <c r="M4076" t="s">
        <v>32104</v>
      </c>
    </row>
    <row r="4077" spans="1:13">
      <c r="A4077" t="s">
        <v>32105</v>
      </c>
      <c r="B4077" t="s">
        <v>32106</v>
      </c>
      <c r="D4077" t="s">
        <v>32107</v>
      </c>
      <c r="E4077">
        <v>0</v>
      </c>
      <c r="J4077" t="s">
        <v>32105</v>
      </c>
      <c r="K4077" t="s">
        <v>32106</v>
      </c>
      <c r="L4077">
        <v>0</v>
      </c>
      <c r="M4077" t="s">
        <v>32107</v>
      </c>
    </row>
    <row r="4078" spans="1:13">
      <c r="A4078" t="s">
        <v>32108</v>
      </c>
      <c r="B4078" t="s">
        <v>32109</v>
      </c>
      <c r="D4078" t="s">
        <v>32110</v>
      </c>
      <c r="E4078">
        <v>0</v>
      </c>
      <c r="J4078" t="s">
        <v>32108</v>
      </c>
      <c r="K4078" t="s">
        <v>32109</v>
      </c>
      <c r="L4078">
        <v>0</v>
      </c>
      <c r="M4078" t="s">
        <v>32110</v>
      </c>
    </row>
    <row r="4079" spans="1:13">
      <c r="A4079" t="s">
        <v>32111</v>
      </c>
      <c r="B4079" t="s">
        <v>32112</v>
      </c>
      <c r="D4079" t="s">
        <v>32113</v>
      </c>
      <c r="E4079">
        <v>0</v>
      </c>
      <c r="J4079" t="s">
        <v>32111</v>
      </c>
      <c r="K4079" t="s">
        <v>32112</v>
      </c>
      <c r="L4079">
        <v>0</v>
      </c>
      <c r="M4079" t="s">
        <v>32113</v>
      </c>
    </row>
    <row r="4080" spans="1:13">
      <c r="A4080" t="s">
        <v>32114</v>
      </c>
      <c r="B4080" t="s">
        <v>32115</v>
      </c>
      <c r="D4080" t="s">
        <v>32116</v>
      </c>
      <c r="E4080">
        <v>0</v>
      </c>
      <c r="J4080" t="s">
        <v>32114</v>
      </c>
      <c r="K4080" t="s">
        <v>32115</v>
      </c>
      <c r="L4080">
        <v>0</v>
      </c>
      <c r="M4080" t="s">
        <v>32116</v>
      </c>
    </row>
    <row r="4081" spans="1:13">
      <c r="A4081" t="s">
        <v>18298</v>
      </c>
      <c r="B4081" t="s">
        <v>32117</v>
      </c>
      <c r="C4081" t="s">
        <v>23015</v>
      </c>
      <c r="D4081" t="s">
        <v>32118</v>
      </c>
      <c r="E4081">
        <v>80</v>
      </c>
      <c r="G4081" t="s">
        <v>23015</v>
      </c>
      <c r="J4081" t="s">
        <v>18298</v>
      </c>
      <c r="K4081" t="s">
        <v>32117</v>
      </c>
      <c r="L4081">
        <v>80</v>
      </c>
      <c r="M4081" t="s">
        <v>32118</v>
      </c>
    </row>
    <row r="4082" spans="1:13">
      <c r="A4082" t="s">
        <v>32119</v>
      </c>
      <c r="B4082" t="s">
        <v>32120</v>
      </c>
      <c r="D4082" t="s">
        <v>32121</v>
      </c>
      <c r="E4082">
        <v>0</v>
      </c>
      <c r="J4082" t="s">
        <v>32119</v>
      </c>
      <c r="K4082" t="s">
        <v>32120</v>
      </c>
      <c r="L4082">
        <v>0</v>
      </c>
      <c r="M4082" t="s">
        <v>32121</v>
      </c>
    </row>
    <row r="4083" spans="1:13">
      <c r="A4083" t="s">
        <v>32122</v>
      </c>
      <c r="B4083" t="s">
        <v>32123</v>
      </c>
      <c r="D4083" t="s">
        <v>32124</v>
      </c>
      <c r="E4083">
        <v>0</v>
      </c>
      <c r="J4083" t="s">
        <v>32122</v>
      </c>
      <c r="K4083" t="s">
        <v>32123</v>
      </c>
      <c r="L4083">
        <v>0</v>
      </c>
      <c r="M4083" t="s">
        <v>32124</v>
      </c>
    </row>
    <row r="4084" spans="1:13">
      <c r="A4084" t="s">
        <v>32125</v>
      </c>
      <c r="B4084" t="s">
        <v>32126</v>
      </c>
      <c r="D4084" t="s">
        <v>32127</v>
      </c>
      <c r="E4084">
        <v>0</v>
      </c>
      <c r="J4084" t="s">
        <v>32125</v>
      </c>
      <c r="K4084" t="s">
        <v>32126</v>
      </c>
      <c r="L4084">
        <v>0</v>
      </c>
      <c r="M4084" t="s">
        <v>32127</v>
      </c>
    </row>
    <row r="4085" spans="1:13">
      <c r="A4085" t="s">
        <v>32128</v>
      </c>
      <c r="B4085" t="s">
        <v>32129</v>
      </c>
      <c r="D4085" t="s">
        <v>32130</v>
      </c>
      <c r="E4085">
        <v>0</v>
      </c>
      <c r="J4085" t="s">
        <v>32128</v>
      </c>
      <c r="K4085" t="s">
        <v>32129</v>
      </c>
      <c r="L4085">
        <v>0</v>
      </c>
      <c r="M4085" t="s">
        <v>32130</v>
      </c>
    </row>
    <row r="4086" spans="1:13">
      <c r="A4086" t="s">
        <v>19113</v>
      </c>
      <c r="B4086" t="s">
        <v>32131</v>
      </c>
      <c r="D4086" t="s">
        <v>32132</v>
      </c>
      <c r="E4086">
        <v>0</v>
      </c>
      <c r="J4086" t="s">
        <v>19113</v>
      </c>
      <c r="K4086" t="s">
        <v>32131</v>
      </c>
      <c r="L4086">
        <v>0</v>
      </c>
      <c r="M4086" t="s">
        <v>32132</v>
      </c>
    </row>
    <row r="4087" spans="1:13">
      <c r="A4087" t="s">
        <v>20772</v>
      </c>
      <c r="B4087" t="s">
        <v>32133</v>
      </c>
      <c r="D4087" t="s">
        <v>32134</v>
      </c>
      <c r="E4087">
        <v>0</v>
      </c>
      <c r="J4087" t="s">
        <v>20772</v>
      </c>
      <c r="K4087" t="s">
        <v>32133</v>
      </c>
      <c r="L4087">
        <v>0</v>
      </c>
      <c r="M4087" t="s">
        <v>32134</v>
      </c>
    </row>
    <row r="4088" spans="1:13">
      <c r="A4088" t="s">
        <v>18299</v>
      </c>
      <c r="B4088" t="s">
        <v>32135</v>
      </c>
      <c r="C4088" t="s">
        <v>23015</v>
      </c>
      <c r="D4088" t="s">
        <v>32136</v>
      </c>
      <c r="E4088">
        <v>160</v>
      </c>
      <c r="G4088" t="s">
        <v>23015</v>
      </c>
      <c r="J4088" t="s">
        <v>18299</v>
      </c>
      <c r="K4088" t="s">
        <v>32135</v>
      </c>
      <c r="L4088">
        <v>160</v>
      </c>
      <c r="M4088" t="s">
        <v>32136</v>
      </c>
    </row>
    <row r="4089" spans="1:13">
      <c r="A4089" t="s">
        <v>19877</v>
      </c>
      <c r="B4089" t="s">
        <v>32137</v>
      </c>
      <c r="D4089" t="s">
        <v>32138</v>
      </c>
      <c r="E4089">
        <v>0</v>
      </c>
      <c r="J4089" t="s">
        <v>19877</v>
      </c>
      <c r="K4089" t="s">
        <v>32137</v>
      </c>
      <c r="L4089">
        <v>0</v>
      </c>
      <c r="M4089" t="s">
        <v>32138</v>
      </c>
    </row>
    <row r="4090" spans="1:13">
      <c r="A4090" t="s">
        <v>32139</v>
      </c>
      <c r="B4090" t="s">
        <v>32140</v>
      </c>
      <c r="D4090" t="s">
        <v>32141</v>
      </c>
      <c r="E4090">
        <v>0</v>
      </c>
      <c r="J4090" t="s">
        <v>32139</v>
      </c>
      <c r="K4090" t="s">
        <v>32140</v>
      </c>
      <c r="L4090">
        <v>0</v>
      </c>
      <c r="M4090" t="s">
        <v>32141</v>
      </c>
    </row>
    <row r="4091" spans="1:13">
      <c r="A4091" t="s">
        <v>19878</v>
      </c>
      <c r="B4091" t="s">
        <v>32142</v>
      </c>
      <c r="D4091" t="s">
        <v>32143</v>
      </c>
      <c r="E4091">
        <v>0</v>
      </c>
      <c r="J4091" t="s">
        <v>19878</v>
      </c>
      <c r="K4091" t="s">
        <v>32142</v>
      </c>
      <c r="L4091">
        <v>0</v>
      </c>
      <c r="M4091" t="s">
        <v>32143</v>
      </c>
    </row>
    <row r="4092" spans="1:13">
      <c r="A4092" t="s">
        <v>19879</v>
      </c>
      <c r="B4092" t="s">
        <v>32144</v>
      </c>
      <c r="D4092" t="s">
        <v>32145</v>
      </c>
      <c r="E4092">
        <v>0</v>
      </c>
      <c r="J4092" t="s">
        <v>19879</v>
      </c>
      <c r="K4092" t="s">
        <v>32144</v>
      </c>
      <c r="L4092">
        <v>0</v>
      </c>
      <c r="M4092" t="s">
        <v>32145</v>
      </c>
    </row>
    <row r="4093" spans="1:13">
      <c r="A4093" t="s">
        <v>19880</v>
      </c>
      <c r="B4093" t="s">
        <v>32146</v>
      </c>
      <c r="D4093" t="s">
        <v>32147</v>
      </c>
      <c r="E4093">
        <v>0</v>
      </c>
      <c r="J4093" t="s">
        <v>19880</v>
      </c>
      <c r="K4093" t="s">
        <v>32146</v>
      </c>
      <c r="L4093">
        <v>0</v>
      </c>
      <c r="M4093" t="s">
        <v>32147</v>
      </c>
    </row>
    <row r="4094" spans="1:13">
      <c r="A4094" t="s">
        <v>19881</v>
      </c>
      <c r="B4094" t="s">
        <v>32148</v>
      </c>
      <c r="D4094" t="s">
        <v>32149</v>
      </c>
      <c r="E4094">
        <v>0</v>
      </c>
      <c r="J4094" t="s">
        <v>19881</v>
      </c>
      <c r="K4094" t="s">
        <v>32148</v>
      </c>
      <c r="L4094">
        <v>0</v>
      </c>
      <c r="M4094" t="s">
        <v>32149</v>
      </c>
    </row>
    <row r="4095" spans="1:13">
      <c r="A4095" t="s">
        <v>19882</v>
      </c>
      <c r="B4095" t="s">
        <v>32150</v>
      </c>
      <c r="D4095" t="s">
        <v>32151</v>
      </c>
      <c r="E4095">
        <v>0</v>
      </c>
      <c r="J4095" t="s">
        <v>19882</v>
      </c>
      <c r="K4095" t="s">
        <v>32150</v>
      </c>
      <c r="L4095">
        <v>0</v>
      </c>
      <c r="M4095" t="s">
        <v>32151</v>
      </c>
    </row>
    <row r="4096" spans="1:13">
      <c r="A4096" t="s">
        <v>19883</v>
      </c>
      <c r="B4096" t="s">
        <v>32152</v>
      </c>
      <c r="D4096" t="s">
        <v>32153</v>
      </c>
      <c r="E4096">
        <v>0</v>
      </c>
      <c r="J4096" t="s">
        <v>19883</v>
      </c>
      <c r="K4096" t="s">
        <v>32152</v>
      </c>
      <c r="L4096">
        <v>0</v>
      </c>
      <c r="M4096" t="s">
        <v>32153</v>
      </c>
    </row>
    <row r="4097" spans="1:13">
      <c r="A4097" t="s">
        <v>20302</v>
      </c>
      <c r="B4097" t="s">
        <v>32154</v>
      </c>
      <c r="D4097" t="s">
        <v>32155</v>
      </c>
      <c r="E4097">
        <v>0</v>
      </c>
      <c r="J4097" t="s">
        <v>20302</v>
      </c>
      <c r="K4097" t="s">
        <v>32154</v>
      </c>
      <c r="L4097">
        <v>0</v>
      </c>
      <c r="M4097" t="s">
        <v>32155</v>
      </c>
    </row>
    <row r="4098" spans="1:13">
      <c r="A4098" t="s">
        <v>20303</v>
      </c>
      <c r="B4098" t="s">
        <v>32156</v>
      </c>
      <c r="D4098" t="s">
        <v>32157</v>
      </c>
      <c r="E4098">
        <v>0</v>
      </c>
      <c r="J4098" t="s">
        <v>20303</v>
      </c>
      <c r="K4098" t="s">
        <v>32156</v>
      </c>
      <c r="L4098">
        <v>0</v>
      </c>
      <c r="M4098" t="s">
        <v>32157</v>
      </c>
    </row>
    <row r="4099" spans="1:13">
      <c r="A4099" t="s">
        <v>20304</v>
      </c>
      <c r="B4099" t="s">
        <v>32158</v>
      </c>
      <c r="D4099" t="s">
        <v>32159</v>
      </c>
      <c r="E4099">
        <v>0</v>
      </c>
      <c r="J4099" t="s">
        <v>20304</v>
      </c>
      <c r="K4099" t="s">
        <v>32158</v>
      </c>
      <c r="L4099">
        <v>0</v>
      </c>
      <c r="M4099" t="s">
        <v>32159</v>
      </c>
    </row>
    <row r="4100" spans="1:13">
      <c r="A4100" t="s">
        <v>20379</v>
      </c>
      <c r="B4100" t="s">
        <v>32160</v>
      </c>
      <c r="D4100" t="s">
        <v>32161</v>
      </c>
      <c r="E4100">
        <v>0</v>
      </c>
      <c r="J4100" t="s">
        <v>20379</v>
      </c>
      <c r="K4100" t="s">
        <v>32160</v>
      </c>
      <c r="L4100">
        <v>0</v>
      </c>
      <c r="M4100" t="s">
        <v>32161</v>
      </c>
    </row>
    <row r="4101" spans="1:13">
      <c r="A4101" t="s">
        <v>17780</v>
      </c>
      <c r="B4101" t="s">
        <v>32162</v>
      </c>
      <c r="D4101" t="s">
        <v>32163</v>
      </c>
      <c r="E4101">
        <v>0</v>
      </c>
      <c r="J4101" t="s">
        <v>17780</v>
      </c>
      <c r="K4101" t="s">
        <v>32162</v>
      </c>
      <c r="L4101">
        <v>0</v>
      </c>
      <c r="M4101" t="s">
        <v>32163</v>
      </c>
    </row>
    <row r="4102" spans="1:13">
      <c r="A4102" t="s">
        <v>32164</v>
      </c>
      <c r="B4102" t="s">
        <v>32165</v>
      </c>
      <c r="D4102" t="s">
        <v>32166</v>
      </c>
      <c r="E4102">
        <v>0</v>
      </c>
      <c r="J4102" t="s">
        <v>32164</v>
      </c>
      <c r="K4102" t="s">
        <v>32165</v>
      </c>
      <c r="L4102">
        <v>0</v>
      </c>
      <c r="M4102" t="s">
        <v>32166</v>
      </c>
    </row>
    <row r="4103" spans="1:13">
      <c r="A4103" t="s">
        <v>32167</v>
      </c>
      <c r="B4103" t="s">
        <v>32168</v>
      </c>
      <c r="D4103" t="s">
        <v>32169</v>
      </c>
      <c r="E4103">
        <v>0</v>
      </c>
      <c r="J4103" t="s">
        <v>32167</v>
      </c>
      <c r="K4103" t="s">
        <v>32168</v>
      </c>
      <c r="L4103">
        <v>0</v>
      </c>
      <c r="M4103" t="s">
        <v>32169</v>
      </c>
    </row>
    <row r="4104" spans="1:13">
      <c r="A4104" t="s">
        <v>32170</v>
      </c>
      <c r="B4104" t="s">
        <v>32171</v>
      </c>
      <c r="D4104" t="s">
        <v>32172</v>
      </c>
      <c r="E4104">
        <v>0</v>
      </c>
      <c r="J4104" t="s">
        <v>32170</v>
      </c>
      <c r="K4104" t="s">
        <v>32171</v>
      </c>
      <c r="L4104">
        <v>0</v>
      </c>
      <c r="M4104" t="s">
        <v>32172</v>
      </c>
    </row>
    <row r="4105" spans="1:13">
      <c r="A4105" t="s">
        <v>32173</v>
      </c>
      <c r="B4105" t="s">
        <v>32174</v>
      </c>
      <c r="D4105" t="s">
        <v>32175</v>
      </c>
      <c r="E4105">
        <v>0</v>
      </c>
      <c r="J4105" t="s">
        <v>32173</v>
      </c>
      <c r="K4105" t="s">
        <v>32174</v>
      </c>
      <c r="L4105">
        <v>0</v>
      </c>
      <c r="M4105" t="s">
        <v>32175</v>
      </c>
    </row>
    <row r="4106" spans="1:13">
      <c r="A4106" t="s">
        <v>32176</v>
      </c>
      <c r="B4106" t="s">
        <v>32177</v>
      </c>
      <c r="D4106" t="s">
        <v>32178</v>
      </c>
      <c r="E4106">
        <v>0</v>
      </c>
      <c r="J4106" t="s">
        <v>32176</v>
      </c>
      <c r="K4106" t="s">
        <v>32177</v>
      </c>
      <c r="L4106">
        <v>0</v>
      </c>
      <c r="M4106" t="s">
        <v>32178</v>
      </c>
    </row>
    <row r="4107" spans="1:13">
      <c r="A4107" t="s">
        <v>19884</v>
      </c>
      <c r="B4107" t="s">
        <v>32179</v>
      </c>
      <c r="D4107" t="s">
        <v>32180</v>
      </c>
      <c r="E4107">
        <v>0</v>
      </c>
      <c r="J4107" t="s">
        <v>19884</v>
      </c>
      <c r="K4107" t="s">
        <v>32179</v>
      </c>
      <c r="L4107">
        <v>0</v>
      </c>
      <c r="M4107" t="s">
        <v>32180</v>
      </c>
    </row>
    <row r="4108" spans="1:13">
      <c r="A4108" t="s">
        <v>19885</v>
      </c>
      <c r="B4108" t="s">
        <v>32181</v>
      </c>
      <c r="C4108" t="s">
        <v>23015</v>
      </c>
      <c r="D4108" t="s">
        <v>32182</v>
      </c>
      <c r="E4108">
        <v>160</v>
      </c>
      <c r="G4108" t="s">
        <v>23015</v>
      </c>
      <c r="J4108" t="s">
        <v>19885</v>
      </c>
      <c r="K4108" t="s">
        <v>32181</v>
      </c>
      <c r="L4108">
        <v>160</v>
      </c>
      <c r="M4108" t="s">
        <v>32182</v>
      </c>
    </row>
    <row r="4109" spans="1:13">
      <c r="A4109" t="s">
        <v>19114</v>
      </c>
      <c r="B4109" t="s">
        <v>32183</v>
      </c>
      <c r="D4109" t="s">
        <v>32184</v>
      </c>
      <c r="E4109">
        <v>0</v>
      </c>
      <c r="J4109" t="s">
        <v>19114</v>
      </c>
      <c r="K4109" t="s">
        <v>32183</v>
      </c>
      <c r="L4109">
        <v>0</v>
      </c>
      <c r="M4109" t="s">
        <v>32184</v>
      </c>
    </row>
    <row r="4110" spans="1:13">
      <c r="A4110" t="s">
        <v>19115</v>
      </c>
      <c r="B4110" t="s">
        <v>32185</v>
      </c>
      <c r="C4110" t="s">
        <v>23015</v>
      </c>
      <c r="D4110" t="s">
        <v>32186</v>
      </c>
      <c r="E4110">
        <v>158</v>
      </c>
      <c r="G4110" t="s">
        <v>23015</v>
      </c>
      <c r="J4110" t="s">
        <v>19115</v>
      </c>
      <c r="K4110" t="s">
        <v>32185</v>
      </c>
      <c r="L4110">
        <v>158</v>
      </c>
      <c r="M4110" t="s">
        <v>32186</v>
      </c>
    </row>
    <row r="4111" spans="1:13">
      <c r="A4111" t="s">
        <v>19116</v>
      </c>
      <c r="B4111" t="s">
        <v>32187</v>
      </c>
      <c r="D4111" t="s">
        <v>32188</v>
      </c>
      <c r="E4111">
        <v>0</v>
      </c>
      <c r="J4111" t="s">
        <v>19116</v>
      </c>
      <c r="K4111" t="s">
        <v>32187</v>
      </c>
      <c r="L4111">
        <v>0</v>
      </c>
      <c r="M4111" t="s">
        <v>32188</v>
      </c>
    </row>
    <row r="4112" spans="1:13">
      <c r="A4112" t="s">
        <v>19117</v>
      </c>
      <c r="B4112" t="s">
        <v>32189</v>
      </c>
      <c r="C4112" t="s">
        <v>23015</v>
      </c>
      <c r="D4112" t="s">
        <v>32190</v>
      </c>
      <c r="E4112">
        <v>159</v>
      </c>
      <c r="G4112" t="s">
        <v>23015</v>
      </c>
      <c r="J4112" t="s">
        <v>19117</v>
      </c>
      <c r="K4112" t="s">
        <v>32189</v>
      </c>
      <c r="L4112">
        <v>159</v>
      </c>
      <c r="M4112" t="s">
        <v>32190</v>
      </c>
    </row>
    <row r="4113" spans="1:13">
      <c r="A4113" t="s">
        <v>19118</v>
      </c>
      <c r="B4113" t="s">
        <v>32191</v>
      </c>
      <c r="D4113" t="s">
        <v>32192</v>
      </c>
      <c r="E4113">
        <v>0</v>
      </c>
      <c r="J4113" t="s">
        <v>19118</v>
      </c>
      <c r="K4113" t="s">
        <v>32191</v>
      </c>
      <c r="L4113">
        <v>0</v>
      </c>
      <c r="M4113" t="s">
        <v>32192</v>
      </c>
    </row>
    <row r="4114" spans="1:13">
      <c r="A4114" t="s">
        <v>19119</v>
      </c>
      <c r="B4114" t="s">
        <v>32193</v>
      </c>
      <c r="D4114" t="s">
        <v>32194</v>
      </c>
      <c r="E4114">
        <v>-1</v>
      </c>
      <c r="J4114" t="s">
        <v>19119</v>
      </c>
      <c r="K4114" t="s">
        <v>32193</v>
      </c>
      <c r="L4114">
        <v>-1</v>
      </c>
      <c r="M4114" t="s">
        <v>32194</v>
      </c>
    </row>
    <row r="4115" spans="1:13">
      <c r="A4115" t="s">
        <v>19120</v>
      </c>
      <c r="B4115" t="s">
        <v>32195</v>
      </c>
      <c r="D4115" t="s">
        <v>32196</v>
      </c>
      <c r="E4115">
        <v>0</v>
      </c>
      <c r="J4115" t="s">
        <v>19120</v>
      </c>
      <c r="K4115" t="s">
        <v>32195</v>
      </c>
      <c r="L4115">
        <v>0</v>
      </c>
      <c r="M4115" t="s">
        <v>32196</v>
      </c>
    </row>
    <row r="4116" spans="1:13">
      <c r="A4116" t="s">
        <v>19121</v>
      </c>
      <c r="B4116" t="s">
        <v>32197</v>
      </c>
      <c r="D4116" t="s">
        <v>32198</v>
      </c>
      <c r="E4116">
        <v>0</v>
      </c>
      <c r="J4116" t="s">
        <v>19121</v>
      </c>
      <c r="K4116" t="s">
        <v>32197</v>
      </c>
      <c r="L4116">
        <v>0</v>
      </c>
      <c r="M4116" t="s">
        <v>32198</v>
      </c>
    </row>
    <row r="4117" spans="1:13">
      <c r="A4117" t="s">
        <v>19122</v>
      </c>
      <c r="B4117" t="s">
        <v>32199</v>
      </c>
      <c r="C4117" t="s">
        <v>23015</v>
      </c>
      <c r="D4117" t="s">
        <v>32200</v>
      </c>
      <c r="E4117">
        <v>160</v>
      </c>
      <c r="G4117" t="s">
        <v>23015</v>
      </c>
      <c r="J4117" t="s">
        <v>19122</v>
      </c>
      <c r="K4117" t="s">
        <v>32199</v>
      </c>
      <c r="L4117">
        <v>160</v>
      </c>
      <c r="M4117" t="s">
        <v>32200</v>
      </c>
    </row>
    <row r="4118" spans="1:13">
      <c r="A4118" t="s">
        <v>19123</v>
      </c>
      <c r="B4118" t="s">
        <v>32191</v>
      </c>
      <c r="D4118" t="s">
        <v>32201</v>
      </c>
      <c r="E4118">
        <v>0</v>
      </c>
      <c r="J4118" t="s">
        <v>19123</v>
      </c>
      <c r="K4118" t="s">
        <v>32191</v>
      </c>
      <c r="L4118">
        <v>0</v>
      </c>
      <c r="M4118" t="s">
        <v>32201</v>
      </c>
    </row>
    <row r="4119" spans="1:13">
      <c r="A4119" t="s">
        <v>19124</v>
      </c>
      <c r="B4119" t="s">
        <v>32202</v>
      </c>
      <c r="D4119" t="s">
        <v>32203</v>
      </c>
      <c r="E4119">
        <v>0</v>
      </c>
      <c r="J4119" t="s">
        <v>19124</v>
      </c>
      <c r="K4119" t="s">
        <v>32202</v>
      </c>
      <c r="L4119">
        <v>0</v>
      </c>
      <c r="M4119" t="s">
        <v>32203</v>
      </c>
    </row>
    <row r="4120" spans="1:13">
      <c r="A4120" t="s">
        <v>19125</v>
      </c>
      <c r="B4120" t="s">
        <v>32202</v>
      </c>
      <c r="D4120" t="s">
        <v>32204</v>
      </c>
      <c r="E4120">
        <v>0</v>
      </c>
      <c r="J4120" t="s">
        <v>19125</v>
      </c>
      <c r="K4120" t="s">
        <v>32202</v>
      </c>
      <c r="L4120">
        <v>0</v>
      </c>
      <c r="M4120" t="s">
        <v>32204</v>
      </c>
    </row>
    <row r="4121" spans="1:13">
      <c r="A4121" t="s">
        <v>19126</v>
      </c>
      <c r="B4121" t="s">
        <v>32205</v>
      </c>
      <c r="D4121" t="s">
        <v>32206</v>
      </c>
      <c r="E4121">
        <v>0</v>
      </c>
      <c r="J4121" t="s">
        <v>19126</v>
      </c>
      <c r="K4121" t="s">
        <v>32205</v>
      </c>
      <c r="L4121">
        <v>0</v>
      </c>
      <c r="M4121" t="s">
        <v>32206</v>
      </c>
    </row>
    <row r="4122" spans="1:13">
      <c r="A4122" t="s">
        <v>19127</v>
      </c>
      <c r="B4122" t="s">
        <v>32202</v>
      </c>
      <c r="D4122" t="s">
        <v>32207</v>
      </c>
      <c r="E4122">
        <v>0</v>
      </c>
      <c r="J4122" t="s">
        <v>19127</v>
      </c>
      <c r="K4122" t="s">
        <v>32202</v>
      </c>
      <c r="L4122">
        <v>0</v>
      </c>
      <c r="M4122" t="s">
        <v>32207</v>
      </c>
    </row>
    <row r="4123" spans="1:13">
      <c r="A4123" t="s">
        <v>19128</v>
      </c>
      <c r="B4123" t="s">
        <v>32208</v>
      </c>
      <c r="D4123" t="s">
        <v>32209</v>
      </c>
      <c r="E4123">
        <v>0</v>
      </c>
      <c r="J4123" t="s">
        <v>19128</v>
      </c>
      <c r="K4123" t="s">
        <v>32208</v>
      </c>
      <c r="L4123">
        <v>0</v>
      </c>
      <c r="M4123" t="s">
        <v>32209</v>
      </c>
    </row>
    <row r="4124" spans="1:13">
      <c r="A4124" t="s">
        <v>19129</v>
      </c>
      <c r="B4124" t="s">
        <v>32210</v>
      </c>
      <c r="C4124" t="s">
        <v>23015</v>
      </c>
      <c r="D4124" t="s">
        <v>32211</v>
      </c>
      <c r="E4124">
        <v>160</v>
      </c>
      <c r="G4124" t="s">
        <v>23015</v>
      </c>
      <c r="J4124" t="s">
        <v>19129</v>
      </c>
      <c r="K4124" t="s">
        <v>32210</v>
      </c>
      <c r="L4124">
        <v>160</v>
      </c>
      <c r="M4124" t="s">
        <v>32211</v>
      </c>
    </row>
    <row r="4125" spans="1:13">
      <c r="A4125" t="s">
        <v>19130</v>
      </c>
      <c r="B4125" t="s">
        <v>32212</v>
      </c>
      <c r="D4125" t="s">
        <v>32213</v>
      </c>
      <c r="E4125">
        <v>0</v>
      </c>
      <c r="J4125" t="s">
        <v>19130</v>
      </c>
      <c r="K4125" t="s">
        <v>32212</v>
      </c>
      <c r="L4125">
        <v>0</v>
      </c>
      <c r="M4125" t="s">
        <v>32213</v>
      </c>
    </row>
    <row r="4126" spans="1:13">
      <c r="A4126" t="s">
        <v>19131</v>
      </c>
      <c r="B4126" t="s">
        <v>32214</v>
      </c>
      <c r="D4126" t="s">
        <v>32215</v>
      </c>
      <c r="E4126">
        <v>0</v>
      </c>
      <c r="J4126" t="s">
        <v>19131</v>
      </c>
      <c r="K4126" t="s">
        <v>32214</v>
      </c>
      <c r="L4126">
        <v>0</v>
      </c>
      <c r="M4126" t="s">
        <v>32215</v>
      </c>
    </row>
    <row r="4127" spans="1:13">
      <c r="A4127" t="s">
        <v>19132</v>
      </c>
      <c r="B4127" t="s">
        <v>32216</v>
      </c>
      <c r="D4127" t="s">
        <v>32217</v>
      </c>
      <c r="E4127">
        <v>0</v>
      </c>
      <c r="J4127" t="s">
        <v>19132</v>
      </c>
      <c r="K4127" t="s">
        <v>32216</v>
      </c>
      <c r="L4127">
        <v>0</v>
      </c>
      <c r="M4127" t="s">
        <v>32217</v>
      </c>
    </row>
    <row r="4128" spans="1:13">
      <c r="A4128" t="s">
        <v>19133</v>
      </c>
      <c r="B4128" t="s">
        <v>32218</v>
      </c>
      <c r="D4128" t="s">
        <v>32219</v>
      </c>
      <c r="E4128">
        <v>0</v>
      </c>
      <c r="J4128" t="s">
        <v>19133</v>
      </c>
      <c r="K4128" t="s">
        <v>32218</v>
      </c>
      <c r="L4128">
        <v>0</v>
      </c>
      <c r="M4128" t="s">
        <v>32219</v>
      </c>
    </row>
    <row r="4129" spans="1:13">
      <c r="A4129" t="s">
        <v>19134</v>
      </c>
      <c r="B4129" t="s">
        <v>32220</v>
      </c>
      <c r="D4129" t="s">
        <v>32221</v>
      </c>
      <c r="E4129">
        <v>0</v>
      </c>
      <c r="J4129" t="s">
        <v>19134</v>
      </c>
      <c r="K4129" t="s">
        <v>32220</v>
      </c>
      <c r="L4129">
        <v>0</v>
      </c>
      <c r="M4129" t="s">
        <v>32221</v>
      </c>
    </row>
    <row r="4130" spans="1:13">
      <c r="A4130" t="s">
        <v>19135</v>
      </c>
      <c r="B4130" t="s">
        <v>32222</v>
      </c>
      <c r="D4130" t="s">
        <v>32223</v>
      </c>
      <c r="E4130">
        <v>-1</v>
      </c>
      <c r="J4130" t="s">
        <v>19135</v>
      </c>
      <c r="K4130" t="s">
        <v>32222</v>
      </c>
      <c r="L4130">
        <v>-1</v>
      </c>
      <c r="M4130" t="s">
        <v>32223</v>
      </c>
    </row>
    <row r="4131" spans="1:13">
      <c r="A4131" t="s">
        <v>19136</v>
      </c>
      <c r="B4131" t="s">
        <v>32224</v>
      </c>
      <c r="C4131" t="s">
        <v>23015</v>
      </c>
      <c r="D4131" t="s">
        <v>32225</v>
      </c>
      <c r="E4131">
        <v>160</v>
      </c>
      <c r="G4131" t="s">
        <v>23015</v>
      </c>
      <c r="J4131" t="s">
        <v>19136</v>
      </c>
      <c r="K4131" t="s">
        <v>32224</v>
      </c>
      <c r="L4131">
        <v>160</v>
      </c>
      <c r="M4131" t="s">
        <v>32225</v>
      </c>
    </row>
    <row r="4132" spans="1:13">
      <c r="A4132" t="s">
        <v>19137</v>
      </c>
      <c r="B4132" t="s">
        <v>32226</v>
      </c>
      <c r="C4132" t="s">
        <v>23015</v>
      </c>
      <c r="D4132" t="s">
        <v>32227</v>
      </c>
      <c r="E4132">
        <v>160</v>
      </c>
      <c r="G4132" t="s">
        <v>23015</v>
      </c>
      <c r="J4132" t="s">
        <v>19137</v>
      </c>
      <c r="K4132" t="s">
        <v>32226</v>
      </c>
      <c r="L4132">
        <v>160</v>
      </c>
      <c r="M4132" t="s">
        <v>32227</v>
      </c>
    </row>
    <row r="4133" spans="1:13">
      <c r="A4133" t="s">
        <v>20305</v>
      </c>
      <c r="B4133" t="s">
        <v>32228</v>
      </c>
      <c r="D4133" t="s">
        <v>32229</v>
      </c>
      <c r="E4133">
        <v>0</v>
      </c>
      <c r="J4133" t="s">
        <v>20305</v>
      </c>
      <c r="K4133" t="s">
        <v>32228</v>
      </c>
      <c r="L4133">
        <v>0</v>
      </c>
      <c r="M4133" t="s">
        <v>32229</v>
      </c>
    </row>
    <row r="4134" spans="1:13">
      <c r="A4134" t="s">
        <v>20378</v>
      </c>
      <c r="B4134" t="s">
        <v>32230</v>
      </c>
      <c r="D4134" t="s">
        <v>32231</v>
      </c>
      <c r="E4134">
        <v>0</v>
      </c>
      <c r="J4134" t="s">
        <v>20378</v>
      </c>
      <c r="K4134" t="s">
        <v>32230</v>
      </c>
      <c r="L4134">
        <v>0</v>
      </c>
      <c r="M4134" t="s">
        <v>32231</v>
      </c>
    </row>
    <row r="4135" spans="1:13">
      <c r="A4135" t="s">
        <v>20377</v>
      </c>
      <c r="B4135" t="s">
        <v>32232</v>
      </c>
      <c r="D4135" t="s">
        <v>32233</v>
      </c>
      <c r="E4135">
        <v>0</v>
      </c>
      <c r="J4135" t="s">
        <v>20377</v>
      </c>
      <c r="K4135" t="s">
        <v>32232</v>
      </c>
      <c r="L4135">
        <v>0</v>
      </c>
      <c r="M4135" t="s">
        <v>32233</v>
      </c>
    </row>
    <row r="4136" spans="1:13">
      <c r="A4136" t="s">
        <v>20771</v>
      </c>
      <c r="B4136" t="s">
        <v>32193</v>
      </c>
      <c r="D4136" t="s">
        <v>32234</v>
      </c>
      <c r="E4136">
        <v>0</v>
      </c>
      <c r="J4136" t="s">
        <v>20771</v>
      </c>
      <c r="K4136" t="s">
        <v>32193</v>
      </c>
      <c r="L4136">
        <v>0</v>
      </c>
      <c r="M4136" t="s">
        <v>32234</v>
      </c>
    </row>
    <row r="4137" spans="1:13">
      <c r="A4137" t="s">
        <v>20770</v>
      </c>
      <c r="B4137" t="s">
        <v>32235</v>
      </c>
      <c r="D4137" t="s">
        <v>32236</v>
      </c>
      <c r="E4137">
        <v>0</v>
      </c>
      <c r="J4137" t="s">
        <v>20770</v>
      </c>
      <c r="K4137" t="s">
        <v>32235</v>
      </c>
      <c r="L4137">
        <v>0</v>
      </c>
      <c r="M4137" t="s">
        <v>32236</v>
      </c>
    </row>
    <row r="4138" spans="1:13">
      <c r="A4138" t="s">
        <v>18451</v>
      </c>
      <c r="B4138" t="s">
        <v>32237</v>
      </c>
      <c r="D4138" t="s">
        <v>32238</v>
      </c>
      <c r="E4138">
        <v>-2</v>
      </c>
      <c r="J4138" t="s">
        <v>18451</v>
      </c>
      <c r="K4138" t="s">
        <v>32237</v>
      </c>
      <c r="L4138">
        <v>-2</v>
      </c>
      <c r="M4138" t="s">
        <v>32238</v>
      </c>
    </row>
    <row r="4139" spans="1:13">
      <c r="A4139" t="s">
        <v>18090</v>
      </c>
      <c r="B4139" t="s">
        <v>32239</v>
      </c>
      <c r="D4139" t="s">
        <v>32240</v>
      </c>
      <c r="E4139">
        <v>-1</v>
      </c>
      <c r="J4139" t="s">
        <v>18090</v>
      </c>
      <c r="K4139" t="s">
        <v>32239</v>
      </c>
      <c r="L4139">
        <v>-1</v>
      </c>
      <c r="M4139" t="s">
        <v>32240</v>
      </c>
    </row>
    <row r="4140" spans="1:13">
      <c r="A4140" t="s">
        <v>18452</v>
      </c>
      <c r="B4140" t="s">
        <v>32241</v>
      </c>
      <c r="D4140" t="s">
        <v>32242</v>
      </c>
      <c r="E4140">
        <v>0</v>
      </c>
      <c r="J4140" t="s">
        <v>18452</v>
      </c>
      <c r="K4140" t="s">
        <v>32241</v>
      </c>
      <c r="L4140">
        <v>0</v>
      </c>
      <c r="M4140" t="s">
        <v>32242</v>
      </c>
    </row>
    <row r="4141" spans="1:13">
      <c r="A4141" t="s">
        <v>19138</v>
      </c>
      <c r="B4141" t="s">
        <v>32243</v>
      </c>
      <c r="D4141" t="s">
        <v>32244</v>
      </c>
      <c r="E4141">
        <v>0</v>
      </c>
      <c r="J4141" t="s">
        <v>19138</v>
      </c>
      <c r="K4141" t="s">
        <v>32243</v>
      </c>
      <c r="L4141">
        <v>0</v>
      </c>
      <c r="M4141" t="s">
        <v>32244</v>
      </c>
    </row>
    <row r="4142" spans="1:13">
      <c r="A4142" t="s">
        <v>19139</v>
      </c>
      <c r="B4142" t="s">
        <v>32245</v>
      </c>
      <c r="D4142" t="s">
        <v>32246</v>
      </c>
      <c r="E4142">
        <v>-1</v>
      </c>
      <c r="J4142" t="s">
        <v>19139</v>
      </c>
      <c r="K4142" t="s">
        <v>32245</v>
      </c>
      <c r="L4142">
        <v>-1</v>
      </c>
      <c r="M4142" t="s">
        <v>32246</v>
      </c>
    </row>
    <row r="4143" spans="1:13">
      <c r="A4143" t="s">
        <v>17781</v>
      </c>
      <c r="B4143" t="s">
        <v>32247</v>
      </c>
      <c r="D4143" t="s">
        <v>32248</v>
      </c>
      <c r="E4143">
        <v>0</v>
      </c>
      <c r="J4143" t="s">
        <v>17781</v>
      </c>
      <c r="K4143" t="s">
        <v>32247</v>
      </c>
      <c r="L4143">
        <v>0</v>
      </c>
      <c r="M4143" t="s">
        <v>32248</v>
      </c>
    </row>
    <row r="4144" spans="1:13">
      <c r="A4144" t="s">
        <v>32249</v>
      </c>
      <c r="B4144" t="s">
        <v>32250</v>
      </c>
      <c r="D4144" t="s">
        <v>32251</v>
      </c>
      <c r="E4144">
        <v>0</v>
      </c>
      <c r="J4144" t="s">
        <v>32249</v>
      </c>
      <c r="K4144" t="s">
        <v>32250</v>
      </c>
      <c r="L4144">
        <v>0</v>
      </c>
      <c r="M4144" t="s">
        <v>32251</v>
      </c>
    </row>
    <row r="4145" spans="1:13">
      <c r="A4145" t="s">
        <v>32252</v>
      </c>
      <c r="B4145" t="s">
        <v>32253</v>
      </c>
      <c r="D4145" t="s">
        <v>32254</v>
      </c>
      <c r="E4145">
        <v>0</v>
      </c>
      <c r="J4145" t="s">
        <v>32252</v>
      </c>
      <c r="K4145" t="s">
        <v>32253</v>
      </c>
      <c r="L4145">
        <v>0</v>
      </c>
      <c r="M4145" t="s">
        <v>32254</v>
      </c>
    </row>
    <row r="4146" spans="1:13">
      <c r="A4146" t="s">
        <v>32255</v>
      </c>
      <c r="B4146" t="s">
        <v>32256</v>
      </c>
      <c r="D4146" t="s">
        <v>32257</v>
      </c>
      <c r="E4146">
        <v>0</v>
      </c>
      <c r="J4146" t="s">
        <v>32255</v>
      </c>
      <c r="K4146" t="s">
        <v>32256</v>
      </c>
      <c r="L4146">
        <v>0</v>
      </c>
      <c r="M4146" t="s">
        <v>32257</v>
      </c>
    </row>
    <row r="4147" spans="1:13">
      <c r="A4147" t="s">
        <v>32258</v>
      </c>
      <c r="B4147" t="s">
        <v>32259</v>
      </c>
      <c r="D4147" t="s">
        <v>32260</v>
      </c>
      <c r="E4147">
        <v>0</v>
      </c>
      <c r="J4147" t="s">
        <v>32258</v>
      </c>
      <c r="K4147" t="s">
        <v>32259</v>
      </c>
      <c r="L4147">
        <v>0</v>
      </c>
      <c r="M4147" t="s">
        <v>32260</v>
      </c>
    </row>
    <row r="4148" spans="1:13">
      <c r="A4148" t="s">
        <v>32261</v>
      </c>
      <c r="B4148" t="s">
        <v>32262</v>
      </c>
      <c r="D4148" t="s">
        <v>32263</v>
      </c>
      <c r="E4148">
        <v>0</v>
      </c>
      <c r="J4148" t="s">
        <v>32261</v>
      </c>
      <c r="K4148" t="s">
        <v>32262</v>
      </c>
      <c r="L4148">
        <v>0</v>
      </c>
      <c r="M4148" t="s">
        <v>32263</v>
      </c>
    </row>
    <row r="4149" spans="1:13">
      <c r="A4149" t="s">
        <v>32264</v>
      </c>
      <c r="B4149" t="s">
        <v>32265</v>
      </c>
      <c r="D4149" t="s">
        <v>32266</v>
      </c>
      <c r="E4149">
        <v>0</v>
      </c>
      <c r="J4149" t="s">
        <v>32264</v>
      </c>
      <c r="K4149" t="s">
        <v>32265</v>
      </c>
      <c r="L4149">
        <v>0</v>
      </c>
      <c r="M4149" t="s">
        <v>32266</v>
      </c>
    </row>
    <row r="4150" spans="1:13">
      <c r="A4150" t="s">
        <v>32267</v>
      </c>
      <c r="B4150" t="s">
        <v>32268</v>
      </c>
      <c r="D4150" t="s">
        <v>32269</v>
      </c>
      <c r="E4150">
        <v>0</v>
      </c>
      <c r="J4150" t="s">
        <v>32267</v>
      </c>
      <c r="K4150" t="s">
        <v>32268</v>
      </c>
      <c r="L4150">
        <v>0</v>
      </c>
      <c r="M4150" t="s">
        <v>32269</v>
      </c>
    </row>
    <row r="4151" spans="1:13">
      <c r="A4151" t="s">
        <v>32270</v>
      </c>
      <c r="B4151" t="s">
        <v>32271</v>
      </c>
      <c r="D4151" t="s">
        <v>32272</v>
      </c>
      <c r="E4151">
        <v>0</v>
      </c>
      <c r="J4151" t="s">
        <v>32270</v>
      </c>
      <c r="K4151" t="s">
        <v>32271</v>
      </c>
      <c r="L4151">
        <v>0</v>
      </c>
      <c r="M4151" t="s">
        <v>32272</v>
      </c>
    </row>
    <row r="4152" spans="1:13">
      <c r="A4152" t="s">
        <v>32273</v>
      </c>
      <c r="B4152" t="s">
        <v>32274</v>
      </c>
      <c r="D4152" t="s">
        <v>32275</v>
      </c>
      <c r="E4152">
        <v>0</v>
      </c>
      <c r="J4152" t="s">
        <v>32273</v>
      </c>
      <c r="K4152" t="s">
        <v>32274</v>
      </c>
      <c r="L4152">
        <v>0</v>
      </c>
      <c r="M4152" t="s">
        <v>32275</v>
      </c>
    </row>
    <row r="4153" spans="1:13">
      <c r="A4153" t="s">
        <v>18453</v>
      </c>
      <c r="B4153" t="s">
        <v>32276</v>
      </c>
      <c r="D4153" t="s">
        <v>32277</v>
      </c>
      <c r="E4153">
        <v>0</v>
      </c>
      <c r="J4153" t="s">
        <v>18453</v>
      </c>
      <c r="K4153" t="s">
        <v>32276</v>
      </c>
      <c r="L4153">
        <v>0</v>
      </c>
      <c r="M4153" t="s">
        <v>32277</v>
      </c>
    </row>
    <row r="4154" spans="1:13">
      <c r="A4154" t="s">
        <v>18454</v>
      </c>
      <c r="B4154" t="s">
        <v>32278</v>
      </c>
      <c r="D4154" t="s">
        <v>32279</v>
      </c>
      <c r="E4154">
        <v>0</v>
      </c>
      <c r="J4154" t="s">
        <v>18454</v>
      </c>
      <c r="K4154" t="s">
        <v>32278</v>
      </c>
      <c r="L4154">
        <v>0</v>
      </c>
      <c r="M4154" t="s">
        <v>32279</v>
      </c>
    </row>
    <row r="4155" spans="1:13">
      <c r="A4155" t="s">
        <v>19886</v>
      </c>
      <c r="B4155" t="s">
        <v>32280</v>
      </c>
      <c r="D4155" t="s">
        <v>32281</v>
      </c>
      <c r="E4155">
        <v>0</v>
      </c>
      <c r="J4155" t="s">
        <v>19886</v>
      </c>
      <c r="K4155" t="s">
        <v>32280</v>
      </c>
      <c r="L4155">
        <v>0</v>
      </c>
      <c r="M4155" t="s">
        <v>32281</v>
      </c>
    </row>
    <row r="4156" spans="1:13">
      <c r="A4156" t="s">
        <v>19887</v>
      </c>
      <c r="B4156" t="s">
        <v>32282</v>
      </c>
      <c r="D4156" t="s">
        <v>32283</v>
      </c>
      <c r="E4156">
        <v>0</v>
      </c>
      <c r="J4156" t="s">
        <v>19887</v>
      </c>
      <c r="K4156" t="s">
        <v>32282</v>
      </c>
      <c r="L4156">
        <v>0</v>
      </c>
      <c r="M4156" t="s">
        <v>32283</v>
      </c>
    </row>
    <row r="4157" spans="1:13">
      <c r="A4157" t="s">
        <v>19888</v>
      </c>
      <c r="B4157" t="s">
        <v>32284</v>
      </c>
      <c r="D4157" t="s">
        <v>32285</v>
      </c>
      <c r="E4157">
        <v>0</v>
      </c>
      <c r="J4157" t="s">
        <v>19888</v>
      </c>
      <c r="K4157" t="s">
        <v>32284</v>
      </c>
      <c r="L4157">
        <v>0</v>
      </c>
      <c r="M4157" t="s">
        <v>32285</v>
      </c>
    </row>
    <row r="4158" spans="1:13">
      <c r="A4158" t="s">
        <v>19889</v>
      </c>
      <c r="B4158" t="s">
        <v>32286</v>
      </c>
      <c r="D4158" t="s">
        <v>32287</v>
      </c>
      <c r="E4158">
        <v>0</v>
      </c>
      <c r="J4158" t="s">
        <v>19889</v>
      </c>
      <c r="K4158" t="s">
        <v>32286</v>
      </c>
      <c r="L4158">
        <v>0</v>
      </c>
      <c r="M4158" t="s">
        <v>32287</v>
      </c>
    </row>
    <row r="4159" spans="1:13">
      <c r="A4159" t="s">
        <v>19890</v>
      </c>
      <c r="B4159" t="s">
        <v>32288</v>
      </c>
      <c r="D4159" t="s">
        <v>32289</v>
      </c>
      <c r="E4159">
        <v>0</v>
      </c>
      <c r="J4159" t="s">
        <v>19890</v>
      </c>
      <c r="K4159" t="s">
        <v>32288</v>
      </c>
      <c r="L4159">
        <v>0</v>
      </c>
      <c r="M4159" t="s">
        <v>32289</v>
      </c>
    </row>
    <row r="4160" spans="1:13">
      <c r="A4160" t="s">
        <v>19891</v>
      </c>
      <c r="B4160" t="s">
        <v>32290</v>
      </c>
      <c r="D4160" t="s">
        <v>32291</v>
      </c>
      <c r="E4160">
        <v>0</v>
      </c>
      <c r="J4160" t="s">
        <v>19891</v>
      </c>
      <c r="K4160" t="s">
        <v>32290</v>
      </c>
      <c r="L4160">
        <v>0</v>
      </c>
      <c r="M4160" t="s">
        <v>32291</v>
      </c>
    </row>
    <row r="4161" spans="1:13">
      <c r="A4161" t="s">
        <v>19892</v>
      </c>
      <c r="B4161" t="s">
        <v>32292</v>
      </c>
      <c r="D4161" t="s">
        <v>32293</v>
      </c>
      <c r="E4161">
        <v>0</v>
      </c>
      <c r="J4161" t="s">
        <v>19892</v>
      </c>
      <c r="K4161" t="s">
        <v>32292</v>
      </c>
      <c r="L4161">
        <v>0</v>
      </c>
      <c r="M4161" t="s">
        <v>32293</v>
      </c>
    </row>
    <row r="4162" spans="1:13">
      <c r="A4162" t="s">
        <v>19893</v>
      </c>
      <c r="B4162" t="s">
        <v>32294</v>
      </c>
      <c r="D4162" t="s">
        <v>32295</v>
      </c>
      <c r="E4162">
        <v>0</v>
      </c>
      <c r="J4162" t="s">
        <v>19893</v>
      </c>
      <c r="K4162" t="s">
        <v>32294</v>
      </c>
      <c r="L4162">
        <v>0</v>
      </c>
      <c r="M4162" t="s">
        <v>32295</v>
      </c>
    </row>
    <row r="4163" spans="1:13">
      <c r="A4163" t="s">
        <v>19894</v>
      </c>
      <c r="B4163" t="s">
        <v>32296</v>
      </c>
      <c r="D4163" t="s">
        <v>32297</v>
      </c>
      <c r="E4163">
        <v>0</v>
      </c>
      <c r="J4163" t="s">
        <v>19894</v>
      </c>
      <c r="K4163" t="s">
        <v>32296</v>
      </c>
      <c r="L4163">
        <v>0</v>
      </c>
      <c r="M4163" t="s">
        <v>32297</v>
      </c>
    </row>
    <row r="4164" spans="1:13">
      <c r="A4164" t="s">
        <v>19895</v>
      </c>
      <c r="B4164" t="s">
        <v>32298</v>
      </c>
      <c r="D4164" t="s">
        <v>32299</v>
      </c>
      <c r="E4164">
        <v>0</v>
      </c>
      <c r="J4164" t="s">
        <v>19895</v>
      </c>
      <c r="K4164" t="s">
        <v>32298</v>
      </c>
      <c r="L4164">
        <v>0</v>
      </c>
      <c r="M4164" t="s">
        <v>32299</v>
      </c>
    </row>
    <row r="4165" spans="1:13">
      <c r="A4165" t="s">
        <v>20769</v>
      </c>
      <c r="B4165" t="s">
        <v>32300</v>
      </c>
      <c r="D4165" t="s">
        <v>32301</v>
      </c>
      <c r="E4165">
        <v>0</v>
      </c>
      <c r="J4165" t="s">
        <v>20769</v>
      </c>
      <c r="K4165" t="s">
        <v>32300</v>
      </c>
      <c r="L4165">
        <v>0</v>
      </c>
      <c r="M4165" t="s">
        <v>32301</v>
      </c>
    </row>
    <row r="4166" spans="1:13">
      <c r="A4166" t="s">
        <v>20768</v>
      </c>
      <c r="B4166" t="s">
        <v>32302</v>
      </c>
      <c r="D4166" t="s">
        <v>32303</v>
      </c>
      <c r="E4166">
        <v>0</v>
      </c>
      <c r="J4166" t="s">
        <v>20768</v>
      </c>
      <c r="K4166" t="s">
        <v>32302</v>
      </c>
      <c r="L4166">
        <v>0</v>
      </c>
      <c r="M4166" t="s">
        <v>32303</v>
      </c>
    </row>
    <row r="4167" spans="1:13">
      <c r="A4167" t="s">
        <v>18091</v>
      </c>
      <c r="B4167" t="s">
        <v>32304</v>
      </c>
      <c r="D4167" t="s">
        <v>32305</v>
      </c>
      <c r="E4167">
        <v>0</v>
      </c>
      <c r="J4167" t="s">
        <v>18091</v>
      </c>
      <c r="K4167" t="s">
        <v>32304</v>
      </c>
      <c r="L4167">
        <v>0</v>
      </c>
      <c r="M4167" t="s">
        <v>32305</v>
      </c>
    </row>
    <row r="4168" spans="1:13">
      <c r="A4168" t="s">
        <v>17782</v>
      </c>
      <c r="B4168" t="s">
        <v>32306</v>
      </c>
      <c r="D4168" t="s">
        <v>32307</v>
      </c>
      <c r="E4168">
        <v>0</v>
      </c>
      <c r="J4168" t="s">
        <v>17782</v>
      </c>
      <c r="K4168" t="s">
        <v>32306</v>
      </c>
      <c r="L4168">
        <v>0</v>
      </c>
      <c r="M4168" t="s">
        <v>32307</v>
      </c>
    </row>
    <row r="4169" spans="1:13">
      <c r="A4169" t="s">
        <v>17783</v>
      </c>
      <c r="B4169" t="s">
        <v>32308</v>
      </c>
      <c r="D4169" t="s">
        <v>32309</v>
      </c>
      <c r="E4169">
        <v>0</v>
      </c>
      <c r="J4169" t="s">
        <v>17783</v>
      </c>
      <c r="K4169" t="s">
        <v>32308</v>
      </c>
      <c r="L4169">
        <v>0</v>
      </c>
      <c r="M4169" t="s">
        <v>32309</v>
      </c>
    </row>
    <row r="4170" spans="1:13">
      <c r="A4170" t="s">
        <v>17784</v>
      </c>
      <c r="B4170" t="s">
        <v>32310</v>
      </c>
      <c r="D4170" t="s">
        <v>32311</v>
      </c>
      <c r="E4170">
        <v>0</v>
      </c>
      <c r="J4170" t="s">
        <v>17784</v>
      </c>
      <c r="K4170" t="s">
        <v>32310</v>
      </c>
      <c r="L4170">
        <v>0</v>
      </c>
      <c r="M4170" t="s">
        <v>32311</v>
      </c>
    </row>
    <row r="4171" spans="1:13">
      <c r="A4171" t="s">
        <v>17785</v>
      </c>
      <c r="B4171" t="s">
        <v>32312</v>
      </c>
      <c r="D4171" t="s">
        <v>32313</v>
      </c>
      <c r="E4171">
        <v>0</v>
      </c>
      <c r="J4171" t="s">
        <v>17785</v>
      </c>
      <c r="K4171" t="s">
        <v>32312</v>
      </c>
      <c r="L4171">
        <v>0</v>
      </c>
      <c r="M4171" t="s">
        <v>32313</v>
      </c>
    </row>
    <row r="4172" spans="1:13">
      <c r="A4172" t="s">
        <v>17786</v>
      </c>
      <c r="B4172" t="s">
        <v>32314</v>
      </c>
      <c r="D4172" t="s">
        <v>32315</v>
      </c>
      <c r="E4172">
        <v>0</v>
      </c>
      <c r="J4172" t="s">
        <v>17786</v>
      </c>
      <c r="K4172" t="s">
        <v>32314</v>
      </c>
      <c r="L4172">
        <v>0</v>
      </c>
      <c r="M4172" t="s">
        <v>32315</v>
      </c>
    </row>
    <row r="4173" spans="1:13">
      <c r="A4173" t="s">
        <v>17787</v>
      </c>
      <c r="B4173" t="s">
        <v>32316</v>
      </c>
      <c r="D4173" t="s">
        <v>32317</v>
      </c>
      <c r="E4173">
        <v>0</v>
      </c>
      <c r="J4173" t="s">
        <v>17787</v>
      </c>
      <c r="K4173" t="s">
        <v>32316</v>
      </c>
      <c r="L4173">
        <v>0</v>
      </c>
      <c r="M4173" t="s">
        <v>32317</v>
      </c>
    </row>
    <row r="4174" spans="1:13">
      <c r="A4174" t="s">
        <v>17788</v>
      </c>
      <c r="B4174" t="s">
        <v>32318</v>
      </c>
      <c r="D4174" t="s">
        <v>32319</v>
      </c>
      <c r="E4174">
        <v>0</v>
      </c>
      <c r="J4174" t="s">
        <v>17788</v>
      </c>
      <c r="K4174" t="s">
        <v>32318</v>
      </c>
      <c r="L4174">
        <v>0</v>
      </c>
      <c r="M4174" t="s">
        <v>32319</v>
      </c>
    </row>
    <row r="4175" spans="1:13">
      <c r="A4175" t="s">
        <v>17789</v>
      </c>
      <c r="B4175" t="s">
        <v>32320</v>
      </c>
      <c r="D4175" t="s">
        <v>32321</v>
      </c>
      <c r="E4175">
        <v>0</v>
      </c>
      <c r="J4175" t="s">
        <v>17789</v>
      </c>
      <c r="K4175" t="s">
        <v>32320</v>
      </c>
      <c r="L4175">
        <v>0</v>
      </c>
      <c r="M4175" t="s">
        <v>32321</v>
      </c>
    </row>
    <row r="4176" spans="1:13">
      <c r="A4176" t="s">
        <v>32322</v>
      </c>
      <c r="B4176" t="s">
        <v>32323</v>
      </c>
      <c r="D4176" t="s">
        <v>32324</v>
      </c>
      <c r="E4176">
        <v>0</v>
      </c>
      <c r="J4176" t="s">
        <v>32322</v>
      </c>
      <c r="K4176" t="s">
        <v>32323</v>
      </c>
      <c r="L4176">
        <v>0</v>
      </c>
      <c r="M4176" t="s">
        <v>32324</v>
      </c>
    </row>
    <row r="4177" spans="1:13">
      <c r="A4177" t="s">
        <v>32325</v>
      </c>
      <c r="B4177" t="s">
        <v>32326</v>
      </c>
      <c r="D4177" t="s">
        <v>32327</v>
      </c>
      <c r="E4177">
        <v>0</v>
      </c>
      <c r="J4177" t="s">
        <v>32325</v>
      </c>
      <c r="K4177" t="s">
        <v>32326</v>
      </c>
      <c r="L4177">
        <v>0</v>
      </c>
      <c r="M4177" t="s">
        <v>32327</v>
      </c>
    </row>
    <row r="4178" spans="1:13">
      <c r="A4178" t="s">
        <v>32328</v>
      </c>
      <c r="B4178" t="s">
        <v>32329</v>
      </c>
      <c r="D4178" t="s">
        <v>32330</v>
      </c>
      <c r="E4178">
        <v>0</v>
      </c>
      <c r="J4178" t="s">
        <v>32328</v>
      </c>
      <c r="K4178" t="s">
        <v>32329</v>
      </c>
      <c r="L4178">
        <v>0</v>
      </c>
      <c r="M4178" t="s">
        <v>32330</v>
      </c>
    </row>
    <row r="4179" spans="1:13">
      <c r="A4179" t="s">
        <v>32331</v>
      </c>
      <c r="B4179" t="s">
        <v>32332</v>
      </c>
      <c r="D4179" t="s">
        <v>32333</v>
      </c>
      <c r="E4179">
        <v>0</v>
      </c>
      <c r="J4179" t="s">
        <v>32331</v>
      </c>
      <c r="K4179" t="s">
        <v>32332</v>
      </c>
      <c r="L4179">
        <v>0</v>
      </c>
      <c r="M4179" t="s">
        <v>32333</v>
      </c>
    </row>
    <row r="4180" spans="1:13">
      <c r="A4180" t="s">
        <v>32334</v>
      </c>
      <c r="B4180" t="s">
        <v>32335</v>
      </c>
      <c r="D4180" t="s">
        <v>32336</v>
      </c>
      <c r="E4180">
        <v>0</v>
      </c>
      <c r="J4180" t="s">
        <v>32334</v>
      </c>
      <c r="K4180" t="s">
        <v>32335</v>
      </c>
      <c r="L4180">
        <v>0</v>
      </c>
      <c r="M4180" t="s">
        <v>32336</v>
      </c>
    </row>
    <row r="4181" spans="1:13">
      <c r="A4181" t="s">
        <v>32337</v>
      </c>
      <c r="B4181" t="s">
        <v>32338</v>
      </c>
      <c r="D4181" t="s">
        <v>32339</v>
      </c>
      <c r="E4181">
        <v>0</v>
      </c>
      <c r="J4181" t="s">
        <v>32337</v>
      </c>
      <c r="K4181" t="s">
        <v>32338</v>
      </c>
      <c r="L4181">
        <v>0</v>
      </c>
      <c r="M4181" t="s">
        <v>32339</v>
      </c>
    </row>
    <row r="4182" spans="1:13">
      <c r="A4182" t="s">
        <v>19896</v>
      </c>
      <c r="B4182" t="s">
        <v>32340</v>
      </c>
      <c r="D4182" t="s">
        <v>32341</v>
      </c>
      <c r="E4182">
        <v>0</v>
      </c>
      <c r="J4182" t="s">
        <v>19896</v>
      </c>
      <c r="K4182" t="s">
        <v>32340</v>
      </c>
      <c r="L4182">
        <v>0</v>
      </c>
      <c r="M4182" t="s">
        <v>32341</v>
      </c>
    </row>
    <row r="4183" spans="1:13">
      <c r="A4183" t="s">
        <v>19897</v>
      </c>
      <c r="B4183" t="s">
        <v>32342</v>
      </c>
      <c r="D4183" t="s">
        <v>32343</v>
      </c>
      <c r="E4183">
        <v>0</v>
      </c>
      <c r="J4183" t="s">
        <v>19897</v>
      </c>
      <c r="K4183" t="s">
        <v>32342</v>
      </c>
      <c r="L4183">
        <v>0</v>
      </c>
      <c r="M4183" t="s">
        <v>32343</v>
      </c>
    </row>
    <row r="4184" spans="1:13">
      <c r="A4184" t="s">
        <v>19898</v>
      </c>
      <c r="B4184" t="s">
        <v>32344</v>
      </c>
      <c r="D4184" t="s">
        <v>32345</v>
      </c>
      <c r="E4184">
        <v>0</v>
      </c>
      <c r="J4184" t="s">
        <v>19898</v>
      </c>
      <c r="K4184" t="s">
        <v>32344</v>
      </c>
      <c r="L4184">
        <v>0</v>
      </c>
      <c r="M4184" t="s">
        <v>32345</v>
      </c>
    </row>
    <row r="4185" spans="1:13">
      <c r="A4185" t="s">
        <v>19899</v>
      </c>
      <c r="B4185" t="s">
        <v>32346</v>
      </c>
      <c r="D4185" t="s">
        <v>32347</v>
      </c>
      <c r="E4185">
        <v>0</v>
      </c>
      <c r="J4185" t="s">
        <v>19899</v>
      </c>
      <c r="K4185" t="s">
        <v>32346</v>
      </c>
      <c r="L4185">
        <v>0</v>
      </c>
      <c r="M4185" t="s">
        <v>32347</v>
      </c>
    </row>
    <row r="4186" spans="1:13">
      <c r="A4186" t="s">
        <v>19900</v>
      </c>
      <c r="B4186" t="s">
        <v>32348</v>
      </c>
      <c r="D4186" t="s">
        <v>32349</v>
      </c>
      <c r="E4186">
        <v>0</v>
      </c>
      <c r="J4186" t="s">
        <v>19900</v>
      </c>
      <c r="K4186" t="s">
        <v>32348</v>
      </c>
      <c r="L4186">
        <v>0</v>
      </c>
      <c r="M4186" t="s">
        <v>32349</v>
      </c>
    </row>
    <row r="4187" spans="1:13">
      <c r="A4187" t="s">
        <v>20376</v>
      </c>
      <c r="B4187" t="s">
        <v>32350</v>
      </c>
      <c r="D4187" t="s">
        <v>32351</v>
      </c>
      <c r="E4187">
        <v>0</v>
      </c>
      <c r="J4187" t="s">
        <v>20376</v>
      </c>
      <c r="K4187" t="s">
        <v>32350</v>
      </c>
      <c r="L4187">
        <v>0</v>
      </c>
      <c r="M4187" t="s">
        <v>32351</v>
      </c>
    </row>
    <row r="4188" spans="1:13">
      <c r="A4188" t="s">
        <v>20375</v>
      </c>
      <c r="B4188" t="s">
        <v>32352</v>
      </c>
      <c r="D4188" t="s">
        <v>32353</v>
      </c>
      <c r="E4188">
        <v>0</v>
      </c>
      <c r="J4188" t="s">
        <v>20375</v>
      </c>
      <c r="K4188" t="s">
        <v>32352</v>
      </c>
      <c r="L4188">
        <v>0</v>
      </c>
      <c r="M4188" t="s">
        <v>32353</v>
      </c>
    </row>
    <row r="4189" spans="1:13">
      <c r="A4189" t="s">
        <v>18716</v>
      </c>
      <c r="B4189" t="s">
        <v>32354</v>
      </c>
      <c r="D4189" t="s">
        <v>32355</v>
      </c>
      <c r="E4189">
        <v>0</v>
      </c>
      <c r="J4189" t="s">
        <v>18716</v>
      </c>
      <c r="K4189" t="s">
        <v>32354</v>
      </c>
      <c r="L4189">
        <v>0</v>
      </c>
      <c r="M4189" t="s">
        <v>32355</v>
      </c>
    </row>
    <row r="4190" spans="1:13">
      <c r="A4190" t="s">
        <v>18717</v>
      </c>
      <c r="B4190" t="s">
        <v>32356</v>
      </c>
      <c r="D4190" t="s">
        <v>32357</v>
      </c>
      <c r="E4190">
        <v>0</v>
      </c>
      <c r="J4190" t="s">
        <v>18717</v>
      </c>
      <c r="K4190" t="s">
        <v>32356</v>
      </c>
      <c r="L4190">
        <v>0</v>
      </c>
      <c r="M4190" t="s">
        <v>32357</v>
      </c>
    </row>
    <row r="4191" spans="1:13">
      <c r="A4191" t="s">
        <v>18718</v>
      </c>
      <c r="B4191" t="s">
        <v>32358</v>
      </c>
      <c r="D4191" t="s">
        <v>32359</v>
      </c>
      <c r="E4191">
        <v>0</v>
      </c>
      <c r="J4191" t="s">
        <v>18718</v>
      </c>
      <c r="K4191" t="s">
        <v>32358</v>
      </c>
      <c r="L4191">
        <v>0</v>
      </c>
      <c r="M4191" t="s">
        <v>32359</v>
      </c>
    </row>
    <row r="4192" spans="1:13">
      <c r="A4192" t="s">
        <v>18719</v>
      </c>
      <c r="B4192" t="s">
        <v>32360</v>
      </c>
      <c r="D4192" t="s">
        <v>32361</v>
      </c>
      <c r="E4192">
        <v>0</v>
      </c>
      <c r="J4192" t="s">
        <v>18719</v>
      </c>
      <c r="K4192" t="s">
        <v>32360</v>
      </c>
      <c r="L4192">
        <v>0</v>
      </c>
      <c r="M4192" t="s">
        <v>32361</v>
      </c>
    </row>
    <row r="4193" spans="1:13">
      <c r="A4193" t="s">
        <v>18720</v>
      </c>
      <c r="B4193" t="s">
        <v>32362</v>
      </c>
      <c r="D4193" t="s">
        <v>32363</v>
      </c>
      <c r="E4193">
        <v>0</v>
      </c>
      <c r="J4193" t="s">
        <v>18720</v>
      </c>
      <c r="K4193" t="s">
        <v>32362</v>
      </c>
      <c r="L4193">
        <v>0</v>
      </c>
      <c r="M4193" t="s">
        <v>32363</v>
      </c>
    </row>
    <row r="4194" spans="1:13">
      <c r="A4194" t="s">
        <v>18721</v>
      </c>
      <c r="B4194" t="s">
        <v>32364</v>
      </c>
      <c r="D4194" t="s">
        <v>32365</v>
      </c>
      <c r="E4194">
        <v>0</v>
      </c>
      <c r="J4194" t="s">
        <v>18721</v>
      </c>
      <c r="K4194" t="s">
        <v>32364</v>
      </c>
      <c r="L4194">
        <v>0</v>
      </c>
      <c r="M4194" t="s">
        <v>32365</v>
      </c>
    </row>
    <row r="4195" spans="1:13">
      <c r="A4195" t="s">
        <v>18722</v>
      </c>
      <c r="B4195" t="s">
        <v>32366</v>
      </c>
      <c r="D4195" t="s">
        <v>32367</v>
      </c>
      <c r="E4195">
        <v>0</v>
      </c>
      <c r="J4195" t="s">
        <v>18722</v>
      </c>
      <c r="K4195" t="s">
        <v>32366</v>
      </c>
      <c r="L4195">
        <v>0</v>
      </c>
      <c r="M4195" t="s">
        <v>32367</v>
      </c>
    </row>
    <row r="4196" spans="1:13">
      <c r="A4196" t="s">
        <v>18723</v>
      </c>
      <c r="B4196" t="s">
        <v>32368</v>
      </c>
      <c r="D4196" t="s">
        <v>32369</v>
      </c>
      <c r="E4196">
        <v>0</v>
      </c>
      <c r="J4196" t="s">
        <v>18723</v>
      </c>
      <c r="K4196" t="s">
        <v>32368</v>
      </c>
      <c r="L4196">
        <v>0</v>
      </c>
      <c r="M4196" t="s">
        <v>32369</v>
      </c>
    </row>
    <row r="4197" spans="1:13">
      <c r="A4197" t="s">
        <v>18724</v>
      </c>
      <c r="B4197" t="s">
        <v>32370</v>
      </c>
      <c r="D4197" t="s">
        <v>32371</v>
      </c>
      <c r="E4197">
        <v>0</v>
      </c>
      <c r="J4197" t="s">
        <v>18724</v>
      </c>
      <c r="K4197" t="s">
        <v>32370</v>
      </c>
      <c r="L4197">
        <v>0</v>
      </c>
      <c r="M4197" t="s">
        <v>32371</v>
      </c>
    </row>
    <row r="4198" spans="1:13">
      <c r="A4198" t="s">
        <v>18725</v>
      </c>
      <c r="B4198" t="s">
        <v>32372</v>
      </c>
      <c r="D4198" t="s">
        <v>32373</v>
      </c>
      <c r="E4198">
        <v>0</v>
      </c>
      <c r="J4198" t="s">
        <v>18725</v>
      </c>
      <c r="K4198" t="s">
        <v>32372</v>
      </c>
      <c r="L4198">
        <v>0</v>
      </c>
      <c r="M4198" t="s">
        <v>32373</v>
      </c>
    </row>
    <row r="4199" spans="1:13">
      <c r="A4199" t="s">
        <v>18726</v>
      </c>
      <c r="B4199" t="s">
        <v>32374</v>
      </c>
      <c r="D4199" t="s">
        <v>32375</v>
      </c>
      <c r="E4199">
        <v>0</v>
      </c>
      <c r="J4199" t="s">
        <v>18726</v>
      </c>
      <c r="K4199" t="s">
        <v>32374</v>
      </c>
      <c r="L4199">
        <v>0</v>
      </c>
      <c r="M4199" t="s">
        <v>32375</v>
      </c>
    </row>
    <row r="4200" spans="1:13">
      <c r="A4200" t="s">
        <v>20767</v>
      </c>
      <c r="B4200" t="s">
        <v>32376</v>
      </c>
      <c r="C4200" t="s">
        <v>23015</v>
      </c>
      <c r="D4200" t="s">
        <v>32377</v>
      </c>
      <c r="E4200">
        <v>160</v>
      </c>
      <c r="G4200" t="s">
        <v>23015</v>
      </c>
      <c r="J4200" t="s">
        <v>20767</v>
      </c>
      <c r="K4200" t="s">
        <v>32376</v>
      </c>
      <c r="L4200">
        <v>160</v>
      </c>
      <c r="M4200" t="s">
        <v>32377</v>
      </c>
    </row>
    <row r="4201" spans="1:13">
      <c r="A4201" t="s">
        <v>18092</v>
      </c>
      <c r="B4201" t="s">
        <v>32378</v>
      </c>
      <c r="D4201" t="s">
        <v>32379</v>
      </c>
      <c r="E4201">
        <v>0</v>
      </c>
      <c r="J4201" t="s">
        <v>18092</v>
      </c>
      <c r="K4201" t="s">
        <v>32378</v>
      </c>
      <c r="L4201">
        <v>0</v>
      </c>
      <c r="M4201" t="s">
        <v>32379</v>
      </c>
    </row>
    <row r="4202" spans="1:13">
      <c r="A4202" t="s">
        <v>18093</v>
      </c>
      <c r="B4202" t="s">
        <v>32380</v>
      </c>
      <c r="D4202" t="s">
        <v>32381</v>
      </c>
      <c r="E4202">
        <v>0</v>
      </c>
      <c r="J4202" t="s">
        <v>18093</v>
      </c>
      <c r="K4202" t="s">
        <v>32380</v>
      </c>
      <c r="L4202">
        <v>0</v>
      </c>
      <c r="M4202" t="s">
        <v>32381</v>
      </c>
    </row>
    <row r="4203" spans="1:13">
      <c r="A4203" t="s">
        <v>19140</v>
      </c>
      <c r="B4203" t="s">
        <v>32382</v>
      </c>
      <c r="D4203" t="s">
        <v>32383</v>
      </c>
      <c r="E4203">
        <v>0</v>
      </c>
      <c r="J4203" t="s">
        <v>19140</v>
      </c>
      <c r="K4203" t="s">
        <v>32382</v>
      </c>
      <c r="L4203">
        <v>0</v>
      </c>
      <c r="M4203" t="s">
        <v>32383</v>
      </c>
    </row>
    <row r="4204" spans="1:13">
      <c r="A4204" t="s">
        <v>19141</v>
      </c>
      <c r="B4204" t="s">
        <v>32384</v>
      </c>
      <c r="D4204" t="s">
        <v>32385</v>
      </c>
      <c r="E4204">
        <v>0</v>
      </c>
      <c r="J4204" t="s">
        <v>19141</v>
      </c>
      <c r="K4204" t="s">
        <v>32384</v>
      </c>
      <c r="L4204">
        <v>0</v>
      </c>
      <c r="M4204" t="s">
        <v>32385</v>
      </c>
    </row>
    <row r="4205" spans="1:13">
      <c r="A4205" t="s">
        <v>19142</v>
      </c>
      <c r="B4205" t="s">
        <v>32386</v>
      </c>
      <c r="D4205" t="s">
        <v>32387</v>
      </c>
      <c r="E4205">
        <v>0</v>
      </c>
      <c r="J4205" t="s">
        <v>19142</v>
      </c>
      <c r="K4205" t="s">
        <v>32386</v>
      </c>
      <c r="L4205">
        <v>0</v>
      </c>
      <c r="M4205" t="s">
        <v>32387</v>
      </c>
    </row>
    <row r="4206" spans="1:13">
      <c r="A4206" t="s">
        <v>19143</v>
      </c>
      <c r="B4206" t="s">
        <v>32388</v>
      </c>
      <c r="D4206" t="s">
        <v>32389</v>
      </c>
      <c r="E4206">
        <v>0</v>
      </c>
      <c r="J4206" t="s">
        <v>19143</v>
      </c>
      <c r="K4206" t="s">
        <v>32388</v>
      </c>
      <c r="L4206">
        <v>0</v>
      </c>
      <c r="M4206" t="s">
        <v>32389</v>
      </c>
    </row>
    <row r="4207" spans="1:13">
      <c r="A4207" t="s">
        <v>19144</v>
      </c>
      <c r="B4207" t="s">
        <v>32390</v>
      </c>
      <c r="D4207" t="s">
        <v>32391</v>
      </c>
      <c r="E4207">
        <v>0</v>
      </c>
      <c r="J4207" t="s">
        <v>19144</v>
      </c>
      <c r="K4207" t="s">
        <v>32390</v>
      </c>
      <c r="L4207">
        <v>0</v>
      </c>
      <c r="M4207" t="s">
        <v>32391</v>
      </c>
    </row>
    <row r="4208" spans="1:13">
      <c r="A4208" t="s">
        <v>19145</v>
      </c>
      <c r="B4208" t="s">
        <v>32392</v>
      </c>
      <c r="C4208" t="s">
        <v>23015</v>
      </c>
      <c r="D4208" t="s">
        <v>32393</v>
      </c>
      <c r="E4208">
        <v>160</v>
      </c>
      <c r="G4208" t="s">
        <v>23015</v>
      </c>
      <c r="J4208" t="s">
        <v>19145</v>
      </c>
      <c r="K4208" t="s">
        <v>32392</v>
      </c>
      <c r="L4208">
        <v>160</v>
      </c>
      <c r="M4208" t="s">
        <v>32393</v>
      </c>
    </row>
    <row r="4209" spans="1:13">
      <c r="A4209" t="s">
        <v>19146</v>
      </c>
      <c r="B4209" t="s">
        <v>32394</v>
      </c>
      <c r="D4209" t="s">
        <v>32395</v>
      </c>
      <c r="E4209">
        <v>0</v>
      </c>
      <c r="J4209" t="s">
        <v>19146</v>
      </c>
      <c r="K4209" t="s">
        <v>32394</v>
      </c>
      <c r="L4209">
        <v>0</v>
      </c>
      <c r="M4209" t="s">
        <v>32395</v>
      </c>
    </row>
    <row r="4210" spans="1:13">
      <c r="A4210" t="s">
        <v>19147</v>
      </c>
      <c r="B4210" t="s">
        <v>32396</v>
      </c>
      <c r="D4210" t="s">
        <v>32397</v>
      </c>
      <c r="E4210">
        <v>0</v>
      </c>
      <c r="J4210" t="s">
        <v>19147</v>
      </c>
      <c r="K4210" t="s">
        <v>32396</v>
      </c>
      <c r="L4210">
        <v>0</v>
      </c>
      <c r="M4210" t="s">
        <v>32397</v>
      </c>
    </row>
    <row r="4211" spans="1:13">
      <c r="A4211" t="s">
        <v>19148</v>
      </c>
      <c r="B4211" t="s">
        <v>32398</v>
      </c>
      <c r="D4211" t="s">
        <v>32399</v>
      </c>
      <c r="E4211">
        <v>0</v>
      </c>
      <c r="J4211" t="s">
        <v>19148</v>
      </c>
      <c r="K4211" t="s">
        <v>32398</v>
      </c>
      <c r="L4211">
        <v>0</v>
      </c>
      <c r="M4211" t="s">
        <v>32399</v>
      </c>
    </row>
    <row r="4212" spans="1:13">
      <c r="A4212" t="s">
        <v>19149</v>
      </c>
      <c r="B4212" t="s">
        <v>32400</v>
      </c>
      <c r="D4212" t="s">
        <v>32401</v>
      </c>
      <c r="E4212">
        <v>0</v>
      </c>
      <c r="J4212" t="s">
        <v>19149</v>
      </c>
      <c r="K4212" t="s">
        <v>32400</v>
      </c>
      <c r="L4212">
        <v>0</v>
      </c>
      <c r="M4212" t="s">
        <v>32401</v>
      </c>
    </row>
    <row r="4213" spans="1:13">
      <c r="A4213" t="s">
        <v>19150</v>
      </c>
      <c r="B4213" t="s">
        <v>32402</v>
      </c>
      <c r="D4213" t="s">
        <v>32403</v>
      </c>
      <c r="E4213">
        <v>-1</v>
      </c>
      <c r="J4213" t="s">
        <v>19150</v>
      </c>
      <c r="K4213" t="s">
        <v>32402</v>
      </c>
      <c r="L4213">
        <v>-1</v>
      </c>
      <c r="M4213" t="s">
        <v>32403</v>
      </c>
    </row>
    <row r="4214" spans="1:13">
      <c r="A4214" t="s">
        <v>19151</v>
      </c>
      <c r="B4214" t="s">
        <v>32404</v>
      </c>
      <c r="D4214" t="s">
        <v>32405</v>
      </c>
      <c r="E4214">
        <v>0</v>
      </c>
      <c r="J4214" t="s">
        <v>19151</v>
      </c>
      <c r="K4214" t="s">
        <v>32404</v>
      </c>
      <c r="L4214">
        <v>0</v>
      </c>
      <c r="M4214" t="s">
        <v>32405</v>
      </c>
    </row>
    <row r="4215" spans="1:13">
      <c r="A4215" t="s">
        <v>19152</v>
      </c>
      <c r="B4215" t="s">
        <v>32406</v>
      </c>
      <c r="D4215" t="s">
        <v>32407</v>
      </c>
      <c r="E4215">
        <v>0</v>
      </c>
      <c r="J4215" t="s">
        <v>19152</v>
      </c>
      <c r="K4215" t="s">
        <v>32406</v>
      </c>
      <c r="L4215">
        <v>0</v>
      </c>
      <c r="M4215" t="s">
        <v>32407</v>
      </c>
    </row>
    <row r="4216" spans="1:13">
      <c r="A4216" t="s">
        <v>19153</v>
      </c>
      <c r="B4216" t="s">
        <v>32408</v>
      </c>
      <c r="D4216" t="s">
        <v>32409</v>
      </c>
      <c r="E4216">
        <v>0</v>
      </c>
      <c r="J4216" t="s">
        <v>19153</v>
      </c>
      <c r="K4216" t="s">
        <v>32408</v>
      </c>
      <c r="L4216">
        <v>0</v>
      </c>
      <c r="M4216" t="s">
        <v>32409</v>
      </c>
    </row>
    <row r="4217" spans="1:13">
      <c r="A4217" t="s">
        <v>19154</v>
      </c>
      <c r="B4217" t="s">
        <v>32410</v>
      </c>
      <c r="D4217" t="s">
        <v>32411</v>
      </c>
      <c r="E4217">
        <v>0</v>
      </c>
      <c r="J4217" t="s">
        <v>19154</v>
      </c>
      <c r="K4217" t="s">
        <v>32410</v>
      </c>
      <c r="L4217">
        <v>0</v>
      </c>
      <c r="M4217" t="s">
        <v>32411</v>
      </c>
    </row>
    <row r="4218" spans="1:13">
      <c r="A4218" t="s">
        <v>19155</v>
      </c>
      <c r="B4218" t="s">
        <v>32412</v>
      </c>
      <c r="D4218" t="s">
        <v>32413</v>
      </c>
      <c r="E4218">
        <v>0</v>
      </c>
      <c r="J4218" t="s">
        <v>19155</v>
      </c>
      <c r="K4218" t="s">
        <v>32412</v>
      </c>
      <c r="L4218">
        <v>0</v>
      </c>
      <c r="M4218" t="s">
        <v>32413</v>
      </c>
    </row>
    <row r="4219" spans="1:13">
      <c r="A4219" t="s">
        <v>19156</v>
      </c>
      <c r="B4219" t="s">
        <v>32414</v>
      </c>
      <c r="D4219" t="s">
        <v>32415</v>
      </c>
      <c r="E4219">
        <v>0</v>
      </c>
      <c r="J4219" t="s">
        <v>19156</v>
      </c>
      <c r="K4219" t="s">
        <v>32414</v>
      </c>
      <c r="L4219">
        <v>0</v>
      </c>
      <c r="M4219" t="s">
        <v>32415</v>
      </c>
    </row>
    <row r="4220" spans="1:13">
      <c r="A4220" t="s">
        <v>19157</v>
      </c>
      <c r="B4220" t="s">
        <v>32416</v>
      </c>
      <c r="D4220" t="s">
        <v>32417</v>
      </c>
      <c r="E4220">
        <v>0</v>
      </c>
      <c r="J4220" t="s">
        <v>19157</v>
      </c>
      <c r="K4220" t="s">
        <v>32416</v>
      </c>
      <c r="L4220">
        <v>0</v>
      </c>
      <c r="M4220" t="s">
        <v>32417</v>
      </c>
    </row>
    <row r="4221" spans="1:13">
      <c r="A4221" t="s">
        <v>20306</v>
      </c>
      <c r="B4221" t="s">
        <v>32418</v>
      </c>
      <c r="D4221" t="s">
        <v>32419</v>
      </c>
      <c r="E4221">
        <v>0</v>
      </c>
      <c r="J4221" t="s">
        <v>20306</v>
      </c>
      <c r="K4221" t="s">
        <v>32418</v>
      </c>
      <c r="L4221">
        <v>0</v>
      </c>
      <c r="M4221" t="s">
        <v>32419</v>
      </c>
    </row>
    <row r="4222" spans="1:13">
      <c r="A4222" t="s">
        <v>20307</v>
      </c>
      <c r="B4222" t="s">
        <v>32420</v>
      </c>
      <c r="D4222" t="s">
        <v>32421</v>
      </c>
      <c r="E4222">
        <v>0</v>
      </c>
      <c r="J4222" t="s">
        <v>20307</v>
      </c>
      <c r="K4222" t="s">
        <v>32420</v>
      </c>
      <c r="L4222">
        <v>0</v>
      </c>
      <c r="M4222" t="s">
        <v>32421</v>
      </c>
    </row>
    <row r="4223" spans="1:13">
      <c r="A4223" t="s">
        <v>20308</v>
      </c>
      <c r="B4223" t="s">
        <v>32422</v>
      </c>
      <c r="D4223" t="s">
        <v>32423</v>
      </c>
      <c r="E4223">
        <v>0</v>
      </c>
      <c r="J4223" t="s">
        <v>20308</v>
      </c>
      <c r="K4223" t="s">
        <v>32422</v>
      </c>
      <c r="L4223">
        <v>0</v>
      </c>
      <c r="M4223" t="s">
        <v>32423</v>
      </c>
    </row>
    <row r="4224" spans="1:13">
      <c r="A4224" t="s">
        <v>20309</v>
      </c>
      <c r="B4224" t="s">
        <v>32424</v>
      </c>
      <c r="D4224" t="s">
        <v>32425</v>
      </c>
      <c r="E4224">
        <v>0</v>
      </c>
      <c r="J4224" t="s">
        <v>20309</v>
      </c>
      <c r="K4224" t="s">
        <v>32424</v>
      </c>
      <c r="L4224">
        <v>0</v>
      </c>
      <c r="M4224" t="s">
        <v>32425</v>
      </c>
    </row>
    <row r="4225" spans="1:13">
      <c r="A4225" t="s">
        <v>20374</v>
      </c>
      <c r="B4225" t="s">
        <v>32426</v>
      </c>
      <c r="D4225" t="s">
        <v>32427</v>
      </c>
      <c r="E4225">
        <v>0</v>
      </c>
      <c r="J4225" t="s">
        <v>20374</v>
      </c>
      <c r="K4225" t="s">
        <v>32426</v>
      </c>
      <c r="L4225">
        <v>0</v>
      </c>
      <c r="M4225" t="s">
        <v>32427</v>
      </c>
    </row>
    <row r="4226" spans="1:13">
      <c r="A4226" t="s">
        <v>20373</v>
      </c>
      <c r="B4226" t="s">
        <v>32428</v>
      </c>
      <c r="D4226" t="s">
        <v>32429</v>
      </c>
      <c r="E4226">
        <v>0</v>
      </c>
      <c r="J4226" t="s">
        <v>20373</v>
      </c>
      <c r="K4226" t="s">
        <v>32428</v>
      </c>
      <c r="L4226">
        <v>0</v>
      </c>
      <c r="M4226" t="s">
        <v>32429</v>
      </c>
    </row>
    <row r="4227" spans="1:13">
      <c r="A4227" t="s">
        <v>20372</v>
      </c>
      <c r="B4227" t="s">
        <v>32430</v>
      </c>
      <c r="D4227" t="s">
        <v>32431</v>
      </c>
      <c r="E4227">
        <v>0</v>
      </c>
      <c r="J4227" t="s">
        <v>20372</v>
      </c>
      <c r="K4227" t="s">
        <v>32430</v>
      </c>
      <c r="L4227">
        <v>0</v>
      </c>
      <c r="M4227" t="s">
        <v>32431</v>
      </c>
    </row>
    <row r="4228" spans="1:13">
      <c r="A4228" t="s">
        <v>20371</v>
      </c>
      <c r="B4228" t="s">
        <v>32432</v>
      </c>
      <c r="D4228" t="s">
        <v>32433</v>
      </c>
      <c r="E4228">
        <v>0</v>
      </c>
      <c r="J4228" t="s">
        <v>20371</v>
      </c>
      <c r="K4228" t="s">
        <v>32432</v>
      </c>
      <c r="L4228">
        <v>0</v>
      </c>
      <c r="M4228" t="s">
        <v>32433</v>
      </c>
    </row>
    <row r="4229" spans="1:13">
      <c r="A4229" t="s">
        <v>20370</v>
      </c>
      <c r="B4229" t="s">
        <v>32434</v>
      </c>
      <c r="D4229" t="s">
        <v>32435</v>
      </c>
      <c r="E4229">
        <v>0</v>
      </c>
      <c r="J4229" t="s">
        <v>20370</v>
      </c>
      <c r="K4229" t="s">
        <v>32434</v>
      </c>
      <c r="L4229">
        <v>0</v>
      </c>
      <c r="M4229" t="s">
        <v>32435</v>
      </c>
    </row>
    <row r="4230" spans="1:13">
      <c r="A4230" t="s">
        <v>18094</v>
      </c>
      <c r="B4230" t="s">
        <v>32436</v>
      </c>
      <c r="D4230" t="s">
        <v>32437</v>
      </c>
      <c r="E4230">
        <v>0</v>
      </c>
      <c r="J4230" t="s">
        <v>18094</v>
      </c>
      <c r="K4230" t="s">
        <v>32436</v>
      </c>
      <c r="L4230">
        <v>0</v>
      </c>
      <c r="M4230" t="s">
        <v>32437</v>
      </c>
    </row>
    <row r="4231" spans="1:13">
      <c r="A4231" t="s">
        <v>18095</v>
      </c>
      <c r="B4231" t="s">
        <v>32438</v>
      </c>
      <c r="D4231" t="s">
        <v>32439</v>
      </c>
      <c r="E4231">
        <v>0</v>
      </c>
      <c r="J4231" t="s">
        <v>18095</v>
      </c>
      <c r="K4231" t="s">
        <v>32438</v>
      </c>
      <c r="L4231">
        <v>0</v>
      </c>
      <c r="M4231" t="s">
        <v>32439</v>
      </c>
    </row>
    <row r="4232" spans="1:13">
      <c r="A4232" t="s">
        <v>18096</v>
      </c>
      <c r="B4232" t="s">
        <v>32440</v>
      </c>
      <c r="D4232" t="s">
        <v>32441</v>
      </c>
      <c r="E4232">
        <v>0</v>
      </c>
      <c r="J4232" t="s">
        <v>18096</v>
      </c>
      <c r="K4232" t="s">
        <v>32440</v>
      </c>
      <c r="L4232">
        <v>0</v>
      </c>
      <c r="M4232" t="s">
        <v>32441</v>
      </c>
    </row>
    <row r="4233" spans="1:13">
      <c r="A4233" t="s">
        <v>18097</v>
      </c>
      <c r="B4233" t="s">
        <v>32442</v>
      </c>
      <c r="D4233" t="s">
        <v>32443</v>
      </c>
      <c r="E4233">
        <v>0</v>
      </c>
      <c r="J4233" t="s">
        <v>18097</v>
      </c>
      <c r="K4233" t="s">
        <v>32442</v>
      </c>
      <c r="L4233">
        <v>0</v>
      </c>
      <c r="M4233" t="s">
        <v>32443</v>
      </c>
    </row>
    <row r="4234" spans="1:13">
      <c r="A4234" t="s">
        <v>18098</v>
      </c>
      <c r="B4234" t="s">
        <v>32444</v>
      </c>
      <c r="D4234" t="s">
        <v>32445</v>
      </c>
      <c r="E4234">
        <v>0</v>
      </c>
      <c r="J4234" t="s">
        <v>18098</v>
      </c>
      <c r="K4234" t="s">
        <v>32444</v>
      </c>
      <c r="L4234">
        <v>0</v>
      </c>
      <c r="M4234" t="s">
        <v>32445</v>
      </c>
    </row>
    <row r="4235" spans="1:13">
      <c r="A4235" t="s">
        <v>17790</v>
      </c>
      <c r="B4235" t="s">
        <v>32446</v>
      </c>
      <c r="D4235" t="s">
        <v>32447</v>
      </c>
      <c r="E4235">
        <v>0</v>
      </c>
      <c r="J4235" t="s">
        <v>17790</v>
      </c>
      <c r="K4235" t="s">
        <v>32446</v>
      </c>
      <c r="L4235">
        <v>0</v>
      </c>
      <c r="M4235" t="s">
        <v>32447</v>
      </c>
    </row>
    <row r="4236" spans="1:13">
      <c r="A4236" t="s">
        <v>32448</v>
      </c>
      <c r="B4236" t="s">
        <v>32449</v>
      </c>
      <c r="D4236" t="s">
        <v>32450</v>
      </c>
      <c r="E4236">
        <v>0</v>
      </c>
      <c r="J4236" t="s">
        <v>32448</v>
      </c>
      <c r="K4236" t="s">
        <v>32449</v>
      </c>
      <c r="L4236">
        <v>0</v>
      </c>
      <c r="M4236" t="s">
        <v>32450</v>
      </c>
    </row>
    <row r="4237" spans="1:13">
      <c r="A4237" t="s">
        <v>32451</v>
      </c>
      <c r="B4237" t="s">
        <v>32452</v>
      </c>
      <c r="D4237" t="s">
        <v>32453</v>
      </c>
      <c r="E4237">
        <v>0</v>
      </c>
      <c r="J4237" t="s">
        <v>32451</v>
      </c>
      <c r="K4237" t="s">
        <v>32452</v>
      </c>
      <c r="L4237">
        <v>0</v>
      </c>
      <c r="M4237" t="s">
        <v>32453</v>
      </c>
    </row>
    <row r="4238" spans="1:13">
      <c r="A4238" t="s">
        <v>19158</v>
      </c>
      <c r="B4238" t="s">
        <v>32454</v>
      </c>
      <c r="D4238" t="s">
        <v>32455</v>
      </c>
      <c r="E4238">
        <v>0</v>
      </c>
      <c r="J4238" t="s">
        <v>19158</v>
      </c>
      <c r="K4238" t="s">
        <v>32454</v>
      </c>
      <c r="L4238">
        <v>0</v>
      </c>
      <c r="M4238" t="s">
        <v>32455</v>
      </c>
    </row>
    <row r="4239" spans="1:13">
      <c r="A4239" t="s">
        <v>19159</v>
      </c>
      <c r="B4239" t="s">
        <v>32456</v>
      </c>
      <c r="D4239" t="s">
        <v>32457</v>
      </c>
      <c r="E4239">
        <v>0</v>
      </c>
      <c r="J4239" t="s">
        <v>19159</v>
      </c>
      <c r="K4239" t="s">
        <v>32456</v>
      </c>
      <c r="L4239">
        <v>0</v>
      </c>
      <c r="M4239" t="s">
        <v>32457</v>
      </c>
    </row>
    <row r="4240" spans="1:13">
      <c r="A4240" t="s">
        <v>19160</v>
      </c>
      <c r="B4240" t="s">
        <v>32458</v>
      </c>
      <c r="D4240" t="s">
        <v>32459</v>
      </c>
      <c r="E4240">
        <v>0</v>
      </c>
      <c r="J4240" t="s">
        <v>19160</v>
      </c>
      <c r="K4240" t="s">
        <v>32458</v>
      </c>
      <c r="L4240">
        <v>0</v>
      </c>
      <c r="M4240" t="s">
        <v>32459</v>
      </c>
    </row>
    <row r="4241" spans="1:13">
      <c r="A4241" t="s">
        <v>20766</v>
      </c>
      <c r="B4241" t="s">
        <v>32460</v>
      </c>
      <c r="D4241" t="s">
        <v>32461</v>
      </c>
      <c r="E4241">
        <v>0</v>
      </c>
      <c r="J4241" t="s">
        <v>20766</v>
      </c>
      <c r="K4241" t="s">
        <v>32460</v>
      </c>
      <c r="L4241">
        <v>0</v>
      </c>
      <c r="M4241" t="s">
        <v>32461</v>
      </c>
    </row>
    <row r="4242" spans="1:13">
      <c r="A4242" t="s">
        <v>20765</v>
      </c>
      <c r="B4242" t="s">
        <v>32462</v>
      </c>
      <c r="D4242" t="s">
        <v>32463</v>
      </c>
      <c r="E4242">
        <v>0</v>
      </c>
      <c r="J4242" t="s">
        <v>20765</v>
      </c>
      <c r="K4242" t="s">
        <v>32462</v>
      </c>
      <c r="L4242">
        <v>0</v>
      </c>
      <c r="M4242" t="s">
        <v>32463</v>
      </c>
    </row>
    <row r="4243" spans="1:13">
      <c r="A4243" t="s">
        <v>18099</v>
      </c>
      <c r="B4243" t="s">
        <v>32464</v>
      </c>
      <c r="C4243" t="s">
        <v>23015</v>
      </c>
      <c r="D4243" t="s">
        <v>32465</v>
      </c>
      <c r="E4243">
        <v>160</v>
      </c>
      <c r="G4243" t="s">
        <v>23015</v>
      </c>
      <c r="J4243" t="s">
        <v>18099</v>
      </c>
      <c r="K4243" t="s">
        <v>32464</v>
      </c>
      <c r="L4243">
        <v>160</v>
      </c>
      <c r="M4243" t="s">
        <v>32465</v>
      </c>
    </row>
    <row r="4244" spans="1:13">
      <c r="A4244" t="s">
        <v>17791</v>
      </c>
      <c r="B4244" t="s">
        <v>32466</v>
      </c>
      <c r="D4244" t="s">
        <v>32467</v>
      </c>
      <c r="E4244">
        <v>0</v>
      </c>
      <c r="J4244" t="s">
        <v>17791</v>
      </c>
      <c r="K4244" t="s">
        <v>32466</v>
      </c>
      <c r="L4244">
        <v>0</v>
      </c>
      <c r="M4244" t="s">
        <v>32467</v>
      </c>
    </row>
    <row r="4245" spans="1:13">
      <c r="A4245" t="s">
        <v>19162</v>
      </c>
      <c r="B4245" t="s">
        <v>32468</v>
      </c>
      <c r="C4245" t="s">
        <v>23015</v>
      </c>
      <c r="D4245" t="s">
        <v>32469</v>
      </c>
      <c r="E4245">
        <v>160</v>
      </c>
      <c r="G4245" t="s">
        <v>23015</v>
      </c>
      <c r="J4245" t="s">
        <v>19162</v>
      </c>
      <c r="K4245" t="s">
        <v>32468</v>
      </c>
      <c r="L4245">
        <v>160</v>
      </c>
      <c r="M4245" t="s">
        <v>32469</v>
      </c>
    </row>
    <row r="4246" spans="1:13">
      <c r="A4246" t="s">
        <v>19161</v>
      </c>
      <c r="B4246" t="s">
        <v>32470</v>
      </c>
      <c r="D4246" t="s">
        <v>32471</v>
      </c>
      <c r="E4246">
        <v>0</v>
      </c>
      <c r="J4246" t="s">
        <v>19161</v>
      </c>
      <c r="K4246" t="s">
        <v>32470</v>
      </c>
      <c r="L4246">
        <v>0</v>
      </c>
      <c r="M4246" t="s">
        <v>32471</v>
      </c>
    </row>
    <row r="4247" spans="1:13">
      <c r="A4247" t="s">
        <v>19163</v>
      </c>
      <c r="B4247" t="s">
        <v>32472</v>
      </c>
      <c r="D4247" t="s">
        <v>32473</v>
      </c>
      <c r="E4247">
        <v>0</v>
      </c>
      <c r="J4247" t="s">
        <v>19163</v>
      </c>
      <c r="K4247" t="s">
        <v>32472</v>
      </c>
      <c r="L4247">
        <v>0</v>
      </c>
      <c r="M4247" t="s">
        <v>32473</v>
      </c>
    </row>
    <row r="4248" spans="1:13">
      <c r="A4248" t="s">
        <v>20310</v>
      </c>
      <c r="B4248" t="s">
        <v>32474</v>
      </c>
      <c r="D4248" t="s">
        <v>32475</v>
      </c>
      <c r="E4248">
        <v>0</v>
      </c>
      <c r="J4248" t="s">
        <v>20310</v>
      </c>
      <c r="K4248" t="s">
        <v>32474</v>
      </c>
      <c r="L4248">
        <v>0</v>
      </c>
      <c r="M4248" t="s">
        <v>32475</v>
      </c>
    </row>
    <row r="4249" spans="1:13">
      <c r="A4249" t="s">
        <v>17792</v>
      </c>
      <c r="B4249" t="s">
        <v>32476</v>
      </c>
      <c r="D4249" t="s">
        <v>32477</v>
      </c>
      <c r="E4249">
        <v>0</v>
      </c>
      <c r="J4249" t="s">
        <v>17792</v>
      </c>
      <c r="K4249" t="s">
        <v>32476</v>
      </c>
      <c r="L4249">
        <v>0</v>
      </c>
      <c r="M4249" t="s">
        <v>32477</v>
      </c>
    </row>
    <row r="4250" spans="1:13">
      <c r="A4250" t="s">
        <v>32478</v>
      </c>
      <c r="B4250" t="s">
        <v>32479</v>
      </c>
      <c r="D4250" t="s">
        <v>32480</v>
      </c>
      <c r="E4250">
        <v>0</v>
      </c>
      <c r="J4250" t="s">
        <v>32478</v>
      </c>
      <c r="K4250" t="s">
        <v>32479</v>
      </c>
      <c r="L4250">
        <v>0</v>
      </c>
      <c r="M4250" t="s">
        <v>32480</v>
      </c>
    </row>
    <row r="4251" spans="1:13">
      <c r="A4251" t="s">
        <v>19901</v>
      </c>
      <c r="B4251" t="s">
        <v>32481</v>
      </c>
      <c r="D4251" t="s">
        <v>32482</v>
      </c>
      <c r="E4251">
        <v>0</v>
      </c>
      <c r="J4251" t="s">
        <v>19901</v>
      </c>
      <c r="K4251" t="s">
        <v>32481</v>
      </c>
      <c r="L4251">
        <v>0</v>
      </c>
      <c r="M4251" t="s">
        <v>32482</v>
      </c>
    </row>
    <row r="4252" spans="1:13">
      <c r="A4252" t="s">
        <v>19902</v>
      </c>
      <c r="B4252" t="s">
        <v>28955</v>
      </c>
      <c r="D4252" t="s">
        <v>32483</v>
      </c>
      <c r="E4252">
        <v>0</v>
      </c>
      <c r="J4252" t="s">
        <v>19902</v>
      </c>
      <c r="K4252" t="s">
        <v>28955</v>
      </c>
      <c r="L4252">
        <v>0</v>
      </c>
      <c r="M4252" t="s">
        <v>32483</v>
      </c>
    </row>
    <row r="4253" spans="1:13">
      <c r="A4253" t="s">
        <v>19903</v>
      </c>
      <c r="B4253" t="s">
        <v>32484</v>
      </c>
      <c r="D4253" t="s">
        <v>32485</v>
      </c>
      <c r="E4253">
        <v>0</v>
      </c>
      <c r="J4253" t="s">
        <v>19903</v>
      </c>
      <c r="K4253" t="s">
        <v>32484</v>
      </c>
      <c r="L4253">
        <v>0</v>
      </c>
      <c r="M4253" t="s">
        <v>32485</v>
      </c>
    </row>
    <row r="4254" spans="1:13">
      <c r="A4254" t="s">
        <v>19904</v>
      </c>
      <c r="B4254" t="s">
        <v>32486</v>
      </c>
      <c r="D4254" t="s">
        <v>32487</v>
      </c>
      <c r="E4254">
        <v>0</v>
      </c>
      <c r="J4254" t="s">
        <v>19904</v>
      </c>
      <c r="K4254" t="s">
        <v>32486</v>
      </c>
      <c r="L4254">
        <v>0</v>
      </c>
      <c r="M4254" t="s">
        <v>32487</v>
      </c>
    </row>
    <row r="4255" spans="1:13">
      <c r="A4255" t="s">
        <v>18300</v>
      </c>
      <c r="B4255" t="s">
        <v>25809</v>
      </c>
      <c r="C4255" t="s">
        <v>23015</v>
      </c>
      <c r="D4255" t="s">
        <v>32488</v>
      </c>
      <c r="E4255">
        <v>160</v>
      </c>
      <c r="G4255" t="s">
        <v>23015</v>
      </c>
      <c r="J4255" t="s">
        <v>18300</v>
      </c>
      <c r="K4255" t="s">
        <v>25809</v>
      </c>
      <c r="L4255">
        <v>160</v>
      </c>
      <c r="M4255" t="s">
        <v>32488</v>
      </c>
    </row>
    <row r="4256" spans="1:13">
      <c r="A4256" t="s">
        <v>19905</v>
      </c>
      <c r="B4256" t="s">
        <v>32489</v>
      </c>
      <c r="D4256" t="s">
        <v>32490</v>
      </c>
      <c r="E4256">
        <v>0</v>
      </c>
      <c r="J4256" t="s">
        <v>19905</v>
      </c>
      <c r="K4256" t="s">
        <v>32489</v>
      </c>
      <c r="L4256">
        <v>0</v>
      </c>
      <c r="M4256" t="s">
        <v>32490</v>
      </c>
    </row>
    <row r="4257" spans="1:13">
      <c r="A4257" t="s">
        <v>17793</v>
      </c>
      <c r="B4257" t="s">
        <v>32491</v>
      </c>
      <c r="D4257" t="s">
        <v>32492</v>
      </c>
      <c r="E4257">
        <v>0</v>
      </c>
      <c r="J4257" t="s">
        <v>17793</v>
      </c>
      <c r="K4257" t="s">
        <v>32491</v>
      </c>
      <c r="L4257">
        <v>0</v>
      </c>
      <c r="M4257" t="s">
        <v>32492</v>
      </c>
    </row>
    <row r="4258" spans="1:13">
      <c r="A4258" t="s">
        <v>19906</v>
      </c>
      <c r="B4258" t="s">
        <v>32493</v>
      </c>
      <c r="D4258" t="s">
        <v>32494</v>
      </c>
      <c r="E4258">
        <v>0</v>
      </c>
      <c r="J4258" t="s">
        <v>19906</v>
      </c>
      <c r="K4258" t="s">
        <v>32493</v>
      </c>
      <c r="L4258">
        <v>0</v>
      </c>
      <c r="M4258" t="s">
        <v>32494</v>
      </c>
    </row>
    <row r="4259" spans="1:13">
      <c r="A4259" t="s">
        <v>20369</v>
      </c>
      <c r="B4259" t="s">
        <v>32495</v>
      </c>
      <c r="D4259" t="s">
        <v>32496</v>
      </c>
      <c r="E4259">
        <v>0</v>
      </c>
      <c r="J4259" t="s">
        <v>20369</v>
      </c>
      <c r="K4259" t="s">
        <v>32495</v>
      </c>
      <c r="L4259">
        <v>0</v>
      </c>
      <c r="M4259" t="s">
        <v>32496</v>
      </c>
    </row>
    <row r="4260" spans="1:13">
      <c r="A4260" t="s">
        <v>18301</v>
      </c>
      <c r="B4260" t="s">
        <v>32497</v>
      </c>
      <c r="C4260" t="s">
        <v>23015</v>
      </c>
      <c r="D4260" t="s">
        <v>32498</v>
      </c>
      <c r="E4260">
        <v>100</v>
      </c>
      <c r="G4260" t="s">
        <v>23015</v>
      </c>
      <c r="J4260" t="s">
        <v>18301</v>
      </c>
      <c r="K4260" t="s">
        <v>32497</v>
      </c>
      <c r="L4260">
        <v>100</v>
      </c>
      <c r="M4260" t="s">
        <v>32498</v>
      </c>
    </row>
    <row r="4261" spans="1:13">
      <c r="A4261" t="s">
        <v>19907</v>
      </c>
      <c r="B4261" t="s">
        <v>32499</v>
      </c>
      <c r="D4261" t="s">
        <v>32500</v>
      </c>
      <c r="E4261">
        <v>0</v>
      </c>
      <c r="J4261" t="s">
        <v>19907</v>
      </c>
      <c r="K4261" t="s">
        <v>32499</v>
      </c>
      <c r="L4261">
        <v>0</v>
      </c>
      <c r="M4261" t="s">
        <v>32500</v>
      </c>
    </row>
    <row r="4262" spans="1:13">
      <c r="A4262" t="s">
        <v>18100</v>
      </c>
      <c r="B4262" t="s">
        <v>32501</v>
      </c>
      <c r="D4262" t="s">
        <v>32502</v>
      </c>
      <c r="E4262">
        <v>0</v>
      </c>
      <c r="J4262" t="s">
        <v>18100</v>
      </c>
      <c r="K4262" t="s">
        <v>32501</v>
      </c>
      <c r="L4262">
        <v>0</v>
      </c>
      <c r="M4262" t="s">
        <v>32502</v>
      </c>
    </row>
    <row r="4263" spans="1:13">
      <c r="A4263" t="s">
        <v>18101</v>
      </c>
      <c r="B4263" t="s">
        <v>32503</v>
      </c>
      <c r="C4263" t="s">
        <v>23015</v>
      </c>
      <c r="D4263" t="s">
        <v>32504</v>
      </c>
      <c r="E4263">
        <v>160</v>
      </c>
      <c r="G4263" t="s">
        <v>23015</v>
      </c>
      <c r="J4263" t="s">
        <v>18101</v>
      </c>
      <c r="K4263" t="s">
        <v>32503</v>
      </c>
      <c r="L4263">
        <v>160</v>
      </c>
      <c r="M4263" t="s">
        <v>32504</v>
      </c>
    </row>
    <row r="4264" spans="1:13">
      <c r="A4264" t="s">
        <v>18102</v>
      </c>
      <c r="B4264" t="s">
        <v>32505</v>
      </c>
      <c r="C4264" t="s">
        <v>23015</v>
      </c>
      <c r="D4264" t="s">
        <v>32506</v>
      </c>
      <c r="E4264">
        <v>160</v>
      </c>
      <c r="G4264" t="s">
        <v>23015</v>
      </c>
      <c r="J4264" t="s">
        <v>18102</v>
      </c>
      <c r="K4264" t="s">
        <v>32505</v>
      </c>
      <c r="L4264">
        <v>160</v>
      </c>
      <c r="M4264" t="s">
        <v>32506</v>
      </c>
    </row>
    <row r="4265" spans="1:13">
      <c r="A4265" t="s">
        <v>18103</v>
      </c>
      <c r="B4265" t="s">
        <v>32507</v>
      </c>
      <c r="C4265" t="s">
        <v>23015</v>
      </c>
      <c r="D4265" t="s">
        <v>32508</v>
      </c>
      <c r="E4265">
        <v>160</v>
      </c>
      <c r="G4265" t="s">
        <v>23015</v>
      </c>
      <c r="J4265" t="s">
        <v>18103</v>
      </c>
      <c r="K4265" t="s">
        <v>32507</v>
      </c>
      <c r="L4265">
        <v>160</v>
      </c>
      <c r="M4265" t="s">
        <v>32508</v>
      </c>
    </row>
    <row r="4266" spans="1:13">
      <c r="A4266" t="s">
        <v>19908</v>
      </c>
      <c r="B4266" t="s">
        <v>32509</v>
      </c>
      <c r="C4266" t="s">
        <v>23015</v>
      </c>
      <c r="D4266" t="s">
        <v>32510</v>
      </c>
      <c r="E4266">
        <v>160</v>
      </c>
      <c r="G4266" t="s">
        <v>23015</v>
      </c>
      <c r="J4266" t="s">
        <v>19908</v>
      </c>
      <c r="K4266" t="s">
        <v>32509</v>
      </c>
      <c r="L4266">
        <v>160</v>
      </c>
      <c r="M4266" t="s">
        <v>32510</v>
      </c>
    </row>
    <row r="4267" spans="1:13">
      <c r="A4267" t="s">
        <v>19164</v>
      </c>
      <c r="B4267" t="s">
        <v>32511</v>
      </c>
      <c r="D4267" t="s">
        <v>32512</v>
      </c>
      <c r="E4267">
        <v>0</v>
      </c>
      <c r="J4267" t="s">
        <v>19164</v>
      </c>
      <c r="K4267" t="s">
        <v>32511</v>
      </c>
      <c r="L4267">
        <v>0</v>
      </c>
      <c r="M4267" t="s">
        <v>32512</v>
      </c>
    </row>
    <row r="4268" spans="1:13">
      <c r="A4268" t="s">
        <v>19165</v>
      </c>
      <c r="B4268" t="s">
        <v>32513</v>
      </c>
      <c r="C4268" t="s">
        <v>23015</v>
      </c>
      <c r="D4268" t="s">
        <v>32514</v>
      </c>
      <c r="E4268">
        <v>160</v>
      </c>
      <c r="G4268" t="s">
        <v>23015</v>
      </c>
      <c r="J4268" t="s">
        <v>19165</v>
      </c>
      <c r="K4268" t="s">
        <v>32513</v>
      </c>
      <c r="L4268">
        <v>160</v>
      </c>
      <c r="M4268" t="s">
        <v>32514</v>
      </c>
    </row>
    <row r="4269" spans="1:13">
      <c r="A4269" t="s">
        <v>19166</v>
      </c>
      <c r="B4269" t="s">
        <v>32515</v>
      </c>
      <c r="C4269" t="s">
        <v>23015</v>
      </c>
      <c r="D4269" t="s">
        <v>32516</v>
      </c>
      <c r="E4269">
        <v>160</v>
      </c>
      <c r="G4269" t="s">
        <v>23015</v>
      </c>
      <c r="J4269" t="s">
        <v>19166</v>
      </c>
      <c r="K4269" t="s">
        <v>32515</v>
      </c>
      <c r="L4269">
        <v>160</v>
      </c>
      <c r="M4269" t="s">
        <v>32516</v>
      </c>
    </row>
    <row r="4270" spans="1:13">
      <c r="A4270" t="s">
        <v>19167</v>
      </c>
      <c r="B4270" t="s">
        <v>32517</v>
      </c>
      <c r="D4270" t="s">
        <v>32518</v>
      </c>
      <c r="E4270">
        <v>0</v>
      </c>
      <c r="J4270" t="s">
        <v>19167</v>
      </c>
      <c r="K4270" t="s">
        <v>32517</v>
      </c>
      <c r="L4270">
        <v>0</v>
      </c>
      <c r="M4270" t="s">
        <v>32518</v>
      </c>
    </row>
    <row r="4271" spans="1:13">
      <c r="A4271" t="s">
        <v>19168</v>
      </c>
      <c r="B4271" t="s">
        <v>32519</v>
      </c>
      <c r="D4271" t="s">
        <v>32520</v>
      </c>
      <c r="E4271">
        <v>0</v>
      </c>
      <c r="J4271" t="s">
        <v>19168</v>
      </c>
      <c r="K4271" t="s">
        <v>32519</v>
      </c>
      <c r="L4271">
        <v>0</v>
      </c>
      <c r="M4271" t="s">
        <v>32520</v>
      </c>
    </row>
    <row r="4272" spans="1:13">
      <c r="A4272" t="s">
        <v>19169</v>
      </c>
      <c r="B4272" t="s">
        <v>32521</v>
      </c>
      <c r="D4272" t="s">
        <v>32522</v>
      </c>
      <c r="E4272">
        <v>0</v>
      </c>
      <c r="J4272" t="s">
        <v>19169</v>
      </c>
      <c r="K4272" t="s">
        <v>32521</v>
      </c>
      <c r="L4272">
        <v>0</v>
      </c>
      <c r="M4272" t="s">
        <v>32522</v>
      </c>
    </row>
    <row r="4273" spans="1:13">
      <c r="A4273" t="s">
        <v>19170</v>
      </c>
      <c r="B4273" t="s">
        <v>32523</v>
      </c>
      <c r="D4273" t="s">
        <v>32524</v>
      </c>
      <c r="E4273">
        <v>0</v>
      </c>
      <c r="J4273" t="s">
        <v>19170</v>
      </c>
      <c r="K4273" t="s">
        <v>32523</v>
      </c>
      <c r="L4273">
        <v>0</v>
      </c>
      <c r="M4273" t="s">
        <v>32524</v>
      </c>
    </row>
    <row r="4274" spans="1:13">
      <c r="A4274" t="s">
        <v>17794</v>
      </c>
      <c r="B4274" t="s">
        <v>32525</v>
      </c>
      <c r="D4274" t="s">
        <v>32526</v>
      </c>
      <c r="E4274">
        <v>0</v>
      </c>
      <c r="J4274" t="s">
        <v>17794</v>
      </c>
      <c r="K4274" t="s">
        <v>32525</v>
      </c>
      <c r="L4274">
        <v>0</v>
      </c>
      <c r="M4274" t="s">
        <v>32526</v>
      </c>
    </row>
    <row r="4275" spans="1:13">
      <c r="A4275" t="s">
        <v>18303</v>
      </c>
      <c r="B4275" t="s">
        <v>32527</v>
      </c>
      <c r="C4275" t="s">
        <v>23015</v>
      </c>
      <c r="D4275" t="s">
        <v>32528</v>
      </c>
      <c r="E4275">
        <v>160</v>
      </c>
      <c r="G4275" t="s">
        <v>23015</v>
      </c>
      <c r="J4275" t="s">
        <v>18303</v>
      </c>
      <c r="K4275" t="s">
        <v>32527</v>
      </c>
      <c r="L4275">
        <v>160</v>
      </c>
      <c r="M4275" t="s">
        <v>32528</v>
      </c>
    </row>
    <row r="4276" spans="1:13">
      <c r="A4276" t="s">
        <v>18302</v>
      </c>
      <c r="B4276" t="s">
        <v>32529</v>
      </c>
      <c r="C4276" t="s">
        <v>23015</v>
      </c>
      <c r="D4276" t="s">
        <v>32530</v>
      </c>
      <c r="E4276">
        <v>160</v>
      </c>
      <c r="G4276" t="s">
        <v>23015</v>
      </c>
      <c r="J4276" t="s">
        <v>18302</v>
      </c>
      <c r="K4276" t="s">
        <v>32529</v>
      </c>
      <c r="L4276">
        <v>160</v>
      </c>
      <c r="M4276" t="s">
        <v>32530</v>
      </c>
    </row>
    <row r="4277" spans="1:13">
      <c r="A4277" t="s">
        <v>19909</v>
      </c>
      <c r="B4277" t="s">
        <v>32531</v>
      </c>
      <c r="D4277" t="s">
        <v>32532</v>
      </c>
      <c r="E4277">
        <v>0</v>
      </c>
      <c r="J4277" t="s">
        <v>19909</v>
      </c>
      <c r="K4277" t="s">
        <v>32531</v>
      </c>
      <c r="L4277">
        <v>0</v>
      </c>
      <c r="M4277" t="s">
        <v>32532</v>
      </c>
    </row>
    <row r="4278" spans="1:13">
      <c r="A4278" t="s">
        <v>20311</v>
      </c>
      <c r="B4278" t="s">
        <v>32533</v>
      </c>
      <c r="C4278" t="s">
        <v>23015</v>
      </c>
      <c r="D4278" t="s">
        <v>32534</v>
      </c>
      <c r="E4278">
        <v>160</v>
      </c>
      <c r="G4278" t="s">
        <v>23015</v>
      </c>
      <c r="J4278" t="s">
        <v>20311</v>
      </c>
      <c r="K4278" t="s">
        <v>32533</v>
      </c>
      <c r="L4278">
        <v>160</v>
      </c>
      <c r="M4278" t="s">
        <v>32534</v>
      </c>
    </row>
    <row r="4279" spans="1:13">
      <c r="A4279" t="s">
        <v>18727</v>
      </c>
      <c r="B4279" t="s">
        <v>32535</v>
      </c>
      <c r="D4279" t="s">
        <v>32536</v>
      </c>
      <c r="E4279">
        <v>0</v>
      </c>
      <c r="J4279" t="s">
        <v>18727</v>
      </c>
      <c r="K4279" t="s">
        <v>32535</v>
      </c>
      <c r="L4279">
        <v>0</v>
      </c>
      <c r="M4279" t="s">
        <v>32536</v>
      </c>
    </row>
    <row r="4280" spans="1:13">
      <c r="A4280" t="s">
        <v>18728</v>
      </c>
      <c r="B4280" t="s">
        <v>32537</v>
      </c>
      <c r="D4280" t="s">
        <v>32538</v>
      </c>
      <c r="E4280">
        <v>0</v>
      </c>
      <c r="J4280" t="s">
        <v>18728</v>
      </c>
      <c r="K4280" t="s">
        <v>32537</v>
      </c>
      <c r="L4280">
        <v>0</v>
      </c>
      <c r="M4280" t="s">
        <v>32538</v>
      </c>
    </row>
    <row r="4281" spans="1:13">
      <c r="A4281" t="s">
        <v>18304</v>
      </c>
      <c r="B4281" t="s">
        <v>32539</v>
      </c>
      <c r="C4281" t="s">
        <v>23015</v>
      </c>
      <c r="D4281" t="s">
        <v>32540</v>
      </c>
      <c r="E4281">
        <v>100</v>
      </c>
      <c r="G4281" t="s">
        <v>23015</v>
      </c>
      <c r="J4281" t="s">
        <v>18304</v>
      </c>
      <c r="K4281" t="s">
        <v>32539</v>
      </c>
      <c r="L4281">
        <v>100</v>
      </c>
      <c r="M4281" t="s">
        <v>32540</v>
      </c>
    </row>
    <row r="4282" spans="1:13">
      <c r="A4282" t="s">
        <v>18729</v>
      </c>
      <c r="B4282" t="s">
        <v>32541</v>
      </c>
      <c r="D4282" t="s">
        <v>32542</v>
      </c>
      <c r="E4282">
        <v>0</v>
      </c>
      <c r="J4282" t="s">
        <v>18729</v>
      </c>
      <c r="K4282" t="s">
        <v>32541</v>
      </c>
      <c r="L4282">
        <v>0</v>
      </c>
      <c r="M4282" t="s">
        <v>32542</v>
      </c>
    </row>
    <row r="4283" spans="1:13">
      <c r="A4283" t="s">
        <v>18730</v>
      </c>
      <c r="B4283" t="s">
        <v>32543</v>
      </c>
      <c r="D4283" t="s">
        <v>32544</v>
      </c>
      <c r="E4283">
        <v>0</v>
      </c>
      <c r="J4283" t="s">
        <v>18730</v>
      </c>
      <c r="K4283" t="s">
        <v>32543</v>
      </c>
      <c r="L4283">
        <v>0</v>
      </c>
      <c r="M4283" t="s">
        <v>32544</v>
      </c>
    </row>
    <row r="4284" spans="1:13">
      <c r="A4284" t="s">
        <v>18731</v>
      </c>
      <c r="B4284" t="s">
        <v>32545</v>
      </c>
      <c r="D4284" t="s">
        <v>32546</v>
      </c>
      <c r="E4284">
        <v>0</v>
      </c>
      <c r="J4284" t="s">
        <v>18731</v>
      </c>
      <c r="K4284" t="s">
        <v>32545</v>
      </c>
      <c r="L4284">
        <v>0</v>
      </c>
      <c r="M4284" t="s">
        <v>32546</v>
      </c>
    </row>
    <row r="4285" spans="1:13">
      <c r="A4285" t="s">
        <v>18732</v>
      </c>
      <c r="B4285" t="s">
        <v>32547</v>
      </c>
      <c r="D4285" t="s">
        <v>32548</v>
      </c>
      <c r="E4285">
        <v>0</v>
      </c>
      <c r="J4285" t="s">
        <v>18732</v>
      </c>
      <c r="K4285" t="s">
        <v>32547</v>
      </c>
      <c r="L4285">
        <v>0</v>
      </c>
      <c r="M4285" t="s">
        <v>32548</v>
      </c>
    </row>
    <row r="4286" spans="1:13">
      <c r="A4286" t="s">
        <v>18733</v>
      </c>
      <c r="B4286" t="s">
        <v>32549</v>
      </c>
      <c r="D4286" t="s">
        <v>32550</v>
      </c>
      <c r="E4286">
        <v>0</v>
      </c>
      <c r="J4286" t="s">
        <v>18733</v>
      </c>
      <c r="K4286" t="s">
        <v>32549</v>
      </c>
      <c r="L4286">
        <v>0</v>
      </c>
      <c r="M4286" t="s">
        <v>32550</v>
      </c>
    </row>
    <row r="4287" spans="1:13">
      <c r="A4287" t="s">
        <v>18734</v>
      </c>
      <c r="B4287" t="s">
        <v>32551</v>
      </c>
      <c r="D4287" t="s">
        <v>32552</v>
      </c>
      <c r="E4287">
        <v>0</v>
      </c>
      <c r="J4287" t="s">
        <v>18734</v>
      </c>
      <c r="K4287" t="s">
        <v>32551</v>
      </c>
      <c r="L4287">
        <v>0</v>
      </c>
      <c r="M4287" t="s">
        <v>32552</v>
      </c>
    </row>
    <row r="4288" spans="1:13">
      <c r="A4288" t="s">
        <v>18735</v>
      </c>
      <c r="B4288" t="s">
        <v>32553</v>
      </c>
      <c r="D4288" t="s">
        <v>32554</v>
      </c>
      <c r="E4288">
        <v>0</v>
      </c>
      <c r="J4288" t="s">
        <v>18735</v>
      </c>
      <c r="K4288" t="s">
        <v>32553</v>
      </c>
      <c r="L4288">
        <v>0</v>
      </c>
      <c r="M4288" t="s">
        <v>32554</v>
      </c>
    </row>
    <row r="4289" spans="1:13">
      <c r="A4289" t="s">
        <v>18736</v>
      </c>
      <c r="B4289" t="s">
        <v>32555</v>
      </c>
      <c r="D4289" t="s">
        <v>32556</v>
      </c>
      <c r="E4289">
        <v>0</v>
      </c>
      <c r="J4289" t="s">
        <v>18736</v>
      </c>
      <c r="K4289" t="s">
        <v>32555</v>
      </c>
      <c r="L4289">
        <v>0</v>
      </c>
      <c r="M4289" t="s">
        <v>32556</v>
      </c>
    </row>
    <row r="4290" spans="1:13">
      <c r="A4290" t="s">
        <v>18737</v>
      </c>
      <c r="B4290" t="s">
        <v>32557</v>
      </c>
      <c r="D4290" t="s">
        <v>32558</v>
      </c>
      <c r="E4290">
        <v>0</v>
      </c>
      <c r="J4290" t="s">
        <v>18737</v>
      </c>
      <c r="K4290" t="s">
        <v>32557</v>
      </c>
      <c r="L4290">
        <v>0</v>
      </c>
      <c r="M4290" t="s">
        <v>32558</v>
      </c>
    </row>
    <row r="4291" spans="1:13">
      <c r="A4291" t="s">
        <v>18738</v>
      </c>
      <c r="B4291" t="s">
        <v>32559</v>
      </c>
      <c r="D4291" t="s">
        <v>32560</v>
      </c>
      <c r="E4291">
        <v>0</v>
      </c>
      <c r="J4291" t="s">
        <v>18738</v>
      </c>
      <c r="K4291" t="s">
        <v>32559</v>
      </c>
      <c r="L4291">
        <v>0</v>
      </c>
      <c r="M4291" t="s">
        <v>32560</v>
      </c>
    </row>
    <row r="4292" spans="1:13">
      <c r="A4292" t="s">
        <v>18739</v>
      </c>
      <c r="B4292" t="s">
        <v>29114</v>
      </c>
      <c r="D4292" t="s">
        <v>32561</v>
      </c>
      <c r="E4292">
        <v>0</v>
      </c>
      <c r="J4292" t="s">
        <v>18739</v>
      </c>
      <c r="K4292" t="s">
        <v>29114</v>
      </c>
      <c r="L4292">
        <v>0</v>
      </c>
      <c r="M4292" t="s">
        <v>32561</v>
      </c>
    </row>
    <row r="4293" spans="1:13">
      <c r="A4293" t="s">
        <v>18740</v>
      </c>
      <c r="B4293" t="s">
        <v>32562</v>
      </c>
      <c r="D4293" t="s">
        <v>32563</v>
      </c>
      <c r="E4293">
        <v>0</v>
      </c>
      <c r="J4293" t="s">
        <v>18740</v>
      </c>
      <c r="K4293" t="s">
        <v>32562</v>
      </c>
      <c r="L4293">
        <v>0</v>
      </c>
      <c r="M4293" t="s">
        <v>32563</v>
      </c>
    </row>
    <row r="4294" spans="1:13">
      <c r="A4294" t="s">
        <v>18741</v>
      </c>
      <c r="B4294" t="s">
        <v>32562</v>
      </c>
      <c r="D4294" t="s">
        <v>32564</v>
      </c>
      <c r="E4294">
        <v>0</v>
      </c>
      <c r="J4294" t="s">
        <v>18741</v>
      </c>
      <c r="K4294" t="s">
        <v>32562</v>
      </c>
      <c r="L4294">
        <v>0</v>
      </c>
      <c r="M4294" t="s">
        <v>32564</v>
      </c>
    </row>
    <row r="4295" spans="1:13">
      <c r="A4295" t="s">
        <v>18742</v>
      </c>
      <c r="B4295" t="s">
        <v>32565</v>
      </c>
      <c r="D4295" t="s">
        <v>32566</v>
      </c>
      <c r="E4295">
        <v>0</v>
      </c>
      <c r="J4295" t="s">
        <v>18742</v>
      </c>
      <c r="K4295" t="s">
        <v>32565</v>
      </c>
      <c r="L4295">
        <v>0</v>
      </c>
      <c r="M4295" t="s">
        <v>32566</v>
      </c>
    </row>
    <row r="4296" spans="1:13">
      <c r="A4296" t="s">
        <v>20312</v>
      </c>
      <c r="B4296" t="s">
        <v>32567</v>
      </c>
      <c r="D4296" t="s">
        <v>32568</v>
      </c>
      <c r="E4296">
        <v>0</v>
      </c>
      <c r="J4296" t="s">
        <v>20312</v>
      </c>
      <c r="K4296" t="s">
        <v>32567</v>
      </c>
      <c r="L4296">
        <v>0</v>
      </c>
      <c r="M4296" t="s">
        <v>32568</v>
      </c>
    </row>
    <row r="4297" spans="1:13">
      <c r="A4297" t="s">
        <v>20313</v>
      </c>
      <c r="B4297" t="s">
        <v>32569</v>
      </c>
      <c r="D4297" t="s">
        <v>32570</v>
      </c>
      <c r="E4297">
        <v>0</v>
      </c>
      <c r="J4297" t="s">
        <v>20313</v>
      </c>
      <c r="K4297" t="s">
        <v>32569</v>
      </c>
      <c r="L4297">
        <v>0</v>
      </c>
      <c r="M4297" t="s">
        <v>32570</v>
      </c>
    </row>
    <row r="4298" spans="1:13">
      <c r="A4298" t="s">
        <v>20314</v>
      </c>
      <c r="B4298" t="s">
        <v>26179</v>
      </c>
      <c r="D4298" t="s">
        <v>32571</v>
      </c>
      <c r="E4298">
        <v>0</v>
      </c>
      <c r="J4298" t="s">
        <v>20314</v>
      </c>
      <c r="K4298" t="s">
        <v>26179</v>
      </c>
      <c r="L4298">
        <v>0</v>
      </c>
      <c r="M4298" t="s">
        <v>32571</v>
      </c>
    </row>
    <row r="4299" spans="1:13">
      <c r="A4299" t="s">
        <v>20368</v>
      </c>
      <c r="B4299" t="s">
        <v>32572</v>
      </c>
      <c r="D4299" t="s">
        <v>32573</v>
      </c>
      <c r="E4299">
        <v>0</v>
      </c>
      <c r="J4299" t="s">
        <v>20368</v>
      </c>
      <c r="K4299" t="s">
        <v>32572</v>
      </c>
      <c r="L4299">
        <v>0</v>
      </c>
      <c r="M4299" t="s">
        <v>32573</v>
      </c>
    </row>
    <row r="4300" spans="1:13">
      <c r="A4300" t="s">
        <v>20367</v>
      </c>
      <c r="B4300" t="s">
        <v>32574</v>
      </c>
      <c r="D4300" t="s">
        <v>32575</v>
      </c>
      <c r="E4300">
        <v>0</v>
      </c>
      <c r="J4300" t="s">
        <v>20367</v>
      </c>
      <c r="K4300" t="s">
        <v>32574</v>
      </c>
      <c r="L4300">
        <v>0</v>
      </c>
      <c r="M4300" t="s">
        <v>32575</v>
      </c>
    </row>
    <row r="4301" spans="1:13">
      <c r="A4301" t="s">
        <v>20366</v>
      </c>
      <c r="B4301" t="s">
        <v>32576</v>
      </c>
      <c r="D4301" t="s">
        <v>32577</v>
      </c>
      <c r="E4301">
        <v>0</v>
      </c>
      <c r="J4301" t="s">
        <v>20366</v>
      </c>
      <c r="K4301" t="s">
        <v>32576</v>
      </c>
      <c r="L4301">
        <v>0</v>
      </c>
      <c r="M4301" t="s">
        <v>32577</v>
      </c>
    </row>
    <row r="4302" spans="1:13">
      <c r="A4302" t="s">
        <v>20365</v>
      </c>
      <c r="B4302" t="s">
        <v>32578</v>
      </c>
      <c r="C4302" t="s">
        <v>23015</v>
      </c>
      <c r="D4302" t="s">
        <v>32579</v>
      </c>
      <c r="E4302">
        <v>100</v>
      </c>
      <c r="G4302" t="s">
        <v>23015</v>
      </c>
      <c r="J4302" t="s">
        <v>20365</v>
      </c>
      <c r="K4302" t="s">
        <v>32578</v>
      </c>
      <c r="L4302">
        <v>100</v>
      </c>
      <c r="M4302" t="s">
        <v>32579</v>
      </c>
    </row>
    <row r="4303" spans="1:13">
      <c r="A4303" t="s">
        <v>20764</v>
      </c>
      <c r="B4303" t="s">
        <v>32580</v>
      </c>
      <c r="D4303" t="s">
        <v>32581</v>
      </c>
      <c r="E4303">
        <v>0</v>
      </c>
      <c r="J4303" t="s">
        <v>20764</v>
      </c>
      <c r="K4303" t="s">
        <v>32580</v>
      </c>
      <c r="L4303">
        <v>0</v>
      </c>
      <c r="M4303" t="s">
        <v>32581</v>
      </c>
    </row>
    <row r="4304" spans="1:13">
      <c r="A4304" t="s">
        <v>20763</v>
      </c>
      <c r="B4304" t="s">
        <v>32582</v>
      </c>
      <c r="D4304" t="s">
        <v>32583</v>
      </c>
      <c r="E4304">
        <v>0</v>
      </c>
      <c r="J4304" t="s">
        <v>20763</v>
      </c>
      <c r="K4304" t="s">
        <v>32582</v>
      </c>
      <c r="L4304">
        <v>0</v>
      </c>
      <c r="M4304" t="s">
        <v>32583</v>
      </c>
    </row>
    <row r="4305" spans="1:13">
      <c r="A4305" t="s">
        <v>20762</v>
      </c>
      <c r="B4305" t="s">
        <v>32584</v>
      </c>
      <c r="D4305" t="s">
        <v>32585</v>
      </c>
      <c r="E4305">
        <v>0</v>
      </c>
      <c r="J4305" t="s">
        <v>20762</v>
      </c>
      <c r="K4305" t="s">
        <v>32584</v>
      </c>
      <c r="L4305">
        <v>0</v>
      </c>
      <c r="M4305" t="s">
        <v>32585</v>
      </c>
    </row>
    <row r="4306" spans="1:13">
      <c r="A4306" t="s">
        <v>20761</v>
      </c>
      <c r="B4306" t="s">
        <v>32586</v>
      </c>
      <c r="D4306" t="s">
        <v>32587</v>
      </c>
      <c r="E4306">
        <v>0</v>
      </c>
      <c r="J4306" t="s">
        <v>20761</v>
      </c>
      <c r="K4306" t="s">
        <v>32586</v>
      </c>
      <c r="L4306">
        <v>0</v>
      </c>
      <c r="M4306" t="s">
        <v>32587</v>
      </c>
    </row>
    <row r="4307" spans="1:13">
      <c r="A4307" t="s">
        <v>18104</v>
      </c>
      <c r="B4307" t="s">
        <v>32588</v>
      </c>
      <c r="D4307" t="s">
        <v>32589</v>
      </c>
      <c r="E4307">
        <v>0</v>
      </c>
      <c r="J4307" t="s">
        <v>18104</v>
      </c>
      <c r="K4307" t="s">
        <v>32588</v>
      </c>
      <c r="L4307">
        <v>0</v>
      </c>
      <c r="M4307" t="s">
        <v>32589</v>
      </c>
    </row>
    <row r="4308" spans="1:13">
      <c r="A4308" t="s">
        <v>18105</v>
      </c>
      <c r="B4308" t="s">
        <v>32590</v>
      </c>
      <c r="D4308" t="s">
        <v>32591</v>
      </c>
      <c r="E4308">
        <v>0</v>
      </c>
      <c r="J4308" t="s">
        <v>18105</v>
      </c>
      <c r="K4308" t="s">
        <v>32590</v>
      </c>
      <c r="L4308">
        <v>0</v>
      </c>
      <c r="M4308" t="s">
        <v>32591</v>
      </c>
    </row>
    <row r="4309" spans="1:13">
      <c r="A4309" t="s">
        <v>17795</v>
      </c>
      <c r="B4309" t="s">
        <v>32592</v>
      </c>
      <c r="D4309" t="s">
        <v>32593</v>
      </c>
      <c r="E4309">
        <v>0</v>
      </c>
      <c r="J4309" t="s">
        <v>17795</v>
      </c>
      <c r="K4309" t="s">
        <v>32592</v>
      </c>
      <c r="L4309">
        <v>0</v>
      </c>
      <c r="M4309" t="s">
        <v>32593</v>
      </c>
    </row>
    <row r="4310" spans="1:13">
      <c r="A4310" t="s">
        <v>17796</v>
      </c>
      <c r="B4310" t="s">
        <v>32594</v>
      </c>
      <c r="D4310" t="s">
        <v>32595</v>
      </c>
      <c r="E4310">
        <v>0</v>
      </c>
      <c r="J4310" t="s">
        <v>17796</v>
      </c>
      <c r="K4310" t="s">
        <v>32594</v>
      </c>
      <c r="L4310">
        <v>0</v>
      </c>
      <c r="M4310" t="s">
        <v>32595</v>
      </c>
    </row>
    <row r="4311" spans="1:13">
      <c r="A4311" t="s">
        <v>17797</v>
      </c>
      <c r="B4311" t="s">
        <v>32596</v>
      </c>
      <c r="D4311" t="s">
        <v>32597</v>
      </c>
      <c r="E4311">
        <v>0</v>
      </c>
      <c r="J4311" t="s">
        <v>17797</v>
      </c>
      <c r="K4311" t="s">
        <v>32596</v>
      </c>
      <c r="L4311">
        <v>0</v>
      </c>
      <c r="M4311" t="s">
        <v>32597</v>
      </c>
    </row>
    <row r="4312" spans="1:13">
      <c r="A4312" t="s">
        <v>17798</v>
      </c>
      <c r="B4312" t="s">
        <v>32598</v>
      </c>
      <c r="D4312" t="s">
        <v>32599</v>
      </c>
      <c r="E4312">
        <v>0</v>
      </c>
      <c r="J4312" t="s">
        <v>17798</v>
      </c>
      <c r="K4312" t="s">
        <v>32598</v>
      </c>
      <c r="L4312">
        <v>0</v>
      </c>
      <c r="M4312" t="s">
        <v>32599</v>
      </c>
    </row>
    <row r="4313" spans="1:13">
      <c r="A4313" t="s">
        <v>17799</v>
      </c>
      <c r="B4313" t="s">
        <v>32600</v>
      </c>
      <c r="D4313" t="s">
        <v>32601</v>
      </c>
      <c r="E4313">
        <v>0</v>
      </c>
      <c r="J4313" t="s">
        <v>17799</v>
      </c>
      <c r="K4313" t="s">
        <v>32600</v>
      </c>
      <c r="L4313">
        <v>0</v>
      </c>
      <c r="M4313" t="s">
        <v>32601</v>
      </c>
    </row>
    <row r="4314" spans="1:13">
      <c r="A4314" t="s">
        <v>32602</v>
      </c>
      <c r="B4314" t="s">
        <v>32603</v>
      </c>
      <c r="D4314" t="s">
        <v>32604</v>
      </c>
      <c r="E4314">
        <v>0</v>
      </c>
      <c r="J4314" t="s">
        <v>32602</v>
      </c>
      <c r="K4314" t="s">
        <v>32603</v>
      </c>
      <c r="L4314">
        <v>0</v>
      </c>
      <c r="M4314" t="s">
        <v>32604</v>
      </c>
    </row>
    <row r="4315" spans="1:13">
      <c r="A4315" t="s">
        <v>32605</v>
      </c>
      <c r="B4315" t="s">
        <v>32606</v>
      </c>
      <c r="D4315" t="s">
        <v>32607</v>
      </c>
      <c r="E4315">
        <v>0</v>
      </c>
      <c r="J4315" t="s">
        <v>32605</v>
      </c>
      <c r="K4315" t="s">
        <v>32606</v>
      </c>
      <c r="L4315">
        <v>0</v>
      </c>
      <c r="M4315" t="s">
        <v>32607</v>
      </c>
    </row>
    <row r="4316" spans="1:13">
      <c r="A4316" t="s">
        <v>32608</v>
      </c>
      <c r="B4316" t="s">
        <v>32609</v>
      </c>
      <c r="D4316" t="s">
        <v>32610</v>
      </c>
      <c r="E4316">
        <v>0</v>
      </c>
      <c r="J4316" t="s">
        <v>32608</v>
      </c>
      <c r="K4316" t="s">
        <v>32609</v>
      </c>
      <c r="L4316">
        <v>0</v>
      </c>
      <c r="M4316" t="s">
        <v>32610</v>
      </c>
    </row>
    <row r="4317" spans="1:13">
      <c r="A4317" t="s">
        <v>32611</v>
      </c>
      <c r="B4317" t="s">
        <v>32612</v>
      </c>
      <c r="D4317" t="s">
        <v>32613</v>
      </c>
      <c r="E4317">
        <v>0</v>
      </c>
      <c r="J4317" t="s">
        <v>32611</v>
      </c>
      <c r="K4317" t="s">
        <v>32612</v>
      </c>
      <c r="L4317">
        <v>0</v>
      </c>
      <c r="M4317" t="s">
        <v>32613</v>
      </c>
    </row>
    <row r="4318" spans="1:13">
      <c r="A4318" t="s">
        <v>32614</v>
      </c>
      <c r="B4318" t="s">
        <v>32615</v>
      </c>
      <c r="D4318" t="s">
        <v>32616</v>
      </c>
      <c r="E4318">
        <v>0</v>
      </c>
      <c r="J4318" t="s">
        <v>32614</v>
      </c>
      <c r="K4318" t="s">
        <v>32615</v>
      </c>
      <c r="L4318">
        <v>0</v>
      </c>
      <c r="M4318" t="s">
        <v>32616</v>
      </c>
    </row>
    <row r="4319" spans="1:13">
      <c r="A4319" t="s">
        <v>32617</v>
      </c>
      <c r="B4319" t="s">
        <v>32618</v>
      </c>
      <c r="D4319" t="s">
        <v>32619</v>
      </c>
      <c r="E4319">
        <v>0</v>
      </c>
      <c r="J4319" t="s">
        <v>32617</v>
      </c>
      <c r="K4319" t="s">
        <v>32618</v>
      </c>
      <c r="L4319">
        <v>0</v>
      </c>
      <c r="M4319" t="s">
        <v>32619</v>
      </c>
    </row>
    <row r="4320" spans="1:13">
      <c r="A4320" t="s">
        <v>20364</v>
      </c>
      <c r="B4320" t="s">
        <v>32620</v>
      </c>
      <c r="D4320" t="s">
        <v>32621</v>
      </c>
      <c r="E4320">
        <v>0</v>
      </c>
      <c r="J4320" t="s">
        <v>20364</v>
      </c>
      <c r="K4320" t="s">
        <v>32620</v>
      </c>
      <c r="L4320">
        <v>0</v>
      </c>
      <c r="M4320" t="s">
        <v>32621</v>
      </c>
    </row>
    <row r="4321" spans="1:13">
      <c r="A4321" t="s">
        <v>20363</v>
      </c>
      <c r="B4321" t="s">
        <v>32622</v>
      </c>
      <c r="D4321" t="s">
        <v>32623</v>
      </c>
      <c r="E4321">
        <v>0</v>
      </c>
      <c r="J4321" t="s">
        <v>20363</v>
      </c>
      <c r="K4321" t="s">
        <v>32622</v>
      </c>
      <c r="L4321">
        <v>0</v>
      </c>
      <c r="M4321" t="s">
        <v>32623</v>
      </c>
    </row>
    <row r="4322" spans="1:13">
      <c r="A4322" t="s">
        <v>20315</v>
      </c>
      <c r="B4322" t="s">
        <v>32624</v>
      </c>
      <c r="D4322" t="s">
        <v>32625</v>
      </c>
      <c r="E4322">
        <v>0</v>
      </c>
      <c r="J4322" t="s">
        <v>20315</v>
      </c>
      <c r="K4322" t="s">
        <v>32624</v>
      </c>
      <c r="L4322">
        <v>0</v>
      </c>
      <c r="M4322" t="s">
        <v>32625</v>
      </c>
    </row>
    <row r="4323" spans="1:13">
      <c r="A4323" t="s">
        <v>20362</v>
      </c>
      <c r="B4323" t="s">
        <v>32626</v>
      </c>
      <c r="D4323" t="s">
        <v>32627</v>
      </c>
      <c r="E4323">
        <v>0</v>
      </c>
      <c r="J4323" t="s">
        <v>20362</v>
      </c>
      <c r="K4323" t="s">
        <v>32626</v>
      </c>
      <c r="L4323">
        <v>0</v>
      </c>
      <c r="M4323" t="s">
        <v>32627</v>
      </c>
    </row>
    <row r="4324" spans="1:13">
      <c r="A4324" t="s">
        <v>18308</v>
      </c>
      <c r="B4324" t="s">
        <v>32628</v>
      </c>
      <c r="C4324" t="s">
        <v>23015</v>
      </c>
      <c r="D4324" t="s">
        <v>32629</v>
      </c>
      <c r="E4324">
        <v>160</v>
      </c>
      <c r="G4324" t="s">
        <v>23015</v>
      </c>
      <c r="J4324" t="s">
        <v>18308</v>
      </c>
      <c r="K4324" t="s">
        <v>32628</v>
      </c>
      <c r="L4324">
        <v>160</v>
      </c>
      <c r="M4324" t="s">
        <v>32629</v>
      </c>
    </row>
    <row r="4325" spans="1:13">
      <c r="A4325" t="s">
        <v>18305</v>
      </c>
      <c r="B4325" t="s">
        <v>32630</v>
      </c>
      <c r="C4325" t="s">
        <v>23015</v>
      </c>
      <c r="D4325" t="s">
        <v>32631</v>
      </c>
      <c r="E4325">
        <v>160</v>
      </c>
      <c r="G4325" t="s">
        <v>23015</v>
      </c>
      <c r="J4325" t="s">
        <v>18305</v>
      </c>
      <c r="K4325" t="s">
        <v>32630</v>
      </c>
      <c r="L4325">
        <v>160</v>
      </c>
      <c r="M4325" t="s">
        <v>32631</v>
      </c>
    </row>
    <row r="4326" spans="1:13">
      <c r="A4326" t="s">
        <v>18307</v>
      </c>
      <c r="B4326" t="s">
        <v>32632</v>
      </c>
      <c r="C4326" t="s">
        <v>23015</v>
      </c>
      <c r="D4326" t="s">
        <v>32633</v>
      </c>
      <c r="E4326">
        <v>159</v>
      </c>
      <c r="G4326" t="s">
        <v>23015</v>
      </c>
      <c r="J4326" t="s">
        <v>18307</v>
      </c>
      <c r="K4326" t="s">
        <v>32632</v>
      </c>
      <c r="L4326">
        <v>159</v>
      </c>
      <c r="M4326" t="s">
        <v>32633</v>
      </c>
    </row>
    <row r="4327" spans="1:13">
      <c r="A4327" t="s">
        <v>18306</v>
      </c>
      <c r="B4327" t="s">
        <v>32634</v>
      </c>
      <c r="C4327" t="s">
        <v>23015</v>
      </c>
      <c r="D4327" t="s">
        <v>32635</v>
      </c>
      <c r="E4327">
        <v>160</v>
      </c>
      <c r="G4327" t="s">
        <v>23015</v>
      </c>
      <c r="J4327" t="s">
        <v>18306</v>
      </c>
      <c r="K4327" t="s">
        <v>32634</v>
      </c>
      <c r="L4327">
        <v>160</v>
      </c>
      <c r="M4327" t="s">
        <v>32635</v>
      </c>
    </row>
    <row r="4328" spans="1:13">
      <c r="A4328" t="s">
        <v>19910</v>
      </c>
      <c r="B4328" t="s">
        <v>32636</v>
      </c>
      <c r="D4328" t="s">
        <v>32637</v>
      </c>
      <c r="E4328">
        <v>0</v>
      </c>
      <c r="J4328" t="s">
        <v>19910</v>
      </c>
      <c r="K4328" t="s">
        <v>32636</v>
      </c>
      <c r="L4328">
        <v>0</v>
      </c>
      <c r="M4328" t="s">
        <v>32637</v>
      </c>
    </row>
    <row r="4329" spans="1:13">
      <c r="A4329" t="s">
        <v>20316</v>
      </c>
      <c r="B4329" t="s">
        <v>32638</v>
      </c>
      <c r="D4329" t="s">
        <v>32639</v>
      </c>
      <c r="E4329">
        <v>0</v>
      </c>
      <c r="J4329" t="s">
        <v>20316</v>
      </c>
      <c r="K4329" t="s">
        <v>32638</v>
      </c>
      <c r="L4329">
        <v>0</v>
      </c>
      <c r="M4329" t="s">
        <v>32639</v>
      </c>
    </row>
    <row r="4330" spans="1:13">
      <c r="A4330" t="s">
        <v>20317</v>
      </c>
      <c r="B4330" t="s">
        <v>32640</v>
      </c>
      <c r="D4330" t="s">
        <v>32641</v>
      </c>
      <c r="E4330">
        <v>0</v>
      </c>
      <c r="J4330" t="s">
        <v>20317</v>
      </c>
      <c r="K4330" t="s">
        <v>32640</v>
      </c>
      <c r="L4330">
        <v>0</v>
      </c>
      <c r="M4330" t="s">
        <v>32641</v>
      </c>
    </row>
    <row r="4331" spans="1:13">
      <c r="A4331" t="s">
        <v>20318</v>
      </c>
      <c r="B4331" t="s">
        <v>32642</v>
      </c>
      <c r="D4331" t="s">
        <v>32643</v>
      </c>
      <c r="E4331">
        <v>0</v>
      </c>
      <c r="J4331" t="s">
        <v>20318</v>
      </c>
      <c r="K4331" t="s">
        <v>32642</v>
      </c>
      <c r="L4331">
        <v>0</v>
      </c>
      <c r="M4331" t="s">
        <v>32643</v>
      </c>
    </row>
    <row r="4332" spans="1:13">
      <c r="A4332" t="s">
        <v>20319</v>
      </c>
      <c r="B4332" t="s">
        <v>32644</v>
      </c>
      <c r="D4332" t="s">
        <v>32645</v>
      </c>
      <c r="E4332">
        <v>0</v>
      </c>
      <c r="J4332" t="s">
        <v>20319</v>
      </c>
      <c r="K4332" t="s">
        <v>32644</v>
      </c>
      <c r="L4332">
        <v>0</v>
      </c>
      <c r="M4332" t="s">
        <v>32645</v>
      </c>
    </row>
    <row r="4333" spans="1:13">
      <c r="A4333" t="s">
        <v>18106</v>
      </c>
      <c r="B4333" t="s">
        <v>32646</v>
      </c>
      <c r="D4333" t="s">
        <v>32647</v>
      </c>
      <c r="E4333">
        <v>0</v>
      </c>
      <c r="J4333" t="s">
        <v>18106</v>
      </c>
      <c r="K4333" t="s">
        <v>32646</v>
      </c>
      <c r="L4333">
        <v>0</v>
      </c>
      <c r="M4333" t="s">
        <v>32647</v>
      </c>
    </row>
    <row r="4334" spans="1:13">
      <c r="A4334" t="s">
        <v>18107</v>
      </c>
      <c r="B4334" t="s">
        <v>32648</v>
      </c>
      <c r="D4334" t="s">
        <v>32649</v>
      </c>
      <c r="E4334">
        <v>0</v>
      </c>
      <c r="J4334" t="s">
        <v>18107</v>
      </c>
      <c r="K4334" t="s">
        <v>32648</v>
      </c>
      <c r="L4334">
        <v>0</v>
      </c>
      <c r="M4334" t="s">
        <v>32649</v>
      </c>
    </row>
    <row r="4335" spans="1:13">
      <c r="A4335" t="s">
        <v>17800</v>
      </c>
      <c r="B4335" t="s">
        <v>32650</v>
      </c>
      <c r="C4335" t="s">
        <v>23015</v>
      </c>
      <c r="D4335" t="s">
        <v>32651</v>
      </c>
      <c r="E4335">
        <v>160</v>
      </c>
      <c r="G4335" t="s">
        <v>23015</v>
      </c>
      <c r="J4335" t="s">
        <v>17800</v>
      </c>
      <c r="K4335" t="s">
        <v>32650</v>
      </c>
      <c r="L4335">
        <v>160</v>
      </c>
      <c r="M4335" t="s">
        <v>32651</v>
      </c>
    </row>
    <row r="4336" spans="1:13">
      <c r="A4336" t="s">
        <v>17801</v>
      </c>
      <c r="B4336" t="s">
        <v>32652</v>
      </c>
      <c r="C4336" t="s">
        <v>23015</v>
      </c>
      <c r="D4336" t="s">
        <v>32653</v>
      </c>
      <c r="E4336">
        <v>160</v>
      </c>
      <c r="G4336" t="s">
        <v>23015</v>
      </c>
      <c r="J4336" t="s">
        <v>17801</v>
      </c>
      <c r="K4336" t="s">
        <v>32652</v>
      </c>
      <c r="L4336">
        <v>160</v>
      </c>
      <c r="M4336" t="s">
        <v>32653</v>
      </c>
    </row>
    <row r="4337" spans="1:13">
      <c r="A4337" t="s">
        <v>17802</v>
      </c>
      <c r="B4337" t="s">
        <v>32654</v>
      </c>
      <c r="C4337" t="s">
        <v>23015</v>
      </c>
      <c r="D4337" t="s">
        <v>32655</v>
      </c>
      <c r="E4337">
        <v>160</v>
      </c>
      <c r="G4337" t="s">
        <v>23015</v>
      </c>
      <c r="J4337" t="s">
        <v>17802</v>
      </c>
      <c r="K4337" t="s">
        <v>32654</v>
      </c>
      <c r="L4337">
        <v>160</v>
      </c>
      <c r="M4337" t="s">
        <v>32655</v>
      </c>
    </row>
    <row r="4338" spans="1:13">
      <c r="A4338" t="s">
        <v>32656</v>
      </c>
      <c r="B4338" t="s">
        <v>32657</v>
      </c>
      <c r="D4338" t="s">
        <v>32658</v>
      </c>
      <c r="E4338">
        <v>0</v>
      </c>
      <c r="J4338" t="s">
        <v>32656</v>
      </c>
      <c r="K4338" t="s">
        <v>32657</v>
      </c>
      <c r="L4338">
        <v>0</v>
      </c>
      <c r="M4338" t="s">
        <v>32658</v>
      </c>
    </row>
    <row r="4339" spans="1:13">
      <c r="A4339" t="s">
        <v>19911</v>
      </c>
      <c r="B4339" t="s">
        <v>32659</v>
      </c>
      <c r="D4339" t="s">
        <v>32660</v>
      </c>
      <c r="E4339">
        <v>0</v>
      </c>
      <c r="J4339" t="s">
        <v>19911</v>
      </c>
      <c r="K4339" t="s">
        <v>32659</v>
      </c>
      <c r="L4339">
        <v>0</v>
      </c>
      <c r="M4339" t="s">
        <v>32660</v>
      </c>
    </row>
    <row r="4340" spans="1:13">
      <c r="A4340" t="s">
        <v>20361</v>
      </c>
      <c r="B4340" t="s">
        <v>32661</v>
      </c>
      <c r="D4340" t="s">
        <v>32662</v>
      </c>
      <c r="E4340">
        <v>0</v>
      </c>
      <c r="J4340" t="s">
        <v>20361</v>
      </c>
      <c r="K4340" t="s">
        <v>32661</v>
      </c>
      <c r="L4340">
        <v>0</v>
      </c>
      <c r="M4340" t="s">
        <v>32662</v>
      </c>
    </row>
    <row r="4341" spans="1:13">
      <c r="A4341" t="s">
        <v>20320</v>
      </c>
      <c r="B4341" t="s">
        <v>32663</v>
      </c>
      <c r="D4341" t="s">
        <v>32664</v>
      </c>
      <c r="E4341">
        <v>0</v>
      </c>
      <c r="J4341" t="s">
        <v>20320</v>
      </c>
      <c r="K4341" t="s">
        <v>32663</v>
      </c>
      <c r="L4341">
        <v>0</v>
      </c>
      <c r="M4341" t="s">
        <v>32664</v>
      </c>
    </row>
    <row r="4342" spans="1:13">
      <c r="A4342" t="s">
        <v>19912</v>
      </c>
      <c r="B4342" t="s">
        <v>32665</v>
      </c>
      <c r="D4342" t="s">
        <v>32666</v>
      </c>
      <c r="E4342">
        <v>0</v>
      </c>
      <c r="J4342" t="s">
        <v>19912</v>
      </c>
      <c r="K4342" t="s">
        <v>32665</v>
      </c>
      <c r="L4342">
        <v>0</v>
      </c>
      <c r="M4342" t="s">
        <v>32666</v>
      </c>
    </row>
    <row r="4343" spans="1:13">
      <c r="A4343" t="s">
        <v>19913</v>
      </c>
      <c r="B4343" t="s">
        <v>32667</v>
      </c>
      <c r="D4343" t="s">
        <v>32668</v>
      </c>
      <c r="E4343">
        <v>0</v>
      </c>
      <c r="J4343" t="s">
        <v>19913</v>
      </c>
      <c r="K4343" t="s">
        <v>32667</v>
      </c>
      <c r="L4343">
        <v>0</v>
      </c>
      <c r="M4343" t="s">
        <v>32668</v>
      </c>
    </row>
    <row r="4344" spans="1:13">
      <c r="A4344" t="s">
        <v>19914</v>
      </c>
      <c r="B4344" t="s">
        <v>32669</v>
      </c>
      <c r="D4344" t="s">
        <v>32670</v>
      </c>
      <c r="E4344">
        <v>0</v>
      </c>
      <c r="J4344" t="s">
        <v>19914</v>
      </c>
      <c r="K4344" t="s">
        <v>32669</v>
      </c>
      <c r="L4344">
        <v>0</v>
      </c>
      <c r="M4344" t="s">
        <v>32670</v>
      </c>
    </row>
    <row r="4345" spans="1:13">
      <c r="A4345" t="s">
        <v>19171</v>
      </c>
      <c r="B4345" t="s">
        <v>26678</v>
      </c>
      <c r="D4345" t="s">
        <v>32671</v>
      </c>
      <c r="E4345">
        <v>0</v>
      </c>
      <c r="J4345" t="s">
        <v>19171</v>
      </c>
      <c r="K4345" t="s">
        <v>26678</v>
      </c>
      <c r="L4345">
        <v>0</v>
      </c>
      <c r="M4345" t="s">
        <v>32671</v>
      </c>
    </row>
    <row r="4346" spans="1:13">
      <c r="A4346" t="s">
        <v>19172</v>
      </c>
      <c r="B4346" t="s">
        <v>30040</v>
      </c>
      <c r="D4346" t="s">
        <v>32672</v>
      </c>
      <c r="E4346">
        <v>0</v>
      </c>
      <c r="J4346" t="s">
        <v>19172</v>
      </c>
      <c r="K4346" t="s">
        <v>30040</v>
      </c>
      <c r="L4346">
        <v>0</v>
      </c>
      <c r="M4346" t="s">
        <v>32672</v>
      </c>
    </row>
    <row r="4347" spans="1:13">
      <c r="A4347" t="s">
        <v>19173</v>
      </c>
      <c r="B4347" t="s">
        <v>32673</v>
      </c>
      <c r="D4347" t="s">
        <v>32674</v>
      </c>
      <c r="E4347">
        <v>0</v>
      </c>
      <c r="J4347" t="s">
        <v>19173</v>
      </c>
      <c r="K4347" t="s">
        <v>32673</v>
      </c>
      <c r="L4347">
        <v>0</v>
      </c>
      <c r="M4347" t="s">
        <v>32674</v>
      </c>
    </row>
    <row r="4348" spans="1:13">
      <c r="A4348" t="s">
        <v>19915</v>
      </c>
      <c r="B4348" t="s">
        <v>32675</v>
      </c>
      <c r="D4348" t="s">
        <v>32676</v>
      </c>
      <c r="E4348">
        <v>0</v>
      </c>
      <c r="J4348" t="s">
        <v>19915</v>
      </c>
      <c r="K4348" t="s">
        <v>32675</v>
      </c>
      <c r="L4348">
        <v>0</v>
      </c>
      <c r="M4348" t="s">
        <v>32676</v>
      </c>
    </row>
    <row r="4349" spans="1:13">
      <c r="A4349" t="s">
        <v>19916</v>
      </c>
      <c r="B4349" t="s">
        <v>32677</v>
      </c>
      <c r="D4349" t="s">
        <v>32678</v>
      </c>
      <c r="E4349">
        <v>0</v>
      </c>
      <c r="J4349" t="s">
        <v>19916</v>
      </c>
      <c r="K4349" t="s">
        <v>32677</v>
      </c>
      <c r="L4349">
        <v>0</v>
      </c>
      <c r="M4349" t="s">
        <v>32678</v>
      </c>
    </row>
    <row r="4350" spans="1:13">
      <c r="A4350" t="s">
        <v>20321</v>
      </c>
      <c r="B4350" t="s">
        <v>32679</v>
      </c>
      <c r="D4350" t="s">
        <v>32680</v>
      </c>
      <c r="E4350">
        <v>0</v>
      </c>
      <c r="J4350" t="s">
        <v>20321</v>
      </c>
      <c r="K4350" t="s">
        <v>32679</v>
      </c>
      <c r="L4350">
        <v>0</v>
      </c>
      <c r="M4350" t="s">
        <v>32680</v>
      </c>
    </row>
    <row r="4351" spans="1:13">
      <c r="A4351" t="s">
        <v>20760</v>
      </c>
      <c r="B4351" t="s">
        <v>32681</v>
      </c>
      <c r="D4351" t="s">
        <v>32682</v>
      </c>
      <c r="E4351">
        <v>0</v>
      </c>
      <c r="J4351" t="s">
        <v>20760</v>
      </c>
      <c r="K4351" t="s">
        <v>32681</v>
      </c>
      <c r="L4351">
        <v>0</v>
      </c>
      <c r="M4351" t="s">
        <v>32682</v>
      </c>
    </row>
    <row r="4352" spans="1:13">
      <c r="A4352" t="s">
        <v>20759</v>
      </c>
      <c r="B4352" t="s">
        <v>32683</v>
      </c>
      <c r="D4352" t="s">
        <v>32684</v>
      </c>
      <c r="E4352">
        <v>0</v>
      </c>
      <c r="J4352" t="s">
        <v>20759</v>
      </c>
      <c r="K4352" t="s">
        <v>32683</v>
      </c>
      <c r="L4352">
        <v>0</v>
      </c>
      <c r="M4352" t="s">
        <v>32684</v>
      </c>
    </row>
    <row r="4353" spans="1:13">
      <c r="A4353" t="s">
        <v>20758</v>
      </c>
      <c r="B4353" t="s">
        <v>32685</v>
      </c>
      <c r="D4353" t="s">
        <v>32686</v>
      </c>
      <c r="E4353">
        <v>0</v>
      </c>
      <c r="J4353" t="s">
        <v>20758</v>
      </c>
      <c r="K4353" t="s">
        <v>32685</v>
      </c>
      <c r="L4353">
        <v>0</v>
      </c>
      <c r="M4353" t="s">
        <v>32686</v>
      </c>
    </row>
    <row r="4354" spans="1:13">
      <c r="A4354" t="s">
        <v>19917</v>
      </c>
      <c r="B4354" t="s">
        <v>32687</v>
      </c>
      <c r="D4354" t="s">
        <v>32688</v>
      </c>
      <c r="E4354">
        <v>0</v>
      </c>
      <c r="J4354" t="s">
        <v>19917</v>
      </c>
      <c r="K4354" t="s">
        <v>32687</v>
      </c>
      <c r="L4354">
        <v>0</v>
      </c>
      <c r="M4354" t="s">
        <v>32688</v>
      </c>
    </row>
    <row r="4355" spans="1:13">
      <c r="A4355" t="s">
        <v>19918</v>
      </c>
      <c r="B4355" t="s">
        <v>32689</v>
      </c>
      <c r="D4355" t="s">
        <v>32690</v>
      </c>
      <c r="E4355">
        <v>0</v>
      </c>
      <c r="J4355" t="s">
        <v>19918</v>
      </c>
      <c r="K4355" t="s">
        <v>32689</v>
      </c>
      <c r="L4355">
        <v>0</v>
      </c>
      <c r="M4355" t="s">
        <v>32690</v>
      </c>
    </row>
    <row r="4356" spans="1:13">
      <c r="A4356" t="s">
        <v>19919</v>
      </c>
      <c r="B4356" t="s">
        <v>32691</v>
      </c>
      <c r="D4356" t="s">
        <v>32692</v>
      </c>
      <c r="E4356">
        <v>0</v>
      </c>
      <c r="J4356" t="s">
        <v>19919</v>
      </c>
      <c r="K4356" t="s">
        <v>32691</v>
      </c>
      <c r="L4356">
        <v>0</v>
      </c>
      <c r="M4356" t="s">
        <v>32692</v>
      </c>
    </row>
    <row r="4357" spans="1:13">
      <c r="A4357" t="s">
        <v>19920</v>
      </c>
      <c r="B4357" t="s">
        <v>32693</v>
      </c>
      <c r="D4357" t="s">
        <v>32694</v>
      </c>
      <c r="E4357">
        <v>-1</v>
      </c>
      <c r="J4357" t="s">
        <v>19920</v>
      </c>
      <c r="K4357" t="s">
        <v>32693</v>
      </c>
      <c r="L4357">
        <v>-1</v>
      </c>
      <c r="M4357" t="s">
        <v>32694</v>
      </c>
    </row>
    <row r="4358" spans="1:13">
      <c r="A4358" t="s">
        <v>20757</v>
      </c>
      <c r="B4358" t="s">
        <v>24278</v>
      </c>
      <c r="D4358" t="s">
        <v>32695</v>
      </c>
      <c r="E4358">
        <v>0</v>
      </c>
      <c r="J4358" t="s">
        <v>20757</v>
      </c>
      <c r="K4358" t="s">
        <v>24278</v>
      </c>
      <c r="L4358">
        <v>0</v>
      </c>
      <c r="M4358" t="s">
        <v>32695</v>
      </c>
    </row>
    <row r="4359" spans="1:13">
      <c r="A4359" t="s">
        <v>18743</v>
      </c>
      <c r="B4359" t="s">
        <v>30251</v>
      </c>
      <c r="D4359" t="s">
        <v>32696</v>
      </c>
      <c r="E4359">
        <v>0</v>
      </c>
      <c r="J4359" t="s">
        <v>18743</v>
      </c>
      <c r="K4359" t="s">
        <v>30251</v>
      </c>
      <c r="L4359">
        <v>0</v>
      </c>
      <c r="M4359" t="s">
        <v>32696</v>
      </c>
    </row>
    <row r="4360" spans="1:13">
      <c r="A4360" t="s">
        <v>18108</v>
      </c>
      <c r="B4360" t="s">
        <v>26792</v>
      </c>
      <c r="D4360" t="s">
        <v>32697</v>
      </c>
      <c r="E4360">
        <v>0</v>
      </c>
      <c r="J4360" t="s">
        <v>18108</v>
      </c>
      <c r="K4360" t="s">
        <v>26792</v>
      </c>
      <c r="L4360">
        <v>0</v>
      </c>
      <c r="M4360" t="s">
        <v>32697</v>
      </c>
    </row>
    <row r="4361" spans="1:13">
      <c r="A4361" t="s">
        <v>18109</v>
      </c>
      <c r="B4361" t="s">
        <v>32698</v>
      </c>
      <c r="D4361" t="s">
        <v>32699</v>
      </c>
      <c r="E4361">
        <v>0</v>
      </c>
      <c r="J4361" t="s">
        <v>18109</v>
      </c>
      <c r="K4361" t="s">
        <v>32698</v>
      </c>
      <c r="L4361">
        <v>0</v>
      </c>
      <c r="M4361" t="s">
        <v>32699</v>
      </c>
    </row>
    <row r="4362" spans="1:13">
      <c r="A4362" t="s">
        <v>18110</v>
      </c>
      <c r="B4362" t="s">
        <v>32700</v>
      </c>
      <c r="D4362" t="s">
        <v>32701</v>
      </c>
      <c r="E4362">
        <v>0</v>
      </c>
      <c r="J4362" t="s">
        <v>18110</v>
      </c>
      <c r="K4362" t="s">
        <v>32700</v>
      </c>
      <c r="L4362">
        <v>0</v>
      </c>
      <c r="M4362" t="s">
        <v>32701</v>
      </c>
    </row>
    <row r="4363" spans="1:13">
      <c r="A4363" t="s">
        <v>18111</v>
      </c>
      <c r="B4363" t="s">
        <v>32702</v>
      </c>
      <c r="D4363" t="s">
        <v>32703</v>
      </c>
      <c r="E4363">
        <v>0</v>
      </c>
      <c r="J4363" t="s">
        <v>18111</v>
      </c>
      <c r="K4363" t="s">
        <v>32702</v>
      </c>
      <c r="L4363">
        <v>0</v>
      </c>
      <c r="M4363" t="s">
        <v>32703</v>
      </c>
    </row>
    <row r="4364" spans="1:13">
      <c r="A4364" t="s">
        <v>32704</v>
      </c>
      <c r="B4364" t="s">
        <v>32705</v>
      </c>
      <c r="D4364" t="s">
        <v>32706</v>
      </c>
      <c r="E4364">
        <v>0</v>
      </c>
      <c r="J4364" t="s">
        <v>32704</v>
      </c>
      <c r="K4364" t="s">
        <v>32705</v>
      </c>
      <c r="L4364">
        <v>0</v>
      </c>
      <c r="M4364" t="s">
        <v>32706</v>
      </c>
    </row>
    <row r="4365" spans="1:13">
      <c r="A4365" t="s">
        <v>19921</v>
      </c>
      <c r="B4365" t="s">
        <v>32707</v>
      </c>
      <c r="D4365" t="s">
        <v>32708</v>
      </c>
      <c r="E4365">
        <v>0</v>
      </c>
      <c r="J4365" t="s">
        <v>19921</v>
      </c>
      <c r="K4365" t="s">
        <v>32707</v>
      </c>
      <c r="L4365">
        <v>0</v>
      </c>
      <c r="M4365" t="s">
        <v>32708</v>
      </c>
    </row>
    <row r="4366" spans="1:13">
      <c r="A4366" t="s">
        <v>19922</v>
      </c>
      <c r="B4366" t="s">
        <v>32709</v>
      </c>
      <c r="D4366" t="s">
        <v>32710</v>
      </c>
      <c r="E4366">
        <v>0</v>
      </c>
      <c r="J4366" t="s">
        <v>19922</v>
      </c>
      <c r="K4366" t="s">
        <v>32709</v>
      </c>
      <c r="L4366">
        <v>0</v>
      </c>
      <c r="M4366" t="s">
        <v>32710</v>
      </c>
    </row>
    <row r="4367" spans="1:13">
      <c r="A4367" t="s">
        <v>19923</v>
      </c>
      <c r="B4367" t="s">
        <v>32711</v>
      </c>
      <c r="D4367" t="s">
        <v>32712</v>
      </c>
      <c r="E4367">
        <v>0</v>
      </c>
      <c r="J4367" t="s">
        <v>19923</v>
      </c>
      <c r="K4367" t="s">
        <v>32711</v>
      </c>
      <c r="L4367">
        <v>0</v>
      </c>
      <c r="M4367" t="s">
        <v>32712</v>
      </c>
    </row>
    <row r="4368" spans="1:13">
      <c r="A4368" t="s">
        <v>19924</v>
      </c>
      <c r="B4368" t="s">
        <v>32713</v>
      </c>
      <c r="D4368" t="s">
        <v>32714</v>
      </c>
      <c r="E4368">
        <v>0</v>
      </c>
      <c r="J4368" t="s">
        <v>19924</v>
      </c>
      <c r="K4368" t="s">
        <v>32713</v>
      </c>
      <c r="L4368">
        <v>0</v>
      </c>
      <c r="M4368" t="s">
        <v>32714</v>
      </c>
    </row>
    <row r="4369" spans="1:13">
      <c r="A4369" t="s">
        <v>19925</v>
      </c>
      <c r="B4369" t="s">
        <v>32715</v>
      </c>
      <c r="D4369" t="s">
        <v>32716</v>
      </c>
      <c r="E4369">
        <v>0</v>
      </c>
      <c r="J4369" t="s">
        <v>19925</v>
      </c>
      <c r="K4369" t="s">
        <v>32715</v>
      </c>
      <c r="L4369">
        <v>0</v>
      </c>
      <c r="M4369" t="s">
        <v>32716</v>
      </c>
    </row>
    <row r="4370" spans="1:13">
      <c r="A4370" t="s">
        <v>19926</v>
      </c>
      <c r="B4370" t="s">
        <v>32717</v>
      </c>
      <c r="C4370" t="s">
        <v>23015</v>
      </c>
      <c r="D4370" t="s">
        <v>32718</v>
      </c>
      <c r="E4370">
        <v>160</v>
      </c>
      <c r="G4370" t="s">
        <v>23015</v>
      </c>
      <c r="J4370" t="s">
        <v>19926</v>
      </c>
      <c r="K4370" t="s">
        <v>32717</v>
      </c>
      <c r="L4370">
        <v>160</v>
      </c>
      <c r="M4370" t="s">
        <v>32718</v>
      </c>
    </row>
    <row r="4371" spans="1:13">
      <c r="A4371" t="s">
        <v>19927</v>
      </c>
      <c r="B4371" t="s">
        <v>32719</v>
      </c>
      <c r="D4371" t="s">
        <v>32720</v>
      </c>
      <c r="E4371">
        <v>0</v>
      </c>
      <c r="J4371" t="s">
        <v>19927</v>
      </c>
      <c r="K4371" t="s">
        <v>32719</v>
      </c>
      <c r="L4371">
        <v>0</v>
      </c>
      <c r="M4371" t="s">
        <v>32720</v>
      </c>
    </row>
    <row r="4372" spans="1:13">
      <c r="A4372" t="s">
        <v>19928</v>
      </c>
      <c r="B4372" t="s">
        <v>32721</v>
      </c>
      <c r="D4372" t="s">
        <v>32722</v>
      </c>
      <c r="E4372">
        <v>0</v>
      </c>
      <c r="J4372" t="s">
        <v>19928</v>
      </c>
      <c r="K4372" t="s">
        <v>32721</v>
      </c>
      <c r="L4372">
        <v>0</v>
      </c>
      <c r="M4372" t="s">
        <v>32722</v>
      </c>
    </row>
    <row r="4373" spans="1:13">
      <c r="A4373" t="s">
        <v>19929</v>
      </c>
      <c r="B4373" t="s">
        <v>32723</v>
      </c>
      <c r="D4373" t="s">
        <v>32724</v>
      </c>
      <c r="E4373">
        <v>0</v>
      </c>
      <c r="J4373" t="s">
        <v>19929</v>
      </c>
      <c r="K4373" t="s">
        <v>32723</v>
      </c>
      <c r="L4373">
        <v>0</v>
      </c>
      <c r="M4373" t="s">
        <v>32724</v>
      </c>
    </row>
    <row r="4374" spans="1:13">
      <c r="A4374" t="s">
        <v>18309</v>
      </c>
      <c r="B4374" t="s">
        <v>32725</v>
      </c>
      <c r="C4374" t="s">
        <v>23015</v>
      </c>
      <c r="D4374" t="s">
        <v>32726</v>
      </c>
      <c r="E4374">
        <v>160</v>
      </c>
      <c r="G4374" t="s">
        <v>23015</v>
      </c>
      <c r="J4374" t="s">
        <v>18309</v>
      </c>
      <c r="K4374" t="s">
        <v>32725</v>
      </c>
      <c r="L4374">
        <v>160</v>
      </c>
      <c r="M4374" t="s">
        <v>32726</v>
      </c>
    </row>
    <row r="4375" spans="1:13">
      <c r="A4375" t="s">
        <v>19930</v>
      </c>
      <c r="B4375" t="s">
        <v>32727</v>
      </c>
      <c r="D4375" t="s">
        <v>32728</v>
      </c>
      <c r="E4375">
        <v>0</v>
      </c>
      <c r="J4375" t="s">
        <v>19930</v>
      </c>
      <c r="K4375" t="s">
        <v>32727</v>
      </c>
      <c r="L4375">
        <v>0</v>
      </c>
      <c r="M4375" t="s">
        <v>32728</v>
      </c>
    </row>
    <row r="4376" spans="1:13">
      <c r="A4376" t="s">
        <v>20322</v>
      </c>
      <c r="B4376" t="s">
        <v>32729</v>
      </c>
      <c r="C4376" t="s">
        <v>23015</v>
      </c>
      <c r="D4376" t="s">
        <v>32730</v>
      </c>
      <c r="E4376">
        <v>160</v>
      </c>
      <c r="G4376" t="s">
        <v>23015</v>
      </c>
      <c r="J4376" t="s">
        <v>20322</v>
      </c>
      <c r="K4376" t="s">
        <v>32729</v>
      </c>
      <c r="L4376">
        <v>160</v>
      </c>
      <c r="M4376" t="s">
        <v>32730</v>
      </c>
    </row>
    <row r="4377" spans="1:13">
      <c r="A4377" t="s">
        <v>20323</v>
      </c>
      <c r="B4377" t="s">
        <v>32731</v>
      </c>
      <c r="C4377" t="s">
        <v>23015</v>
      </c>
      <c r="D4377" t="s">
        <v>32732</v>
      </c>
      <c r="E4377">
        <v>160</v>
      </c>
      <c r="G4377" t="s">
        <v>23015</v>
      </c>
      <c r="J4377" t="s">
        <v>20323</v>
      </c>
      <c r="K4377" t="s">
        <v>32731</v>
      </c>
      <c r="L4377">
        <v>160</v>
      </c>
      <c r="M4377" t="s">
        <v>32732</v>
      </c>
    </row>
    <row r="4378" spans="1:13">
      <c r="A4378" t="s">
        <v>20360</v>
      </c>
      <c r="B4378" t="s">
        <v>32733</v>
      </c>
      <c r="D4378" t="s">
        <v>32734</v>
      </c>
      <c r="E4378">
        <v>0</v>
      </c>
      <c r="J4378" t="s">
        <v>20360</v>
      </c>
      <c r="K4378" t="s">
        <v>32733</v>
      </c>
      <c r="L4378">
        <v>0</v>
      </c>
      <c r="M4378" t="s">
        <v>32734</v>
      </c>
    </row>
    <row r="4379" spans="1:13">
      <c r="A4379" t="s">
        <v>18310</v>
      </c>
      <c r="B4379" t="s">
        <v>32735</v>
      </c>
      <c r="C4379" t="s">
        <v>23015</v>
      </c>
      <c r="D4379" t="s">
        <v>32736</v>
      </c>
      <c r="E4379">
        <v>160</v>
      </c>
      <c r="G4379" t="s">
        <v>23015</v>
      </c>
      <c r="J4379" t="s">
        <v>18310</v>
      </c>
      <c r="K4379" t="s">
        <v>32735</v>
      </c>
      <c r="L4379">
        <v>160</v>
      </c>
      <c r="M4379" t="s">
        <v>32736</v>
      </c>
    </row>
    <row r="4380" spans="1:13">
      <c r="A4380" t="s">
        <v>20324</v>
      </c>
      <c r="B4380" t="s">
        <v>32737</v>
      </c>
      <c r="D4380" t="s">
        <v>32738</v>
      </c>
      <c r="E4380">
        <v>0</v>
      </c>
      <c r="J4380" t="s">
        <v>20324</v>
      </c>
      <c r="K4380" t="s">
        <v>32737</v>
      </c>
      <c r="L4380">
        <v>0</v>
      </c>
      <c r="M4380" t="s">
        <v>32738</v>
      </c>
    </row>
    <row r="4381" spans="1:13">
      <c r="A4381" t="s">
        <v>18744</v>
      </c>
      <c r="B4381" t="s">
        <v>32739</v>
      </c>
      <c r="D4381" t="s">
        <v>32740</v>
      </c>
      <c r="E4381">
        <v>0</v>
      </c>
      <c r="J4381" t="s">
        <v>18744</v>
      </c>
      <c r="K4381" t="s">
        <v>32739</v>
      </c>
      <c r="L4381">
        <v>0</v>
      </c>
      <c r="M4381" t="s">
        <v>32740</v>
      </c>
    </row>
    <row r="4382" spans="1:13">
      <c r="A4382" t="s">
        <v>18745</v>
      </c>
      <c r="B4382" t="s">
        <v>26994</v>
      </c>
      <c r="D4382" t="s">
        <v>32741</v>
      </c>
      <c r="E4382">
        <v>0</v>
      </c>
      <c r="J4382" t="s">
        <v>18745</v>
      </c>
      <c r="K4382" t="s">
        <v>26994</v>
      </c>
      <c r="L4382">
        <v>0</v>
      </c>
      <c r="M4382" t="s">
        <v>32741</v>
      </c>
    </row>
    <row r="4383" spans="1:13">
      <c r="A4383" t="s">
        <v>18746</v>
      </c>
      <c r="B4383" t="s">
        <v>32742</v>
      </c>
      <c r="D4383" t="s">
        <v>32743</v>
      </c>
      <c r="E4383">
        <v>0</v>
      </c>
      <c r="J4383" t="s">
        <v>18746</v>
      </c>
      <c r="K4383" t="s">
        <v>32742</v>
      </c>
      <c r="L4383">
        <v>0</v>
      </c>
      <c r="M4383" t="s">
        <v>32743</v>
      </c>
    </row>
    <row r="4384" spans="1:13">
      <c r="A4384" t="s">
        <v>18747</v>
      </c>
      <c r="B4384" t="s">
        <v>32744</v>
      </c>
      <c r="D4384" t="s">
        <v>32745</v>
      </c>
      <c r="E4384">
        <v>0</v>
      </c>
      <c r="J4384" t="s">
        <v>18747</v>
      </c>
      <c r="K4384" t="s">
        <v>32744</v>
      </c>
      <c r="L4384">
        <v>0</v>
      </c>
      <c r="M4384" t="s">
        <v>32745</v>
      </c>
    </row>
    <row r="4385" spans="1:13">
      <c r="A4385" t="s">
        <v>18748</v>
      </c>
      <c r="B4385" t="s">
        <v>32746</v>
      </c>
      <c r="D4385" t="s">
        <v>32747</v>
      </c>
      <c r="E4385">
        <v>0</v>
      </c>
      <c r="J4385" t="s">
        <v>18748</v>
      </c>
      <c r="K4385" t="s">
        <v>32746</v>
      </c>
      <c r="L4385">
        <v>0</v>
      </c>
      <c r="M4385" t="s">
        <v>32747</v>
      </c>
    </row>
    <row r="4386" spans="1:13">
      <c r="A4386" t="s">
        <v>18749</v>
      </c>
      <c r="B4386" t="s">
        <v>32748</v>
      </c>
      <c r="D4386" t="s">
        <v>32749</v>
      </c>
      <c r="E4386">
        <v>0</v>
      </c>
      <c r="J4386" t="s">
        <v>18749</v>
      </c>
      <c r="K4386" t="s">
        <v>32748</v>
      </c>
      <c r="L4386">
        <v>0</v>
      </c>
      <c r="M4386" t="s">
        <v>32749</v>
      </c>
    </row>
    <row r="4387" spans="1:13">
      <c r="A4387" t="s">
        <v>18750</v>
      </c>
      <c r="B4387" t="s">
        <v>26974</v>
      </c>
      <c r="D4387" t="s">
        <v>32750</v>
      </c>
      <c r="E4387">
        <v>0</v>
      </c>
      <c r="J4387" t="s">
        <v>18750</v>
      </c>
      <c r="K4387" t="s">
        <v>26974</v>
      </c>
      <c r="L4387">
        <v>0</v>
      </c>
      <c r="M4387" t="s">
        <v>32750</v>
      </c>
    </row>
    <row r="4388" spans="1:13">
      <c r="A4388" t="s">
        <v>18751</v>
      </c>
      <c r="B4388" t="s">
        <v>32751</v>
      </c>
      <c r="D4388" t="s">
        <v>32752</v>
      </c>
      <c r="E4388">
        <v>0</v>
      </c>
      <c r="J4388" t="s">
        <v>18751</v>
      </c>
      <c r="K4388" t="s">
        <v>32751</v>
      </c>
      <c r="L4388">
        <v>0</v>
      </c>
      <c r="M4388" t="s">
        <v>32752</v>
      </c>
    </row>
    <row r="4389" spans="1:13">
      <c r="A4389" t="s">
        <v>18752</v>
      </c>
      <c r="B4389" t="s">
        <v>32753</v>
      </c>
      <c r="D4389" t="s">
        <v>32754</v>
      </c>
      <c r="E4389">
        <v>0</v>
      </c>
      <c r="J4389" t="s">
        <v>18752</v>
      </c>
      <c r="K4389" t="s">
        <v>32753</v>
      </c>
      <c r="L4389">
        <v>0</v>
      </c>
      <c r="M4389" t="s">
        <v>32754</v>
      </c>
    </row>
    <row r="4390" spans="1:13">
      <c r="A4390" t="s">
        <v>18753</v>
      </c>
      <c r="B4390" t="s">
        <v>32755</v>
      </c>
      <c r="D4390" t="s">
        <v>32756</v>
      </c>
      <c r="E4390">
        <v>0</v>
      </c>
      <c r="J4390" t="s">
        <v>18753</v>
      </c>
      <c r="K4390" t="s">
        <v>32755</v>
      </c>
      <c r="L4390">
        <v>0</v>
      </c>
      <c r="M4390" t="s">
        <v>32756</v>
      </c>
    </row>
    <row r="4391" spans="1:13">
      <c r="A4391" t="s">
        <v>18754</v>
      </c>
      <c r="B4391" t="s">
        <v>32757</v>
      </c>
      <c r="D4391" t="s">
        <v>32758</v>
      </c>
      <c r="E4391">
        <v>0</v>
      </c>
      <c r="J4391" t="s">
        <v>18754</v>
      </c>
      <c r="K4391" t="s">
        <v>32757</v>
      </c>
      <c r="L4391">
        <v>0</v>
      </c>
      <c r="M4391" t="s">
        <v>32758</v>
      </c>
    </row>
    <row r="4392" spans="1:13">
      <c r="A4392" t="s">
        <v>18755</v>
      </c>
      <c r="B4392" t="s">
        <v>32759</v>
      </c>
      <c r="D4392" t="s">
        <v>32760</v>
      </c>
      <c r="E4392">
        <v>0</v>
      </c>
      <c r="J4392" t="s">
        <v>18755</v>
      </c>
      <c r="K4392" t="s">
        <v>32759</v>
      </c>
      <c r="L4392">
        <v>0</v>
      </c>
      <c r="M4392" t="s">
        <v>32760</v>
      </c>
    </row>
    <row r="4393" spans="1:13">
      <c r="A4393" t="s">
        <v>18756</v>
      </c>
      <c r="B4393" t="s">
        <v>32761</v>
      </c>
      <c r="D4393" t="s">
        <v>32762</v>
      </c>
      <c r="E4393">
        <v>0</v>
      </c>
      <c r="J4393" t="s">
        <v>18756</v>
      </c>
      <c r="K4393" t="s">
        <v>32761</v>
      </c>
      <c r="L4393">
        <v>0</v>
      </c>
      <c r="M4393" t="s">
        <v>32762</v>
      </c>
    </row>
    <row r="4394" spans="1:13">
      <c r="A4394" t="s">
        <v>18757</v>
      </c>
      <c r="B4394" t="s">
        <v>32761</v>
      </c>
      <c r="D4394" t="s">
        <v>32763</v>
      </c>
      <c r="E4394">
        <v>0</v>
      </c>
      <c r="J4394" t="s">
        <v>18757</v>
      </c>
      <c r="K4394" t="s">
        <v>32761</v>
      </c>
      <c r="L4394">
        <v>0</v>
      </c>
      <c r="M4394" t="s">
        <v>32763</v>
      </c>
    </row>
    <row r="4395" spans="1:13">
      <c r="A4395" t="s">
        <v>18758</v>
      </c>
      <c r="B4395" t="s">
        <v>32764</v>
      </c>
      <c r="D4395" t="s">
        <v>32765</v>
      </c>
      <c r="E4395">
        <v>0</v>
      </c>
      <c r="J4395" t="s">
        <v>18758</v>
      </c>
      <c r="K4395" t="s">
        <v>32764</v>
      </c>
      <c r="L4395">
        <v>0</v>
      </c>
      <c r="M4395" t="s">
        <v>32765</v>
      </c>
    </row>
    <row r="4396" spans="1:13">
      <c r="A4396" t="s">
        <v>18759</v>
      </c>
      <c r="B4396" t="s">
        <v>32766</v>
      </c>
      <c r="D4396" t="s">
        <v>32767</v>
      </c>
      <c r="E4396">
        <v>0</v>
      </c>
      <c r="J4396" t="s">
        <v>18759</v>
      </c>
      <c r="K4396" t="s">
        <v>32766</v>
      </c>
      <c r="L4396">
        <v>0</v>
      </c>
      <c r="M4396" t="s">
        <v>32767</v>
      </c>
    </row>
    <row r="4397" spans="1:13">
      <c r="A4397" t="s">
        <v>18760</v>
      </c>
      <c r="B4397" t="s">
        <v>32768</v>
      </c>
      <c r="D4397" t="s">
        <v>32769</v>
      </c>
      <c r="E4397">
        <v>0</v>
      </c>
      <c r="J4397" t="s">
        <v>18760</v>
      </c>
      <c r="K4397" t="s">
        <v>32768</v>
      </c>
      <c r="L4397">
        <v>0</v>
      </c>
      <c r="M4397" t="s">
        <v>32769</v>
      </c>
    </row>
    <row r="4398" spans="1:13">
      <c r="A4398" t="s">
        <v>18761</v>
      </c>
      <c r="B4398" t="s">
        <v>32770</v>
      </c>
      <c r="D4398" t="s">
        <v>32771</v>
      </c>
      <c r="E4398">
        <v>0</v>
      </c>
      <c r="J4398" t="s">
        <v>18761</v>
      </c>
      <c r="K4398" t="s">
        <v>32770</v>
      </c>
      <c r="L4398">
        <v>0</v>
      </c>
      <c r="M4398" t="s">
        <v>32771</v>
      </c>
    </row>
    <row r="4399" spans="1:13">
      <c r="A4399" t="s">
        <v>18762</v>
      </c>
      <c r="B4399" t="s">
        <v>32772</v>
      </c>
      <c r="D4399" t="s">
        <v>32773</v>
      </c>
      <c r="E4399">
        <v>0</v>
      </c>
      <c r="J4399" t="s">
        <v>18762</v>
      </c>
      <c r="K4399" t="s">
        <v>32772</v>
      </c>
      <c r="L4399">
        <v>0</v>
      </c>
      <c r="M4399" t="s">
        <v>32773</v>
      </c>
    </row>
    <row r="4400" spans="1:13">
      <c r="A4400" t="s">
        <v>18763</v>
      </c>
      <c r="B4400" t="s">
        <v>32774</v>
      </c>
      <c r="D4400" t="s">
        <v>32775</v>
      </c>
      <c r="E4400">
        <v>0</v>
      </c>
      <c r="J4400" t="s">
        <v>18763</v>
      </c>
      <c r="K4400" t="s">
        <v>32774</v>
      </c>
      <c r="L4400">
        <v>0</v>
      </c>
      <c r="M4400" t="s">
        <v>32775</v>
      </c>
    </row>
    <row r="4401" spans="1:13">
      <c r="A4401" t="s">
        <v>18764</v>
      </c>
      <c r="B4401" t="s">
        <v>32776</v>
      </c>
      <c r="D4401" t="s">
        <v>32777</v>
      </c>
      <c r="E4401">
        <v>0</v>
      </c>
      <c r="J4401" t="s">
        <v>18764</v>
      </c>
      <c r="K4401" t="s">
        <v>32776</v>
      </c>
      <c r="L4401">
        <v>0</v>
      </c>
      <c r="M4401" t="s">
        <v>32777</v>
      </c>
    </row>
    <row r="4402" spans="1:13">
      <c r="A4402" t="s">
        <v>18765</v>
      </c>
      <c r="B4402" t="s">
        <v>32778</v>
      </c>
      <c r="D4402" t="s">
        <v>32779</v>
      </c>
      <c r="E4402">
        <v>0</v>
      </c>
      <c r="J4402" t="s">
        <v>18765</v>
      </c>
      <c r="K4402" t="s">
        <v>32778</v>
      </c>
      <c r="L4402">
        <v>0</v>
      </c>
      <c r="M4402" t="s">
        <v>32779</v>
      </c>
    </row>
    <row r="4403" spans="1:13">
      <c r="A4403" t="s">
        <v>18766</v>
      </c>
      <c r="B4403" t="s">
        <v>30470</v>
      </c>
      <c r="D4403" t="s">
        <v>32780</v>
      </c>
      <c r="E4403">
        <v>0</v>
      </c>
      <c r="J4403" t="s">
        <v>18766</v>
      </c>
      <c r="K4403" t="s">
        <v>30470</v>
      </c>
      <c r="L4403">
        <v>0</v>
      </c>
      <c r="M4403" t="s">
        <v>32780</v>
      </c>
    </row>
    <row r="4404" spans="1:13">
      <c r="A4404" t="s">
        <v>18767</v>
      </c>
      <c r="B4404" t="s">
        <v>32781</v>
      </c>
      <c r="D4404" t="s">
        <v>32782</v>
      </c>
      <c r="E4404">
        <v>0</v>
      </c>
      <c r="J4404" t="s">
        <v>18767</v>
      </c>
      <c r="K4404" t="s">
        <v>32781</v>
      </c>
      <c r="L4404">
        <v>0</v>
      </c>
      <c r="M4404" t="s">
        <v>32782</v>
      </c>
    </row>
    <row r="4405" spans="1:13">
      <c r="A4405" t="s">
        <v>18768</v>
      </c>
      <c r="B4405" t="s">
        <v>32783</v>
      </c>
      <c r="D4405" t="s">
        <v>32784</v>
      </c>
      <c r="E4405">
        <v>0</v>
      </c>
      <c r="J4405" t="s">
        <v>18768</v>
      </c>
      <c r="K4405" t="s">
        <v>32783</v>
      </c>
      <c r="L4405">
        <v>0</v>
      </c>
      <c r="M4405" t="s">
        <v>32784</v>
      </c>
    </row>
    <row r="4406" spans="1:13">
      <c r="A4406" t="s">
        <v>18769</v>
      </c>
      <c r="B4406" t="s">
        <v>32785</v>
      </c>
      <c r="D4406" t="s">
        <v>32786</v>
      </c>
      <c r="E4406">
        <v>0</v>
      </c>
      <c r="J4406" t="s">
        <v>18769</v>
      </c>
      <c r="K4406" t="s">
        <v>32785</v>
      </c>
      <c r="L4406">
        <v>0</v>
      </c>
      <c r="M4406" t="s">
        <v>32786</v>
      </c>
    </row>
    <row r="4407" spans="1:13">
      <c r="A4407" t="s">
        <v>18770</v>
      </c>
      <c r="B4407" t="s">
        <v>32787</v>
      </c>
      <c r="D4407" t="s">
        <v>32788</v>
      </c>
      <c r="E4407">
        <v>0</v>
      </c>
      <c r="J4407" t="s">
        <v>18770</v>
      </c>
      <c r="K4407" t="s">
        <v>32787</v>
      </c>
      <c r="L4407">
        <v>0</v>
      </c>
      <c r="M4407" t="s">
        <v>32788</v>
      </c>
    </row>
    <row r="4408" spans="1:13">
      <c r="A4408" t="s">
        <v>18771</v>
      </c>
      <c r="B4408" t="s">
        <v>32789</v>
      </c>
      <c r="D4408" t="s">
        <v>32790</v>
      </c>
      <c r="E4408">
        <v>0</v>
      </c>
      <c r="J4408" t="s">
        <v>18771</v>
      </c>
      <c r="K4408" t="s">
        <v>32789</v>
      </c>
      <c r="L4408">
        <v>0</v>
      </c>
      <c r="M4408" t="s">
        <v>32790</v>
      </c>
    </row>
    <row r="4409" spans="1:13">
      <c r="A4409" t="s">
        <v>18772</v>
      </c>
      <c r="B4409" t="s">
        <v>32791</v>
      </c>
      <c r="D4409" t="s">
        <v>32792</v>
      </c>
      <c r="E4409">
        <v>0</v>
      </c>
      <c r="J4409" t="s">
        <v>18772</v>
      </c>
      <c r="K4409" t="s">
        <v>32791</v>
      </c>
      <c r="L4409">
        <v>0</v>
      </c>
      <c r="M4409" t="s">
        <v>32792</v>
      </c>
    </row>
    <row r="4410" spans="1:13">
      <c r="A4410" t="s">
        <v>20359</v>
      </c>
      <c r="B4410" t="s">
        <v>30480</v>
      </c>
      <c r="D4410" t="s">
        <v>32793</v>
      </c>
      <c r="E4410">
        <v>0</v>
      </c>
      <c r="J4410" t="s">
        <v>20359</v>
      </c>
      <c r="K4410" t="s">
        <v>30480</v>
      </c>
      <c r="L4410">
        <v>0</v>
      </c>
      <c r="M4410" t="s">
        <v>32793</v>
      </c>
    </row>
    <row r="4411" spans="1:13">
      <c r="A4411" t="s">
        <v>20358</v>
      </c>
      <c r="B4411" t="s">
        <v>32794</v>
      </c>
      <c r="D4411" t="s">
        <v>32795</v>
      </c>
      <c r="E4411">
        <v>0</v>
      </c>
      <c r="J4411" t="s">
        <v>20358</v>
      </c>
      <c r="K4411" t="s">
        <v>32794</v>
      </c>
      <c r="L4411">
        <v>0</v>
      </c>
      <c r="M4411" t="s">
        <v>32795</v>
      </c>
    </row>
    <row r="4412" spans="1:13">
      <c r="A4412" t="s">
        <v>20357</v>
      </c>
      <c r="B4412" t="s">
        <v>32796</v>
      </c>
      <c r="D4412" t="s">
        <v>32797</v>
      </c>
      <c r="E4412">
        <v>0</v>
      </c>
      <c r="J4412" t="s">
        <v>20357</v>
      </c>
      <c r="K4412" t="s">
        <v>32796</v>
      </c>
      <c r="L4412">
        <v>0</v>
      </c>
      <c r="M4412" t="s">
        <v>32797</v>
      </c>
    </row>
    <row r="4413" spans="1:13">
      <c r="A4413" t="s">
        <v>18112</v>
      </c>
      <c r="B4413" t="s">
        <v>32798</v>
      </c>
      <c r="D4413" t="s">
        <v>32799</v>
      </c>
      <c r="E4413">
        <v>0</v>
      </c>
      <c r="J4413" t="s">
        <v>18112</v>
      </c>
      <c r="K4413" t="s">
        <v>32798</v>
      </c>
      <c r="L4413">
        <v>0</v>
      </c>
      <c r="M4413" t="s">
        <v>32799</v>
      </c>
    </row>
    <row r="4414" spans="1:13">
      <c r="A4414" t="s">
        <v>18113</v>
      </c>
      <c r="B4414" t="s">
        <v>32800</v>
      </c>
      <c r="D4414" t="s">
        <v>32801</v>
      </c>
      <c r="E4414">
        <v>0</v>
      </c>
      <c r="J4414" t="s">
        <v>18113</v>
      </c>
      <c r="K4414" t="s">
        <v>32800</v>
      </c>
      <c r="L4414">
        <v>0</v>
      </c>
      <c r="M4414" t="s">
        <v>32801</v>
      </c>
    </row>
    <row r="4415" spans="1:13">
      <c r="A4415" t="s">
        <v>18114</v>
      </c>
      <c r="B4415" t="s">
        <v>32802</v>
      </c>
      <c r="D4415" t="s">
        <v>32803</v>
      </c>
      <c r="E4415">
        <v>0</v>
      </c>
      <c r="J4415" t="s">
        <v>18114</v>
      </c>
      <c r="K4415" t="s">
        <v>32802</v>
      </c>
      <c r="L4415">
        <v>0</v>
      </c>
      <c r="M4415" t="s">
        <v>32803</v>
      </c>
    </row>
    <row r="4416" spans="1:13">
      <c r="A4416" t="s">
        <v>18115</v>
      </c>
      <c r="B4416" t="s">
        <v>32804</v>
      </c>
      <c r="D4416" t="s">
        <v>32805</v>
      </c>
      <c r="E4416">
        <v>0</v>
      </c>
      <c r="J4416" t="s">
        <v>18115</v>
      </c>
      <c r="K4416" t="s">
        <v>32804</v>
      </c>
      <c r="L4416">
        <v>0</v>
      </c>
      <c r="M4416" t="s">
        <v>32805</v>
      </c>
    </row>
    <row r="4417" spans="1:13">
      <c r="A4417" t="s">
        <v>18116</v>
      </c>
      <c r="B4417" t="s">
        <v>32806</v>
      </c>
      <c r="C4417" t="s">
        <v>23015</v>
      </c>
      <c r="D4417" t="s">
        <v>32807</v>
      </c>
      <c r="E4417">
        <v>100</v>
      </c>
      <c r="G4417" t="s">
        <v>23015</v>
      </c>
      <c r="J4417" t="s">
        <v>18116</v>
      </c>
      <c r="K4417" t="s">
        <v>32806</v>
      </c>
      <c r="L4417">
        <v>100</v>
      </c>
      <c r="M4417" t="s">
        <v>32807</v>
      </c>
    </row>
    <row r="4418" spans="1:13">
      <c r="A4418" t="s">
        <v>18117</v>
      </c>
      <c r="B4418" t="s">
        <v>32808</v>
      </c>
      <c r="D4418" t="s">
        <v>32809</v>
      </c>
      <c r="E4418">
        <v>0</v>
      </c>
      <c r="J4418" t="s">
        <v>18117</v>
      </c>
      <c r="K4418" t="s">
        <v>32808</v>
      </c>
      <c r="L4418">
        <v>0</v>
      </c>
      <c r="M4418" t="s">
        <v>32809</v>
      </c>
    </row>
    <row r="4419" spans="1:13">
      <c r="A4419" t="s">
        <v>18118</v>
      </c>
      <c r="B4419" t="s">
        <v>32810</v>
      </c>
      <c r="D4419" t="s">
        <v>32811</v>
      </c>
      <c r="E4419">
        <v>0</v>
      </c>
      <c r="J4419" t="s">
        <v>18118</v>
      </c>
      <c r="K4419" t="s">
        <v>32810</v>
      </c>
      <c r="L4419">
        <v>0</v>
      </c>
      <c r="M4419" t="s">
        <v>32811</v>
      </c>
    </row>
    <row r="4420" spans="1:13">
      <c r="A4420" t="s">
        <v>18119</v>
      </c>
      <c r="B4420" t="s">
        <v>32812</v>
      </c>
      <c r="D4420" t="s">
        <v>32813</v>
      </c>
      <c r="E4420">
        <v>0</v>
      </c>
      <c r="J4420" t="s">
        <v>18119</v>
      </c>
      <c r="K4420" t="s">
        <v>32812</v>
      </c>
      <c r="L4420">
        <v>0</v>
      </c>
      <c r="M4420" t="s">
        <v>32813</v>
      </c>
    </row>
    <row r="4421" spans="1:13">
      <c r="A4421" t="s">
        <v>18773</v>
      </c>
      <c r="B4421" t="s">
        <v>32814</v>
      </c>
      <c r="D4421" t="s">
        <v>32815</v>
      </c>
      <c r="E4421">
        <v>0</v>
      </c>
      <c r="J4421" t="s">
        <v>18773</v>
      </c>
      <c r="K4421" t="s">
        <v>32814</v>
      </c>
      <c r="L4421">
        <v>0</v>
      </c>
      <c r="M4421" t="s">
        <v>32815</v>
      </c>
    </row>
    <row r="4422" spans="1:13">
      <c r="A4422" t="s">
        <v>20356</v>
      </c>
      <c r="B4422" t="s">
        <v>32816</v>
      </c>
      <c r="D4422" t="s">
        <v>32817</v>
      </c>
      <c r="E4422">
        <v>0</v>
      </c>
      <c r="J4422" t="s">
        <v>20356</v>
      </c>
      <c r="K4422" t="s">
        <v>32816</v>
      </c>
      <c r="L4422">
        <v>0</v>
      </c>
      <c r="M4422" t="s">
        <v>32817</v>
      </c>
    </row>
    <row r="4423" spans="1:13">
      <c r="A4423" t="s">
        <v>20355</v>
      </c>
      <c r="B4423" t="s">
        <v>32818</v>
      </c>
      <c r="D4423" t="s">
        <v>32819</v>
      </c>
      <c r="E4423">
        <v>0</v>
      </c>
      <c r="J4423" t="s">
        <v>20355</v>
      </c>
      <c r="K4423" t="s">
        <v>32818</v>
      </c>
      <c r="L4423">
        <v>0</v>
      </c>
      <c r="M4423" t="s">
        <v>32819</v>
      </c>
    </row>
    <row r="4424" spans="1:13">
      <c r="A4424" t="s">
        <v>20354</v>
      </c>
      <c r="B4424" t="s">
        <v>32820</v>
      </c>
      <c r="D4424" t="s">
        <v>32821</v>
      </c>
      <c r="E4424">
        <v>0</v>
      </c>
      <c r="J4424" t="s">
        <v>20354</v>
      </c>
      <c r="K4424" t="s">
        <v>32820</v>
      </c>
      <c r="L4424">
        <v>0</v>
      </c>
      <c r="M4424" t="s">
        <v>32821</v>
      </c>
    </row>
    <row r="4425" spans="1:13">
      <c r="A4425" t="s">
        <v>18455</v>
      </c>
      <c r="B4425" t="s">
        <v>32822</v>
      </c>
      <c r="D4425" t="s">
        <v>32823</v>
      </c>
      <c r="E4425">
        <v>0</v>
      </c>
      <c r="J4425" t="s">
        <v>18455</v>
      </c>
      <c r="K4425" t="s">
        <v>32822</v>
      </c>
      <c r="L4425">
        <v>0</v>
      </c>
      <c r="M4425" t="s">
        <v>32823</v>
      </c>
    </row>
    <row r="4426" spans="1:13">
      <c r="A4426" t="s">
        <v>18311</v>
      </c>
      <c r="B4426" t="s">
        <v>32824</v>
      </c>
      <c r="C4426" t="s">
        <v>23015</v>
      </c>
      <c r="D4426" t="s">
        <v>32825</v>
      </c>
      <c r="E4426">
        <v>160</v>
      </c>
      <c r="G4426" t="s">
        <v>23015</v>
      </c>
      <c r="J4426" t="s">
        <v>18311</v>
      </c>
      <c r="K4426" t="s">
        <v>32824</v>
      </c>
      <c r="L4426">
        <v>160</v>
      </c>
      <c r="M4426" t="s">
        <v>32825</v>
      </c>
    </row>
    <row r="4427" spans="1:13">
      <c r="A4427" t="s">
        <v>18312</v>
      </c>
      <c r="B4427" t="s">
        <v>32826</v>
      </c>
      <c r="C4427" t="s">
        <v>23015</v>
      </c>
      <c r="D4427" t="s">
        <v>32827</v>
      </c>
      <c r="E4427">
        <v>160</v>
      </c>
      <c r="G4427" t="s">
        <v>23015</v>
      </c>
      <c r="J4427" t="s">
        <v>18312</v>
      </c>
      <c r="K4427" t="s">
        <v>32826</v>
      </c>
      <c r="L4427">
        <v>160</v>
      </c>
      <c r="M4427" t="s">
        <v>32827</v>
      </c>
    </row>
    <row r="4428" spans="1:13">
      <c r="A4428" t="s">
        <v>19174</v>
      </c>
      <c r="B4428" t="s">
        <v>32828</v>
      </c>
      <c r="D4428" t="s">
        <v>32829</v>
      </c>
      <c r="E4428">
        <v>0</v>
      </c>
      <c r="J4428" t="s">
        <v>19174</v>
      </c>
      <c r="K4428" t="s">
        <v>32828</v>
      </c>
      <c r="L4428">
        <v>0</v>
      </c>
      <c r="M4428" t="s">
        <v>32829</v>
      </c>
    </row>
    <row r="4429" spans="1:13">
      <c r="A4429" t="s">
        <v>19175</v>
      </c>
      <c r="B4429" t="s">
        <v>32830</v>
      </c>
      <c r="D4429" t="s">
        <v>32831</v>
      </c>
      <c r="E4429">
        <v>0</v>
      </c>
      <c r="J4429" t="s">
        <v>19175</v>
      </c>
      <c r="K4429" t="s">
        <v>32830</v>
      </c>
      <c r="L4429">
        <v>0</v>
      </c>
      <c r="M4429" t="s">
        <v>32831</v>
      </c>
    </row>
    <row r="4430" spans="1:13">
      <c r="A4430" t="s">
        <v>19176</v>
      </c>
      <c r="B4430" t="s">
        <v>32832</v>
      </c>
      <c r="D4430" t="s">
        <v>32833</v>
      </c>
      <c r="E4430">
        <v>0</v>
      </c>
      <c r="J4430" t="s">
        <v>19176</v>
      </c>
      <c r="K4430" t="s">
        <v>32832</v>
      </c>
      <c r="L4430">
        <v>0</v>
      </c>
      <c r="M4430" t="s">
        <v>32833</v>
      </c>
    </row>
    <row r="4431" spans="1:13">
      <c r="A4431" t="s">
        <v>19177</v>
      </c>
      <c r="B4431" t="s">
        <v>32834</v>
      </c>
      <c r="D4431" t="s">
        <v>32835</v>
      </c>
      <c r="E4431">
        <v>0</v>
      </c>
      <c r="J4431" t="s">
        <v>19177</v>
      </c>
      <c r="K4431" t="s">
        <v>32834</v>
      </c>
      <c r="L4431">
        <v>0</v>
      </c>
      <c r="M4431" t="s">
        <v>32835</v>
      </c>
    </row>
    <row r="4432" spans="1:13">
      <c r="A4432" t="s">
        <v>19178</v>
      </c>
      <c r="B4432" t="s">
        <v>32836</v>
      </c>
      <c r="C4432" t="s">
        <v>23015</v>
      </c>
      <c r="D4432" t="s">
        <v>32837</v>
      </c>
      <c r="E4432">
        <v>160</v>
      </c>
      <c r="G4432" t="s">
        <v>23015</v>
      </c>
      <c r="J4432" t="s">
        <v>19178</v>
      </c>
      <c r="K4432" t="s">
        <v>32836</v>
      </c>
      <c r="L4432">
        <v>160</v>
      </c>
      <c r="M4432" t="s">
        <v>32837</v>
      </c>
    </row>
    <row r="4433" spans="1:13">
      <c r="A4433" t="s">
        <v>19179</v>
      </c>
      <c r="B4433" t="s">
        <v>32838</v>
      </c>
      <c r="D4433" t="s">
        <v>32839</v>
      </c>
      <c r="E4433">
        <v>0</v>
      </c>
      <c r="J4433" t="s">
        <v>19179</v>
      </c>
      <c r="K4433" t="s">
        <v>32838</v>
      </c>
      <c r="L4433">
        <v>0</v>
      </c>
      <c r="M4433" t="s">
        <v>32839</v>
      </c>
    </row>
    <row r="4434" spans="1:13">
      <c r="A4434" t="s">
        <v>19931</v>
      </c>
      <c r="B4434" t="s">
        <v>32840</v>
      </c>
      <c r="D4434" t="s">
        <v>32841</v>
      </c>
      <c r="E4434">
        <v>0</v>
      </c>
      <c r="J4434" t="s">
        <v>19931</v>
      </c>
      <c r="K4434" t="s">
        <v>32840</v>
      </c>
      <c r="L4434">
        <v>0</v>
      </c>
      <c r="M4434" t="s">
        <v>32841</v>
      </c>
    </row>
    <row r="4435" spans="1:13">
      <c r="A4435" t="s">
        <v>19932</v>
      </c>
      <c r="B4435" t="s">
        <v>32842</v>
      </c>
      <c r="D4435" t="s">
        <v>32843</v>
      </c>
      <c r="E4435">
        <v>0</v>
      </c>
      <c r="J4435" t="s">
        <v>19932</v>
      </c>
      <c r="K4435" t="s">
        <v>32842</v>
      </c>
      <c r="L4435">
        <v>0</v>
      </c>
      <c r="M4435" t="s">
        <v>32843</v>
      </c>
    </row>
    <row r="4436" spans="1:13">
      <c r="A4436" t="s">
        <v>20756</v>
      </c>
      <c r="B4436" t="s">
        <v>32844</v>
      </c>
      <c r="C4436" t="s">
        <v>23015</v>
      </c>
      <c r="D4436" t="s">
        <v>32845</v>
      </c>
      <c r="E4436">
        <v>160</v>
      </c>
      <c r="G4436" t="s">
        <v>23015</v>
      </c>
      <c r="J4436" t="s">
        <v>20756</v>
      </c>
      <c r="K4436" t="s">
        <v>32844</v>
      </c>
      <c r="L4436">
        <v>160</v>
      </c>
      <c r="M4436" t="s">
        <v>32845</v>
      </c>
    </row>
    <row r="4437" spans="1:13">
      <c r="A4437" t="s">
        <v>17803</v>
      </c>
      <c r="B4437" t="s">
        <v>32846</v>
      </c>
      <c r="D4437" t="s">
        <v>32847</v>
      </c>
      <c r="E4437">
        <v>0</v>
      </c>
      <c r="J4437" t="s">
        <v>17803</v>
      </c>
      <c r="K4437" t="s">
        <v>32846</v>
      </c>
      <c r="L4437">
        <v>0</v>
      </c>
      <c r="M4437" t="s">
        <v>32847</v>
      </c>
    </row>
    <row r="4438" spans="1:13">
      <c r="A4438" t="s">
        <v>18120</v>
      </c>
      <c r="B4438" t="s">
        <v>32848</v>
      </c>
      <c r="D4438" t="s">
        <v>32849</v>
      </c>
      <c r="E4438">
        <v>0</v>
      </c>
      <c r="J4438" t="s">
        <v>18120</v>
      </c>
      <c r="K4438" t="s">
        <v>32848</v>
      </c>
      <c r="L4438">
        <v>0</v>
      </c>
      <c r="M4438" t="s">
        <v>32849</v>
      </c>
    </row>
    <row r="4439" spans="1:13">
      <c r="A4439" t="s">
        <v>32850</v>
      </c>
      <c r="B4439" t="s">
        <v>32851</v>
      </c>
      <c r="D4439" t="s">
        <v>32852</v>
      </c>
      <c r="E4439">
        <v>0</v>
      </c>
      <c r="J4439" t="s">
        <v>32850</v>
      </c>
      <c r="K4439" t="s">
        <v>32851</v>
      </c>
      <c r="L4439">
        <v>0</v>
      </c>
      <c r="M4439" t="s">
        <v>32852</v>
      </c>
    </row>
    <row r="4440" spans="1:13">
      <c r="A4440" t="s">
        <v>32853</v>
      </c>
      <c r="B4440" t="s">
        <v>32854</v>
      </c>
      <c r="D4440" t="s">
        <v>32855</v>
      </c>
      <c r="E4440">
        <v>0</v>
      </c>
      <c r="J4440" t="s">
        <v>32853</v>
      </c>
      <c r="K4440" t="s">
        <v>32854</v>
      </c>
      <c r="L4440">
        <v>0</v>
      </c>
      <c r="M4440" t="s">
        <v>32855</v>
      </c>
    </row>
    <row r="4441" spans="1:13">
      <c r="A4441" t="s">
        <v>19933</v>
      </c>
      <c r="B4441" t="s">
        <v>32856</v>
      </c>
      <c r="D4441" t="s">
        <v>32857</v>
      </c>
      <c r="E4441">
        <v>0</v>
      </c>
      <c r="J4441" t="s">
        <v>19933</v>
      </c>
      <c r="K4441" t="s">
        <v>32856</v>
      </c>
      <c r="L4441">
        <v>0</v>
      </c>
      <c r="M4441" t="s">
        <v>32857</v>
      </c>
    </row>
    <row r="4442" spans="1:13">
      <c r="A4442" t="s">
        <v>18456</v>
      </c>
      <c r="B4442" t="s">
        <v>32858</v>
      </c>
      <c r="D4442" t="s">
        <v>32859</v>
      </c>
      <c r="E4442">
        <v>0</v>
      </c>
      <c r="J4442" t="s">
        <v>18456</v>
      </c>
      <c r="K4442" t="s">
        <v>32858</v>
      </c>
      <c r="L4442">
        <v>0</v>
      </c>
      <c r="M4442" t="s">
        <v>32859</v>
      </c>
    </row>
    <row r="4443" spans="1:13">
      <c r="A4443" t="s">
        <v>17804</v>
      </c>
      <c r="B4443" t="s">
        <v>32860</v>
      </c>
      <c r="D4443" t="s">
        <v>32861</v>
      </c>
      <c r="E4443">
        <v>0</v>
      </c>
      <c r="J4443" t="s">
        <v>17804</v>
      </c>
      <c r="K4443" t="s">
        <v>32860</v>
      </c>
      <c r="L4443">
        <v>0</v>
      </c>
      <c r="M4443" t="s">
        <v>32861</v>
      </c>
    </row>
    <row r="4444" spans="1:13">
      <c r="A4444" t="s">
        <v>20325</v>
      </c>
      <c r="B4444" t="s">
        <v>32862</v>
      </c>
      <c r="D4444" t="s">
        <v>32863</v>
      </c>
      <c r="E4444">
        <v>0</v>
      </c>
      <c r="J4444" t="s">
        <v>20325</v>
      </c>
      <c r="K4444" t="s">
        <v>32862</v>
      </c>
      <c r="L4444">
        <v>0</v>
      </c>
      <c r="M4444" t="s">
        <v>32863</v>
      </c>
    </row>
    <row r="4445" spans="1:13">
      <c r="A4445" t="s">
        <v>18774</v>
      </c>
      <c r="B4445" t="s">
        <v>32864</v>
      </c>
      <c r="D4445" t="s">
        <v>32865</v>
      </c>
      <c r="E4445">
        <v>0</v>
      </c>
      <c r="J4445" t="s">
        <v>18774</v>
      </c>
      <c r="K4445" t="s">
        <v>32864</v>
      </c>
      <c r="L4445">
        <v>0</v>
      </c>
      <c r="M4445" t="s">
        <v>32865</v>
      </c>
    </row>
    <row r="4446" spans="1:13">
      <c r="A4446" t="s">
        <v>18775</v>
      </c>
      <c r="B4446" t="s">
        <v>32866</v>
      </c>
      <c r="D4446" t="s">
        <v>32867</v>
      </c>
      <c r="E4446">
        <v>0</v>
      </c>
      <c r="J4446" t="s">
        <v>18775</v>
      </c>
      <c r="K4446" t="s">
        <v>32866</v>
      </c>
      <c r="L4446">
        <v>0</v>
      </c>
      <c r="M4446" t="s">
        <v>32867</v>
      </c>
    </row>
    <row r="4447" spans="1:13">
      <c r="A4447" t="s">
        <v>18776</v>
      </c>
      <c r="B4447" t="s">
        <v>32868</v>
      </c>
      <c r="D4447" t="s">
        <v>32869</v>
      </c>
      <c r="E4447">
        <v>0</v>
      </c>
      <c r="J4447" t="s">
        <v>18776</v>
      </c>
      <c r="K4447" t="s">
        <v>32868</v>
      </c>
      <c r="L4447">
        <v>0</v>
      </c>
      <c r="M4447" t="s">
        <v>32869</v>
      </c>
    </row>
    <row r="4448" spans="1:13">
      <c r="A4448" t="s">
        <v>18777</v>
      </c>
      <c r="B4448" t="s">
        <v>32870</v>
      </c>
      <c r="D4448" t="s">
        <v>32871</v>
      </c>
      <c r="E4448">
        <v>0</v>
      </c>
      <c r="J4448" t="s">
        <v>18777</v>
      </c>
      <c r="K4448" t="s">
        <v>32870</v>
      </c>
      <c r="L4448">
        <v>0</v>
      </c>
      <c r="M4448" t="s">
        <v>32871</v>
      </c>
    </row>
    <row r="4449" spans="1:13">
      <c r="A4449" t="s">
        <v>18778</v>
      </c>
      <c r="B4449" t="s">
        <v>32872</v>
      </c>
      <c r="D4449" t="s">
        <v>32873</v>
      </c>
      <c r="E4449">
        <v>0</v>
      </c>
      <c r="J4449" t="s">
        <v>18778</v>
      </c>
      <c r="K4449" t="s">
        <v>32872</v>
      </c>
      <c r="L4449">
        <v>0</v>
      </c>
      <c r="M4449" t="s">
        <v>32873</v>
      </c>
    </row>
    <row r="4450" spans="1:13">
      <c r="A4450" t="s">
        <v>18779</v>
      </c>
      <c r="B4450" t="s">
        <v>32874</v>
      </c>
      <c r="D4450" t="s">
        <v>32875</v>
      </c>
      <c r="E4450">
        <v>0</v>
      </c>
      <c r="J4450" t="s">
        <v>18779</v>
      </c>
      <c r="K4450" t="s">
        <v>32874</v>
      </c>
      <c r="L4450">
        <v>0</v>
      </c>
      <c r="M4450" t="s">
        <v>32875</v>
      </c>
    </row>
    <row r="4451" spans="1:13">
      <c r="A4451" t="s">
        <v>18780</v>
      </c>
      <c r="B4451" t="s">
        <v>32876</v>
      </c>
      <c r="D4451" t="s">
        <v>32877</v>
      </c>
      <c r="E4451">
        <v>0</v>
      </c>
      <c r="J4451" t="s">
        <v>18780</v>
      </c>
      <c r="K4451" t="s">
        <v>32876</v>
      </c>
      <c r="L4451">
        <v>0</v>
      </c>
      <c r="M4451" t="s">
        <v>32877</v>
      </c>
    </row>
    <row r="4452" spans="1:13">
      <c r="A4452" t="s">
        <v>18781</v>
      </c>
      <c r="B4452" t="s">
        <v>27213</v>
      </c>
      <c r="D4452" t="s">
        <v>32878</v>
      </c>
      <c r="E4452">
        <v>0</v>
      </c>
      <c r="J4452" t="s">
        <v>18781</v>
      </c>
      <c r="K4452" t="s">
        <v>27213</v>
      </c>
      <c r="L4452">
        <v>0</v>
      </c>
      <c r="M4452" t="s">
        <v>32878</v>
      </c>
    </row>
    <row r="4453" spans="1:13">
      <c r="A4453" t="s">
        <v>18782</v>
      </c>
      <c r="B4453" t="s">
        <v>32864</v>
      </c>
      <c r="D4453" t="s">
        <v>32879</v>
      </c>
      <c r="E4453">
        <v>0</v>
      </c>
      <c r="J4453" t="s">
        <v>18782</v>
      </c>
      <c r="K4453" t="s">
        <v>32864</v>
      </c>
      <c r="L4453">
        <v>0</v>
      </c>
      <c r="M4453" t="s">
        <v>32879</v>
      </c>
    </row>
    <row r="4454" spans="1:13">
      <c r="A4454" t="s">
        <v>18783</v>
      </c>
      <c r="B4454" t="s">
        <v>32880</v>
      </c>
      <c r="D4454" t="s">
        <v>32881</v>
      </c>
      <c r="E4454">
        <v>0</v>
      </c>
      <c r="J4454" t="s">
        <v>18783</v>
      </c>
      <c r="K4454" t="s">
        <v>32880</v>
      </c>
      <c r="L4454">
        <v>0</v>
      </c>
      <c r="M4454" t="s">
        <v>32881</v>
      </c>
    </row>
    <row r="4455" spans="1:13">
      <c r="A4455" t="s">
        <v>18313</v>
      </c>
      <c r="B4455" t="s">
        <v>32882</v>
      </c>
      <c r="C4455" t="s">
        <v>23015</v>
      </c>
      <c r="D4455" t="s">
        <v>32883</v>
      </c>
      <c r="E4455">
        <v>160</v>
      </c>
      <c r="G4455" t="s">
        <v>23015</v>
      </c>
      <c r="J4455" t="s">
        <v>18313</v>
      </c>
      <c r="K4455" t="s">
        <v>32882</v>
      </c>
      <c r="L4455">
        <v>160</v>
      </c>
      <c r="M4455" t="s">
        <v>32883</v>
      </c>
    </row>
    <row r="4456" spans="1:13">
      <c r="A4456" t="s">
        <v>20326</v>
      </c>
      <c r="B4456" t="s">
        <v>32884</v>
      </c>
      <c r="D4456" t="s">
        <v>32885</v>
      </c>
      <c r="E4456">
        <v>0</v>
      </c>
      <c r="J4456" t="s">
        <v>20326</v>
      </c>
      <c r="K4456" t="s">
        <v>32884</v>
      </c>
      <c r="L4456">
        <v>0</v>
      </c>
      <c r="M4456" t="s">
        <v>32885</v>
      </c>
    </row>
    <row r="4457" spans="1:13">
      <c r="A4457" t="s">
        <v>20327</v>
      </c>
      <c r="B4457" t="s">
        <v>32886</v>
      </c>
      <c r="C4457" t="s">
        <v>23015</v>
      </c>
      <c r="D4457" t="s">
        <v>32887</v>
      </c>
      <c r="E4457">
        <v>160</v>
      </c>
      <c r="G4457" t="s">
        <v>23015</v>
      </c>
      <c r="J4457" t="s">
        <v>20327</v>
      </c>
      <c r="K4457" t="s">
        <v>32886</v>
      </c>
      <c r="L4457">
        <v>160</v>
      </c>
      <c r="M4457" t="s">
        <v>32887</v>
      </c>
    </row>
    <row r="4458" spans="1:13">
      <c r="A4458" t="s">
        <v>20328</v>
      </c>
      <c r="B4458" t="s">
        <v>32888</v>
      </c>
      <c r="D4458" t="s">
        <v>32889</v>
      </c>
      <c r="E4458">
        <v>0</v>
      </c>
      <c r="J4458" t="s">
        <v>20328</v>
      </c>
      <c r="K4458" t="s">
        <v>32888</v>
      </c>
      <c r="L4458">
        <v>0</v>
      </c>
      <c r="M4458" t="s">
        <v>32889</v>
      </c>
    </row>
    <row r="4459" spans="1:13">
      <c r="A4459" t="s">
        <v>20329</v>
      </c>
      <c r="B4459" t="s">
        <v>32890</v>
      </c>
      <c r="D4459" t="s">
        <v>32891</v>
      </c>
      <c r="E4459">
        <v>0</v>
      </c>
      <c r="J4459" t="s">
        <v>20329</v>
      </c>
      <c r="K4459" t="s">
        <v>32890</v>
      </c>
      <c r="L4459">
        <v>0</v>
      </c>
      <c r="M4459" t="s">
        <v>32891</v>
      </c>
    </row>
    <row r="4460" spans="1:13">
      <c r="A4460" t="s">
        <v>19180</v>
      </c>
      <c r="B4460" t="s">
        <v>32892</v>
      </c>
      <c r="D4460" t="s">
        <v>32893</v>
      </c>
      <c r="E4460">
        <v>0</v>
      </c>
      <c r="J4460" t="s">
        <v>19180</v>
      </c>
      <c r="K4460" t="s">
        <v>32892</v>
      </c>
      <c r="L4460">
        <v>0</v>
      </c>
      <c r="M4460" t="s">
        <v>32893</v>
      </c>
    </row>
    <row r="4461" spans="1:13">
      <c r="A4461" t="s">
        <v>20755</v>
      </c>
      <c r="B4461" t="s">
        <v>32894</v>
      </c>
      <c r="D4461" t="s">
        <v>32895</v>
      </c>
      <c r="E4461">
        <v>0</v>
      </c>
      <c r="J4461" t="s">
        <v>20755</v>
      </c>
      <c r="K4461" t="s">
        <v>32894</v>
      </c>
      <c r="L4461">
        <v>0</v>
      </c>
      <c r="M4461" t="s">
        <v>32895</v>
      </c>
    </row>
    <row r="4462" spans="1:13">
      <c r="A4462" t="s">
        <v>17805</v>
      </c>
      <c r="B4462" t="s">
        <v>32896</v>
      </c>
      <c r="D4462" t="s">
        <v>32897</v>
      </c>
      <c r="E4462">
        <v>0</v>
      </c>
      <c r="J4462" t="s">
        <v>17805</v>
      </c>
      <c r="K4462" t="s">
        <v>32896</v>
      </c>
      <c r="L4462">
        <v>0</v>
      </c>
      <c r="M4462" t="s">
        <v>32897</v>
      </c>
    </row>
    <row r="4463" spans="1:13">
      <c r="A4463" t="s">
        <v>17806</v>
      </c>
      <c r="B4463" t="s">
        <v>32898</v>
      </c>
      <c r="D4463" t="s">
        <v>32899</v>
      </c>
      <c r="E4463">
        <v>0</v>
      </c>
      <c r="J4463" t="s">
        <v>17806</v>
      </c>
      <c r="K4463" t="s">
        <v>32898</v>
      </c>
      <c r="L4463">
        <v>0</v>
      </c>
      <c r="M4463" t="s">
        <v>32899</v>
      </c>
    </row>
    <row r="4464" spans="1:13">
      <c r="A4464" t="s">
        <v>32900</v>
      </c>
      <c r="B4464" t="s">
        <v>32901</v>
      </c>
      <c r="D4464" t="s">
        <v>32902</v>
      </c>
      <c r="E4464">
        <v>0</v>
      </c>
      <c r="J4464" t="s">
        <v>32900</v>
      </c>
      <c r="K4464" t="s">
        <v>32901</v>
      </c>
      <c r="L4464">
        <v>0</v>
      </c>
      <c r="M4464" t="s">
        <v>32902</v>
      </c>
    </row>
    <row r="4465" spans="1:13">
      <c r="A4465" t="s">
        <v>32903</v>
      </c>
      <c r="B4465" t="s">
        <v>32904</v>
      </c>
      <c r="D4465" t="s">
        <v>32905</v>
      </c>
      <c r="E4465">
        <v>0</v>
      </c>
      <c r="J4465" t="s">
        <v>32903</v>
      </c>
      <c r="K4465" t="s">
        <v>32904</v>
      </c>
      <c r="L4465">
        <v>0</v>
      </c>
      <c r="M4465" t="s">
        <v>32905</v>
      </c>
    </row>
    <row r="4466" spans="1:13">
      <c r="A4466" t="s">
        <v>18784</v>
      </c>
      <c r="B4466" t="s">
        <v>32906</v>
      </c>
      <c r="D4466" t="s">
        <v>32907</v>
      </c>
      <c r="E4466">
        <v>0</v>
      </c>
      <c r="J4466" t="s">
        <v>18784</v>
      </c>
      <c r="K4466" t="s">
        <v>32906</v>
      </c>
      <c r="L4466">
        <v>0</v>
      </c>
      <c r="M4466" t="s">
        <v>32907</v>
      </c>
    </row>
    <row r="4467" spans="1:13">
      <c r="A4467" t="s">
        <v>18785</v>
      </c>
      <c r="B4467" t="s">
        <v>32908</v>
      </c>
      <c r="D4467" t="s">
        <v>32909</v>
      </c>
      <c r="E4467">
        <v>0</v>
      </c>
      <c r="J4467" t="s">
        <v>18785</v>
      </c>
      <c r="K4467" t="s">
        <v>32908</v>
      </c>
      <c r="L4467">
        <v>0</v>
      </c>
      <c r="M4467" t="s">
        <v>32909</v>
      </c>
    </row>
    <row r="4468" spans="1:13">
      <c r="A4468" t="s">
        <v>19934</v>
      </c>
      <c r="B4468" t="s">
        <v>32910</v>
      </c>
      <c r="D4468" t="s">
        <v>32911</v>
      </c>
      <c r="E4468">
        <v>0</v>
      </c>
      <c r="J4468" t="s">
        <v>19934</v>
      </c>
      <c r="K4468" t="s">
        <v>32910</v>
      </c>
      <c r="L4468">
        <v>0</v>
      </c>
      <c r="M4468" t="s">
        <v>32911</v>
      </c>
    </row>
    <row r="4469" spans="1:13">
      <c r="A4469" t="s">
        <v>20330</v>
      </c>
      <c r="B4469" t="s">
        <v>32912</v>
      </c>
      <c r="D4469" t="s">
        <v>32913</v>
      </c>
      <c r="E4469">
        <v>0</v>
      </c>
      <c r="J4469" t="s">
        <v>20330</v>
      </c>
      <c r="K4469" t="s">
        <v>32912</v>
      </c>
      <c r="L4469">
        <v>0</v>
      </c>
      <c r="M4469" t="s">
        <v>32913</v>
      </c>
    </row>
    <row r="4470" spans="1:13">
      <c r="A4470" t="s">
        <v>20353</v>
      </c>
      <c r="B4470" t="s">
        <v>32914</v>
      </c>
      <c r="D4470" t="s">
        <v>32915</v>
      </c>
      <c r="E4470">
        <v>0</v>
      </c>
      <c r="J4470" t="s">
        <v>20353</v>
      </c>
      <c r="K4470" t="s">
        <v>32914</v>
      </c>
      <c r="L4470">
        <v>0</v>
      </c>
      <c r="M4470" t="s">
        <v>32915</v>
      </c>
    </row>
    <row r="4471" spans="1:13">
      <c r="A4471" t="s">
        <v>20754</v>
      </c>
      <c r="B4471" t="s">
        <v>27399</v>
      </c>
      <c r="D4471" t="s">
        <v>32916</v>
      </c>
      <c r="E4471">
        <v>0</v>
      </c>
      <c r="J4471" t="s">
        <v>20754</v>
      </c>
      <c r="K4471" t="s">
        <v>27399</v>
      </c>
      <c r="L4471">
        <v>0</v>
      </c>
      <c r="M4471" t="s">
        <v>32916</v>
      </c>
    </row>
    <row r="4472" spans="1:13">
      <c r="A4472" t="s">
        <v>20753</v>
      </c>
      <c r="B4472" t="s">
        <v>27401</v>
      </c>
      <c r="D4472" t="s">
        <v>32917</v>
      </c>
      <c r="E4472">
        <v>0</v>
      </c>
      <c r="J4472" t="s">
        <v>20753</v>
      </c>
      <c r="K4472" t="s">
        <v>27401</v>
      </c>
      <c r="L4472">
        <v>0</v>
      </c>
      <c r="M4472" t="s">
        <v>32917</v>
      </c>
    </row>
    <row r="4473" spans="1:13">
      <c r="A4473" t="s">
        <v>20752</v>
      </c>
      <c r="B4473" t="s">
        <v>27403</v>
      </c>
      <c r="D4473" t="s">
        <v>32918</v>
      </c>
      <c r="E4473">
        <v>0</v>
      </c>
      <c r="J4473" t="s">
        <v>20752</v>
      </c>
      <c r="K4473" t="s">
        <v>27403</v>
      </c>
      <c r="L4473">
        <v>0</v>
      </c>
      <c r="M4473" t="s">
        <v>32918</v>
      </c>
    </row>
    <row r="4474" spans="1:13">
      <c r="A4474" t="s">
        <v>20751</v>
      </c>
      <c r="B4474" t="s">
        <v>27405</v>
      </c>
      <c r="D4474" t="s">
        <v>32919</v>
      </c>
      <c r="E4474">
        <v>0</v>
      </c>
      <c r="J4474" t="s">
        <v>20751</v>
      </c>
      <c r="K4474" t="s">
        <v>27405</v>
      </c>
      <c r="L4474">
        <v>0</v>
      </c>
      <c r="M4474" t="s">
        <v>32919</v>
      </c>
    </row>
    <row r="4475" spans="1:13">
      <c r="A4475" t="s">
        <v>19935</v>
      </c>
      <c r="B4475" t="s">
        <v>32920</v>
      </c>
      <c r="D4475" t="s">
        <v>32921</v>
      </c>
      <c r="E4475">
        <v>0</v>
      </c>
      <c r="J4475" t="s">
        <v>19935</v>
      </c>
      <c r="K4475" t="s">
        <v>32920</v>
      </c>
      <c r="L4475">
        <v>0</v>
      </c>
      <c r="M4475" t="s">
        <v>32921</v>
      </c>
    </row>
    <row r="4476" spans="1:13">
      <c r="A4476" t="s">
        <v>20352</v>
      </c>
      <c r="B4476" t="s">
        <v>32922</v>
      </c>
      <c r="D4476" t="s">
        <v>32923</v>
      </c>
      <c r="E4476">
        <v>0</v>
      </c>
      <c r="J4476" t="s">
        <v>20352</v>
      </c>
      <c r="K4476" t="s">
        <v>32922</v>
      </c>
      <c r="L4476">
        <v>0</v>
      </c>
      <c r="M4476" t="s">
        <v>32923</v>
      </c>
    </row>
    <row r="4477" spans="1:13">
      <c r="A4477" t="s">
        <v>32924</v>
      </c>
      <c r="B4477" t="s">
        <v>32925</v>
      </c>
      <c r="D4477" t="s">
        <v>32926</v>
      </c>
      <c r="E4477">
        <v>0</v>
      </c>
      <c r="J4477" t="s">
        <v>32924</v>
      </c>
      <c r="K4477" t="s">
        <v>32925</v>
      </c>
      <c r="L4477">
        <v>0</v>
      </c>
      <c r="M4477" t="s">
        <v>32926</v>
      </c>
    </row>
    <row r="4478" spans="1:13">
      <c r="A4478" t="s">
        <v>20351</v>
      </c>
      <c r="B4478" t="s">
        <v>32927</v>
      </c>
      <c r="D4478" t="s">
        <v>32928</v>
      </c>
      <c r="E4478">
        <v>0</v>
      </c>
      <c r="J4478" t="s">
        <v>20351</v>
      </c>
      <c r="K4478" t="s">
        <v>32927</v>
      </c>
      <c r="L4478">
        <v>0</v>
      </c>
      <c r="M4478" t="s">
        <v>32928</v>
      </c>
    </row>
    <row r="4479" spans="1:13">
      <c r="A4479" t="s">
        <v>20350</v>
      </c>
      <c r="B4479" t="s">
        <v>32929</v>
      </c>
      <c r="D4479" t="s">
        <v>32930</v>
      </c>
      <c r="E4479">
        <v>0</v>
      </c>
      <c r="J4479" t="s">
        <v>20350</v>
      </c>
      <c r="K4479" t="s">
        <v>32929</v>
      </c>
      <c r="L4479">
        <v>0</v>
      </c>
      <c r="M4479" t="s">
        <v>32930</v>
      </c>
    </row>
    <row r="4480" spans="1:13">
      <c r="A4480" t="s">
        <v>20349</v>
      </c>
      <c r="B4480" t="s">
        <v>32931</v>
      </c>
      <c r="D4480" t="s">
        <v>32932</v>
      </c>
      <c r="E4480">
        <v>0</v>
      </c>
      <c r="J4480" t="s">
        <v>20349</v>
      </c>
      <c r="K4480" t="s">
        <v>32931</v>
      </c>
      <c r="L4480">
        <v>0</v>
      </c>
      <c r="M4480" t="s">
        <v>32932</v>
      </c>
    </row>
    <row r="4481" spans="1:13">
      <c r="A4481" t="s">
        <v>19936</v>
      </c>
      <c r="B4481" t="s">
        <v>32933</v>
      </c>
      <c r="D4481" t="s">
        <v>32934</v>
      </c>
      <c r="E4481">
        <v>0</v>
      </c>
      <c r="J4481" t="s">
        <v>19936</v>
      </c>
      <c r="K4481" t="s">
        <v>32933</v>
      </c>
      <c r="L4481">
        <v>0</v>
      </c>
      <c r="M4481" t="s">
        <v>32934</v>
      </c>
    </row>
    <row r="4482" spans="1:13">
      <c r="A4482" t="s">
        <v>19937</v>
      </c>
      <c r="B4482" t="s">
        <v>32935</v>
      </c>
      <c r="D4482" t="s">
        <v>32936</v>
      </c>
      <c r="E4482">
        <v>0</v>
      </c>
      <c r="J4482" t="s">
        <v>19937</v>
      </c>
      <c r="K4482" t="s">
        <v>32935</v>
      </c>
      <c r="L4482">
        <v>0</v>
      </c>
      <c r="M4482" t="s">
        <v>32936</v>
      </c>
    </row>
    <row r="4483" spans="1:13">
      <c r="A4483" t="s">
        <v>18320</v>
      </c>
      <c r="B4483" t="s">
        <v>32937</v>
      </c>
      <c r="C4483" t="s">
        <v>23015</v>
      </c>
      <c r="D4483" t="s">
        <v>32938</v>
      </c>
      <c r="E4483">
        <v>160</v>
      </c>
      <c r="G4483" t="s">
        <v>23015</v>
      </c>
      <c r="J4483" t="s">
        <v>18320</v>
      </c>
      <c r="K4483" t="s">
        <v>32937</v>
      </c>
      <c r="L4483">
        <v>160</v>
      </c>
      <c r="M4483" t="s">
        <v>32938</v>
      </c>
    </row>
    <row r="4484" spans="1:13">
      <c r="A4484" t="s">
        <v>18317</v>
      </c>
      <c r="B4484" t="s">
        <v>32939</v>
      </c>
      <c r="C4484" t="s">
        <v>23015</v>
      </c>
      <c r="D4484" t="s">
        <v>32940</v>
      </c>
      <c r="E4484">
        <v>160</v>
      </c>
      <c r="G4484" t="s">
        <v>23015</v>
      </c>
      <c r="J4484" t="s">
        <v>18317</v>
      </c>
      <c r="K4484" t="s">
        <v>32939</v>
      </c>
      <c r="L4484">
        <v>160</v>
      </c>
      <c r="M4484" t="s">
        <v>32940</v>
      </c>
    </row>
    <row r="4485" spans="1:13">
      <c r="A4485" t="s">
        <v>18316</v>
      </c>
      <c r="B4485" t="s">
        <v>32941</v>
      </c>
      <c r="C4485" t="s">
        <v>23015</v>
      </c>
      <c r="D4485" t="s">
        <v>32942</v>
      </c>
      <c r="E4485">
        <v>158</v>
      </c>
      <c r="G4485" t="s">
        <v>23015</v>
      </c>
      <c r="J4485" t="s">
        <v>18316</v>
      </c>
      <c r="K4485" t="s">
        <v>32941</v>
      </c>
      <c r="L4485">
        <v>158</v>
      </c>
      <c r="M4485" t="s">
        <v>32942</v>
      </c>
    </row>
    <row r="4486" spans="1:13">
      <c r="A4486" t="s">
        <v>17807</v>
      </c>
      <c r="B4486" t="s">
        <v>32943</v>
      </c>
      <c r="D4486" t="s">
        <v>32944</v>
      </c>
      <c r="E4486">
        <v>0</v>
      </c>
      <c r="J4486" t="s">
        <v>17807</v>
      </c>
      <c r="K4486" t="s">
        <v>32943</v>
      </c>
      <c r="L4486">
        <v>0</v>
      </c>
      <c r="M4486" t="s">
        <v>32944</v>
      </c>
    </row>
    <row r="4487" spans="1:13">
      <c r="A4487" t="s">
        <v>17808</v>
      </c>
      <c r="B4487" t="s">
        <v>32945</v>
      </c>
      <c r="D4487" t="s">
        <v>32946</v>
      </c>
      <c r="E4487">
        <v>0</v>
      </c>
      <c r="J4487" t="s">
        <v>17808</v>
      </c>
      <c r="K4487" t="s">
        <v>32945</v>
      </c>
      <c r="L4487">
        <v>0</v>
      </c>
      <c r="M4487" t="s">
        <v>32946</v>
      </c>
    </row>
    <row r="4488" spans="1:13">
      <c r="A4488" t="s">
        <v>19938</v>
      </c>
      <c r="B4488" t="s">
        <v>32947</v>
      </c>
      <c r="D4488" t="s">
        <v>32948</v>
      </c>
      <c r="E4488">
        <v>0</v>
      </c>
      <c r="J4488" t="s">
        <v>19938</v>
      </c>
      <c r="K4488" t="s">
        <v>32947</v>
      </c>
      <c r="L4488">
        <v>0</v>
      </c>
      <c r="M4488" t="s">
        <v>32948</v>
      </c>
    </row>
    <row r="4489" spans="1:13">
      <c r="A4489" t="s">
        <v>19939</v>
      </c>
      <c r="B4489" t="s">
        <v>32949</v>
      </c>
      <c r="C4489" t="s">
        <v>23015</v>
      </c>
      <c r="D4489" t="s">
        <v>32950</v>
      </c>
      <c r="E4489">
        <v>159</v>
      </c>
      <c r="G4489" t="s">
        <v>23015</v>
      </c>
      <c r="J4489" t="s">
        <v>19939</v>
      </c>
      <c r="K4489" t="s">
        <v>32949</v>
      </c>
      <c r="L4489">
        <v>159</v>
      </c>
      <c r="M4489" t="s">
        <v>32950</v>
      </c>
    </row>
    <row r="4490" spans="1:13">
      <c r="A4490" t="s">
        <v>19940</v>
      </c>
      <c r="B4490" t="s">
        <v>32951</v>
      </c>
      <c r="D4490" t="s">
        <v>32952</v>
      </c>
      <c r="E4490">
        <v>0</v>
      </c>
      <c r="J4490" t="s">
        <v>19940</v>
      </c>
      <c r="K4490" t="s">
        <v>32951</v>
      </c>
      <c r="L4490">
        <v>0</v>
      </c>
      <c r="M4490" t="s">
        <v>32952</v>
      </c>
    </row>
    <row r="4491" spans="1:13">
      <c r="A4491" t="s">
        <v>20331</v>
      </c>
      <c r="B4491" t="s">
        <v>32953</v>
      </c>
      <c r="D4491" t="s">
        <v>32954</v>
      </c>
      <c r="E4491">
        <v>0</v>
      </c>
      <c r="J4491" t="s">
        <v>20331</v>
      </c>
      <c r="K4491" t="s">
        <v>32953</v>
      </c>
      <c r="L4491">
        <v>0</v>
      </c>
      <c r="M4491" t="s">
        <v>32954</v>
      </c>
    </row>
    <row r="4492" spans="1:13">
      <c r="A4492" t="s">
        <v>20332</v>
      </c>
      <c r="B4492" t="s">
        <v>32955</v>
      </c>
      <c r="D4492" t="s">
        <v>32956</v>
      </c>
      <c r="E4492">
        <v>0</v>
      </c>
      <c r="J4492" t="s">
        <v>20332</v>
      </c>
      <c r="K4492" t="s">
        <v>32955</v>
      </c>
      <c r="L4492">
        <v>0</v>
      </c>
      <c r="M4492" t="s">
        <v>32956</v>
      </c>
    </row>
    <row r="4493" spans="1:13">
      <c r="A4493" t="s">
        <v>19941</v>
      </c>
      <c r="B4493" t="s">
        <v>32957</v>
      </c>
      <c r="D4493" t="s">
        <v>32958</v>
      </c>
      <c r="E4493">
        <v>0</v>
      </c>
      <c r="J4493" t="s">
        <v>19941</v>
      </c>
      <c r="K4493" t="s">
        <v>32957</v>
      </c>
      <c r="L4493">
        <v>0</v>
      </c>
      <c r="M4493" t="s">
        <v>32958</v>
      </c>
    </row>
    <row r="4494" spans="1:13">
      <c r="A4494" t="s">
        <v>19942</v>
      </c>
      <c r="B4494" t="s">
        <v>32959</v>
      </c>
      <c r="D4494" t="s">
        <v>32960</v>
      </c>
      <c r="E4494">
        <v>0</v>
      </c>
      <c r="J4494" t="s">
        <v>19942</v>
      </c>
      <c r="K4494" t="s">
        <v>32959</v>
      </c>
      <c r="L4494">
        <v>0</v>
      </c>
      <c r="M4494" t="s">
        <v>32960</v>
      </c>
    </row>
    <row r="4495" spans="1:13">
      <c r="A4495" t="s">
        <v>19943</v>
      </c>
      <c r="B4495" t="s">
        <v>32961</v>
      </c>
      <c r="D4495" t="s">
        <v>32962</v>
      </c>
      <c r="E4495">
        <v>0</v>
      </c>
      <c r="J4495" t="s">
        <v>19943</v>
      </c>
      <c r="K4495" t="s">
        <v>32961</v>
      </c>
      <c r="L4495">
        <v>0</v>
      </c>
      <c r="M4495" t="s">
        <v>32962</v>
      </c>
    </row>
    <row r="4496" spans="1:13">
      <c r="A4496" t="s">
        <v>32963</v>
      </c>
      <c r="B4496" t="s">
        <v>32964</v>
      </c>
      <c r="D4496" t="s">
        <v>32965</v>
      </c>
      <c r="E4496">
        <v>0</v>
      </c>
      <c r="J4496" t="s">
        <v>32963</v>
      </c>
      <c r="K4496" t="s">
        <v>32964</v>
      </c>
      <c r="L4496">
        <v>0</v>
      </c>
      <c r="M4496" t="s">
        <v>32965</v>
      </c>
    </row>
    <row r="4497" spans="1:13">
      <c r="A4497" t="s">
        <v>19944</v>
      </c>
      <c r="B4497" t="s">
        <v>32966</v>
      </c>
      <c r="D4497" t="s">
        <v>32967</v>
      </c>
      <c r="E4497">
        <v>0</v>
      </c>
      <c r="J4497" t="s">
        <v>19944</v>
      </c>
      <c r="K4497" t="s">
        <v>32966</v>
      </c>
      <c r="L4497">
        <v>0</v>
      </c>
      <c r="M4497" t="s">
        <v>32967</v>
      </c>
    </row>
    <row r="4498" spans="1:13">
      <c r="A4498" t="s">
        <v>18319</v>
      </c>
      <c r="B4498" t="s">
        <v>32968</v>
      </c>
      <c r="C4498" t="s">
        <v>23015</v>
      </c>
      <c r="D4498" t="s">
        <v>32969</v>
      </c>
      <c r="E4498">
        <v>159</v>
      </c>
      <c r="G4498" t="s">
        <v>23015</v>
      </c>
      <c r="J4498" t="s">
        <v>18319</v>
      </c>
      <c r="K4498" t="s">
        <v>32968</v>
      </c>
      <c r="L4498">
        <v>159</v>
      </c>
      <c r="M4498" t="s">
        <v>32969</v>
      </c>
    </row>
    <row r="4499" spans="1:13">
      <c r="A4499" t="s">
        <v>18315</v>
      </c>
      <c r="B4499" t="s">
        <v>32970</v>
      </c>
      <c r="C4499" t="s">
        <v>23015</v>
      </c>
      <c r="D4499" t="s">
        <v>32971</v>
      </c>
      <c r="E4499">
        <v>160</v>
      </c>
      <c r="G4499" t="s">
        <v>23015</v>
      </c>
      <c r="J4499" t="s">
        <v>18315</v>
      </c>
      <c r="K4499" t="s">
        <v>32970</v>
      </c>
      <c r="L4499">
        <v>160</v>
      </c>
      <c r="M4499" t="s">
        <v>32971</v>
      </c>
    </row>
    <row r="4500" spans="1:13">
      <c r="A4500" t="s">
        <v>18318</v>
      </c>
      <c r="B4500" t="s">
        <v>32972</v>
      </c>
      <c r="C4500" t="s">
        <v>23015</v>
      </c>
      <c r="D4500" t="s">
        <v>32973</v>
      </c>
      <c r="E4500">
        <v>160</v>
      </c>
      <c r="G4500" t="s">
        <v>23015</v>
      </c>
      <c r="J4500" t="s">
        <v>18318</v>
      </c>
      <c r="K4500" t="s">
        <v>32972</v>
      </c>
      <c r="L4500">
        <v>160</v>
      </c>
      <c r="M4500" t="s">
        <v>32973</v>
      </c>
    </row>
    <row r="4501" spans="1:13">
      <c r="A4501" t="s">
        <v>18314</v>
      </c>
      <c r="B4501" t="s">
        <v>32974</v>
      </c>
      <c r="C4501" t="s">
        <v>23015</v>
      </c>
      <c r="D4501" t="s">
        <v>32975</v>
      </c>
      <c r="E4501">
        <v>160</v>
      </c>
      <c r="G4501" t="s">
        <v>23015</v>
      </c>
      <c r="J4501" t="s">
        <v>18314</v>
      </c>
      <c r="K4501" t="s">
        <v>32974</v>
      </c>
      <c r="L4501">
        <v>160</v>
      </c>
      <c r="M4501" t="s">
        <v>32975</v>
      </c>
    </row>
    <row r="4502" spans="1:13">
      <c r="A4502" t="s">
        <v>18321</v>
      </c>
      <c r="B4502" t="s">
        <v>32976</v>
      </c>
      <c r="C4502" t="s">
        <v>23015</v>
      </c>
      <c r="D4502" t="s">
        <v>32977</v>
      </c>
      <c r="E4502">
        <v>160</v>
      </c>
      <c r="G4502" t="s">
        <v>23015</v>
      </c>
      <c r="J4502" t="s">
        <v>18321</v>
      </c>
      <c r="K4502" t="s">
        <v>32976</v>
      </c>
      <c r="L4502">
        <v>160</v>
      </c>
      <c r="M4502" t="s">
        <v>32977</v>
      </c>
    </row>
    <row r="4503" spans="1:13">
      <c r="A4503" t="s">
        <v>18326</v>
      </c>
      <c r="B4503" t="s">
        <v>32978</v>
      </c>
      <c r="C4503" t="s">
        <v>23015</v>
      </c>
      <c r="D4503" t="s">
        <v>32979</v>
      </c>
      <c r="E4503">
        <v>160</v>
      </c>
      <c r="G4503" t="s">
        <v>23015</v>
      </c>
      <c r="J4503" t="s">
        <v>18326</v>
      </c>
      <c r="K4503" t="s">
        <v>32978</v>
      </c>
      <c r="L4503">
        <v>160</v>
      </c>
      <c r="M4503" t="s">
        <v>32979</v>
      </c>
    </row>
    <row r="4504" spans="1:13">
      <c r="A4504" t="s">
        <v>18325</v>
      </c>
      <c r="B4504" t="s">
        <v>32980</v>
      </c>
      <c r="C4504" t="s">
        <v>23015</v>
      </c>
      <c r="D4504" t="s">
        <v>32981</v>
      </c>
      <c r="E4504">
        <v>160</v>
      </c>
      <c r="G4504" t="s">
        <v>23015</v>
      </c>
      <c r="J4504" t="s">
        <v>18325</v>
      </c>
      <c r="K4504" t="s">
        <v>32980</v>
      </c>
      <c r="L4504">
        <v>160</v>
      </c>
      <c r="M4504" t="s">
        <v>32981</v>
      </c>
    </row>
    <row r="4505" spans="1:13">
      <c r="A4505" t="s">
        <v>20333</v>
      </c>
      <c r="B4505" t="s">
        <v>24917</v>
      </c>
      <c r="D4505" t="s">
        <v>32982</v>
      </c>
      <c r="E4505">
        <v>0</v>
      </c>
      <c r="J4505" t="s">
        <v>20333</v>
      </c>
      <c r="K4505" t="s">
        <v>24917</v>
      </c>
      <c r="L4505">
        <v>0</v>
      </c>
      <c r="M4505" t="s">
        <v>32982</v>
      </c>
    </row>
    <row r="4506" spans="1:13">
      <c r="A4506" t="s">
        <v>19945</v>
      </c>
      <c r="B4506" t="s">
        <v>32983</v>
      </c>
      <c r="D4506" t="s">
        <v>32984</v>
      </c>
      <c r="E4506">
        <v>-1</v>
      </c>
      <c r="J4506" t="s">
        <v>19945</v>
      </c>
      <c r="K4506" t="s">
        <v>32983</v>
      </c>
      <c r="L4506">
        <v>-1</v>
      </c>
      <c r="M4506" t="s">
        <v>32984</v>
      </c>
    </row>
    <row r="4507" spans="1:13">
      <c r="A4507" t="s">
        <v>20750</v>
      </c>
      <c r="B4507" t="s">
        <v>32985</v>
      </c>
      <c r="C4507" t="s">
        <v>23015</v>
      </c>
      <c r="D4507" t="s">
        <v>32986</v>
      </c>
      <c r="E4507">
        <v>160</v>
      </c>
      <c r="G4507" t="s">
        <v>23015</v>
      </c>
      <c r="J4507" t="s">
        <v>20750</v>
      </c>
      <c r="K4507" t="s">
        <v>32985</v>
      </c>
      <c r="L4507">
        <v>160</v>
      </c>
      <c r="M4507" t="s">
        <v>32986</v>
      </c>
    </row>
    <row r="4508" spans="1:13">
      <c r="A4508" t="s">
        <v>18457</v>
      </c>
      <c r="B4508" t="s">
        <v>32987</v>
      </c>
      <c r="C4508" t="s">
        <v>23015</v>
      </c>
      <c r="D4508" t="s">
        <v>32988</v>
      </c>
      <c r="E4508">
        <v>160</v>
      </c>
      <c r="G4508" t="s">
        <v>23015</v>
      </c>
      <c r="J4508" t="s">
        <v>18457</v>
      </c>
      <c r="K4508" t="s">
        <v>32987</v>
      </c>
      <c r="L4508">
        <v>160</v>
      </c>
      <c r="M4508" t="s">
        <v>32988</v>
      </c>
    </row>
    <row r="4509" spans="1:13">
      <c r="A4509" t="s">
        <v>18121</v>
      </c>
      <c r="B4509" t="s">
        <v>32989</v>
      </c>
      <c r="D4509" t="s">
        <v>32990</v>
      </c>
      <c r="E4509">
        <v>0</v>
      </c>
      <c r="J4509" t="s">
        <v>18121</v>
      </c>
      <c r="K4509" t="s">
        <v>32989</v>
      </c>
      <c r="L4509">
        <v>0</v>
      </c>
      <c r="M4509" t="s">
        <v>32990</v>
      </c>
    </row>
    <row r="4510" spans="1:13">
      <c r="A4510" t="s">
        <v>18122</v>
      </c>
      <c r="B4510" t="s">
        <v>32991</v>
      </c>
      <c r="D4510" t="s">
        <v>32992</v>
      </c>
      <c r="E4510">
        <v>0</v>
      </c>
      <c r="J4510" t="s">
        <v>18122</v>
      </c>
      <c r="K4510" t="s">
        <v>32991</v>
      </c>
      <c r="L4510">
        <v>0</v>
      </c>
      <c r="M4510" t="s">
        <v>32992</v>
      </c>
    </row>
    <row r="4511" spans="1:13">
      <c r="A4511" t="s">
        <v>17809</v>
      </c>
      <c r="B4511" t="s">
        <v>32993</v>
      </c>
      <c r="D4511" t="s">
        <v>32994</v>
      </c>
      <c r="E4511">
        <v>0</v>
      </c>
      <c r="J4511" t="s">
        <v>17809</v>
      </c>
      <c r="K4511" t="s">
        <v>32993</v>
      </c>
      <c r="L4511">
        <v>0</v>
      </c>
      <c r="M4511" t="s">
        <v>32994</v>
      </c>
    </row>
    <row r="4512" spans="1:13">
      <c r="A4512" t="s">
        <v>17810</v>
      </c>
      <c r="B4512" t="s">
        <v>32995</v>
      </c>
      <c r="D4512" t="s">
        <v>32996</v>
      </c>
      <c r="E4512">
        <v>0</v>
      </c>
      <c r="J4512" t="s">
        <v>17810</v>
      </c>
      <c r="K4512" t="s">
        <v>32995</v>
      </c>
      <c r="L4512">
        <v>0</v>
      </c>
      <c r="M4512" t="s">
        <v>32996</v>
      </c>
    </row>
    <row r="4513" spans="1:13">
      <c r="A4513" t="s">
        <v>17811</v>
      </c>
      <c r="B4513" t="s">
        <v>32997</v>
      </c>
      <c r="D4513" t="s">
        <v>32998</v>
      </c>
      <c r="E4513">
        <v>0</v>
      </c>
      <c r="J4513" t="s">
        <v>17811</v>
      </c>
      <c r="K4513" t="s">
        <v>32997</v>
      </c>
      <c r="L4513">
        <v>0</v>
      </c>
      <c r="M4513" t="s">
        <v>32998</v>
      </c>
    </row>
    <row r="4514" spans="1:13">
      <c r="A4514" t="s">
        <v>18324</v>
      </c>
      <c r="B4514" t="s">
        <v>32999</v>
      </c>
      <c r="C4514" t="s">
        <v>23015</v>
      </c>
      <c r="D4514" t="s">
        <v>33000</v>
      </c>
      <c r="E4514">
        <v>160</v>
      </c>
      <c r="G4514" t="s">
        <v>23015</v>
      </c>
      <c r="J4514" t="s">
        <v>18324</v>
      </c>
      <c r="K4514" t="s">
        <v>32999</v>
      </c>
      <c r="L4514">
        <v>160</v>
      </c>
      <c r="M4514" t="s">
        <v>33000</v>
      </c>
    </row>
    <row r="4515" spans="1:13">
      <c r="A4515" t="s">
        <v>18323</v>
      </c>
      <c r="B4515" t="s">
        <v>33001</v>
      </c>
      <c r="C4515" t="s">
        <v>23015</v>
      </c>
      <c r="D4515" t="s">
        <v>33002</v>
      </c>
      <c r="E4515">
        <v>160</v>
      </c>
      <c r="G4515" t="s">
        <v>23015</v>
      </c>
      <c r="J4515" t="s">
        <v>18323</v>
      </c>
      <c r="K4515" t="s">
        <v>33001</v>
      </c>
      <c r="L4515">
        <v>160</v>
      </c>
      <c r="M4515" t="s">
        <v>33002</v>
      </c>
    </row>
    <row r="4516" spans="1:13">
      <c r="A4516" t="s">
        <v>18322</v>
      </c>
      <c r="B4516" t="s">
        <v>33003</v>
      </c>
      <c r="C4516" t="s">
        <v>23015</v>
      </c>
      <c r="D4516" t="s">
        <v>33004</v>
      </c>
      <c r="E4516">
        <v>160</v>
      </c>
      <c r="G4516" t="s">
        <v>23015</v>
      </c>
      <c r="J4516" t="s">
        <v>18322</v>
      </c>
      <c r="K4516" t="s">
        <v>33003</v>
      </c>
      <c r="L4516">
        <v>160</v>
      </c>
      <c r="M4516" t="s">
        <v>33004</v>
      </c>
    </row>
    <row r="4517" spans="1:13">
      <c r="A4517" t="s">
        <v>20749</v>
      </c>
      <c r="B4517" t="s">
        <v>33005</v>
      </c>
      <c r="D4517" t="s">
        <v>33006</v>
      </c>
      <c r="E4517">
        <v>0</v>
      </c>
      <c r="J4517" t="s">
        <v>20749</v>
      </c>
      <c r="K4517" t="s">
        <v>33005</v>
      </c>
      <c r="L4517">
        <v>0</v>
      </c>
      <c r="M4517" t="s">
        <v>33006</v>
      </c>
    </row>
    <row r="4518" spans="1:13">
      <c r="A4518" t="s">
        <v>20334</v>
      </c>
      <c r="B4518" t="s">
        <v>27799</v>
      </c>
      <c r="D4518" t="s">
        <v>33007</v>
      </c>
      <c r="E4518">
        <v>0</v>
      </c>
      <c r="J4518" t="s">
        <v>20334</v>
      </c>
      <c r="K4518" t="s">
        <v>27799</v>
      </c>
      <c r="L4518">
        <v>0</v>
      </c>
      <c r="M4518" t="s">
        <v>33007</v>
      </c>
    </row>
    <row r="4519" spans="1:13">
      <c r="A4519" t="s">
        <v>18123</v>
      </c>
      <c r="B4519" t="s">
        <v>33008</v>
      </c>
      <c r="D4519" t="s">
        <v>33009</v>
      </c>
      <c r="E4519">
        <v>0</v>
      </c>
      <c r="J4519" t="s">
        <v>18123</v>
      </c>
      <c r="K4519" t="s">
        <v>33008</v>
      </c>
      <c r="L4519">
        <v>0</v>
      </c>
      <c r="M4519" t="s">
        <v>33009</v>
      </c>
    </row>
    <row r="4520" spans="1:13">
      <c r="A4520" t="s">
        <v>19946</v>
      </c>
      <c r="B4520" t="s">
        <v>27829</v>
      </c>
      <c r="D4520" t="s">
        <v>33010</v>
      </c>
      <c r="E4520">
        <v>0</v>
      </c>
      <c r="J4520" t="s">
        <v>19946</v>
      </c>
      <c r="K4520" t="s">
        <v>27829</v>
      </c>
      <c r="L4520">
        <v>0</v>
      </c>
      <c r="M4520" t="s">
        <v>33010</v>
      </c>
    </row>
    <row r="4521" spans="1:13">
      <c r="A4521" t="s">
        <v>19947</v>
      </c>
      <c r="B4521" t="s">
        <v>33011</v>
      </c>
      <c r="D4521" t="s">
        <v>33012</v>
      </c>
      <c r="E4521">
        <v>0</v>
      </c>
      <c r="J4521" t="s">
        <v>19947</v>
      </c>
      <c r="K4521" t="s">
        <v>33011</v>
      </c>
      <c r="L4521">
        <v>0</v>
      </c>
      <c r="M4521" t="s">
        <v>33012</v>
      </c>
    </row>
    <row r="4522" spans="1:13">
      <c r="A4522" t="s">
        <v>33013</v>
      </c>
      <c r="B4522" t="s">
        <v>33014</v>
      </c>
      <c r="D4522" t="s">
        <v>33015</v>
      </c>
      <c r="E4522">
        <v>0</v>
      </c>
      <c r="J4522" t="s">
        <v>33013</v>
      </c>
      <c r="K4522" t="s">
        <v>33014</v>
      </c>
      <c r="L4522">
        <v>0</v>
      </c>
      <c r="M4522" t="s">
        <v>33015</v>
      </c>
    </row>
    <row r="4523" spans="1:13">
      <c r="A4523" t="s">
        <v>33016</v>
      </c>
      <c r="B4523" t="s">
        <v>33017</v>
      </c>
      <c r="D4523" t="s">
        <v>33018</v>
      </c>
      <c r="E4523">
        <v>0</v>
      </c>
      <c r="J4523" t="s">
        <v>33016</v>
      </c>
      <c r="K4523" t="s">
        <v>33017</v>
      </c>
      <c r="L4523">
        <v>0</v>
      </c>
      <c r="M4523" t="s">
        <v>33018</v>
      </c>
    </row>
    <row r="4524" spans="1:13">
      <c r="A4524" t="s">
        <v>18786</v>
      </c>
      <c r="B4524" t="s">
        <v>33019</v>
      </c>
      <c r="D4524" t="s">
        <v>33020</v>
      </c>
      <c r="E4524">
        <v>0</v>
      </c>
      <c r="J4524" t="s">
        <v>18786</v>
      </c>
      <c r="K4524" t="s">
        <v>33019</v>
      </c>
      <c r="L4524">
        <v>0</v>
      </c>
      <c r="M4524" t="s">
        <v>33020</v>
      </c>
    </row>
    <row r="4525" spans="1:13">
      <c r="A4525" t="s">
        <v>18787</v>
      </c>
      <c r="B4525" t="s">
        <v>33021</v>
      </c>
      <c r="D4525" t="s">
        <v>33022</v>
      </c>
      <c r="E4525">
        <v>0</v>
      </c>
      <c r="J4525" t="s">
        <v>18787</v>
      </c>
      <c r="K4525" t="s">
        <v>33021</v>
      </c>
      <c r="L4525">
        <v>0</v>
      </c>
      <c r="M4525" t="s">
        <v>33022</v>
      </c>
    </row>
    <row r="4526" spans="1:13">
      <c r="A4526" t="s">
        <v>18788</v>
      </c>
      <c r="B4526" t="s">
        <v>33021</v>
      </c>
      <c r="D4526" t="s">
        <v>33023</v>
      </c>
      <c r="E4526">
        <v>0</v>
      </c>
      <c r="J4526" t="s">
        <v>18788</v>
      </c>
      <c r="K4526" t="s">
        <v>33021</v>
      </c>
      <c r="L4526">
        <v>0</v>
      </c>
      <c r="M4526" t="s">
        <v>33023</v>
      </c>
    </row>
    <row r="4527" spans="1:13">
      <c r="A4527" t="s">
        <v>33024</v>
      </c>
      <c r="B4527" t="s">
        <v>33025</v>
      </c>
      <c r="D4527" t="s">
        <v>33026</v>
      </c>
      <c r="E4527">
        <v>0</v>
      </c>
      <c r="J4527" t="s">
        <v>33024</v>
      </c>
      <c r="K4527" t="s">
        <v>33025</v>
      </c>
      <c r="L4527">
        <v>0</v>
      </c>
      <c r="M4527" t="s">
        <v>33026</v>
      </c>
    </row>
    <row r="4528" spans="1:13">
      <c r="A4528" t="s">
        <v>17812</v>
      </c>
      <c r="B4528" t="s">
        <v>33027</v>
      </c>
      <c r="D4528" t="s">
        <v>33028</v>
      </c>
      <c r="E4528">
        <v>0</v>
      </c>
      <c r="J4528" t="s">
        <v>17812</v>
      </c>
      <c r="K4528" t="s">
        <v>33027</v>
      </c>
      <c r="L4528">
        <v>0</v>
      </c>
      <c r="M4528" t="s">
        <v>33028</v>
      </c>
    </row>
    <row r="4529" spans="1:13">
      <c r="A4529" t="s">
        <v>33029</v>
      </c>
      <c r="B4529" t="s">
        <v>33030</v>
      </c>
      <c r="D4529" t="s">
        <v>33031</v>
      </c>
      <c r="E4529">
        <v>0</v>
      </c>
      <c r="J4529" t="s">
        <v>33029</v>
      </c>
      <c r="K4529" t="s">
        <v>33030</v>
      </c>
      <c r="L4529">
        <v>0</v>
      </c>
      <c r="M4529" t="s">
        <v>33031</v>
      </c>
    </row>
    <row r="4530" spans="1:13">
      <c r="A4530" t="s">
        <v>33032</v>
      </c>
      <c r="B4530" t="s">
        <v>33033</v>
      </c>
      <c r="D4530" t="s">
        <v>33034</v>
      </c>
      <c r="E4530">
        <v>0</v>
      </c>
      <c r="J4530" t="s">
        <v>33032</v>
      </c>
      <c r="K4530" t="s">
        <v>33033</v>
      </c>
      <c r="L4530">
        <v>0</v>
      </c>
      <c r="M4530" t="s">
        <v>33034</v>
      </c>
    </row>
    <row r="4531" spans="1:13">
      <c r="A4531" t="s">
        <v>33035</v>
      </c>
      <c r="B4531" t="s">
        <v>33036</v>
      </c>
      <c r="D4531" t="s">
        <v>33037</v>
      </c>
      <c r="E4531">
        <v>0</v>
      </c>
      <c r="J4531" t="s">
        <v>33035</v>
      </c>
      <c r="K4531" t="s">
        <v>33036</v>
      </c>
      <c r="L4531">
        <v>0</v>
      </c>
      <c r="M4531" t="s">
        <v>33037</v>
      </c>
    </row>
    <row r="4532" spans="1:13">
      <c r="A4532" t="s">
        <v>33038</v>
      </c>
      <c r="B4532" t="s">
        <v>33039</v>
      </c>
      <c r="D4532" t="s">
        <v>33040</v>
      </c>
      <c r="E4532">
        <v>0</v>
      </c>
      <c r="J4532" t="s">
        <v>33038</v>
      </c>
      <c r="K4532" t="s">
        <v>33039</v>
      </c>
      <c r="L4532">
        <v>0</v>
      </c>
      <c r="M4532" t="s">
        <v>33040</v>
      </c>
    </row>
    <row r="4533" spans="1:13">
      <c r="A4533" t="s">
        <v>18327</v>
      </c>
      <c r="B4533" t="s">
        <v>33041</v>
      </c>
      <c r="C4533" t="s">
        <v>23015</v>
      </c>
      <c r="D4533" t="s">
        <v>33042</v>
      </c>
      <c r="E4533">
        <v>160</v>
      </c>
      <c r="G4533" t="s">
        <v>23015</v>
      </c>
      <c r="J4533" t="s">
        <v>18327</v>
      </c>
      <c r="K4533" t="s">
        <v>33041</v>
      </c>
      <c r="L4533">
        <v>160</v>
      </c>
      <c r="M4533" t="s">
        <v>33042</v>
      </c>
    </row>
    <row r="4534" spans="1:13">
      <c r="A4534" t="s">
        <v>18328</v>
      </c>
      <c r="B4534" t="s">
        <v>33043</v>
      </c>
      <c r="C4534" t="s">
        <v>23015</v>
      </c>
      <c r="D4534" t="s">
        <v>33044</v>
      </c>
      <c r="E4534">
        <v>160</v>
      </c>
      <c r="G4534" t="s">
        <v>23015</v>
      </c>
      <c r="J4534" t="s">
        <v>18328</v>
      </c>
      <c r="K4534" t="s">
        <v>33043</v>
      </c>
      <c r="L4534">
        <v>160</v>
      </c>
      <c r="M4534" t="s">
        <v>33044</v>
      </c>
    </row>
    <row r="4535" spans="1:13">
      <c r="A4535" t="s">
        <v>20348</v>
      </c>
      <c r="B4535" t="s">
        <v>33045</v>
      </c>
      <c r="D4535" t="s">
        <v>33046</v>
      </c>
      <c r="E4535">
        <v>0</v>
      </c>
      <c r="J4535" t="s">
        <v>20348</v>
      </c>
      <c r="K4535" t="s">
        <v>33045</v>
      </c>
      <c r="L4535">
        <v>0</v>
      </c>
      <c r="M4535" t="s">
        <v>33046</v>
      </c>
    </row>
    <row r="4536" spans="1:13">
      <c r="A4536" t="s">
        <v>20347</v>
      </c>
      <c r="B4536" t="s">
        <v>33047</v>
      </c>
      <c r="D4536" t="s">
        <v>33048</v>
      </c>
      <c r="E4536">
        <v>0</v>
      </c>
      <c r="J4536" t="s">
        <v>20347</v>
      </c>
      <c r="K4536" t="s">
        <v>33047</v>
      </c>
      <c r="L4536">
        <v>0</v>
      </c>
      <c r="M4536" t="s">
        <v>33048</v>
      </c>
    </row>
    <row r="4537" spans="1:13">
      <c r="A4537" t="s">
        <v>19948</v>
      </c>
      <c r="B4537" t="s">
        <v>33049</v>
      </c>
      <c r="D4537" t="s">
        <v>33050</v>
      </c>
      <c r="E4537">
        <v>0</v>
      </c>
      <c r="J4537" t="s">
        <v>19948</v>
      </c>
      <c r="K4537" t="s">
        <v>33049</v>
      </c>
      <c r="L4537">
        <v>0</v>
      </c>
      <c r="M4537" t="s">
        <v>33050</v>
      </c>
    </row>
    <row r="4538" spans="1:13">
      <c r="A4538" t="s">
        <v>19949</v>
      </c>
      <c r="B4538" t="s">
        <v>33051</v>
      </c>
      <c r="D4538" t="s">
        <v>33052</v>
      </c>
      <c r="E4538">
        <v>0</v>
      </c>
      <c r="J4538" t="s">
        <v>19949</v>
      </c>
      <c r="K4538" t="s">
        <v>33051</v>
      </c>
      <c r="L4538">
        <v>0</v>
      </c>
      <c r="M4538" t="s">
        <v>33052</v>
      </c>
    </row>
    <row r="4539" spans="1:13">
      <c r="A4539" t="s">
        <v>19950</v>
      </c>
      <c r="B4539" t="s">
        <v>33053</v>
      </c>
      <c r="D4539" t="s">
        <v>33054</v>
      </c>
      <c r="E4539">
        <v>0</v>
      </c>
      <c r="J4539" t="s">
        <v>19950</v>
      </c>
      <c r="K4539" t="s">
        <v>33053</v>
      </c>
      <c r="L4539">
        <v>0</v>
      </c>
      <c r="M4539" t="s">
        <v>33054</v>
      </c>
    </row>
    <row r="4540" spans="1:13">
      <c r="A4540" t="s">
        <v>17813</v>
      </c>
      <c r="B4540" t="s">
        <v>33055</v>
      </c>
      <c r="D4540" t="s">
        <v>33056</v>
      </c>
      <c r="E4540">
        <v>0</v>
      </c>
      <c r="J4540" t="s">
        <v>17813</v>
      </c>
      <c r="K4540" t="s">
        <v>33055</v>
      </c>
      <c r="L4540">
        <v>0</v>
      </c>
      <c r="M4540" t="s">
        <v>33056</v>
      </c>
    </row>
    <row r="4541" spans="1:13">
      <c r="A4541" t="s">
        <v>17814</v>
      </c>
      <c r="B4541" t="s">
        <v>33057</v>
      </c>
      <c r="D4541" t="s">
        <v>33058</v>
      </c>
      <c r="E4541">
        <v>0</v>
      </c>
      <c r="J4541" t="s">
        <v>17814</v>
      </c>
      <c r="K4541" t="s">
        <v>33057</v>
      </c>
      <c r="L4541">
        <v>0</v>
      </c>
      <c r="M4541" t="s">
        <v>33058</v>
      </c>
    </row>
    <row r="4542" spans="1:13">
      <c r="A4542" t="s">
        <v>33059</v>
      </c>
      <c r="B4542" t="s">
        <v>33060</v>
      </c>
      <c r="D4542" t="s">
        <v>33061</v>
      </c>
      <c r="E4542">
        <v>0</v>
      </c>
      <c r="J4542" t="s">
        <v>33059</v>
      </c>
      <c r="K4542" t="s">
        <v>33060</v>
      </c>
      <c r="L4542">
        <v>0</v>
      </c>
      <c r="M4542" t="s">
        <v>33061</v>
      </c>
    </row>
    <row r="4543" spans="1:13">
      <c r="A4543" t="s">
        <v>33062</v>
      </c>
      <c r="B4543" t="s">
        <v>33063</v>
      </c>
      <c r="D4543" t="s">
        <v>33064</v>
      </c>
      <c r="E4543">
        <v>0</v>
      </c>
      <c r="J4543" t="s">
        <v>33062</v>
      </c>
      <c r="K4543" t="s">
        <v>33063</v>
      </c>
      <c r="L4543">
        <v>0</v>
      </c>
      <c r="M4543" t="s">
        <v>33064</v>
      </c>
    </row>
    <row r="4544" spans="1:13">
      <c r="A4544" t="s">
        <v>19951</v>
      </c>
      <c r="B4544" t="s">
        <v>33065</v>
      </c>
      <c r="D4544" t="s">
        <v>33066</v>
      </c>
      <c r="E4544">
        <v>0</v>
      </c>
      <c r="J4544" t="s">
        <v>19951</v>
      </c>
      <c r="K4544" t="s">
        <v>33065</v>
      </c>
      <c r="L4544">
        <v>0</v>
      </c>
      <c r="M4544" t="s">
        <v>33066</v>
      </c>
    </row>
    <row r="4545" spans="1:13">
      <c r="A4545" t="s">
        <v>18329</v>
      </c>
      <c r="B4545" t="s">
        <v>33067</v>
      </c>
      <c r="C4545" t="s">
        <v>23015</v>
      </c>
      <c r="D4545" t="s">
        <v>33068</v>
      </c>
      <c r="E4545">
        <v>160</v>
      </c>
      <c r="G4545" t="s">
        <v>23015</v>
      </c>
      <c r="J4545" t="s">
        <v>18329</v>
      </c>
      <c r="K4545" t="s">
        <v>33067</v>
      </c>
      <c r="L4545">
        <v>160</v>
      </c>
      <c r="M4545" t="s">
        <v>33068</v>
      </c>
    </row>
    <row r="4546" spans="1:13">
      <c r="A4546" t="s">
        <v>19181</v>
      </c>
      <c r="B4546" t="s">
        <v>33069</v>
      </c>
      <c r="D4546" t="s">
        <v>33070</v>
      </c>
      <c r="E4546">
        <v>0</v>
      </c>
      <c r="J4546" t="s">
        <v>19181</v>
      </c>
      <c r="K4546" t="s">
        <v>33069</v>
      </c>
      <c r="L4546">
        <v>0</v>
      </c>
      <c r="M4546" t="s">
        <v>33070</v>
      </c>
    </row>
    <row r="4547" spans="1:13">
      <c r="A4547" t="s">
        <v>21200</v>
      </c>
      <c r="B4547" t="s">
        <v>33071</v>
      </c>
      <c r="C4547" t="s">
        <v>23015</v>
      </c>
      <c r="D4547" t="s">
        <v>33072</v>
      </c>
      <c r="E4547">
        <v>120</v>
      </c>
      <c r="G4547" t="s">
        <v>23015</v>
      </c>
      <c r="J4547" t="s">
        <v>21200</v>
      </c>
      <c r="K4547" t="s">
        <v>33071</v>
      </c>
      <c r="L4547">
        <v>120</v>
      </c>
      <c r="M4547" t="s">
        <v>33072</v>
      </c>
    </row>
    <row r="4548" spans="1:13">
      <c r="A4548" t="s">
        <v>21199</v>
      </c>
      <c r="B4548" t="s">
        <v>33073</v>
      </c>
      <c r="C4548" t="s">
        <v>23015</v>
      </c>
      <c r="D4548" t="s">
        <v>33074</v>
      </c>
      <c r="E4548">
        <v>120</v>
      </c>
      <c r="G4548" t="s">
        <v>23015</v>
      </c>
      <c r="J4548" t="s">
        <v>21199</v>
      </c>
      <c r="K4548" t="s">
        <v>33073</v>
      </c>
      <c r="L4548">
        <v>120</v>
      </c>
      <c r="M4548" t="s">
        <v>33074</v>
      </c>
    </row>
    <row r="4549" spans="1:13">
      <c r="A4549" t="s">
        <v>21198</v>
      </c>
      <c r="B4549" t="s">
        <v>27984</v>
      </c>
      <c r="C4549" t="s">
        <v>23015</v>
      </c>
      <c r="D4549" t="s">
        <v>33075</v>
      </c>
      <c r="E4549">
        <v>120</v>
      </c>
      <c r="G4549" t="s">
        <v>23015</v>
      </c>
      <c r="J4549" t="s">
        <v>21198</v>
      </c>
      <c r="K4549" t="s">
        <v>27984</v>
      </c>
      <c r="L4549">
        <v>120</v>
      </c>
      <c r="M4549" t="s">
        <v>33075</v>
      </c>
    </row>
    <row r="4550" spans="1:13">
      <c r="A4550" t="s">
        <v>21481</v>
      </c>
      <c r="B4550" t="s">
        <v>33076</v>
      </c>
      <c r="C4550" t="s">
        <v>23015</v>
      </c>
      <c r="D4550" t="s">
        <v>33077</v>
      </c>
      <c r="E4550">
        <v>180</v>
      </c>
      <c r="G4550" t="s">
        <v>23015</v>
      </c>
      <c r="J4550" t="s">
        <v>21481</v>
      </c>
      <c r="K4550" t="s">
        <v>33076</v>
      </c>
      <c r="L4550">
        <v>180</v>
      </c>
      <c r="M4550" t="s">
        <v>33077</v>
      </c>
    </row>
    <row r="4551" spans="1:13">
      <c r="A4551" t="s">
        <v>21618</v>
      </c>
      <c r="B4551" t="s">
        <v>33078</v>
      </c>
      <c r="C4551" t="s">
        <v>23015</v>
      </c>
      <c r="D4551" t="s">
        <v>33079</v>
      </c>
      <c r="E4551">
        <v>179</v>
      </c>
      <c r="G4551" t="s">
        <v>23015</v>
      </c>
      <c r="J4551" t="s">
        <v>21618</v>
      </c>
      <c r="K4551" t="s">
        <v>33078</v>
      </c>
      <c r="L4551">
        <v>179</v>
      </c>
      <c r="M4551" t="s">
        <v>33079</v>
      </c>
    </row>
    <row r="4552" spans="1:13">
      <c r="A4552" t="s">
        <v>21617</v>
      </c>
      <c r="B4552" t="s">
        <v>33080</v>
      </c>
      <c r="C4552" t="s">
        <v>23015</v>
      </c>
      <c r="D4552" t="s">
        <v>33081</v>
      </c>
      <c r="E4552">
        <v>180</v>
      </c>
      <c r="G4552" t="s">
        <v>23015</v>
      </c>
      <c r="J4552" t="s">
        <v>21617</v>
      </c>
      <c r="K4552" t="s">
        <v>33080</v>
      </c>
      <c r="L4552">
        <v>180</v>
      </c>
      <c r="M4552" t="s">
        <v>33081</v>
      </c>
    </row>
    <row r="4553" spans="1:13">
      <c r="A4553" t="s">
        <v>21616</v>
      </c>
      <c r="B4553" t="s">
        <v>33082</v>
      </c>
      <c r="C4553" t="s">
        <v>23015</v>
      </c>
      <c r="D4553" t="s">
        <v>33083</v>
      </c>
      <c r="E4553">
        <v>180</v>
      </c>
      <c r="G4553" t="s">
        <v>23015</v>
      </c>
      <c r="J4553" t="s">
        <v>21616</v>
      </c>
      <c r="K4553" t="s">
        <v>33082</v>
      </c>
      <c r="L4553">
        <v>180</v>
      </c>
      <c r="M4553" t="s">
        <v>33083</v>
      </c>
    </row>
    <row r="4554" spans="1:13">
      <c r="A4554" t="s">
        <v>21615</v>
      </c>
      <c r="B4554" t="s">
        <v>33084</v>
      </c>
      <c r="C4554" t="s">
        <v>23015</v>
      </c>
      <c r="D4554" t="s">
        <v>33085</v>
      </c>
      <c r="E4554">
        <v>180</v>
      </c>
      <c r="G4554" t="s">
        <v>23015</v>
      </c>
      <c r="J4554" t="s">
        <v>21615</v>
      </c>
      <c r="K4554" t="s">
        <v>33084</v>
      </c>
      <c r="L4554">
        <v>180</v>
      </c>
      <c r="M4554" t="s">
        <v>33085</v>
      </c>
    </row>
    <row r="4555" spans="1:13">
      <c r="A4555" t="s">
        <v>21735</v>
      </c>
      <c r="B4555" t="s">
        <v>33086</v>
      </c>
      <c r="C4555" t="s">
        <v>23015</v>
      </c>
      <c r="D4555" t="s">
        <v>33087</v>
      </c>
      <c r="E4555">
        <v>176</v>
      </c>
      <c r="G4555" t="s">
        <v>23015</v>
      </c>
      <c r="J4555" t="s">
        <v>21735</v>
      </c>
      <c r="K4555" t="s">
        <v>33086</v>
      </c>
      <c r="L4555">
        <v>176</v>
      </c>
      <c r="M4555" t="s">
        <v>33087</v>
      </c>
    </row>
    <row r="4556" spans="1:13">
      <c r="A4556" t="s">
        <v>17815</v>
      </c>
      <c r="B4556" t="s">
        <v>33088</v>
      </c>
      <c r="D4556" t="s">
        <v>33089</v>
      </c>
      <c r="E4556">
        <v>0</v>
      </c>
      <c r="J4556" t="s">
        <v>17815</v>
      </c>
      <c r="K4556" t="s">
        <v>33088</v>
      </c>
      <c r="L4556">
        <v>0</v>
      </c>
      <c r="M4556" t="s">
        <v>33089</v>
      </c>
    </row>
    <row r="4557" spans="1:13">
      <c r="A4557" t="s">
        <v>17816</v>
      </c>
      <c r="B4557" t="s">
        <v>33090</v>
      </c>
      <c r="D4557" t="s">
        <v>33091</v>
      </c>
      <c r="E4557">
        <v>0</v>
      </c>
      <c r="J4557" t="s">
        <v>17816</v>
      </c>
      <c r="K4557" t="s">
        <v>33090</v>
      </c>
      <c r="L4557">
        <v>0</v>
      </c>
      <c r="M4557" t="s">
        <v>33091</v>
      </c>
    </row>
    <row r="4558" spans="1:13">
      <c r="A4558" t="s">
        <v>18789</v>
      </c>
      <c r="B4558" t="s">
        <v>33092</v>
      </c>
      <c r="D4558" t="s">
        <v>33093</v>
      </c>
      <c r="E4558">
        <v>0</v>
      </c>
      <c r="J4558" t="s">
        <v>18789</v>
      </c>
      <c r="K4558" t="s">
        <v>33092</v>
      </c>
      <c r="L4558">
        <v>0</v>
      </c>
      <c r="M4558" t="s">
        <v>33093</v>
      </c>
    </row>
    <row r="4559" spans="1:13">
      <c r="A4559" t="s">
        <v>18790</v>
      </c>
      <c r="B4559" t="s">
        <v>33094</v>
      </c>
      <c r="D4559" t="s">
        <v>33095</v>
      </c>
      <c r="E4559">
        <v>0</v>
      </c>
      <c r="J4559" t="s">
        <v>18790</v>
      </c>
      <c r="K4559" t="s">
        <v>33094</v>
      </c>
      <c r="L4559">
        <v>0</v>
      </c>
      <c r="M4559" t="s">
        <v>33095</v>
      </c>
    </row>
    <row r="4560" spans="1:13">
      <c r="A4560" t="s">
        <v>18791</v>
      </c>
      <c r="B4560" t="s">
        <v>28102</v>
      </c>
      <c r="D4560" t="s">
        <v>33096</v>
      </c>
      <c r="E4560">
        <v>0</v>
      </c>
      <c r="J4560" t="s">
        <v>18791</v>
      </c>
      <c r="K4560" t="s">
        <v>28102</v>
      </c>
      <c r="L4560">
        <v>0</v>
      </c>
      <c r="M4560" t="s">
        <v>33096</v>
      </c>
    </row>
    <row r="4561" spans="1:13">
      <c r="A4561" t="s">
        <v>18792</v>
      </c>
      <c r="B4561" t="s">
        <v>28115</v>
      </c>
      <c r="D4561" t="s">
        <v>33097</v>
      </c>
      <c r="E4561">
        <v>0</v>
      </c>
      <c r="J4561" t="s">
        <v>18792</v>
      </c>
      <c r="K4561" t="s">
        <v>28115</v>
      </c>
      <c r="L4561">
        <v>0</v>
      </c>
      <c r="M4561" t="s">
        <v>33097</v>
      </c>
    </row>
    <row r="4562" spans="1:13">
      <c r="A4562" t="s">
        <v>18793</v>
      </c>
      <c r="B4562" t="s">
        <v>28102</v>
      </c>
      <c r="D4562" t="s">
        <v>33098</v>
      </c>
      <c r="E4562">
        <v>0</v>
      </c>
      <c r="J4562" t="s">
        <v>18793</v>
      </c>
      <c r="K4562" t="s">
        <v>28102</v>
      </c>
      <c r="L4562">
        <v>0</v>
      </c>
      <c r="M4562" t="s">
        <v>33098</v>
      </c>
    </row>
    <row r="4563" spans="1:13">
      <c r="A4563" t="s">
        <v>18794</v>
      </c>
      <c r="B4563" t="s">
        <v>33099</v>
      </c>
      <c r="D4563" t="s">
        <v>33100</v>
      </c>
      <c r="E4563">
        <v>0</v>
      </c>
      <c r="J4563" t="s">
        <v>18794</v>
      </c>
      <c r="K4563" t="s">
        <v>33099</v>
      </c>
      <c r="L4563">
        <v>0</v>
      </c>
      <c r="M4563" t="s">
        <v>33100</v>
      </c>
    </row>
    <row r="4564" spans="1:13">
      <c r="A4564" t="s">
        <v>18795</v>
      </c>
      <c r="B4564" t="s">
        <v>33101</v>
      </c>
      <c r="D4564" t="s">
        <v>33102</v>
      </c>
      <c r="E4564">
        <v>0</v>
      </c>
      <c r="J4564" t="s">
        <v>18795</v>
      </c>
      <c r="K4564" t="s">
        <v>33101</v>
      </c>
      <c r="L4564">
        <v>0</v>
      </c>
      <c r="M4564" t="s">
        <v>33102</v>
      </c>
    </row>
    <row r="4565" spans="1:13">
      <c r="A4565" t="s">
        <v>18796</v>
      </c>
      <c r="B4565" t="s">
        <v>33103</v>
      </c>
      <c r="D4565" t="s">
        <v>33104</v>
      </c>
      <c r="E4565">
        <v>0</v>
      </c>
      <c r="J4565" t="s">
        <v>18796</v>
      </c>
      <c r="K4565" t="s">
        <v>33103</v>
      </c>
      <c r="L4565">
        <v>0</v>
      </c>
      <c r="M4565" t="s">
        <v>33104</v>
      </c>
    </row>
    <row r="4566" spans="1:13">
      <c r="A4566" t="s">
        <v>18797</v>
      </c>
      <c r="B4566" t="s">
        <v>33105</v>
      </c>
      <c r="D4566" t="s">
        <v>33106</v>
      </c>
      <c r="E4566">
        <v>0</v>
      </c>
      <c r="J4566" t="s">
        <v>18797</v>
      </c>
      <c r="K4566" t="s">
        <v>33105</v>
      </c>
      <c r="L4566">
        <v>0</v>
      </c>
      <c r="M4566" t="s">
        <v>33106</v>
      </c>
    </row>
    <row r="4567" spans="1:13">
      <c r="A4567" t="s">
        <v>18798</v>
      </c>
      <c r="B4567" t="s">
        <v>33107</v>
      </c>
      <c r="D4567" t="s">
        <v>33108</v>
      </c>
      <c r="E4567">
        <v>0</v>
      </c>
      <c r="J4567" t="s">
        <v>18798</v>
      </c>
      <c r="K4567" t="s">
        <v>33107</v>
      </c>
      <c r="L4567">
        <v>0</v>
      </c>
      <c r="M4567" t="s">
        <v>33108</v>
      </c>
    </row>
    <row r="4568" spans="1:13">
      <c r="A4568" t="s">
        <v>18799</v>
      </c>
      <c r="B4568" t="s">
        <v>33109</v>
      </c>
      <c r="D4568" t="s">
        <v>33110</v>
      </c>
      <c r="E4568">
        <v>0</v>
      </c>
      <c r="J4568" t="s">
        <v>18799</v>
      </c>
      <c r="K4568" t="s">
        <v>33109</v>
      </c>
      <c r="L4568">
        <v>0</v>
      </c>
      <c r="M4568" t="s">
        <v>33110</v>
      </c>
    </row>
    <row r="4569" spans="1:13">
      <c r="A4569" t="s">
        <v>18800</v>
      </c>
      <c r="B4569" t="s">
        <v>33111</v>
      </c>
      <c r="D4569" t="s">
        <v>33112</v>
      </c>
      <c r="E4569">
        <v>0</v>
      </c>
      <c r="J4569" t="s">
        <v>18800</v>
      </c>
      <c r="K4569" t="s">
        <v>33111</v>
      </c>
      <c r="L4569">
        <v>0</v>
      </c>
      <c r="M4569" t="s">
        <v>33112</v>
      </c>
    </row>
    <row r="4570" spans="1:13">
      <c r="A4570" t="s">
        <v>18330</v>
      </c>
      <c r="B4570" t="s">
        <v>33094</v>
      </c>
      <c r="C4570" t="s">
        <v>23015</v>
      </c>
      <c r="D4570" t="s">
        <v>33113</v>
      </c>
      <c r="E4570">
        <v>100</v>
      </c>
      <c r="G4570" t="s">
        <v>23015</v>
      </c>
      <c r="J4570" t="s">
        <v>18330</v>
      </c>
      <c r="K4570" t="s">
        <v>33094</v>
      </c>
      <c r="L4570">
        <v>100</v>
      </c>
      <c r="M4570" t="s">
        <v>33113</v>
      </c>
    </row>
    <row r="4571" spans="1:13">
      <c r="A4571" t="s">
        <v>18801</v>
      </c>
      <c r="B4571" t="s">
        <v>33114</v>
      </c>
      <c r="D4571" t="s">
        <v>33115</v>
      </c>
      <c r="E4571">
        <v>0</v>
      </c>
      <c r="J4571" t="s">
        <v>18801</v>
      </c>
      <c r="K4571" t="s">
        <v>33114</v>
      </c>
      <c r="L4571">
        <v>0</v>
      </c>
      <c r="M4571" t="s">
        <v>33115</v>
      </c>
    </row>
    <row r="4572" spans="1:13">
      <c r="A4572" t="s">
        <v>18802</v>
      </c>
      <c r="B4572" t="s">
        <v>28104</v>
      </c>
      <c r="D4572" t="s">
        <v>33116</v>
      </c>
      <c r="E4572">
        <v>0</v>
      </c>
      <c r="J4572" t="s">
        <v>18802</v>
      </c>
      <c r="K4572" t="s">
        <v>28104</v>
      </c>
      <c r="L4572">
        <v>0</v>
      </c>
      <c r="M4572" t="s">
        <v>33116</v>
      </c>
    </row>
    <row r="4573" spans="1:13">
      <c r="A4573" t="s">
        <v>18458</v>
      </c>
      <c r="B4573" t="s">
        <v>33117</v>
      </c>
      <c r="D4573" t="s">
        <v>33118</v>
      </c>
      <c r="E4573">
        <v>0</v>
      </c>
      <c r="J4573" t="s">
        <v>18458</v>
      </c>
      <c r="K4573" t="s">
        <v>33117</v>
      </c>
      <c r="L4573">
        <v>0</v>
      </c>
      <c r="M4573" t="s">
        <v>33118</v>
      </c>
    </row>
    <row r="4574" spans="1:13">
      <c r="A4574" t="s">
        <v>18803</v>
      </c>
      <c r="B4574" t="s">
        <v>33119</v>
      </c>
      <c r="D4574" t="s">
        <v>33120</v>
      </c>
      <c r="E4574">
        <v>0</v>
      </c>
      <c r="J4574" t="s">
        <v>18803</v>
      </c>
      <c r="K4574" t="s">
        <v>33119</v>
      </c>
      <c r="L4574">
        <v>0</v>
      </c>
      <c r="M4574" t="s">
        <v>33120</v>
      </c>
    </row>
    <row r="4575" spans="1:13">
      <c r="A4575" t="s">
        <v>18331</v>
      </c>
      <c r="B4575" t="s">
        <v>33121</v>
      </c>
      <c r="C4575" t="s">
        <v>23015</v>
      </c>
      <c r="D4575" t="s">
        <v>33122</v>
      </c>
      <c r="E4575">
        <v>160</v>
      </c>
      <c r="G4575" t="s">
        <v>23015</v>
      </c>
      <c r="J4575" t="s">
        <v>18331</v>
      </c>
      <c r="K4575" t="s">
        <v>33121</v>
      </c>
      <c r="L4575">
        <v>160</v>
      </c>
      <c r="M4575" t="s">
        <v>33122</v>
      </c>
    </row>
    <row r="4576" spans="1:13">
      <c r="A4576" t="s">
        <v>18333</v>
      </c>
      <c r="B4576" t="s">
        <v>33123</v>
      </c>
      <c r="C4576" t="s">
        <v>23015</v>
      </c>
      <c r="D4576" t="s">
        <v>33124</v>
      </c>
      <c r="E4576">
        <v>160</v>
      </c>
      <c r="G4576" t="s">
        <v>23015</v>
      </c>
      <c r="J4576" t="s">
        <v>18333</v>
      </c>
      <c r="K4576" t="s">
        <v>33123</v>
      </c>
      <c r="L4576">
        <v>160</v>
      </c>
      <c r="M4576" t="s">
        <v>33124</v>
      </c>
    </row>
    <row r="4577" spans="1:13">
      <c r="A4577" t="s">
        <v>18332</v>
      </c>
      <c r="B4577" t="s">
        <v>33125</v>
      </c>
      <c r="C4577" t="s">
        <v>23015</v>
      </c>
      <c r="D4577" t="s">
        <v>33126</v>
      </c>
      <c r="E4577">
        <v>160</v>
      </c>
      <c r="G4577" t="s">
        <v>23015</v>
      </c>
      <c r="J4577" t="s">
        <v>18332</v>
      </c>
      <c r="K4577" t="s">
        <v>33125</v>
      </c>
      <c r="L4577">
        <v>160</v>
      </c>
      <c r="M4577" t="s">
        <v>33126</v>
      </c>
    </row>
    <row r="4578" spans="1:13">
      <c r="A4578" t="s">
        <v>20335</v>
      </c>
      <c r="B4578" t="s">
        <v>33127</v>
      </c>
      <c r="D4578" t="s">
        <v>33128</v>
      </c>
      <c r="E4578">
        <v>0</v>
      </c>
      <c r="J4578" t="s">
        <v>20335</v>
      </c>
      <c r="K4578" t="s">
        <v>33127</v>
      </c>
      <c r="L4578">
        <v>0</v>
      </c>
      <c r="M4578" t="s">
        <v>33128</v>
      </c>
    </row>
    <row r="4579" spans="1:13">
      <c r="A4579" t="s">
        <v>19182</v>
      </c>
      <c r="B4579" t="s">
        <v>33129</v>
      </c>
      <c r="D4579" t="s">
        <v>33130</v>
      </c>
      <c r="E4579">
        <v>0</v>
      </c>
      <c r="J4579" t="s">
        <v>19182</v>
      </c>
      <c r="K4579" t="s">
        <v>33129</v>
      </c>
      <c r="L4579">
        <v>0</v>
      </c>
      <c r="M4579" t="s">
        <v>33130</v>
      </c>
    </row>
    <row r="4580" spans="1:13">
      <c r="A4580" t="s">
        <v>18334</v>
      </c>
      <c r="B4580" t="s">
        <v>33131</v>
      </c>
      <c r="C4580" t="s">
        <v>23015</v>
      </c>
      <c r="D4580" t="s">
        <v>33132</v>
      </c>
      <c r="E4580">
        <v>160</v>
      </c>
      <c r="G4580" t="s">
        <v>23015</v>
      </c>
      <c r="J4580" t="s">
        <v>18334</v>
      </c>
      <c r="K4580" t="s">
        <v>33131</v>
      </c>
      <c r="L4580">
        <v>160</v>
      </c>
      <c r="M4580" t="s">
        <v>33132</v>
      </c>
    </row>
    <row r="4581" spans="1:13">
      <c r="A4581" t="s">
        <v>18335</v>
      </c>
      <c r="B4581" t="s">
        <v>33133</v>
      </c>
      <c r="C4581" t="s">
        <v>23015</v>
      </c>
      <c r="D4581" t="s">
        <v>33134</v>
      </c>
      <c r="E4581">
        <v>160</v>
      </c>
      <c r="G4581" t="s">
        <v>23015</v>
      </c>
      <c r="J4581" t="s">
        <v>18335</v>
      </c>
      <c r="K4581" t="s">
        <v>33133</v>
      </c>
      <c r="L4581">
        <v>160</v>
      </c>
      <c r="M4581" t="s">
        <v>33134</v>
      </c>
    </row>
    <row r="4582" spans="1:13">
      <c r="A4582" t="s">
        <v>19952</v>
      </c>
      <c r="B4582" t="s">
        <v>33135</v>
      </c>
      <c r="D4582" t="s">
        <v>33136</v>
      </c>
      <c r="E4582">
        <v>0</v>
      </c>
      <c r="J4582" t="s">
        <v>19952</v>
      </c>
      <c r="K4582" t="s">
        <v>33135</v>
      </c>
      <c r="L4582">
        <v>0</v>
      </c>
      <c r="M4582" t="s">
        <v>33136</v>
      </c>
    </row>
    <row r="4583" spans="1:13">
      <c r="A4583" t="s">
        <v>20748</v>
      </c>
      <c r="B4583" t="s">
        <v>33137</v>
      </c>
      <c r="D4583" t="s">
        <v>33138</v>
      </c>
      <c r="E4583">
        <v>0</v>
      </c>
      <c r="J4583" t="s">
        <v>20748</v>
      </c>
      <c r="K4583" t="s">
        <v>33137</v>
      </c>
      <c r="L4583">
        <v>0</v>
      </c>
      <c r="M4583" t="s">
        <v>33138</v>
      </c>
    </row>
    <row r="4584" spans="1:13">
      <c r="A4584" t="s">
        <v>17817</v>
      </c>
      <c r="B4584" t="s">
        <v>33139</v>
      </c>
      <c r="D4584" t="s">
        <v>33140</v>
      </c>
      <c r="E4584">
        <v>0</v>
      </c>
      <c r="J4584" t="s">
        <v>17817</v>
      </c>
      <c r="K4584" t="s">
        <v>33139</v>
      </c>
      <c r="L4584">
        <v>0</v>
      </c>
      <c r="M4584" t="s">
        <v>33140</v>
      </c>
    </row>
    <row r="4585" spans="1:13">
      <c r="A4585" t="s">
        <v>17818</v>
      </c>
      <c r="B4585" t="s">
        <v>33141</v>
      </c>
      <c r="D4585" t="s">
        <v>33142</v>
      </c>
      <c r="E4585">
        <v>0</v>
      </c>
      <c r="J4585" t="s">
        <v>17818</v>
      </c>
      <c r="K4585" t="s">
        <v>33141</v>
      </c>
      <c r="L4585">
        <v>0</v>
      </c>
      <c r="M4585" t="s">
        <v>33142</v>
      </c>
    </row>
    <row r="4586" spans="1:13">
      <c r="A4586" t="s">
        <v>17819</v>
      </c>
      <c r="B4586" t="s">
        <v>33143</v>
      </c>
      <c r="D4586" t="s">
        <v>33144</v>
      </c>
      <c r="E4586">
        <v>0</v>
      </c>
      <c r="J4586" t="s">
        <v>17819</v>
      </c>
      <c r="K4586" t="s">
        <v>33143</v>
      </c>
      <c r="L4586">
        <v>0</v>
      </c>
      <c r="M4586" t="s">
        <v>33144</v>
      </c>
    </row>
    <row r="4587" spans="1:13">
      <c r="A4587" t="s">
        <v>18336</v>
      </c>
      <c r="B4587" t="s">
        <v>33145</v>
      </c>
      <c r="C4587" t="s">
        <v>23015</v>
      </c>
      <c r="D4587" t="s">
        <v>33146</v>
      </c>
      <c r="E4587">
        <v>159</v>
      </c>
      <c r="G4587" t="s">
        <v>23015</v>
      </c>
      <c r="J4587" t="s">
        <v>18336</v>
      </c>
      <c r="K4587" t="s">
        <v>33145</v>
      </c>
      <c r="L4587">
        <v>159</v>
      </c>
      <c r="M4587" t="s">
        <v>33146</v>
      </c>
    </row>
    <row r="4588" spans="1:13">
      <c r="A4588" t="s">
        <v>19953</v>
      </c>
      <c r="B4588" t="s">
        <v>28336</v>
      </c>
      <c r="C4588" t="s">
        <v>23015</v>
      </c>
      <c r="D4588" t="s">
        <v>33147</v>
      </c>
      <c r="E4588">
        <v>160</v>
      </c>
      <c r="G4588" t="s">
        <v>23015</v>
      </c>
      <c r="J4588" t="s">
        <v>19953</v>
      </c>
      <c r="K4588" t="s">
        <v>28336</v>
      </c>
      <c r="L4588">
        <v>160</v>
      </c>
      <c r="M4588" t="s">
        <v>33147</v>
      </c>
    </row>
    <row r="4589" spans="1:13">
      <c r="A4589" t="s">
        <v>19954</v>
      </c>
      <c r="B4589" t="s">
        <v>33148</v>
      </c>
      <c r="D4589" t="s">
        <v>33149</v>
      </c>
      <c r="E4589">
        <v>0</v>
      </c>
      <c r="J4589" t="s">
        <v>19954</v>
      </c>
      <c r="K4589" t="s">
        <v>33148</v>
      </c>
      <c r="L4589">
        <v>0</v>
      </c>
      <c r="M4589" t="s">
        <v>33149</v>
      </c>
    </row>
    <row r="4590" spans="1:13">
      <c r="A4590" t="s">
        <v>19955</v>
      </c>
      <c r="B4590" t="s">
        <v>33150</v>
      </c>
      <c r="D4590" t="s">
        <v>33151</v>
      </c>
      <c r="E4590">
        <v>0</v>
      </c>
      <c r="J4590" t="s">
        <v>19955</v>
      </c>
      <c r="K4590" t="s">
        <v>33150</v>
      </c>
      <c r="L4590">
        <v>0</v>
      </c>
      <c r="M4590" t="s">
        <v>33151</v>
      </c>
    </row>
    <row r="4591" spans="1:13">
      <c r="A4591" t="s">
        <v>19956</v>
      </c>
      <c r="B4591" t="s">
        <v>33152</v>
      </c>
      <c r="D4591" t="s">
        <v>33153</v>
      </c>
      <c r="E4591">
        <v>0</v>
      </c>
      <c r="J4591" t="s">
        <v>19956</v>
      </c>
      <c r="K4591" t="s">
        <v>33152</v>
      </c>
      <c r="L4591">
        <v>0</v>
      </c>
      <c r="M4591" t="s">
        <v>33153</v>
      </c>
    </row>
    <row r="4592" spans="1:13">
      <c r="A4592" t="s">
        <v>19957</v>
      </c>
      <c r="B4592" t="s">
        <v>33154</v>
      </c>
      <c r="D4592" t="s">
        <v>33155</v>
      </c>
      <c r="E4592">
        <v>0</v>
      </c>
      <c r="J4592" t="s">
        <v>19957</v>
      </c>
      <c r="K4592" t="s">
        <v>33154</v>
      </c>
      <c r="L4592">
        <v>0</v>
      </c>
      <c r="M4592" t="s">
        <v>33155</v>
      </c>
    </row>
    <row r="4593" spans="1:13">
      <c r="A4593" t="s">
        <v>18337</v>
      </c>
      <c r="B4593" t="s">
        <v>33156</v>
      </c>
      <c r="C4593" t="s">
        <v>23015</v>
      </c>
      <c r="D4593" t="s">
        <v>33157</v>
      </c>
      <c r="E4593">
        <v>160</v>
      </c>
      <c r="G4593" t="s">
        <v>23015</v>
      </c>
      <c r="J4593" t="s">
        <v>18337</v>
      </c>
      <c r="K4593" t="s">
        <v>33156</v>
      </c>
      <c r="L4593">
        <v>160</v>
      </c>
      <c r="M4593" t="s">
        <v>33157</v>
      </c>
    </row>
    <row r="4594" spans="1:13">
      <c r="A4594" t="s">
        <v>17820</v>
      </c>
      <c r="B4594" t="s">
        <v>33158</v>
      </c>
      <c r="C4594" t="s">
        <v>23015</v>
      </c>
      <c r="D4594" t="s">
        <v>33159</v>
      </c>
      <c r="E4594">
        <v>160</v>
      </c>
      <c r="G4594" t="s">
        <v>23015</v>
      </c>
      <c r="J4594" t="s">
        <v>17820</v>
      </c>
      <c r="K4594" t="s">
        <v>33158</v>
      </c>
      <c r="L4594">
        <v>160</v>
      </c>
      <c r="M4594" t="s">
        <v>33159</v>
      </c>
    </row>
    <row r="4595" spans="1:13">
      <c r="A4595" t="s">
        <v>20747</v>
      </c>
      <c r="B4595" t="s">
        <v>33160</v>
      </c>
      <c r="D4595" t="s">
        <v>33161</v>
      </c>
      <c r="E4595">
        <v>0</v>
      </c>
      <c r="J4595" t="s">
        <v>20747</v>
      </c>
      <c r="K4595" t="s">
        <v>33160</v>
      </c>
      <c r="L4595">
        <v>0</v>
      </c>
      <c r="M4595" t="s">
        <v>33161</v>
      </c>
    </row>
    <row r="4596" spans="1:13">
      <c r="A4596" t="s">
        <v>20746</v>
      </c>
      <c r="B4596" t="s">
        <v>33162</v>
      </c>
      <c r="D4596" t="s">
        <v>33163</v>
      </c>
      <c r="E4596">
        <v>0</v>
      </c>
      <c r="J4596" t="s">
        <v>20746</v>
      </c>
      <c r="K4596" t="s">
        <v>33162</v>
      </c>
      <c r="L4596">
        <v>0</v>
      </c>
      <c r="M4596" t="s">
        <v>33163</v>
      </c>
    </row>
    <row r="4597" spans="1:13">
      <c r="A4597" t="s">
        <v>20745</v>
      </c>
      <c r="B4597" t="s">
        <v>33164</v>
      </c>
      <c r="D4597" t="s">
        <v>33165</v>
      </c>
      <c r="E4597">
        <v>0</v>
      </c>
      <c r="J4597" t="s">
        <v>20745</v>
      </c>
      <c r="K4597" t="s">
        <v>33164</v>
      </c>
      <c r="L4597">
        <v>0</v>
      </c>
      <c r="M4597" t="s">
        <v>33165</v>
      </c>
    </row>
    <row r="4598" spans="1:13">
      <c r="A4598" t="s">
        <v>18804</v>
      </c>
      <c r="B4598" t="s">
        <v>33166</v>
      </c>
      <c r="D4598" t="s">
        <v>33167</v>
      </c>
      <c r="E4598">
        <v>0</v>
      </c>
      <c r="J4598" t="s">
        <v>18804</v>
      </c>
      <c r="K4598" t="s">
        <v>33166</v>
      </c>
      <c r="L4598">
        <v>0</v>
      </c>
      <c r="M4598" t="s">
        <v>33167</v>
      </c>
    </row>
    <row r="4599" spans="1:13">
      <c r="A4599" t="s">
        <v>18805</v>
      </c>
      <c r="B4599" t="s">
        <v>33168</v>
      </c>
      <c r="D4599" t="s">
        <v>33169</v>
      </c>
      <c r="E4599">
        <v>0</v>
      </c>
      <c r="J4599" t="s">
        <v>18805</v>
      </c>
      <c r="K4599" t="s">
        <v>33168</v>
      </c>
      <c r="L4599">
        <v>0</v>
      </c>
      <c r="M4599" t="s">
        <v>33169</v>
      </c>
    </row>
    <row r="4600" spans="1:13">
      <c r="A4600" t="s">
        <v>18806</v>
      </c>
      <c r="B4600" t="s">
        <v>33170</v>
      </c>
      <c r="D4600" t="s">
        <v>33171</v>
      </c>
      <c r="E4600">
        <v>0</v>
      </c>
      <c r="J4600" t="s">
        <v>18806</v>
      </c>
      <c r="K4600" t="s">
        <v>33170</v>
      </c>
      <c r="L4600">
        <v>0</v>
      </c>
      <c r="M4600" t="s">
        <v>33171</v>
      </c>
    </row>
    <row r="4601" spans="1:13">
      <c r="A4601" t="s">
        <v>18807</v>
      </c>
      <c r="B4601" t="s">
        <v>33170</v>
      </c>
      <c r="D4601" t="s">
        <v>33172</v>
      </c>
      <c r="E4601">
        <v>0</v>
      </c>
      <c r="J4601" t="s">
        <v>18807</v>
      </c>
      <c r="K4601" t="s">
        <v>33170</v>
      </c>
      <c r="L4601">
        <v>0</v>
      </c>
      <c r="M4601" t="s">
        <v>33172</v>
      </c>
    </row>
    <row r="4602" spans="1:13">
      <c r="A4602" t="s">
        <v>18808</v>
      </c>
      <c r="B4602" t="s">
        <v>32374</v>
      </c>
      <c r="D4602" t="s">
        <v>33173</v>
      </c>
      <c r="E4602">
        <v>0</v>
      </c>
      <c r="J4602" t="s">
        <v>18808</v>
      </c>
      <c r="K4602" t="s">
        <v>32374</v>
      </c>
      <c r="L4602">
        <v>0</v>
      </c>
      <c r="M4602" t="s">
        <v>33173</v>
      </c>
    </row>
    <row r="4603" spans="1:13">
      <c r="A4603" t="s">
        <v>18809</v>
      </c>
      <c r="B4603" t="s">
        <v>33174</v>
      </c>
      <c r="D4603" t="s">
        <v>33175</v>
      </c>
      <c r="E4603">
        <v>0</v>
      </c>
      <c r="J4603" t="s">
        <v>18809</v>
      </c>
      <c r="K4603" t="s">
        <v>33174</v>
      </c>
      <c r="L4603">
        <v>0</v>
      </c>
      <c r="M4603" t="s">
        <v>33175</v>
      </c>
    </row>
    <row r="4604" spans="1:13">
      <c r="A4604" t="s">
        <v>18810</v>
      </c>
      <c r="B4604" t="s">
        <v>33176</v>
      </c>
      <c r="D4604" t="s">
        <v>33177</v>
      </c>
      <c r="E4604">
        <v>0</v>
      </c>
      <c r="J4604" t="s">
        <v>18810</v>
      </c>
      <c r="K4604" t="s">
        <v>33176</v>
      </c>
      <c r="L4604">
        <v>0</v>
      </c>
      <c r="M4604" t="s">
        <v>33177</v>
      </c>
    </row>
    <row r="4605" spans="1:13">
      <c r="A4605" t="s">
        <v>18124</v>
      </c>
      <c r="B4605" t="s">
        <v>33178</v>
      </c>
      <c r="D4605" t="s">
        <v>33179</v>
      </c>
      <c r="E4605">
        <v>0</v>
      </c>
      <c r="J4605" t="s">
        <v>18124</v>
      </c>
      <c r="K4605" t="s">
        <v>33178</v>
      </c>
      <c r="L4605">
        <v>0</v>
      </c>
      <c r="M4605" t="s">
        <v>33179</v>
      </c>
    </row>
    <row r="4606" spans="1:13">
      <c r="A4606" t="s">
        <v>18125</v>
      </c>
      <c r="B4606" t="s">
        <v>33180</v>
      </c>
      <c r="D4606" t="s">
        <v>33181</v>
      </c>
      <c r="E4606">
        <v>0</v>
      </c>
      <c r="J4606" t="s">
        <v>18125</v>
      </c>
      <c r="K4606" t="s">
        <v>33180</v>
      </c>
      <c r="L4606">
        <v>0</v>
      </c>
      <c r="M4606" t="s">
        <v>33181</v>
      </c>
    </row>
    <row r="4607" spans="1:13">
      <c r="A4607" t="s">
        <v>18126</v>
      </c>
      <c r="B4607" t="s">
        <v>33182</v>
      </c>
      <c r="D4607" t="s">
        <v>33183</v>
      </c>
      <c r="E4607">
        <v>0</v>
      </c>
      <c r="J4607" t="s">
        <v>18126</v>
      </c>
      <c r="K4607" t="s">
        <v>33182</v>
      </c>
      <c r="L4607">
        <v>0</v>
      </c>
      <c r="M4607" t="s">
        <v>33183</v>
      </c>
    </row>
    <row r="4608" spans="1:13">
      <c r="A4608" t="s">
        <v>18127</v>
      </c>
      <c r="B4608" t="s">
        <v>33184</v>
      </c>
      <c r="D4608" t="s">
        <v>33185</v>
      </c>
      <c r="E4608">
        <v>0</v>
      </c>
      <c r="J4608" t="s">
        <v>18127</v>
      </c>
      <c r="K4608" t="s">
        <v>33184</v>
      </c>
      <c r="L4608">
        <v>0</v>
      </c>
      <c r="M4608" t="s">
        <v>33185</v>
      </c>
    </row>
    <row r="4609" spans="1:13">
      <c r="A4609" t="s">
        <v>19183</v>
      </c>
      <c r="B4609" t="s">
        <v>33186</v>
      </c>
      <c r="D4609" t="s">
        <v>33187</v>
      </c>
      <c r="E4609">
        <v>0</v>
      </c>
      <c r="J4609" t="s">
        <v>19183</v>
      </c>
      <c r="K4609" t="s">
        <v>33186</v>
      </c>
      <c r="L4609">
        <v>0</v>
      </c>
      <c r="M4609" t="s">
        <v>33187</v>
      </c>
    </row>
    <row r="4610" spans="1:13">
      <c r="A4610" t="s">
        <v>19184</v>
      </c>
      <c r="B4610" t="s">
        <v>33188</v>
      </c>
      <c r="D4610" t="s">
        <v>33189</v>
      </c>
      <c r="E4610">
        <v>0</v>
      </c>
      <c r="J4610" t="s">
        <v>19184</v>
      </c>
      <c r="K4610" t="s">
        <v>33188</v>
      </c>
      <c r="L4610">
        <v>0</v>
      </c>
      <c r="M4610" t="s">
        <v>33189</v>
      </c>
    </row>
    <row r="4611" spans="1:13">
      <c r="A4611" t="s">
        <v>20336</v>
      </c>
      <c r="B4611" t="s">
        <v>33190</v>
      </c>
      <c r="D4611" t="s">
        <v>33191</v>
      </c>
      <c r="E4611">
        <v>0</v>
      </c>
      <c r="J4611" t="s">
        <v>20336</v>
      </c>
      <c r="K4611" t="s">
        <v>33190</v>
      </c>
      <c r="L4611">
        <v>0</v>
      </c>
      <c r="M4611" t="s">
        <v>33191</v>
      </c>
    </row>
    <row r="4612" spans="1:13">
      <c r="A4612" t="s">
        <v>18339</v>
      </c>
      <c r="B4612" t="s">
        <v>33192</v>
      </c>
      <c r="C4612" t="s">
        <v>23015</v>
      </c>
      <c r="D4612" t="s">
        <v>33193</v>
      </c>
      <c r="E4612">
        <v>160</v>
      </c>
      <c r="G4612" t="s">
        <v>23015</v>
      </c>
      <c r="J4612" t="s">
        <v>18339</v>
      </c>
      <c r="K4612" t="s">
        <v>33192</v>
      </c>
      <c r="L4612">
        <v>160</v>
      </c>
      <c r="M4612" t="s">
        <v>33193</v>
      </c>
    </row>
    <row r="4613" spans="1:13">
      <c r="A4613" t="s">
        <v>18338</v>
      </c>
      <c r="B4613" t="s">
        <v>33194</v>
      </c>
      <c r="C4613" t="s">
        <v>23015</v>
      </c>
      <c r="D4613" t="s">
        <v>33195</v>
      </c>
      <c r="E4613">
        <v>160</v>
      </c>
      <c r="G4613" t="s">
        <v>23015</v>
      </c>
      <c r="J4613" t="s">
        <v>18338</v>
      </c>
      <c r="K4613" t="s">
        <v>33194</v>
      </c>
      <c r="L4613">
        <v>160</v>
      </c>
      <c r="M4613" t="s">
        <v>33195</v>
      </c>
    </row>
    <row r="4614" spans="1:13">
      <c r="A4614" t="s">
        <v>20337</v>
      </c>
      <c r="B4614" t="s">
        <v>33196</v>
      </c>
      <c r="D4614" t="s">
        <v>33197</v>
      </c>
      <c r="E4614">
        <v>-1</v>
      </c>
      <c r="J4614" t="s">
        <v>20337</v>
      </c>
      <c r="K4614" t="s">
        <v>33196</v>
      </c>
      <c r="L4614">
        <v>-1</v>
      </c>
      <c r="M4614" t="s">
        <v>33197</v>
      </c>
    </row>
    <row r="4615" spans="1:13">
      <c r="A4615" t="s">
        <v>20346</v>
      </c>
      <c r="B4615" t="s">
        <v>33198</v>
      </c>
      <c r="D4615" t="s">
        <v>33199</v>
      </c>
      <c r="E4615">
        <v>0</v>
      </c>
      <c r="J4615" t="s">
        <v>20346</v>
      </c>
      <c r="K4615" t="s">
        <v>33198</v>
      </c>
      <c r="L4615">
        <v>0</v>
      </c>
      <c r="M4615" t="s">
        <v>33199</v>
      </c>
    </row>
    <row r="4616" spans="1:13">
      <c r="A4616" t="s">
        <v>20744</v>
      </c>
      <c r="B4616" t="s">
        <v>33200</v>
      </c>
      <c r="D4616" t="s">
        <v>33201</v>
      </c>
      <c r="E4616">
        <v>-1</v>
      </c>
      <c r="J4616" t="s">
        <v>20744</v>
      </c>
      <c r="K4616" t="s">
        <v>33200</v>
      </c>
      <c r="L4616">
        <v>-1</v>
      </c>
      <c r="M4616" t="s">
        <v>33201</v>
      </c>
    </row>
    <row r="4617" spans="1:13">
      <c r="A4617" t="s">
        <v>20743</v>
      </c>
      <c r="B4617" t="s">
        <v>33202</v>
      </c>
      <c r="D4617" t="s">
        <v>33203</v>
      </c>
      <c r="E4617">
        <v>-1</v>
      </c>
      <c r="J4617" t="s">
        <v>20743</v>
      </c>
      <c r="K4617" t="s">
        <v>33202</v>
      </c>
      <c r="L4617">
        <v>-1</v>
      </c>
      <c r="M4617" t="s">
        <v>33203</v>
      </c>
    </row>
    <row r="4618" spans="1:13">
      <c r="A4618" t="s">
        <v>20742</v>
      </c>
      <c r="B4618" t="s">
        <v>33204</v>
      </c>
      <c r="D4618" t="s">
        <v>33205</v>
      </c>
      <c r="E4618">
        <v>0</v>
      </c>
      <c r="J4618" t="s">
        <v>20742</v>
      </c>
      <c r="K4618" t="s">
        <v>33204</v>
      </c>
      <c r="L4618">
        <v>0</v>
      </c>
      <c r="M4618" t="s">
        <v>33205</v>
      </c>
    </row>
    <row r="4619" spans="1:13">
      <c r="A4619" t="s">
        <v>20741</v>
      </c>
      <c r="B4619" t="s">
        <v>33206</v>
      </c>
      <c r="D4619" t="s">
        <v>33207</v>
      </c>
      <c r="E4619">
        <v>0</v>
      </c>
      <c r="J4619" t="s">
        <v>20741</v>
      </c>
      <c r="K4619" t="s">
        <v>33206</v>
      </c>
      <c r="L4619">
        <v>0</v>
      </c>
      <c r="M4619" t="s">
        <v>33207</v>
      </c>
    </row>
    <row r="4620" spans="1:13">
      <c r="A4620" t="s">
        <v>18128</v>
      </c>
      <c r="B4620" t="s">
        <v>33208</v>
      </c>
      <c r="C4620" t="s">
        <v>23015</v>
      </c>
      <c r="D4620" t="s">
        <v>33209</v>
      </c>
      <c r="E4620">
        <v>160</v>
      </c>
      <c r="G4620" t="s">
        <v>23015</v>
      </c>
      <c r="J4620" t="s">
        <v>18128</v>
      </c>
      <c r="K4620" t="s">
        <v>33208</v>
      </c>
      <c r="L4620">
        <v>160</v>
      </c>
      <c r="M4620" t="s">
        <v>33209</v>
      </c>
    </row>
    <row r="4621" spans="1:13">
      <c r="A4621" t="s">
        <v>18129</v>
      </c>
      <c r="B4621" t="s">
        <v>33210</v>
      </c>
      <c r="D4621" t="s">
        <v>33211</v>
      </c>
      <c r="E4621">
        <v>0</v>
      </c>
      <c r="J4621" t="s">
        <v>18129</v>
      </c>
      <c r="K4621" t="s">
        <v>33210</v>
      </c>
      <c r="L4621">
        <v>0</v>
      </c>
      <c r="M4621" t="s">
        <v>33211</v>
      </c>
    </row>
    <row r="4622" spans="1:13">
      <c r="A4622" t="s">
        <v>18130</v>
      </c>
      <c r="B4622" t="s">
        <v>33212</v>
      </c>
      <c r="D4622" t="s">
        <v>33213</v>
      </c>
      <c r="E4622">
        <v>0</v>
      </c>
      <c r="J4622" t="s">
        <v>18130</v>
      </c>
      <c r="K4622" t="s">
        <v>33212</v>
      </c>
      <c r="L4622">
        <v>0</v>
      </c>
      <c r="M4622" t="s">
        <v>33213</v>
      </c>
    </row>
    <row r="4623" spans="1:13">
      <c r="A4623" t="s">
        <v>17821</v>
      </c>
      <c r="B4623" t="s">
        <v>33214</v>
      </c>
      <c r="D4623" t="s">
        <v>33215</v>
      </c>
      <c r="E4623">
        <v>0</v>
      </c>
      <c r="J4623" t="s">
        <v>17821</v>
      </c>
      <c r="K4623" t="s">
        <v>33214</v>
      </c>
      <c r="L4623">
        <v>0</v>
      </c>
      <c r="M4623" t="s">
        <v>33215</v>
      </c>
    </row>
    <row r="4624" spans="1:13">
      <c r="A4624" t="s">
        <v>17822</v>
      </c>
      <c r="B4624" t="s">
        <v>33214</v>
      </c>
      <c r="D4624" t="s">
        <v>33216</v>
      </c>
      <c r="E4624">
        <v>0</v>
      </c>
      <c r="J4624" t="s">
        <v>17822</v>
      </c>
      <c r="K4624" t="s">
        <v>33214</v>
      </c>
      <c r="L4624">
        <v>0</v>
      </c>
      <c r="M4624" t="s">
        <v>33216</v>
      </c>
    </row>
    <row r="4625" spans="1:13">
      <c r="A4625" t="s">
        <v>17823</v>
      </c>
      <c r="B4625" t="s">
        <v>33217</v>
      </c>
      <c r="C4625" t="s">
        <v>23015</v>
      </c>
      <c r="D4625" t="s">
        <v>33218</v>
      </c>
      <c r="E4625">
        <v>160</v>
      </c>
      <c r="G4625" t="s">
        <v>23015</v>
      </c>
      <c r="J4625" t="s">
        <v>17823</v>
      </c>
      <c r="K4625" t="s">
        <v>33217</v>
      </c>
      <c r="L4625">
        <v>160</v>
      </c>
      <c r="M4625" t="s">
        <v>33218</v>
      </c>
    </row>
    <row r="4626" spans="1:13">
      <c r="A4626" t="s">
        <v>33219</v>
      </c>
      <c r="B4626" t="s">
        <v>33220</v>
      </c>
      <c r="D4626" t="s">
        <v>33221</v>
      </c>
      <c r="E4626">
        <v>0</v>
      </c>
      <c r="J4626" t="s">
        <v>33219</v>
      </c>
      <c r="K4626" t="s">
        <v>33220</v>
      </c>
      <c r="L4626">
        <v>0</v>
      </c>
      <c r="M4626" t="s">
        <v>33221</v>
      </c>
    </row>
    <row r="4627" spans="1:13">
      <c r="A4627" t="s">
        <v>33222</v>
      </c>
      <c r="B4627" t="s">
        <v>33223</v>
      </c>
      <c r="D4627" t="s">
        <v>33224</v>
      </c>
      <c r="E4627">
        <v>0</v>
      </c>
      <c r="J4627" t="s">
        <v>33222</v>
      </c>
      <c r="K4627" t="s">
        <v>33223</v>
      </c>
      <c r="L4627">
        <v>0</v>
      </c>
      <c r="M4627" t="s">
        <v>33224</v>
      </c>
    </row>
    <row r="4628" spans="1:13">
      <c r="A4628" t="s">
        <v>17824</v>
      </c>
      <c r="B4628" t="s">
        <v>33225</v>
      </c>
      <c r="D4628" t="s">
        <v>33226</v>
      </c>
      <c r="E4628">
        <v>0</v>
      </c>
      <c r="J4628" t="s">
        <v>17824</v>
      </c>
      <c r="K4628" t="s">
        <v>33225</v>
      </c>
      <c r="L4628">
        <v>0</v>
      </c>
      <c r="M4628" t="s">
        <v>33226</v>
      </c>
    </row>
    <row r="4629" spans="1:13">
      <c r="A4629" t="s">
        <v>17825</v>
      </c>
      <c r="B4629" t="s">
        <v>33227</v>
      </c>
      <c r="D4629" t="s">
        <v>33228</v>
      </c>
      <c r="E4629">
        <v>0</v>
      </c>
      <c r="J4629" t="s">
        <v>17825</v>
      </c>
      <c r="K4629" t="s">
        <v>33227</v>
      </c>
      <c r="L4629">
        <v>0</v>
      </c>
      <c r="M4629" t="s">
        <v>33228</v>
      </c>
    </row>
    <row r="4630" spans="1:13">
      <c r="A4630" t="s">
        <v>18340</v>
      </c>
      <c r="B4630" t="s">
        <v>33229</v>
      </c>
      <c r="C4630" t="s">
        <v>23015</v>
      </c>
      <c r="D4630" t="s">
        <v>33230</v>
      </c>
      <c r="E4630">
        <v>100</v>
      </c>
      <c r="G4630" t="s">
        <v>23015</v>
      </c>
      <c r="J4630" t="s">
        <v>18340</v>
      </c>
      <c r="K4630" t="s">
        <v>33229</v>
      </c>
      <c r="L4630">
        <v>100</v>
      </c>
      <c r="M4630" t="s">
        <v>33230</v>
      </c>
    </row>
    <row r="4631" spans="1:13">
      <c r="A4631" t="s">
        <v>18811</v>
      </c>
      <c r="B4631" t="s">
        <v>32755</v>
      </c>
      <c r="D4631" t="s">
        <v>33231</v>
      </c>
      <c r="E4631">
        <v>0</v>
      </c>
      <c r="J4631" t="s">
        <v>18811</v>
      </c>
      <c r="K4631" t="s">
        <v>32755</v>
      </c>
      <c r="L4631">
        <v>0</v>
      </c>
      <c r="M4631" t="s">
        <v>33231</v>
      </c>
    </row>
    <row r="4632" spans="1:13">
      <c r="A4632" t="s">
        <v>20345</v>
      </c>
      <c r="B4632" t="s">
        <v>33232</v>
      </c>
      <c r="D4632" t="s">
        <v>33233</v>
      </c>
      <c r="E4632">
        <v>0</v>
      </c>
      <c r="J4632" t="s">
        <v>20345</v>
      </c>
      <c r="K4632" t="s">
        <v>33232</v>
      </c>
      <c r="L4632">
        <v>0</v>
      </c>
      <c r="M4632" t="s">
        <v>33233</v>
      </c>
    </row>
    <row r="4633" spans="1:13">
      <c r="A4633" t="s">
        <v>20344</v>
      </c>
      <c r="B4633" t="s">
        <v>33234</v>
      </c>
      <c r="D4633" t="s">
        <v>33235</v>
      </c>
      <c r="E4633">
        <v>0</v>
      </c>
      <c r="J4633" t="s">
        <v>20344</v>
      </c>
      <c r="K4633" t="s">
        <v>33234</v>
      </c>
      <c r="L4633">
        <v>0</v>
      </c>
      <c r="M4633" t="s">
        <v>33235</v>
      </c>
    </row>
    <row r="4634" spans="1:13">
      <c r="A4634" t="s">
        <v>20343</v>
      </c>
      <c r="B4634" t="s">
        <v>33236</v>
      </c>
      <c r="D4634" t="s">
        <v>33237</v>
      </c>
      <c r="E4634">
        <v>0</v>
      </c>
      <c r="J4634" t="s">
        <v>20343</v>
      </c>
      <c r="K4634" t="s">
        <v>33236</v>
      </c>
      <c r="L4634">
        <v>0</v>
      </c>
      <c r="M4634" t="s">
        <v>33237</v>
      </c>
    </row>
    <row r="4635" spans="1:13">
      <c r="A4635" t="s">
        <v>20342</v>
      </c>
      <c r="B4635" t="s">
        <v>33238</v>
      </c>
      <c r="D4635" t="s">
        <v>33239</v>
      </c>
      <c r="E4635">
        <v>0</v>
      </c>
      <c r="J4635" t="s">
        <v>20342</v>
      </c>
      <c r="K4635" t="s">
        <v>33238</v>
      </c>
      <c r="L4635">
        <v>0</v>
      </c>
      <c r="M4635" t="s">
        <v>33239</v>
      </c>
    </row>
    <row r="4636" spans="1:13">
      <c r="A4636" t="s">
        <v>20341</v>
      </c>
      <c r="B4636" t="s">
        <v>33240</v>
      </c>
      <c r="D4636" t="s">
        <v>33241</v>
      </c>
      <c r="E4636">
        <v>0</v>
      </c>
      <c r="J4636" t="s">
        <v>20341</v>
      </c>
      <c r="K4636" t="s">
        <v>33240</v>
      </c>
      <c r="L4636">
        <v>0</v>
      </c>
      <c r="M4636" t="s">
        <v>33241</v>
      </c>
    </row>
    <row r="4637" spans="1:13">
      <c r="A4637" t="s">
        <v>20340</v>
      </c>
      <c r="B4637" t="s">
        <v>33242</v>
      </c>
      <c r="D4637" t="s">
        <v>33243</v>
      </c>
      <c r="E4637">
        <v>0</v>
      </c>
      <c r="J4637" t="s">
        <v>20340</v>
      </c>
      <c r="K4637" t="s">
        <v>33242</v>
      </c>
      <c r="L4637">
        <v>0</v>
      </c>
      <c r="M4637" t="s">
        <v>33243</v>
      </c>
    </row>
    <row r="4638" spans="1:13">
      <c r="A4638" t="s">
        <v>20339</v>
      </c>
      <c r="B4638" t="s">
        <v>33244</v>
      </c>
      <c r="D4638" t="s">
        <v>33245</v>
      </c>
      <c r="E4638">
        <v>0</v>
      </c>
      <c r="J4638" t="s">
        <v>20339</v>
      </c>
      <c r="K4638" t="s">
        <v>33244</v>
      </c>
      <c r="L4638">
        <v>0</v>
      </c>
      <c r="M4638" t="s">
        <v>33245</v>
      </c>
    </row>
    <row r="4639" spans="1:13">
      <c r="A4639" t="s">
        <v>20338</v>
      </c>
      <c r="B4639" t="s">
        <v>33246</v>
      </c>
      <c r="D4639" t="s">
        <v>33247</v>
      </c>
      <c r="E4639">
        <v>0</v>
      </c>
      <c r="J4639" t="s">
        <v>20338</v>
      </c>
      <c r="K4639" t="s">
        <v>33246</v>
      </c>
      <c r="L4639">
        <v>0</v>
      </c>
      <c r="M4639" t="s">
        <v>33247</v>
      </c>
    </row>
    <row r="4640" spans="1:13">
      <c r="A4640" t="s">
        <v>33248</v>
      </c>
      <c r="B4640" t="s">
        <v>33249</v>
      </c>
      <c r="D4640" t="s">
        <v>33250</v>
      </c>
      <c r="E4640">
        <v>0</v>
      </c>
      <c r="J4640" t="s">
        <v>33248</v>
      </c>
      <c r="K4640" t="s">
        <v>33249</v>
      </c>
      <c r="L4640">
        <v>0</v>
      </c>
      <c r="M4640" t="s">
        <v>33250</v>
      </c>
    </row>
    <row r="4641" spans="1:13">
      <c r="A4641" t="s">
        <v>18341</v>
      </c>
      <c r="B4641" t="s">
        <v>33119</v>
      </c>
      <c r="C4641" t="s">
        <v>23015</v>
      </c>
      <c r="D4641" t="s">
        <v>33251</v>
      </c>
      <c r="E4641">
        <v>100</v>
      </c>
      <c r="G4641" t="s">
        <v>23015</v>
      </c>
      <c r="J4641" t="s">
        <v>18341</v>
      </c>
      <c r="K4641" t="s">
        <v>33119</v>
      </c>
      <c r="L4641">
        <v>100</v>
      </c>
      <c r="M4641" t="s">
        <v>33251</v>
      </c>
    </row>
    <row r="4642" spans="1:13">
      <c r="A4642" t="s">
        <v>18812</v>
      </c>
      <c r="B4642" t="s">
        <v>33252</v>
      </c>
      <c r="D4642" t="s">
        <v>33253</v>
      </c>
      <c r="E4642">
        <v>0</v>
      </c>
      <c r="J4642" t="s">
        <v>18812</v>
      </c>
      <c r="K4642" t="s">
        <v>33252</v>
      </c>
      <c r="L4642">
        <v>0</v>
      </c>
      <c r="M4642" t="s">
        <v>33253</v>
      </c>
    </row>
    <row r="4643" spans="1:13">
      <c r="A4643" t="s">
        <v>18813</v>
      </c>
      <c r="B4643" t="s">
        <v>33254</v>
      </c>
      <c r="D4643" t="s">
        <v>33255</v>
      </c>
      <c r="E4643">
        <v>0</v>
      </c>
      <c r="J4643" t="s">
        <v>18813</v>
      </c>
      <c r="K4643" t="s">
        <v>33254</v>
      </c>
      <c r="L4643">
        <v>0</v>
      </c>
      <c r="M4643" t="s">
        <v>33255</v>
      </c>
    </row>
    <row r="4644" spans="1:13">
      <c r="A4644" t="s">
        <v>18342</v>
      </c>
      <c r="B4644" t="s">
        <v>33256</v>
      </c>
      <c r="C4644" t="s">
        <v>23015</v>
      </c>
      <c r="D4644" t="s">
        <v>33257</v>
      </c>
      <c r="E4644">
        <v>100</v>
      </c>
      <c r="G4644" t="s">
        <v>23015</v>
      </c>
      <c r="J4644" t="s">
        <v>18342</v>
      </c>
      <c r="K4644" t="s">
        <v>33256</v>
      </c>
      <c r="L4644">
        <v>100</v>
      </c>
      <c r="M4644" t="s">
        <v>33257</v>
      </c>
    </row>
    <row r="4645" spans="1:13">
      <c r="A4645" t="s">
        <v>21272</v>
      </c>
      <c r="B4645" t="s">
        <v>33258</v>
      </c>
      <c r="C4645" t="s">
        <v>23015</v>
      </c>
      <c r="D4645" t="s">
        <v>33259</v>
      </c>
      <c r="E4645">
        <v>60</v>
      </c>
      <c r="G4645" t="s">
        <v>23015</v>
      </c>
      <c r="J4645" t="s">
        <v>21272</v>
      </c>
      <c r="K4645" t="s">
        <v>33258</v>
      </c>
      <c r="L4645">
        <v>60</v>
      </c>
      <c r="M4645" t="s">
        <v>33259</v>
      </c>
    </row>
    <row r="4646" spans="1:13">
      <c r="A4646" t="s">
        <v>21734</v>
      </c>
      <c r="B4646" t="s">
        <v>33260</v>
      </c>
      <c r="C4646" t="s">
        <v>23015</v>
      </c>
      <c r="D4646" t="s">
        <v>33261</v>
      </c>
      <c r="E4646">
        <v>30</v>
      </c>
      <c r="G4646" t="s">
        <v>23015</v>
      </c>
      <c r="J4646" t="s">
        <v>21734</v>
      </c>
      <c r="K4646" t="s">
        <v>33260</v>
      </c>
      <c r="L4646">
        <v>30</v>
      </c>
      <c r="M4646" t="s">
        <v>33261</v>
      </c>
    </row>
    <row r="4647" spans="1:13">
      <c r="A4647" t="s">
        <v>21751</v>
      </c>
      <c r="B4647" t="s">
        <v>33262</v>
      </c>
      <c r="C4647" t="s">
        <v>23015</v>
      </c>
      <c r="D4647" t="s">
        <v>33263</v>
      </c>
      <c r="E4647">
        <v>29</v>
      </c>
      <c r="G4647" t="s">
        <v>23015</v>
      </c>
      <c r="J4647" t="s">
        <v>21751</v>
      </c>
      <c r="K4647" t="s">
        <v>33262</v>
      </c>
      <c r="L4647">
        <v>29</v>
      </c>
      <c r="M4647" t="s">
        <v>33263</v>
      </c>
    </row>
    <row r="4648" spans="1:13">
      <c r="A4648" t="s">
        <v>21750</v>
      </c>
      <c r="B4648" t="s">
        <v>33264</v>
      </c>
      <c r="C4648" t="s">
        <v>23015</v>
      </c>
      <c r="D4648" t="s">
        <v>33265</v>
      </c>
      <c r="E4648">
        <v>30</v>
      </c>
      <c r="G4648" t="s">
        <v>23015</v>
      </c>
      <c r="J4648" t="s">
        <v>21750</v>
      </c>
      <c r="K4648" t="s">
        <v>33264</v>
      </c>
      <c r="L4648">
        <v>30</v>
      </c>
      <c r="M4648" t="s">
        <v>33265</v>
      </c>
    </row>
    <row r="4649" spans="1:13">
      <c r="A4649" t="s">
        <v>21749</v>
      </c>
      <c r="B4649" t="s">
        <v>33266</v>
      </c>
      <c r="C4649" t="s">
        <v>23015</v>
      </c>
      <c r="D4649" t="s">
        <v>33267</v>
      </c>
      <c r="E4649">
        <v>29</v>
      </c>
      <c r="G4649" t="s">
        <v>23015</v>
      </c>
      <c r="J4649" t="s">
        <v>21749</v>
      </c>
      <c r="K4649" t="s">
        <v>33266</v>
      </c>
      <c r="L4649">
        <v>29</v>
      </c>
      <c r="M4649" t="s">
        <v>33267</v>
      </c>
    </row>
    <row r="4650" spans="1:13">
      <c r="A4650" t="s">
        <v>21748</v>
      </c>
      <c r="B4650" t="s">
        <v>33268</v>
      </c>
      <c r="C4650" t="s">
        <v>23015</v>
      </c>
      <c r="D4650" t="s">
        <v>33269</v>
      </c>
      <c r="E4650">
        <v>30</v>
      </c>
      <c r="G4650" t="s">
        <v>23015</v>
      </c>
      <c r="J4650" t="s">
        <v>21748</v>
      </c>
      <c r="K4650" t="s">
        <v>33268</v>
      </c>
      <c r="L4650">
        <v>30</v>
      </c>
      <c r="M4650" t="s">
        <v>33269</v>
      </c>
    </row>
    <row r="4651" spans="1:13">
      <c r="A4651" t="s">
        <v>21747</v>
      </c>
      <c r="B4651" t="s">
        <v>33270</v>
      </c>
      <c r="C4651" t="s">
        <v>23015</v>
      </c>
      <c r="D4651" t="s">
        <v>33271</v>
      </c>
      <c r="E4651">
        <v>30</v>
      </c>
      <c r="G4651" t="s">
        <v>23015</v>
      </c>
      <c r="J4651" t="s">
        <v>21747</v>
      </c>
      <c r="K4651" t="s">
        <v>33270</v>
      </c>
      <c r="L4651">
        <v>30</v>
      </c>
      <c r="M4651" t="s">
        <v>33271</v>
      </c>
    </row>
    <row r="4652" spans="1:13">
      <c r="A4652" t="s">
        <v>21746</v>
      </c>
      <c r="B4652" t="s">
        <v>33272</v>
      </c>
      <c r="C4652" t="s">
        <v>23015</v>
      </c>
      <c r="D4652" t="s">
        <v>33273</v>
      </c>
      <c r="E4652">
        <v>30</v>
      </c>
      <c r="G4652" t="s">
        <v>23015</v>
      </c>
      <c r="J4652" t="s">
        <v>21746</v>
      </c>
      <c r="K4652" t="s">
        <v>33272</v>
      </c>
      <c r="L4652">
        <v>30</v>
      </c>
      <c r="M4652" t="s">
        <v>33273</v>
      </c>
    </row>
    <row r="4653" spans="1:13">
      <c r="A4653" t="s">
        <v>21745</v>
      </c>
      <c r="B4653" t="s">
        <v>33274</v>
      </c>
      <c r="C4653" t="s">
        <v>23015</v>
      </c>
      <c r="D4653" t="s">
        <v>33275</v>
      </c>
      <c r="E4653">
        <v>30</v>
      </c>
      <c r="G4653" t="s">
        <v>23015</v>
      </c>
      <c r="J4653" t="s">
        <v>21745</v>
      </c>
      <c r="K4653" t="s">
        <v>33274</v>
      </c>
      <c r="L4653">
        <v>30</v>
      </c>
      <c r="M4653" t="s">
        <v>33275</v>
      </c>
    </row>
    <row r="4654" spans="1:13">
      <c r="A4654" t="s">
        <v>21744</v>
      </c>
      <c r="B4654" t="s">
        <v>33276</v>
      </c>
      <c r="C4654" t="s">
        <v>23015</v>
      </c>
      <c r="D4654" t="s">
        <v>33277</v>
      </c>
      <c r="E4654">
        <v>30</v>
      </c>
      <c r="G4654" t="s">
        <v>23015</v>
      </c>
      <c r="J4654" t="s">
        <v>21744</v>
      </c>
      <c r="K4654" t="s">
        <v>33276</v>
      </c>
      <c r="L4654">
        <v>30</v>
      </c>
      <c r="M4654" t="s">
        <v>33277</v>
      </c>
    </row>
    <row r="4655" spans="1:13">
      <c r="A4655" t="s">
        <v>21743</v>
      </c>
      <c r="B4655" t="s">
        <v>33278</v>
      </c>
      <c r="C4655" t="s">
        <v>23015</v>
      </c>
      <c r="D4655" t="s">
        <v>33279</v>
      </c>
      <c r="E4655">
        <v>30</v>
      </c>
      <c r="G4655" t="s">
        <v>23015</v>
      </c>
      <c r="J4655" t="s">
        <v>21743</v>
      </c>
      <c r="K4655" t="s">
        <v>33278</v>
      </c>
      <c r="L4655">
        <v>30</v>
      </c>
      <c r="M4655" t="s">
        <v>33279</v>
      </c>
    </row>
    <row r="4656" spans="1:13">
      <c r="A4656" t="s">
        <v>21742</v>
      </c>
      <c r="B4656" t="s">
        <v>33280</v>
      </c>
      <c r="C4656" t="s">
        <v>23015</v>
      </c>
      <c r="D4656" t="s">
        <v>33281</v>
      </c>
      <c r="E4656">
        <v>30</v>
      </c>
      <c r="G4656" t="s">
        <v>23015</v>
      </c>
      <c r="J4656" t="s">
        <v>21742</v>
      </c>
      <c r="K4656" t="s">
        <v>33280</v>
      </c>
      <c r="L4656">
        <v>30</v>
      </c>
      <c r="M4656" t="s">
        <v>33281</v>
      </c>
    </row>
    <row r="4657" spans="1:13">
      <c r="A4657" t="s">
        <v>21741</v>
      </c>
      <c r="B4657" t="s">
        <v>33282</v>
      </c>
      <c r="C4657" t="s">
        <v>23015</v>
      </c>
      <c r="D4657" t="s">
        <v>33283</v>
      </c>
      <c r="E4657">
        <v>30</v>
      </c>
      <c r="G4657" t="s">
        <v>23015</v>
      </c>
      <c r="J4657" t="s">
        <v>21741</v>
      </c>
      <c r="K4657" t="s">
        <v>33282</v>
      </c>
      <c r="L4657">
        <v>30</v>
      </c>
      <c r="M4657" t="s">
        <v>33283</v>
      </c>
    </row>
    <row r="4658" spans="1:13">
      <c r="A4658" t="s">
        <v>21740</v>
      </c>
      <c r="B4658" t="s">
        <v>33284</v>
      </c>
      <c r="C4658" t="s">
        <v>23015</v>
      </c>
      <c r="D4658" t="s">
        <v>33285</v>
      </c>
      <c r="E4658">
        <v>30</v>
      </c>
      <c r="G4658" t="s">
        <v>23015</v>
      </c>
      <c r="J4658" t="s">
        <v>21740</v>
      </c>
      <c r="K4658" t="s">
        <v>33284</v>
      </c>
      <c r="L4658">
        <v>30</v>
      </c>
      <c r="M4658" t="s">
        <v>33285</v>
      </c>
    </row>
    <row r="4659" spans="1:13">
      <c r="A4659" t="s">
        <v>21739</v>
      </c>
      <c r="B4659" t="s">
        <v>33286</v>
      </c>
      <c r="C4659" t="s">
        <v>23015</v>
      </c>
      <c r="D4659" t="s">
        <v>33287</v>
      </c>
      <c r="E4659">
        <v>30</v>
      </c>
      <c r="G4659" t="s">
        <v>23015</v>
      </c>
      <c r="J4659" t="s">
        <v>21739</v>
      </c>
      <c r="K4659" t="s">
        <v>33286</v>
      </c>
      <c r="L4659">
        <v>30</v>
      </c>
      <c r="M4659" t="s">
        <v>33287</v>
      </c>
    </row>
    <row r="4660" spans="1:13">
      <c r="A4660" t="s">
        <v>21835</v>
      </c>
      <c r="B4660" t="s">
        <v>33288</v>
      </c>
      <c r="C4660" t="s">
        <v>23015</v>
      </c>
      <c r="D4660" t="s">
        <v>33289</v>
      </c>
      <c r="E4660">
        <v>30</v>
      </c>
      <c r="G4660" t="s">
        <v>23015</v>
      </c>
      <c r="J4660" t="s">
        <v>21835</v>
      </c>
      <c r="K4660" t="s">
        <v>33288</v>
      </c>
      <c r="L4660">
        <v>30</v>
      </c>
      <c r="M4660" t="s">
        <v>33289</v>
      </c>
    </row>
    <row r="4661" spans="1:13">
      <c r="A4661" t="s">
        <v>21834</v>
      </c>
      <c r="B4661" t="s">
        <v>33290</v>
      </c>
      <c r="C4661" t="s">
        <v>23015</v>
      </c>
      <c r="D4661" t="s">
        <v>33291</v>
      </c>
      <c r="E4661">
        <v>30</v>
      </c>
      <c r="G4661" t="s">
        <v>23015</v>
      </c>
      <c r="J4661" t="s">
        <v>21834</v>
      </c>
      <c r="K4661" t="s">
        <v>33290</v>
      </c>
      <c r="L4661">
        <v>30</v>
      </c>
      <c r="M4661" t="s">
        <v>33291</v>
      </c>
    </row>
    <row r="4662" spans="1:13">
      <c r="A4662" t="s">
        <v>21833</v>
      </c>
      <c r="B4662" t="s">
        <v>33292</v>
      </c>
      <c r="C4662" t="s">
        <v>23015</v>
      </c>
      <c r="D4662" t="s">
        <v>33293</v>
      </c>
      <c r="E4662">
        <v>30</v>
      </c>
      <c r="G4662" t="s">
        <v>23015</v>
      </c>
      <c r="J4662" t="s">
        <v>21833</v>
      </c>
      <c r="K4662" t="s">
        <v>33292</v>
      </c>
      <c r="L4662">
        <v>30</v>
      </c>
      <c r="M4662" t="s">
        <v>33293</v>
      </c>
    </row>
    <row r="4663" spans="1:13">
      <c r="A4663" t="s">
        <v>21480</v>
      </c>
      <c r="B4663" t="s">
        <v>33294</v>
      </c>
      <c r="C4663" t="s">
        <v>23015</v>
      </c>
      <c r="D4663" t="s">
        <v>33295</v>
      </c>
      <c r="E4663">
        <v>30</v>
      </c>
      <c r="G4663" t="s">
        <v>23015</v>
      </c>
      <c r="J4663" t="s">
        <v>21480</v>
      </c>
      <c r="K4663" t="s">
        <v>33294</v>
      </c>
      <c r="L4663">
        <v>30</v>
      </c>
      <c r="M4663" t="s">
        <v>33295</v>
      </c>
    </row>
    <row r="4664" spans="1:13">
      <c r="A4664" t="s">
        <v>14392</v>
      </c>
      <c r="B4664" t="s">
        <v>33296</v>
      </c>
      <c r="C4664" t="s">
        <v>23015</v>
      </c>
      <c r="D4664" t="s">
        <v>33297</v>
      </c>
      <c r="E4664">
        <v>30</v>
      </c>
      <c r="G4664" t="s">
        <v>23015</v>
      </c>
      <c r="J4664" t="s">
        <v>14392</v>
      </c>
      <c r="K4664" t="s">
        <v>33296</v>
      </c>
      <c r="L4664">
        <v>30</v>
      </c>
      <c r="M4664" t="s">
        <v>33297</v>
      </c>
    </row>
    <row r="4665" spans="1:13">
      <c r="A4665" t="s">
        <v>21479</v>
      </c>
      <c r="B4665" t="s">
        <v>33298</v>
      </c>
      <c r="C4665" t="s">
        <v>23015</v>
      </c>
      <c r="D4665" t="s">
        <v>33299</v>
      </c>
      <c r="E4665">
        <v>30</v>
      </c>
      <c r="G4665" t="s">
        <v>23015</v>
      </c>
      <c r="J4665" t="s">
        <v>21479</v>
      </c>
      <c r="K4665" t="s">
        <v>33298</v>
      </c>
      <c r="L4665">
        <v>30</v>
      </c>
      <c r="M4665" t="s">
        <v>33299</v>
      </c>
    </row>
    <row r="4666" spans="1:13">
      <c r="A4666" t="s">
        <v>33300</v>
      </c>
      <c r="B4666" t="s">
        <v>33301</v>
      </c>
      <c r="C4666" t="s">
        <v>23015</v>
      </c>
      <c r="D4666" t="s">
        <v>33302</v>
      </c>
      <c r="E4666">
        <v>60</v>
      </c>
      <c r="G4666" t="s">
        <v>23015</v>
      </c>
      <c r="J4666" t="s">
        <v>33300</v>
      </c>
      <c r="K4666" t="s">
        <v>33301</v>
      </c>
      <c r="L4666">
        <v>60</v>
      </c>
      <c r="M4666" t="s">
        <v>33302</v>
      </c>
    </row>
    <row r="4667" spans="1:13">
      <c r="A4667" t="s">
        <v>21832</v>
      </c>
      <c r="B4667" t="s">
        <v>33303</v>
      </c>
      <c r="C4667" t="s">
        <v>23015</v>
      </c>
      <c r="D4667" t="s">
        <v>33304</v>
      </c>
      <c r="E4667">
        <v>30</v>
      </c>
      <c r="G4667" t="s">
        <v>23015</v>
      </c>
      <c r="J4667" t="s">
        <v>21832</v>
      </c>
      <c r="K4667" t="s">
        <v>33303</v>
      </c>
      <c r="L4667">
        <v>30</v>
      </c>
      <c r="M4667" t="s">
        <v>33304</v>
      </c>
    </row>
    <row r="4668" spans="1:13">
      <c r="A4668" t="s">
        <v>21831</v>
      </c>
      <c r="B4668" t="s">
        <v>33305</v>
      </c>
      <c r="C4668" t="s">
        <v>23015</v>
      </c>
      <c r="D4668" t="s">
        <v>33306</v>
      </c>
      <c r="E4668">
        <v>30</v>
      </c>
      <c r="G4668" t="s">
        <v>23015</v>
      </c>
      <c r="J4668" t="s">
        <v>21831</v>
      </c>
      <c r="K4668" t="s">
        <v>33305</v>
      </c>
      <c r="L4668">
        <v>30</v>
      </c>
      <c r="M4668" t="s">
        <v>33306</v>
      </c>
    </row>
    <row r="4669" spans="1:13">
      <c r="A4669" t="s">
        <v>21478</v>
      </c>
      <c r="B4669" t="s">
        <v>33307</v>
      </c>
      <c r="C4669" t="s">
        <v>23015</v>
      </c>
      <c r="D4669" t="s">
        <v>33308</v>
      </c>
      <c r="E4669">
        <v>30</v>
      </c>
      <c r="G4669" t="s">
        <v>23015</v>
      </c>
      <c r="J4669" t="s">
        <v>21478</v>
      </c>
      <c r="K4669" t="s">
        <v>33307</v>
      </c>
      <c r="L4669">
        <v>30</v>
      </c>
      <c r="M4669" t="s">
        <v>33308</v>
      </c>
    </row>
    <row r="4670" spans="1:13">
      <c r="A4670" t="s">
        <v>21477</v>
      </c>
      <c r="B4670" t="s">
        <v>33309</v>
      </c>
      <c r="C4670" t="s">
        <v>23015</v>
      </c>
      <c r="D4670" t="s">
        <v>33310</v>
      </c>
      <c r="E4670">
        <v>30</v>
      </c>
      <c r="G4670" t="s">
        <v>23015</v>
      </c>
      <c r="J4670" t="s">
        <v>21477</v>
      </c>
      <c r="K4670" t="s">
        <v>33309</v>
      </c>
      <c r="L4670">
        <v>30</v>
      </c>
      <c r="M4670" t="s">
        <v>33310</v>
      </c>
    </row>
    <row r="4671" spans="1:13">
      <c r="A4671" t="s">
        <v>21476</v>
      </c>
      <c r="B4671" t="s">
        <v>33311</v>
      </c>
      <c r="C4671" t="s">
        <v>23015</v>
      </c>
      <c r="D4671" t="s">
        <v>33312</v>
      </c>
      <c r="E4671">
        <v>30</v>
      </c>
      <c r="G4671" t="s">
        <v>23015</v>
      </c>
      <c r="J4671" t="s">
        <v>21476</v>
      </c>
      <c r="K4671" t="s">
        <v>33311</v>
      </c>
      <c r="L4671">
        <v>30</v>
      </c>
      <c r="M4671" t="s">
        <v>33312</v>
      </c>
    </row>
    <row r="4672" spans="1:13">
      <c r="A4672" t="s">
        <v>21475</v>
      </c>
      <c r="B4672" t="s">
        <v>33313</v>
      </c>
      <c r="C4672" t="s">
        <v>23015</v>
      </c>
      <c r="D4672" t="s">
        <v>33314</v>
      </c>
      <c r="E4672">
        <v>30</v>
      </c>
      <c r="G4672" t="s">
        <v>23015</v>
      </c>
      <c r="J4672" t="s">
        <v>21475</v>
      </c>
      <c r="K4672" t="s">
        <v>33313</v>
      </c>
      <c r="L4672">
        <v>30</v>
      </c>
      <c r="M4672" t="s">
        <v>33314</v>
      </c>
    </row>
    <row r="4673" spans="1:13">
      <c r="A4673" t="s">
        <v>21474</v>
      </c>
      <c r="B4673" t="s">
        <v>33315</v>
      </c>
      <c r="C4673" t="s">
        <v>23015</v>
      </c>
      <c r="D4673" t="s">
        <v>33316</v>
      </c>
      <c r="E4673">
        <v>30</v>
      </c>
      <c r="G4673" t="s">
        <v>23015</v>
      </c>
      <c r="J4673" t="s">
        <v>21474</v>
      </c>
      <c r="K4673" t="s">
        <v>33315</v>
      </c>
      <c r="L4673">
        <v>30</v>
      </c>
      <c r="M4673" t="s">
        <v>33316</v>
      </c>
    </row>
    <row r="4674" spans="1:13">
      <c r="A4674" t="s">
        <v>21473</v>
      </c>
      <c r="B4674" t="s">
        <v>33317</v>
      </c>
      <c r="C4674" t="s">
        <v>23015</v>
      </c>
      <c r="D4674" t="s">
        <v>33318</v>
      </c>
      <c r="E4674">
        <v>30</v>
      </c>
      <c r="G4674" t="s">
        <v>23015</v>
      </c>
      <c r="J4674" t="s">
        <v>21473</v>
      </c>
      <c r="K4674" t="s">
        <v>33317</v>
      </c>
      <c r="L4674">
        <v>30</v>
      </c>
      <c r="M4674" t="s">
        <v>33318</v>
      </c>
    </row>
    <row r="4675" spans="1:13">
      <c r="A4675" t="s">
        <v>21472</v>
      </c>
      <c r="B4675" t="s">
        <v>33319</v>
      </c>
      <c r="C4675" t="s">
        <v>23015</v>
      </c>
      <c r="D4675" t="s">
        <v>33320</v>
      </c>
      <c r="E4675">
        <v>30</v>
      </c>
      <c r="G4675" t="s">
        <v>23015</v>
      </c>
      <c r="J4675" t="s">
        <v>21472</v>
      </c>
      <c r="K4675" t="s">
        <v>33319</v>
      </c>
      <c r="L4675">
        <v>30</v>
      </c>
      <c r="M4675" t="s">
        <v>33320</v>
      </c>
    </row>
    <row r="4676" spans="1:13">
      <c r="A4676" t="s">
        <v>21471</v>
      </c>
      <c r="B4676" t="s">
        <v>33321</v>
      </c>
      <c r="C4676" t="s">
        <v>23015</v>
      </c>
      <c r="D4676" t="s">
        <v>33322</v>
      </c>
      <c r="E4676">
        <v>30</v>
      </c>
      <c r="G4676" t="s">
        <v>23015</v>
      </c>
      <c r="J4676" t="s">
        <v>21471</v>
      </c>
      <c r="K4676" t="s">
        <v>33321</v>
      </c>
      <c r="L4676">
        <v>30</v>
      </c>
      <c r="M4676" t="s">
        <v>33322</v>
      </c>
    </row>
    <row r="4677" spans="1:13">
      <c r="A4677" t="s">
        <v>21470</v>
      </c>
      <c r="B4677" t="s">
        <v>33323</v>
      </c>
      <c r="C4677" t="s">
        <v>23015</v>
      </c>
      <c r="D4677" t="s">
        <v>33324</v>
      </c>
      <c r="E4677">
        <v>30</v>
      </c>
      <c r="G4677" t="s">
        <v>23015</v>
      </c>
      <c r="J4677" t="s">
        <v>21470</v>
      </c>
      <c r="K4677" t="s">
        <v>33323</v>
      </c>
      <c r="L4677">
        <v>30</v>
      </c>
      <c r="M4677" t="s">
        <v>33324</v>
      </c>
    </row>
    <row r="4678" spans="1:13">
      <c r="A4678" t="s">
        <v>21469</v>
      </c>
      <c r="B4678" t="s">
        <v>33325</v>
      </c>
      <c r="C4678" t="s">
        <v>23015</v>
      </c>
      <c r="D4678" t="s">
        <v>33326</v>
      </c>
      <c r="E4678">
        <v>30</v>
      </c>
      <c r="G4678" t="s">
        <v>23015</v>
      </c>
      <c r="J4678" t="s">
        <v>21469</v>
      </c>
      <c r="K4678" t="s">
        <v>33325</v>
      </c>
      <c r="L4678">
        <v>30</v>
      </c>
      <c r="M4678" t="s">
        <v>33326</v>
      </c>
    </row>
    <row r="4679" spans="1:13">
      <c r="A4679" t="s">
        <v>21468</v>
      </c>
      <c r="B4679" t="s">
        <v>33327</v>
      </c>
      <c r="C4679" t="s">
        <v>23015</v>
      </c>
      <c r="D4679" t="s">
        <v>33328</v>
      </c>
      <c r="E4679">
        <v>30</v>
      </c>
      <c r="G4679" t="s">
        <v>23015</v>
      </c>
      <c r="J4679" t="s">
        <v>21468</v>
      </c>
      <c r="K4679" t="s">
        <v>33327</v>
      </c>
      <c r="L4679">
        <v>30</v>
      </c>
      <c r="M4679" t="s">
        <v>33328</v>
      </c>
    </row>
    <row r="4680" spans="1:13">
      <c r="A4680" t="s">
        <v>21830</v>
      </c>
      <c r="B4680" t="s">
        <v>33329</v>
      </c>
      <c r="C4680" t="s">
        <v>23015</v>
      </c>
      <c r="D4680" t="s">
        <v>33330</v>
      </c>
      <c r="E4680">
        <v>30</v>
      </c>
      <c r="G4680" t="s">
        <v>23015</v>
      </c>
      <c r="J4680" t="s">
        <v>21830</v>
      </c>
      <c r="K4680" t="s">
        <v>33329</v>
      </c>
      <c r="L4680">
        <v>30</v>
      </c>
      <c r="M4680" t="s">
        <v>33330</v>
      </c>
    </row>
    <row r="4681" spans="1:13">
      <c r="A4681" t="s">
        <v>21829</v>
      </c>
      <c r="B4681" t="s">
        <v>33331</v>
      </c>
      <c r="C4681" t="s">
        <v>23015</v>
      </c>
      <c r="D4681" t="s">
        <v>33332</v>
      </c>
      <c r="E4681">
        <v>30</v>
      </c>
      <c r="G4681" t="s">
        <v>23015</v>
      </c>
      <c r="J4681" t="s">
        <v>21829</v>
      </c>
      <c r="K4681" t="s">
        <v>33331</v>
      </c>
      <c r="L4681">
        <v>30</v>
      </c>
      <c r="M4681" t="s">
        <v>33332</v>
      </c>
    </row>
    <row r="4682" spans="1:13">
      <c r="A4682" t="s">
        <v>21828</v>
      </c>
      <c r="B4682" t="s">
        <v>33333</v>
      </c>
      <c r="C4682" t="s">
        <v>23015</v>
      </c>
      <c r="D4682" t="s">
        <v>33334</v>
      </c>
      <c r="E4682">
        <v>30</v>
      </c>
      <c r="G4682" t="s">
        <v>23015</v>
      </c>
      <c r="J4682" t="s">
        <v>21828</v>
      </c>
      <c r="K4682" t="s">
        <v>33333</v>
      </c>
      <c r="L4682">
        <v>30</v>
      </c>
      <c r="M4682" t="s">
        <v>33334</v>
      </c>
    </row>
    <row r="4683" spans="1:13">
      <c r="A4683" t="s">
        <v>21827</v>
      </c>
      <c r="B4683" t="s">
        <v>33335</v>
      </c>
      <c r="C4683" t="s">
        <v>23015</v>
      </c>
      <c r="D4683" t="s">
        <v>33336</v>
      </c>
      <c r="E4683">
        <v>30</v>
      </c>
      <c r="G4683" t="s">
        <v>23015</v>
      </c>
      <c r="J4683" t="s">
        <v>21827</v>
      </c>
      <c r="K4683" t="s">
        <v>33335</v>
      </c>
      <c r="L4683">
        <v>30</v>
      </c>
      <c r="M4683" t="s">
        <v>33336</v>
      </c>
    </row>
    <row r="4684" spans="1:13">
      <c r="A4684" t="s">
        <v>21826</v>
      </c>
      <c r="B4684" t="s">
        <v>33337</v>
      </c>
      <c r="C4684" t="s">
        <v>23015</v>
      </c>
      <c r="D4684" t="s">
        <v>33338</v>
      </c>
      <c r="E4684">
        <v>30</v>
      </c>
      <c r="G4684" t="s">
        <v>23015</v>
      </c>
      <c r="J4684" t="s">
        <v>21826</v>
      </c>
      <c r="K4684" t="s">
        <v>33337</v>
      </c>
      <c r="L4684">
        <v>30</v>
      </c>
      <c r="M4684" t="s">
        <v>33338</v>
      </c>
    </row>
    <row r="4685" spans="1:13">
      <c r="A4685" t="s">
        <v>21825</v>
      </c>
      <c r="B4685" t="s">
        <v>33339</v>
      </c>
      <c r="C4685" t="s">
        <v>23015</v>
      </c>
      <c r="D4685" t="s">
        <v>33340</v>
      </c>
      <c r="E4685">
        <v>30</v>
      </c>
      <c r="G4685" t="s">
        <v>23015</v>
      </c>
      <c r="J4685" t="s">
        <v>21825</v>
      </c>
      <c r="K4685" t="s">
        <v>33339</v>
      </c>
      <c r="L4685">
        <v>30</v>
      </c>
      <c r="M4685" t="s">
        <v>33340</v>
      </c>
    </row>
    <row r="4686" spans="1:13">
      <c r="A4686" t="s">
        <v>21824</v>
      </c>
      <c r="B4686" t="s">
        <v>33341</v>
      </c>
      <c r="C4686" t="s">
        <v>23015</v>
      </c>
      <c r="D4686" t="s">
        <v>33342</v>
      </c>
      <c r="E4686">
        <v>30</v>
      </c>
      <c r="G4686" t="s">
        <v>23015</v>
      </c>
      <c r="J4686" t="s">
        <v>21824</v>
      </c>
      <c r="K4686" t="s">
        <v>33341</v>
      </c>
      <c r="L4686">
        <v>30</v>
      </c>
      <c r="M4686" t="s">
        <v>33342</v>
      </c>
    </row>
    <row r="4687" spans="1:13">
      <c r="A4687" t="s">
        <v>21823</v>
      </c>
      <c r="B4687" t="s">
        <v>33343</v>
      </c>
      <c r="C4687" t="s">
        <v>23015</v>
      </c>
      <c r="D4687" t="s">
        <v>33344</v>
      </c>
      <c r="E4687">
        <v>30</v>
      </c>
      <c r="G4687" t="s">
        <v>23015</v>
      </c>
      <c r="J4687" t="s">
        <v>21823</v>
      </c>
      <c r="K4687" t="s">
        <v>33343</v>
      </c>
      <c r="L4687">
        <v>30</v>
      </c>
      <c r="M4687" t="s">
        <v>33344</v>
      </c>
    </row>
    <row r="4688" spans="1:13">
      <c r="A4688" t="s">
        <v>21822</v>
      </c>
      <c r="B4688" t="s">
        <v>33345</v>
      </c>
      <c r="C4688" t="s">
        <v>23015</v>
      </c>
      <c r="D4688" t="s">
        <v>33346</v>
      </c>
      <c r="E4688">
        <v>30</v>
      </c>
      <c r="G4688" t="s">
        <v>23015</v>
      </c>
      <c r="J4688" t="s">
        <v>21822</v>
      </c>
      <c r="K4688" t="s">
        <v>33345</v>
      </c>
      <c r="L4688">
        <v>30</v>
      </c>
      <c r="M4688" t="s">
        <v>33346</v>
      </c>
    </row>
    <row r="4689" spans="1:13">
      <c r="A4689" t="s">
        <v>21271</v>
      </c>
      <c r="B4689" t="s">
        <v>33347</v>
      </c>
      <c r="C4689" t="s">
        <v>23015</v>
      </c>
      <c r="D4689" t="s">
        <v>33348</v>
      </c>
      <c r="E4689">
        <v>30</v>
      </c>
      <c r="G4689" t="s">
        <v>23015</v>
      </c>
      <c r="J4689" t="s">
        <v>21271</v>
      </c>
      <c r="K4689" t="s">
        <v>33347</v>
      </c>
      <c r="L4689">
        <v>30</v>
      </c>
      <c r="M4689" t="s">
        <v>33348</v>
      </c>
    </row>
    <row r="4690" spans="1:13">
      <c r="A4690" t="s">
        <v>21842</v>
      </c>
      <c r="B4690" t="s">
        <v>25774</v>
      </c>
      <c r="C4690" t="s">
        <v>23015</v>
      </c>
      <c r="D4690" t="s">
        <v>33349</v>
      </c>
      <c r="E4690">
        <v>30</v>
      </c>
      <c r="G4690" t="s">
        <v>23015</v>
      </c>
      <c r="J4690" t="s">
        <v>21842</v>
      </c>
      <c r="K4690" t="s">
        <v>25774</v>
      </c>
      <c r="L4690">
        <v>30</v>
      </c>
      <c r="M4690" t="s">
        <v>33349</v>
      </c>
    </row>
    <row r="4691" spans="1:13">
      <c r="A4691" t="s">
        <v>21841</v>
      </c>
      <c r="B4691" t="s">
        <v>33350</v>
      </c>
      <c r="C4691" t="s">
        <v>23015</v>
      </c>
      <c r="D4691" t="s">
        <v>33351</v>
      </c>
      <c r="E4691">
        <v>29</v>
      </c>
      <c r="G4691" t="s">
        <v>23015</v>
      </c>
      <c r="J4691" t="s">
        <v>21841</v>
      </c>
      <c r="K4691" t="s">
        <v>33350</v>
      </c>
      <c r="L4691">
        <v>29</v>
      </c>
      <c r="M4691" t="s">
        <v>33351</v>
      </c>
    </row>
    <row r="4692" spans="1:13">
      <c r="A4692" t="s">
        <v>21270</v>
      </c>
      <c r="B4692" t="s">
        <v>28537</v>
      </c>
      <c r="C4692" t="s">
        <v>23015</v>
      </c>
      <c r="D4692" t="s">
        <v>33352</v>
      </c>
      <c r="E4692">
        <v>30</v>
      </c>
      <c r="G4692" t="s">
        <v>23015</v>
      </c>
      <c r="J4692" t="s">
        <v>21270</v>
      </c>
      <c r="K4692" t="s">
        <v>28537</v>
      </c>
      <c r="L4692">
        <v>30</v>
      </c>
      <c r="M4692" t="s">
        <v>33352</v>
      </c>
    </row>
    <row r="4693" spans="1:13">
      <c r="A4693" t="s">
        <v>21614</v>
      </c>
      <c r="B4693" t="s">
        <v>33353</v>
      </c>
      <c r="C4693" t="s">
        <v>23015</v>
      </c>
      <c r="D4693" t="s">
        <v>33354</v>
      </c>
      <c r="E4693">
        <v>30</v>
      </c>
      <c r="G4693" t="s">
        <v>23015</v>
      </c>
      <c r="J4693" t="s">
        <v>21614</v>
      </c>
      <c r="K4693" t="s">
        <v>33353</v>
      </c>
      <c r="L4693">
        <v>30</v>
      </c>
      <c r="M4693" t="s">
        <v>33354</v>
      </c>
    </row>
    <row r="4694" spans="1:13">
      <c r="A4694" t="s">
        <v>21613</v>
      </c>
      <c r="B4694" t="s">
        <v>33355</v>
      </c>
      <c r="C4694" t="s">
        <v>23015</v>
      </c>
      <c r="D4694" t="s">
        <v>33356</v>
      </c>
      <c r="E4694">
        <v>30</v>
      </c>
      <c r="G4694" t="s">
        <v>23015</v>
      </c>
      <c r="J4694" t="s">
        <v>21613</v>
      </c>
      <c r="K4694" t="s">
        <v>33355</v>
      </c>
      <c r="L4694">
        <v>30</v>
      </c>
      <c r="M4694" t="s">
        <v>33356</v>
      </c>
    </row>
    <row r="4695" spans="1:13">
      <c r="A4695" t="s">
        <v>21821</v>
      </c>
      <c r="B4695" t="s">
        <v>33357</v>
      </c>
      <c r="C4695" t="s">
        <v>23015</v>
      </c>
      <c r="D4695" t="s">
        <v>33358</v>
      </c>
      <c r="E4695">
        <v>30</v>
      </c>
      <c r="G4695" t="s">
        <v>23015</v>
      </c>
      <c r="J4695" t="s">
        <v>21821</v>
      </c>
      <c r="K4695" t="s">
        <v>33357</v>
      </c>
      <c r="L4695">
        <v>30</v>
      </c>
      <c r="M4695" t="s">
        <v>33358</v>
      </c>
    </row>
    <row r="4696" spans="1:13">
      <c r="A4696" t="s">
        <v>21820</v>
      </c>
      <c r="B4696" t="s">
        <v>33359</v>
      </c>
      <c r="C4696" t="s">
        <v>23015</v>
      </c>
      <c r="D4696" t="s">
        <v>33360</v>
      </c>
      <c r="E4696">
        <v>30</v>
      </c>
      <c r="G4696" t="s">
        <v>23015</v>
      </c>
      <c r="J4696" t="s">
        <v>21820</v>
      </c>
      <c r="K4696" t="s">
        <v>33359</v>
      </c>
      <c r="L4696">
        <v>30</v>
      </c>
      <c r="M4696" t="s">
        <v>33360</v>
      </c>
    </row>
    <row r="4697" spans="1:13">
      <c r="A4697" t="s">
        <v>21738</v>
      </c>
      <c r="B4697" t="s">
        <v>33361</v>
      </c>
      <c r="C4697" t="s">
        <v>23015</v>
      </c>
      <c r="D4697" t="s">
        <v>33362</v>
      </c>
      <c r="E4697">
        <v>30</v>
      </c>
      <c r="G4697" t="s">
        <v>23015</v>
      </c>
      <c r="J4697" t="s">
        <v>21738</v>
      </c>
      <c r="K4697" t="s">
        <v>33361</v>
      </c>
      <c r="L4697">
        <v>30</v>
      </c>
      <c r="M4697" t="s">
        <v>33362</v>
      </c>
    </row>
    <row r="4698" spans="1:13">
      <c r="A4698" t="s">
        <v>21737</v>
      </c>
      <c r="B4698" t="s">
        <v>33363</v>
      </c>
      <c r="C4698" t="s">
        <v>23015</v>
      </c>
      <c r="D4698" t="s">
        <v>33364</v>
      </c>
      <c r="E4698">
        <v>30</v>
      </c>
      <c r="G4698" t="s">
        <v>23015</v>
      </c>
      <c r="J4698" t="s">
        <v>21737</v>
      </c>
      <c r="K4698" t="s">
        <v>33363</v>
      </c>
      <c r="L4698">
        <v>30</v>
      </c>
      <c r="M4698" t="s">
        <v>33364</v>
      </c>
    </row>
    <row r="4699" spans="1:13">
      <c r="A4699" t="s">
        <v>21682</v>
      </c>
      <c r="B4699" t="s">
        <v>33365</v>
      </c>
      <c r="C4699" t="s">
        <v>23015</v>
      </c>
      <c r="D4699" t="s">
        <v>33366</v>
      </c>
      <c r="E4699">
        <v>29</v>
      </c>
      <c r="G4699" t="s">
        <v>23015</v>
      </c>
      <c r="J4699" t="s">
        <v>21682</v>
      </c>
      <c r="K4699" t="s">
        <v>33365</v>
      </c>
      <c r="L4699">
        <v>29</v>
      </c>
      <c r="M4699" t="s">
        <v>33366</v>
      </c>
    </row>
    <row r="4700" spans="1:13">
      <c r="A4700" t="s">
        <v>21819</v>
      </c>
      <c r="B4700" t="s">
        <v>33367</v>
      </c>
      <c r="C4700" t="s">
        <v>23015</v>
      </c>
      <c r="D4700" t="s">
        <v>33368</v>
      </c>
      <c r="E4700">
        <v>30</v>
      </c>
      <c r="G4700" t="s">
        <v>23015</v>
      </c>
      <c r="J4700" t="s">
        <v>21819</v>
      </c>
      <c r="K4700" t="s">
        <v>33367</v>
      </c>
      <c r="L4700">
        <v>30</v>
      </c>
      <c r="M4700" t="s">
        <v>33368</v>
      </c>
    </row>
    <row r="4701" spans="1:13">
      <c r="A4701" t="s">
        <v>21733</v>
      </c>
      <c r="B4701" t="s">
        <v>33369</v>
      </c>
      <c r="C4701" t="s">
        <v>23015</v>
      </c>
      <c r="D4701" t="s">
        <v>33370</v>
      </c>
      <c r="E4701">
        <v>60</v>
      </c>
      <c r="G4701" t="s">
        <v>23015</v>
      </c>
      <c r="J4701" t="s">
        <v>21733</v>
      </c>
      <c r="K4701" t="s">
        <v>33369</v>
      </c>
      <c r="L4701">
        <v>60</v>
      </c>
      <c r="M4701" t="s">
        <v>33370</v>
      </c>
    </row>
    <row r="4702" spans="1:13">
      <c r="A4702" t="s">
        <v>21732</v>
      </c>
      <c r="B4702" t="s">
        <v>33371</v>
      </c>
      <c r="C4702" t="s">
        <v>23015</v>
      </c>
      <c r="D4702" t="s">
        <v>33372</v>
      </c>
      <c r="E4702">
        <v>30</v>
      </c>
      <c r="G4702" t="s">
        <v>23015</v>
      </c>
      <c r="J4702" t="s">
        <v>21732</v>
      </c>
      <c r="K4702" t="s">
        <v>33371</v>
      </c>
      <c r="L4702">
        <v>30</v>
      </c>
      <c r="M4702" t="s">
        <v>33372</v>
      </c>
    </row>
    <row r="4703" spans="1:13">
      <c r="A4703" t="s">
        <v>21731</v>
      </c>
      <c r="B4703" t="s">
        <v>33373</v>
      </c>
      <c r="C4703" t="s">
        <v>23015</v>
      </c>
      <c r="D4703" t="s">
        <v>33374</v>
      </c>
      <c r="E4703">
        <v>30</v>
      </c>
      <c r="G4703" t="s">
        <v>23015</v>
      </c>
      <c r="J4703" t="s">
        <v>21731</v>
      </c>
      <c r="K4703" t="s">
        <v>33373</v>
      </c>
      <c r="L4703">
        <v>30</v>
      </c>
      <c r="M4703" t="s">
        <v>33374</v>
      </c>
    </row>
    <row r="4704" spans="1:13">
      <c r="A4704" t="s">
        <v>21730</v>
      </c>
      <c r="B4704" t="s">
        <v>33375</v>
      </c>
      <c r="C4704" t="s">
        <v>23015</v>
      </c>
      <c r="D4704" t="s">
        <v>33376</v>
      </c>
      <c r="E4704">
        <v>30</v>
      </c>
      <c r="G4704" t="s">
        <v>23015</v>
      </c>
      <c r="J4704" t="s">
        <v>21730</v>
      </c>
      <c r="K4704" t="s">
        <v>33375</v>
      </c>
      <c r="L4704">
        <v>30</v>
      </c>
      <c r="M4704" t="s">
        <v>33376</v>
      </c>
    </row>
    <row r="4705" spans="1:13">
      <c r="A4705" t="s">
        <v>21729</v>
      </c>
      <c r="B4705" t="s">
        <v>33377</v>
      </c>
      <c r="C4705" t="s">
        <v>23015</v>
      </c>
      <c r="D4705" t="s">
        <v>33378</v>
      </c>
      <c r="E4705">
        <v>30</v>
      </c>
      <c r="G4705" t="s">
        <v>23015</v>
      </c>
      <c r="J4705" t="s">
        <v>21729</v>
      </c>
      <c r="K4705" t="s">
        <v>33377</v>
      </c>
      <c r="L4705">
        <v>30</v>
      </c>
      <c r="M4705" t="s">
        <v>33378</v>
      </c>
    </row>
    <row r="4706" spans="1:13">
      <c r="A4706" t="s">
        <v>21728</v>
      </c>
      <c r="B4706" t="s">
        <v>33379</v>
      </c>
      <c r="C4706" t="s">
        <v>23015</v>
      </c>
      <c r="D4706" t="s">
        <v>33380</v>
      </c>
      <c r="E4706">
        <v>30</v>
      </c>
      <c r="G4706" t="s">
        <v>23015</v>
      </c>
      <c r="J4706" t="s">
        <v>21728</v>
      </c>
      <c r="K4706" t="s">
        <v>33379</v>
      </c>
      <c r="L4706">
        <v>30</v>
      </c>
      <c r="M4706" t="s">
        <v>33380</v>
      </c>
    </row>
    <row r="4707" spans="1:13">
      <c r="A4707" t="s">
        <v>21727</v>
      </c>
      <c r="B4707" t="s">
        <v>33381</v>
      </c>
      <c r="C4707" t="s">
        <v>23015</v>
      </c>
      <c r="D4707" t="s">
        <v>33382</v>
      </c>
      <c r="E4707">
        <v>30</v>
      </c>
      <c r="G4707" t="s">
        <v>23015</v>
      </c>
      <c r="J4707" t="s">
        <v>21727</v>
      </c>
      <c r="K4707" t="s">
        <v>33381</v>
      </c>
      <c r="L4707">
        <v>30</v>
      </c>
      <c r="M4707" t="s">
        <v>33382</v>
      </c>
    </row>
    <row r="4708" spans="1:13">
      <c r="A4708" t="s">
        <v>21726</v>
      </c>
      <c r="B4708" t="s">
        <v>33383</v>
      </c>
      <c r="C4708" t="s">
        <v>23015</v>
      </c>
      <c r="D4708" t="s">
        <v>33384</v>
      </c>
      <c r="E4708">
        <v>30</v>
      </c>
      <c r="G4708" t="s">
        <v>23015</v>
      </c>
      <c r="J4708" t="s">
        <v>21726</v>
      </c>
      <c r="K4708" t="s">
        <v>33383</v>
      </c>
      <c r="L4708">
        <v>30</v>
      </c>
      <c r="M4708" t="s">
        <v>33384</v>
      </c>
    </row>
    <row r="4709" spans="1:13">
      <c r="A4709" t="s">
        <v>21725</v>
      </c>
      <c r="B4709" t="s">
        <v>33385</v>
      </c>
      <c r="C4709" t="s">
        <v>23015</v>
      </c>
      <c r="D4709" t="s">
        <v>33386</v>
      </c>
      <c r="E4709">
        <v>30</v>
      </c>
      <c r="G4709" t="s">
        <v>23015</v>
      </c>
      <c r="J4709" t="s">
        <v>21725</v>
      </c>
      <c r="K4709" t="s">
        <v>33385</v>
      </c>
      <c r="L4709">
        <v>30</v>
      </c>
      <c r="M4709" t="s">
        <v>33386</v>
      </c>
    </row>
    <row r="4710" spans="1:13">
      <c r="A4710" t="s">
        <v>21724</v>
      </c>
      <c r="B4710" t="s">
        <v>33387</v>
      </c>
      <c r="C4710" t="s">
        <v>23015</v>
      </c>
      <c r="D4710" t="s">
        <v>33388</v>
      </c>
      <c r="E4710">
        <v>30</v>
      </c>
      <c r="G4710" t="s">
        <v>23015</v>
      </c>
      <c r="J4710" t="s">
        <v>21724</v>
      </c>
      <c r="K4710" t="s">
        <v>33387</v>
      </c>
      <c r="L4710">
        <v>30</v>
      </c>
      <c r="M4710" t="s">
        <v>33388</v>
      </c>
    </row>
    <row r="4711" spans="1:13">
      <c r="A4711" t="s">
        <v>21723</v>
      </c>
      <c r="B4711" t="s">
        <v>33389</v>
      </c>
      <c r="C4711" t="s">
        <v>23015</v>
      </c>
      <c r="D4711" t="s">
        <v>33390</v>
      </c>
      <c r="E4711">
        <v>30</v>
      </c>
      <c r="G4711" t="s">
        <v>23015</v>
      </c>
      <c r="J4711" t="s">
        <v>21723</v>
      </c>
      <c r="K4711" t="s">
        <v>33389</v>
      </c>
      <c r="L4711">
        <v>30</v>
      </c>
      <c r="M4711" t="s">
        <v>33390</v>
      </c>
    </row>
    <row r="4712" spans="1:13">
      <c r="A4712" t="s">
        <v>21722</v>
      </c>
      <c r="B4712" t="s">
        <v>33391</v>
      </c>
      <c r="C4712" t="s">
        <v>23015</v>
      </c>
      <c r="D4712" t="s">
        <v>33392</v>
      </c>
      <c r="E4712">
        <v>30</v>
      </c>
      <c r="G4712" t="s">
        <v>23015</v>
      </c>
      <c r="J4712" t="s">
        <v>21722</v>
      </c>
      <c r="K4712" t="s">
        <v>33391</v>
      </c>
      <c r="L4712">
        <v>30</v>
      </c>
      <c r="M4712" t="s">
        <v>33392</v>
      </c>
    </row>
    <row r="4713" spans="1:13">
      <c r="A4713" t="s">
        <v>21721</v>
      </c>
      <c r="B4713" t="s">
        <v>33393</v>
      </c>
      <c r="C4713" t="s">
        <v>23015</v>
      </c>
      <c r="D4713" t="s">
        <v>33394</v>
      </c>
      <c r="E4713">
        <v>30</v>
      </c>
      <c r="G4713" t="s">
        <v>23015</v>
      </c>
      <c r="J4713" t="s">
        <v>21721</v>
      </c>
      <c r="K4713" t="s">
        <v>33393</v>
      </c>
      <c r="L4713">
        <v>30</v>
      </c>
      <c r="M4713" t="s">
        <v>33394</v>
      </c>
    </row>
    <row r="4714" spans="1:13">
      <c r="A4714" t="s">
        <v>21720</v>
      </c>
      <c r="B4714" t="s">
        <v>33395</v>
      </c>
      <c r="C4714" t="s">
        <v>23015</v>
      </c>
      <c r="D4714" t="s">
        <v>33396</v>
      </c>
      <c r="E4714">
        <v>30</v>
      </c>
      <c r="G4714" t="s">
        <v>23015</v>
      </c>
      <c r="J4714" t="s">
        <v>21720</v>
      </c>
      <c r="K4714" t="s">
        <v>33395</v>
      </c>
      <c r="L4714">
        <v>30</v>
      </c>
      <c r="M4714" t="s">
        <v>33396</v>
      </c>
    </row>
    <row r="4715" spans="1:13">
      <c r="A4715" t="s">
        <v>21719</v>
      </c>
      <c r="B4715" t="s">
        <v>33397</v>
      </c>
      <c r="C4715" t="s">
        <v>23015</v>
      </c>
      <c r="D4715" t="s">
        <v>33398</v>
      </c>
      <c r="E4715">
        <v>30</v>
      </c>
      <c r="G4715" t="s">
        <v>23015</v>
      </c>
      <c r="J4715" t="s">
        <v>21719</v>
      </c>
      <c r="K4715" t="s">
        <v>33397</v>
      </c>
      <c r="L4715">
        <v>30</v>
      </c>
      <c r="M4715" t="s">
        <v>33398</v>
      </c>
    </row>
    <row r="4716" spans="1:13">
      <c r="A4716" t="s">
        <v>21718</v>
      </c>
      <c r="B4716" t="s">
        <v>33399</v>
      </c>
      <c r="C4716" t="s">
        <v>23015</v>
      </c>
      <c r="D4716" t="s">
        <v>33400</v>
      </c>
      <c r="E4716">
        <v>30</v>
      </c>
      <c r="G4716" t="s">
        <v>23015</v>
      </c>
      <c r="J4716" t="s">
        <v>21718</v>
      </c>
      <c r="K4716" t="s">
        <v>33399</v>
      </c>
      <c r="L4716">
        <v>30</v>
      </c>
      <c r="M4716" t="s">
        <v>33400</v>
      </c>
    </row>
    <row r="4717" spans="1:13">
      <c r="A4717" t="s">
        <v>21717</v>
      </c>
      <c r="B4717" t="s">
        <v>33401</v>
      </c>
      <c r="C4717" t="s">
        <v>23015</v>
      </c>
      <c r="D4717" t="s">
        <v>33402</v>
      </c>
      <c r="E4717">
        <v>30</v>
      </c>
      <c r="G4717" t="s">
        <v>23015</v>
      </c>
      <c r="J4717" t="s">
        <v>21717</v>
      </c>
      <c r="K4717" t="s">
        <v>33401</v>
      </c>
      <c r="L4717">
        <v>30</v>
      </c>
      <c r="M4717" t="s">
        <v>33402</v>
      </c>
    </row>
    <row r="4718" spans="1:13">
      <c r="A4718" t="s">
        <v>21716</v>
      </c>
      <c r="B4718" t="s">
        <v>33403</v>
      </c>
      <c r="C4718" t="s">
        <v>23015</v>
      </c>
      <c r="D4718" t="s">
        <v>33404</v>
      </c>
      <c r="E4718">
        <v>30</v>
      </c>
      <c r="G4718" t="s">
        <v>23015</v>
      </c>
      <c r="J4718" t="s">
        <v>21716</v>
      </c>
      <c r="K4718" t="s">
        <v>33403</v>
      </c>
      <c r="L4718">
        <v>30</v>
      </c>
      <c r="M4718" t="s">
        <v>33404</v>
      </c>
    </row>
    <row r="4719" spans="1:13">
      <c r="A4719" t="s">
        <v>21715</v>
      </c>
      <c r="B4719" t="s">
        <v>33405</v>
      </c>
      <c r="C4719" t="s">
        <v>23015</v>
      </c>
      <c r="D4719" t="s">
        <v>33406</v>
      </c>
      <c r="E4719">
        <v>30</v>
      </c>
      <c r="G4719" t="s">
        <v>23015</v>
      </c>
      <c r="J4719" t="s">
        <v>21715</v>
      </c>
      <c r="K4719" t="s">
        <v>33405</v>
      </c>
      <c r="L4719">
        <v>30</v>
      </c>
      <c r="M4719" t="s">
        <v>33406</v>
      </c>
    </row>
    <row r="4720" spans="1:13">
      <c r="A4720" t="s">
        <v>21714</v>
      </c>
      <c r="B4720" t="s">
        <v>33407</v>
      </c>
      <c r="C4720" t="s">
        <v>23015</v>
      </c>
      <c r="D4720" t="s">
        <v>33408</v>
      </c>
      <c r="E4720">
        <v>30</v>
      </c>
      <c r="G4720" t="s">
        <v>23015</v>
      </c>
      <c r="J4720" t="s">
        <v>21714</v>
      </c>
      <c r="K4720" t="s">
        <v>33407</v>
      </c>
      <c r="L4720">
        <v>30</v>
      </c>
      <c r="M4720" t="s">
        <v>33408</v>
      </c>
    </row>
    <row r="4721" spans="1:13">
      <c r="A4721" t="s">
        <v>21713</v>
      </c>
      <c r="B4721" t="s">
        <v>33409</v>
      </c>
      <c r="C4721" t="s">
        <v>23015</v>
      </c>
      <c r="D4721" t="s">
        <v>33410</v>
      </c>
      <c r="E4721">
        <v>30</v>
      </c>
      <c r="G4721" t="s">
        <v>23015</v>
      </c>
      <c r="J4721" t="s">
        <v>21713</v>
      </c>
      <c r="K4721" t="s">
        <v>33409</v>
      </c>
      <c r="L4721">
        <v>30</v>
      </c>
      <c r="M4721" t="s">
        <v>33410</v>
      </c>
    </row>
    <row r="4722" spans="1:13">
      <c r="A4722" t="s">
        <v>21712</v>
      </c>
      <c r="B4722" t="s">
        <v>33411</v>
      </c>
      <c r="C4722" t="s">
        <v>23015</v>
      </c>
      <c r="D4722" t="s">
        <v>33412</v>
      </c>
      <c r="E4722">
        <v>30</v>
      </c>
      <c r="G4722" t="s">
        <v>23015</v>
      </c>
      <c r="J4722" t="s">
        <v>21712</v>
      </c>
      <c r="K4722" t="s">
        <v>33411</v>
      </c>
      <c r="L4722">
        <v>30</v>
      </c>
      <c r="M4722" t="s">
        <v>33412</v>
      </c>
    </row>
    <row r="4723" spans="1:13">
      <c r="A4723" t="s">
        <v>21711</v>
      </c>
      <c r="B4723" t="s">
        <v>33413</v>
      </c>
      <c r="C4723" t="s">
        <v>23015</v>
      </c>
      <c r="D4723" t="s">
        <v>33414</v>
      </c>
      <c r="E4723">
        <v>30</v>
      </c>
      <c r="G4723" t="s">
        <v>23015</v>
      </c>
      <c r="J4723" t="s">
        <v>21711</v>
      </c>
      <c r="K4723" t="s">
        <v>33413</v>
      </c>
      <c r="L4723">
        <v>30</v>
      </c>
      <c r="M4723" t="s">
        <v>33414</v>
      </c>
    </row>
    <row r="4724" spans="1:13">
      <c r="A4724" t="s">
        <v>21710</v>
      </c>
      <c r="B4724" t="s">
        <v>33415</v>
      </c>
      <c r="C4724" t="s">
        <v>23015</v>
      </c>
      <c r="D4724" t="s">
        <v>33416</v>
      </c>
      <c r="E4724">
        <v>30</v>
      </c>
      <c r="G4724" t="s">
        <v>23015</v>
      </c>
      <c r="J4724" t="s">
        <v>21710</v>
      </c>
      <c r="K4724" t="s">
        <v>33415</v>
      </c>
      <c r="L4724">
        <v>30</v>
      </c>
      <c r="M4724" t="s">
        <v>33416</v>
      </c>
    </row>
    <row r="4725" spans="1:13">
      <c r="A4725" t="s">
        <v>21709</v>
      </c>
      <c r="B4725" t="s">
        <v>33417</v>
      </c>
      <c r="C4725" t="s">
        <v>23015</v>
      </c>
      <c r="D4725" t="s">
        <v>33418</v>
      </c>
      <c r="E4725">
        <v>30</v>
      </c>
      <c r="G4725" t="s">
        <v>23015</v>
      </c>
      <c r="J4725" t="s">
        <v>21709</v>
      </c>
      <c r="K4725" t="s">
        <v>33417</v>
      </c>
      <c r="L4725">
        <v>30</v>
      </c>
      <c r="M4725" t="s">
        <v>33418</v>
      </c>
    </row>
    <row r="4726" spans="1:13">
      <c r="A4726" t="s">
        <v>21612</v>
      </c>
      <c r="B4726" t="s">
        <v>33419</v>
      </c>
      <c r="C4726" t="s">
        <v>23015</v>
      </c>
      <c r="D4726" t="s">
        <v>33420</v>
      </c>
      <c r="E4726">
        <v>30</v>
      </c>
      <c r="G4726" t="s">
        <v>23015</v>
      </c>
      <c r="J4726" t="s">
        <v>21612</v>
      </c>
      <c r="K4726" t="s">
        <v>33419</v>
      </c>
      <c r="L4726">
        <v>30</v>
      </c>
      <c r="M4726" t="s">
        <v>33420</v>
      </c>
    </row>
    <row r="4727" spans="1:13">
      <c r="A4727" t="s">
        <v>21611</v>
      </c>
      <c r="B4727" t="s">
        <v>33421</v>
      </c>
      <c r="C4727" t="s">
        <v>23015</v>
      </c>
      <c r="D4727" t="s">
        <v>33422</v>
      </c>
      <c r="E4727">
        <v>30</v>
      </c>
      <c r="G4727" t="s">
        <v>23015</v>
      </c>
      <c r="J4727" t="s">
        <v>21611</v>
      </c>
      <c r="K4727" t="s">
        <v>33421</v>
      </c>
      <c r="L4727">
        <v>30</v>
      </c>
      <c r="M4727" t="s">
        <v>33422</v>
      </c>
    </row>
    <row r="4728" spans="1:13">
      <c r="A4728" t="s">
        <v>21610</v>
      </c>
      <c r="B4728" t="s">
        <v>33423</v>
      </c>
      <c r="C4728" t="s">
        <v>23015</v>
      </c>
      <c r="D4728" t="s">
        <v>33424</v>
      </c>
      <c r="E4728">
        <v>30</v>
      </c>
      <c r="G4728" t="s">
        <v>23015</v>
      </c>
      <c r="J4728" t="s">
        <v>21610</v>
      </c>
      <c r="K4728" t="s">
        <v>33423</v>
      </c>
      <c r="L4728">
        <v>30</v>
      </c>
      <c r="M4728" t="s">
        <v>33424</v>
      </c>
    </row>
    <row r="4729" spans="1:13">
      <c r="A4729" t="s">
        <v>21609</v>
      </c>
      <c r="B4729" t="s">
        <v>33425</v>
      </c>
      <c r="C4729" t="s">
        <v>23015</v>
      </c>
      <c r="D4729" t="s">
        <v>33426</v>
      </c>
      <c r="E4729">
        <v>30</v>
      </c>
      <c r="G4729" t="s">
        <v>23015</v>
      </c>
      <c r="J4729" t="s">
        <v>21609</v>
      </c>
      <c r="K4729" t="s">
        <v>33425</v>
      </c>
      <c r="L4729">
        <v>30</v>
      </c>
      <c r="M4729" t="s">
        <v>33426</v>
      </c>
    </row>
    <row r="4730" spans="1:13">
      <c r="A4730" t="s">
        <v>21467</v>
      </c>
      <c r="B4730" t="s">
        <v>33427</v>
      </c>
      <c r="C4730" t="s">
        <v>23015</v>
      </c>
      <c r="D4730" t="s">
        <v>33428</v>
      </c>
      <c r="E4730">
        <v>30</v>
      </c>
      <c r="G4730" t="s">
        <v>23015</v>
      </c>
      <c r="J4730" t="s">
        <v>21467</v>
      </c>
      <c r="K4730" t="s">
        <v>33427</v>
      </c>
      <c r="L4730">
        <v>30</v>
      </c>
      <c r="M4730" t="s">
        <v>33428</v>
      </c>
    </row>
    <row r="4731" spans="1:13">
      <c r="A4731" t="s">
        <v>21466</v>
      </c>
      <c r="B4731" t="s">
        <v>33429</v>
      </c>
      <c r="C4731" t="s">
        <v>23015</v>
      </c>
      <c r="D4731" t="s">
        <v>33430</v>
      </c>
      <c r="E4731">
        <v>30</v>
      </c>
      <c r="G4731" t="s">
        <v>23015</v>
      </c>
      <c r="J4731" t="s">
        <v>21466</v>
      </c>
      <c r="K4731" t="s">
        <v>33429</v>
      </c>
      <c r="L4731">
        <v>30</v>
      </c>
      <c r="M4731" t="s">
        <v>33430</v>
      </c>
    </row>
    <row r="4732" spans="1:13">
      <c r="A4732" t="s">
        <v>21465</v>
      </c>
      <c r="B4732" t="s">
        <v>33431</v>
      </c>
      <c r="C4732" t="s">
        <v>23015</v>
      </c>
      <c r="D4732" t="s">
        <v>33432</v>
      </c>
      <c r="E4732">
        <v>30</v>
      </c>
      <c r="G4732" t="s">
        <v>23015</v>
      </c>
      <c r="J4732" t="s">
        <v>21465</v>
      </c>
      <c r="K4732" t="s">
        <v>33431</v>
      </c>
      <c r="L4732">
        <v>30</v>
      </c>
      <c r="M4732" t="s">
        <v>33432</v>
      </c>
    </row>
    <row r="4733" spans="1:13">
      <c r="A4733" t="s">
        <v>21464</v>
      </c>
      <c r="B4733" t="s">
        <v>33433</v>
      </c>
      <c r="C4733" t="s">
        <v>23015</v>
      </c>
      <c r="D4733" t="s">
        <v>33434</v>
      </c>
      <c r="E4733">
        <v>30</v>
      </c>
      <c r="G4733" t="s">
        <v>23015</v>
      </c>
      <c r="J4733" t="s">
        <v>21464</v>
      </c>
      <c r="K4733" t="s">
        <v>33433</v>
      </c>
      <c r="L4733">
        <v>30</v>
      </c>
      <c r="M4733" t="s">
        <v>33434</v>
      </c>
    </row>
    <row r="4734" spans="1:13">
      <c r="A4734" t="s">
        <v>21463</v>
      </c>
      <c r="B4734" t="s">
        <v>33435</v>
      </c>
      <c r="C4734" t="s">
        <v>23015</v>
      </c>
      <c r="D4734" t="s">
        <v>33436</v>
      </c>
      <c r="E4734">
        <v>30</v>
      </c>
      <c r="G4734" t="s">
        <v>23015</v>
      </c>
      <c r="J4734" t="s">
        <v>21463</v>
      </c>
      <c r="K4734" t="s">
        <v>33435</v>
      </c>
      <c r="L4734">
        <v>30</v>
      </c>
      <c r="M4734" t="s">
        <v>33436</v>
      </c>
    </row>
    <row r="4735" spans="1:13">
      <c r="A4735" t="s">
        <v>21462</v>
      </c>
      <c r="B4735" t="s">
        <v>33437</v>
      </c>
      <c r="C4735" t="s">
        <v>23015</v>
      </c>
      <c r="D4735" t="s">
        <v>33438</v>
      </c>
      <c r="E4735">
        <v>30</v>
      </c>
      <c r="G4735" t="s">
        <v>23015</v>
      </c>
      <c r="J4735" t="s">
        <v>21462</v>
      </c>
      <c r="K4735" t="s">
        <v>33437</v>
      </c>
      <c r="L4735">
        <v>30</v>
      </c>
      <c r="M4735" t="s">
        <v>33438</v>
      </c>
    </row>
    <row r="4736" spans="1:13">
      <c r="A4736" t="s">
        <v>21461</v>
      </c>
      <c r="B4736" t="s">
        <v>33439</v>
      </c>
      <c r="C4736" t="s">
        <v>23015</v>
      </c>
      <c r="D4736" t="s">
        <v>33440</v>
      </c>
      <c r="E4736">
        <v>30</v>
      </c>
      <c r="G4736" t="s">
        <v>23015</v>
      </c>
      <c r="J4736" t="s">
        <v>21461</v>
      </c>
      <c r="K4736" t="s">
        <v>33439</v>
      </c>
      <c r="L4736">
        <v>30</v>
      </c>
      <c r="M4736" t="s">
        <v>33440</v>
      </c>
    </row>
    <row r="4737" spans="1:13">
      <c r="A4737" t="s">
        <v>21460</v>
      </c>
      <c r="B4737" t="s">
        <v>33441</v>
      </c>
      <c r="C4737" t="s">
        <v>23015</v>
      </c>
      <c r="D4737" t="s">
        <v>33442</v>
      </c>
      <c r="E4737">
        <v>30</v>
      </c>
      <c r="G4737" t="s">
        <v>23015</v>
      </c>
      <c r="J4737" t="s">
        <v>21460</v>
      </c>
      <c r="K4737" t="s">
        <v>33441</v>
      </c>
      <c r="L4737">
        <v>30</v>
      </c>
      <c r="M4737" t="s">
        <v>33442</v>
      </c>
    </row>
    <row r="4738" spans="1:13">
      <c r="A4738" t="s">
        <v>21459</v>
      </c>
      <c r="B4738" t="s">
        <v>33443</v>
      </c>
      <c r="C4738" t="s">
        <v>23015</v>
      </c>
      <c r="D4738" t="s">
        <v>33444</v>
      </c>
      <c r="E4738">
        <v>30</v>
      </c>
      <c r="G4738" t="s">
        <v>23015</v>
      </c>
      <c r="J4738" t="s">
        <v>21459</v>
      </c>
      <c r="K4738" t="s">
        <v>33443</v>
      </c>
      <c r="L4738">
        <v>30</v>
      </c>
      <c r="M4738" t="s">
        <v>33444</v>
      </c>
    </row>
    <row r="4739" spans="1:13">
      <c r="A4739" t="s">
        <v>21458</v>
      </c>
      <c r="B4739" t="s">
        <v>33445</v>
      </c>
      <c r="C4739" t="s">
        <v>23015</v>
      </c>
      <c r="D4739" t="s">
        <v>33446</v>
      </c>
      <c r="E4739">
        <v>30</v>
      </c>
      <c r="G4739" t="s">
        <v>23015</v>
      </c>
      <c r="J4739" t="s">
        <v>21458</v>
      </c>
      <c r="K4739" t="s">
        <v>33445</v>
      </c>
      <c r="L4739">
        <v>30</v>
      </c>
      <c r="M4739" t="s">
        <v>33446</v>
      </c>
    </row>
    <row r="4740" spans="1:13">
      <c r="A4740" t="s">
        <v>21608</v>
      </c>
      <c r="B4740" t="s">
        <v>33447</v>
      </c>
      <c r="C4740" t="s">
        <v>23015</v>
      </c>
      <c r="D4740" t="s">
        <v>33448</v>
      </c>
      <c r="E4740">
        <v>30</v>
      </c>
      <c r="G4740" t="s">
        <v>23015</v>
      </c>
      <c r="J4740" t="s">
        <v>21608</v>
      </c>
      <c r="K4740" t="s">
        <v>33447</v>
      </c>
      <c r="L4740">
        <v>30</v>
      </c>
      <c r="M4740" t="s">
        <v>33448</v>
      </c>
    </row>
    <row r="4741" spans="1:13">
      <c r="A4741" t="s">
        <v>21607</v>
      </c>
      <c r="B4741" t="s">
        <v>33449</v>
      </c>
      <c r="C4741" t="s">
        <v>23015</v>
      </c>
      <c r="D4741" t="s">
        <v>33450</v>
      </c>
      <c r="E4741">
        <v>30</v>
      </c>
      <c r="G4741" t="s">
        <v>23015</v>
      </c>
      <c r="J4741" t="s">
        <v>21607</v>
      </c>
      <c r="K4741" t="s">
        <v>33449</v>
      </c>
      <c r="L4741">
        <v>30</v>
      </c>
      <c r="M4741" t="s">
        <v>33450</v>
      </c>
    </row>
    <row r="4742" spans="1:13">
      <c r="A4742" t="s">
        <v>21457</v>
      </c>
      <c r="B4742" t="s">
        <v>33451</v>
      </c>
      <c r="C4742" t="s">
        <v>23015</v>
      </c>
      <c r="D4742" t="s">
        <v>33452</v>
      </c>
      <c r="E4742">
        <v>30</v>
      </c>
      <c r="G4742" t="s">
        <v>23015</v>
      </c>
      <c r="J4742" t="s">
        <v>21457</v>
      </c>
      <c r="K4742" t="s">
        <v>33451</v>
      </c>
      <c r="L4742">
        <v>30</v>
      </c>
      <c r="M4742" t="s">
        <v>33452</v>
      </c>
    </row>
    <row r="4743" spans="1:13">
      <c r="A4743" t="s">
        <v>21456</v>
      </c>
      <c r="B4743" t="s">
        <v>33453</v>
      </c>
      <c r="C4743" t="s">
        <v>23015</v>
      </c>
      <c r="D4743" t="s">
        <v>33454</v>
      </c>
      <c r="E4743">
        <v>30</v>
      </c>
      <c r="G4743" t="s">
        <v>23015</v>
      </c>
      <c r="J4743" t="s">
        <v>21456</v>
      </c>
      <c r="K4743" t="s">
        <v>33453</v>
      </c>
      <c r="L4743">
        <v>30</v>
      </c>
      <c r="M4743" t="s">
        <v>33454</v>
      </c>
    </row>
    <row r="4744" spans="1:13">
      <c r="A4744" t="s">
        <v>21269</v>
      </c>
      <c r="B4744" t="s">
        <v>33455</v>
      </c>
      <c r="C4744" t="s">
        <v>23015</v>
      </c>
      <c r="D4744" t="s">
        <v>33456</v>
      </c>
      <c r="E4744">
        <v>30</v>
      </c>
      <c r="G4744" t="s">
        <v>23015</v>
      </c>
      <c r="J4744" t="s">
        <v>21269</v>
      </c>
      <c r="K4744" t="s">
        <v>33455</v>
      </c>
      <c r="L4744">
        <v>30</v>
      </c>
      <c r="M4744" t="s">
        <v>33456</v>
      </c>
    </row>
    <row r="4745" spans="1:13">
      <c r="A4745" t="s">
        <v>21268</v>
      </c>
      <c r="B4745" t="s">
        <v>33457</v>
      </c>
      <c r="C4745" t="s">
        <v>23015</v>
      </c>
      <c r="D4745" t="s">
        <v>33458</v>
      </c>
      <c r="E4745">
        <v>30</v>
      </c>
      <c r="G4745" t="s">
        <v>23015</v>
      </c>
      <c r="J4745" t="s">
        <v>21268</v>
      </c>
      <c r="K4745" t="s">
        <v>33457</v>
      </c>
      <c r="L4745">
        <v>30</v>
      </c>
      <c r="M4745" t="s">
        <v>33458</v>
      </c>
    </row>
    <row r="4746" spans="1:13">
      <c r="A4746" t="s">
        <v>21606</v>
      </c>
      <c r="B4746" t="s">
        <v>33459</v>
      </c>
      <c r="C4746" t="s">
        <v>23015</v>
      </c>
      <c r="D4746" t="s">
        <v>33460</v>
      </c>
      <c r="E4746">
        <v>30</v>
      </c>
      <c r="G4746" t="s">
        <v>23015</v>
      </c>
      <c r="J4746" t="s">
        <v>21606</v>
      </c>
      <c r="K4746" t="s">
        <v>33459</v>
      </c>
      <c r="L4746">
        <v>30</v>
      </c>
      <c r="M4746" t="s">
        <v>33460</v>
      </c>
    </row>
    <row r="4747" spans="1:13">
      <c r="A4747" t="s">
        <v>21605</v>
      </c>
      <c r="B4747" t="s">
        <v>33461</v>
      </c>
      <c r="C4747" t="s">
        <v>23015</v>
      </c>
      <c r="D4747" t="s">
        <v>33462</v>
      </c>
      <c r="E4747">
        <v>30</v>
      </c>
      <c r="G4747" t="s">
        <v>23015</v>
      </c>
      <c r="J4747" t="s">
        <v>21605</v>
      </c>
      <c r="K4747" t="s">
        <v>33461</v>
      </c>
      <c r="L4747">
        <v>30</v>
      </c>
      <c r="M4747" t="s">
        <v>33462</v>
      </c>
    </row>
    <row r="4748" spans="1:13">
      <c r="A4748" t="s">
        <v>21603</v>
      </c>
      <c r="B4748" t="s">
        <v>33463</v>
      </c>
      <c r="C4748" t="s">
        <v>23015</v>
      </c>
      <c r="D4748" t="s">
        <v>33464</v>
      </c>
      <c r="E4748">
        <v>30</v>
      </c>
      <c r="G4748" t="s">
        <v>23015</v>
      </c>
      <c r="J4748" t="s">
        <v>21603</v>
      </c>
      <c r="K4748" t="s">
        <v>33463</v>
      </c>
      <c r="L4748">
        <v>30</v>
      </c>
      <c r="M4748" t="s">
        <v>33464</v>
      </c>
    </row>
    <row r="4749" spans="1:13">
      <c r="A4749" t="s">
        <v>21604</v>
      </c>
      <c r="B4749" t="s">
        <v>33465</v>
      </c>
      <c r="C4749" t="s">
        <v>23015</v>
      </c>
      <c r="D4749" t="s">
        <v>33466</v>
      </c>
      <c r="E4749">
        <v>30</v>
      </c>
      <c r="G4749" t="s">
        <v>23015</v>
      </c>
      <c r="J4749" t="s">
        <v>21604</v>
      </c>
      <c r="K4749" t="s">
        <v>33465</v>
      </c>
      <c r="L4749">
        <v>30</v>
      </c>
      <c r="M4749" t="s">
        <v>33466</v>
      </c>
    </row>
    <row r="4750" spans="1:13">
      <c r="A4750" t="s">
        <v>21455</v>
      </c>
      <c r="B4750" t="s">
        <v>33467</v>
      </c>
      <c r="C4750" t="s">
        <v>23015</v>
      </c>
      <c r="D4750" t="s">
        <v>33468</v>
      </c>
      <c r="E4750">
        <v>30</v>
      </c>
      <c r="G4750" t="s">
        <v>23015</v>
      </c>
      <c r="J4750" t="s">
        <v>21455</v>
      </c>
      <c r="K4750" t="s">
        <v>33467</v>
      </c>
      <c r="L4750">
        <v>30</v>
      </c>
      <c r="M4750" t="s">
        <v>33468</v>
      </c>
    </row>
    <row r="4751" spans="1:13">
      <c r="A4751" t="s">
        <v>21454</v>
      </c>
      <c r="B4751" t="s">
        <v>33469</v>
      </c>
      <c r="C4751" t="s">
        <v>23015</v>
      </c>
      <c r="D4751" t="s">
        <v>33470</v>
      </c>
      <c r="E4751">
        <v>30</v>
      </c>
      <c r="G4751" t="s">
        <v>23015</v>
      </c>
      <c r="J4751" t="s">
        <v>21454</v>
      </c>
      <c r="K4751" t="s">
        <v>33469</v>
      </c>
      <c r="L4751">
        <v>30</v>
      </c>
      <c r="M4751" t="s">
        <v>33470</v>
      </c>
    </row>
    <row r="4752" spans="1:13">
      <c r="A4752" t="s">
        <v>21453</v>
      </c>
      <c r="B4752" t="s">
        <v>33471</v>
      </c>
      <c r="C4752" t="s">
        <v>23015</v>
      </c>
      <c r="D4752" t="s">
        <v>33472</v>
      </c>
      <c r="E4752">
        <v>30</v>
      </c>
      <c r="G4752" t="s">
        <v>23015</v>
      </c>
      <c r="J4752" t="s">
        <v>21453</v>
      </c>
      <c r="K4752" t="s">
        <v>33471</v>
      </c>
      <c r="L4752">
        <v>30</v>
      </c>
      <c r="M4752" t="s">
        <v>33472</v>
      </c>
    </row>
    <row r="4753" spans="1:13">
      <c r="A4753" t="s">
        <v>21452</v>
      </c>
      <c r="B4753" t="s">
        <v>33473</v>
      </c>
      <c r="C4753" t="s">
        <v>23015</v>
      </c>
      <c r="D4753" t="s">
        <v>33474</v>
      </c>
      <c r="E4753">
        <v>30</v>
      </c>
      <c r="G4753" t="s">
        <v>23015</v>
      </c>
      <c r="J4753" t="s">
        <v>21452</v>
      </c>
      <c r="K4753" t="s">
        <v>33473</v>
      </c>
      <c r="L4753">
        <v>30</v>
      </c>
      <c r="M4753" t="s">
        <v>33474</v>
      </c>
    </row>
    <row r="4754" spans="1:13">
      <c r="A4754" t="s">
        <v>21681</v>
      </c>
      <c r="B4754" t="s">
        <v>33475</v>
      </c>
      <c r="C4754" t="s">
        <v>23015</v>
      </c>
      <c r="D4754" t="s">
        <v>33476</v>
      </c>
      <c r="E4754">
        <v>30</v>
      </c>
      <c r="G4754" t="s">
        <v>23015</v>
      </c>
      <c r="J4754" t="s">
        <v>21681</v>
      </c>
      <c r="K4754" t="s">
        <v>33475</v>
      </c>
      <c r="L4754">
        <v>30</v>
      </c>
      <c r="M4754" t="s">
        <v>33476</v>
      </c>
    </row>
    <row r="4755" spans="1:13">
      <c r="A4755" t="s">
        <v>21680</v>
      </c>
      <c r="B4755" t="s">
        <v>33477</v>
      </c>
      <c r="C4755" t="s">
        <v>23015</v>
      </c>
      <c r="D4755" t="s">
        <v>33478</v>
      </c>
      <c r="E4755">
        <v>30</v>
      </c>
      <c r="G4755" t="s">
        <v>23015</v>
      </c>
      <c r="J4755" t="s">
        <v>21680</v>
      </c>
      <c r="K4755" t="s">
        <v>33477</v>
      </c>
      <c r="L4755">
        <v>30</v>
      </c>
      <c r="M4755" t="s">
        <v>33478</v>
      </c>
    </row>
    <row r="4756" spans="1:13">
      <c r="A4756" t="s">
        <v>21679</v>
      </c>
      <c r="B4756" t="s">
        <v>33479</v>
      </c>
      <c r="C4756" t="s">
        <v>23015</v>
      </c>
      <c r="D4756" t="s">
        <v>33480</v>
      </c>
      <c r="E4756">
        <v>30</v>
      </c>
      <c r="G4756" t="s">
        <v>23015</v>
      </c>
      <c r="J4756" t="s">
        <v>21679</v>
      </c>
      <c r="K4756" t="s">
        <v>33479</v>
      </c>
      <c r="L4756">
        <v>30</v>
      </c>
      <c r="M4756" t="s">
        <v>33480</v>
      </c>
    </row>
    <row r="4757" spans="1:13">
      <c r="A4757" t="s">
        <v>21678</v>
      </c>
      <c r="B4757" t="s">
        <v>33481</v>
      </c>
      <c r="C4757" t="s">
        <v>23015</v>
      </c>
      <c r="D4757" t="s">
        <v>33482</v>
      </c>
      <c r="E4757">
        <v>29</v>
      </c>
      <c r="G4757" t="s">
        <v>23015</v>
      </c>
      <c r="J4757" t="s">
        <v>21678</v>
      </c>
      <c r="K4757" t="s">
        <v>33481</v>
      </c>
      <c r="L4757">
        <v>29</v>
      </c>
      <c r="M4757" t="s">
        <v>33482</v>
      </c>
    </row>
    <row r="4758" spans="1:13">
      <c r="A4758" t="s">
        <v>21677</v>
      </c>
      <c r="B4758" t="s">
        <v>33483</v>
      </c>
      <c r="C4758" t="s">
        <v>23015</v>
      </c>
      <c r="D4758" t="s">
        <v>33484</v>
      </c>
      <c r="E4758">
        <v>30</v>
      </c>
      <c r="G4758" t="s">
        <v>23015</v>
      </c>
      <c r="J4758" t="s">
        <v>21677</v>
      </c>
      <c r="K4758" t="s">
        <v>33483</v>
      </c>
      <c r="L4758">
        <v>30</v>
      </c>
      <c r="M4758" t="s">
        <v>33484</v>
      </c>
    </row>
    <row r="4759" spans="1:13">
      <c r="A4759" t="s">
        <v>21818</v>
      </c>
      <c r="B4759" t="s">
        <v>33485</v>
      </c>
      <c r="C4759" t="s">
        <v>23015</v>
      </c>
      <c r="D4759" t="s">
        <v>33486</v>
      </c>
      <c r="E4759">
        <v>30</v>
      </c>
      <c r="G4759" t="s">
        <v>23015</v>
      </c>
      <c r="J4759" t="s">
        <v>21818</v>
      </c>
      <c r="K4759" t="s">
        <v>33485</v>
      </c>
      <c r="L4759">
        <v>30</v>
      </c>
      <c r="M4759" t="s">
        <v>33486</v>
      </c>
    </row>
    <row r="4760" spans="1:13">
      <c r="A4760" t="s">
        <v>21817</v>
      </c>
      <c r="B4760" t="s">
        <v>33487</v>
      </c>
      <c r="C4760" t="s">
        <v>23015</v>
      </c>
      <c r="D4760" t="s">
        <v>33488</v>
      </c>
      <c r="E4760">
        <v>30</v>
      </c>
      <c r="G4760" t="s">
        <v>23015</v>
      </c>
      <c r="J4760" t="s">
        <v>21817</v>
      </c>
      <c r="K4760" t="s">
        <v>33487</v>
      </c>
      <c r="L4760">
        <v>30</v>
      </c>
      <c r="M4760" t="s">
        <v>33488</v>
      </c>
    </row>
    <row r="4761" spans="1:13">
      <c r="A4761" t="s">
        <v>21816</v>
      </c>
      <c r="B4761" t="s">
        <v>33489</v>
      </c>
      <c r="C4761" t="s">
        <v>23015</v>
      </c>
      <c r="D4761" t="s">
        <v>33490</v>
      </c>
      <c r="E4761">
        <v>30</v>
      </c>
      <c r="G4761" t="s">
        <v>23015</v>
      </c>
      <c r="J4761" t="s">
        <v>21816</v>
      </c>
      <c r="K4761" t="s">
        <v>33489</v>
      </c>
      <c r="L4761">
        <v>30</v>
      </c>
      <c r="M4761" t="s">
        <v>33490</v>
      </c>
    </row>
    <row r="4762" spans="1:13">
      <c r="A4762" t="s">
        <v>21815</v>
      </c>
      <c r="B4762" t="s">
        <v>33491</v>
      </c>
      <c r="C4762" t="s">
        <v>23015</v>
      </c>
      <c r="D4762" t="s">
        <v>33492</v>
      </c>
      <c r="E4762">
        <v>30</v>
      </c>
      <c r="G4762" t="s">
        <v>23015</v>
      </c>
      <c r="J4762" t="s">
        <v>21815</v>
      </c>
      <c r="K4762" t="s">
        <v>33491</v>
      </c>
      <c r="L4762">
        <v>30</v>
      </c>
      <c r="M4762" t="s">
        <v>33492</v>
      </c>
    </row>
    <row r="4763" spans="1:13">
      <c r="A4763" t="s">
        <v>21708</v>
      </c>
      <c r="B4763" t="s">
        <v>33493</v>
      </c>
      <c r="C4763" t="s">
        <v>23015</v>
      </c>
      <c r="D4763" t="s">
        <v>33494</v>
      </c>
      <c r="E4763">
        <v>30</v>
      </c>
      <c r="G4763" t="s">
        <v>23015</v>
      </c>
      <c r="J4763" t="s">
        <v>21708</v>
      </c>
      <c r="K4763" t="s">
        <v>33493</v>
      </c>
      <c r="L4763">
        <v>30</v>
      </c>
      <c r="M4763" t="s">
        <v>33494</v>
      </c>
    </row>
    <row r="4764" spans="1:13">
      <c r="A4764" t="s">
        <v>21707</v>
      </c>
      <c r="B4764" t="s">
        <v>33495</v>
      </c>
      <c r="C4764" t="s">
        <v>23015</v>
      </c>
      <c r="D4764" t="s">
        <v>33496</v>
      </c>
      <c r="E4764">
        <v>30</v>
      </c>
      <c r="G4764" t="s">
        <v>23015</v>
      </c>
      <c r="J4764" t="s">
        <v>21707</v>
      </c>
      <c r="K4764" t="s">
        <v>33495</v>
      </c>
      <c r="L4764">
        <v>30</v>
      </c>
      <c r="M4764" t="s">
        <v>33496</v>
      </c>
    </row>
    <row r="4765" spans="1:13">
      <c r="A4765" t="s">
        <v>21451</v>
      </c>
      <c r="B4765" t="s">
        <v>33497</v>
      </c>
      <c r="C4765" t="s">
        <v>23015</v>
      </c>
      <c r="D4765" t="s">
        <v>33498</v>
      </c>
      <c r="E4765">
        <v>30</v>
      </c>
      <c r="G4765" t="s">
        <v>23015</v>
      </c>
      <c r="J4765" t="s">
        <v>21451</v>
      </c>
      <c r="K4765" t="s">
        <v>33497</v>
      </c>
      <c r="L4765">
        <v>30</v>
      </c>
      <c r="M4765" t="s">
        <v>33498</v>
      </c>
    </row>
    <row r="4766" spans="1:13">
      <c r="A4766" t="s">
        <v>21450</v>
      </c>
      <c r="B4766" t="s">
        <v>33499</v>
      </c>
      <c r="C4766" t="s">
        <v>23015</v>
      </c>
      <c r="D4766" t="s">
        <v>33500</v>
      </c>
      <c r="E4766">
        <v>30</v>
      </c>
      <c r="G4766" t="s">
        <v>23015</v>
      </c>
      <c r="J4766" t="s">
        <v>21450</v>
      </c>
      <c r="K4766" t="s">
        <v>33499</v>
      </c>
      <c r="L4766">
        <v>30</v>
      </c>
      <c r="M4766" t="s">
        <v>33500</v>
      </c>
    </row>
    <row r="4767" spans="1:13">
      <c r="A4767" t="s">
        <v>21449</v>
      </c>
      <c r="B4767" t="s">
        <v>33501</v>
      </c>
      <c r="C4767" t="s">
        <v>23015</v>
      </c>
      <c r="D4767" t="s">
        <v>33502</v>
      </c>
      <c r="E4767">
        <v>30</v>
      </c>
      <c r="G4767" t="s">
        <v>23015</v>
      </c>
      <c r="J4767" t="s">
        <v>21449</v>
      </c>
      <c r="K4767" t="s">
        <v>33501</v>
      </c>
      <c r="L4767">
        <v>30</v>
      </c>
      <c r="M4767" t="s">
        <v>33502</v>
      </c>
    </row>
    <row r="4768" spans="1:13">
      <c r="A4768" t="s">
        <v>21448</v>
      </c>
      <c r="B4768" t="s">
        <v>33503</v>
      </c>
      <c r="C4768" t="s">
        <v>23015</v>
      </c>
      <c r="D4768" t="s">
        <v>33504</v>
      </c>
      <c r="E4768">
        <v>30</v>
      </c>
      <c r="G4768" t="s">
        <v>23015</v>
      </c>
      <c r="J4768" t="s">
        <v>21448</v>
      </c>
      <c r="K4768" t="s">
        <v>33503</v>
      </c>
      <c r="L4768">
        <v>30</v>
      </c>
      <c r="M4768" t="s">
        <v>33504</v>
      </c>
    </row>
    <row r="4769" spans="1:13">
      <c r="A4769" t="s">
        <v>21706</v>
      </c>
      <c r="B4769" t="s">
        <v>33505</v>
      </c>
      <c r="C4769" t="s">
        <v>23015</v>
      </c>
      <c r="D4769" t="s">
        <v>33506</v>
      </c>
      <c r="E4769">
        <v>30</v>
      </c>
      <c r="G4769" t="s">
        <v>23015</v>
      </c>
      <c r="J4769" t="s">
        <v>21706</v>
      </c>
      <c r="K4769" t="s">
        <v>33505</v>
      </c>
      <c r="L4769">
        <v>30</v>
      </c>
      <c r="M4769" t="s">
        <v>33506</v>
      </c>
    </row>
    <row r="4770" spans="1:13">
      <c r="A4770" t="s">
        <v>21705</v>
      </c>
      <c r="B4770" t="s">
        <v>33507</v>
      </c>
      <c r="C4770" t="s">
        <v>23015</v>
      </c>
      <c r="D4770" t="s">
        <v>33508</v>
      </c>
      <c r="E4770">
        <v>30</v>
      </c>
      <c r="G4770" t="s">
        <v>23015</v>
      </c>
      <c r="J4770" t="s">
        <v>21705</v>
      </c>
      <c r="K4770" t="s">
        <v>33507</v>
      </c>
      <c r="L4770">
        <v>30</v>
      </c>
      <c r="M4770" t="s">
        <v>33508</v>
      </c>
    </row>
    <row r="4771" spans="1:13">
      <c r="A4771" t="s">
        <v>21447</v>
      </c>
      <c r="B4771" t="s">
        <v>33509</v>
      </c>
      <c r="C4771" t="s">
        <v>23015</v>
      </c>
      <c r="D4771" t="s">
        <v>33510</v>
      </c>
      <c r="E4771">
        <v>30</v>
      </c>
      <c r="G4771" t="s">
        <v>23015</v>
      </c>
      <c r="J4771" t="s">
        <v>21447</v>
      </c>
      <c r="K4771" t="s">
        <v>33509</v>
      </c>
      <c r="L4771">
        <v>30</v>
      </c>
      <c r="M4771" t="s">
        <v>33510</v>
      </c>
    </row>
    <row r="4772" spans="1:13">
      <c r="A4772" t="s">
        <v>21446</v>
      </c>
      <c r="B4772" t="s">
        <v>33511</v>
      </c>
      <c r="C4772" t="s">
        <v>23015</v>
      </c>
      <c r="D4772" t="s">
        <v>33512</v>
      </c>
      <c r="E4772">
        <v>30</v>
      </c>
      <c r="G4772" t="s">
        <v>23015</v>
      </c>
      <c r="J4772" t="s">
        <v>21446</v>
      </c>
      <c r="K4772" t="s">
        <v>33511</v>
      </c>
      <c r="L4772">
        <v>30</v>
      </c>
      <c r="M4772" t="s">
        <v>33512</v>
      </c>
    </row>
    <row r="4773" spans="1:13">
      <c r="A4773" t="s">
        <v>21445</v>
      </c>
      <c r="B4773" t="s">
        <v>33513</v>
      </c>
      <c r="C4773" t="s">
        <v>23015</v>
      </c>
      <c r="D4773" t="s">
        <v>33514</v>
      </c>
      <c r="E4773">
        <v>30</v>
      </c>
      <c r="G4773" t="s">
        <v>23015</v>
      </c>
      <c r="J4773" t="s">
        <v>21445</v>
      </c>
      <c r="K4773" t="s">
        <v>33513</v>
      </c>
      <c r="L4773">
        <v>30</v>
      </c>
      <c r="M4773" t="s">
        <v>33514</v>
      </c>
    </row>
    <row r="4774" spans="1:13">
      <c r="A4774" t="s">
        <v>21444</v>
      </c>
      <c r="B4774" t="s">
        <v>33515</v>
      </c>
      <c r="C4774" t="s">
        <v>23015</v>
      </c>
      <c r="D4774" t="s">
        <v>33516</v>
      </c>
      <c r="E4774">
        <v>30</v>
      </c>
      <c r="G4774" t="s">
        <v>23015</v>
      </c>
      <c r="J4774" t="s">
        <v>21444</v>
      </c>
      <c r="K4774" t="s">
        <v>33515</v>
      </c>
      <c r="L4774">
        <v>30</v>
      </c>
      <c r="M4774" t="s">
        <v>33516</v>
      </c>
    </row>
    <row r="4775" spans="1:13">
      <c r="A4775" t="s">
        <v>21676</v>
      </c>
      <c r="B4775" t="s">
        <v>33517</v>
      </c>
      <c r="C4775" t="s">
        <v>23015</v>
      </c>
      <c r="D4775" t="s">
        <v>33518</v>
      </c>
      <c r="E4775">
        <v>30</v>
      </c>
      <c r="G4775" t="s">
        <v>23015</v>
      </c>
      <c r="J4775" t="s">
        <v>21676</v>
      </c>
      <c r="K4775" t="s">
        <v>33517</v>
      </c>
      <c r="L4775">
        <v>30</v>
      </c>
      <c r="M4775" t="s">
        <v>33518</v>
      </c>
    </row>
    <row r="4776" spans="1:13">
      <c r="A4776" t="s">
        <v>21675</v>
      </c>
      <c r="B4776" t="s">
        <v>33519</v>
      </c>
      <c r="C4776" t="s">
        <v>23015</v>
      </c>
      <c r="D4776" t="s">
        <v>33520</v>
      </c>
      <c r="E4776">
        <v>30</v>
      </c>
      <c r="G4776" t="s">
        <v>23015</v>
      </c>
      <c r="J4776" t="s">
        <v>21675</v>
      </c>
      <c r="K4776" t="s">
        <v>33519</v>
      </c>
      <c r="L4776">
        <v>30</v>
      </c>
      <c r="M4776" t="s">
        <v>33520</v>
      </c>
    </row>
    <row r="4777" spans="1:13">
      <c r="A4777" t="s">
        <v>21674</v>
      </c>
      <c r="B4777" t="s">
        <v>33521</v>
      </c>
      <c r="C4777" t="s">
        <v>23015</v>
      </c>
      <c r="D4777" t="s">
        <v>33522</v>
      </c>
      <c r="E4777">
        <v>30</v>
      </c>
      <c r="G4777" t="s">
        <v>23015</v>
      </c>
      <c r="J4777" t="s">
        <v>21674</v>
      </c>
      <c r="K4777" t="s">
        <v>33521</v>
      </c>
      <c r="L4777">
        <v>30</v>
      </c>
      <c r="M4777" t="s">
        <v>33522</v>
      </c>
    </row>
    <row r="4778" spans="1:13">
      <c r="A4778" t="s">
        <v>21673</v>
      </c>
      <c r="B4778" t="s">
        <v>33523</v>
      </c>
      <c r="C4778" t="s">
        <v>23015</v>
      </c>
      <c r="D4778" t="s">
        <v>33524</v>
      </c>
      <c r="E4778">
        <v>30</v>
      </c>
      <c r="G4778" t="s">
        <v>23015</v>
      </c>
      <c r="J4778" t="s">
        <v>21673</v>
      </c>
      <c r="K4778" t="s">
        <v>33523</v>
      </c>
      <c r="L4778">
        <v>30</v>
      </c>
      <c r="M4778" t="s">
        <v>33524</v>
      </c>
    </row>
    <row r="4779" spans="1:13">
      <c r="A4779" t="s">
        <v>21814</v>
      </c>
      <c r="B4779" t="s">
        <v>33525</v>
      </c>
      <c r="C4779" t="s">
        <v>23015</v>
      </c>
      <c r="D4779" t="s">
        <v>33526</v>
      </c>
      <c r="E4779">
        <v>30</v>
      </c>
      <c r="G4779" t="s">
        <v>23015</v>
      </c>
      <c r="J4779" t="s">
        <v>21814</v>
      </c>
      <c r="K4779" t="s">
        <v>33525</v>
      </c>
      <c r="L4779">
        <v>30</v>
      </c>
      <c r="M4779" t="s">
        <v>33526</v>
      </c>
    </row>
    <row r="4780" spans="1:13">
      <c r="A4780" t="s">
        <v>21813</v>
      </c>
      <c r="B4780" t="s">
        <v>33527</v>
      </c>
      <c r="C4780" t="s">
        <v>23015</v>
      </c>
      <c r="D4780" t="s">
        <v>33528</v>
      </c>
      <c r="E4780">
        <v>60</v>
      </c>
      <c r="G4780" t="s">
        <v>23015</v>
      </c>
      <c r="J4780" t="s">
        <v>21813</v>
      </c>
      <c r="K4780" t="s">
        <v>33527</v>
      </c>
      <c r="L4780">
        <v>60</v>
      </c>
      <c r="M4780" t="s">
        <v>33528</v>
      </c>
    </row>
    <row r="4781" spans="1:13">
      <c r="A4781" t="s">
        <v>21812</v>
      </c>
      <c r="B4781" t="s">
        <v>33529</v>
      </c>
      <c r="C4781" t="s">
        <v>23015</v>
      </c>
      <c r="D4781" t="s">
        <v>33530</v>
      </c>
      <c r="E4781">
        <v>60</v>
      </c>
      <c r="G4781" t="s">
        <v>23015</v>
      </c>
      <c r="J4781" t="s">
        <v>21812</v>
      </c>
      <c r="K4781" t="s">
        <v>33529</v>
      </c>
      <c r="L4781">
        <v>60</v>
      </c>
      <c r="M4781" t="s">
        <v>33530</v>
      </c>
    </row>
    <row r="4782" spans="1:13">
      <c r="A4782" t="s">
        <v>21811</v>
      </c>
      <c r="B4782" t="s">
        <v>33531</v>
      </c>
      <c r="C4782" t="s">
        <v>23015</v>
      </c>
      <c r="D4782" t="s">
        <v>33532</v>
      </c>
      <c r="E4782">
        <v>30</v>
      </c>
      <c r="G4782" t="s">
        <v>23015</v>
      </c>
      <c r="J4782" t="s">
        <v>21811</v>
      </c>
      <c r="K4782" t="s">
        <v>33531</v>
      </c>
      <c r="L4782">
        <v>30</v>
      </c>
      <c r="M4782" t="s">
        <v>33532</v>
      </c>
    </row>
    <row r="4783" spans="1:13">
      <c r="A4783" t="s">
        <v>21704</v>
      </c>
      <c r="B4783" t="s">
        <v>33533</v>
      </c>
      <c r="C4783" t="s">
        <v>23015</v>
      </c>
      <c r="D4783" t="s">
        <v>33534</v>
      </c>
      <c r="E4783">
        <v>30</v>
      </c>
      <c r="G4783" t="s">
        <v>23015</v>
      </c>
      <c r="J4783" t="s">
        <v>21704</v>
      </c>
      <c r="K4783" t="s">
        <v>33533</v>
      </c>
      <c r="L4783">
        <v>30</v>
      </c>
      <c r="M4783" t="s">
        <v>33534</v>
      </c>
    </row>
    <row r="4784" spans="1:13">
      <c r="A4784" t="s">
        <v>21703</v>
      </c>
      <c r="B4784" t="s">
        <v>33535</v>
      </c>
      <c r="C4784" t="s">
        <v>23015</v>
      </c>
      <c r="D4784" t="s">
        <v>33536</v>
      </c>
      <c r="E4784">
        <v>30</v>
      </c>
      <c r="G4784" t="s">
        <v>23015</v>
      </c>
      <c r="J4784" t="s">
        <v>21703</v>
      </c>
      <c r="K4784" t="s">
        <v>33535</v>
      </c>
      <c r="L4784">
        <v>30</v>
      </c>
      <c r="M4784" t="s">
        <v>33536</v>
      </c>
    </row>
    <row r="4785" spans="1:13">
      <c r="A4785" t="s">
        <v>21267</v>
      </c>
      <c r="B4785" t="s">
        <v>33537</v>
      </c>
      <c r="C4785" t="s">
        <v>23015</v>
      </c>
      <c r="D4785" t="s">
        <v>33538</v>
      </c>
      <c r="E4785">
        <v>30</v>
      </c>
      <c r="G4785" t="s">
        <v>23015</v>
      </c>
      <c r="J4785" t="s">
        <v>21267</v>
      </c>
      <c r="K4785" t="s">
        <v>33537</v>
      </c>
      <c r="L4785">
        <v>30</v>
      </c>
      <c r="M4785" t="s">
        <v>33538</v>
      </c>
    </row>
    <row r="4786" spans="1:13">
      <c r="A4786" t="s">
        <v>21266</v>
      </c>
      <c r="B4786" t="s">
        <v>27596</v>
      </c>
      <c r="C4786" t="s">
        <v>23015</v>
      </c>
      <c r="D4786" t="s">
        <v>33539</v>
      </c>
      <c r="E4786">
        <v>30</v>
      </c>
      <c r="G4786" t="s">
        <v>23015</v>
      </c>
      <c r="J4786" t="s">
        <v>21266</v>
      </c>
      <c r="K4786" t="s">
        <v>27596</v>
      </c>
      <c r="L4786">
        <v>30</v>
      </c>
      <c r="M4786" t="s">
        <v>33539</v>
      </c>
    </row>
    <row r="4787" spans="1:13">
      <c r="A4787" t="s">
        <v>21265</v>
      </c>
      <c r="B4787" t="s">
        <v>33540</v>
      </c>
      <c r="C4787" t="s">
        <v>23015</v>
      </c>
      <c r="D4787" t="s">
        <v>33541</v>
      </c>
      <c r="E4787">
        <v>30</v>
      </c>
      <c r="G4787" t="s">
        <v>23015</v>
      </c>
      <c r="J4787" t="s">
        <v>21265</v>
      </c>
      <c r="K4787" t="s">
        <v>33540</v>
      </c>
      <c r="L4787">
        <v>30</v>
      </c>
      <c r="M4787" t="s">
        <v>33541</v>
      </c>
    </row>
    <row r="4788" spans="1:13">
      <c r="A4788" t="s">
        <v>21264</v>
      </c>
      <c r="B4788" t="s">
        <v>33542</v>
      </c>
      <c r="C4788" t="s">
        <v>23015</v>
      </c>
      <c r="D4788" t="s">
        <v>33543</v>
      </c>
      <c r="E4788">
        <v>49</v>
      </c>
      <c r="G4788" t="s">
        <v>23015</v>
      </c>
      <c r="J4788" t="s">
        <v>21264</v>
      </c>
      <c r="K4788" t="s">
        <v>33542</v>
      </c>
      <c r="L4788">
        <v>49</v>
      </c>
      <c r="M4788" t="s">
        <v>33543</v>
      </c>
    </row>
    <row r="4789" spans="1:13">
      <c r="A4789" t="s">
        <v>21263</v>
      </c>
      <c r="B4789" t="s">
        <v>33544</v>
      </c>
      <c r="C4789" t="s">
        <v>23015</v>
      </c>
      <c r="D4789" t="s">
        <v>33545</v>
      </c>
      <c r="E4789">
        <v>30</v>
      </c>
      <c r="G4789" t="s">
        <v>23015</v>
      </c>
      <c r="J4789" t="s">
        <v>21263</v>
      </c>
      <c r="K4789" t="s">
        <v>33544</v>
      </c>
      <c r="L4789">
        <v>30</v>
      </c>
      <c r="M4789" t="s">
        <v>33545</v>
      </c>
    </row>
    <row r="4790" spans="1:13">
      <c r="A4790" t="s">
        <v>21672</v>
      </c>
      <c r="B4790" t="s">
        <v>33546</v>
      </c>
      <c r="C4790" t="s">
        <v>23015</v>
      </c>
      <c r="D4790" t="s">
        <v>33547</v>
      </c>
      <c r="E4790">
        <v>30</v>
      </c>
      <c r="G4790" t="s">
        <v>23015</v>
      </c>
      <c r="J4790" t="s">
        <v>21672</v>
      </c>
      <c r="K4790" t="s">
        <v>33546</v>
      </c>
      <c r="L4790">
        <v>30</v>
      </c>
      <c r="M4790" t="s">
        <v>33547</v>
      </c>
    </row>
    <row r="4791" spans="1:13">
      <c r="A4791" t="s">
        <v>21262</v>
      </c>
      <c r="B4791" t="s">
        <v>33548</v>
      </c>
      <c r="C4791" t="s">
        <v>23015</v>
      </c>
      <c r="D4791" t="s">
        <v>33549</v>
      </c>
      <c r="E4791">
        <v>30</v>
      </c>
      <c r="G4791" t="s">
        <v>23015</v>
      </c>
      <c r="J4791" t="s">
        <v>21262</v>
      </c>
      <c r="K4791" t="s">
        <v>33548</v>
      </c>
      <c r="L4791">
        <v>30</v>
      </c>
      <c r="M4791" t="s">
        <v>33549</v>
      </c>
    </row>
    <row r="4792" spans="1:13">
      <c r="A4792" t="s">
        <v>21261</v>
      </c>
      <c r="B4792" t="s">
        <v>33550</v>
      </c>
      <c r="C4792" t="s">
        <v>23015</v>
      </c>
      <c r="D4792" t="s">
        <v>33551</v>
      </c>
      <c r="E4792">
        <v>30</v>
      </c>
      <c r="G4792" t="s">
        <v>23015</v>
      </c>
      <c r="J4792" t="s">
        <v>21261</v>
      </c>
      <c r="K4792" t="s">
        <v>33550</v>
      </c>
      <c r="L4792">
        <v>30</v>
      </c>
      <c r="M4792" t="s">
        <v>33551</v>
      </c>
    </row>
    <row r="4793" spans="1:13">
      <c r="A4793" t="s">
        <v>21260</v>
      </c>
      <c r="B4793" t="s">
        <v>33552</v>
      </c>
      <c r="C4793" t="s">
        <v>23015</v>
      </c>
      <c r="D4793" t="s">
        <v>33553</v>
      </c>
      <c r="E4793">
        <v>30</v>
      </c>
      <c r="G4793" t="s">
        <v>23015</v>
      </c>
      <c r="J4793" t="s">
        <v>21260</v>
      </c>
      <c r="K4793" t="s">
        <v>33552</v>
      </c>
      <c r="L4793">
        <v>30</v>
      </c>
      <c r="M4793" t="s">
        <v>33553</v>
      </c>
    </row>
    <row r="4794" spans="1:13">
      <c r="A4794" t="s">
        <v>21259</v>
      </c>
      <c r="B4794" t="s">
        <v>33554</v>
      </c>
      <c r="C4794" t="s">
        <v>23015</v>
      </c>
      <c r="D4794" t="s">
        <v>33555</v>
      </c>
      <c r="E4794">
        <v>30</v>
      </c>
      <c r="G4794" t="s">
        <v>23015</v>
      </c>
      <c r="J4794" t="s">
        <v>21259</v>
      </c>
      <c r="K4794" t="s">
        <v>33554</v>
      </c>
      <c r="L4794">
        <v>30</v>
      </c>
      <c r="M4794" t="s">
        <v>33555</v>
      </c>
    </row>
    <row r="4795" spans="1:13">
      <c r="A4795" t="s">
        <v>21258</v>
      </c>
      <c r="B4795" t="s">
        <v>33556</v>
      </c>
      <c r="C4795" t="s">
        <v>23015</v>
      </c>
      <c r="D4795" t="s">
        <v>33557</v>
      </c>
      <c r="E4795">
        <v>29</v>
      </c>
      <c r="G4795" t="s">
        <v>23015</v>
      </c>
      <c r="J4795" t="s">
        <v>21258</v>
      </c>
      <c r="K4795" t="s">
        <v>33556</v>
      </c>
      <c r="L4795">
        <v>29</v>
      </c>
      <c r="M4795" t="s">
        <v>33557</v>
      </c>
    </row>
    <row r="4796" spans="1:13">
      <c r="A4796" t="s">
        <v>21257</v>
      </c>
      <c r="B4796" t="s">
        <v>33558</v>
      </c>
      <c r="C4796" t="s">
        <v>23015</v>
      </c>
      <c r="D4796" t="s">
        <v>33559</v>
      </c>
      <c r="E4796">
        <v>30</v>
      </c>
      <c r="G4796" t="s">
        <v>23015</v>
      </c>
      <c r="J4796" t="s">
        <v>21257</v>
      </c>
      <c r="K4796" t="s">
        <v>33558</v>
      </c>
      <c r="L4796">
        <v>30</v>
      </c>
      <c r="M4796" t="s">
        <v>33559</v>
      </c>
    </row>
    <row r="4797" spans="1:13">
      <c r="A4797" t="s">
        <v>21256</v>
      </c>
      <c r="B4797" t="s">
        <v>33560</v>
      </c>
      <c r="C4797" t="s">
        <v>23015</v>
      </c>
      <c r="D4797" t="s">
        <v>33561</v>
      </c>
      <c r="E4797">
        <v>30</v>
      </c>
      <c r="G4797" t="s">
        <v>23015</v>
      </c>
      <c r="J4797" t="s">
        <v>21256</v>
      </c>
      <c r="K4797" t="s">
        <v>33560</v>
      </c>
      <c r="L4797">
        <v>30</v>
      </c>
      <c r="M4797" t="s">
        <v>33561</v>
      </c>
    </row>
    <row r="4798" spans="1:13">
      <c r="A4798" t="s">
        <v>21255</v>
      </c>
      <c r="B4798" t="s">
        <v>33562</v>
      </c>
      <c r="C4798" t="s">
        <v>23015</v>
      </c>
      <c r="D4798" t="s">
        <v>33563</v>
      </c>
      <c r="E4798">
        <v>30</v>
      </c>
      <c r="G4798" t="s">
        <v>23015</v>
      </c>
      <c r="J4798" t="s">
        <v>21255</v>
      </c>
      <c r="K4798" t="s">
        <v>33562</v>
      </c>
      <c r="L4798">
        <v>30</v>
      </c>
      <c r="M4798" t="s">
        <v>33563</v>
      </c>
    </row>
    <row r="4799" spans="1:13">
      <c r="A4799" t="s">
        <v>21810</v>
      </c>
      <c r="B4799" t="s">
        <v>33564</v>
      </c>
      <c r="C4799" t="s">
        <v>23015</v>
      </c>
      <c r="D4799" t="s">
        <v>33565</v>
      </c>
      <c r="E4799">
        <v>60</v>
      </c>
      <c r="G4799" t="s">
        <v>23015</v>
      </c>
      <c r="J4799" t="s">
        <v>21810</v>
      </c>
      <c r="K4799" t="s">
        <v>33564</v>
      </c>
      <c r="L4799">
        <v>60</v>
      </c>
      <c r="M4799" t="s">
        <v>33565</v>
      </c>
    </row>
    <row r="4800" spans="1:13">
      <c r="A4800" t="s">
        <v>21809</v>
      </c>
      <c r="B4800" t="s">
        <v>33566</v>
      </c>
      <c r="C4800" t="s">
        <v>23015</v>
      </c>
      <c r="D4800" t="s">
        <v>33567</v>
      </c>
      <c r="E4800">
        <v>60</v>
      </c>
      <c r="G4800" t="s">
        <v>23015</v>
      </c>
      <c r="J4800" t="s">
        <v>21809</v>
      </c>
      <c r="K4800" t="s">
        <v>33566</v>
      </c>
      <c r="L4800">
        <v>60</v>
      </c>
      <c r="M4800" t="s">
        <v>33567</v>
      </c>
    </row>
    <row r="4801" spans="1:13">
      <c r="A4801" t="s">
        <v>21671</v>
      </c>
      <c r="B4801" t="s">
        <v>33568</v>
      </c>
      <c r="C4801" t="s">
        <v>23015</v>
      </c>
      <c r="D4801" t="s">
        <v>33569</v>
      </c>
      <c r="E4801">
        <v>60</v>
      </c>
      <c r="G4801" t="s">
        <v>23015</v>
      </c>
      <c r="J4801" t="s">
        <v>21671</v>
      </c>
      <c r="K4801" t="s">
        <v>33568</v>
      </c>
      <c r="L4801">
        <v>60</v>
      </c>
      <c r="M4801" t="s">
        <v>33569</v>
      </c>
    </row>
    <row r="4802" spans="1:13">
      <c r="A4802" t="s">
        <v>21670</v>
      </c>
      <c r="B4802" t="s">
        <v>33570</v>
      </c>
      <c r="C4802" t="s">
        <v>23015</v>
      </c>
      <c r="D4802" t="s">
        <v>33571</v>
      </c>
      <c r="E4802">
        <v>30</v>
      </c>
      <c r="G4802" t="s">
        <v>23015</v>
      </c>
      <c r="J4802" t="s">
        <v>21670</v>
      </c>
      <c r="K4802" t="s">
        <v>33570</v>
      </c>
      <c r="L4802">
        <v>30</v>
      </c>
      <c r="M4802" t="s">
        <v>33571</v>
      </c>
    </row>
    <row r="4803" spans="1:13">
      <c r="A4803" t="s">
        <v>21669</v>
      </c>
      <c r="B4803" t="s">
        <v>33572</v>
      </c>
      <c r="C4803" t="s">
        <v>23015</v>
      </c>
      <c r="D4803" t="s">
        <v>33573</v>
      </c>
      <c r="E4803">
        <v>30</v>
      </c>
      <c r="G4803" t="s">
        <v>23015</v>
      </c>
      <c r="J4803" t="s">
        <v>21669</v>
      </c>
      <c r="K4803" t="s">
        <v>33572</v>
      </c>
      <c r="L4803">
        <v>30</v>
      </c>
      <c r="M4803" t="s">
        <v>33573</v>
      </c>
    </row>
    <row r="4804" spans="1:13">
      <c r="A4804" t="s">
        <v>21668</v>
      </c>
      <c r="B4804" t="s">
        <v>33574</v>
      </c>
      <c r="C4804" t="s">
        <v>23015</v>
      </c>
      <c r="D4804" t="s">
        <v>33575</v>
      </c>
      <c r="E4804">
        <v>30</v>
      </c>
      <c r="G4804" t="s">
        <v>23015</v>
      </c>
      <c r="J4804" t="s">
        <v>21668</v>
      </c>
      <c r="K4804" t="s">
        <v>33574</v>
      </c>
      <c r="L4804">
        <v>30</v>
      </c>
      <c r="M4804" t="s">
        <v>33575</v>
      </c>
    </row>
    <row r="4805" spans="1:13">
      <c r="A4805" t="s">
        <v>21808</v>
      </c>
      <c r="B4805" t="s">
        <v>33576</v>
      </c>
      <c r="C4805" t="s">
        <v>23015</v>
      </c>
      <c r="D4805" t="s">
        <v>33577</v>
      </c>
      <c r="E4805">
        <v>30</v>
      </c>
      <c r="G4805" t="s">
        <v>23015</v>
      </c>
      <c r="J4805" t="s">
        <v>21808</v>
      </c>
      <c r="K4805" t="s">
        <v>33576</v>
      </c>
      <c r="L4805">
        <v>30</v>
      </c>
      <c r="M4805" t="s">
        <v>33577</v>
      </c>
    </row>
    <row r="4806" spans="1:13">
      <c r="A4806" t="s">
        <v>21807</v>
      </c>
      <c r="B4806" t="s">
        <v>33578</v>
      </c>
      <c r="C4806" t="s">
        <v>23015</v>
      </c>
      <c r="D4806" t="s">
        <v>33579</v>
      </c>
      <c r="E4806">
        <v>30</v>
      </c>
      <c r="G4806" t="s">
        <v>23015</v>
      </c>
      <c r="J4806" t="s">
        <v>21807</v>
      </c>
      <c r="K4806" t="s">
        <v>33578</v>
      </c>
      <c r="L4806">
        <v>30</v>
      </c>
      <c r="M4806" t="s">
        <v>33579</v>
      </c>
    </row>
    <row r="4807" spans="1:13">
      <c r="A4807" t="s">
        <v>21806</v>
      </c>
      <c r="B4807" t="s">
        <v>33580</v>
      </c>
      <c r="C4807" t="s">
        <v>23015</v>
      </c>
      <c r="D4807" t="s">
        <v>33581</v>
      </c>
      <c r="E4807">
        <v>30</v>
      </c>
      <c r="G4807" t="s">
        <v>23015</v>
      </c>
      <c r="J4807" t="s">
        <v>21806</v>
      </c>
      <c r="K4807" t="s">
        <v>33580</v>
      </c>
      <c r="L4807">
        <v>30</v>
      </c>
      <c r="M4807" t="s">
        <v>33581</v>
      </c>
    </row>
    <row r="4808" spans="1:13">
      <c r="A4808" t="s">
        <v>21805</v>
      </c>
      <c r="B4808" t="s">
        <v>33582</v>
      </c>
      <c r="C4808" t="s">
        <v>23015</v>
      </c>
      <c r="D4808" t="s">
        <v>33583</v>
      </c>
      <c r="E4808">
        <v>60</v>
      </c>
      <c r="G4808" t="s">
        <v>23015</v>
      </c>
      <c r="J4808" t="s">
        <v>21805</v>
      </c>
      <c r="K4808" t="s">
        <v>33582</v>
      </c>
      <c r="L4808">
        <v>60</v>
      </c>
      <c r="M4808" t="s">
        <v>33583</v>
      </c>
    </row>
    <row r="4809" spans="1:13">
      <c r="A4809" t="s">
        <v>21804</v>
      </c>
      <c r="B4809" t="s">
        <v>33584</v>
      </c>
      <c r="C4809" t="s">
        <v>23015</v>
      </c>
      <c r="D4809" t="s">
        <v>33585</v>
      </c>
      <c r="E4809">
        <v>30</v>
      </c>
      <c r="G4809" t="s">
        <v>23015</v>
      </c>
      <c r="J4809" t="s">
        <v>21804</v>
      </c>
      <c r="K4809" t="s">
        <v>33584</v>
      </c>
      <c r="L4809">
        <v>30</v>
      </c>
      <c r="M4809" t="s">
        <v>33585</v>
      </c>
    </row>
    <row r="4810" spans="1:13">
      <c r="A4810" t="s">
        <v>21803</v>
      </c>
      <c r="B4810" t="s">
        <v>33586</v>
      </c>
      <c r="C4810" t="s">
        <v>23015</v>
      </c>
      <c r="D4810" t="s">
        <v>33587</v>
      </c>
      <c r="E4810">
        <v>30</v>
      </c>
      <c r="G4810" t="s">
        <v>23015</v>
      </c>
      <c r="J4810" t="s">
        <v>21803</v>
      </c>
      <c r="K4810" t="s">
        <v>33586</v>
      </c>
      <c r="L4810">
        <v>30</v>
      </c>
      <c r="M4810" t="s">
        <v>33587</v>
      </c>
    </row>
    <row r="4811" spans="1:13">
      <c r="A4811" t="s">
        <v>21356</v>
      </c>
      <c r="B4811" t="s">
        <v>33588</v>
      </c>
      <c r="C4811" t="s">
        <v>23015</v>
      </c>
      <c r="D4811" t="s">
        <v>33589</v>
      </c>
      <c r="E4811">
        <v>29</v>
      </c>
      <c r="G4811" t="s">
        <v>23015</v>
      </c>
      <c r="J4811" t="s">
        <v>21356</v>
      </c>
      <c r="K4811" t="s">
        <v>33588</v>
      </c>
      <c r="L4811">
        <v>29</v>
      </c>
      <c r="M4811" t="s">
        <v>33589</v>
      </c>
    </row>
    <row r="4812" spans="1:13">
      <c r="A4812" t="s">
        <v>21355</v>
      </c>
      <c r="B4812" t="s">
        <v>27089</v>
      </c>
      <c r="C4812" t="s">
        <v>23015</v>
      </c>
      <c r="D4812" t="s">
        <v>33590</v>
      </c>
      <c r="E4812">
        <v>30</v>
      </c>
      <c r="G4812" t="s">
        <v>23015</v>
      </c>
      <c r="J4812" t="s">
        <v>21355</v>
      </c>
      <c r="K4812" t="s">
        <v>27089</v>
      </c>
      <c r="L4812">
        <v>30</v>
      </c>
      <c r="M4812" t="s">
        <v>33590</v>
      </c>
    </row>
    <row r="4813" spans="1:13">
      <c r="A4813" t="s">
        <v>21354</v>
      </c>
      <c r="B4813" t="s">
        <v>33591</v>
      </c>
      <c r="C4813" t="s">
        <v>23015</v>
      </c>
      <c r="D4813" t="s">
        <v>33592</v>
      </c>
      <c r="E4813">
        <v>30</v>
      </c>
      <c r="G4813" t="s">
        <v>23015</v>
      </c>
      <c r="J4813" t="s">
        <v>21354</v>
      </c>
      <c r="K4813" t="s">
        <v>33591</v>
      </c>
      <c r="L4813">
        <v>30</v>
      </c>
      <c r="M4813" t="s">
        <v>33592</v>
      </c>
    </row>
    <row r="4814" spans="1:13">
      <c r="A4814" t="s">
        <v>21353</v>
      </c>
      <c r="B4814" t="s">
        <v>33588</v>
      </c>
      <c r="C4814" t="s">
        <v>23015</v>
      </c>
      <c r="D4814" t="s">
        <v>33593</v>
      </c>
      <c r="E4814">
        <v>30</v>
      </c>
      <c r="G4814" t="s">
        <v>23015</v>
      </c>
      <c r="J4814" t="s">
        <v>21353</v>
      </c>
      <c r="K4814" t="s">
        <v>33588</v>
      </c>
      <c r="L4814">
        <v>30</v>
      </c>
      <c r="M4814" t="s">
        <v>33593</v>
      </c>
    </row>
    <row r="4815" spans="1:13">
      <c r="A4815" t="s">
        <v>21352</v>
      </c>
      <c r="B4815" t="s">
        <v>33594</v>
      </c>
      <c r="C4815" t="s">
        <v>23015</v>
      </c>
      <c r="D4815" t="s">
        <v>33595</v>
      </c>
      <c r="E4815">
        <v>30</v>
      </c>
      <c r="G4815" t="s">
        <v>23015</v>
      </c>
      <c r="J4815" t="s">
        <v>21352</v>
      </c>
      <c r="K4815" t="s">
        <v>33594</v>
      </c>
      <c r="L4815">
        <v>30</v>
      </c>
      <c r="M4815" t="s">
        <v>33595</v>
      </c>
    </row>
    <row r="4816" spans="1:13">
      <c r="A4816" t="s">
        <v>21350</v>
      </c>
      <c r="B4816" t="s">
        <v>33596</v>
      </c>
      <c r="C4816" t="s">
        <v>23015</v>
      </c>
      <c r="D4816" t="s">
        <v>33597</v>
      </c>
      <c r="E4816">
        <v>30</v>
      </c>
      <c r="G4816" t="s">
        <v>23015</v>
      </c>
      <c r="J4816" t="s">
        <v>21350</v>
      </c>
      <c r="K4816" t="s">
        <v>33596</v>
      </c>
      <c r="L4816">
        <v>30</v>
      </c>
      <c r="M4816" t="s">
        <v>33597</v>
      </c>
    </row>
    <row r="4817" spans="1:13">
      <c r="A4817" t="s">
        <v>21351</v>
      </c>
      <c r="B4817" t="s">
        <v>33598</v>
      </c>
      <c r="C4817" t="s">
        <v>23015</v>
      </c>
      <c r="D4817" t="s">
        <v>33599</v>
      </c>
      <c r="E4817">
        <v>29</v>
      </c>
      <c r="G4817" t="s">
        <v>23015</v>
      </c>
      <c r="J4817" t="s">
        <v>21351</v>
      </c>
      <c r="K4817" t="s">
        <v>33598</v>
      </c>
      <c r="L4817">
        <v>29</v>
      </c>
      <c r="M4817" t="s">
        <v>33599</v>
      </c>
    </row>
    <row r="4818" spans="1:13">
      <c r="A4818" t="s">
        <v>21349</v>
      </c>
      <c r="B4818" t="s">
        <v>33600</v>
      </c>
      <c r="C4818" t="s">
        <v>23015</v>
      </c>
      <c r="D4818" t="s">
        <v>33601</v>
      </c>
      <c r="E4818">
        <v>30</v>
      </c>
      <c r="G4818" t="s">
        <v>23015</v>
      </c>
      <c r="J4818" t="s">
        <v>21349</v>
      </c>
      <c r="K4818" t="s">
        <v>33600</v>
      </c>
      <c r="L4818">
        <v>30</v>
      </c>
      <c r="M4818" t="s">
        <v>33601</v>
      </c>
    </row>
    <row r="4819" spans="1:13">
      <c r="A4819" t="s">
        <v>21348</v>
      </c>
      <c r="B4819" t="s">
        <v>33602</v>
      </c>
      <c r="C4819" t="s">
        <v>23015</v>
      </c>
      <c r="D4819" t="s">
        <v>33603</v>
      </c>
      <c r="E4819">
        <v>30</v>
      </c>
      <c r="G4819" t="s">
        <v>23015</v>
      </c>
      <c r="J4819" t="s">
        <v>21348</v>
      </c>
      <c r="K4819" t="s">
        <v>33602</v>
      </c>
      <c r="L4819">
        <v>30</v>
      </c>
      <c r="M4819" t="s">
        <v>33603</v>
      </c>
    </row>
    <row r="4820" spans="1:13">
      <c r="A4820" t="s">
        <v>21347</v>
      </c>
      <c r="B4820" t="s">
        <v>33604</v>
      </c>
      <c r="C4820" t="s">
        <v>23015</v>
      </c>
      <c r="D4820" t="s">
        <v>33605</v>
      </c>
      <c r="E4820">
        <v>30</v>
      </c>
      <c r="G4820" t="s">
        <v>23015</v>
      </c>
      <c r="J4820" t="s">
        <v>21347</v>
      </c>
      <c r="K4820" t="s">
        <v>33604</v>
      </c>
      <c r="L4820">
        <v>30</v>
      </c>
      <c r="M4820" t="s">
        <v>33605</v>
      </c>
    </row>
    <row r="4821" spans="1:13">
      <c r="A4821" t="s">
        <v>21346</v>
      </c>
      <c r="B4821" t="s">
        <v>33606</v>
      </c>
      <c r="C4821" t="s">
        <v>23015</v>
      </c>
      <c r="D4821" t="s">
        <v>33607</v>
      </c>
      <c r="E4821">
        <v>30</v>
      </c>
      <c r="G4821" t="s">
        <v>23015</v>
      </c>
      <c r="J4821" t="s">
        <v>21346</v>
      </c>
      <c r="K4821" t="s">
        <v>33606</v>
      </c>
      <c r="L4821">
        <v>30</v>
      </c>
      <c r="M4821" t="s">
        <v>33607</v>
      </c>
    </row>
    <row r="4822" spans="1:13">
      <c r="A4822" t="s">
        <v>21345</v>
      </c>
      <c r="B4822" t="s">
        <v>33608</v>
      </c>
      <c r="C4822" t="s">
        <v>23015</v>
      </c>
      <c r="D4822" t="s">
        <v>33609</v>
      </c>
      <c r="E4822">
        <v>30</v>
      </c>
      <c r="G4822" t="s">
        <v>23015</v>
      </c>
      <c r="J4822" t="s">
        <v>21345</v>
      </c>
      <c r="K4822" t="s">
        <v>33608</v>
      </c>
      <c r="L4822">
        <v>30</v>
      </c>
      <c r="M4822" t="s">
        <v>33609</v>
      </c>
    </row>
    <row r="4823" spans="1:13">
      <c r="A4823" t="s">
        <v>21344</v>
      </c>
      <c r="B4823" t="s">
        <v>33610</v>
      </c>
      <c r="C4823" t="s">
        <v>23015</v>
      </c>
      <c r="D4823" t="s">
        <v>33611</v>
      </c>
      <c r="E4823">
        <v>30</v>
      </c>
      <c r="G4823" t="s">
        <v>23015</v>
      </c>
      <c r="J4823" t="s">
        <v>21344</v>
      </c>
      <c r="K4823" t="s">
        <v>33610</v>
      </c>
      <c r="L4823">
        <v>30</v>
      </c>
      <c r="M4823" t="s">
        <v>33611</v>
      </c>
    </row>
    <row r="4824" spans="1:13">
      <c r="A4824" t="s">
        <v>21343</v>
      </c>
      <c r="B4824" t="s">
        <v>33612</v>
      </c>
      <c r="C4824" t="s">
        <v>23015</v>
      </c>
      <c r="D4824" t="s">
        <v>33613</v>
      </c>
      <c r="E4824">
        <v>30</v>
      </c>
      <c r="G4824" t="s">
        <v>23015</v>
      </c>
      <c r="J4824" t="s">
        <v>21343</v>
      </c>
      <c r="K4824" t="s">
        <v>33612</v>
      </c>
      <c r="L4824">
        <v>30</v>
      </c>
      <c r="M4824" t="s">
        <v>33613</v>
      </c>
    </row>
    <row r="4825" spans="1:13">
      <c r="A4825" t="s">
        <v>21342</v>
      </c>
      <c r="B4825" t="s">
        <v>33614</v>
      </c>
      <c r="C4825" t="s">
        <v>23015</v>
      </c>
      <c r="D4825" t="s">
        <v>33615</v>
      </c>
      <c r="E4825">
        <v>30</v>
      </c>
      <c r="G4825" t="s">
        <v>23015</v>
      </c>
      <c r="J4825" t="s">
        <v>21342</v>
      </c>
      <c r="K4825" t="s">
        <v>33614</v>
      </c>
      <c r="L4825">
        <v>30</v>
      </c>
      <c r="M4825" t="s">
        <v>33615</v>
      </c>
    </row>
    <row r="4826" spans="1:13">
      <c r="A4826" t="s">
        <v>21802</v>
      </c>
      <c r="B4826" t="s">
        <v>33616</v>
      </c>
      <c r="C4826" t="s">
        <v>23015</v>
      </c>
      <c r="D4826" t="s">
        <v>33617</v>
      </c>
      <c r="E4826">
        <v>60</v>
      </c>
      <c r="G4826" t="s">
        <v>23015</v>
      </c>
      <c r="J4826" t="s">
        <v>21802</v>
      </c>
      <c r="K4826" t="s">
        <v>33616</v>
      </c>
      <c r="L4826">
        <v>60</v>
      </c>
      <c r="M4826" t="s">
        <v>33617</v>
      </c>
    </row>
    <row r="4827" spans="1:13">
      <c r="A4827" t="s">
        <v>21801</v>
      </c>
      <c r="B4827" t="s">
        <v>33618</v>
      </c>
      <c r="C4827" t="s">
        <v>23015</v>
      </c>
      <c r="D4827" t="s">
        <v>33619</v>
      </c>
      <c r="E4827">
        <v>30</v>
      </c>
      <c r="G4827" t="s">
        <v>23015</v>
      </c>
      <c r="J4827" t="s">
        <v>21801</v>
      </c>
      <c r="K4827" t="s">
        <v>33618</v>
      </c>
      <c r="L4827">
        <v>30</v>
      </c>
      <c r="M4827" t="s">
        <v>33619</v>
      </c>
    </row>
    <row r="4828" spans="1:13">
      <c r="A4828" t="s">
        <v>21800</v>
      </c>
      <c r="B4828" t="s">
        <v>33620</v>
      </c>
      <c r="C4828" t="s">
        <v>23015</v>
      </c>
      <c r="D4828" t="s">
        <v>33621</v>
      </c>
      <c r="E4828">
        <v>30</v>
      </c>
      <c r="G4828" t="s">
        <v>23015</v>
      </c>
      <c r="J4828" t="s">
        <v>21800</v>
      </c>
      <c r="K4828" t="s">
        <v>33620</v>
      </c>
      <c r="L4828">
        <v>30</v>
      </c>
      <c r="M4828" t="s">
        <v>33621</v>
      </c>
    </row>
    <row r="4829" spans="1:13">
      <c r="A4829" t="s">
        <v>21799</v>
      </c>
      <c r="B4829" t="s">
        <v>33622</v>
      </c>
      <c r="C4829" t="s">
        <v>23015</v>
      </c>
      <c r="D4829" t="s">
        <v>33623</v>
      </c>
      <c r="E4829">
        <v>30</v>
      </c>
      <c r="G4829" t="s">
        <v>23015</v>
      </c>
      <c r="J4829" t="s">
        <v>21799</v>
      </c>
      <c r="K4829" t="s">
        <v>33622</v>
      </c>
      <c r="L4829">
        <v>30</v>
      </c>
      <c r="M4829" t="s">
        <v>33623</v>
      </c>
    </row>
    <row r="4830" spans="1:13">
      <c r="A4830" t="s">
        <v>21798</v>
      </c>
      <c r="B4830" t="s">
        <v>33624</v>
      </c>
      <c r="C4830" t="s">
        <v>23015</v>
      </c>
      <c r="D4830" t="s">
        <v>33625</v>
      </c>
      <c r="E4830">
        <v>30</v>
      </c>
      <c r="G4830" t="s">
        <v>23015</v>
      </c>
      <c r="J4830" t="s">
        <v>21798</v>
      </c>
      <c r="K4830" t="s">
        <v>33624</v>
      </c>
      <c r="L4830">
        <v>30</v>
      </c>
      <c r="M4830" t="s">
        <v>33625</v>
      </c>
    </row>
    <row r="4831" spans="1:13">
      <c r="A4831" t="s">
        <v>21797</v>
      </c>
      <c r="B4831" t="s">
        <v>33626</v>
      </c>
      <c r="C4831" t="s">
        <v>23015</v>
      </c>
      <c r="D4831" t="s">
        <v>33627</v>
      </c>
      <c r="E4831">
        <v>30</v>
      </c>
      <c r="G4831" t="s">
        <v>23015</v>
      </c>
      <c r="J4831" t="s">
        <v>21797</v>
      </c>
      <c r="K4831" t="s">
        <v>33626</v>
      </c>
      <c r="L4831">
        <v>30</v>
      </c>
      <c r="M4831" t="s">
        <v>33627</v>
      </c>
    </row>
    <row r="4832" spans="1:13">
      <c r="A4832" t="s">
        <v>21667</v>
      </c>
      <c r="B4832" t="s">
        <v>33628</v>
      </c>
      <c r="C4832" t="s">
        <v>23015</v>
      </c>
      <c r="D4832" t="s">
        <v>33629</v>
      </c>
      <c r="E4832">
        <v>30</v>
      </c>
      <c r="G4832" t="s">
        <v>23015</v>
      </c>
      <c r="J4832" t="s">
        <v>21667</v>
      </c>
      <c r="K4832" t="s">
        <v>33628</v>
      </c>
      <c r="L4832">
        <v>30</v>
      </c>
      <c r="M4832" t="s">
        <v>33629</v>
      </c>
    </row>
    <row r="4833" spans="1:13">
      <c r="A4833" t="s">
        <v>21666</v>
      </c>
      <c r="B4833" t="s">
        <v>33630</v>
      </c>
      <c r="C4833" t="s">
        <v>23015</v>
      </c>
      <c r="D4833" t="s">
        <v>33631</v>
      </c>
      <c r="E4833">
        <v>30</v>
      </c>
      <c r="G4833" t="s">
        <v>23015</v>
      </c>
      <c r="J4833" t="s">
        <v>21666</v>
      </c>
      <c r="K4833" t="s">
        <v>33630</v>
      </c>
      <c r="L4833">
        <v>30</v>
      </c>
      <c r="M4833" t="s">
        <v>33631</v>
      </c>
    </row>
    <row r="4834" spans="1:13">
      <c r="A4834" t="s">
        <v>21665</v>
      </c>
      <c r="B4834" t="s">
        <v>33632</v>
      </c>
      <c r="C4834" t="s">
        <v>23015</v>
      </c>
      <c r="D4834" t="s">
        <v>33633</v>
      </c>
      <c r="E4834">
        <v>30</v>
      </c>
      <c r="G4834" t="s">
        <v>23015</v>
      </c>
      <c r="J4834" t="s">
        <v>21665</v>
      </c>
      <c r="K4834" t="s">
        <v>33632</v>
      </c>
      <c r="L4834">
        <v>30</v>
      </c>
      <c r="M4834" t="s">
        <v>33633</v>
      </c>
    </row>
    <row r="4835" spans="1:13">
      <c r="A4835" t="s">
        <v>21664</v>
      </c>
      <c r="B4835" t="s">
        <v>33634</v>
      </c>
      <c r="C4835" t="s">
        <v>23015</v>
      </c>
      <c r="D4835" t="s">
        <v>33635</v>
      </c>
      <c r="E4835">
        <v>30</v>
      </c>
      <c r="G4835" t="s">
        <v>23015</v>
      </c>
      <c r="J4835" t="s">
        <v>21664</v>
      </c>
      <c r="K4835" t="s">
        <v>33634</v>
      </c>
      <c r="L4835">
        <v>30</v>
      </c>
      <c r="M4835" t="s">
        <v>33635</v>
      </c>
    </row>
    <row r="4836" spans="1:13">
      <c r="A4836" t="s">
        <v>21663</v>
      </c>
      <c r="B4836" t="s">
        <v>33636</v>
      </c>
      <c r="C4836" t="s">
        <v>23015</v>
      </c>
      <c r="D4836" t="s">
        <v>33637</v>
      </c>
      <c r="E4836">
        <v>30</v>
      </c>
      <c r="G4836" t="s">
        <v>23015</v>
      </c>
      <c r="J4836" t="s">
        <v>21663</v>
      </c>
      <c r="K4836" t="s">
        <v>33636</v>
      </c>
      <c r="L4836">
        <v>30</v>
      </c>
      <c r="M4836" t="s">
        <v>33637</v>
      </c>
    </row>
    <row r="4837" spans="1:13">
      <c r="A4837" t="s">
        <v>21662</v>
      </c>
      <c r="B4837" t="s">
        <v>33638</v>
      </c>
      <c r="C4837" t="s">
        <v>23015</v>
      </c>
      <c r="D4837" t="s">
        <v>33639</v>
      </c>
      <c r="E4837">
        <v>30</v>
      </c>
      <c r="G4837" t="s">
        <v>23015</v>
      </c>
      <c r="J4837" t="s">
        <v>21662</v>
      </c>
      <c r="K4837" t="s">
        <v>33638</v>
      </c>
      <c r="L4837">
        <v>30</v>
      </c>
      <c r="M4837" t="s">
        <v>33639</v>
      </c>
    </row>
    <row r="4838" spans="1:13">
      <c r="A4838" t="s">
        <v>21661</v>
      </c>
      <c r="B4838" t="s">
        <v>33640</v>
      </c>
      <c r="C4838" t="s">
        <v>23015</v>
      </c>
      <c r="D4838" t="s">
        <v>33641</v>
      </c>
      <c r="E4838">
        <v>30</v>
      </c>
      <c r="G4838" t="s">
        <v>23015</v>
      </c>
      <c r="J4838" t="s">
        <v>21661</v>
      </c>
      <c r="K4838" t="s">
        <v>33640</v>
      </c>
      <c r="L4838">
        <v>30</v>
      </c>
      <c r="M4838" t="s">
        <v>33641</v>
      </c>
    </row>
    <row r="4839" spans="1:13">
      <c r="A4839" t="s">
        <v>21254</v>
      </c>
      <c r="B4839" t="s">
        <v>33642</v>
      </c>
      <c r="C4839" t="s">
        <v>23015</v>
      </c>
      <c r="D4839" t="s">
        <v>33643</v>
      </c>
      <c r="E4839">
        <v>29</v>
      </c>
      <c r="G4839" t="s">
        <v>23015</v>
      </c>
      <c r="J4839" t="s">
        <v>21254</v>
      </c>
      <c r="K4839" t="s">
        <v>33642</v>
      </c>
      <c r="L4839">
        <v>29</v>
      </c>
      <c r="M4839" t="s">
        <v>33643</v>
      </c>
    </row>
    <row r="4840" spans="1:13">
      <c r="A4840" t="s">
        <v>21253</v>
      </c>
      <c r="B4840" t="s">
        <v>33644</v>
      </c>
      <c r="C4840" t="s">
        <v>23015</v>
      </c>
      <c r="D4840" t="s">
        <v>33645</v>
      </c>
      <c r="E4840">
        <v>30</v>
      </c>
      <c r="G4840" t="s">
        <v>23015</v>
      </c>
      <c r="J4840" t="s">
        <v>21253</v>
      </c>
      <c r="K4840" t="s">
        <v>33644</v>
      </c>
      <c r="L4840">
        <v>30</v>
      </c>
      <c r="M4840" t="s">
        <v>33645</v>
      </c>
    </row>
    <row r="4841" spans="1:13">
      <c r="A4841" t="s">
        <v>21796</v>
      </c>
      <c r="B4841" t="s">
        <v>33646</v>
      </c>
      <c r="C4841" t="s">
        <v>23015</v>
      </c>
      <c r="D4841" t="s">
        <v>33647</v>
      </c>
      <c r="E4841">
        <v>30</v>
      </c>
      <c r="G4841" t="s">
        <v>23015</v>
      </c>
      <c r="J4841" t="s">
        <v>21796</v>
      </c>
      <c r="K4841" t="s">
        <v>33646</v>
      </c>
      <c r="L4841">
        <v>30</v>
      </c>
      <c r="M4841" t="s">
        <v>33647</v>
      </c>
    </row>
    <row r="4842" spans="1:13">
      <c r="A4842" t="s">
        <v>21443</v>
      </c>
      <c r="B4842" t="s">
        <v>33648</v>
      </c>
      <c r="C4842" t="s">
        <v>23015</v>
      </c>
      <c r="D4842" t="s">
        <v>33649</v>
      </c>
      <c r="E4842">
        <v>30</v>
      </c>
      <c r="G4842" t="s">
        <v>23015</v>
      </c>
      <c r="J4842" t="s">
        <v>21443</v>
      </c>
      <c r="K4842" t="s">
        <v>33648</v>
      </c>
      <c r="L4842">
        <v>30</v>
      </c>
      <c r="M4842" t="s">
        <v>33649</v>
      </c>
    </row>
    <row r="4843" spans="1:13">
      <c r="A4843" t="s">
        <v>21442</v>
      </c>
      <c r="B4843" t="s">
        <v>33650</v>
      </c>
      <c r="C4843" t="s">
        <v>23015</v>
      </c>
      <c r="D4843" t="s">
        <v>33651</v>
      </c>
      <c r="E4843">
        <v>30</v>
      </c>
      <c r="G4843" t="s">
        <v>23015</v>
      </c>
      <c r="J4843" t="s">
        <v>21442</v>
      </c>
      <c r="K4843" t="s">
        <v>33650</v>
      </c>
      <c r="L4843">
        <v>30</v>
      </c>
      <c r="M4843" t="s">
        <v>33651</v>
      </c>
    </row>
    <row r="4844" spans="1:13">
      <c r="A4844" t="s">
        <v>21441</v>
      </c>
      <c r="B4844" t="s">
        <v>33652</v>
      </c>
      <c r="C4844" t="s">
        <v>23015</v>
      </c>
      <c r="D4844" t="s">
        <v>33653</v>
      </c>
      <c r="E4844">
        <v>30</v>
      </c>
      <c r="G4844" t="s">
        <v>23015</v>
      </c>
      <c r="J4844" t="s">
        <v>21441</v>
      </c>
      <c r="K4844" t="s">
        <v>33652</v>
      </c>
      <c r="L4844">
        <v>30</v>
      </c>
      <c r="M4844" t="s">
        <v>33653</v>
      </c>
    </row>
    <row r="4845" spans="1:13">
      <c r="A4845" t="s">
        <v>21440</v>
      </c>
      <c r="B4845" t="s">
        <v>33654</v>
      </c>
      <c r="C4845" t="s">
        <v>23015</v>
      </c>
      <c r="D4845" t="s">
        <v>33655</v>
      </c>
      <c r="E4845">
        <v>30</v>
      </c>
      <c r="G4845" t="s">
        <v>23015</v>
      </c>
      <c r="J4845" t="s">
        <v>21440</v>
      </c>
      <c r="K4845" t="s">
        <v>33654</v>
      </c>
      <c r="L4845">
        <v>30</v>
      </c>
      <c r="M4845" t="s">
        <v>33655</v>
      </c>
    </row>
    <row r="4846" spans="1:13">
      <c r="A4846" t="s">
        <v>21439</v>
      </c>
      <c r="B4846" t="s">
        <v>33656</v>
      </c>
      <c r="C4846" t="s">
        <v>23015</v>
      </c>
      <c r="D4846" t="s">
        <v>33657</v>
      </c>
      <c r="E4846">
        <v>30</v>
      </c>
      <c r="G4846" t="s">
        <v>23015</v>
      </c>
      <c r="J4846" t="s">
        <v>21439</v>
      </c>
      <c r="K4846" t="s">
        <v>33656</v>
      </c>
      <c r="L4846">
        <v>30</v>
      </c>
      <c r="M4846" t="s">
        <v>33657</v>
      </c>
    </row>
    <row r="4847" spans="1:13">
      <c r="A4847" t="s">
        <v>21602</v>
      </c>
      <c r="B4847" t="s">
        <v>33658</v>
      </c>
      <c r="C4847" t="s">
        <v>23015</v>
      </c>
      <c r="D4847" t="s">
        <v>33659</v>
      </c>
      <c r="E4847">
        <v>30</v>
      </c>
      <c r="G4847" t="s">
        <v>23015</v>
      </c>
      <c r="J4847" t="s">
        <v>21602</v>
      </c>
      <c r="K4847" t="s">
        <v>33658</v>
      </c>
      <c r="L4847">
        <v>30</v>
      </c>
      <c r="M4847" t="s">
        <v>33659</v>
      </c>
    </row>
    <row r="4848" spans="1:13">
      <c r="A4848" t="s">
        <v>21601</v>
      </c>
      <c r="B4848" t="s">
        <v>33660</v>
      </c>
      <c r="C4848" t="s">
        <v>23015</v>
      </c>
      <c r="D4848" t="s">
        <v>33661</v>
      </c>
      <c r="E4848">
        <v>30</v>
      </c>
      <c r="G4848" t="s">
        <v>23015</v>
      </c>
      <c r="J4848" t="s">
        <v>21601</v>
      </c>
      <c r="K4848" t="s">
        <v>33660</v>
      </c>
      <c r="L4848">
        <v>30</v>
      </c>
      <c r="M4848" t="s">
        <v>33661</v>
      </c>
    </row>
    <row r="4849" spans="1:13">
      <c r="A4849" t="s">
        <v>21600</v>
      </c>
      <c r="B4849" t="s">
        <v>33662</v>
      </c>
      <c r="C4849" t="s">
        <v>23015</v>
      </c>
      <c r="D4849" t="s">
        <v>33663</v>
      </c>
      <c r="E4849">
        <v>30</v>
      </c>
      <c r="G4849" t="s">
        <v>23015</v>
      </c>
      <c r="J4849" t="s">
        <v>21600</v>
      </c>
      <c r="K4849" t="s">
        <v>33662</v>
      </c>
      <c r="L4849">
        <v>30</v>
      </c>
      <c r="M4849" t="s">
        <v>33663</v>
      </c>
    </row>
    <row r="4850" spans="1:13">
      <c r="A4850" t="s">
        <v>21599</v>
      </c>
      <c r="B4850" t="s">
        <v>33664</v>
      </c>
      <c r="C4850" t="s">
        <v>23015</v>
      </c>
      <c r="D4850" t="s">
        <v>33665</v>
      </c>
      <c r="E4850">
        <v>30</v>
      </c>
      <c r="G4850" t="s">
        <v>23015</v>
      </c>
      <c r="J4850" t="s">
        <v>21599</v>
      </c>
      <c r="K4850" t="s">
        <v>33664</v>
      </c>
      <c r="L4850">
        <v>30</v>
      </c>
      <c r="M4850" t="s">
        <v>33665</v>
      </c>
    </row>
    <row r="4851" spans="1:13">
      <c r="A4851" t="s">
        <v>21598</v>
      </c>
      <c r="B4851" t="s">
        <v>33666</v>
      </c>
      <c r="C4851" t="s">
        <v>23015</v>
      </c>
      <c r="D4851" t="s">
        <v>33667</v>
      </c>
      <c r="E4851">
        <v>30</v>
      </c>
      <c r="G4851" t="s">
        <v>23015</v>
      </c>
      <c r="J4851" t="s">
        <v>21598</v>
      </c>
      <c r="K4851" t="s">
        <v>33666</v>
      </c>
      <c r="L4851">
        <v>30</v>
      </c>
      <c r="M4851" t="s">
        <v>33667</v>
      </c>
    </row>
    <row r="4852" spans="1:13">
      <c r="A4852" t="s">
        <v>21597</v>
      </c>
      <c r="B4852" t="s">
        <v>33668</v>
      </c>
      <c r="C4852" t="s">
        <v>23015</v>
      </c>
      <c r="D4852" t="s">
        <v>33669</v>
      </c>
      <c r="E4852">
        <v>30</v>
      </c>
      <c r="G4852" t="s">
        <v>23015</v>
      </c>
      <c r="J4852" t="s">
        <v>21597</v>
      </c>
      <c r="K4852" t="s">
        <v>33668</v>
      </c>
      <c r="L4852">
        <v>30</v>
      </c>
      <c r="M4852" t="s">
        <v>33669</v>
      </c>
    </row>
    <row r="4853" spans="1:13">
      <c r="A4853" t="s">
        <v>21596</v>
      </c>
      <c r="B4853" t="s">
        <v>33670</v>
      </c>
      <c r="C4853" t="s">
        <v>23015</v>
      </c>
      <c r="D4853" t="s">
        <v>33671</v>
      </c>
      <c r="E4853">
        <v>30</v>
      </c>
      <c r="G4853" t="s">
        <v>23015</v>
      </c>
      <c r="J4853" t="s">
        <v>21596</v>
      </c>
      <c r="K4853" t="s">
        <v>33670</v>
      </c>
      <c r="L4853">
        <v>30</v>
      </c>
      <c r="M4853" t="s">
        <v>33671</v>
      </c>
    </row>
    <row r="4854" spans="1:13">
      <c r="A4854" t="s">
        <v>21595</v>
      </c>
      <c r="B4854" t="s">
        <v>33672</v>
      </c>
      <c r="C4854" t="s">
        <v>23015</v>
      </c>
      <c r="D4854" t="s">
        <v>33673</v>
      </c>
      <c r="E4854">
        <v>50</v>
      </c>
      <c r="G4854" t="s">
        <v>23015</v>
      </c>
      <c r="J4854" t="s">
        <v>21595</v>
      </c>
      <c r="K4854" t="s">
        <v>33672</v>
      </c>
      <c r="L4854">
        <v>50</v>
      </c>
      <c r="M4854" t="s">
        <v>33673</v>
      </c>
    </row>
    <row r="4855" spans="1:13">
      <c r="A4855" t="s">
        <v>21594</v>
      </c>
      <c r="B4855" t="s">
        <v>33674</v>
      </c>
      <c r="C4855" t="s">
        <v>23015</v>
      </c>
      <c r="D4855" t="s">
        <v>33675</v>
      </c>
      <c r="E4855">
        <v>60</v>
      </c>
      <c r="G4855" t="s">
        <v>23015</v>
      </c>
      <c r="J4855" t="s">
        <v>21594</v>
      </c>
      <c r="K4855" t="s">
        <v>33674</v>
      </c>
      <c r="L4855">
        <v>60</v>
      </c>
      <c r="M4855" t="s">
        <v>33675</v>
      </c>
    </row>
    <row r="4856" spans="1:13">
      <c r="A4856" t="s">
        <v>21593</v>
      </c>
      <c r="B4856" t="s">
        <v>33676</v>
      </c>
      <c r="C4856" t="s">
        <v>23015</v>
      </c>
      <c r="D4856" t="s">
        <v>33677</v>
      </c>
      <c r="E4856">
        <v>30</v>
      </c>
      <c r="G4856" t="s">
        <v>23015</v>
      </c>
      <c r="J4856" t="s">
        <v>21593</v>
      </c>
      <c r="K4856" t="s">
        <v>33676</v>
      </c>
      <c r="L4856">
        <v>30</v>
      </c>
      <c r="M4856" t="s">
        <v>33677</v>
      </c>
    </row>
    <row r="4857" spans="1:13">
      <c r="A4857" t="s">
        <v>21592</v>
      </c>
      <c r="B4857" t="s">
        <v>33678</v>
      </c>
      <c r="C4857" t="s">
        <v>23015</v>
      </c>
      <c r="D4857" t="s">
        <v>33679</v>
      </c>
      <c r="E4857">
        <v>30</v>
      </c>
      <c r="G4857" t="s">
        <v>23015</v>
      </c>
      <c r="J4857" t="s">
        <v>21592</v>
      </c>
      <c r="K4857" t="s">
        <v>33678</v>
      </c>
      <c r="L4857">
        <v>30</v>
      </c>
      <c r="M4857" t="s">
        <v>33679</v>
      </c>
    </row>
    <row r="4858" spans="1:13">
      <c r="A4858" t="s">
        <v>21591</v>
      </c>
      <c r="B4858" t="s">
        <v>33680</v>
      </c>
      <c r="C4858" t="s">
        <v>23015</v>
      </c>
      <c r="D4858" t="s">
        <v>33681</v>
      </c>
      <c r="E4858">
        <v>30</v>
      </c>
      <c r="G4858" t="s">
        <v>23015</v>
      </c>
      <c r="J4858" t="s">
        <v>21591</v>
      </c>
      <c r="K4858" t="s">
        <v>33680</v>
      </c>
      <c r="L4858">
        <v>30</v>
      </c>
      <c r="M4858" t="s">
        <v>33681</v>
      </c>
    </row>
    <row r="4859" spans="1:13">
      <c r="A4859" t="s">
        <v>21590</v>
      </c>
      <c r="B4859" t="s">
        <v>33682</v>
      </c>
      <c r="C4859" t="s">
        <v>23015</v>
      </c>
      <c r="D4859" t="s">
        <v>33683</v>
      </c>
      <c r="E4859">
        <v>30</v>
      </c>
      <c r="G4859" t="s">
        <v>23015</v>
      </c>
      <c r="J4859" t="s">
        <v>21590</v>
      </c>
      <c r="K4859" t="s">
        <v>33682</v>
      </c>
      <c r="L4859">
        <v>30</v>
      </c>
      <c r="M4859" t="s">
        <v>33683</v>
      </c>
    </row>
    <row r="4860" spans="1:13">
      <c r="A4860" t="s">
        <v>21589</v>
      </c>
      <c r="B4860" t="s">
        <v>33684</v>
      </c>
      <c r="C4860" t="s">
        <v>23015</v>
      </c>
      <c r="D4860" t="s">
        <v>33685</v>
      </c>
      <c r="E4860">
        <v>30</v>
      </c>
      <c r="G4860" t="s">
        <v>23015</v>
      </c>
      <c r="J4860" t="s">
        <v>21589</v>
      </c>
      <c r="K4860" t="s">
        <v>33684</v>
      </c>
      <c r="L4860">
        <v>30</v>
      </c>
      <c r="M4860" t="s">
        <v>33685</v>
      </c>
    </row>
    <row r="4861" spans="1:13">
      <c r="A4861" t="s">
        <v>21588</v>
      </c>
      <c r="B4861" t="s">
        <v>33686</v>
      </c>
      <c r="C4861" t="s">
        <v>23015</v>
      </c>
      <c r="D4861" t="s">
        <v>33687</v>
      </c>
      <c r="E4861">
        <v>30</v>
      </c>
      <c r="G4861" t="s">
        <v>23015</v>
      </c>
      <c r="J4861" t="s">
        <v>21588</v>
      </c>
      <c r="K4861" t="s">
        <v>33686</v>
      </c>
      <c r="L4861">
        <v>30</v>
      </c>
      <c r="M4861" t="s">
        <v>33687</v>
      </c>
    </row>
    <row r="4862" spans="1:13">
      <c r="A4862" t="s">
        <v>21587</v>
      </c>
      <c r="B4862" t="s">
        <v>33688</v>
      </c>
      <c r="C4862" t="s">
        <v>23015</v>
      </c>
      <c r="D4862" t="s">
        <v>33689</v>
      </c>
      <c r="E4862">
        <v>30</v>
      </c>
      <c r="G4862" t="s">
        <v>23015</v>
      </c>
      <c r="J4862" t="s">
        <v>21587</v>
      </c>
      <c r="K4862" t="s">
        <v>33688</v>
      </c>
      <c r="L4862">
        <v>30</v>
      </c>
      <c r="M4862" t="s">
        <v>33689</v>
      </c>
    </row>
    <row r="4863" spans="1:13">
      <c r="A4863" t="s">
        <v>21586</v>
      </c>
      <c r="B4863" t="s">
        <v>33690</v>
      </c>
      <c r="C4863" t="s">
        <v>23015</v>
      </c>
      <c r="D4863" t="s">
        <v>33691</v>
      </c>
      <c r="E4863">
        <v>30</v>
      </c>
      <c r="G4863" t="s">
        <v>23015</v>
      </c>
      <c r="J4863" t="s">
        <v>21586</v>
      </c>
      <c r="K4863" t="s">
        <v>33690</v>
      </c>
      <c r="L4863">
        <v>30</v>
      </c>
      <c r="M4863" t="s">
        <v>33691</v>
      </c>
    </row>
    <row r="4864" spans="1:13">
      <c r="A4864" t="s">
        <v>21585</v>
      </c>
      <c r="B4864" t="s">
        <v>33692</v>
      </c>
      <c r="C4864" t="s">
        <v>23015</v>
      </c>
      <c r="D4864" t="s">
        <v>33693</v>
      </c>
      <c r="E4864">
        <v>30</v>
      </c>
      <c r="G4864" t="s">
        <v>23015</v>
      </c>
      <c r="J4864" t="s">
        <v>21585</v>
      </c>
      <c r="K4864" t="s">
        <v>33692</v>
      </c>
      <c r="L4864">
        <v>30</v>
      </c>
      <c r="M4864" t="s">
        <v>33693</v>
      </c>
    </row>
    <row r="4865" spans="1:13">
      <c r="A4865" t="s">
        <v>21584</v>
      </c>
      <c r="B4865" t="s">
        <v>33694</v>
      </c>
      <c r="C4865" t="s">
        <v>23015</v>
      </c>
      <c r="D4865" t="s">
        <v>33695</v>
      </c>
      <c r="E4865">
        <v>30</v>
      </c>
      <c r="G4865" t="s">
        <v>23015</v>
      </c>
      <c r="J4865" t="s">
        <v>21584</v>
      </c>
      <c r="K4865" t="s">
        <v>33694</v>
      </c>
      <c r="L4865">
        <v>30</v>
      </c>
      <c r="M4865" t="s">
        <v>33695</v>
      </c>
    </row>
    <row r="4866" spans="1:13">
      <c r="A4866" t="s">
        <v>21583</v>
      </c>
      <c r="B4866" t="s">
        <v>33696</v>
      </c>
      <c r="C4866" t="s">
        <v>23015</v>
      </c>
      <c r="D4866" t="s">
        <v>33697</v>
      </c>
      <c r="E4866">
        <v>30</v>
      </c>
      <c r="G4866" t="s">
        <v>23015</v>
      </c>
      <c r="J4866" t="s">
        <v>21583</v>
      </c>
      <c r="K4866" t="s">
        <v>33696</v>
      </c>
      <c r="L4866">
        <v>30</v>
      </c>
      <c r="M4866" t="s">
        <v>33697</v>
      </c>
    </row>
    <row r="4867" spans="1:13">
      <c r="A4867" t="s">
        <v>21582</v>
      </c>
      <c r="B4867" t="s">
        <v>33698</v>
      </c>
      <c r="C4867" t="s">
        <v>23015</v>
      </c>
      <c r="D4867" t="s">
        <v>33699</v>
      </c>
      <c r="E4867">
        <v>30</v>
      </c>
      <c r="G4867" t="s">
        <v>23015</v>
      </c>
      <c r="J4867" t="s">
        <v>21582</v>
      </c>
      <c r="K4867" t="s">
        <v>33698</v>
      </c>
      <c r="L4867">
        <v>30</v>
      </c>
      <c r="M4867" t="s">
        <v>33699</v>
      </c>
    </row>
    <row r="4868" spans="1:13">
      <c r="A4868" t="s">
        <v>21581</v>
      </c>
      <c r="B4868" t="s">
        <v>33700</v>
      </c>
      <c r="C4868" t="s">
        <v>23015</v>
      </c>
      <c r="D4868" t="s">
        <v>33701</v>
      </c>
      <c r="E4868">
        <v>30</v>
      </c>
      <c r="G4868" t="s">
        <v>23015</v>
      </c>
      <c r="J4868" t="s">
        <v>21581</v>
      </c>
      <c r="K4868" t="s">
        <v>33700</v>
      </c>
      <c r="L4868">
        <v>30</v>
      </c>
      <c r="M4868" t="s">
        <v>33701</v>
      </c>
    </row>
    <row r="4869" spans="1:13">
      <c r="A4869" t="s">
        <v>21580</v>
      </c>
      <c r="B4869" t="s">
        <v>33702</v>
      </c>
      <c r="C4869" t="s">
        <v>23015</v>
      </c>
      <c r="D4869" t="s">
        <v>33703</v>
      </c>
      <c r="E4869">
        <v>30</v>
      </c>
      <c r="G4869" t="s">
        <v>23015</v>
      </c>
      <c r="J4869" t="s">
        <v>21580</v>
      </c>
      <c r="K4869" t="s">
        <v>33702</v>
      </c>
      <c r="L4869">
        <v>30</v>
      </c>
      <c r="M4869" t="s">
        <v>33703</v>
      </c>
    </row>
    <row r="4870" spans="1:13">
      <c r="A4870" t="s">
        <v>21579</v>
      </c>
      <c r="B4870" t="s">
        <v>33704</v>
      </c>
      <c r="C4870" t="s">
        <v>23015</v>
      </c>
      <c r="D4870" t="s">
        <v>33705</v>
      </c>
      <c r="E4870">
        <v>30</v>
      </c>
      <c r="G4870" t="s">
        <v>23015</v>
      </c>
      <c r="J4870" t="s">
        <v>21579</v>
      </c>
      <c r="K4870" t="s">
        <v>33704</v>
      </c>
      <c r="L4870">
        <v>30</v>
      </c>
      <c r="M4870" t="s">
        <v>33705</v>
      </c>
    </row>
    <row r="4871" spans="1:13">
      <c r="A4871" t="s">
        <v>21578</v>
      </c>
      <c r="B4871" t="s">
        <v>33706</v>
      </c>
      <c r="C4871" t="s">
        <v>23015</v>
      </c>
      <c r="D4871" t="s">
        <v>33707</v>
      </c>
      <c r="E4871">
        <v>30</v>
      </c>
      <c r="G4871" t="s">
        <v>23015</v>
      </c>
      <c r="J4871" t="s">
        <v>21578</v>
      </c>
      <c r="K4871" t="s">
        <v>33706</v>
      </c>
      <c r="L4871">
        <v>30</v>
      </c>
      <c r="M4871" t="s">
        <v>33707</v>
      </c>
    </row>
    <row r="4872" spans="1:13">
      <c r="A4872" t="s">
        <v>21577</v>
      </c>
      <c r="B4872" t="s">
        <v>33708</v>
      </c>
      <c r="C4872" t="s">
        <v>23015</v>
      </c>
      <c r="D4872" t="s">
        <v>33709</v>
      </c>
      <c r="E4872">
        <v>30</v>
      </c>
      <c r="G4872" t="s">
        <v>23015</v>
      </c>
      <c r="J4872" t="s">
        <v>21577</v>
      </c>
      <c r="K4872" t="s">
        <v>33708</v>
      </c>
      <c r="L4872">
        <v>30</v>
      </c>
      <c r="M4872" t="s">
        <v>33709</v>
      </c>
    </row>
    <row r="4873" spans="1:13">
      <c r="A4873" t="s">
        <v>21576</v>
      </c>
      <c r="B4873" t="s">
        <v>33710</v>
      </c>
      <c r="C4873" t="s">
        <v>23015</v>
      </c>
      <c r="D4873" t="s">
        <v>33711</v>
      </c>
      <c r="E4873">
        <v>30</v>
      </c>
      <c r="G4873" t="s">
        <v>23015</v>
      </c>
      <c r="J4873" t="s">
        <v>21576</v>
      </c>
      <c r="K4873" t="s">
        <v>33710</v>
      </c>
      <c r="L4873">
        <v>30</v>
      </c>
      <c r="M4873" t="s">
        <v>33711</v>
      </c>
    </row>
    <row r="4874" spans="1:13">
      <c r="A4874" t="s">
        <v>21575</v>
      </c>
      <c r="B4874" t="s">
        <v>33712</v>
      </c>
      <c r="C4874" t="s">
        <v>23015</v>
      </c>
      <c r="D4874" t="s">
        <v>33713</v>
      </c>
      <c r="E4874">
        <v>30</v>
      </c>
      <c r="G4874" t="s">
        <v>23015</v>
      </c>
      <c r="J4874" t="s">
        <v>21575</v>
      </c>
      <c r="K4874" t="s">
        <v>33712</v>
      </c>
      <c r="L4874">
        <v>30</v>
      </c>
      <c r="M4874" t="s">
        <v>33713</v>
      </c>
    </row>
    <row r="4875" spans="1:13">
      <c r="A4875" t="s">
        <v>21574</v>
      </c>
      <c r="B4875" t="s">
        <v>33714</v>
      </c>
      <c r="C4875" t="s">
        <v>23015</v>
      </c>
      <c r="D4875" t="s">
        <v>33715</v>
      </c>
      <c r="E4875">
        <v>30</v>
      </c>
      <c r="G4875" t="s">
        <v>23015</v>
      </c>
      <c r="J4875" t="s">
        <v>21574</v>
      </c>
      <c r="K4875" t="s">
        <v>33714</v>
      </c>
      <c r="L4875">
        <v>30</v>
      </c>
      <c r="M4875" t="s">
        <v>33715</v>
      </c>
    </row>
    <row r="4876" spans="1:13">
      <c r="A4876" t="s">
        <v>21573</v>
      </c>
      <c r="B4876" t="s">
        <v>33716</v>
      </c>
      <c r="C4876" t="s">
        <v>23015</v>
      </c>
      <c r="D4876" t="s">
        <v>33717</v>
      </c>
      <c r="E4876">
        <v>30</v>
      </c>
      <c r="G4876" t="s">
        <v>23015</v>
      </c>
      <c r="J4876" t="s">
        <v>21573</v>
      </c>
      <c r="K4876" t="s">
        <v>33716</v>
      </c>
      <c r="L4876">
        <v>30</v>
      </c>
      <c r="M4876" t="s">
        <v>33717</v>
      </c>
    </row>
    <row r="4877" spans="1:13">
      <c r="A4877" t="s">
        <v>21572</v>
      </c>
      <c r="B4877" t="s">
        <v>33718</v>
      </c>
      <c r="C4877" t="s">
        <v>23015</v>
      </c>
      <c r="D4877" t="s">
        <v>33719</v>
      </c>
      <c r="E4877">
        <v>30</v>
      </c>
      <c r="G4877" t="s">
        <v>23015</v>
      </c>
      <c r="J4877" t="s">
        <v>21572</v>
      </c>
      <c r="K4877" t="s">
        <v>33718</v>
      </c>
      <c r="L4877">
        <v>30</v>
      </c>
      <c r="M4877" t="s">
        <v>33719</v>
      </c>
    </row>
    <row r="4878" spans="1:13">
      <c r="A4878" t="s">
        <v>21571</v>
      </c>
      <c r="B4878" t="s">
        <v>33720</v>
      </c>
      <c r="C4878" t="s">
        <v>23015</v>
      </c>
      <c r="D4878" t="s">
        <v>33721</v>
      </c>
      <c r="E4878">
        <v>30</v>
      </c>
      <c r="G4878" t="s">
        <v>23015</v>
      </c>
      <c r="J4878" t="s">
        <v>21571</v>
      </c>
      <c r="K4878" t="s">
        <v>33720</v>
      </c>
      <c r="L4878">
        <v>30</v>
      </c>
      <c r="M4878" t="s">
        <v>33721</v>
      </c>
    </row>
    <row r="4879" spans="1:13">
      <c r="A4879" t="s">
        <v>21570</v>
      </c>
      <c r="B4879" t="s">
        <v>33722</v>
      </c>
      <c r="C4879" t="s">
        <v>23015</v>
      </c>
      <c r="D4879" t="s">
        <v>33723</v>
      </c>
      <c r="E4879">
        <v>30</v>
      </c>
      <c r="G4879" t="s">
        <v>23015</v>
      </c>
      <c r="J4879" t="s">
        <v>21570</v>
      </c>
      <c r="K4879" t="s">
        <v>33722</v>
      </c>
      <c r="L4879">
        <v>30</v>
      </c>
      <c r="M4879" t="s">
        <v>33723</v>
      </c>
    </row>
    <row r="4880" spans="1:13">
      <c r="A4880" t="s">
        <v>21569</v>
      </c>
      <c r="B4880" t="s">
        <v>33724</v>
      </c>
      <c r="C4880" t="s">
        <v>23015</v>
      </c>
      <c r="D4880" t="s">
        <v>33725</v>
      </c>
      <c r="E4880">
        <v>30</v>
      </c>
      <c r="G4880" t="s">
        <v>23015</v>
      </c>
      <c r="J4880" t="s">
        <v>21569</v>
      </c>
      <c r="K4880" t="s">
        <v>33724</v>
      </c>
      <c r="L4880">
        <v>30</v>
      </c>
      <c r="M4880" t="s">
        <v>33725</v>
      </c>
    </row>
    <row r="4881" spans="1:13">
      <c r="A4881" t="s">
        <v>21568</v>
      </c>
      <c r="B4881" t="s">
        <v>33726</v>
      </c>
      <c r="C4881" t="s">
        <v>23015</v>
      </c>
      <c r="D4881" t="s">
        <v>33727</v>
      </c>
      <c r="E4881">
        <v>30</v>
      </c>
      <c r="G4881" t="s">
        <v>23015</v>
      </c>
      <c r="J4881" t="s">
        <v>21568</v>
      </c>
      <c r="K4881" t="s">
        <v>33726</v>
      </c>
      <c r="L4881">
        <v>30</v>
      </c>
      <c r="M4881" t="s">
        <v>33727</v>
      </c>
    </row>
    <row r="4882" spans="1:13">
      <c r="A4882" t="s">
        <v>21567</v>
      </c>
      <c r="B4882" t="s">
        <v>33728</v>
      </c>
      <c r="C4882" t="s">
        <v>23015</v>
      </c>
      <c r="D4882" t="s">
        <v>33729</v>
      </c>
      <c r="E4882">
        <v>30</v>
      </c>
      <c r="G4882" t="s">
        <v>23015</v>
      </c>
      <c r="J4882" t="s">
        <v>21567</v>
      </c>
      <c r="K4882" t="s">
        <v>33728</v>
      </c>
      <c r="L4882">
        <v>30</v>
      </c>
      <c r="M4882" t="s">
        <v>33729</v>
      </c>
    </row>
    <row r="4883" spans="1:13">
      <c r="A4883" t="s">
        <v>21566</v>
      </c>
      <c r="B4883" t="s">
        <v>33730</v>
      </c>
      <c r="C4883" t="s">
        <v>23015</v>
      </c>
      <c r="D4883" t="s">
        <v>33731</v>
      </c>
      <c r="E4883">
        <v>30</v>
      </c>
      <c r="G4883" t="s">
        <v>23015</v>
      </c>
      <c r="J4883" t="s">
        <v>21566</v>
      </c>
      <c r="K4883" t="s">
        <v>33730</v>
      </c>
      <c r="L4883">
        <v>30</v>
      </c>
      <c r="M4883" t="s">
        <v>33731</v>
      </c>
    </row>
    <row r="4884" spans="1:13">
      <c r="A4884" t="s">
        <v>21565</v>
      </c>
      <c r="B4884" t="s">
        <v>33732</v>
      </c>
      <c r="C4884" t="s">
        <v>23015</v>
      </c>
      <c r="D4884" t="s">
        <v>33733</v>
      </c>
      <c r="E4884">
        <v>30</v>
      </c>
      <c r="G4884" t="s">
        <v>23015</v>
      </c>
      <c r="J4884" t="s">
        <v>21565</v>
      </c>
      <c r="K4884" t="s">
        <v>33732</v>
      </c>
      <c r="L4884">
        <v>30</v>
      </c>
      <c r="M4884" t="s">
        <v>33733</v>
      </c>
    </row>
    <row r="4885" spans="1:13">
      <c r="A4885" t="s">
        <v>21564</v>
      </c>
      <c r="B4885" t="s">
        <v>33734</v>
      </c>
      <c r="C4885" t="s">
        <v>23015</v>
      </c>
      <c r="D4885" t="s">
        <v>33735</v>
      </c>
      <c r="E4885">
        <v>30</v>
      </c>
      <c r="G4885" t="s">
        <v>23015</v>
      </c>
      <c r="J4885" t="s">
        <v>21564</v>
      </c>
      <c r="K4885" t="s">
        <v>33734</v>
      </c>
      <c r="L4885">
        <v>30</v>
      </c>
      <c r="M4885" t="s">
        <v>33735</v>
      </c>
    </row>
    <row r="4886" spans="1:13">
      <c r="A4886" t="s">
        <v>21563</v>
      </c>
      <c r="B4886" t="s">
        <v>33736</v>
      </c>
      <c r="C4886" t="s">
        <v>23015</v>
      </c>
      <c r="D4886" t="s">
        <v>33737</v>
      </c>
      <c r="E4886">
        <v>30</v>
      </c>
      <c r="G4886" t="s">
        <v>23015</v>
      </c>
      <c r="J4886" t="s">
        <v>21563</v>
      </c>
      <c r="K4886" t="s">
        <v>33736</v>
      </c>
      <c r="L4886">
        <v>30</v>
      </c>
      <c r="M4886" t="s">
        <v>33737</v>
      </c>
    </row>
    <row r="4887" spans="1:13">
      <c r="A4887" t="s">
        <v>21795</v>
      </c>
      <c r="B4887" t="s">
        <v>33738</v>
      </c>
      <c r="C4887" t="s">
        <v>23015</v>
      </c>
      <c r="D4887" t="s">
        <v>33739</v>
      </c>
      <c r="E4887">
        <v>30</v>
      </c>
      <c r="G4887" t="s">
        <v>23015</v>
      </c>
      <c r="J4887" t="s">
        <v>21795</v>
      </c>
      <c r="K4887" t="s">
        <v>33738</v>
      </c>
      <c r="L4887">
        <v>30</v>
      </c>
      <c r="M4887" t="s">
        <v>33739</v>
      </c>
    </row>
    <row r="4888" spans="1:13">
      <c r="A4888" t="s">
        <v>21794</v>
      </c>
      <c r="B4888" t="s">
        <v>33740</v>
      </c>
      <c r="C4888" t="s">
        <v>23015</v>
      </c>
      <c r="D4888" t="s">
        <v>33741</v>
      </c>
      <c r="E4888">
        <v>30</v>
      </c>
      <c r="G4888" t="s">
        <v>23015</v>
      </c>
      <c r="J4888" t="s">
        <v>21794</v>
      </c>
      <c r="K4888" t="s">
        <v>33740</v>
      </c>
      <c r="L4888">
        <v>30</v>
      </c>
      <c r="M4888" t="s">
        <v>33741</v>
      </c>
    </row>
    <row r="4889" spans="1:13">
      <c r="A4889" t="s">
        <v>21793</v>
      </c>
      <c r="B4889" t="s">
        <v>33742</v>
      </c>
      <c r="C4889" t="s">
        <v>23015</v>
      </c>
      <c r="D4889" t="s">
        <v>33743</v>
      </c>
      <c r="E4889">
        <v>30</v>
      </c>
      <c r="G4889" t="s">
        <v>23015</v>
      </c>
      <c r="J4889" t="s">
        <v>21793</v>
      </c>
      <c r="K4889" t="s">
        <v>33742</v>
      </c>
      <c r="L4889">
        <v>30</v>
      </c>
      <c r="M4889" t="s">
        <v>33743</v>
      </c>
    </row>
    <row r="4890" spans="1:13">
      <c r="A4890" t="s">
        <v>21792</v>
      </c>
      <c r="B4890" t="s">
        <v>33744</v>
      </c>
      <c r="C4890" t="s">
        <v>23015</v>
      </c>
      <c r="D4890" t="s">
        <v>33745</v>
      </c>
      <c r="E4890">
        <v>30</v>
      </c>
      <c r="G4890" t="s">
        <v>23015</v>
      </c>
      <c r="J4890" t="s">
        <v>21792</v>
      </c>
      <c r="K4890" t="s">
        <v>33744</v>
      </c>
      <c r="L4890">
        <v>30</v>
      </c>
      <c r="M4890" t="s">
        <v>33745</v>
      </c>
    </row>
    <row r="4891" spans="1:13">
      <c r="A4891" t="s">
        <v>21791</v>
      </c>
      <c r="B4891" t="s">
        <v>33746</v>
      </c>
      <c r="C4891" t="s">
        <v>23015</v>
      </c>
      <c r="D4891" t="s">
        <v>33747</v>
      </c>
      <c r="E4891">
        <v>30</v>
      </c>
      <c r="G4891" t="s">
        <v>23015</v>
      </c>
      <c r="J4891" t="s">
        <v>21791</v>
      </c>
      <c r="K4891" t="s">
        <v>33746</v>
      </c>
      <c r="L4891">
        <v>30</v>
      </c>
      <c r="M4891" t="s">
        <v>33747</v>
      </c>
    </row>
    <row r="4892" spans="1:13">
      <c r="A4892" t="s">
        <v>21790</v>
      </c>
      <c r="B4892" t="s">
        <v>33748</v>
      </c>
      <c r="C4892" t="s">
        <v>23015</v>
      </c>
      <c r="D4892" t="s">
        <v>33749</v>
      </c>
      <c r="E4892">
        <v>30</v>
      </c>
      <c r="G4892" t="s">
        <v>23015</v>
      </c>
      <c r="J4892" t="s">
        <v>21790</v>
      </c>
      <c r="K4892" t="s">
        <v>33748</v>
      </c>
      <c r="L4892">
        <v>30</v>
      </c>
      <c r="M4892" t="s">
        <v>33749</v>
      </c>
    </row>
    <row r="4893" spans="1:13">
      <c r="A4893" t="s">
        <v>21789</v>
      </c>
      <c r="B4893" t="s">
        <v>33750</v>
      </c>
      <c r="C4893" t="s">
        <v>23015</v>
      </c>
      <c r="D4893" t="s">
        <v>33751</v>
      </c>
      <c r="E4893">
        <v>30</v>
      </c>
      <c r="G4893" t="s">
        <v>23015</v>
      </c>
      <c r="J4893" t="s">
        <v>21789</v>
      </c>
      <c r="K4893" t="s">
        <v>33750</v>
      </c>
      <c r="L4893">
        <v>30</v>
      </c>
      <c r="M4893" t="s">
        <v>33751</v>
      </c>
    </row>
    <row r="4894" spans="1:13">
      <c r="A4894" t="s">
        <v>21247</v>
      </c>
      <c r="B4894" t="s">
        <v>33752</v>
      </c>
      <c r="C4894" t="s">
        <v>23015</v>
      </c>
      <c r="D4894" t="s">
        <v>33753</v>
      </c>
      <c r="E4894">
        <v>30</v>
      </c>
      <c r="G4894" t="s">
        <v>23015</v>
      </c>
      <c r="J4894" t="s">
        <v>21247</v>
      </c>
      <c r="K4894" t="s">
        <v>33752</v>
      </c>
      <c r="L4894">
        <v>30</v>
      </c>
      <c r="M4894" t="s">
        <v>33753</v>
      </c>
    </row>
    <row r="4895" spans="1:13">
      <c r="A4895" t="s">
        <v>21246</v>
      </c>
      <c r="B4895" t="s">
        <v>33754</v>
      </c>
      <c r="C4895" t="s">
        <v>23015</v>
      </c>
      <c r="D4895" t="s">
        <v>33755</v>
      </c>
      <c r="E4895">
        <v>30</v>
      </c>
      <c r="G4895" t="s">
        <v>23015</v>
      </c>
      <c r="J4895" t="s">
        <v>21246</v>
      </c>
      <c r="K4895" t="s">
        <v>33754</v>
      </c>
      <c r="L4895">
        <v>30</v>
      </c>
      <c r="M4895" t="s">
        <v>33755</v>
      </c>
    </row>
    <row r="4896" spans="1:13">
      <c r="A4896" t="s">
        <v>21245</v>
      </c>
      <c r="B4896" t="s">
        <v>33756</v>
      </c>
      <c r="C4896" t="s">
        <v>23015</v>
      </c>
      <c r="D4896" t="s">
        <v>33757</v>
      </c>
      <c r="E4896">
        <v>30</v>
      </c>
      <c r="G4896" t="s">
        <v>23015</v>
      </c>
      <c r="J4896" t="s">
        <v>21245</v>
      </c>
      <c r="K4896" t="s">
        <v>33756</v>
      </c>
      <c r="L4896">
        <v>30</v>
      </c>
      <c r="M4896" t="s">
        <v>33757</v>
      </c>
    </row>
    <row r="4897" spans="1:13">
      <c r="A4897" t="s">
        <v>21511</v>
      </c>
      <c r="B4897" t="s">
        <v>33758</v>
      </c>
      <c r="C4897" t="s">
        <v>23015</v>
      </c>
      <c r="D4897" t="s">
        <v>33759</v>
      </c>
      <c r="E4897">
        <v>30</v>
      </c>
      <c r="G4897" t="s">
        <v>23015</v>
      </c>
      <c r="J4897" t="s">
        <v>21511</v>
      </c>
      <c r="K4897" t="s">
        <v>33758</v>
      </c>
      <c r="L4897">
        <v>30</v>
      </c>
      <c r="M4897" t="s">
        <v>33759</v>
      </c>
    </row>
    <row r="4898" spans="1:13">
      <c r="A4898" t="s">
        <v>21562</v>
      </c>
      <c r="B4898" t="s">
        <v>33760</v>
      </c>
      <c r="C4898" t="s">
        <v>23015</v>
      </c>
      <c r="D4898" t="s">
        <v>33761</v>
      </c>
      <c r="E4898">
        <v>30</v>
      </c>
      <c r="G4898" t="s">
        <v>23015</v>
      </c>
      <c r="J4898" t="s">
        <v>21562</v>
      </c>
      <c r="K4898" t="s">
        <v>33760</v>
      </c>
      <c r="L4898">
        <v>30</v>
      </c>
      <c r="M4898" t="s">
        <v>33761</v>
      </c>
    </row>
    <row r="4899" spans="1:13">
      <c r="A4899" t="s">
        <v>21561</v>
      </c>
      <c r="B4899" t="s">
        <v>33762</v>
      </c>
      <c r="C4899" t="s">
        <v>23015</v>
      </c>
      <c r="D4899" t="s">
        <v>33763</v>
      </c>
      <c r="E4899">
        <v>30</v>
      </c>
      <c r="G4899" t="s">
        <v>23015</v>
      </c>
      <c r="J4899" t="s">
        <v>21561</v>
      </c>
      <c r="K4899" t="s">
        <v>33762</v>
      </c>
      <c r="L4899">
        <v>30</v>
      </c>
      <c r="M4899" t="s">
        <v>33763</v>
      </c>
    </row>
    <row r="4900" spans="1:13">
      <c r="A4900" t="s">
        <v>21560</v>
      </c>
      <c r="B4900" t="s">
        <v>33764</v>
      </c>
      <c r="C4900" t="s">
        <v>23015</v>
      </c>
      <c r="D4900" t="s">
        <v>33765</v>
      </c>
      <c r="E4900">
        <v>30</v>
      </c>
      <c r="G4900" t="s">
        <v>23015</v>
      </c>
      <c r="J4900" t="s">
        <v>21560</v>
      </c>
      <c r="K4900" t="s">
        <v>33764</v>
      </c>
      <c r="L4900">
        <v>30</v>
      </c>
      <c r="M4900" t="s">
        <v>33765</v>
      </c>
    </row>
    <row r="4901" spans="1:13">
      <c r="A4901" t="s">
        <v>21244</v>
      </c>
      <c r="B4901" t="s">
        <v>33766</v>
      </c>
      <c r="C4901" t="s">
        <v>23015</v>
      </c>
      <c r="D4901" t="s">
        <v>33767</v>
      </c>
      <c r="E4901">
        <v>30</v>
      </c>
      <c r="G4901" t="s">
        <v>23015</v>
      </c>
      <c r="J4901" t="s">
        <v>21244</v>
      </c>
      <c r="K4901" t="s">
        <v>33766</v>
      </c>
      <c r="L4901">
        <v>30</v>
      </c>
      <c r="M4901" t="s">
        <v>33767</v>
      </c>
    </row>
    <row r="4902" spans="1:13">
      <c r="A4902" t="s">
        <v>21243</v>
      </c>
      <c r="B4902" t="s">
        <v>33768</v>
      </c>
      <c r="C4902" t="s">
        <v>23015</v>
      </c>
      <c r="D4902" t="s">
        <v>33769</v>
      </c>
      <c r="E4902">
        <v>30</v>
      </c>
      <c r="G4902" t="s">
        <v>23015</v>
      </c>
      <c r="J4902" t="s">
        <v>21243</v>
      </c>
      <c r="K4902" t="s">
        <v>33768</v>
      </c>
      <c r="L4902">
        <v>30</v>
      </c>
      <c r="M4902" t="s">
        <v>33769</v>
      </c>
    </row>
    <row r="4903" spans="1:13">
      <c r="A4903" t="s">
        <v>21242</v>
      </c>
      <c r="B4903" t="s">
        <v>33770</v>
      </c>
      <c r="C4903" t="s">
        <v>23015</v>
      </c>
      <c r="D4903" t="s">
        <v>33771</v>
      </c>
      <c r="E4903">
        <v>30</v>
      </c>
      <c r="G4903" t="s">
        <v>23015</v>
      </c>
      <c r="J4903" t="s">
        <v>21242</v>
      </c>
      <c r="K4903" t="s">
        <v>33770</v>
      </c>
      <c r="L4903">
        <v>30</v>
      </c>
      <c r="M4903" t="s">
        <v>33771</v>
      </c>
    </row>
    <row r="4904" spans="1:13">
      <c r="A4904" t="s">
        <v>21241</v>
      </c>
      <c r="B4904" t="s">
        <v>33772</v>
      </c>
      <c r="C4904" t="s">
        <v>23015</v>
      </c>
      <c r="D4904" t="s">
        <v>33773</v>
      </c>
      <c r="E4904">
        <v>30</v>
      </c>
      <c r="G4904" t="s">
        <v>23015</v>
      </c>
      <c r="J4904" t="s">
        <v>21241</v>
      </c>
      <c r="K4904" t="s">
        <v>33772</v>
      </c>
      <c r="L4904">
        <v>30</v>
      </c>
      <c r="M4904" t="s">
        <v>33773</v>
      </c>
    </row>
    <row r="4905" spans="1:13">
      <c r="A4905" t="s">
        <v>21438</v>
      </c>
      <c r="B4905" t="s">
        <v>33774</v>
      </c>
      <c r="C4905" t="s">
        <v>23015</v>
      </c>
      <c r="D4905" t="s">
        <v>33775</v>
      </c>
      <c r="E4905">
        <v>30</v>
      </c>
      <c r="G4905" t="s">
        <v>23015</v>
      </c>
      <c r="J4905" t="s">
        <v>21438</v>
      </c>
      <c r="K4905" t="s">
        <v>33774</v>
      </c>
      <c r="L4905">
        <v>30</v>
      </c>
      <c r="M4905" t="s">
        <v>33775</v>
      </c>
    </row>
    <row r="4906" spans="1:13">
      <c r="A4906" t="s">
        <v>21437</v>
      </c>
      <c r="B4906" t="s">
        <v>33776</v>
      </c>
      <c r="C4906" t="s">
        <v>23015</v>
      </c>
      <c r="D4906" t="s">
        <v>33777</v>
      </c>
      <c r="E4906">
        <v>30</v>
      </c>
      <c r="G4906" t="s">
        <v>23015</v>
      </c>
      <c r="J4906" t="s">
        <v>21437</v>
      </c>
      <c r="K4906" t="s">
        <v>33776</v>
      </c>
      <c r="L4906">
        <v>30</v>
      </c>
      <c r="M4906" t="s">
        <v>33777</v>
      </c>
    </row>
    <row r="4907" spans="1:13">
      <c r="A4907" t="s">
        <v>21436</v>
      </c>
      <c r="B4907" t="s">
        <v>33778</v>
      </c>
      <c r="C4907" t="s">
        <v>23015</v>
      </c>
      <c r="D4907" t="s">
        <v>33779</v>
      </c>
      <c r="E4907">
        <v>30</v>
      </c>
      <c r="G4907" t="s">
        <v>23015</v>
      </c>
      <c r="J4907" t="s">
        <v>21436</v>
      </c>
      <c r="K4907" t="s">
        <v>33778</v>
      </c>
      <c r="L4907">
        <v>30</v>
      </c>
      <c r="M4907" t="s">
        <v>33779</v>
      </c>
    </row>
    <row r="4908" spans="1:13">
      <c r="A4908" t="s">
        <v>21435</v>
      </c>
      <c r="B4908" t="s">
        <v>33780</v>
      </c>
      <c r="C4908" t="s">
        <v>23015</v>
      </c>
      <c r="D4908" t="s">
        <v>33781</v>
      </c>
      <c r="E4908">
        <v>30</v>
      </c>
      <c r="G4908" t="s">
        <v>23015</v>
      </c>
      <c r="J4908" t="s">
        <v>21435</v>
      </c>
      <c r="K4908" t="s">
        <v>33780</v>
      </c>
      <c r="L4908">
        <v>30</v>
      </c>
      <c r="M4908" t="s">
        <v>33781</v>
      </c>
    </row>
    <row r="4909" spans="1:13">
      <c r="A4909" t="s">
        <v>21434</v>
      </c>
      <c r="B4909" t="s">
        <v>33782</v>
      </c>
      <c r="C4909" t="s">
        <v>23015</v>
      </c>
      <c r="D4909" t="s">
        <v>33783</v>
      </c>
      <c r="E4909">
        <v>30</v>
      </c>
      <c r="G4909" t="s">
        <v>23015</v>
      </c>
      <c r="J4909" t="s">
        <v>21434</v>
      </c>
      <c r="K4909" t="s">
        <v>33782</v>
      </c>
      <c r="L4909">
        <v>30</v>
      </c>
      <c r="M4909" t="s">
        <v>33783</v>
      </c>
    </row>
    <row r="4910" spans="1:13">
      <c r="A4910" t="s">
        <v>21433</v>
      </c>
      <c r="B4910" t="s">
        <v>33784</v>
      </c>
      <c r="C4910" t="s">
        <v>23015</v>
      </c>
      <c r="D4910" t="s">
        <v>33785</v>
      </c>
      <c r="E4910">
        <v>30</v>
      </c>
      <c r="G4910" t="s">
        <v>23015</v>
      </c>
      <c r="J4910" t="s">
        <v>21433</v>
      </c>
      <c r="K4910" t="s">
        <v>33784</v>
      </c>
      <c r="L4910">
        <v>30</v>
      </c>
      <c r="M4910" t="s">
        <v>33785</v>
      </c>
    </row>
    <row r="4911" spans="1:13">
      <c r="A4911" t="s">
        <v>21432</v>
      </c>
      <c r="B4911" t="s">
        <v>33786</v>
      </c>
      <c r="C4911" t="s">
        <v>23015</v>
      </c>
      <c r="D4911" t="s">
        <v>33787</v>
      </c>
      <c r="E4911">
        <v>30</v>
      </c>
      <c r="G4911" t="s">
        <v>23015</v>
      </c>
      <c r="J4911" t="s">
        <v>21432</v>
      </c>
      <c r="K4911" t="s">
        <v>33786</v>
      </c>
      <c r="L4911">
        <v>30</v>
      </c>
      <c r="M4911" t="s">
        <v>33787</v>
      </c>
    </row>
    <row r="4912" spans="1:13">
      <c r="A4912" t="s">
        <v>21431</v>
      </c>
      <c r="B4912" t="s">
        <v>33788</v>
      </c>
      <c r="C4912" t="s">
        <v>23015</v>
      </c>
      <c r="D4912" t="s">
        <v>33789</v>
      </c>
      <c r="E4912">
        <v>30</v>
      </c>
      <c r="G4912" t="s">
        <v>23015</v>
      </c>
      <c r="J4912" t="s">
        <v>21431</v>
      </c>
      <c r="K4912" t="s">
        <v>33788</v>
      </c>
      <c r="L4912">
        <v>30</v>
      </c>
      <c r="M4912" t="s">
        <v>33789</v>
      </c>
    </row>
    <row r="4913" spans="1:13">
      <c r="A4913" t="s">
        <v>21702</v>
      </c>
      <c r="B4913" t="s">
        <v>33790</v>
      </c>
      <c r="C4913" t="s">
        <v>23015</v>
      </c>
      <c r="D4913" t="s">
        <v>33791</v>
      </c>
      <c r="E4913">
        <v>30</v>
      </c>
      <c r="G4913" t="s">
        <v>23015</v>
      </c>
      <c r="J4913" t="s">
        <v>21702</v>
      </c>
      <c r="K4913" t="s">
        <v>33790</v>
      </c>
      <c r="L4913">
        <v>30</v>
      </c>
      <c r="M4913" t="s">
        <v>33791</v>
      </c>
    </row>
    <row r="4914" spans="1:13">
      <c r="A4914" t="s">
        <v>21701</v>
      </c>
      <c r="B4914" t="s">
        <v>33792</v>
      </c>
      <c r="C4914" t="s">
        <v>23015</v>
      </c>
      <c r="D4914" t="s">
        <v>33793</v>
      </c>
      <c r="E4914">
        <v>30</v>
      </c>
      <c r="G4914" t="s">
        <v>23015</v>
      </c>
      <c r="J4914" t="s">
        <v>21701</v>
      </c>
      <c r="K4914" t="s">
        <v>33792</v>
      </c>
      <c r="L4914">
        <v>30</v>
      </c>
      <c r="M4914" t="s">
        <v>33793</v>
      </c>
    </row>
    <row r="4915" spans="1:13">
      <c r="A4915" t="s">
        <v>21700</v>
      </c>
      <c r="B4915" t="s">
        <v>33794</v>
      </c>
      <c r="C4915" t="s">
        <v>23015</v>
      </c>
      <c r="D4915" t="s">
        <v>33795</v>
      </c>
      <c r="E4915">
        <v>30</v>
      </c>
      <c r="G4915" t="s">
        <v>23015</v>
      </c>
      <c r="J4915" t="s">
        <v>21700</v>
      </c>
      <c r="K4915" t="s">
        <v>33794</v>
      </c>
      <c r="L4915">
        <v>30</v>
      </c>
      <c r="M4915" t="s">
        <v>33795</v>
      </c>
    </row>
    <row r="4916" spans="1:13">
      <c r="A4916" t="s">
        <v>21699</v>
      </c>
      <c r="B4916" t="s">
        <v>33796</v>
      </c>
      <c r="C4916" t="s">
        <v>23015</v>
      </c>
      <c r="D4916" t="s">
        <v>33797</v>
      </c>
      <c r="E4916">
        <v>30</v>
      </c>
      <c r="G4916" t="s">
        <v>23015</v>
      </c>
      <c r="J4916" t="s">
        <v>21699</v>
      </c>
      <c r="K4916" t="s">
        <v>33796</v>
      </c>
      <c r="L4916">
        <v>30</v>
      </c>
      <c r="M4916" t="s">
        <v>33797</v>
      </c>
    </row>
    <row r="4917" spans="1:13">
      <c r="A4917" t="s">
        <v>21698</v>
      </c>
      <c r="B4917" t="s">
        <v>33798</v>
      </c>
      <c r="C4917" t="s">
        <v>23015</v>
      </c>
      <c r="D4917" t="s">
        <v>33799</v>
      </c>
      <c r="E4917">
        <v>30</v>
      </c>
      <c r="G4917" t="s">
        <v>23015</v>
      </c>
      <c r="J4917" t="s">
        <v>21698</v>
      </c>
      <c r="K4917" t="s">
        <v>33798</v>
      </c>
      <c r="L4917">
        <v>30</v>
      </c>
      <c r="M4917" t="s">
        <v>33799</v>
      </c>
    </row>
    <row r="4918" spans="1:13">
      <c r="A4918" t="s">
        <v>21430</v>
      </c>
      <c r="B4918" t="s">
        <v>33800</v>
      </c>
      <c r="C4918" t="s">
        <v>23015</v>
      </c>
      <c r="D4918" t="s">
        <v>33801</v>
      </c>
      <c r="E4918">
        <v>30</v>
      </c>
      <c r="G4918" t="s">
        <v>23015</v>
      </c>
      <c r="J4918" t="s">
        <v>21430</v>
      </c>
      <c r="K4918" t="s">
        <v>33800</v>
      </c>
      <c r="L4918">
        <v>30</v>
      </c>
      <c r="M4918" t="s">
        <v>33801</v>
      </c>
    </row>
    <row r="4919" spans="1:13">
      <c r="A4919" t="s">
        <v>21429</v>
      </c>
      <c r="B4919" t="s">
        <v>33802</v>
      </c>
      <c r="C4919" t="s">
        <v>23015</v>
      </c>
      <c r="D4919" t="s">
        <v>33803</v>
      </c>
      <c r="E4919">
        <v>30</v>
      </c>
      <c r="G4919" t="s">
        <v>23015</v>
      </c>
      <c r="J4919" t="s">
        <v>21429</v>
      </c>
      <c r="K4919" t="s">
        <v>33802</v>
      </c>
      <c r="L4919">
        <v>30</v>
      </c>
      <c r="M4919" t="s">
        <v>33803</v>
      </c>
    </row>
    <row r="4920" spans="1:13">
      <c r="A4920" t="s">
        <v>21559</v>
      </c>
      <c r="B4920" t="s">
        <v>33804</v>
      </c>
      <c r="C4920" t="s">
        <v>23015</v>
      </c>
      <c r="D4920" t="s">
        <v>33805</v>
      </c>
      <c r="E4920">
        <v>30</v>
      </c>
      <c r="G4920" t="s">
        <v>23015</v>
      </c>
      <c r="J4920" t="s">
        <v>21559</v>
      </c>
      <c r="K4920" t="s">
        <v>33804</v>
      </c>
      <c r="L4920">
        <v>30</v>
      </c>
      <c r="M4920" t="s">
        <v>33805</v>
      </c>
    </row>
    <row r="4921" spans="1:13">
      <c r="A4921" t="s">
        <v>21558</v>
      </c>
      <c r="B4921" t="s">
        <v>33806</v>
      </c>
      <c r="C4921" t="s">
        <v>23015</v>
      </c>
      <c r="D4921" t="s">
        <v>33807</v>
      </c>
      <c r="E4921">
        <v>30</v>
      </c>
      <c r="G4921" t="s">
        <v>23015</v>
      </c>
      <c r="J4921" t="s">
        <v>21558</v>
      </c>
      <c r="K4921" t="s">
        <v>33806</v>
      </c>
      <c r="L4921">
        <v>30</v>
      </c>
      <c r="M4921" t="s">
        <v>33807</v>
      </c>
    </row>
    <row r="4922" spans="1:13">
      <c r="A4922" t="s">
        <v>21557</v>
      </c>
      <c r="B4922" t="s">
        <v>33808</v>
      </c>
      <c r="C4922" t="s">
        <v>23015</v>
      </c>
      <c r="D4922" t="s">
        <v>33809</v>
      </c>
      <c r="E4922">
        <v>30</v>
      </c>
      <c r="G4922" t="s">
        <v>23015</v>
      </c>
      <c r="J4922" t="s">
        <v>21557</v>
      </c>
      <c r="K4922" t="s">
        <v>33808</v>
      </c>
      <c r="L4922">
        <v>30</v>
      </c>
      <c r="M4922" t="s">
        <v>33809</v>
      </c>
    </row>
    <row r="4923" spans="1:13">
      <c r="A4923" t="s">
        <v>21556</v>
      </c>
      <c r="B4923" t="s">
        <v>33810</v>
      </c>
      <c r="C4923" t="s">
        <v>23015</v>
      </c>
      <c r="D4923" t="s">
        <v>33811</v>
      </c>
      <c r="E4923">
        <v>30</v>
      </c>
      <c r="G4923" t="s">
        <v>23015</v>
      </c>
      <c r="J4923" t="s">
        <v>21556</v>
      </c>
      <c r="K4923" t="s">
        <v>33810</v>
      </c>
      <c r="L4923">
        <v>30</v>
      </c>
      <c r="M4923" t="s">
        <v>33811</v>
      </c>
    </row>
    <row r="4924" spans="1:13">
      <c r="A4924" t="s">
        <v>21428</v>
      </c>
      <c r="B4924" t="s">
        <v>33812</v>
      </c>
      <c r="C4924" t="s">
        <v>23015</v>
      </c>
      <c r="D4924" t="s">
        <v>33813</v>
      </c>
      <c r="E4924">
        <v>30</v>
      </c>
      <c r="G4924" t="s">
        <v>23015</v>
      </c>
      <c r="J4924" t="s">
        <v>21428</v>
      </c>
      <c r="K4924" t="s">
        <v>33812</v>
      </c>
      <c r="L4924">
        <v>30</v>
      </c>
      <c r="M4924" t="s">
        <v>33813</v>
      </c>
    </row>
    <row r="4925" spans="1:13">
      <c r="A4925" t="s">
        <v>21427</v>
      </c>
      <c r="B4925" t="s">
        <v>33814</v>
      </c>
      <c r="C4925" t="s">
        <v>23015</v>
      </c>
      <c r="D4925" t="s">
        <v>33815</v>
      </c>
      <c r="E4925">
        <v>30</v>
      </c>
      <c r="G4925" t="s">
        <v>23015</v>
      </c>
      <c r="J4925" t="s">
        <v>21427</v>
      </c>
      <c r="K4925" t="s">
        <v>33814</v>
      </c>
      <c r="L4925">
        <v>30</v>
      </c>
      <c r="M4925" t="s">
        <v>33815</v>
      </c>
    </row>
    <row r="4926" spans="1:13">
      <c r="A4926" t="s">
        <v>21555</v>
      </c>
      <c r="B4926" t="s">
        <v>33816</v>
      </c>
      <c r="C4926" t="s">
        <v>23015</v>
      </c>
      <c r="D4926" t="s">
        <v>33817</v>
      </c>
      <c r="E4926">
        <v>30</v>
      </c>
      <c r="G4926" t="s">
        <v>23015</v>
      </c>
      <c r="J4926" t="s">
        <v>21555</v>
      </c>
      <c r="K4926" t="s">
        <v>33816</v>
      </c>
      <c r="L4926">
        <v>30</v>
      </c>
      <c r="M4926" t="s">
        <v>33817</v>
      </c>
    </row>
    <row r="4927" spans="1:13">
      <c r="A4927" t="s">
        <v>21554</v>
      </c>
      <c r="B4927" t="s">
        <v>33818</v>
      </c>
      <c r="C4927" t="s">
        <v>23015</v>
      </c>
      <c r="D4927" t="s">
        <v>33819</v>
      </c>
      <c r="E4927">
        <v>30</v>
      </c>
      <c r="G4927" t="s">
        <v>23015</v>
      </c>
      <c r="J4927" t="s">
        <v>21554</v>
      </c>
      <c r="K4927" t="s">
        <v>33818</v>
      </c>
      <c r="L4927">
        <v>30</v>
      </c>
      <c r="M4927" t="s">
        <v>33819</v>
      </c>
    </row>
    <row r="4928" spans="1:13">
      <c r="A4928" t="s">
        <v>21553</v>
      </c>
      <c r="B4928" t="s">
        <v>33820</v>
      </c>
      <c r="C4928" t="s">
        <v>23015</v>
      </c>
      <c r="D4928" t="s">
        <v>33821</v>
      </c>
      <c r="E4928">
        <v>30</v>
      </c>
      <c r="G4928" t="s">
        <v>23015</v>
      </c>
      <c r="J4928" t="s">
        <v>21553</v>
      </c>
      <c r="K4928" t="s">
        <v>33820</v>
      </c>
      <c r="L4928">
        <v>30</v>
      </c>
      <c r="M4928" t="s">
        <v>33821</v>
      </c>
    </row>
    <row r="4929" spans="1:13">
      <c r="A4929" t="s">
        <v>21552</v>
      </c>
      <c r="B4929" t="s">
        <v>33822</v>
      </c>
      <c r="C4929" t="s">
        <v>23015</v>
      </c>
      <c r="D4929" t="s">
        <v>33823</v>
      </c>
      <c r="E4929">
        <v>30</v>
      </c>
      <c r="G4929" t="s">
        <v>23015</v>
      </c>
      <c r="J4929" t="s">
        <v>21552</v>
      </c>
      <c r="K4929" t="s">
        <v>33822</v>
      </c>
      <c r="L4929">
        <v>30</v>
      </c>
      <c r="M4929" t="s">
        <v>33823</v>
      </c>
    </row>
    <row r="4930" spans="1:13">
      <c r="A4930" t="s">
        <v>21551</v>
      </c>
      <c r="B4930" t="s">
        <v>33824</v>
      </c>
      <c r="C4930" t="s">
        <v>23015</v>
      </c>
      <c r="D4930" t="s">
        <v>33825</v>
      </c>
      <c r="E4930">
        <v>30</v>
      </c>
      <c r="G4930" t="s">
        <v>23015</v>
      </c>
      <c r="J4930" t="s">
        <v>21551</v>
      </c>
      <c r="K4930" t="s">
        <v>33824</v>
      </c>
      <c r="L4930">
        <v>30</v>
      </c>
      <c r="M4930" t="s">
        <v>33825</v>
      </c>
    </row>
    <row r="4931" spans="1:13">
      <c r="A4931" t="s">
        <v>21550</v>
      </c>
      <c r="B4931" t="s">
        <v>33826</v>
      </c>
      <c r="C4931" t="s">
        <v>23015</v>
      </c>
      <c r="D4931" t="s">
        <v>33827</v>
      </c>
      <c r="E4931">
        <v>30</v>
      </c>
      <c r="G4931" t="s">
        <v>23015</v>
      </c>
      <c r="J4931" t="s">
        <v>21550</v>
      </c>
      <c r="K4931" t="s">
        <v>33826</v>
      </c>
      <c r="L4931">
        <v>30</v>
      </c>
      <c r="M4931" t="s">
        <v>33827</v>
      </c>
    </row>
    <row r="4932" spans="1:13">
      <c r="A4932" t="s">
        <v>21549</v>
      </c>
      <c r="B4932" t="s">
        <v>33828</v>
      </c>
      <c r="C4932" t="s">
        <v>23015</v>
      </c>
      <c r="D4932" t="s">
        <v>33829</v>
      </c>
      <c r="E4932">
        <v>30</v>
      </c>
      <c r="G4932" t="s">
        <v>23015</v>
      </c>
      <c r="J4932" t="s">
        <v>21549</v>
      </c>
      <c r="K4932" t="s">
        <v>33828</v>
      </c>
      <c r="L4932">
        <v>30</v>
      </c>
      <c r="M4932" t="s">
        <v>33829</v>
      </c>
    </row>
    <row r="4933" spans="1:13">
      <c r="A4933" t="s">
        <v>21548</v>
      </c>
      <c r="B4933" t="s">
        <v>33830</v>
      </c>
      <c r="C4933" t="s">
        <v>23015</v>
      </c>
      <c r="D4933" t="s">
        <v>33831</v>
      </c>
      <c r="E4933">
        <v>30</v>
      </c>
      <c r="G4933" t="s">
        <v>23015</v>
      </c>
      <c r="J4933" t="s">
        <v>21548</v>
      </c>
      <c r="K4933" t="s">
        <v>33830</v>
      </c>
      <c r="L4933">
        <v>30</v>
      </c>
      <c r="M4933" t="s">
        <v>33831</v>
      </c>
    </row>
    <row r="4934" spans="1:13">
      <c r="A4934" t="s">
        <v>21547</v>
      </c>
      <c r="B4934" t="s">
        <v>33832</v>
      </c>
      <c r="C4934" t="s">
        <v>23015</v>
      </c>
      <c r="D4934" t="s">
        <v>33833</v>
      </c>
      <c r="E4934">
        <v>30</v>
      </c>
      <c r="G4934" t="s">
        <v>23015</v>
      </c>
      <c r="J4934" t="s">
        <v>21547</v>
      </c>
      <c r="K4934" t="s">
        <v>33832</v>
      </c>
      <c r="L4934">
        <v>30</v>
      </c>
      <c r="M4934" t="s">
        <v>33833</v>
      </c>
    </row>
    <row r="4935" spans="1:13">
      <c r="A4935" t="s">
        <v>21546</v>
      </c>
      <c r="B4935" t="s">
        <v>33834</v>
      </c>
      <c r="C4935" t="s">
        <v>23015</v>
      </c>
      <c r="D4935" t="s">
        <v>33835</v>
      </c>
      <c r="E4935">
        <v>30</v>
      </c>
      <c r="G4935" t="s">
        <v>23015</v>
      </c>
      <c r="J4935" t="s">
        <v>21546</v>
      </c>
      <c r="K4935" t="s">
        <v>33834</v>
      </c>
      <c r="L4935">
        <v>30</v>
      </c>
      <c r="M4935" t="s">
        <v>33835</v>
      </c>
    </row>
    <row r="4936" spans="1:13">
      <c r="A4936" t="s">
        <v>21788</v>
      </c>
      <c r="B4936" t="s">
        <v>33836</v>
      </c>
      <c r="C4936" t="s">
        <v>23015</v>
      </c>
      <c r="D4936" t="s">
        <v>33837</v>
      </c>
      <c r="E4936">
        <v>30</v>
      </c>
      <c r="G4936" t="s">
        <v>23015</v>
      </c>
      <c r="J4936" t="s">
        <v>21788</v>
      </c>
      <c r="K4936" t="s">
        <v>33836</v>
      </c>
      <c r="L4936">
        <v>30</v>
      </c>
      <c r="M4936" t="s">
        <v>33837</v>
      </c>
    </row>
    <row r="4937" spans="1:13">
      <c r="A4937" t="s">
        <v>21787</v>
      </c>
      <c r="B4937" t="s">
        <v>33838</v>
      </c>
      <c r="C4937" t="s">
        <v>23015</v>
      </c>
      <c r="D4937" t="s">
        <v>33839</v>
      </c>
      <c r="E4937">
        <v>30</v>
      </c>
      <c r="G4937" t="s">
        <v>23015</v>
      </c>
      <c r="J4937" t="s">
        <v>21787</v>
      </c>
      <c r="K4937" t="s">
        <v>33838</v>
      </c>
      <c r="L4937">
        <v>30</v>
      </c>
      <c r="M4937" t="s">
        <v>33839</v>
      </c>
    </row>
    <row r="4938" spans="1:13">
      <c r="A4938" t="s">
        <v>21786</v>
      </c>
      <c r="B4938" t="s">
        <v>33840</v>
      </c>
      <c r="C4938" t="s">
        <v>23015</v>
      </c>
      <c r="D4938" t="s">
        <v>33841</v>
      </c>
      <c r="E4938">
        <v>30</v>
      </c>
      <c r="G4938" t="s">
        <v>23015</v>
      </c>
      <c r="J4938" t="s">
        <v>21786</v>
      </c>
      <c r="K4938" t="s">
        <v>33840</v>
      </c>
      <c r="L4938">
        <v>30</v>
      </c>
      <c r="M4938" t="s">
        <v>33841</v>
      </c>
    </row>
    <row r="4939" spans="1:13">
      <c r="A4939" t="s">
        <v>21785</v>
      </c>
      <c r="B4939" t="s">
        <v>33842</v>
      </c>
      <c r="C4939" t="s">
        <v>23015</v>
      </c>
      <c r="D4939" t="s">
        <v>33843</v>
      </c>
      <c r="E4939">
        <v>30</v>
      </c>
      <c r="G4939" t="s">
        <v>23015</v>
      </c>
      <c r="J4939" t="s">
        <v>21785</v>
      </c>
      <c r="K4939" t="s">
        <v>33842</v>
      </c>
      <c r="L4939">
        <v>30</v>
      </c>
      <c r="M4939" t="s">
        <v>33843</v>
      </c>
    </row>
    <row r="4940" spans="1:13">
      <c r="A4940" t="s">
        <v>21784</v>
      </c>
      <c r="B4940" t="s">
        <v>33844</v>
      </c>
      <c r="C4940" t="s">
        <v>23015</v>
      </c>
      <c r="D4940" t="s">
        <v>33845</v>
      </c>
      <c r="E4940">
        <v>30</v>
      </c>
      <c r="G4940" t="s">
        <v>23015</v>
      </c>
      <c r="J4940" t="s">
        <v>21784</v>
      </c>
      <c r="K4940" t="s">
        <v>33844</v>
      </c>
      <c r="L4940">
        <v>30</v>
      </c>
      <c r="M4940" t="s">
        <v>33845</v>
      </c>
    </row>
    <row r="4941" spans="1:13">
      <c r="A4941" t="s">
        <v>21240</v>
      </c>
      <c r="B4941" t="s">
        <v>33846</v>
      </c>
      <c r="C4941" t="s">
        <v>23015</v>
      </c>
      <c r="D4941" t="s">
        <v>33847</v>
      </c>
      <c r="E4941">
        <v>30</v>
      </c>
      <c r="G4941" t="s">
        <v>23015</v>
      </c>
      <c r="J4941" t="s">
        <v>21240</v>
      </c>
      <c r="K4941" t="s">
        <v>33846</v>
      </c>
      <c r="L4941">
        <v>30</v>
      </c>
      <c r="M4941" t="s">
        <v>33847</v>
      </c>
    </row>
    <row r="4942" spans="1:13">
      <c r="A4942" t="s">
        <v>21239</v>
      </c>
      <c r="B4942" t="s">
        <v>33848</v>
      </c>
      <c r="C4942" t="s">
        <v>23015</v>
      </c>
      <c r="D4942" t="s">
        <v>33849</v>
      </c>
      <c r="E4942">
        <v>30</v>
      </c>
      <c r="G4942" t="s">
        <v>23015</v>
      </c>
      <c r="J4942" t="s">
        <v>21239</v>
      </c>
      <c r="K4942" t="s">
        <v>33848</v>
      </c>
      <c r="L4942">
        <v>30</v>
      </c>
      <c r="M4942" t="s">
        <v>33849</v>
      </c>
    </row>
    <row r="4943" spans="1:13">
      <c r="A4943" t="s">
        <v>21238</v>
      </c>
      <c r="B4943" t="s">
        <v>33850</v>
      </c>
      <c r="C4943" t="s">
        <v>23015</v>
      </c>
      <c r="D4943" t="s">
        <v>33851</v>
      </c>
      <c r="E4943">
        <v>30</v>
      </c>
      <c r="G4943" t="s">
        <v>23015</v>
      </c>
      <c r="J4943" t="s">
        <v>21238</v>
      </c>
      <c r="K4943" t="s">
        <v>33850</v>
      </c>
      <c r="L4943">
        <v>30</v>
      </c>
      <c r="M4943" t="s">
        <v>33851</v>
      </c>
    </row>
    <row r="4944" spans="1:13">
      <c r="A4944" t="s">
        <v>21237</v>
      </c>
      <c r="B4944" t="s">
        <v>33852</v>
      </c>
      <c r="C4944" t="s">
        <v>23015</v>
      </c>
      <c r="D4944" t="s">
        <v>33853</v>
      </c>
      <c r="E4944">
        <v>30</v>
      </c>
      <c r="G4944" t="s">
        <v>23015</v>
      </c>
      <c r="J4944" t="s">
        <v>21237</v>
      </c>
      <c r="K4944" t="s">
        <v>33852</v>
      </c>
      <c r="L4944">
        <v>30</v>
      </c>
      <c r="M4944" t="s">
        <v>33853</v>
      </c>
    </row>
    <row r="4945" spans="1:13">
      <c r="A4945" t="s">
        <v>21236</v>
      </c>
      <c r="B4945" t="s">
        <v>33854</v>
      </c>
      <c r="C4945" t="s">
        <v>23015</v>
      </c>
      <c r="D4945" t="s">
        <v>33855</v>
      </c>
      <c r="E4945">
        <v>30</v>
      </c>
      <c r="G4945" t="s">
        <v>23015</v>
      </c>
      <c r="J4945" t="s">
        <v>21236</v>
      </c>
      <c r="K4945" t="s">
        <v>33854</v>
      </c>
      <c r="L4945">
        <v>30</v>
      </c>
      <c r="M4945" t="s">
        <v>33855</v>
      </c>
    </row>
    <row r="4946" spans="1:13">
      <c r="A4946" t="s">
        <v>21426</v>
      </c>
      <c r="B4946" t="s">
        <v>33856</v>
      </c>
      <c r="C4946" t="s">
        <v>23015</v>
      </c>
      <c r="D4946" t="s">
        <v>33857</v>
      </c>
      <c r="E4946">
        <v>30</v>
      </c>
      <c r="G4946" t="s">
        <v>23015</v>
      </c>
      <c r="J4946" t="s">
        <v>21426</v>
      </c>
      <c r="K4946" t="s">
        <v>33856</v>
      </c>
      <c r="L4946">
        <v>30</v>
      </c>
      <c r="M4946" t="s">
        <v>33857</v>
      </c>
    </row>
    <row r="4947" spans="1:13">
      <c r="A4947" t="s">
        <v>21425</v>
      </c>
      <c r="B4947" t="s">
        <v>33858</v>
      </c>
      <c r="C4947" t="s">
        <v>23015</v>
      </c>
      <c r="D4947" t="s">
        <v>33859</v>
      </c>
      <c r="E4947">
        <v>30</v>
      </c>
      <c r="G4947" t="s">
        <v>23015</v>
      </c>
      <c r="J4947" t="s">
        <v>21425</v>
      </c>
      <c r="K4947" t="s">
        <v>33858</v>
      </c>
      <c r="L4947">
        <v>30</v>
      </c>
      <c r="M4947" t="s">
        <v>33859</v>
      </c>
    </row>
    <row r="4948" spans="1:13">
      <c r="A4948" t="s">
        <v>21783</v>
      </c>
      <c r="B4948" t="s">
        <v>33860</v>
      </c>
      <c r="C4948" t="s">
        <v>23015</v>
      </c>
      <c r="D4948" t="s">
        <v>33861</v>
      </c>
      <c r="E4948">
        <v>30</v>
      </c>
      <c r="G4948" t="s">
        <v>23015</v>
      </c>
      <c r="J4948" t="s">
        <v>21783</v>
      </c>
      <c r="K4948" t="s">
        <v>33860</v>
      </c>
      <c r="L4948">
        <v>30</v>
      </c>
      <c r="M4948" t="s">
        <v>33861</v>
      </c>
    </row>
    <row r="4949" spans="1:13">
      <c r="A4949" t="s">
        <v>21782</v>
      </c>
      <c r="B4949" t="s">
        <v>33862</v>
      </c>
      <c r="C4949" t="s">
        <v>23015</v>
      </c>
      <c r="D4949" t="s">
        <v>33863</v>
      </c>
      <c r="E4949">
        <v>30</v>
      </c>
      <c r="G4949" t="s">
        <v>23015</v>
      </c>
      <c r="J4949" t="s">
        <v>21782</v>
      </c>
      <c r="K4949" t="s">
        <v>33862</v>
      </c>
      <c r="L4949">
        <v>30</v>
      </c>
      <c r="M4949" t="s">
        <v>33863</v>
      </c>
    </row>
    <row r="4950" spans="1:13">
      <c r="A4950" t="s">
        <v>21252</v>
      </c>
      <c r="B4950" t="s">
        <v>33864</v>
      </c>
      <c r="C4950" t="s">
        <v>23015</v>
      </c>
      <c r="D4950" t="s">
        <v>33865</v>
      </c>
      <c r="E4950">
        <v>30</v>
      </c>
      <c r="G4950" t="s">
        <v>23015</v>
      </c>
      <c r="J4950" t="s">
        <v>21252</v>
      </c>
      <c r="K4950" t="s">
        <v>33864</v>
      </c>
      <c r="L4950">
        <v>30</v>
      </c>
      <c r="M4950" t="s">
        <v>33865</v>
      </c>
    </row>
    <row r="4951" spans="1:13">
      <c r="A4951" t="s">
        <v>21251</v>
      </c>
      <c r="B4951" t="s">
        <v>33866</v>
      </c>
      <c r="C4951" t="s">
        <v>23015</v>
      </c>
      <c r="D4951" t="s">
        <v>33867</v>
      </c>
      <c r="E4951">
        <v>30</v>
      </c>
      <c r="G4951" t="s">
        <v>23015</v>
      </c>
      <c r="J4951" t="s">
        <v>21251</v>
      </c>
      <c r="K4951" t="s">
        <v>33866</v>
      </c>
      <c r="L4951">
        <v>30</v>
      </c>
      <c r="M4951" t="s">
        <v>33867</v>
      </c>
    </row>
    <row r="4952" spans="1:13">
      <c r="A4952" t="s">
        <v>21250</v>
      </c>
      <c r="B4952" t="s">
        <v>33868</v>
      </c>
      <c r="C4952" t="s">
        <v>23015</v>
      </c>
      <c r="D4952" t="s">
        <v>33869</v>
      </c>
      <c r="E4952">
        <v>30</v>
      </c>
      <c r="G4952" t="s">
        <v>23015</v>
      </c>
      <c r="J4952" t="s">
        <v>21250</v>
      </c>
      <c r="K4952" t="s">
        <v>33868</v>
      </c>
      <c r="L4952">
        <v>30</v>
      </c>
      <c r="M4952" t="s">
        <v>33869</v>
      </c>
    </row>
    <row r="4953" spans="1:13">
      <c r="A4953" t="s">
        <v>21424</v>
      </c>
      <c r="B4953" t="s">
        <v>33870</v>
      </c>
      <c r="C4953" t="s">
        <v>23015</v>
      </c>
      <c r="D4953" t="s">
        <v>33871</v>
      </c>
      <c r="E4953">
        <v>60</v>
      </c>
      <c r="G4953" t="s">
        <v>23015</v>
      </c>
      <c r="J4953" t="s">
        <v>21424</v>
      </c>
      <c r="K4953" t="s">
        <v>33870</v>
      </c>
      <c r="L4953">
        <v>60</v>
      </c>
      <c r="M4953" t="s">
        <v>33871</v>
      </c>
    </row>
    <row r="4954" spans="1:13">
      <c r="A4954" t="s">
        <v>21423</v>
      </c>
      <c r="B4954" t="s">
        <v>33872</v>
      </c>
      <c r="C4954" t="s">
        <v>23015</v>
      </c>
      <c r="D4954" t="s">
        <v>33873</v>
      </c>
      <c r="E4954">
        <v>30</v>
      </c>
      <c r="G4954" t="s">
        <v>23015</v>
      </c>
      <c r="J4954" t="s">
        <v>21423</v>
      </c>
      <c r="K4954" t="s">
        <v>33872</v>
      </c>
      <c r="L4954">
        <v>30</v>
      </c>
      <c r="M4954" t="s">
        <v>33873</v>
      </c>
    </row>
    <row r="4955" spans="1:13">
      <c r="A4955" t="s">
        <v>21697</v>
      </c>
      <c r="B4955" t="s">
        <v>33874</v>
      </c>
      <c r="C4955" t="s">
        <v>23015</v>
      </c>
      <c r="D4955" t="s">
        <v>33875</v>
      </c>
      <c r="E4955">
        <v>60</v>
      </c>
      <c r="G4955" t="s">
        <v>23015</v>
      </c>
      <c r="J4955" t="s">
        <v>21697</v>
      </c>
      <c r="K4955" t="s">
        <v>33874</v>
      </c>
      <c r="L4955">
        <v>60</v>
      </c>
      <c r="M4955" t="s">
        <v>33875</v>
      </c>
    </row>
    <row r="4956" spans="1:13">
      <c r="A4956" t="s">
        <v>21696</v>
      </c>
      <c r="B4956" t="s">
        <v>33876</v>
      </c>
      <c r="C4956" t="s">
        <v>23015</v>
      </c>
      <c r="D4956" t="s">
        <v>33877</v>
      </c>
      <c r="E4956">
        <v>30</v>
      </c>
      <c r="G4956" t="s">
        <v>23015</v>
      </c>
      <c r="J4956" t="s">
        <v>21696</v>
      </c>
      <c r="K4956" t="s">
        <v>33876</v>
      </c>
      <c r="L4956">
        <v>30</v>
      </c>
      <c r="M4956" t="s">
        <v>33877</v>
      </c>
    </row>
    <row r="4957" spans="1:13">
      <c r="A4957" t="s">
        <v>21545</v>
      </c>
      <c r="B4957" t="s">
        <v>33878</v>
      </c>
      <c r="C4957" t="s">
        <v>23015</v>
      </c>
      <c r="D4957" t="s">
        <v>33879</v>
      </c>
      <c r="E4957">
        <v>30</v>
      </c>
      <c r="G4957" t="s">
        <v>23015</v>
      </c>
      <c r="J4957" t="s">
        <v>21545</v>
      </c>
      <c r="K4957" t="s">
        <v>33878</v>
      </c>
      <c r="L4957">
        <v>30</v>
      </c>
      <c r="M4957" t="s">
        <v>33879</v>
      </c>
    </row>
    <row r="4958" spans="1:13">
      <c r="A4958" t="s">
        <v>21544</v>
      </c>
      <c r="B4958" t="s">
        <v>33880</v>
      </c>
      <c r="C4958" t="s">
        <v>23015</v>
      </c>
      <c r="D4958" t="s">
        <v>33881</v>
      </c>
      <c r="E4958">
        <v>30</v>
      </c>
      <c r="G4958" t="s">
        <v>23015</v>
      </c>
      <c r="J4958" t="s">
        <v>21544</v>
      </c>
      <c r="K4958" t="s">
        <v>33880</v>
      </c>
      <c r="L4958">
        <v>30</v>
      </c>
      <c r="M4958" t="s">
        <v>33881</v>
      </c>
    </row>
    <row r="4959" spans="1:13">
      <c r="A4959" t="s">
        <v>21660</v>
      </c>
      <c r="B4959" t="s">
        <v>33882</v>
      </c>
      <c r="C4959" t="s">
        <v>23015</v>
      </c>
      <c r="D4959" t="s">
        <v>33883</v>
      </c>
      <c r="E4959">
        <v>30</v>
      </c>
      <c r="G4959" t="s">
        <v>23015</v>
      </c>
      <c r="J4959" t="s">
        <v>21660</v>
      </c>
      <c r="K4959" t="s">
        <v>33882</v>
      </c>
      <c r="L4959">
        <v>30</v>
      </c>
      <c r="M4959" t="s">
        <v>33883</v>
      </c>
    </row>
    <row r="4960" spans="1:13">
      <c r="A4960" t="s">
        <v>21659</v>
      </c>
      <c r="B4960" t="s">
        <v>33884</v>
      </c>
      <c r="C4960" t="s">
        <v>23015</v>
      </c>
      <c r="D4960" t="s">
        <v>33885</v>
      </c>
      <c r="E4960">
        <v>30</v>
      </c>
      <c r="G4960" t="s">
        <v>23015</v>
      </c>
      <c r="J4960" t="s">
        <v>21659</v>
      </c>
      <c r="K4960" t="s">
        <v>33884</v>
      </c>
      <c r="L4960">
        <v>30</v>
      </c>
      <c r="M4960" t="s">
        <v>33885</v>
      </c>
    </row>
    <row r="4961" spans="1:13">
      <c r="A4961" t="s">
        <v>21543</v>
      </c>
      <c r="B4961" t="s">
        <v>33886</v>
      </c>
      <c r="C4961" t="s">
        <v>23015</v>
      </c>
      <c r="D4961" t="s">
        <v>33887</v>
      </c>
      <c r="E4961">
        <v>30</v>
      </c>
      <c r="G4961" t="s">
        <v>23015</v>
      </c>
      <c r="J4961" t="s">
        <v>21543</v>
      </c>
      <c r="K4961" t="s">
        <v>33886</v>
      </c>
      <c r="L4961">
        <v>30</v>
      </c>
      <c r="M4961" t="s">
        <v>33887</v>
      </c>
    </row>
    <row r="4962" spans="1:13">
      <c r="A4962" t="s">
        <v>21542</v>
      </c>
      <c r="B4962" t="s">
        <v>33888</v>
      </c>
      <c r="C4962" t="s">
        <v>23015</v>
      </c>
      <c r="D4962" t="s">
        <v>33889</v>
      </c>
      <c r="E4962">
        <v>30</v>
      </c>
      <c r="G4962" t="s">
        <v>23015</v>
      </c>
      <c r="J4962" t="s">
        <v>21542</v>
      </c>
      <c r="K4962" t="s">
        <v>33888</v>
      </c>
      <c r="L4962">
        <v>30</v>
      </c>
      <c r="M4962" t="s">
        <v>33889</v>
      </c>
    </row>
    <row r="4963" spans="1:13">
      <c r="A4963" t="s">
        <v>21541</v>
      </c>
      <c r="B4963" t="s">
        <v>33890</v>
      </c>
      <c r="C4963" t="s">
        <v>23015</v>
      </c>
      <c r="D4963" t="s">
        <v>33891</v>
      </c>
      <c r="E4963">
        <v>30</v>
      </c>
      <c r="G4963" t="s">
        <v>23015</v>
      </c>
      <c r="J4963" t="s">
        <v>21541</v>
      </c>
      <c r="K4963" t="s">
        <v>33890</v>
      </c>
      <c r="L4963">
        <v>30</v>
      </c>
      <c r="M4963" t="s">
        <v>33891</v>
      </c>
    </row>
    <row r="4964" spans="1:13">
      <c r="A4964" t="s">
        <v>21540</v>
      </c>
      <c r="B4964" t="s">
        <v>33892</v>
      </c>
      <c r="C4964" t="s">
        <v>23015</v>
      </c>
      <c r="D4964" t="s">
        <v>33893</v>
      </c>
      <c r="E4964">
        <v>30</v>
      </c>
      <c r="G4964" t="s">
        <v>23015</v>
      </c>
      <c r="J4964" t="s">
        <v>21540</v>
      </c>
      <c r="K4964" t="s">
        <v>33892</v>
      </c>
      <c r="L4964">
        <v>30</v>
      </c>
      <c r="M4964" t="s">
        <v>33893</v>
      </c>
    </row>
    <row r="4965" spans="1:13">
      <c r="A4965" t="s">
        <v>21539</v>
      </c>
      <c r="B4965" t="s">
        <v>33894</v>
      </c>
      <c r="C4965" t="s">
        <v>23015</v>
      </c>
      <c r="D4965" t="s">
        <v>33895</v>
      </c>
      <c r="E4965">
        <v>30</v>
      </c>
      <c r="G4965" t="s">
        <v>23015</v>
      </c>
      <c r="J4965" t="s">
        <v>21539</v>
      </c>
      <c r="K4965" t="s">
        <v>33894</v>
      </c>
      <c r="L4965">
        <v>30</v>
      </c>
      <c r="M4965" t="s">
        <v>33895</v>
      </c>
    </row>
    <row r="4966" spans="1:13">
      <c r="A4966" t="s">
        <v>21422</v>
      </c>
      <c r="B4966" t="s">
        <v>33896</v>
      </c>
      <c r="C4966" t="s">
        <v>23015</v>
      </c>
      <c r="D4966" t="s">
        <v>33897</v>
      </c>
      <c r="E4966">
        <v>30</v>
      </c>
      <c r="G4966" t="s">
        <v>23015</v>
      </c>
      <c r="J4966" t="s">
        <v>21422</v>
      </c>
      <c r="K4966" t="s">
        <v>33896</v>
      </c>
      <c r="L4966">
        <v>30</v>
      </c>
      <c r="M4966" t="s">
        <v>33897</v>
      </c>
    </row>
    <row r="4967" spans="1:13">
      <c r="A4967" t="s">
        <v>21421</v>
      </c>
      <c r="B4967" t="s">
        <v>33898</v>
      </c>
      <c r="C4967" t="s">
        <v>23015</v>
      </c>
      <c r="D4967" t="s">
        <v>33899</v>
      </c>
      <c r="E4967">
        <v>30</v>
      </c>
      <c r="G4967" t="s">
        <v>23015</v>
      </c>
      <c r="J4967" t="s">
        <v>21421</v>
      </c>
      <c r="K4967" t="s">
        <v>33898</v>
      </c>
      <c r="L4967">
        <v>30</v>
      </c>
      <c r="M4967" t="s">
        <v>33899</v>
      </c>
    </row>
    <row r="4968" spans="1:13">
      <c r="A4968" t="s">
        <v>21420</v>
      </c>
      <c r="B4968" t="s">
        <v>33900</v>
      </c>
      <c r="C4968" t="s">
        <v>23015</v>
      </c>
      <c r="D4968" t="s">
        <v>33901</v>
      </c>
      <c r="E4968">
        <v>30</v>
      </c>
      <c r="G4968" t="s">
        <v>23015</v>
      </c>
      <c r="J4968" t="s">
        <v>21420</v>
      </c>
      <c r="K4968" t="s">
        <v>33900</v>
      </c>
      <c r="L4968">
        <v>30</v>
      </c>
      <c r="M4968" t="s">
        <v>33901</v>
      </c>
    </row>
    <row r="4969" spans="1:13">
      <c r="A4969" t="s">
        <v>21419</v>
      </c>
      <c r="B4969" t="s">
        <v>33902</v>
      </c>
      <c r="C4969" t="s">
        <v>23015</v>
      </c>
      <c r="D4969" t="s">
        <v>33903</v>
      </c>
      <c r="E4969">
        <v>30</v>
      </c>
      <c r="G4969" t="s">
        <v>23015</v>
      </c>
      <c r="J4969" t="s">
        <v>21419</v>
      </c>
      <c r="K4969" t="s">
        <v>33902</v>
      </c>
      <c r="L4969">
        <v>30</v>
      </c>
      <c r="M4969" t="s">
        <v>33903</v>
      </c>
    </row>
    <row r="4970" spans="1:13">
      <c r="A4970" t="s">
        <v>21418</v>
      </c>
      <c r="B4970" t="s">
        <v>33904</v>
      </c>
      <c r="C4970" t="s">
        <v>23015</v>
      </c>
      <c r="D4970" t="s">
        <v>33905</v>
      </c>
      <c r="E4970">
        <v>30</v>
      </c>
      <c r="G4970" t="s">
        <v>23015</v>
      </c>
      <c r="J4970" t="s">
        <v>21418</v>
      </c>
      <c r="K4970" t="s">
        <v>33904</v>
      </c>
      <c r="L4970">
        <v>30</v>
      </c>
      <c r="M4970" t="s">
        <v>33905</v>
      </c>
    </row>
    <row r="4971" spans="1:13">
      <c r="A4971" t="s">
        <v>21417</v>
      </c>
      <c r="B4971" t="s">
        <v>33906</v>
      </c>
      <c r="C4971" t="s">
        <v>23015</v>
      </c>
      <c r="D4971" t="s">
        <v>33907</v>
      </c>
      <c r="E4971">
        <v>60</v>
      </c>
      <c r="G4971" t="s">
        <v>23015</v>
      </c>
      <c r="J4971" t="s">
        <v>21417</v>
      </c>
      <c r="K4971" t="s">
        <v>33906</v>
      </c>
      <c r="L4971">
        <v>60</v>
      </c>
      <c r="M4971" t="s">
        <v>33907</v>
      </c>
    </row>
    <row r="4972" spans="1:13">
      <c r="A4972" t="s">
        <v>21416</v>
      </c>
      <c r="B4972" t="s">
        <v>33908</v>
      </c>
      <c r="C4972" t="s">
        <v>23015</v>
      </c>
      <c r="D4972" t="s">
        <v>33909</v>
      </c>
      <c r="E4972">
        <v>30</v>
      </c>
      <c r="G4972" t="s">
        <v>23015</v>
      </c>
      <c r="J4972" t="s">
        <v>21416</v>
      </c>
      <c r="K4972" t="s">
        <v>33908</v>
      </c>
      <c r="L4972">
        <v>30</v>
      </c>
      <c r="M4972" t="s">
        <v>33909</v>
      </c>
    </row>
    <row r="4973" spans="1:13">
      <c r="A4973" t="s">
        <v>21415</v>
      </c>
      <c r="B4973" t="s">
        <v>33910</v>
      </c>
      <c r="C4973" t="s">
        <v>23015</v>
      </c>
      <c r="D4973" t="s">
        <v>33911</v>
      </c>
      <c r="E4973">
        <v>30</v>
      </c>
      <c r="G4973" t="s">
        <v>23015</v>
      </c>
      <c r="J4973" t="s">
        <v>21415</v>
      </c>
      <c r="K4973" t="s">
        <v>33910</v>
      </c>
      <c r="L4973">
        <v>30</v>
      </c>
      <c r="M4973" t="s">
        <v>33911</v>
      </c>
    </row>
    <row r="4974" spans="1:13">
      <c r="A4974" t="s">
        <v>21781</v>
      </c>
      <c r="B4974" t="s">
        <v>33912</v>
      </c>
      <c r="C4974" t="s">
        <v>23015</v>
      </c>
      <c r="D4974" t="s">
        <v>33913</v>
      </c>
      <c r="E4974">
        <v>30</v>
      </c>
      <c r="G4974" t="s">
        <v>23015</v>
      </c>
      <c r="J4974" t="s">
        <v>21781</v>
      </c>
      <c r="K4974" t="s">
        <v>33912</v>
      </c>
      <c r="L4974">
        <v>30</v>
      </c>
      <c r="M4974" t="s">
        <v>33913</v>
      </c>
    </row>
    <row r="4975" spans="1:13">
      <c r="A4975" t="s">
        <v>21780</v>
      </c>
      <c r="B4975" t="s">
        <v>33914</v>
      </c>
      <c r="C4975" t="s">
        <v>23015</v>
      </c>
      <c r="D4975" t="s">
        <v>33915</v>
      </c>
      <c r="E4975">
        <v>30</v>
      </c>
      <c r="G4975" t="s">
        <v>23015</v>
      </c>
      <c r="J4975" t="s">
        <v>21780</v>
      </c>
      <c r="K4975" t="s">
        <v>33914</v>
      </c>
      <c r="L4975">
        <v>30</v>
      </c>
      <c r="M4975" t="s">
        <v>33915</v>
      </c>
    </row>
    <row r="4976" spans="1:13">
      <c r="A4976" t="s">
        <v>21779</v>
      </c>
      <c r="B4976" t="s">
        <v>33916</v>
      </c>
      <c r="C4976" t="s">
        <v>23015</v>
      </c>
      <c r="D4976" t="s">
        <v>33917</v>
      </c>
      <c r="E4976">
        <v>30</v>
      </c>
      <c r="G4976" t="s">
        <v>23015</v>
      </c>
      <c r="J4976" t="s">
        <v>21779</v>
      </c>
      <c r="K4976" t="s">
        <v>33916</v>
      </c>
      <c r="L4976">
        <v>30</v>
      </c>
      <c r="M4976" t="s">
        <v>33917</v>
      </c>
    </row>
    <row r="4977" spans="1:13">
      <c r="A4977" t="s">
        <v>21778</v>
      </c>
      <c r="B4977" t="s">
        <v>33918</v>
      </c>
      <c r="C4977" t="s">
        <v>23015</v>
      </c>
      <c r="D4977" t="s">
        <v>33919</v>
      </c>
      <c r="E4977">
        <v>30</v>
      </c>
      <c r="G4977" t="s">
        <v>23015</v>
      </c>
      <c r="J4977" t="s">
        <v>21778</v>
      </c>
      <c r="K4977" t="s">
        <v>33918</v>
      </c>
      <c r="L4977">
        <v>30</v>
      </c>
      <c r="M4977" t="s">
        <v>33919</v>
      </c>
    </row>
    <row r="4978" spans="1:13">
      <c r="A4978" t="s">
        <v>21777</v>
      </c>
      <c r="B4978" t="s">
        <v>33920</v>
      </c>
      <c r="C4978" t="s">
        <v>23015</v>
      </c>
      <c r="D4978" t="s">
        <v>33921</v>
      </c>
      <c r="E4978">
        <v>30</v>
      </c>
      <c r="G4978" t="s">
        <v>23015</v>
      </c>
      <c r="J4978" t="s">
        <v>21777</v>
      </c>
      <c r="K4978" t="s">
        <v>33920</v>
      </c>
      <c r="L4978">
        <v>30</v>
      </c>
      <c r="M4978" t="s">
        <v>33921</v>
      </c>
    </row>
    <row r="4979" spans="1:13">
      <c r="A4979" t="s">
        <v>21776</v>
      </c>
      <c r="B4979" t="s">
        <v>33922</v>
      </c>
      <c r="C4979" t="s">
        <v>23015</v>
      </c>
      <c r="D4979" t="s">
        <v>33923</v>
      </c>
      <c r="E4979">
        <v>30</v>
      </c>
      <c r="G4979" t="s">
        <v>23015</v>
      </c>
      <c r="J4979" t="s">
        <v>21776</v>
      </c>
      <c r="K4979" t="s">
        <v>33922</v>
      </c>
      <c r="L4979">
        <v>30</v>
      </c>
      <c r="M4979" t="s">
        <v>33923</v>
      </c>
    </row>
    <row r="4980" spans="1:13">
      <c r="A4980" t="s">
        <v>21775</v>
      </c>
      <c r="B4980" t="s">
        <v>33924</v>
      </c>
      <c r="C4980" t="s">
        <v>23015</v>
      </c>
      <c r="D4980" t="s">
        <v>33925</v>
      </c>
      <c r="E4980">
        <v>30</v>
      </c>
      <c r="G4980" t="s">
        <v>23015</v>
      </c>
      <c r="J4980" t="s">
        <v>21775</v>
      </c>
      <c r="K4980" t="s">
        <v>33924</v>
      </c>
      <c r="L4980">
        <v>30</v>
      </c>
      <c r="M4980" t="s">
        <v>33925</v>
      </c>
    </row>
    <row r="4981" spans="1:13">
      <c r="A4981" t="s">
        <v>21774</v>
      </c>
      <c r="B4981" t="s">
        <v>33926</v>
      </c>
      <c r="C4981" t="s">
        <v>23015</v>
      </c>
      <c r="D4981" t="s">
        <v>33927</v>
      </c>
      <c r="E4981">
        <v>30</v>
      </c>
      <c r="G4981" t="s">
        <v>23015</v>
      </c>
      <c r="J4981" t="s">
        <v>21774</v>
      </c>
      <c r="K4981" t="s">
        <v>33926</v>
      </c>
      <c r="L4981">
        <v>30</v>
      </c>
      <c r="M4981" t="s">
        <v>33927</v>
      </c>
    </row>
    <row r="4982" spans="1:13">
      <c r="A4982" t="s">
        <v>21773</v>
      </c>
      <c r="B4982" t="s">
        <v>33928</v>
      </c>
      <c r="C4982" t="s">
        <v>23015</v>
      </c>
      <c r="D4982" t="s">
        <v>33929</v>
      </c>
      <c r="E4982">
        <v>30</v>
      </c>
      <c r="G4982" t="s">
        <v>23015</v>
      </c>
      <c r="J4982" t="s">
        <v>21773</v>
      </c>
      <c r="K4982" t="s">
        <v>33928</v>
      </c>
      <c r="L4982">
        <v>30</v>
      </c>
      <c r="M4982" t="s">
        <v>33929</v>
      </c>
    </row>
    <row r="4983" spans="1:13">
      <c r="A4983" t="s">
        <v>21772</v>
      </c>
      <c r="B4983" t="s">
        <v>33930</v>
      </c>
      <c r="C4983" t="s">
        <v>23015</v>
      </c>
      <c r="D4983" t="s">
        <v>33931</v>
      </c>
      <c r="E4983">
        <v>30</v>
      </c>
      <c r="G4983" t="s">
        <v>23015</v>
      </c>
      <c r="J4983" t="s">
        <v>21772</v>
      </c>
      <c r="K4983" t="s">
        <v>33930</v>
      </c>
      <c r="L4983">
        <v>30</v>
      </c>
      <c r="M4983" t="s">
        <v>33931</v>
      </c>
    </row>
    <row r="4984" spans="1:13">
      <c r="A4984" t="s">
        <v>21538</v>
      </c>
      <c r="B4984" t="s">
        <v>33932</v>
      </c>
      <c r="C4984" t="s">
        <v>23015</v>
      </c>
      <c r="D4984" t="s">
        <v>33933</v>
      </c>
      <c r="E4984">
        <v>30</v>
      </c>
      <c r="G4984" t="s">
        <v>23015</v>
      </c>
      <c r="J4984" t="s">
        <v>21538</v>
      </c>
      <c r="K4984" t="s">
        <v>33932</v>
      </c>
      <c r="L4984">
        <v>30</v>
      </c>
      <c r="M4984" t="s">
        <v>33933</v>
      </c>
    </row>
    <row r="4985" spans="1:13">
      <c r="A4985" t="s">
        <v>21771</v>
      </c>
      <c r="B4985" t="s">
        <v>33934</v>
      </c>
      <c r="C4985" t="s">
        <v>23015</v>
      </c>
      <c r="D4985" t="s">
        <v>33935</v>
      </c>
      <c r="E4985">
        <v>60</v>
      </c>
      <c r="G4985" t="s">
        <v>23015</v>
      </c>
      <c r="J4985" t="s">
        <v>21771</v>
      </c>
      <c r="K4985" t="s">
        <v>33934</v>
      </c>
      <c r="L4985">
        <v>60</v>
      </c>
      <c r="M4985" t="s">
        <v>33935</v>
      </c>
    </row>
    <row r="4986" spans="1:13">
      <c r="A4986" t="s">
        <v>21770</v>
      </c>
      <c r="B4986" t="s">
        <v>33936</v>
      </c>
      <c r="C4986" t="s">
        <v>23015</v>
      </c>
      <c r="D4986" t="s">
        <v>33937</v>
      </c>
      <c r="E4986">
        <v>60</v>
      </c>
      <c r="G4986" t="s">
        <v>23015</v>
      </c>
      <c r="J4986" t="s">
        <v>21770</v>
      </c>
      <c r="K4986" t="s">
        <v>33936</v>
      </c>
      <c r="L4986">
        <v>60</v>
      </c>
      <c r="M4986" t="s">
        <v>33937</v>
      </c>
    </row>
    <row r="4987" spans="1:13">
      <c r="A4987" t="s">
        <v>21537</v>
      </c>
      <c r="B4987" t="s">
        <v>33938</v>
      </c>
      <c r="C4987" t="s">
        <v>23015</v>
      </c>
      <c r="D4987" t="s">
        <v>33939</v>
      </c>
      <c r="E4987">
        <v>60</v>
      </c>
      <c r="G4987" t="s">
        <v>23015</v>
      </c>
      <c r="J4987" t="s">
        <v>21537</v>
      </c>
      <c r="K4987" t="s">
        <v>33938</v>
      </c>
      <c r="L4987">
        <v>60</v>
      </c>
      <c r="M4987" t="s">
        <v>33939</v>
      </c>
    </row>
    <row r="4988" spans="1:13">
      <c r="A4988" t="s">
        <v>21536</v>
      </c>
      <c r="B4988" t="s">
        <v>33940</v>
      </c>
      <c r="C4988" t="s">
        <v>23015</v>
      </c>
      <c r="D4988" t="s">
        <v>33941</v>
      </c>
      <c r="E4988">
        <v>60</v>
      </c>
      <c r="G4988" t="s">
        <v>23015</v>
      </c>
      <c r="J4988" t="s">
        <v>21536</v>
      </c>
      <c r="K4988" t="s">
        <v>33940</v>
      </c>
      <c r="L4988">
        <v>60</v>
      </c>
      <c r="M4988" t="s">
        <v>33941</v>
      </c>
    </row>
    <row r="4989" spans="1:13">
      <c r="A4989" t="s">
        <v>21535</v>
      </c>
      <c r="B4989" t="s">
        <v>33942</v>
      </c>
      <c r="C4989" t="s">
        <v>23015</v>
      </c>
      <c r="D4989" t="s">
        <v>33943</v>
      </c>
      <c r="E4989">
        <v>30</v>
      </c>
      <c r="G4989" t="s">
        <v>23015</v>
      </c>
      <c r="J4989" t="s">
        <v>21535</v>
      </c>
      <c r="K4989" t="s">
        <v>33942</v>
      </c>
      <c r="L4989">
        <v>30</v>
      </c>
      <c r="M4989" t="s">
        <v>33943</v>
      </c>
    </row>
    <row r="4990" spans="1:13">
      <c r="A4990" t="s">
        <v>21534</v>
      </c>
      <c r="B4990" t="s">
        <v>33944</v>
      </c>
      <c r="C4990" t="s">
        <v>23015</v>
      </c>
      <c r="D4990" t="s">
        <v>33945</v>
      </c>
      <c r="E4990">
        <v>30</v>
      </c>
      <c r="G4990" t="s">
        <v>23015</v>
      </c>
      <c r="J4990" t="s">
        <v>21534</v>
      </c>
      <c r="K4990" t="s">
        <v>33944</v>
      </c>
      <c r="L4990">
        <v>30</v>
      </c>
      <c r="M4990" t="s">
        <v>33945</v>
      </c>
    </row>
    <row r="4991" spans="1:13">
      <c r="A4991" t="s">
        <v>21769</v>
      </c>
      <c r="B4991" t="s">
        <v>33946</v>
      </c>
      <c r="C4991" t="s">
        <v>23015</v>
      </c>
      <c r="D4991" t="s">
        <v>33947</v>
      </c>
      <c r="E4991">
        <v>29</v>
      </c>
      <c r="G4991" t="s">
        <v>23015</v>
      </c>
      <c r="J4991" t="s">
        <v>21769</v>
      </c>
      <c r="K4991" t="s">
        <v>33946</v>
      </c>
      <c r="L4991">
        <v>29</v>
      </c>
      <c r="M4991" t="s">
        <v>33947</v>
      </c>
    </row>
    <row r="4992" spans="1:13">
      <c r="A4992" t="s">
        <v>21768</v>
      </c>
      <c r="B4992" t="s">
        <v>33948</v>
      </c>
      <c r="C4992" t="s">
        <v>23015</v>
      </c>
      <c r="D4992" t="s">
        <v>33949</v>
      </c>
      <c r="E4992">
        <v>30</v>
      </c>
      <c r="G4992" t="s">
        <v>23015</v>
      </c>
      <c r="J4992" t="s">
        <v>21768</v>
      </c>
      <c r="K4992" t="s">
        <v>33948</v>
      </c>
      <c r="L4992">
        <v>30</v>
      </c>
      <c r="M4992" t="s">
        <v>33949</v>
      </c>
    </row>
    <row r="4993" spans="1:13">
      <c r="A4993" t="s">
        <v>21767</v>
      </c>
      <c r="B4993" t="s">
        <v>33950</v>
      </c>
      <c r="C4993" t="s">
        <v>23015</v>
      </c>
      <c r="D4993" t="s">
        <v>33951</v>
      </c>
      <c r="E4993">
        <v>30</v>
      </c>
      <c r="G4993" t="s">
        <v>23015</v>
      </c>
      <c r="J4993" t="s">
        <v>21767</v>
      </c>
      <c r="K4993" t="s">
        <v>33950</v>
      </c>
      <c r="L4993">
        <v>30</v>
      </c>
      <c r="M4993" t="s">
        <v>33951</v>
      </c>
    </row>
    <row r="4994" spans="1:13">
      <c r="A4994" t="s">
        <v>21766</v>
      </c>
      <c r="B4994" t="s">
        <v>33952</v>
      </c>
      <c r="C4994" t="s">
        <v>23015</v>
      </c>
      <c r="D4994" t="s">
        <v>33953</v>
      </c>
      <c r="E4994">
        <v>30</v>
      </c>
      <c r="G4994" t="s">
        <v>23015</v>
      </c>
      <c r="J4994" t="s">
        <v>21766</v>
      </c>
      <c r="K4994" t="s">
        <v>33952</v>
      </c>
      <c r="L4994">
        <v>30</v>
      </c>
      <c r="M4994" t="s">
        <v>33953</v>
      </c>
    </row>
    <row r="4995" spans="1:13">
      <c r="A4995" t="s">
        <v>21765</v>
      </c>
      <c r="B4995" t="s">
        <v>33954</v>
      </c>
      <c r="C4995" t="s">
        <v>23015</v>
      </c>
      <c r="D4995" t="s">
        <v>33955</v>
      </c>
      <c r="E4995">
        <v>30</v>
      </c>
      <c r="G4995" t="s">
        <v>23015</v>
      </c>
      <c r="J4995" t="s">
        <v>21765</v>
      </c>
      <c r="K4995" t="s">
        <v>33954</v>
      </c>
      <c r="L4995">
        <v>30</v>
      </c>
      <c r="M4995" t="s">
        <v>33955</v>
      </c>
    </row>
    <row r="4996" spans="1:13">
      <c r="A4996" t="s">
        <v>21764</v>
      </c>
      <c r="B4996" t="s">
        <v>33956</v>
      </c>
      <c r="C4996" t="s">
        <v>23015</v>
      </c>
      <c r="D4996" t="s">
        <v>33957</v>
      </c>
      <c r="E4996">
        <v>30</v>
      </c>
      <c r="G4996" t="s">
        <v>23015</v>
      </c>
      <c r="J4996" t="s">
        <v>21764</v>
      </c>
      <c r="K4996" t="s">
        <v>33956</v>
      </c>
      <c r="L4996">
        <v>30</v>
      </c>
      <c r="M4996" t="s">
        <v>33957</v>
      </c>
    </row>
    <row r="4997" spans="1:13">
      <c r="A4997" t="s">
        <v>21533</v>
      </c>
      <c r="B4997" t="s">
        <v>33958</v>
      </c>
      <c r="C4997" t="s">
        <v>23015</v>
      </c>
      <c r="D4997" t="s">
        <v>33959</v>
      </c>
      <c r="E4997">
        <v>30</v>
      </c>
      <c r="G4997" t="s">
        <v>23015</v>
      </c>
      <c r="J4997" t="s">
        <v>21533</v>
      </c>
      <c r="K4997" t="s">
        <v>33958</v>
      </c>
      <c r="L4997">
        <v>30</v>
      </c>
      <c r="M4997" t="s">
        <v>33959</v>
      </c>
    </row>
    <row r="4998" spans="1:13">
      <c r="A4998" t="s">
        <v>21532</v>
      </c>
      <c r="B4998" t="s">
        <v>33960</v>
      </c>
      <c r="C4998" t="s">
        <v>23015</v>
      </c>
      <c r="D4998" t="s">
        <v>33961</v>
      </c>
      <c r="E4998">
        <v>30</v>
      </c>
      <c r="G4998" t="s">
        <v>23015</v>
      </c>
      <c r="J4998" t="s">
        <v>21532</v>
      </c>
      <c r="K4998" t="s">
        <v>33960</v>
      </c>
      <c r="L4998">
        <v>30</v>
      </c>
      <c r="M4998" t="s">
        <v>33961</v>
      </c>
    </row>
    <row r="4999" spans="1:13">
      <c r="A4999" t="s">
        <v>21531</v>
      </c>
      <c r="B4999" t="s">
        <v>33962</v>
      </c>
      <c r="C4999" t="s">
        <v>23015</v>
      </c>
      <c r="D4999" t="s">
        <v>33963</v>
      </c>
      <c r="E4999">
        <v>30</v>
      </c>
      <c r="G4999" t="s">
        <v>23015</v>
      </c>
      <c r="J4999" t="s">
        <v>21531</v>
      </c>
      <c r="K4999" t="s">
        <v>33962</v>
      </c>
      <c r="L4999">
        <v>30</v>
      </c>
      <c r="M4999" t="s">
        <v>33963</v>
      </c>
    </row>
    <row r="5000" spans="1:13">
      <c r="A5000" t="s">
        <v>21530</v>
      </c>
      <c r="B5000" t="s">
        <v>33964</v>
      </c>
      <c r="C5000" t="s">
        <v>23015</v>
      </c>
      <c r="D5000" t="s">
        <v>33965</v>
      </c>
      <c r="E5000">
        <v>30</v>
      </c>
      <c r="G5000" t="s">
        <v>23015</v>
      </c>
      <c r="J5000" t="s">
        <v>21530</v>
      </c>
      <c r="K5000" t="s">
        <v>33964</v>
      </c>
      <c r="L5000">
        <v>30</v>
      </c>
      <c r="M5000" t="s">
        <v>33965</v>
      </c>
    </row>
    <row r="5001" spans="1:13">
      <c r="A5001" t="s">
        <v>21529</v>
      </c>
      <c r="B5001" t="s">
        <v>33966</v>
      </c>
      <c r="C5001" t="s">
        <v>23015</v>
      </c>
      <c r="D5001" t="s">
        <v>33967</v>
      </c>
      <c r="E5001">
        <v>30</v>
      </c>
      <c r="G5001" t="s">
        <v>23015</v>
      </c>
      <c r="J5001" t="s">
        <v>21529</v>
      </c>
      <c r="K5001" t="s">
        <v>33966</v>
      </c>
      <c r="L5001">
        <v>30</v>
      </c>
      <c r="M5001" t="s">
        <v>33967</v>
      </c>
    </row>
    <row r="5002" spans="1:13">
      <c r="A5002" t="s">
        <v>21763</v>
      </c>
      <c r="B5002" t="s">
        <v>33968</v>
      </c>
      <c r="C5002" t="s">
        <v>23015</v>
      </c>
      <c r="D5002" t="s">
        <v>33969</v>
      </c>
      <c r="E5002">
        <v>30</v>
      </c>
      <c r="G5002" t="s">
        <v>23015</v>
      </c>
      <c r="J5002" t="s">
        <v>21763</v>
      </c>
      <c r="K5002" t="s">
        <v>33968</v>
      </c>
      <c r="L5002">
        <v>30</v>
      </c>
      <c r="M5002" t="s">
        <v>33969</v>
      </c>
    </row>
    <row r="5003" spans="1:13">
      <c r="A5003" t="s">
        <v>21528</v>
      </c>
      <c r="B5003" t="s">
        <v>33970</v>
      </c>
      <c r="C5003" t="s">
        <v>23015</v>
      </c>
      <c r="D5003" t="s">
        <v>33971</v>
      </c>
      <c r="E5003">
        <v>30</v>
      </c>
      <c r="G5003" t="s">
        <v>23015</v>
      </c>
      <c r="J5003" t="s">
        <v>21528</v>
      </c>
      <c r="K5003" t="s">
        <v>33970</v>
      </c>
      <c r="L5003">
        <v>30</v>
      </c>
      <c r="M5003" t="s">
        <v>33971</v>
      </c>
    </row>
    <row r="5004" spans="1:13">
      <c r="A5004" t="s">
        <v>21382</v>
      </c>
      <c r="B5004" t="s">
        <v>33972</v>
      </c>
      <c r="C5004" t="s">
        <v>23015</v>
      </c>
      <c r="D5004" t="s">
        <v>33973</v>
      </c>
      <c r="E5004">
        <v>30</v>
      </c>
      <c r="G5004" t="s">
        <v>23015</v>
      </c>
      <c r="J5004" t="s">
        <v>21382</v>
      </c>
      <c r="K5004" t="s">
        <v>33972</v>
      </c>
      <c r="L5004">
        <v>30</v>
      </c>
      <c r="M5004" t="s">
        <v>33973</v>
      </c>
    </row>
    <row r="5005" spans="1:13">
      <c r="A5005" t="s">
        <v>21381</v>
      </c>
      <c r="B5005" t="s">
        <v>33974</v>
      </c>
      <c r="C5005" t="s">
        <v>23015</v>
      </c>
      <c r="D5005" t="s">
        <v>33975</v>
      </c>
      <c r="E5005">
        <v>30</v>
      </c>
      <c r="G5005" t="s">
        <v>23015</v>
      </c>
      <c r="J5005" t="s">
        <v>21381</v>
      </c>
      <c r="K5005" t="s">
        <v>33974</v>
      </c>
      <c r="L5005">
        <v>30</v>
      </c>
      <c r="M5005" t="s">
        <v>33975</v>
      </c>
    </row>
    <row r="5006" spans="1:13">
      <c r="A5006" t="s">
        <v>21380</v>
      </c>
      <c r="B5006" t="s">
        <v>33976</v>
      </c>
      <c r="C5006" t="s">
        <v>23015</v>
      </c>
      <c r="D5006" t="s">
        <v>33977</v>
      </c>
      <c r="E5006">
        <v>30</v>
      </c>
      <c r="G5006" t="s">
        <v>23015</v>
      </c>
      <c r="J5006" t="s">
        <v>21380</v>
      </c>
      <c r="K5006" t="s">
        <v>33976</v>
      </c>
      <c r="L5006">
        <v>30</v>
      </c>
      <c r="M5006" t="s">
        <v>33977</v>
      </c>
    </row>
    <row r="5007" spans="1:13">
      <c r="A5007" t="s">
        <v>21367</v>
      </c>
      <c r="B5007" t="s">
        <v>33978</v>
      </c>
      <c r="C5007" t="s">
        <v>23015</v>
      </c>
      <c r="D5007" t="s">
        <v>33979</v>
      </c>
      <c r="E5007">
        <v>29</v>
      </c>
      <c r="G5007" t="s">
        <v>23015</v>
      </c>
      <c r="J5007" t="s">
        <v>21367</v>
      </c>
      <c r="K5007" t="s">
        <v>33978</v>
      </c>
      <c r="L5007">
        <v>29</v>
      </c>
      <c r="M5007" t="s">
        <v>33979</v>
      </c>
    </row>
    <row r="5008" spans="1:13">
      <c r="A5008" t="s">
        <v>21379</v>
      </c>
      <c r="B5008" t="s">
        <v>33980</v>
      </c>
      <c r="C5008" t="s">
        <v>23015</v>
      </c>
      <c r="D5008" t="s">
        <v>33981</v>
      </c>
      <c r="E5008">
        <v>30</v>
      </c>
      <c r="G5008" t="s">
        <v>23015</v>
      </c>
      <c r="J5008" t="s">
        <v>21379</v>
      </c>
      <c r="K5008" t="s">
        <v>33980</v>
      </c>
      <c r="L5008">
        <v>30</v>
      </c>
      <c r="M5008" t="s">
        <v>33981</v>
      </c>
    </row>
    <row r="5009" spans="1:13">
      <c r="A5009" t="s">
        <v>21378</v>
      </c>
      <c r="B5009" t="s">
        <v>33982</v>
      </c>
      <c r="C5009" t="s">
        <v>23015</v>
      </c>
      <c r="D5009" t="s">
        <v>33983</v>
      </c>
      <c r="E5009">
        <v>30</v>
      </c>
      <c r="G5009" t="s">
        <v>23015</v>
      </c>
      <c r="J5009" t="s">
        <v>21378</v>
      </c>
      <c r="K5009" t="s">
        <v>33982</v>
      </c>
      <c r="L5009">
        <v>30</v>
      </c>
      <c r="M5009" t="s">
        <v>33983</v>
      </c>
    </row>
    <row r="5010" spans="1:13">
      <c r="A5010" t="s">
        <v>21359</v>
      </c>
      <c r="B5010" t="s">
        <v>33984</v>
      </c>
      <c r="C5010" t="s">
        <v>23015</v>
      </c>
      <c r="D5010" t="s">
        <v>33985</v>
      </c>
      <c r="E5010">
        <v>59</v>
      </c>
      <c r="G5010" t="s">
        <v>23015</v>
      </c>
      <c r="J5010" t="s">
        <v>21359</v>
      </c>
      <c r="K5010" t="s">
        <v>33984</v>
      </c>
      <c r="L5010">
        <v>59</v>
      </c>
      <c r="M5010" t="s">
        <v>33985</v>
      </c>
    </row>
    <row r="5011" spans="1:13">
      <c r="A5011" t="s">
        <v>21366</v>
      </c>
      <c r="B5011" t="s">
        <v>31845</v>
      </c>
      <c r="C5011" t="s">
        <v>23015</v>
      </c>
      <c r="D5011" t="s">
        <v>33986</v>
      </c>
      <c r="E5011">
        <v>29</v>
      </c>
      <c r="G5011" t="s">
        <v>23015</v>
      </c>
      <c r="J5011" t="s">
        <v>21366</v>
      </c>
      <c r="K5011" t="s">
        <v>31845</v>
      </c>
      <c r="L5011">
        <v>29</v>
      </c>
      <c r="M5011" t="s">
        <v>33986</v>
      </c>
    </row>
    <row r="5012" spans="1:13">
      <c r="A5012" t="s">
        <v>21365</v>
      </c>
      <c r="B5012" t="s">
        <v>33987</v>
      </c>
      <c r="C5012" t="s">
        <v>23015</v>
      </c>
      <c r="D5012" t="s">
        <v>33988</v>
      </c>
      <c r="E5012">
        <v>30</v>
      </c>
      <c r="G5012" t="s">
        <v>23015</v>
      </c>
      <c r="J5012" t="s">
        <v>21365</v>
      </c>
      <c r="K5012" t="s">
        <v>33987</v>
      </c>
      <c r="L5012">
        <v>30</v>
      </c>
      <c r="M5012" t="s">
        <v>33988</v>
      </c>
    </row>
    <row r="5013" spans="1:13">
      <c r="A5013" t="s">
        <v>21357</v>
      </c>
      <c r="B5013" t="s">
        <v>33989</v>
      </c>
      <c r="C5013" t="s">
        <v>23015</v>
      </c>
      <c r="D5013" t="s">
        <v>33990</v>
      </c>
      <c r="E5013">
        <v>30</v>
      </c>
      <c r="G5013" t="s">
        <v>23015</v>
      </c>
      <c r="J5013" t="s">
        <v>21357</v>
      </c>
      <c r="K5013" t="s">
        <v>33989</v>
      </c>
      <c r="L5013">
        <v>30</v>
      </c>
      <c r="M5013" t="s">
        <v>33990</v>
      </c>
    </row>
    <row r="5014" spans="1:13">
      <c r="A5014" t="s">
        <v>21377</v>
      </c>
      <c r="B5014" t="s">
        <v>33991</v>
      </c>
      <c r="C5014" t="s">
        <v>23015</v>
      </c>
      <c r="D5014" t="s">
        <v>33992</v>
      </c>
      <c r="E5014">
        <v>30</v>
      </c>
      <c r="G5014" t="s">
        <v>23015</v>
      </c>
      <c r="J5014" t="s">
        <v>21377</v>
      </c>
      <c r="K5014" t="s">
        <v>33991</v>
      </c>
      <c r="L5014">
        <v>30</v>
      </c>
      <c r="M5014" t="s">
        <v>33992</v>
      </c>
    </row>
    <row r="5015" spans="1:13">
      <c r="A5015" t="s">
        <v>21376</v>
      </c>
      <c r="B5015" t="s">
        <v>33993</v>
      </c>
      <c r="C5015" t="s">
        <v>23015</v>
      </c>
      <c r="D5015" t="s">
        <v>33994</v>
      </c>
      <c r="E5015">
        <v>30</v>
      </c>
      <c r="G5015" t="s">
        <v>23015</v>
      </c>
      <c r="J5015" t="s">
        <v>21376</v>
      </c>
      <c r="K5015" t="s">
        <v>33993</v>
      </c>
      <c r="L5015">
        <v>30</v>
      </c>
      <c r="M5015" t="s">
        <v>33994</v>
      </c>
    </row>
    <row r="5016" spans="1:13">
      <c r="A5016" t="s">
        <v>21364</v>
      </c>
      <c r="B5016" t="s">
        <v>33995</v>
      </c>
      <c r="C5016" t="s">
        <v>23015</v>
      </c>
      <c r="D5016" t="s">
        <v>33996</v>
      </c>
      <c r="E5016">
        <v>29</v>
      </c>
      <c r="G5016" t="s">
        <v>23015</v>
      </c>
      <c r="J5016" t="s">
        <v>21364</v>
      </c>
      <c r="K5016" t="s">
        <v>33995</v>
      </c>
      <c r="L5016">
        <v>29</v>
      </c>
      <c r="M5016" t="s">
        <v>33996</v>
      </c>
    </row>
    <row r="5017" spans="1:13">
      <c r="A5017" t="s">
        <v>21341</v>
      </c>
      <c r="B5017" t="s">
        <v>33997</v>
      </c>
      <c r="C5017" t="s">
        <v>23015</v>
      </c>
      <c r="D5017" t="s">
        <v>33998</v>
      </c>
      <c r="E5017">
        <v>30</v>
      </c>
      <c r="G5017" t="s">
        <v>23015</v>
      </c>
      <c r="J5017" t="s">
        <v>21341</v>
      </c>
      <c r="K5017" t="s">
        <v>33997</v>
      </c>
      <c r="L5017">
        <v>30</v>
      </c>
      <c r="M5017" t="s">
        <v>33998</v>
      </c>
    </row>
    <row r="5018" spans="1:13">
      <c r="A5018" t="s">
        <v>21340</v>
      </c>
      <c r="B5018" t="s">
        <v>33999</v>
      </c>
      <c r="C5018" t="s">
        <v>23015</v>
      </c>
      <c r="D5018" t="s">
        <v>34000</v>
      </c>
      <c r="E5018">
        <v>30</v>
      </c>
      <c r="G5018" t="s">
        <v>23015</v>
      </c>
      <c r="J5018" t="s">
        <v>21340</v>
      </c>
      <c r="K5018" t="s">
        <v>33999</v>
      </c>
      <c r="L5018">
        <v>30</v>
      </c>
      <c r="M5018" t="s">
        <v>34000</v>
      </c>
    </row>
    <row r="5019" spans="1:13">
      <c r="A5019" t="s">
        <v>21363</v>
      </c>
      <c r="B5019" t="s">
        <v>34001</v>
      </c>
      <c r="C5019" t="s">
        <v>23015</v>
      </c>
      <c r="D5019" t="s">
        <v>34002</v>
      </c>
      <c r="E5019">
        <v>30</v>
      </c>
      <c r="G5019" t="s">
        <v>23015</v>
      </c>
      <c r="J5019" t="s">
        <v>21363</v>
      </c>
      <c r="K5019" t="s">
        <v>34001</v>
      </c>
      <c r="L5019">
        <v>30</v>
      </c>
      <c r="M5019" t="s">
        <v>34002</v>
      </c>
    </row>
    <row r="5020" spans="1:13">
      <c r="A5020" t="s">
        <v>21375</v>
      </c>
      <c r="B5020" t="s">
        <v>34003</v>
      </c>
      <c r="C5020" t="s">
        <v>23015</v>
      </c>
      <c r="D5020" t="s">
        <v>34004</v>
      </c>
      <c r="E5020">
        <v>30</v>
      </c>
      <c r="G5020" t="s">
        <v>23015</v>
      </c>
      <c r="J5020" t="s">
        <v>21375</v>
      </c>
      <c r="K5020" t="s">
        <v>34003</v>
      </c>
      <c r="L5020">
        <v>30</v>
      </c>
      <c r="M5020" t="s">
        <v>34004</v>
      </c>
    </row>
    <row r="5021" spans="1:13">
      <c r="A5021" t="s">
        <v>21362</v>
      </c>
      <c r="B5021" t="s">
        <v>34005</v>
      </c>
      <c r="C5021" t="s">
        <v>23015</v>
      </c>
      <c r="D5021" t="s">
        <v>34006</v>
      </c>
      <c r="E5021">
        <v>29</v>
      </c>
      <c r="G5021" t="s">
        <v>23015</v>
      </c>
      <c r="J5021" t="s">
        <v>21362</v>
      </c>
      <c r="K5021" t="s">
        <v>34005</v>
      </c>
      <c r="L5021">
        <v>29</v>
      </c>
      <c r="M5021" t="s">
        <v>34006</v>
      </c>
    </row>
    <row r="5022" spans="1:13">
      <c r="A5022" t="s">
        <v>21361</v>
      </c>
      <c r="B5022" t="s">
        <v>34007</v>
      </c>
      <c r="C5022" t="s">
        <v>23015</v>
      </c>
      <c r="D5022" t="s">
        <v>34008</v>
      </c>
      <c r="E5022">
        <v>30</v>
      </c>
      <c r="G5022" t="s">
        <v>23015</v>
      </c>
      <c r="J5022" t="s">
        <v>21361</v>
      </c>
      <c r="K5022" t="s">
        <v>34007</v>
      </c>
      <c r="L5022">
        <v>30</v>
      </c>
      <c r="M5022" t="s">
        <v>34008</v>
      </c>
    </row>
    <row r="5023" spans="1:13">
      <c r="A5023" t="s">
        <v>21374</v>
      </c>
      <c r="B5023" t="s">
        <v>34009</v>
      </c>
      <c r="C5023" t="s">
        <v>23015</v>
      </c>
      <c r="D5023" t="s">
        <v>34010</v>
      </c>
      <c r="E5023">
        <v>30</v>
      </c>
      <c r="G5023" t="s">
        <v>23015</v>
      </c>
      <c r="J5023" t="s">
        <v>21374</v>
      </c>
      <c r="K5023" t="s">
        <v>34009</v>
      </c>
      <c r="L5023">
        <v>30</v>
      </c>
      <c r="M5023" t="s">
        <v>34010</v>
      </c>
    </row>
    <row r="5024" spans="1:13">
      <c r="A5024" t="s">
        <v>21373</v>
      </c>
      <c r="B5024" t="s">
        <v>34011</v>
      </c>
      <c r="C5024" t="s">
        <v>23015</v>
      </c>
      <c r="D5024" t="s">
        <v>34012</v>
      </c>
      <c r="E5024">
        <v>29</v>
      </c>
      <c r="G5024" t="s">
        <v>23015</v>
      </c>
      <c r="J5024" t="s">
        <v>21373</v>
      </c>
      <c r="K5024" t="s">
        <v>34011</v>
      </c>
      <c r="L5024">
        <v>29</v>
      </c>
      <c r="M5024" t="s">
        <v>34012</v>
      </c>
    </row>
    <row r="5025" spans="1:13">
      <c r="A5025" t="s">
        <v>21372</v>
      </c>
      <c r="B5025" t="s">
        <v>34013</v>
      </c>
      <c r="C5025" t="s">
        <v>23015</v>
      </c>
      <c r="D5025" t="s">
        <v>34014</v>
      </c>
      <c r="E5025">
        <v>29</v>
      </c>
      <c r="G5025" t="s">
        <v>23015</v>
      </c>
      <c r="J5025" t="s">
        <v>21372</v>
      </c>
      <c r="K5025" t="s">
        <v>34013</v>
      </c>
      <c r="L5025">
        <v>29</v>
      </c>
      <c r="M5025" t="s">
        <v>34014</v>
      </c>
    </row>
    <row r="5026" spans="1:13">
      <c r="A5026" t="s">
        <v>21339</v>
      </c>
      <c r="B5026" t="s">
        <v>34015</v>
      </c>
      <c r="C5026" t="s">
        <v>23015</v>
      </c>
      <c r="D5026" t="s">
        <v>34016</v>
      </c>
      <c r="E5026">
        <v>60</v>
      </c>
      <c r="G5026" t="s">
        <v>23015</v>
      </c>
      <c r="J5026" t="s">
        <v>21339</v>
      </c>
      <c r="K5026" t="s">
        <v>34015</v>
      </c>
      <c r="L5026">
        <v>60</v>
      </c>
      <c r="M5026" t="s">
        <v>34016</v>
      </c>
    </row>
    <row r="5027" spans="1:13">
      <c r="A5027" t="s">
        <v>21371</v>
      </c>
      <c r="B5027" t="s">
        <v>34017</v>
      </c>
      <c r="C5027" t="s">
        <v>23015</v>
      </c>
      <c r="D5027" t="s">
        <v>34018</v>
      </c>
      <c r="E5027">
        <v>30</v>
      </c>
      <c r="G5027" t="s">
        <v>23015</v>
      </c>
      <c r="J5027" t="s">
        <v>21371</v>
      </c>
      <c r="K5027" t="s">
        <v>34017</v>
      </c>
      <c r="L5027">
        <v>30</v>
      </c>
      <c r="M5027" t="s">
        <v>34018</v>
      </c>
    </row>
    <row r="5028" spans="1:13">
      <c r="A5028" t="s">
        <v>21369</v>
      </c>
      <c r="B5028" t="s">
        <v>34019</v>
      </c>
      <c r="C5028" t="s">
        <v>23015</v>
      </c>
      <c r="D5028" t="s">
        <v>34020</v>
      </c>
      <c r="E5028">
        <v>60</v>
      </c>
      <c r="G5028" t="s">
        <v>23015</v>
      </c>
      <c r="J5028" t="s">
        <v>21369</v>
      </c>
      <c r="K5028" t="s">
        <v>34019</v>
      </c>
      <c r="L5028">
        <v>60</v>
      </c>
      <c r="M5028" t="s">
        <v>34020</v>
      </c>
    </row>
    <row r="5029" spans="1:13">
      <c r="A5029" t="s">
        <v>21370</v>
      </c>
      <c r="B5029" t="s">
        <v>34021</v>
      </c>
      <c r="C5029" t="s">
        <v>23015</v>
      </c>
      <c r="D5029" t="s">
        <v>34022</v>
      </c>
      <c r="E5029">
        <v>30</v>
      </c>
      <c r="G5029" t="s">
        <v>23015</v>
      </c>
      <c r="J5029" t="s">
        <v>21370</v>
      </c>
      <c r="K5029" t="s">
        <v>34021</v>
      </c>
      <c r="L5029">
        <v>30</v>
      </c>
      <c r="M5029" t="s">
        <v>34022</v>
      </c>
    </row>
    <row r="5030" spans="1:13">
      <c r="A5030" t="s">
        <v>21358</v>
      </c>
      <c r="B5030" t="s">
        <v>34023</v>
      </c>
      <c r="C5030" t="s">
        <v>23015</v>
      </c>
      <c r="D5030" t="s">
        <v>34024</v>
      </c>
      <c r="E5030">
        <v>60</v>
      </c>
      <c r="G5030" t="s">
        <v>23015</v>
      </c>
      <c r="J5030" t="s">
        <v>21358</v>
      </c>
      <c r="K5030" t="s">
        <v>34023</v>
      </c>
      <c r="L5030">
        <v>60</v>
      </c>
      <c r="M5030" t="s">
        <v>34024</v>
      </c>
    </row>
    <row r="5031" spans="1:13">
      <c r="A5031" t="s">
        <v>21338</v>
      </c>
      <c r="B5031" t="s">
        <v>33995</v>
      </c>
      <c r="C5031" t="s">
        <v>23015</v>
      </c>
      <c r="D5031" t="s">
        <v>34025</v>
      </c>
      <c r="E5031">
        <v>60</v>
      </c>
      <c r="G5031" t="s">
        <v>23015</v>
      </c>
      <c r="J5031" t="s">
        <v>21338</v>
      </c>
      <c r="K5031" t="s">
        <v>33995</v>
      </c>
      <c r="L5031">
        <v>60</v>
      </c>
      <c r="M5031" t="s">
        <v>34025</v>
      </c>
    </row>
    <row r="5032" spans="1:13">
      <c r="A5032" t="s">
        <v>21337</v>
      </c>
      <c r="B5032" t="s">
        <v>34026</v>
      </c>
      <c r="C5032" t="s">
        <v>23015</v>
      </c>
      <c r="D5032" t="s">
        <v>34027</v>
      </c>
      <c r="E5032">
        <v>30</v>
      </c>
      <c r="G5032" t="s">
        <v>23015</v>
      </c>
      <c r="J5032" t="s">
        <v>21337</v>
      </c>
      <c r="K5032" t="s">
        <v>34026</v>
      </c>
      <c r="L5032">
        <v>30</v>
      </c>
      <c r="M5032" t="s">
        <v>34027</v>
      </c>
    </row>
    <row r="5033" spans="1:13">
      <c r="A5033" t="s">
        <v>21336</v>
      </c>
      <c r="B5033" t="s">
        <v>34028</v>
      </c>
      <c r="C5033" t="s">
        <v>23015</v>
      </c>
      <c r="D5033" t="s">
        <v>34029</v>
      </c>
      <c r="E5033">
        <v>30</v>
      </c>
      <c r="G5033" t="s">
        <v>23015</v>
      </c>
      <c r="J5033" t="s">
        <v>21336</v>
      </c>
      <c r="K5033" t="s">
        <v>34028</v>
      </c>
      <c r="L5033">
        <v>30</v>
      </c>
      <c r="M5033" t="s">
        <v>34029</v>
      </c>
    </row>
    <row r="5034" spans="1:13">
      <c r="A5034" t="s">
        <v>21335</v>
      </c>
      <c r="B5034" t="s">
        <v>34030</v>
      </c>
      <c r="C5034" t="s">
        <v>23015</v>
      </c>
      <c r="D5034" t="s">
        <v>34031</v>
      </c>
      <c r="E5034">
        <v>30</v>
      </c>
      <c r="G5034" t="s">
        <v>23015</v>
      </c>
      <c r="J5034" t="s">
        <v>21335</v>
      </c>
      <c r="K5034" t="s">
        <v>34030</v>
      </c>
      <c r="L5034">
        <v>30</v>
      </c>
      <c r="M5034" t="s">
        <v>34031</v>
      </c>
    </row>
    <row r="5035" spans="1:13">
      <c r="A5035" t="s">
        <v>21368</v>
      </c>
      <c r="B5035" t="s">
        <v>34032</v>
      </c>
      <c r="C5035" t="s">
        <v>23015</v>
      </c>
      <c r="D5035" t="s">
        <v>34033</v>
      </c>
      <c r="E5035">
        <v>60</v>
      </c>
      <c r="G5035" t="s">
        <v>23015</v>
      </c>
      <c r="J5035" t="s">
        <v>21368</v>
      </c>
      <c r="K5035" t="s">
        <v>34032</v>
      </c>
      <c r="L5035">
        <v>60</v>
      </c>
      <c r="M5035" t="s">
        <v>34033</v>
      </c>
    </row>
    <row r="5036" spans="1:13">
      <c r="A5036" t="s">
        <v>21360</v>
      </c>
      <c r="B5036" t="s">
        <v>34034</v>
      </c>
      <c r="C5036" t="s">
        <v>23015</v>
      </c>
      <c r="D5036" t="s">
        <v>34035</v>
      </c>
      <c r="E5036">
        <v>30</v>
      </c>
      <c r="G5036" t="s">
        <v>23015</v>
      </c>
      <c r="J5036" t="s">
        <v>21360</v>
      </c>
      <c r="K5036" t="s">
        <v>34034</v>
      </c>
      <c r="L5036">
        <v>30</v>
      </c>
      <c r="M5036" t="s">
        <v>34035</v>
      </c>
    </row>
    <row r="5037" spans="1:13">
      <c r="A5037" t="s">
        <v>21334</v>
      </c>
      <c r="B5037" t="s">
        <v>34036</v>
      </c>
      <c r="C5037" t="s">
        <v>23015</v>
      </c>
      <c r="D5037" t="s">
        <v>34037</v>
      </c>
      <c r="E5037">
        <v>30</v>
      </c>
      <c r="G5037" t="s">
        <v>23015</v>
      </c>
      <c r="J5037" t="s">
        <v>21334</v>
      </c>
      <c r="K5037" t="s">
        <v>34036</v>
      </c>
      <c r="L5037">
        <v>30</v>
      </c>
      <c r="M5037" t="s">
        <v>34037</v>
      </c>
    </row>
    <row r="5038" spans="1:13">
      <c r="A5038" t="s">
        <v>21333</v>
      </c>
      <c r="B5038" t="s">
        <v>34038</v>
      </c>
      <c r="C5038" t="s">
        <v>23015</v>
      </c>
      <c r="D5038" t="s">
        <v>34039</v>
      </c>
      <c r="E5038">
        <v>27</v>
      </c>
      <c r="G5038" t="s">
        <v>23015</v>
      </c>
      <c r="J5038" t="s">
        <v>21333</v>
      </c>
      <c r="K5038" t="s">
        <v>34038</v>
      </c>
      <c r="L5038">
        <v>27</v>
      </c>
      <c r="M5038" t="s">
        <v>34039</v>
      </c>
    </row>
    <row r="5039" spans="1:13">
      <c r="A5039" t="s">
        <v>21332</v>
      </c>
      <c r="B5039" t="s">
        <v>34040</v>
      </c>
      <c r="C5039" t="s">
        <v>23015</v>
      </c>
      <c r="D5039" t="s">
        <v>34041</v>
      </c>
      <c r="E5039">
        <v>30</v>
      </c>
      <c r="G5039" t="s">
        <v>23015</v>
      </c>
      <c r="J5039" t="s">
        <v>21332</v>
      </c>
      <c r="K5039" t="s">
        <v>34040</v>
      </c>
      <c r="L5039">
        <v>30</v>
      </c>
      <c r="M5039" t="s">
        <v>34041</v>
      </c>
    </row>
    <row r="5040" spans="1:13">
      <c r="A5040" t="s">
        <v>21331</v>
      </c>
      <c r="B5040" t="s">
        <v>34042</v>
      </c>
      <c r="C5040" t="s">
        <v>23015</v>
      </c>
      <c r="D5040" t="s">
        <v>34043</v>
      </c>
      <c r="E5040">
        <v>30</v>
      </c>
      <c r="G5040" t="s">
        <v>23015</v>
      </c>
      <c r="J5040" t="s">
        <v>21331</v>
      </c>
      <c r="K5040" t="s">
        <v>34042</v>
      </c>
      <c r="L5040">
        <v>30</v>
      </c>
      <c r="M5040" t="s">
        <v>34043</v>
      </c>
    </row>
    <row r="5041" spans="1:13">
      <c r="A5041" t="s">
        <v>21318</v>
      </c>
      <c r="B5041" t="s">
        <v>34044</v>
      </c>
      <c r="C5041" t="s">
        <v>23015</v>
      </c>
      <c r="D5041" t="s">
        <v>34045</v>
      </c>
      <c r="E5041">
        <v>30</v>
      </c>
      <c r="G5041" t="s">
        <v>23015</v>
      </c>
      <c r="J5041" t="s">
        <v>21318</v>
      </c>
      <c r="K5041" t="s">
        <v>34044</v>
      </c>
      <c r="L5041">
        <v>30</v>
      </c>
      <c r="M5041" t="s">
        <v>34045</v>
      </c>
    </row>
    <row r="5042" spans="1:13">
      <c r="A5042" t="s">
        <v>21317</v>
      </c>
      <c r="B5042" t="s">
        <v>24847</v>
      </c>
      <c r="C5042" t="s">
        <v>23015</v>
      </c>
      <c r="D5042" t="s">
        <v>34046</v>
      </c>
      <c r="E5042">
        <v>30</v>
      </c>
      <c r="G5042" t="s">
        <v>23015</v>
      </c>
      <c r="J5042" t="s">
        <v>21317</v>
      </c>
      <c r="K5042" t="s">
        <v>24847</v>
      </c>
      <c r="L5042">
        <v>30</v>
      </c>
      <c r="M5042" t="s">
        <v>34046</v>
      </c>
    </row>
    <row r="5043" spans="1:13">
      <c r="A5043" t="s">
        <v>21330</v>
      </c>
      <c r="B5043" t="s">
        <v>34047</v>
      </c>
      <c r="C5043" t="s">
        <v>23015</v>
      </c>
      <c r="D5043" t="s">
        <v>34048</v>
      </c>
      <c r="E5043">
        <v>30</v>
      </c>
      <c r="G5043" t="s">
        <v>23015</v>
      </c>
      <c r="J5043" t="s">
        <v>21330</v>
      </c>
      <c r="K5043" t="s">
        <v>34047</v>
      </c>
      <c r="L5043">
        <v>30</v>
      </c>
      <c r="M5043" t="s">
        <v>34048</v>
      </c>
    </row>
    <row r="5044" spans="1:13">
      <c r="A5044" t="s">
        <v>21316</v>
      </c>
      <c r="B5044" t="s">
        <v>34049</v>
      </c>
      <c r="C5044" t="s">
        <v>23015</v>
      </c>
      <c r="D5044" t="s">
        <v>34050</v>
      </c>
      <c r="E5044">
        <v>30</v>
      </c>
      <c r="G5044" t="s">
        <v>23015</v>
      </c>
      <c r="J5044" t="s">
        <v>21316</v>
      </c>
      <c r="K5044" t="s">
        <v>34049</v>
      </c>
      <c r="L5044">
        <v>30</v>
      </c>
      <c r="M5044" t="s">
        <v>34050</v>
      </c>
    </row>
    <row r="5045" spans="1:13">
      <c r="A5045" t="s">
        <v>21315</v>
      </c>
      <c r="B5045" t="s">
        <v>34051</v>
      </c>
      <c r="C5045" t="s">
        <v>23015</v>
      </c>
      <c r="D5045" t="s">
        <v>34052</v>
      </c>
      <c r="E5045">
        <v>30</v>
      </c>
      <c r="G5045" t="s">
        <v>23015</v>
      </c>
      <c r="J5045" t="s">
        <v>21315</v>
      </c>
      <c r="K5045" t="s">
        <v>34051</v>
      </c>
      <c r="L5045">
        <v>30</v>
      </c>
      <c r="M5045" t="s">
        <v>34052</v>
      </c>
    </row>
    <row r="5046" spans="1:13">
      <c r="A5046" t="s">
        <v>21314</v>
      </c>
      <c r="B5046" t="s">
        <v>34053</v>
      </c>
      <c r="C5046" t="s">
        <v>23015</v>
      </c>
      <c r="D5046" t="s">
        <v>34054</v>
      </c>
      <c r="E5046">
        <v>30</v>
      </c>
      <c r="G5046" t="s">
        <v>23015</v>
      </c>
      <c r="J5046" t="s">
        <v>21314</v>
      </c>
      <c r="K5046" t="s">
        <v>34053</v>
      </c>
      <c r="L5046">
        <v>30</v>
      </c>
      <c r="M5046" t="s">
        <v>34054</v>
      </c>
    </row>
    <row r="5047" spans="1:13">
      <c r="A5047" t="s">
        <v>21313</v>
      </c>
      <c r="B5047" t="s">
        <v>34055</v>
      </c>
      <c r="C5047" t="s">
        <v>23015</v>
      </c>
      <c r="D5047" t="s">
        <v>34056</v>
      </c>
      <c r="E5047">
        <v>30</v>
      </c>
      <c r="G5047" t="s">
        <v>23015</v>
      </c>
      <c r="J5047" t="s">
        <v>21313</v>
      </c>
      <c r="K5047" t="s">
        <v>34055</v>
      </c>
      <c r="L5047">
        <v>30</v>
      </c>
      <c r="M5047" t="s">
        <v>34056</v>
      </c>
    </row>
    <row r="5048" spans="1:13">
      <c r="A5048" t="s">
        <v>21312</v>
      </c>
      <c r="B5048" t="s">
        <v>34057</v>
      </c>
      <c r="C5048" t="s">
        <v>23015</v>
      </c>
      <c r="D5048" t="s">
        <v>34058</v>
      </c>
      <c r="E5048">
        <v>30</v>
      </c>
      <c r="G5048" t="s">
        <v>23015</v>
      </c>
      <c r="J5048" t="s">
        <v>21312</v>
      </c>
      <c r="K5048" t="s">
        <v>34057</v>
      </c>
      <c r="L5048">
        <v>30</v>
      </c>
      <c r="M5048" t="s">
        <v>34058</v>
      </c>
    </row>
    <row r="5049" spans="1:13">
      <c r="A5049" t="s">
        <v>21311</v>
      </c>
      <c r="B5049" t="s">
        <v>34059</v>
      </c>
      <c r="C5049" t="s">
        <v>23015</v>
      </c>
      <c r="D5049" t="s">
        <v>34060</v>
      </c>
      <c r="E5049">
        <v>30</v>
      </c>
      <c r="G5049" t="s">
        <v>23015</v>
      </c>
      <c r="J5049" t="s">
        <v>21311</v>
      </c>
      <c r="K5049" t="s">
        <v>34059</v>
      </c>
      <c r="L5049">
        <v>30</v>
      </c>
      <c r="M5049" t="s">
        <v>34060</v>
      </c>
    </row>
    <row r="5050" spans="1:13">
      <c r="A5050" t="s">
        <v>21310</v>
      </c>
      <c r="B5050" t="s">
        <v>34061</v>
      </c>
      <c r="C5050" t="s">
        <v>23015</v>
      </c>
      <c r="D5050" t="s">
        <v>34062</v>
      </c>
      <c r="E5050">
        <v>30</v>
      </c>
      <c r="G5050" t="s">
        <v>23015</v>
      </c>
      <c r="J5050" t="s">
        <v>21310</v>
      </c>
      <c r="K5050" t="s">
        <v>34061</v>
      </c>
      <c r="L5050">
        <v>30</v>
      </c>
      <c r="M5050" t="s">
        <v>34062</v>
      </c>
    </row>
    <row r="5051" spans="1:13">
      <c r="A5051" t="s">
        <v>21329</v>
      </c>
      <c r="B5051" t="s">
        <v>34063</v>
      </c>
      <c r="C5051" t="s">
        <v>23015</v>
      </c>
      <c r="D5051" t="s">
        <v>34064</v>
      </c>
      <c r="E5051">
        <v>30</v>
      </c>
      <c r="G5051" t="s">
        <v>23015</v>
      </c>
      <c r="J5051" t="s">
        <v>21329</v>
      </c>
      <c r="K5051" t="s">
        <v>34063</v>
      </c>
      <c r="L5051">
        <v>30</v>
      </c>
      <c r="M5051" t="s">
        <v>34064</v>
      </c>
    </row>
    <row r="5052" spans="1:13">
      <c r="A5052" t="s">
        <v>21308</v>
      </c>
      <c r="B5052" t="s">
        <v>34065</v>
      </c>
      <c r="C5052" t="s">
        <v>23015</v>
      </c>
      <c r="D5052" t="s">
        <v>34066</v>
      </c>
      <c r="E5052">
        <v>30</v>
      </c>
      <c r="G5052" t="s">
        <v>23015</v>
      </c>
      <c r="J5052" t="s">
        <v>21308</v>
      </c>
      <c r="K5052" t="s">
        <v>34065</v>
      </c>
      <c r="L5052">
        <v>30</v>
      </c>
      <c r="M5052" t="s">
        <v>34066</v>
      </c>
    </row>
    <row r="5053" spans="1:13">
      <c r="A5053" t="s">
        <v>21307</v>
      </c>
      <c r="B5053" t="s">
        <v>34067</v>
      </c>
      <c r="C5053" t="s">
        <v>23015</v>
      </c>
      <c r="D5053" t="s">
        <v>34068</v>
      </c>
      <c r="E5053">
        <v>30</v>
      </c>
      <c r="G5053" t="s">
        <v>23015</v>
      </c>
      <c r="J5053" t="s">
        <v>21307</v>
      </c>
      <c r="K5053" t="s">
        <v>34067</v>
      </c>
      <c r="L5053">
        <v>30</v>
      </c>
      <c r="M5053" t="s">
        <v>34068</v>
      </c>
    </row>
    <row r="5054" spans="1:13">
      <c r="A5054" t="s">
        <v>21309</v>
      </c>
      <c r="B5054" t="s">
        <v>34069</v>
      </c>
      <c r="C5054" t="s">
        <v>23015</v>
      </c>
      <c r="D5054" t="s">
        <v>34070</v>
      </c>
      <c r="E5054">
        <v>30</v>
      </c>
      <c r="G5054" t="s">
        <v>23015</v>
      </c>
      <c r="J5054" t="s">
        <v>21309</v>
      </c>
      <c r="K5054" t="s">
        <v>34069</v>
      </c>
      <c r="L5054">
        <v>30</v>
      </c>
      <c r="M5054" t="s">
        <v>34070</v>
      </c>
    </row>
    <row r="5055" spans="1:13">
      <c r="A5055" t="s">
        <v>21306</v>
      </c>
      <c r="B5055" t="s">
        <v>34071</v>
      </c>
      <c r="C5055" t="s">
        <v>23015</v>
      </c>
      <c r="D5055" t="s">
        <v>34072</v>
      </c>
      <c r="E5055">
        <v>30</v>
      </c>
      <c r="G5055" t="s">
        <v>23015</v>
      </c>
      <c r="J5055" t="s">
        <v>21306</v>
      </c>
      <c r="K5055" t="s">
        <v>34071</v>
      </c>
      <c r="L5055">
        <v>30</v>
      </c>
      <c r="M5055" t="s">
        <v>34072</v>
      </c>
    </row>
    <row r="5056" spans="1:13">
      <c r="A5056" t="s">
        <v>21305</v>
      </c>
      <c r="B5056" t="s">
        <v>34073</v>
      </c>
      <c r="C5056" t="s">
        <v>23015</v>
      </c>
      <c r="D5056" t="s">
        <v>34074</v>
      </c>
      <c r="E5056">
        <v>29</v>
      </c>
      <c r="G5056" t="s">
        <v>23015</v>
      </c>
      <c r="J5056" t="s">
        <v>21305</v>
      </c>
      <c r="K5056" t="s">
        <v>34073</v>
      </c>
      <c r="L5056">
        <v>29</v>
      </c>
      <c r="M5056" t="s">
        <v>34074</v>
      </c>
    </row>
    <row r="5057" spans="1:13">
      <c r="A5057" t="s">
        <v>21304</v>
      </c>
      <c r="B5057" t="s">
        <v>34075</v>
      </c>
      <c r="C5057" t="s">
        <v>23015</v>
      </c>
      <c r="D5057" t="s">
        <v>34076</v>
      </c>
      <c r="E5057">
        <v>30</v>
      </c>
      <c r="G5057" t="s">
        <v>23015</v>
      </c>
      <c r="J5057" t="s">
        <v>21304</v>
      </c>
      <c r="K5057" t="s">
        <v>34075</v>
      </c>
      <c r="L5057">
        <v>30</v>
      </c>
      <c r="M5057" t="s">
        <v>34076</v>
      </c>
    </row>
    <row r="5058" spans="1:13">
      <c r="A5058" t="s">
        <v>21303</v>
      </c>
      <c r="B5058" t="s">
        <v>34077</v>
      </c>
      <c r="C5058" t="s">
        <v>23015</v>
      </c>
      <c r="D5058" t="s">
        <v>34078</v>
      </c>
      <c r="E5058">
        <v>30</v>
      </c>
      <c r="G5058" t="s">
        <v>23015</v>
      </c>
      <c r="J5058" t="s">
        <v>21303</v>
      </c>
      <c r="K5058" t="s">
        <v>34077</v>
      </c>
      <c r="L5058">
        <v>30</v>
      </c>
      <c r="M5058" t="s">
        <v>34078</v>
      </c>
    </row>
    <row r="5059" spans="1:13">
      <c r="A5059" t="s">
        <v>21302</v>
      </c>
      <c r="B5059" t="s">
        <v>34079</v>
      </c>
      <c r="C5059" t="s">
        <v>23015</v>
      </c>
      <c r="D5059" t="s">
        <v>34080</v>
      </c>
      <c r="E5059">
        <v>30</v>
      </c>
      <c r="G5059" t="s">
        <v>23015</v>
      </c>
      <c r="J5059" t="s">
        <v>21302</v>
      </c>
      <c r="K5059" t="s">
        <v>34079</v>
      </c>
      <c r="L5059">
        <v>30</v>
      </c>
      <c r="M5059" t="s">
        <v>34080</v>
      </c>
    </row>
    <row r="5060" spans="1:13">
      <c r="A5060" t="s">
        <v>21301</v>
      </c>
      <c r="B5060" t="s">
        <v>34081</v>
      </c>
      <c r="C5060" t="s">
        <v>23015</v>
      </c>
      <c r="D5060" t="s">
        <v>34082</v>
      </c>
      <c r="E5060">
        <v>30</v>
      </c>
      <c r="G5060" t="s">
        <v>23015</v>
      </c>
      <c r="J5060" t="s">
        <v>21301</v>
      </c>
      <c r="K5060" t="s">
        <v>34081</v>
      </c>
      <c r="L5060">
        <v>30</v>
      </c>
      <c r="M5060" t="s">
        <v>34082</v>
      </c>
    </row>
    <row r="5061" spans="1:13">
      <c r="A5061" t="s">
        <v>21300</v>
      </c>
      <c r="B5061" t="s">
        <v>34083</v>
      </c>
      <c r="C5061" t="s">
        <v>23015</v>
      </c>
      <c r="D5061" t="s">
        <v>34084</v>
      </c>
      <c r="E5061">
        <v>30</v>
      </c>
      <c r="G5061" t="s">
        <v>23015</v>
      </c>
      <c r="J5061" t="s">
        <v>21300</v>
      </c>
      <c r="K5061" t="s">
        <v>34083</v>
      </c>
      <c r="L5061">
        <v>30</v>
      </c>
      <c r="M5061" t="s">
        <v>34084</v>
      </c>
    </row>
    <row r="5062" spans="1:13">
      <c r="A5062" t="s">
        <v>21299</v>
      </c>
      <c r="B5062" t="s">
        <v>34085</v>
      </c>
      <c r="C5062" t="s">
        <v>23015</v>
      </c>
      <c r="D5062" t="s">
        <v>34086</v>
      </c>
      <c r="E5062">
        <v>30</v>
      </c>
      <c r="G5062" t="s">
        <v>23015</v>
      </c>
      <c r="J5062" t="s">
        <v>21299</v>
      </c>
      <c r="K5062" t="s">
        <v>34085</v>
      </c>
      <c r="L5062">
        <v>30</v>
      </c>
      <c r="M5062" t="s">
        <v>34086</v>
      </c>
    </row>
    <row r="5063" spans="1:13">
      <c r="A5063" t="s">
        <v>21298</v>
      </c>
      <c r="B5063" t="s">
        <v>34087</v>
      </c>
      <c r="C5063" t="s">
        <v>23015</v>
      </c>
      <c r="D5063" t="s">
        <v>34088</v>
      </c>
      <c r="E5063">
        <v>29</v>
      </c>
      <c r="G5063" t="s">
        <v>23015</v>
      </c>
      <c r="J5063" t="s">
        <v>21298</v>
      </c>
      <c r="K5063" t="s">
        <v>34087</v>
      </c>
      <c r="L5063">
        <v>29</v>
      </c>
      <c r="M5063" t="s">
        <v>34088</v>
      </c>
    </row>
    <row r="5064" spans="1:13">
      <c r="A5064" t="s">
        <v>21297</v>
      </c>
      <c r="B5064" t="s">
        <v>34089</v>
      </c>
      <c r="C5064" t="s">
        <v>23015</v>
      </c>
      <c r="D5064" t="s">
        <v>34090</v>
      </c>
      <c r="E5064">
        <v>30</v>
      </c>
      <c r="G5064" t="s">
        <v>23015</v>
      </c>
      <c r="J5064" t="s">
        <v>21297</v>
      </c>
      <c r="K5064" t="s">
        <v>34089</v>
      </c>
      <c r="L5064">
        <v>30</v>
      </c>
      <c r="M5064" t="s">
        <v>34090</v>
      </c>
    </row>
    <row r="5065" spans="1:13">
      <c r="A5065" t="s">
        <v>21296</v>
      </c>
      <c r="B5065" t="s">
        <v>34091</v>
      </c>
      <c r="C5065" t="s">
        <v>23015</v>
      </c>
      <c r="D5065" t="s">
        <v>34092</v>
      </c>
      <c r="E5065">
        <v>30</v>
      </c>
      <c r="G5065" t="s">
        <v>23015</v>
      </c>
      <c r="J5065" t="s">
        <v>21296</v>
      </c>
      <c r="K5065" t="s">
        <v>34091</v>
      </c>
      <c r="L5065">
        <v>30</v>
      </c>
      <c r="M5065" t="s">
        <v>34092</v>
      </c>
    </row>
    <row r="5066" spans="1:13">
      <c r="A5066" t="s">
        <v>21295</v>
      </c>
      <c r="B5066" t="s">
        <v>34093</v>
      </c>
      <c r="C5066" t="s">
        <v>23015</v>
      </c>
      <c r="D5066" t="s">
        <v>34094</v>
      </c>
      <c r="E5066">
        <v>30</v>
      </c>
      <c r="G5066" t="s">
        <v>23015</v>
      </c>
      <c r="J5066" t="s">
        <v>21295</v>
      </c>
      <c r="K5066" t="s">
        <v>34093</v>
      </c>
      <c r="L5066">
        <v>30</v>
      </c>
      <c r="M5066" t="s">
        <v>34094</v>
      </c>
    </row>
    <row r="5067" spans="1:13">
      <c r="A5067" t="s">
        <v>21294</v>
      </c>
      <c r="B5067" t="s">
        <v>34095</v>
      </c>
      <c r="C5067" t="s">
        <v>23015</v>
      </c>
      <c r="D5067" t="s">
        <v>34096</v>
      </c>
      <c r="E5067">
        <v>30</v>
      </c>
      <c r="G5067" t="s">
        <v>23015</v>
      </c>
      <c r="J5067" t="s">
        <v>21294</v>
      </c>
      <c r="K5067" t="s">
        <v>34095</v>
      </c>
      <c r="L5067">
        <v>30</v>
      </c>
      <c r="M5067" t="s">
        <v>34096</v>
      </c>
    </row>
    <row r="5068" spans="1:13">
      <c r="A5068" t="s">
        <v>21293</v>
      </c>
      <c r="B5068" t="s">
        <v>34097</v>
      </c>
      <c r="C5068" t="s">
        <v>23015</v>
      </c>
      <c r="D5068" t="s">
        <v>34098</v>
      </c>
      <c r="E5068">
        <v>29</v>
      </c>
      <c r="G5068" t="s">
        <v>23015</v>
      </c>
      <c r="J5068" t="s">
        <v>21293</v>
      </c>
      <c r="K5068" t="s">
        <v>34097</v>
      </c>
      <c r="L5068">
        <v>29</v>
      </c>
      <c r="M5068" t="s">
        <v>34098</v>
      </c>
    </row>
    <row r="5069" spans="1:13">
      <c r="A5069" t="s">
        <v>21292</v>
      </c>
      <c r="B5069" t="s">
        <v>34099</v>
      </c>
      <c r="C5069" t="s">
        <v>23015</v>
      </c>
      <c r="D5069" t="s">
        <v>34100</v>
      </c>
      <c r="E5069">
        <v>30</v>
      </c>
      <c r="G5069" t="s">
        <v>23015</v>
      </c>
      <c r="J5069" t="s">
        <v>21292</v>
      </c>
      <c r="K5069" t="s">
        <v>34099</v>
      </c>
      <c r="L5069">
        <v>30</v>
      </c>
      <c r="M5069" t="s">
        <v>34100</v>
      </c>
    </row>
    <row r="5070" spans="1:13">
      <c r="A5070" t="s">
        <v>21291</v>
      </c>
      <c r="B5070" t="s">
        <v>34101</v>
      </c>
      <c r="C5070" t="s">
        <v>23015</v>
      </c>
      <c r="D5070" t="s">
        <v>34102</v>
      </c>
      <c r="E5070">
        <v>29</v>
      </c>
      <c r="G5070" t="s">
        <v>23015</v>
      </c>
      <c r="J5070" t="s">
        <v>21291</v>
      </c>
      <c r="K5070" t="s">
        <v>34101</v>
      </c>
      <c r="L5070">
        <v>29</v>
      </c>
      <c r="M5070" t="s">
        <v>34102</v>
      </c>
    </row>
    <row r="5071" spans="1:13">
      <c r="A5071" t="s">
        <v>21290</v>
      </c>
      <c r="B5071" t="s">
        <v>34103</v>
      </c>
      <c r="C5071" t="s">
        <v>23015</v>
      </c>
      <c r="D5071" t="s">
        <v>34104</v>
      </c>
      <c r="E5071">
        <v>30</v>
      </c>
      <c r="G5071" t="s">
        <v>23015</v>
      </c>
      <c r="J5071" t="s">
        <v>21290</v>
      </c>
      <c r="K5071" t="s">
        <v>34103</v>
      </c>
      <c r="L5071">
        <v>30</v>
      </c>
      <c r="M5071" t="s">
        <v>34104</v>
      </c>
    </row>
    <row r="5072" spans="1:13">
      <c r="A5072" t="s">
        <v>21289</v>
      </c>
      <c r="B5072" t="s">
        <v>34105</v>
      </c>
      <c r="C5072" t="s">
        <v>23015</v>
      </c>
      <c r="D5072" t="s">
        <v>34106</v>
      </c>
      <c r="E5072">
        <v>30</v>
      </c>
      <c r="G5072" t="s">
        <v>23015</v>
      </c>
      <c r="J5072" t="s">
        <v>21289</v>
      </c>
      <c r="K5072" t="s">
        <v>34105</v>
      </c>
      <c r="L5072">
        <v>30</v>
      </c>
      <c r="M5072" t="s">
        <v>34106</v>
      </c>
    </row>
    <row r="5073" spans="1:13">
      <c r="A5073" t="s">
        <v>21288</v>
      </c>
      <c r="B5073" t="s">
        <v>34107</v>
      </c>
      <c r="C5073" t="s">
        <v>23015</v>
      </c>
      <c r="D5073" t="s">
        <v>34108</v>
      </c>
      <c r="E5073">
        <v>30</v>
      </c>
      <c r="G5073" t="s">
        <v>23015</v>
      </c>
      <c r="J5073" t="s">
        <v>21288</v>
      </c>
      <c r="K5073" t="s">
        <v>34107</v>
      </c>
      <c r="L5073">
        <v>30</v>
      </c>
      <c r="M5073" t="s">
        <v>34108</v>
      </c>
    </row>
    <row r="5074" spans="1:13">
      <c r="A5074" t="s">
        <v>21287</v>
      </c>
      <c r="B5074" t="s">
        <v>34109</v>
      </c>
      <c r="C5074" t="s">
        <v>23015</v>
      </c>
      <c r="D5074" t="s">
        <v>34110</v>
      </c>
      <c r="E5074">
        <v>30</v>
      </c>
      <c r="G5074" t="s">
        <v>23015</v>
      </c>
      <c r="J5074" t="s">
        <v>21287</v>
      </c>
      <c r="K5074" t="s">
        <v>34109</v>
      </c>
      <c r="L5074">
        <v>30</v>
      </c>
      <c r="M5074" t="s">
        <v>34110</v>
      </c>
    </row>
    <row r="5075" spans="1:13">
      <c r="A5075" t="s">
        <v>21286</v>
      </c>
      <c r="B5075" t="s">
        <v>34111</v>
      </c>
      <c r="C5075" t="s">
        <v>23015</v>
      </c>
      <c r="D5075" t="s">
        <v>34112</v>
      </c>
      <c r="E5075">
        <v>29</v>
      </c>
      <c r="G5075" t="s">
        <v>23015</v>
      </c>
      <c r="J5075" t="s">
        <v>21286</v>
      </c>
      <c r="K5075" t="s">
        <v>34111</v>
      </c>
      <c r="L5075">
        <v>29</v>
      </c>
      <c r="M5075" t="s">
        <v>34112</v>
      </c>
    </row>
    <row r="5076" spans="1:13">
      <c r="A5076" t="s">
        <v>21285</v>
      </c>
      <c r="B5076" t="s">
        <v>34113</v>
      </c>
      <c r="C5076" t="s">
        <v>23015</v>
      </c>
      <c r="D5076" t="s">
        <v>34114</v>
      </c>
      <c r="E5076">
        <v>30</v>
      </c>
      <c r="G5076" t="s">
        <v>23015</v>
      </c>
      <c r="J5076" t="s">
        <v>21285</v>
      </c>
      <c r="K5076" t="s">
        <v>34113</v>
      </c>
      <c r="L5076">
        <v>30</v>
      </c>
      <c r="M5076" t="s">
        <v>34114</v>
      </c>
    </row>
    <row r="5077" spans="1:13">
      <c r="A5077" t="s">
        <v>21284</v>
      </c>
      <c r="B5077" t="s">
        <v>34115</v>
      </c>
      <c r="C5077" t="s">
        <v>23015</v>
      </c>
      <c r="D5077" t="s">
        <v>34116</v>
      </c>
      <c r="E5077">
        <v>59</v>
      </c>
      <c r="G5077" t="s">
        <v>23015</v>
      </c>
      <c r="J5077" t="s">
        <v>21284</v>
      </c>
      <c r="K5077" t="s">
        <v>34115</v>
      </c>
      <c r="L5077">
        <v>59</v>
      </c>
      <c r="M5077" t="s">
        <v>34116</v>
      </c>
    </row>
    <row r="5078" spans="1:13">
      <c r="A5078" t="s">
        <v>21283</v>
      </c>
      <c r="B5078" t="s">
        <v>34117</v>
      </c>
      <c r="C5078" t="s">
        <v>23015</v>
      </c>
      <c r="D5078" t="s">
        <v>34118</v>
      </c>
      <c r="E5078">
        <v>30</v>
      </c>
      <c r="G5078" t="s">
        <v>23015</v>
      </c>
      <c r="J5078" t="s">
        <v>21283</v>
      </c>
      <c r="K5078" t="s">
        <v>34117</v>
      </c>
      <c r="L5078">
        <v>30</v>
      </c>
      <c r="M5078" t="s">
        <v>34118</v>
      </c>
    </row>
    <row r="5079" spans="1:13">
      <c r="A5079" t="s">
        <v>21282</v>
      </c>
      <c r="B5079" t="s">
        <v>34119</v>
      </c>
      <c r="C5079" t="s">
        <v>23015</v>
      </c>
      <c r="D5079" t="s">
        <v>34120</v>
      </c>
      <c r="E5079">
        <v>30</v>
      </c>
      <c r="G5079" t="s">
        <v>23015</v>
      </c>
      <c r="J5079" t="s">
        <v>21282</v>
      </c>
      <c r="K5079" t="s">
        <v>34119</v>
      </c>
      <c r="L5079">
        <v>30</v>
      </c>
      <c r="M5079" t="s">
        <v>34120</v>
      </c>
    </row>
    <row r="5080" spans="1:13">
      <c r="A5080" t="s">
        <v>21281</v>
      </c>
      <c r="B5080" t="s">
        <v>34121</v>
      </c>
      <c r="C5080" t="s">
        <v>23015</v>
      </c>
      <c r="D5080" t="s">
        <v>34122</v>
      </c>
      <c r="E5080">
        <v>30</v>
      </c>
      <c r="G5080" t="s">
        <v>23015</v>
      </c>
      <c r="J5080" t="s">
        <v>21281</v>
      </c>
      <c r="K5080" t="s">
        <v>34121</v>
      </c>
      <c r="L5080">
        <v>30</v>
      </c>
      <c r="M5080" t="s">
        <v>34122</v>
      </c>
    </row>
    <row r="5081" spans="1:13">
      <c r="A5081" t="s">
        <v>21280</v>
      </c>
      <c r="B5081" t="s">
        <v>34123</v>
      </c>
      <c r="C5081" t="s">
        <v>23015</v>
      </c>
      <c r="D5081" t="s">
        <v>34124</v>
      </c>
      <c r="E5081">
        <v>30</v>
      </c>
      <c r="G5081" t="s">
        <v>23015</v>
      </c>
      <c r="J5081" t="s">
        <v>21280</v>
      </c>
      <c r="K5081" t="s">
        <v>34123</v>
      </c>
      <c r="L5081">
        <v>30</v>
      </c>
      <c r="M5081" t="s">
        <v>34124</v>
      </c>
    </row>
    <row r="5082" spans="1:13">
      <c r="A5082" t="s">
        <v>21279</v>
      </c>
      <c r="B5082" t="s">
        <v>34125</v>
      </c>
      <c r="C5082" t="s">
        <v>23015</v>
      </c>
      <c r="D5082" t="s">
        <v>34126</v>
      </c>
      <c r="E5082">
        <v>30</v>
      </c>
      <c r="G5082" t="s">
        <v>23015</v>
      </c>
      <c r="J5082" t="s">
        <v>21279</v>
      </c>
      <c r="K5082" t="s">
        <v>34125</v>
      </c>
      <c r="L5082">
        <v>30</v>
      </c>
      <c r="M5082" t="s">
        <v>34126</v>
      </c>
    </row>
    <row r="5083" spans="1:13">
      <c r="A5083" t="s">
        <v>21278</v>
      </c>
      <c r="B5083" t="s">
        <v>34127</v>
      </c>
      <c r="C5083" t="s">
        <v>23015</v>
      </c>
      <c r="D5083" t="s">
        <v>34128</v>
      </c>
      <c r="E5083">
        <v>30</v>
      </c>
      <c r="G5083" t="s">
        <v>23015</v>
      </c>
      <c r="J5083" t="s">
        <v>21278</v>
      </c>
      <c r="K5083" t="s">
        <v>34127</v>
      </c>
      <c r="L5083">
        <v>30</v>
      </c>
      <c r="M5083" t="s">
        <v>34128</v>
      </c>
    </row>
    <row r="5084" spans="1:13">
      <c r="A5084" t="s">
        <v>21277</v>
      </c>
      <c r="B5084" t="s">
        <v>34129</v>
      </c>
      <c r="C5084" t="s">
        <v>23015</v>
      </c>
      <c r="D5084" t="s">
        <v>34130</v>
      </c>
      <c r="E5084">
        <v>30</v>
      </c>
      <c r="G5084" t="s">
        <v>23015</v>
      </c>
      <c r="J5084" t="s">
        <v>21277</v>
      </c>
      <c r="K5084" t="s">
        <v>34129</v>
      </c>
      <c r="L5084">
        <v>30</v>
      </c>
      <c r="M5084" t="s">
        <v>34130</v>
      </c>
    </row>
    <row r="5085" spans="1:13">
      <c r="A5085" t="s">
        <v>21276</v>
      </c>
      <c r="B5085" t="s">
        <v>34131</v>
      </c>
      <c r="C5085" t="s">
        <v>23015</v>
      </c>
      <c r="D5085" t="s">
        <v>34132</v>
      </c>
      <c r="E5085">
        <v>27</v>
      </c>
      <c r="G5085" t="s">
        <v>23015</v>
      </c>
      <c r="J5085" t="s">
        <v>21276</v>
      </c>
      <c r="K5085" t="s">
        <v>34131</v>
      </c>
      <c r="L5085">
        <v>27</v>
      </c>
      <c r="M5085" t="s">
        <v>34132</v>
      </c>
    </row>
    <row r="5086" spans="1:13">
      <c r="A5086" t="s">
        <v>21328</v>
      </c>
      <c r="B5086" t="s">
        <v>34133</v>
      </c>
      <c r="C5086" t="s">
        <v>23015</v>
      </c>
      <c r="D5086" t="s">
        <v>34134</v>
      </c>
      <c r="E5086">
        <v>30</v>
      </c>
      <c r="G5086" t="s">
        <v>23015</v>
      </c>
      <c r="J5086" t="s">
        <v>21328</v>
      </c>
      <c r="K5086" t="s">
        <v>34133</v>
      </c>
      <c r="L5086">
        <v>30</v>
      </c>
      <c r="M5086" t="s">
        <v>34134</v>
      </c>
    </row>
    <row r="5087" spans="1:13">
      <c r="A5087" t="s">
        <v>21327</v>
      </c>
      <c r="B5087" t="s">
        <v>34135</v>
      </c>
      <c r="C5087" t="s">
        <v>23015</v>
      </c>
      <c r="D5087" t="s">
        <v>34136</v>
      </c>
      <c r="E5087">
        <v>30</v>
      </c>
      <c r="G5087" t="s">
        <v>23015</v>
      </c>
      <c r="J5087" t="s">
        <v>21327</v>
      </c>
      <c r="K5087" t="s">
        <v>34135</v>
      </c>
      <c r="L5087">
        <v>30</v>
      </c>
      <c r="M5087" t="s">
        <v>34136</v>
      </c>
    </row>
    <row r="5088" spans="1:13">
      <c r="A5088" t="s">
        <v>21326</v>
      </c>
      <c r="B5088" t="s">
        <v>34137</v>
      </c>
      <c r="C5088" t="s">
        <v>23015</v>
      </c>
      <c r="D5088" t="s">
        <v>34138</v>
      </c>
      <c r="E5088">
        <v>30</v>
      </c>
      <c r="G5088" t="s">
        <v>23015</v>
      </c>
      <c r="J5088" t="s">
        <v>21326</v>
      </c>
      <c r="K5088" t="s">
        <v>34137</v>
      </c>
      <c r="L5088">
        <v>30</v>
      </c>
      <c r="M5088" t="s">
        <v>34138</v>
      </c>
    </row>
    <row r="5089" spans="1:13">
      <c r="A5089" t="s">
        <v>21325</v>
      </c>
      <c r="B5089" t="s">
        <v>34139</v>
      </c>
      <c r="C5089" t="s">
        <v>23015</v>
      </c>
      <c r="D5089" t="s">
        <v>34140</v>
      </c>
      <c r="E5089">
        <v>30</v>
      </c>
      <c r="G5089" t="s">
        <v>23015</v>
      </c>
      <c r="J5089" t="s">
        <v>21325</v>
      </c>
      <c r="K5089" t="s">
        <v>34139</v>
      </c>
      <c r="L5089">
        <v>30</v>
      </c>
      <c r="M5089" t="s">
        <v>34140</v>
      </c>
    </row>
    <row r="5090" spans="1:13">
      <c r="A5090" t="s">
        <v>21275</v>
      </c>
      <c r="B5090" t="s">
        <v>34141</v>
      </c>
      <c r="C5090" t="s">
        <v>23015</v>
      </c>
      <c r="D5090" t="s">
        <v>34142</v>
      </c>
      <c r="E5090">
        <v>29</v>
      </c>
      <c r="G5090" t="s">
        <v>23015</v>
      </c>
      <c r="J5090" t="s">
        <v>21275</v>
      </c>
      <c r="K5090" t="s">
        <v>34141</v>
      </c>
      <c r="L5090">
        <v>29</v>
      </c>
      <c r="M5090" t="s">
        <v>34142</v>
      </c>
    </row>
    <row r="5091" spans="1:13">
      <c r="A5091" t="s">
        <v>21324</v>
      </c>
      <c r="B5091" t="s">
        <v>34143</v>
      </c>
      <c r="C5091" t="s">
        <v>23015</v>
      </c>
      <c r="D5091" t="s">
        <v>34144</v>
      </c>
      <c r="E5091">
        <v>30</v>
      </c>
      <c r="G5091" t="s">
        <v>23015</v>
      </c>
      <c r="J5091" t="s">
        <v>21324</v>
      </c>
      <c r="K5091" t="s">
        <v>34143</v>
      </c>
      <c r="L5091">
        <v>30</v>
      </c>
      <c r="M5091" t="s">
        <v>34144</v>
      </c>
    </row>
    <row r="5092" spans="1:13">
      <c r="A5092" t="s">
        <v>21323</v>
      </c>
      <c r="B5092" t="s">
        <v>34145</v>
      </c>
      <c r="C5092" t="s">
        <v>23015</v>
      </c>
      <c r="D5092" t="s">
        <v>34146</v>
      </c>
      <c r="E5092">
        <v>30</v>
      </c>
      <c r="G5092" t="s">
        <v>23015</v>
      </c>
      <c r="J5092" t="s">
        <v>21323</v>
      </c>
      <c r="K5092" t="s">
        <v>34145</v>
      </c>
      <c r="L5092">
        <v>30</v>
      </c>
      <c r="M5092" t="s">
        <v>34146</v>
      </c>
    </row>
    <row r="5093" spans="1:13">
      <c r="A5093" t="s">
        <v>21274</v>
      </c>
      <c r="B5093" t="s">
        <v>34147</v>
      </c>
      <c r="C5093" t="s">
        <v>23015</v>
      </c>
      <c r="D5093" t="s">
        <v>34148</v>
      </c>
      <c r="E5093">
        <v>30</v>
      </c>
      <c r="G5093" t="s">
        <v>23015</v>
      </c>
      <c r="J5093" t="s">
        <v>21274</v>
      </c>
      <c r="K5093" t="s">
        <v>34147</v>
      </c>
      <c r="L5093">
        <v>30</v>
      </c>
      <c r="M5093" t="s">
        <v>34148</v>
      </c>
    </row>
    <row r="5094" spans="1:13">
      <c r="A5094" t="s">
        <v>21322</v>
      </c>
      <c r="B5094" t="s">
        <v>34149</v>
      </c>
      <c r="C5094" t="s">
        <v>23015</v>
      </c>
      <c r="D5094" t="s">
        <v>34150</v>
      </c>
      <c r="E5094">
        <v>30</v>
      </c>
      <c r="G5094" t="s">
        <v>23015</v>
      </c>
      <c r="J5094" t="s">
        <v>21322</v>
      </c>
      <c r="K5094" t="s">
        <v>34149</v>
      </c>
      <c r="L5094">
        <v>30</v>
      </c>
      <c r="M5094" t="s">
        <v>34150</v>
      </c>
    </row>
    <row r="5095" spans="1:13">
      <c r="A5095" t="s">
        <v>21321</v>
      </c>
      <c r="B5095" t="s">
        <v>34151</v>
      </c>
      <c r="C5095" t="s">
        <v>23015</v>
      </c>
      <c r="D5095" t="s">
        <v>34152</v>
      </c>
      <c r="E5095">
        <v>30</v>
      </c>
      <c r="G5095" t="s">
        <v>23015</v>
      </c>
      <c r="J5095" t="s">
        <v>21321</v>
      </c>
      <c r="K5095" t="s">
        <v>34151</v>
      </c>
      <c r="L5095">
        <v>30</v>
      </c>
      <c r="M5095" t="s">
        <v>34152</v>
      </c>
    </row>
    <row r="5096" spans="1:13">
      <c r="A5096" t="s">
        <v>21320</v>
      </c>
      <c r="B5096" t="s">
        <v>34153</v>
      </c>
      <c r="C5096" t="s">
        <v>23015</v>
      </c>
      <c r="D5096" t="s">
        <v>34154</v>
      </c>
      <c r="E5096">
        <v>30</v>
      </c>
      <c r="G5096" t="s">
        <v>23015</v>
      </c>
      <c r="J5096" t="s">
        <v>21320</v>
      </c>
      <c r="K5096" t="s">
        <v>34153</v>
      </c>
      <c r="L5096">
        <v>30</v>
      </c>
      <c r="M5096" t="s">
        <v>34154</v>
      </c>
    </row>
    <row r="5097" spans="1:13">
      <c r="A5097" t="s">
        <v>21658</v>
      </c>
      <c r="B5097" t="s">
        <v>34155</v>
      </c>
      <c r="C5097" t="s">
        <v>23015</v>
      </c>
      <c r="D5097" t="s">
        <v>34156</v>
      </c>
      <c r="E5097">
        <v>30</v>
      </c>
      <c r="G5097" t="s">
        <v>23015</v>
      </c>
      <c r="J5097" t="s">
        <v>21658</v>
      </c>
      <c r="K5097" t="s">
        <v>34155</v>
      </c>
      <c r="L5097">
        <v>30</v>
      </c>
      <c r="M5097" t="s">
        <v>34156</v>
      </c>
    </row>
    <row r="5098" spans="1:13">
      <c r="A5098" t="s">
        <v>21527</v>
      </c>
      <c r="B5098" t="s">
        <v>34157</v>
      </c>
      <c r="C5098" t="s">
        <v>23015</v>
      </c>
      <c r="D5098" t="s">
        <v>34158</v>
      </c>
      <c r="E5098">
        <v>50</v>
      </c>
      <c r="G5098" t="s">
        <v>23015</v>
      </c>
      <c r="J5098" t="s">
        <v>21527</v>
      </c>
      <c r="K5098" t="s">
        <v>34157</v>
      </c>
      <c r="L5098">
        <v>50</v>
      </c>
      <c r="M5098" t="s">
        <v>34158</v>
      </c>
    </row>
    <row r="5099" spans="1:13">
      <c r="A5099" t="s">
        <v>21526</v>
      </c>
      <c r="B5099" t="s">
        <v>34159</v>
      </c>
      <c r="C5099" t="s">
        <v>23015</v>
      </c>
      <c r="D5099" t="s">
        <v>34160</v>
      </c>
      <c r="E5099">
        <v>50</v>
      </c>
      <c r="G5099" t="s">
        <v>23015</v>
      </c>
      <c r="J5099" t="s">
        <v>21526</v>
      </c>
      <c r="K5099" t="s">
        <v>34159</v>
      </c>
      <c r="L5099">
        <v>50</v>
      </c>
      <c r="M5099" t="s">
        <v>34160</v>
      </c>
    </row>
    <row r="5100" spans="1:13">
      <c r="A5100" t="s">
        <v>21525</v>
      </c>
      <c r="B5100" t="s">
        <v>34161</v>
      </c>
      <c r="C5100" t="s">
        <v>23015</v>
      </c>
      <c r="D5100" t="s">
        <v>34162</v>
      </c>
      <c r="E5100">
        <v>30</v>
      </c>
      <c r="G5100" t="s">
        <v>23015</v>
      </c>
      <c r="J5100" t="s">
        <v>21525</v>
      </c>
      <c r="K5100" t="s">
        <v>34161</v>
      </c>
      <c r="L5100">
        <v>30</v>
      </c>
      <c r="M5100" t="s">
        <v>34162</v>
      </c>
    </row>
    <row r="5101" spans="1:13">
      <c r="A5101" t="s">
        <v>21524</v>
      </c>
      <c r="B5101" t="s">
        <v>34163</v>
      </c>
      <c r="C5101" t="s">
        <v>23015</v>
      </c>
      <c r="D5101" t="s">
        <v>34164</v>
      </c>
      <c r="E5101">
        <v>30</v>
      </c>
      <c r="G5101" t="s">
        <v>23015</v>
      </c>
      <c r="J5101" t="s">
        <v>21524</v>
      </c>
      <c r="K5101" t="s">
        <v>34163</v>
      </c>
      <c r="L5101">
        <v>30</v>
      </c>
      <c r="M5101" t="s">
        <v>34164</v>
      </c>
    </row>
    <row r="5102" spans="1:13">
      <c r="A5102" t="s">
        <v>21523</v>
      </c>
      <c r="B5102" t="s">
        <v>34165</v>
      </c>
      <c r="C5102" t="s">
        <v>23015</v>
      </c>
      <c r="D5102" t="s">
        <v>34166</v>
      </c>
      <c r="E5102">
        <v>30</v>
      </c>
      <c r="G5102" t="s">
        <v>23015</v>
      </c>
      <c r="J5102" t="s">
        <v>21523</v>
      </c>
      <c r="K5102" t="s">
        <v>34165</v>
      </c>
      <c r="L5102">
        <v>30</v>
      </c>
      <c r="M5102" t="s">
        <v>34166</v>
      </c>
    </row>
    <row r="5103" spans="1:13">
      <c r="A5103" t="s">
        <v>21414</v>
      </c>
      <c r="B5103" t="s">
        <v>34167</v>
      </c>
      <c r="C5103" t="s">
        <v>23015</v>
      </c>
      <c r="D5103" t="s">
        <v>34168</v>
      </c>
      <c r="E5103">
        <v>30</v>
      </c>
      <c r="G5103" t="s">
        <v>23015</v>
      </c>
      <c r="J5103" t="s">
        <v>21414</v>
      </c>
      <c r="K5103" t="s">
        <v>34167</v>
      </c>
      <c r="L5103">
        <v>30</v>
      </c>
      <c r="M5103" t="s">
        <v>34168</v>
      </c>
    </row>
    <row r="5104" spans="1:13">
      <c r="A5104" t="s">
        <v>21413</v>
      </c>
      <c r="B5104" t="s">
        <v>34169</v>
      </c>
      <c r="C5104" t="s">
        <v>23015</v>
      </c>
      <c r="D5104" t="s">
        <v>34170</v>
      </c>
      <c r="E5104">
        <v>30</v>
      </c>
      <c r="G5104" t="s">
        <v>23015</v>
      </c>
      <c r="J5104" t="s">
        <v>21413</v>
      </c>
      <c r="K5104" t="s">
        <v>34169</v>
      </c>
      <c r="L5104">
        <v>30</v>
      </c>
      <c r="M5104" t="s">
        <v>34170</v>
      </c>
    </row>
    <row r="5105" spans="1:13">
      <c r="A5105" t="s">
        <v>21412</v>
      </c>
      <c r="B5105" t="s">
        <v>34171</v>
      </c>
      <c r="C5105" t="s">
        <v>23015</v>
      </c>
      <c r="D5105" t="s">
        <v>34172</v>
      </c>
      <c r="E5105">
        <v>30</v>
      </c>
      <c r="G5105" t="s">
        <v>23015</v>
      </c>
      <c r="J5105" t="s">
        <v>21412</v>
      </c>
      <c r="K5105" t="s">
        <v>34171</v>
      </c>
      <c r="L5105">
        <v>30</v>
      </c>
      <c r="M5105" t="s">
        <v>34172</v>
      </c>
    </row>
    <row r="5106" spans="1:13">
      <c r="A5106" t="s">
        <v>21411</v>
      </c>
      <c r="B5106" t="s">
        <v>34173</v>
      </c>
      <c r="C5106" t="s">
        <v>23015</v>
      </c>
      <c r="D5106" t="s">
        <v>34174</v>
      </c>
      <c r="E5106">
        <v>30</v>
      </c>
      <c r="G5106" t="s">
        <v>23015</v>
      </c>
      <c r="J5106" t="s">
        <v>21411</v>
      </c>
      <c r="K5106" t="s">
        <v>34173</v>
      </c>
      <c r="L5106">
        <v>30</v>
      </c>
      <c r="M5106" t="s">
        <v>34174</v>
      </c>
    </row>
    <row r="5107" spans="1:13">
      <c r="A5107" t="s">
        <v>21410</v>
      </c>
      <c r="B5107" t="s">
        <v>34175</v>
      </c>
      <c r="C5107" t="s">
        <v>23015</v>
      </c>
      <c r="D5107" t="s">
        <v>34176</v>
      </c>
      <c r="E5107">
        <v>30</v>
      </c>
      <c r="G5107" t="s">
        <v>23015</v>
      </c>
      <c r="J5107" t="s">
        <v>21410</v>
      </c>
      <c r="K5107" t="s">
        <v>34175</v>
      </c>
      <c r="L5107">
        <v>30</v>
      </c>
      <c r="M5107" t="s">
        <v>34176</v>
      </c>
    </row>
    <row r="5108" spans="1:13">
      <c r="A5108" t="s">
        <v>21522</v>
      </c>
      <c r="B5108" t="s">
        <v>34177</v>
      </c>
      <c r="C5108" t="s">
        <v>23015</v>
      </c>
      <c r="D5108" t="s">
        <v>34178</v>
      </c>
      <c r="E5108">
        <v>30</v>
      </c>
      <c r="G5108" t="s">
        <v>23015</v>
      </c>
      <c r="J5108" t="s">
        <v>21522</v>
      </c>
      <c r="K5108" t="s">
        <v>34177</v>
      </c>
      <c r="L5108">
        <v>30</v>
      </c>
      <c r="M5108" t="s">
        <v>34178</v>
      </c>
    </row>
    <row r="5109" spans="1:13">
      <c r="A5109" t="s">
        <v>21521</v>
      </c>
      <c r="B5109" t="s">
        <v>34179</v>
      </c>
      <c r="C5109" t="s">
        <v>23015</v>
      </c>
      <c r="D5109" t="s">
        <v>34180</v>
      </c>
      <c r="E5109">
        <v>30</v>
      </c>
      <c r="G5109" t="s">
        <v>23015</v>
      </c>
      <c r="J5109" t="s">
        <v>21521</v>
      </c>
      <c r="K5109" t="s">
        <v>34179</v>
      </c>
      <c r="L5109">
        <v>30</v>
      </c>
      <c r="M5109" t="s">
        <v>34180</v>
      </c>
    </row>
    <row r="5110" spans="1:13">
      <c r="A5110" t="s">
        <v>21520</v>
      </c>
      <c r="B5110" t="s">
        <v>34181</v>
      </c>
      <c r="C5110" t="s">
        <v>23015</v>
      </c>
      <c r="D5110" t="s">
        <v>34182</v>
      </c>
      <c r="E5110">
        <v>30</v>
      </c>
      <c r="G5110" t="s">
        <v>23015</v>
      </c>
      <c r="J5110" t="s">
        <v>21520</v>
      </c>
      <c r="K5110" t="s">
        <v>34181</v>
      </c>
      <c r="L5110">
        <v>30</v>
      </c>
      <c r="M5110" t="s">
        <v>34182</v>
      </c>
    </row>
    <row r="5111" spans="1:13">
      <c r="A5111" t="s">
        <v>21519</v>
      </c>
      <c r="B5111" t="s">
        <v>34183</v>
      </c>
      <c r="C5111" t="s">
        <v>23015</v>
      </c>
      <c r="D5111" t="s">
        <v>34184</v>
      </c>
      <c r="E5111">
        <v>30</v>
      </c>
      <c r="G5111" t="s">
        <v>23015</v>
      </c>
      <c r="J5111" t="s">
        <v>21519</v>
      </c>
      <c r="K5111" t="s">
        <v>34183</v>
      </c>
      <c r="L5111">
        <v>30</v>
      </c>
      <c r="M5111" t="s">
        <v>34184</v>
      </c>
    </row>
    <row r="5112" spans="1:13">
      <c r="A5112" t="s">
        <v>21518</v>
      </c>
      <c r="B5112" t="s">
        <v>34185</v>
      </c>
      <c r="C5112" t="s">
        <v>23015</v>
      </c>
      <c r="D5112" t="s">
        <v>34186</v>
      </c>
      <c r="E5112">
        <v>29</v>
      </c>
      <c r="G5112" t="s">
        <v>23015</v>
      </c>
      <c r="J5112" t="s">
        <v>21518</v>
      </c>
      <c r="K5112" t="s">
        <v>34185</v>
      </c>
      <c r="L5112">
        <v>29</v>
      </c>
      <c r="M5112" t="s">
        <v>34186</v>
      </c>
    </row>
    <row r="5113" spans="1:13">
      <c r="A5113" t="s">
        <v>21517</v>
      </c>
      <c r="B5113" t="s">
        <v>34187</v>
      </c>
      <c r="C5113" t="s">
        <v>23015</v>
      </c>
      <c r="D5113" t="s">
        <v>34188</v>
      </c>
      <c r="E5113">
        <v>30</v>
      </c>
      <c r="G5113" t="s">
        <v>23015</v>
      </c>
      <c r="J5113" t="s">
        <v>21517</v>
      </c>
      <c r="K5113" t="s">
        <v>34187</v>
      </c>
      <c r="L5113">
        <v>30</v>
      </c>
      <c r="M5113" t="s">
        <v>34188</v>
      </c>
    </row>
    <row r="5114" spans="1:13">
      <c r="A5114" t="s">
        <v>21516</v>
      </c>
      <c r="B5114" t="s">
        <v>34189</v>
      </c>
      <c r="C5114" t="s">
        <v>23015</v>
      </c>
      <c r="D5114" t="s">
        <v>34190</v>
      </c>
      <c r="E5114">
        <v>30</v>
      </c>
      <c r="G5114" t="s">
        <v>23015</v>
      </c>
      <c r="J5114" t="s">
        <v>21516</v>
      </c>
      <c r="K5114" t="s">
        <v>34189</v>
      </c>
      <c r="L5114">
        <v>30</v>
      </c>
      <c r="M5114" t="s">
        <v>34190</v>
      </c>
    </row>
    <row r="5115" spans="1:13">
      <c r="A5115" t="s">
        <v>21515</v>
      </c>
      <c r="B5115" t="s">
        <v>34191</v>
      </c>
      <c r="C5115" t="s">
        <v>23015</v>
      </c>
      <c r="D5115" t="s">
        <v>34192</v>
      </c>
      <c r="E5115">
        <v>30</v>
      </c>
      <c r="G5115" t="s">
        <v>23015</v>
      </c>
      <c r="J5115" t="s">
        <v>21515</v>
      </c>
      <c r="K5115" t="s">
        <v>34191</v>
      </c>
      <c r="L5115">
        <v>30</v>
      </c>
      <c r="M5115" t="s">
        <v>34192</v>
      </c>
    </row>
    <row r="5116" spans="1:13">
      <c r="A5116" t="s">
        <v>21514</v>
      </c>
      <c r="B5116" t="s">
        <v>34193</v>
      </c>
      <c r="C5116" t="s">
        <v>23015</v>
      </c>
      <c r="D5116" t="s">
        <v>34194</v>
      </c>
      <c r="E5116">
        <v>30</v>
      </c>
      <c r="G5116" t="s">
        <v>23015</v>
      </c>
      <c r="J5116" t="s">
        <v>21514</v>
      </c>
      <c r="K5116" t="s">
        <v>34193</v>
      </c>
      <c r="L5116">
        <v>30</v>
      </c>
      <c r="M5116" t="s">
        <v>34194</v>
      </c>
    </row>
    <row r="5117" spans="1:13">
      <c r="A5117" t="s">
        <v>21513</v>
      </c>
      <c r="B5117" t="s">
        <v>34195</v>
      </c>
      <c r="C5117" t="s">
        <v>23015</v>
      </c>
      <c r="D5117" t="s">
        <v>34196</v>
      </c>
      <c r="E5117">
        <v>30</v>
      </c>
      <c r="G5117" t="s">
        <v>23015</v>
      </c>
      <c r="J5117" t="s">
        <v>21513</v>
      </c>
      <c r="K5117" t="s">
        <v>34195</v>
      </c>
      <c r="L5117">
        <v>30</v>
      </c>
      <c r="M5117" t="s">
        <v>34196</v>
      </c>
    </row>
    <row r="5118" spans="1:13">
      <c r="A5118" t="s">
        <v>21409</v>
      </c>
      <c r="B5118" t="s">
        <v>34197</v>
      </c>
      <c r="C5118" t="s">
        <v>23015</v>
      </c>
      <c r="D5118" t="s">
        <v>34198</v>
      </c>
      <c r="E5118">
        <v>30</v>
      </c>
      <c r="G5118" t="s">
        <v>23015</v>
      </c>
      <c r="J5118" t="s">
        <v>21409</v>
      </c>
      <c r="K5118" t="s">
        <v>34197</v>
      </c>
      <c r="L5118">
        <v>30</v>
      </c>
      <c r="M5118" t="s">
        <v>34198</v>
      </c>
    </row>
    <row r="5119" spans="1:13">
      <c r="A5119" t="s">
        <v>21408</v>
      </c>
      <c r="B5119" t="s">
        <v>34199</v>
      </c>
      <c r="C5119" t="s">
        <v>23015</v>
      </c>
      <c r="D5119" t="s">
        <v>34200</v>
      </c>
      <c r="E5119">
        <v>30</v>
      </c>
      <c r="G5119" t="s">
        <v>23015</v>
      </c>
      <c r="J5119" t="s">
        <v>21408</v>
      </c>
      <c r="K5119" t="s">
        <v>34199</v>
      </c>
      <c r="L5119">
        <v>30</v>
      </c>
      <c r="M5119" t="s">
        <v>34200</v>
      </c>
    </row>
    <row r="5120" spans="1:13">
      <c r="A5120" t="s">
        <v>21407</v>
      </c>
      <c r="B5120" t="s">
        <v>34201</v>
      </c>
      <c r="C5120" t="s">
        <v>23015</v>
      </c>
      <c r="D5120" t="s">
        <v>34202</v>
      </c>
      <c r="E5120">
        <v>30</v>
      </c>
      <c r="G5120" t="s">
        <v>23015</v>
      </c>
      <c r="J5120" t="s">
        <v>21407</v>
      </c>
      <c r="K5120" t="s">
        <v>34201</v>
      </c>
      <c r="L5120">
        <v>30</v>
      </c>
      <c r="M5120" t="s">
        <v>34202</v>
      </c>
    </row>
    <row r="5121" spans="1:13">
      <c r="A5121" t="s">
        <v>21406</v>
      </c>
      <c r="B5121" t="s">
        <v>34203</v>
      </c>
      <c r="C5121" t="s">
        <v>23015</v>
      </c>
      <c r="D5121" t="s">
        <v>34204</v>
      </c>
      <c r="E5121">
        <v>30</v>
      </c>
      <c r="G5121" t="s">
        <v>23015</v>
      </c>
      <c r="J5121" t="s">
        <v>21406</v>
      </c>
      <c r="K5121" t="s">
        <v>34203</v>
      </c>
      <c r="L5121">
        <v>30</v>
      </c>
      <c r="M5121" t="s">
        <v>34204</v>
      </c>
    </row>
    <row r="5122" spans="1:13">
      <c r="A5122" t="s">
        <v>21405</v>
      </c>
      <c r="B5122" t="s">
        <v>34205</v>
      </c>
      <c r="C5122" t="s">
        <v>23015</v>
      </c>
      <c r="D5122" t="s">
        <v>34206</v>
      </c>
      <c r="E5122">
        <v>30</v>
      </c>
      <c r="G5122" t="s">
        <v>23015</v>
      </c>
      <c r="J5122" t="s">
        <v>21405</v>
      </c>
      <c r="K5122" t="s">
        <v>34205</v>
      </c>
      <c r="L5122">
        <v>30</v>
      </c>
      <c r="M5122" t="s">
        <v>34206</v>
      </c>
    </row>
    <row r="5123" spans="1:13">
      <c r="A5123" t="s">
        <v>21404</v>
      </c>
      <c r="B5123" t="s">
        <v>34207</v>
      </c>
      <c r="C5123" t="s">
        <v>23015</v>
      </c>
      <c r="D5123" t="s">
        <v>34208</v>
      </c>
      <c r="E5123">
        <v>30</v>
      </c>
      <c r="G5123" t="s">
        <v>23015</v>
      </c>
      <c r="J5123" t="s">
        <v>21404</v>
      </c>
      <c r="K5123" t="s">
        <v>34207</v>
      </c>
      <c r="L5123">
        <v>30</v>
      </c>
      <c r="M5123" t="s">
        <v>34208</v>
      </c>
    </row>
    <row r="5124" spans="1:13">
      <c r="A5124" t="s">
        <v>21403</v>
      </c>
      <c r="B5124" t="s">
        <v>34209</v>
      </c>
      <c r="C5124" t="s">
        <v>23015</v>
      </c>
      <c r="D5124" t="s">
        <v>34210</v>
      </c>
      <c r="E5124">
        <v>30</v>
      </c>
      <c r="G5124" t="s">
        <v>23015</v>
      </c>
      <c r="J5124" t="s">
        <v>21403</v>
      </c>
      <c r="K5124" t="s">
        <v>34209</v>
      </c>
      <c r="L5124">
        <v>30</v>
      </c>
      <c r="M5124" t="s">
        <v>34210</v>
      </c>
    </row>
    <row r="5125" spans="1:13">
      <c r="A5125" t="s">
        <v>21402</v>
      </c>
      <c r="B5125" t="s">
        <v>34211</v>
      </c>
      <c r="C5125" t="s">
        <v>23015</v>
      </c>
      <c r="D5125" t="s">
        <v>34212</v>
      </c>
      <c r="E5125">
        <v>30</v>
      </c>
      <c r="G5125" t="s">
        <v>23015</v>
      </c>
      <c r="J5125" t="s">
        <v>21402</v>
      </c>
      <c r="K5125" t="s">
        <v>34211</v>
      </c>
      <c r="L5125">
        <v>30</v>
      </c>
      <c r="M5125" t="s">
        <v>34212</v>
      </c>
    </row>
    <row r="5126" spans="1:13">
      <c r="A5126" t="s">
        <v>21401</v>
      </c>
      <c r="B5126" t="s">
        <v>34213</v>
      </c>
      <c r="C5126" t="s">
        <v>23015</v>
      </c>
      <c r="D5126" t="s">
        <v>34214</v>
      </c>
      <c r="E5126">
        <v>30</v>
      </c>
      <c r="G5126" t="s">
        <v>23015</v>
      </c>
      <c r="J5126" t="s">
        <v>21401</v>
      </c>
      <c r="K5126" t="s">
        <v>34213</v>
      </c>
      <c r="L5126">
        <v>30</v>
      </c>
      <c r="M5126" t="s">
        <v>34214</v>
      </c>
    </row>
    <row r="5127" spans="1:13">
      <c r="A5127" t="s">
        <v>21400</v>
      </c>
      <c r="B5127" t="s">
        <v>34215</v>
      </c>
      <c r="C5127" t="s">
        <v>23015</v>
      </c>
      <c r="D5127" t="s">
        <v>34216</v>
      </c>
      <c r="E5127">
        <v>30</v>
      </c>
      <c r="G5127" t="s">
        <v>23015</v>
      </c>
      <c r="J5127" t="s">
        <v>21400</v>
      </c>
      <c r="K5127" t="s">
        <v>34215</v>
      </c>
      <c r="L5127">
        <v>30</v>
      </c>
      <c r="M5127" t="s">
        <v>34216</v>
      </c>
    </row>
    <row r="5128" spans="1:13">
      <c r="A5128" t="s">
        <v>21399</v>
      </c>
      <c r="B5128" t="s">
        <v>34217</v>
      </c>
      <c r="C5128" t="s">
        <v>23015</v>
      </c>
      <c r="D5128" t="s">
        <v>34218</v>
      </c>
      <c r="E5128">
        <v>30</v>
      </c>
      <c r="G5128" t="s">
        <v>23015</v>
      </c>
      <c r="J5128" t="s">
        <v>21399</v>
      </c>
      <c r="K5128" t="s">
        <v>34217</v>
      </c>
      <c r="L5128">
        <v>30</v>
      </c>
      <c r="M5128" t="s">
        <v>34218</v>
      </c>
    </row>
    <row r="5129" spans="1:13">
      <c r="A5129" t="s">
        <v>21201</v>
      </c>
      <c r="B5129" t="s">
        <v>34219</v>
      </c>
      <c r="C5129" t="s">
        <v>23015</v>
      </c>
      <c r="D5129" t="s">
        <v>34220</v>
      </c>
      <c r="E5129">
        <v>120</v>
      </c>
      <c r="G5129" t="s">
        <v>23015</v>
      </c>
      <c r="J5129" t="s">
        <v>21201</v>
      </c>
      <c r="K5129" t="s">
        <v>34219</v>
      </c>
      <c r="L5129">
        <v>120</v>
      </c>
      <c r="M5129" t="s">
        <v>34220</v>
      </c>
    </row>
    <row r="5130" spans="1:13">
      <c r="A5130" t="s">
        <v>21762</v>
      </c>
      <c r="B5130" t="s">
        <v>34221</v>
      </c>
      <c r="C5130" t="s">
        <v>23015</v>
      </c>
      <c r="D5130" t="s">
        <v>34222</v>
      </c>
      <c r="E5130">
        <v>30</v>
      </c>
      <c r="G5130" t="s">
        <v>23015</v>
      </c>
      <c r="J5130" t="s">
        <v>21762</v>
      </c>
      <c r="K5130" t="s">
        <v>34221</v>
      </c>
      <c r="L5130">
        <v>30</v>
      </c>
      <c r="M5130" t="s">
        <v>34222</v>
      </c>
    </row>
    <row r="5131" spans="1:13">
      <c r="A5131" t="s">
        <v>21761</v>
      </c>
      <c r="B5131" t="s">
        <v>34223</v>
      </c>
      <c r="C5131" t="s">
        <v>23015</v>
      </c>
      <c r="D5131" t="s">
        <v>34224</v>
      </c>
      <c r="E5131">
        <v>30</v>
      </c>
      <c r="G5131" t="s">
        <v>23015</v>
      </c>
      <c r="J5131" t="s">
        <v>21761</v>
      </c>
      <c r="K5131" t="s">
        <v>34223</v>
      </c>
      <c r="L5131">
        <v>30</v>
      </c>
      <c r="M5131" t="s">
        <v>34224</v>
      </c>
    </row>
    <row r="5132" spans="1:13">
      <c r="A5132" t="s">
        <v>21249</v>
      </c>
      <c r="B5132" t="s">
        <v>34225</v>
      </c>
      <c r="C5132" t="s">
        <v>23015</v>
      </c>
      <c r="D5132" t="s">
        <v>34226</v>
      </c>
      <c r="E5132">
        <v>30</v>
      </c>
      <c r="G5132" t="s">
        <v>23015</v>
      </c>
      <c r="J5132" t="s">
        <v>21249</v>
      </c>
      <c r="K5132" t="s">
        <v>34225</v>
      </c>
      <c r="L5132">
        <v>30</v>
      </c>
      <c r="M5132" t="s">
        <v>34226</v>
      </c>
    </row>
    <row r="5133" spans="1:13">
      <c r="A5133" t="s">
        <v>21248</v>
      </c>
      <c r="B5133" t="s">
        <v>34227</v>
      </c>
      <c r="C5133" t="s">
        <v>23015</v>
      </c>
      <c r="D5133" t="s">
        <v>34228</v>
      </c>
      <c r="E5133">
        <v>30</v>
      </c>
      <c r="G5133" t="s">
        <v>23015</v>
      </c>
      <c r="J5133" t="s">
        <v>21248</v>
      </c>
      <c r="K5133" t="s">
        <v>34227</v>
      </c>
      <c r="L5133">
        <v>30</v>
      </c>
      <c r="M5133" t="s">
        <v>34228</v>
      </c>
    </row>
    <row r="5134" spans="1:13">
      <c r="A5134" t="s">
        <v>21760</v>
      </c>
      <c r="B5134" t="s">
        <v>34229</v>
      </c>
      <c r="C5134" t="s">
        <v>23015</v>
      </c>
      <c r="D5134" t="s">
        <v>34230</v>
      </c>
      <c r="E5134">
        <v>30</v>
      </c>
      <c r="G5134" t="s">
        <v>23015</v>
      </c>
      <c r="J5134" t="s">
        <v>21760</v>
      </c>
      <c r="K5134" t="s">
        <v>34229</v>
      </c>
      <c r="L5134">
        <v>30</v>
      </c>
      <c r="M5134" t="s">
        <v>34230</v>
      </c>
    </row>
    <row r="5135" spans="1:13">
      <c r="A5135" t="s">
        <v>21759</v>
      </c>
      <c r="B5135" t="s">
        <v>34231</v>
      </c>
      <c r="C5135" t="s">
        <v>23015</v>
      </c>
      <c r="D5135" t="s">
        <v>34232</v>
      </c>
      <c r="E5135">
        <v>30</v>
      </c>
      <c r="G5135" t="s">
        <v>23015</v>
      </c>
      <c r="J5135" t="s">
        <v>21759</v>
      </c>
      <c r="K5135" t="s">
        <v>34231</v>
      </c>
      <c r="L5135">
        <v>30</v>
      </c>
      <c r="M5135" t="s">
        <v>34232</v>
      </c>
    </row>
    <row r="5136" spans="1:13">
      <c r="A5136" t="s">
        <v>21758</v>
      </c>
      <c r="B5136" t="s">
        <v>34233</v>
      </c>
      <c r="C5136" t="s">
        <v>23015</v>
      </c>
      <c r="D5136" t="s">
        <v>34234</v>
      </c>
      <c r="E5136">
        <v>30</v>
      </c>
      <c r="G5136" t="s">
        <v>23015</v>
      </c>
      <c r="J5136" t="s">
        <v>21758</v>
      </c>
      <c r="K5136" t="s">
        <v>34233</v>
      </c>
      <c r="L5136">
        <v>30</v>
      </c>
      <c r="M5136" t="s">
        <v>34234</v>
      </c>
    </row>
    <row r="5137" spans="1:13">
      <c r="A5137" t="s">
        <v>21398</v>
      </c>
      <c r="B5137" t="s">
        <v>34235</v>
      </c>
      <c r="C5137" t="s">
        <v>23015</v>
      </c>
      <c r="D5137" t="s">
        <v>34236</v>
      </c>
      <c r="E5137">
        <v>30</v>
      </c>
      <c r="G5137" t="s">
        <v>23015</v>
      </c>
      <c r="J5137" t="s">
        <v>21398</v>
      </c>
      <c r="K5137" t="s">
        <v>34235</v>
      </c>
      <c r="L5137">
        <v>30</v>
      </c>
      <c r="M5137" t="s">
        <v>34236</v>
      </c>
    </row>
    <row r="5138" spans="1:13">
      <c r="A5138" t="s">
        <v>21397</v>
      </c>
      <c r="B5138" t="s">
        <v>34237</v>
      </c>
      <c r="C5138" t="s">
        <v>23015</v>
      </c>
      <c r="D5138" t="s">
        <v>34238</v>
      </c>
      <c r="E5138">
        <v>30</v>
      </c>
      <c r="G5138" t="s">
        <v>23015</v>
      </c>
      <c r="J5138" t="s">
        <v>21397</v>
      </c>
      <c r="K5138" t="s">
        <v>34237</v>
      </c>
      <c r="L5138">
        <v>30</v>
      </c>
      <c r="M5138" t="s">
        <v>34238</v>
      </c>
    </row>
    <row r="5139" spans="1:13">
      <c r="A5139" t="s">
        <v>21396</v>
      </c>
      <c r="B5139" t="s">
        <v>34239</v>
      </c>
      <c r="C5139" t="s">
        <v>23015</v>
      </c>
      <c r="D5139" t="s">
        <v>34240</v>
      </c>
      <c r="E5139">
        <v>30</v>
      </c>
      <c r="G5139" t="s">
        <v>23015</v>
      </c>
      <c r="J5139" t="s">
        <v>21396</v>
      </c>
      <c r="K5139" t="s">
        <v>34239</v>
      </c>
      <c r="L5139">
        <v>30</v>
      </c>
      <c r="M5139" t="s">
        <v>34240</v>
      </c>
    </row>
    <row r="5140" spans="1:13">
      <c r="A5140" t="s">
        <v>21395</v>
      </c>
      <c r="B5140" t="s">
        <v>34241</v>
      </c>
      <c r="C5140" t="s">
        <v>23015</v>
      </c>
      <c r="D5140" t="s">
        <v>34242</v>
      </c>
      <c r="E5140">
        <v>30</v>
      </c>
      <c r="G5140" t="s">
        <v>23015</v>
      </c>
      <c r="J5140" t="s">
        <v>21395</v>
      </c>
      <c r="K5140" t="s">
        <v>34241</v>
      </c>
      <c r="L5140">
        <v>30</v>
      </c>
      <c r="M5140" t="s">
        <v>34242</v>
      </c>
    </row>
    <row r="5141" spans="1:13">
      <c r="A5141" t="s">
        <v>21394</v>
      </c>
      <c r="B5141" t="s">
        <v>34243</v>
      </c>
      <c r="C5141" t="s">
        <v>23015</v>
      </c>
      <c r="D5141" t="s">
        <v>34244</v>
      </c>
      <c r="E5141">
        <v>30</v>
      </c>
      <c r="G5141" t="s">
        <v>23015</v>
      </c>
      <c r="J5141" t="s">
        <v>21394</v>
      </c>
      <c r="K5141" t="s">
        <v>34243</v>
      </c>
      <c r="L5141">
        <v>30</v>
      </c>
      <c r="M5141" t="s">
        <v>34244</v>
      </c>
    </row>
    <row r="5142" spans="1:13">
      <c r="A5142" t="s">
        <v>21393</v>
      </c>
      <c r="B5142" t="s">
        <v>34245</v>
      </c>
      <c r="C5142" t="s">
        <v>23015</v>
      </c>
      <c r="D5142" t="s">
        <v>34246</v>
      </c>
      <c r="E5142">
        <v>30</v>
      </c>
      <c r="G5142" t="s">
        <v>23015</v>
      </c>
      <c r="J5142" t="s">
        <v>21393</v>
      </c>
      <c r="K5142" t="s">
        <v>34245</v>
      </c>
      <c r="L5142">
        <v>30</v>
      </c>
      <c r="M5142" t="s">
        <v>34246</v>
      </c>
    </row>
    <row r="5143" spans="1:13">
      <c r="A5143" t="s">
        <v>21392</v>
      </c>
      <c r="B5143" t="s">
        <v>34247</v>
      </c>
      <c r="C5143" t="s">
        <v>23015</v>
      </c>
      <c r="D5143" t="s">
        <v>34248</v>
      </c>
      <c r="E5143">
        <v>30</v>
      </c>
      <c r="G5143" t="s">
        <v>23015</v>
      </c>
      <c r="J5143" t="s">
        <v>21392</v>
      </c>
      <c r="K5143" t="s">
        <v>34247</v>
      </c>
      <c r="L5143">
        <v>30</v>
      </c>
      <c r="M5143" t="s">
        <v>34248</v>
      </c>
    </row>
    <row r="5144" spans="1:13">
      <c r="A5144" t="s">
        <v>21512</v>
      </c>
      <c r="B5144" t="s">
        <v>34249</v>
      </c>
      <c r="C5144" t="s">
        <v>23015</v>
      </c>
      <c r="D5144" t="s">
        <v>34250</v>
      </c>
      <c r="E5144">
        <v>30</v>
      </c>
      <c r="G5144" t="s">
        <v>23015</v>
      </c>
      <c r="J5144" t="s">
        <v>21512</v>
      </c>
      <c r="K5144" t="s">
        <v>34249</v>
      </c>
      <c r="L5144">
        <v>30</v>
      </c>
      <c r="M5144" t="s">
        <v>34250</v>
      </c>
    </row>
    <row r="5145" spans="1:13">
      <c r="A5145" t="s">
        <v>21510</v>
      </c>
      <c r="B5145" t="s">
        <v>34251</v>
      </c>
      <c r="C5145" t="s">
        <v>23015</v>
      </c>
      <c r="D5145" t="s">
        <v>34252</v>
      </c>
      <c r="E5145">
        <v>30</v>
      </c>
      <c r="G5145" t="s">
        <v>23015</v>
      </c>
      <c r="J5145" t="s">
        <v>21510</v>
      </c>
      <c r="K5145" t="s">
        <v>34251</v>
      </c>
      <c r="L5145">
        <v>30</v>
      </c>
      <c r="M5145" t="s">
        <v>34252</v>
      </c>
    </row>
    <row r="5146" spans="1:13">
      <c r="A5146" t="s">
        <v>21509</v>
      </c>
      <c r="B5146" t="s">
        <v>34253</v>
      </c>
      <c r="C5146" t="s">
        <v>23015</v>
      </c>
      <c r="D5146" t="s">
        <v>34254</v>
      </c>
      <c r="E5146">
        <v>30</v>
      </c>
      <c r="G5146" t="s">
        <v>23015</v>
      </c>
      <c r="J5146" t="s">
        <v>21509</v>
      </c>
      <c r="K5146" t="s">
        <v>34253</v>
      </c>
      <c r="L5146">
        <v>30</v>
      </c>
      <c r="M5146" t="s">
        <v>34254</v>
      </c>
    </row>
    <row r="5147" spans="1:13">
      <c r="A5147" t="s">
        <v>21657</v>
      </c>
      <c r="B5147" t="s">
        <v>34255</v>
      </c>
      <c r="C5147" t="s">
        <v>23015</v>
      </c>
      <c r="D5147" t="s">
        <v>34256</v>
      </c>
      <c r="E5147">
        <v>30</v>
      </c>
      <c r="G5147" t="s">
        <v>23015</v>
      </c>
      <c r="J5147" t="s">
        <v>21657</v>
      </c>
      <c r="K5147" t="s">
        <v>34255</v>
      </c>
      <c r="L5147">
        <v>30</v>
      </c>
      <c r="M5147" t="s">
        <v>34256</v>
      </c>
    </row>
    <row r="5148" spans="1:13">
      <c r="A5148" t="s">
        <v>21656</v>
      </c>
      <c r="B5148" t="s">
        <v>34257</v>
      </c>
      <c r="C5148" t="s">
        <v>23015</v>
      </c>
      <c r="D5148" t="s">
        <v>34258</v>
      </c>
      <c r="E5148">
        <v>30</v>
      </c>
      <c r="G5148" t="s">
        <v>23015</v>
      </c>
      <c r="J5148" t="s">
        <v>21656</v>
      </c>
      <c r="K5148" t="s">
        <v>34257</v>
      </c>
      <c r="L5148">
        <v>30</v>
      </c>
      <c r="M5148" t="s">
        <v>34258</v>
      </c>
    </row>
    <row r="5149" spans="1:13">
      <c r="A5149" t="s">
        <v>21391</v>
      </c>
      <c r="B5149" t="s">
        <v>34259</v>
      </c>
      <c r="C5149" t="s">
        <v>23015</v>
      </c>
      <c r="D5149" t="s">
        <v>34260</v>
      </c>
      <c r="E5149">
        <v>29</v>
      </c>
      <c r="G5149" t="s">
        <v>23015</v>
      </c>
      <c r="J5149" t="s">
        <v>21391</v>
      </c>
      <c r="K5149" t="s">
        <v>34259</v>
      </c>
      <c r="L5149">
        <v>29</v>
      </c>
      <c r="M5149" t="s">
        <v>34260</v>
      </c>
    </row>
    <row r="5150" spans="1:13">
      <c r="A5150" t="s">
        <v>21390</v>
      </c>
      <c r="B5150" t="s">
        <v>34261</v>
      </c>
      <c r="C5150" t="s">
        <v>23015</v>
      </c>
      <c r="D5150" t="s">
        <v>34262</v>
      </c>
      <c r="E5150">
        <v>29</v>
      </c>
      <c r="G5150" t="s">
        <v>23015</v>
      </c>
      <c r="J5150" t="s">
        <v>21390</v>
      </c>
      <c r="K5150" t="s">
        <v>34261</v>
      </c>
      <c r="L5150">
        <v>29</v>
      </c>
      <c r="M5150" t="s">
        <v>34262</v>
      </c>
    </row>
    <row r="5151" spans="1:13">
      <c r="A5151" t="s">
        <v>21235</v>
      </c>
      <c r="B5151" t="s">
        <v>34263</v>
      </c>
      <c r="C5151" t="s">
        <v>23015</v>
      </c>
      <c r="D5151" t="s">
        <v>34264</v>
      </c>
      <c r="E5151">
        <v>30</v>
      </c>
      <c r="G5151" t="s">
        <v>23015</v>
      </c>
      <c r="J5151" t="s">
        <v>21235</v>
      </c>
      <c r="K5151" t="s">
        <v>34263</v>
      </c>
      <c r="L5151">
        <v>30</v>
      </c>
      <c r="M5151" t="s">
        <v>34264</v>
      </c>
    </row>
    <row r="5152" spans="1:13">
      <c r="A5152" t="s">
        <v>21234</v>
      </c>
      <c r="B5152" t="s">
        <v>34265</v>
      </c>
      <c r="C5152" t="s">
        <v>23015</v>
      </c>
      <c r="D5152" t="s">
        <v>34266</v>
      </c>
      <c r="E5152">
        <v>30</v>
      </c>
      <c r="G5152" t="s">
        <v>23015</v>
      </c>
      <c r="J5152" t="s">
        <v>21234</v>
      </c>
      <c r="K5152" t="s">
        <v>34265</v>
      </c>
      <c r="L5152">
        <v>30</v>
      </c>
      <c r="M5152" t="s">
        <v>34266</v>
      </c>
    </row>
    <row r="5153" spans="1:13">
      <c r="A5153" t="s">
        <v>21389</v>
      </c>
      <c r="B5153" t="s">
        <v>34267</v>
      </c>
      <c r="C5153" t="s">
        <v>23015</v>
      </c>
      <c r="D5153" t="s">
        <v>34268</v>
      </c>
      <c r="E5153">
        <v>30</v>
      </c>
      <c r="G5153" t="s">
        <v>23015</v>
      </c>
      <c r="J5153" t="s">
        <v>21389</v>
      </c>
      <c r="K5153" t="s">
        <v>34267</v>
      </c>
      <c r="L5153">
        <v>30</v>
      </c>
      <c r="M5153" t="s">
        <v>34268</v>
      </c>
    </row>
    <row r="5154" spans="1:13">
      <c r="A5154" t="s">
        <v>21388</v>
      </c>
      <c r="B5154" t="s">
        <v>34269</v>
      </c>
      <c r="C5154" t="s">
        <v>23015</v>
      </c>
      <c r="D5154" t="s">
        <v>34270</v>
      </c>
      <c r="E5154">
        <v>30</v>
      </c>
      <c r="G5154" t="s">
        <v>23015</v>
      </c>
      <c r="J5154" t="s">
        <v>21388</v>
      </c>
      <c r="K5154" t="s">
        <v>34269</v>
      </c>
      <c r="L5154">
        <v>30</v>
      </c>
      <c r="M5154" t="s">
        <v>34270</v>
      </c>
    </row>
    <row r="5155" spans="1:13">
      <c r="A5155" t="s">
        <v>21233</v>
      </c>
      <c r="B5155" t="s">
        <v>34271</v>
      </c>
      <c r="C5155" t="s">
        <v>23015</v>
      </c>
      <c r="D5155" t="s">
        <v>34272</v>
      </c>
      <c r="E5155">
        <v>30</v>
      </c>
      <c r="G5155" t="s">
        <v>23015</v>
      </c>
      <c r="J5155" t="s">
        <v>21233</v>
      </c>
      <c r="K5155" t="s">
        <v>34271</v>
      </c>
      <c r="L5155">
        <v>30</v>
      </c>
      <c r="M5155" t="s">
        <v>34272</v>
      </c>
    </row>
    <row r="5156" spans="1:13">
      <c r="A5156" t="s">
        <v>21232</v>
      </c>
      <c r="B5156" t="s">
        <v>34273</v>
      </c>
      <c r="C5156" t="s">
        <v>23015</v>
      </c>
      <c r="D5156" t="s">
        <v>34274</v>
      </c>
      <c r="E5156">
        <v>30</v>
      </c>
      <c r="G5156" t="s">
        <v>23015</v>
      </c>
      <c r="J5156" t="s">
        <v>21232</v>
      </c>
      <c r="K5156" t="s">
        <v>34273</v>
      </c>
      <c r="L5156">
        <v>30</v>
      </c>
      <c r="M5156" t="s">
        <v>34274</v>
      </c>
    </row>
    <row r="5157" spans="1:13">
      <c r="A5157" t="s">
        <v>21655</v>
      </c>
      <c r="B5157" t="s">
        <v>34275</v>
      </c>
      <c r="C5157" t="s">
        <v>23015</v>
      </c>
      <c r="D5157" t="s">
        <v>34276</v>
      </c>
      <c r="E5157">
        <v>30</v>
      </c>
      <c r="G5157" t="s">
        <v>23015</v>
      </c>
      <c r="J5157" t="s">
        <v>21655</v>
      </c>
      <c r="K5157" t="s">
        <v>34275</v>
      </c>
      <c r="L5157">
        <v>30</v>
      </c>
      <c r="M5157" t="s">
        <v>34276</v>
      </c>
    </row>
    <row r="5158" spans="1:13">
      <c r="A5158" t="s">
        <v>21654</v>
      </c>
      <c r="B5158" t="s">
        <v>34277</v>
      </c>
      <c r="C5158" t="s">
        <v>23015</v>
      </c>
      <c r="D5158" t="s">
        <v>34278</v>
      </c>
      <c r="E5158">
        <v>30</v>
      </c>
      <c r="G5158" t="s">
        <v>23015</v>
      </c>
      <c r="J5158" t="s">
        <v>21654</v>
      </c>
      <c r="K5158" t="s">
        <v>34277</v>
      </c>
      <c r="L5158">
        <v>30</v>
      </c>
      <c r="M5158" t="s">
        <v>34278</v>
      </c>
    </row>
    <row r="5159" spans="1:13">
      <c r="A5159" t="s">
        <v>21653</v>
      </c>
      <c r="B5159" t="s">
        <v>34279</v>
      </c>
      <c r="C5159" t="s">
        <v>23015</v>
      </c>
      <c r="D5159" t="s">
        <v>34280</v>
      </c>
      <c r="E5159">
        <v>30</v>
      </c>
      <c r="G5159" t="s">
        <v>23015</v>
      </c>
      <c r="J5159" t="s">
        <v>21653</v>
      </c>
      <c r="K5159" t="s">
        <v>34279</v>
      </c>
      <c r="L5159">
        <v>30</v>
      </c>
      <c r="M5159" t="s">
        <v>34280</v>
      </c>
    </row>
    <row r="5160" spans="1:13">
      <c r="A5160" t="s">
        <v>21652</v>
      </c>
      <c r="B5160" t="s">
        <v>34281</v>
      </c>
      <c r="C5160" t="s">
        <v>23015</v>
      </c>
      <c r="D5160" t="s">
        <v>34282</v>
      </c>
      <c r="E5160">
        <v>30</v>
      </c>
      <c r="G5160" t="s">
        <v>23015</v>
      </c>
      <c r="J5160" t="s">
        <v>21652</v>
      </c>
      <c r="K5160" t="s">
        <v>34281</v>
      </c>
      <c r="L5160">
        <v>30</v>
      </c>
      <c r="M5160" t="s">
        <v>34282</v>
      </c>
    </row>
    <row r="5161" spans="1:13">
      <c r="A5161" t="s">
        <v>21651</v>
      </c>
      <c r="B5161" t="s">
        <v>34283</v>
      </c>
      <c r="C5161" t="s">
        <v>23015</v>
      </c>
      <c r="D5161" t="s">
        <v>34284</v>
      </c>
      <c r="E5161">
        <v>60</v>
      </c>
      <c r="G5161" t="s">
        <v>23015</v>
      </c>
      <c r="J5161" t="s">
        <v>21651</v>
      </c>
      <c r="K5161" t="s">
        <v>34283</v>
      </c>
      <c r="L5161">
        <v>60</v>
      </c>
      <c r="M5161" t="s">
        <v>34284</v>
      </c>
    </row>
    <row r="5162" spans="1:13">
      <c r="A5162" t="s">
        <v>21650</v>
      </c>
      <c r="B5162" t="s">
        <v>34285</v>
      </c>
      <c r="C5162" t="s">
        <v>23015</v>
      </c>
      <c r="D5162" t="s">
        <v>34286</v>
      </c>
      <c r="E5162">
        <v>60</v>
      </c>
      <c r="G5162" t="s">
        <v>23015</v>
      </c>
      <c r="J5162" t="s">
        <v>21650</v>
      </c>
      <c r="K5162" t="s">
        <v>34285</v>
      </c>
      <c r="L5162">
        <v>60</v>
      </c>
      <c r="M5162" t="s">
        <v>34286</v>
      </c>
    </row>
    <row r="5163" spans="1:13">
      <c r="A5163" t="s">
        <v>21649</v>
      </c>
      <c r="B5163" t="s">
        <v>34287</v>
      </c>
      <c r="C5163" t="s">
        <v>23015</v>
      </c>
      <c r="D5163" t="s">
        <v>34288</v>
      </c>
      <c r="E5163">
        <v>30</v>
      </c>
      <c r="G5163" t="s">
        <v>23015</v>
      </c>
      <c r="J5163" t="s">
        <v>21649</v>
      </c>
      <c r="K5163" t="s">
        <v>34287</v>
      </c>
      <c r="L5163">
        <v>30</v>
      </c>
      <c r="M5163" t="s">
        <v>34288</v>
      </c>
    </row>
    <row r="5164" spans="1:13">
      <c r="A5164" t="s">
        <v>21648</v>
      </c>
      <c r="B5164" t="s">
        <v>34289</v>
      </c>
      <c r="C5164" t="s">
        <v>23015</v>
      </c>
      <c r="D5164" t="s">
        <v>34290</v>
      </c>
      <c r="E5164">
        <v>30</v>
      </c>
      <c r="G5164" t="s">
        <v>23015</v>
      </c>
      <c r="J5164" t="s">
        <v>21648</v>
      </c>
      <c r="K5164" t="s">
        <v>34289</v>
      </c>
      <c r="L5164">
        <v>30</v>
      </c>
      <c r="M5164" t="s">
        <v>34290</v>
      </c>
    </row>
    <row r="5165" spans="1:13">
      <c r="A5165" t="s">
        <v>21647</v>
      </c>
      <c r="B5165" t="s">
        <v>34291</v>
      </c>
      <c r="C5165" t="s">
        <v>23015</v>
      </c>
      <c r="D5165" t="s">
        <v>34292</v>
      </c>
      <c r="E5165">
        <v>60</v>
      </c>
      <c r="G5165" t="s">
        <v>23015</v>
      </c>
      <c r="J5165" t="s">
        <v>21647</v>
      </c>
      <c r="K5165" t="s">
        <v>34291</v>
      </c>
      <c r="L5165">
        <v>60</v>
      </c>
      <c r="M5165" t="s">
        <v>34292</v>
      </c>
    </row>
    <row r="5166" spans="1:13">
      <c r="A5166" t="s">
        <v>21646</v>
      </c>
      <c r="B5166" t="s">
        <v>34293</v>
      </c>
      <c r="C5166" t="s">
        <v>23015</v>
      </c>
      <c r="D5166" t="s">
        <v>34294</v>
      </c>
      <c r="E5166">
        <v>30</v>
      </c>
      <c r="G5166" t="s">
        <v>23015</v>
      </c>
      <c r="J5166" t="s">
        <v>21646</v>
      </c>
      <c r="K5166" t="s">
        <v>34293</v>
      </c>
      <c r="L5166">
        <v>30</v>
      </c>
      <c r="M5166" t="s">
        <v>34294</v>
      </c>
    </row>
    <row r="5167" spans="1:13">
      <c r="A5167" t="s">
        <v>21645</v>
      </c>
      <c r="B5167" t="s">
        <v>34295</v>
      </c>
      <c r="C5167" t="s">
        <v>23015</v>
      </c>
      <c r="D5167" t="s">
        <v>34296</v>
      </c>
      <c r="E5167">
        <v>30</v>
      </c>
      <c r="G5167" t="s">
        <v>23015</v>
      </c>
      <c r="J5167" t="s">
        <v>21645</v>
      </c>
      <c r="K5167" t="s">
        <v>34295</v>
      </c>
      <c r="L5167">
        <v>30</v>
      </c>
      <c r="M5167" t="s">
        <v>34296</v>
      </c>
    </row>
    <row r="5168" spans="1:13">
      <c r="A5168" t="s">
        <v>21644</v>
      </c>
      <c r="B5168" t="s">
        <v>34297</v>
      </c>
      <c r="C5168" t="s">
        <v>23015</v>
      </c>
      <c r="D5168" t="s">
        <v>34298</v>
      </c>
      <c r="E5168">
        <v>30</v>
      </c>
      <c r="G5168" t="s">
        <v>23015</v>
      </c>
      <c r="J5168" t="s">
        <v>21644</v>
      </c>
      <c r="K5168" t="s">
        <v>34297</v>
      </c>
      <c r="L5168">
        <v>30</v>
      </c>
      <c r="M5168" t="s">
        <v>34298</v>
      </c>
    </row>
    <row r="5169" spans="1:13">
      <c r="A5169" t="s">
        <v>21643</v>
      </c>
      <c r="B5169" t="s">
        <v>34299</v>
      </c>
      <c r="C5169" t="s">
        <v>23015</v>
      </c>
      <c r="D5169" t="s">
        <v>34300</v>
      </c>
      <c r="E5169">
        <v>30</v>
      </c>
      <c r="G5169" t="s">
        <v>23015</v>
      </c>
      <c r="J5169" t="s">
        <v>21643</v>
      </c>
      <c r="K5169" t="s">
        <v>34299</v>
      </c>
      <c r="L5169">
        <v>30</v>
      </c>
      <c r="M5169" t="s">
        <v>34300</v>
      </c>
    </row>
    <row r="5170" spans="1:13">
      <c r="A5170" t="s">
        <v>21642</v>
      </c>
      <c r="B5170" t="s">
        <v>34301</v>
      </c>
      <c r="C5170" t="s">
        <v>23015</v>
      </c>
      <c r="D5170" t="s">
        <v>34302</v>
      </c>
      <c r="E5170">
        <v>30</v>
      </c>
      <c r="G5170" t="s">
        <v>23015</v>
      </c>
      <c r="J5170" t="s">
        <v>21642</v>
      </c>
      <c r="K5170" t="s">
        <v>34301</v>
      </c>
      <c r="L5170">
        <v>30</v>
      </c>
      <c r="M5170" t="s">
        <v>34302</v>
      </c>
    </row>
    <row r="5171" spans="1:13">
      <c r="A5171" t="s">
        <v>21641</v>
      </c>
      <c r="B5171" t="s">
        <v>34303</v>
      </c>
      <c r="C5171" t="s">
        <v>23015</v>
      </c>
      <c r="D5171" t="s">
        <v>34304</v>
      </c>
      <c r="E5171">
        <v>30</v>
      </c>
      <c r="G5171" t="s">
        <v>23015</v>
      </c>
      <c r="J5171" t="s">
        <v>21641</v>
      </c>
      <c r="K5171" t="s">
        <v>34303</v>
      </c>
      <c r="L5171">
        <v>30</v>
      </c>
      <c r="M5171" t="s">
        <v>34304</v>
      </c>
    </row>
    <row r="5172" spans="1:13">
      <c r="A5172" t="s">
        <v>21640</v>
      </c>
      <c r="B5172" t="s">
        <v>34305</v>
      </c>
      <c r="C5172" t="s">
        <v>23015</v>
      </c>
      <c r="D5172" t="s">
        <v>34306</v>
      </c>
      <c r="E5172">
        <v>30</v>
      </c>
      <c r="G5172" t="s">
        <v>23015</v>
      </c>
      <c r="J5172" t="s">
        <v>21640</v>
      </c>
      <c r="K5172" t="s">
        <v>34305</v>
      </c>
      <c r="L5172">
        <v>30</v>
      </c>
      <c r="M5172" t="s">
        <v>34306</v>
      </c>
    </row>
    <row r="5173" spans="1:13">
      <c r="A5173" t="s">
        <v>21639</v>
      </c>
      <c r="B5173" t="s">
        <v>34307</v>
      </c>
      <c r="C5173" t="s">
        <v>23015</v>
      </c>
      <c r="D5173" t="s">
        <v>34308</v>
      </c>
      <c r="E5173">
        <v>29</v>
      </c>
      <c r="G5173" t="s">
        <v>23015</v>
      </c>
      <c r="J5173" t="s">
        <v>21639</v>
      </c>
      <c r="K5173" t="s">
        <v>34307</v>
      </c>
      <c r="L5173">
        <v>29</v>
      </c>
      <c r="M5173" t="s">
        <v>34308</v>
      </c>
    </row>
    <row r="5174" spans="1:13">
      <c r="A5174" t="s">
        <v>21638</v>
      </c>
      <c r="B5174" t="s">
        <v>34309</v>
      </c>
      <c r="C5174" t="s">
        <v>23015</v>
      </c>
      <c r="D5174" t="s">
        <v>34310</v>
      </c>
      <c r="E5174">
        <v>30</v>
      </c>
      <c r="G5174" t="s">
        <v>23015</v>
      </c>
      <c r="J5174" t="s">
        <v>21638</v>
      </c>
      <c r="K5174" t="s">
        <v>34309</v>
      </c>
      <c r="L5174">
        <v>30</v>
      </c>
      <c r="M5174" t="s">
        <v>34310</v>
      </c>
    </row>
    <row r="5175" spans="1:13">
      <c r="A5175" t="s">
        <v>21231</v>
      </c>
      <c r="B5175" t="s">
        <v>34311</v>
      </c>
      <c r="C5175" t="s">
        <v>23015</v>
      </c>
      <c r="D5175" t="s">
        <v>34312</v>
      </c>
      <c r="E5175">
        <v>60</v>
      </c>
      <c r="G5175" t="s">
        <v>23015</v>
      </c>
      <c r="J5175" t="s">
        <v>21231</v>
      </c>
      <c r="K5175" t="s">
        <v>34311</v>
      </c>
      <c r="L5175">
        <v>60</v>
      </c>
      <c r="M5175" t="s">
        <v>34312</v>
      </c>
    </row>
    <row r="5176" spans="1:13">
      <c r="A5176" t="s">
        <v>21230</v>
      </c>
      <c r="B5176" t="s">
        <v>34313</v>
      </c>
      <c r="C5176" t="s">
        <v>23015</v>
      </c>
      <c r="D5176" t="s">
        <v>34314</v>
      </c>
      <c r="E5176">
        <v>60</v>
      </c>
      <c r="G5176" t="s">
        <v>23015</v>
      </c>
      <c r="J5176" t="s">
        <v>21230</v>
      </c>
      <c r="K5176" t="s">
        <v>34313</v>
      </c>
      <c r="L5176">
        <v>60</v>
      </c>
      <c r="M5176" t="s">
        <v>34314</v>
      </c>
    </row>
    <row r="5177" spans="1:13">
      <c r="A5177" t="s">
        <v>21229</v>
      </c>
      <c r="B5177" t="s">
        <v>34315</v>
      </c>
      <c r="C5177" t="s">
        <v>23015</v>
      </c>
      <c r="D5177" t="s">
        <v>34316</v>
      </c>
      <c r="E5177">
        <v>58</v>
      </c>
      <c r="G5177" t="s">
        <v>23015</v>
      </c>
      <c r="J5177" t="s">
        <v>21229</v>
      </c>
      <c r="K5177" t="s">
        <v>34315</v>
      </c>
      <c r="L5177">
        <v>58</v>
      </c>
      <c r="M5177" t="s">
        <v>34316</v>
      </c>
    </row>
    <row r="5178" spans="1:13">
      <c r="A5178" t="s">
        <v>21228</v>
      </c>
      <c r="B5178" t="s">
        <v>34317</v>
      </c>
      <c r="C5178" t="s">
        <v>23015</v>
      </c>
      <c r="D5178" t="s">
        <v>34318</v>
      </c>
      <c r="E5178">
        <v>58</v>
      </c>
      <c r="G5178" t="s">
        <v>23015</v>
      </c>
      <c r="J5178" t="s">
        <v>21228</v>
      </c>
      <c r="K5178" t="s">
        <v>34317</v>
      </c>
      <c r="L5178">
        <v>58</v>
      </c>
      <c r="M5178" t="s">
        <v>34318</v>
      </c>
    </row>
    <row r="5179" spans="1:13">
      <c r="A5179" t="s">
        <v>21227</v>
      </c>
      <c r="B5179" t="s">
        <v>34319</v>
      </c>
      <c r="C5179" t="s">
        <v>23015</v>
      </c>
      <c r="D5179" t="s">
        <v>34320</v>
      </c>
      <c r="E5179">
        <v>60</v>
      </c>
      <c r="G5179" t="s">
        <v>23015</v>
      </c>
      <c r="J5179" t="s">
        <v>21227</v>
      </c>
      <c r="K5179" t="s">
        <v>34319</v>
      </c>
      <c r="L5179">
        <v>60</v>
      </c>
      <c r="M5179" t="s">
        <v>34320</v>
      </c>
    </row>
    <row r="5180" spans="1:13">
      <c r="A5180" t="s">
        <v>21226</v>
      </c>
      <c r="B5180" t="s">
        <v>34321</v>
      </c>
      <c r="C5180" t="s">
        <v>23015</v>
      </c>
      <c r="D5180" t="s">
        <v>34322</v>
      </c>
      <c r="E5180">
        <v>60</v>
      </c>
      <c r="G5180" t="s">
        <v>23015</v>
      </c>
      <c r="J5180" t="s">
        <v>21226</v>
      </c>
      <c r="K5180" t="s">
        <v>34321</v>
      </c>
      <c r="L5180">
        <v>60</v>
      </c>
      <c r="M5180" t="s">
        <v>34322</v>
      </c>
    </row>
    <row r="5181" spans="1:13">
      <c r="A5181" t="s">
        <v>21225</v>
      </c>
      <c r="B5181" t="s">
        <v>34323</v>
      </c>
      <c r="C5181" t="s">
        <v>23015</v>
      </c>
      <c r="D5181" t="s">
        <v>34324</v>
      </c>
      <c r="E5181">
        <v>58</v>
      </c>
      <c r="G5181" t="s">
        <v>23015</v>
      </c>
      <c r="J5181" t="s">
        <v>21225</v>
      </c>
      <c r="K5181" t="s">
        <v>34323</v>
      </c>
      <c r="L5181">
        <v>58</v>
      </c>
      <c r="M5181" t="s">
        <v>34324</v>
      </c>
    </row>
    <row r="5182" spans="1:13">
      <c r="A5182" t="s">
        <v>21224</v>
      </c>
      <c r="B5182" t="s">
        <v>34325</v>
      </c>
      <c r="C5182" t="s">
        <v>23015</v>
      </c>
      <c r="D5182" t="s">
        <v>34326</v>
      </c>
      <c r="E5182">
        <v>60</v>
      </c>
      <c r="G5182" t="s">
        <v>23015</v>
      </c>
      <c r="J5182" t="s">
        <v>21224</v>
      </c>
      <c r="K5182" t="s">
        <v>34325</v>
      </c>
      <c r="L5182">
        <v>60</v>
      </c>
      <c r="M5182" t="s">
        <v>34326</v>
      </c>
    </row>
    <row r="5183" spans="1:13">
      <c r="A5183" t="s">
        <v>21223</v>
      </c>
      <c r="B5183" t="s">
        <v>34327</v>
      </c>
      <c r="C5183" t="s">
        <v>23015</v>
      </c>
      <c r="D5183" t="s">
        <v>34328</v>
      </c>
      <c r="E5183">
        <v>60</v>
      </c>
      <c r="G5183" t="s">
        <v>23015</v>
      </c>
      <c r="J5183" t="s">
        <v>21223</v>
      </c>
      <c r="K5183" t="s">
        <v>34327</v>
      </c>
      <c r="L5183">
        <v>60</v>
      </c>
      <c r="M5183" t="s">
        <v>34328</v>
      </c>
    </row>
    <row r="5184" spans="1:13">
      <c r="A5184" t="s">
        <v>21222</v>
      </c>
      <c r="B5184" t="s">
        <v>34329</v>
      </c>
      <c r="C5184" t="s">
        <v>23015</v>
      </c>
      <c r="D5184" t="s">
        <v>34330</v>
      </c>
      <c r="E5184">
        <v>59</v>
      </c>
      <c r="G5184" t="s">
        <v>23015</v>
      </c>
      <c r="J5184" t="s">
        <v>21222</v>
      </c>
      <c r="K5184" t="s">
        <v>34329</v>
      </c>
      <c r="L5184">
        <v>59</v>
      </c>
      <c r="M5184" t="s">
        <v>34330</v>
      </c>
    </row>
    <row r="5185" spans="1:13">
      <c r="A5185" t="s">
        <v>21221</v>
      </c>
      <c r="B5185" t="s">
        <v>34331</v>
      </c>
      <c r="C5185" t="s">
        <v>23015</v>
      </c>
      <c r="D5185" t="s">
        <v>34332</v>
      </c>
      <c r="E5185">
        <v>30</v>
      </c>
      <c r="G5185" t="s">
        <v>23015</v>
      </c>
      <c r="J5185" t="s">
        <v>21221</v>
      </c>
      <c r="K5185" t="s">
        <v>34331</v>
      </c>
      <c r="L5185">
        <v>30</v>
      </c>
      <c r="M5185" t="s">
        <v>34332</v>
      </c>
    </row>
    <row r="5186" spans="1:13">
      <c r="A5186" t="s">
        <v>21220</v>
      </c>
      <c r="B5186" t="s">
        <v>34333</v>
      </c>
      <c r="C5186" t="s">
        <v>23015</v>
      </c>
      <c r="D5186" t="s">
        <v>34334</v>
      </c>
      <c r="E5186">
        <v>30</v>
      </c>
      <c r="G5186" t="s">
        <v>23015</v>
      </c>
      <c r="J5186" t="s">
        <v>21220</v>
      </c>
      <c r="K5186" t="s">
        <v>34333</v>
      </c>
      <c r="L5186">
        <v>30</v>
      </c>
      <c r="M5186" t="s">
        <v>34334</v>
      </c>
    </row>
    <row r="5187" spans="1:13">
      <c r="A5187" t="s">
        <v>21219</v>
      </c>
      <c r="B5187" t="s">
        <v>34335</v>
      </c>
      <c r="C5187" t="s">
        <v>23015</v>
      </c>
      <c r="D5187" t="s">
        <v>34336</v>
      </c>
      <c r="E5187">
        <v>30</v>
      </c>
      <c r="G5187" t="s">
        <v>23015</v>
      </c>
      <c r="J5187" t="s">
        <v>21219</v>
      </c>
      <c r="K5187" t="s">
        <v>34335</v>
      </c>
      <c r="L5187">
        <v>30</v>
      </c>
      <c r="M5187" t="s">
        <v>34336</v>
      </c>
    </row>
    <row r="5188" spans="1:13">
      <c r="A5188" t="s">
        <v>21218</v>
      </c>
      <c r="B5188" t="s">
        <v>34337</v>
      </c>
      <c r="C5188" t="s">
        <v>23015</v>
      </c>
      <c r="D5188" t="s">
        <v>34338</v>
      </c>
      <c r="E5188">
        <v>30</v>
      </c>
      <c r="G5188" t="s">
        <v>23015</v>
      </c>
      <c r="J5188" t="s">
        <v>21218</v>
      </c>
      <c r="K5188" t="s">
        <v>34337</v>
      </c>
      <c r="L5188">
        <v>30</v>
      </c>
      <c r="M5188" t="s">
        <v>34338</v>
      </c>
    </row>
    <row r="5189" spans="1:13">
      <c r="A5189" t="s">
        <v>21217</v>
      </c>
      <c r="B5189" t="s">
        <v>34339</v>
      </c>
      <c r="C5189" t="s">
        <v>23015</v>
      </c>
      <c r="D5189" t="s">
        <v>34340</v>
      </c>
      <c r="E5189">
        <v>30</v>
      </c>
      <c r="G5189" t="s">
        <v>23015</v>
      </c>
      <c r="J5189" t="s">
        <v>21217</v>
      </c>
      <c r="K5189" t="s">
        <v>34339</v>
      </c>
      <c r="L5189">
        <v>30</v>
      </c>
      <c r="M5189" t="s">
        <v>34340</v>
      </c>
    </row>
    <row r="5190" spans="1:13">
      <c r="A5190" t="s">
        <v>21508</v>
      </c>
      <c r="B5190" t="s">
        <v>34341</v>
      </c>
      <c r="C5190" t="s">
        <v>23015</v>
      </c>
      <c r="D5190" t="s">
        <v>34342</v>
      </c>
      <c r="E5190">
        <v>30</v>
      </c>
      <c r="G5190" t="s">
        <v>23015</v>
      </c>
      <c r="J5190" t="s">
        <v>21508</v>
      </c>
      <c r="K5190" t="s">
        <v>34341</v>
      </c>
      <c r="L5190">
        <v>30</v>
      </c>
      <c r="M5190" t="s">
        <v>34342</v>
      </c>
    </row>
    <row r="5191" spans="1:13">
      <c r="A5191" t="s">
        <v>21507</v>
      </c>
      <c r="B5191" t="s">
        <v>34343</v>
      </c>
      <c r="C5191" t="s">
        <v>23015</v>
      </c>
      <c r="D5191" t="s">
        <v>34344</v>
      </c>
      <c r="E5191">
        <v>30</v>
      </c>
      <c r="G5191" t="s">
        <v>23015</v>
      </c>
      <c r="J5191" t="s">
        <v>21507</v>
      </c>
      <c r="K5191" t="s">
        <v>34343</v>
      </c>
      <c r="L5191">
        <v>30</v>
      </c>
      <c r="M5191" t="s">
        <v>34344</v>
      </c>
    </row>
    <row r="5192" spans="1:13">
      <c r="A5192" t="s">
        <v>21506</v>
      </c>
      <c r="B5192" t="s">
        <v>34345</v>
      </c>
      <c r="C5192" t="s">
        <v>23015</v>
      </c>
      <c r="D5192" t="s">
        <v>34346</v>
      </c>
      <c r="E5192">
        <v>30</v>
      </c>
      <c r="G5192" t="s">
        <v>23015</v>
      </c>
      <c r="J5192" t="s">
        <v>21506</v>
      </c>
      <c r="K5192" t="s">
        <v>34345</v>
      </c>
      <c r="L5192">
        <v>30</v>
      </c>
      <c r="M5192" t="s">
        <v>34346</v>
      </c>
    </row>
    <row r="5193" spans="1:13">
      <c r="A5193" t="s">
        <v>21505</v>
      </c>
      <c r="B5193" t="s">
        <v>34347</v>
      </c>
      <c r="C5193" t="s">
        <v>23015</v>
      </c>
      <c r="D5193" t="s">
        <v>34348</v>
      </c>
      <c r="E5193">
        <v>30</v>
      </c>
      <c r="G5193" t="s">
        <v>23015</v>
      </c>
      <c r="J5193" t="s">
        <v>21505</v>
      </c>
      <c r="K5193" t="s">
        <v>34347</v>
      </c>
      <c r="L5193">
        <v>30</v>
      </c>
      <c r="M5193" t="s">
        <v>34348</v>
      </c>
    </row>
    <row r="5194" spans="1:13">
      <c r="A5194" t="s">
        <v>21504</v>
      </c>
      <c r="B5194" t="s">
        <v>34349</v>
      </c>
      <c r="C5194" t="s">
        <v>23015</v>
      </c>
      <c r="D5194" t="s">
        <v>34350</v>
      </c>
      <c r="E5194">
        <v>30</v>
      </c>
      <c r="G5194" t="s">
        <v>23015</v>
      </c>
      <c r="J5194" t="s">
        <v>21504</v>
      </c>
      <c r="K5194" t="s">
        <v>34349</v>
      </c>
      <c r="L5194">
        <v>30</v>
      </c>
      <c r="M5194" t="s">
        <v>34350</v>
      </c>
    </row>
    <row r="5195" spans="1:13">
      <c r="A5195" t="s">
        <v>21695</v>
      </c>
      <c r="B5195" t="s">
        <v>34351</v>
      </c>
      <c r="C5195" t="s">
        <v>23015</v>
      </c>
      <c r="D5195" t="s">
        <v>34352</v>
      </c>
      <c r="E5195">
        <v>60</v>
      </c>
      <c r="G5195" t="s">
        <v>23015</v>
      </c>
      <c r="J5195" t="s">
        <v>21695</v>
      </c>
      <c r="K5195" t="s">
        <v>34351</v>
      </c>
      <c r="L5195">
        <v>60</v>
      </c>
      <c r="M5195" t="s">
        <v>34352</v>
      </c>
    </row>
    <row r="5196" spans="1:13">
      <c r="A5196" t="s">
        <v>21694</v>
      </c>
      <c r="B5196" t="s">
        <v>34353</v>
      </c>
      <c r="C5196" t="s">
        <v>23015</v>
      </c>
      <c r="D5196" t="s">
        <v>34354</v>
      </c>
      <c r="E5196">
        <v>60</v>
      </c>
      <c r="G5196" t="s">
        <v>23015</v>
      </c>
      <c r="J5196" t="s">
        <v>21694</v>
      </c>
      <c r="K5196" t="s">
        <v>34353</v>
      </c>
      <c r="L5196">
        <v>60</v>
      </c>
      <c r="M5196" t="s">
        <v>34354</v>
      </c>
    </row>
    <row r="5197" spans="1:13">
      <c r="A5197" t="s">
        <v>21693</v>
      </c>
      <c r="B5197" t="s">
        <v>34355</v>
      </c>
      <c r="C5197" t="s">
        <v>23015</v>
      </c>
      <c r="D5197" t="s">
        <v>34356</v>
      </c>
      <c r="E5197">
        <v>60</v>
      </c>
      <c r="G5197" t="s">
        <v>23015</v>
      </c>
      <c r="J5197" t="s">
        <v>21693</v>
      </c>
      <c r="K5197" t="s">
        <v>34355</v>
      </c>
      <c r="L5197">
        <v>60</v>
      </c>
      <c r="M5197" t="s">
        <v>34356</v>
      </c>
    </row>
    <row r="5198" spans="1:13">
      <c r="A5198" t="s">
        <v>21692</v>
      </c>
      <c r="B5198" t="s">
        <v>34357</v>
      </c>
      <c r="C5198" t="s">
        <v>23015</v>
      </c>
      <c r="D5198" t="s">
        <v>34358</v>
      </c>
      <c r="E5198">
        <v>30</v>
      </c>
      <c r="G5198" t="s">
        <v>23015</v>
      </c>
      <c r="J5198" t="s">
        <v>21692</v>
      </c>
      <c r="K5198" t="s">
        <v>34357</v>
      </c>
      <c r="L5198">
        <v>30</v>
      </c>
      <c r="M5198" t="s">
        <v>34358</v>
      </c>
    </row>
    <row r="5199" spans="1:13">
      <c r="A5199" t="s">
        <v>21691</v>
      </c>
      <c r="B5199" t="s">
        <v>34359</v>
      </c>
      <c r="C5199" t="s">
        <v>23015</v>
      </c>
      <c r="D5199" t="s">
        <v>34360</v>
      </c>
      <c r="E5199">
        <v>30</v>
      </c>
      <c r="G5199" t="s">
        <v>23015</v>
      </c>
      <c r="J5199" t="s">
        <v>21691</v>
      </c>
      <c r="K5199" t="s">
        <v>34359</v>
      </c>
      <c r="L5199">
        <v>30</v>
      </c>
      <c r="M5199" t="s">
        <v>34360</v>
      </c>
    </row>
    <row r="5200" spans="1:13">
      <c r="A5200" t="s">
        <v>21690</v>
      </c>
      <c r="B5200" t="s">
        <v>34361</v>
      </c>
      <c r="C5200" t="s">
        <v>23015</v>
      </c>
      <c r="D5200" t="s">
        <v>34362</v>
      </c>
      <c r="E5200">
        <v>30</v>
      </c>
      <c r="G5200" t="s">
        <v>23015</v>
      </c>
      <c r="J5200" t="s">
        <v>21690</v>
      </c>
      <c r="K5200" t="s">
        <v>34361</v>
      </c>
      <c r="L5200">
        <v>30</v>
      </c>
      <c r="M5200" t="s">
        <v>34362</v>
      </c>
    </row>
    <row r="5201" spans="1:13">
      <c r="A5201" t="s">
        <v>21689</v>
      </c>
      <c r="B5201" t="s">
        <v>34363</v>
      </c>
      <c r="C5201" t="s">
        <v>23015</v>
      </c>
      <c r="D5201" t="s">
        <v>34364</v>
      </c>
      <c r="E5201">
        <v>30</v>
      </c>
      <c r="G5201" t="s">
        <v>23015</v>
      </c>
      <c r="J5201" t="s">
        <v>21689</v>
      </c>
      <c r="K5201" t="s">
        <v>34363</v>
      </c>
      <c r="L5201">
        <v>30</v>
      </c>
      <c r="M5201" t="s">
        <v>34364</v>
      </c>
    </row>
    <row r="5202" spans="1:13">
      <c r="A5202" t="s">
        <v>21757</v>
      </c>
      <c r="B5202" t="s">
        <v>34365</v>
      </c>
      <c r="C5202" t="s">
        <v>23015</v>
      </c>
      <c r="D5202" t="s">
        <v>34366</v>
      </c>
      <c r="E5202">
        <v>30</v>
      </c>
      <c r="G5202" t="s">
        <v>23015</v>
      </c>
      <c r="J5202" t="s">
        <v>21757</v>
      </c>
      <c r="K5202" t="s">
        <v>34365</v>
      </c>
      <c r="L5202">
        <v>30</v>
      </c>
      <c r="M5202" t="s">
        <v>34366</v>
      </c>
    </row>
    <row r="5203" spans="1:13">
      <c r="A5203" t="s">
        <v>21756</v>
      </c>
      <c r="B5203" t="s">
        <v>34367</v>
      </c>
      <c r="C5203" t="s">
        <v>23015</v>
      </c>
      <c r="D5203" t="s">
        <v>34368</v>
      </c>
      <c r="E5203">
        <v>30</v>
      </c>
      <c r="G5203" t="s">
        <v>23015</v>
      </c>
      <c r="J5203" t="s">
        <v>21756</v>
      </c>
      <c r="K5203" t="s">
        <v>34367</v>
      </c>
      <c r="L5203">
        <v>30</v>
      </c>
      <c r="M5203" t="s">
        <v>34368</v>
      </c>
    </row>
    <row r="5204" spans="1:13">
      <c r="A5204" t="s">
        <v>21387</v>
      </c>
      <c r="B5204" t="s">
        <v>34369</v>
      </c>
      <c r="C5204" t="s">
        <v>23015</v>
      </c>
      <c r="D5204" t="s">
        <v>34370</v>
      </c>
      <c r="E5204">
        <v>30</v>
      </c>
      <c r="G5204" t="s">
        <v>23015</v>
      </c>
      <c r="J5204" t="s">
        <v>21387</v>
      </c>
      <c r="K5204" t="s">
        <v>34369</v>
      </c>
      <c r="L5204">
        <v>30</v>
      </c>
      <c r="M5204" t="s">
        <v>34370</v>
      </c>
    </row>
    <row r="5205" spans="1:13">
      <c r="A5205" t="s">
        <v>21386</v>
      </c>
      <c r="B5205" t="s">
        <v>34371</v>
      </c>
      <c r="C5205" t="s">
        <v>23015</v>
      </c>
      <c r="D5205" t="s">
        <v>34372</v>
      </c>
      <c r="E5205">
        <v>30</v>
      </c>
      <c r="G5205" t="s">
        <v>23015</v>
      </c>
      <c r="J5205" t="s">
        <v>21386</v>
      </c>
      <c r="K5205" t="s">
        <v>34371</v>
      </c>
      <c r="L5205">
        <v>30</v>
      </c>
      <c r="M5205" t="s">
        <v>34372</v>
      </c>
    </row>
    <row r="5206" spans="1:13">
      <c r="A5206" t="s">
        <v>21385</v>
      </c>
      <c r="B5206" t="s">
        <v>34373</v>
      </c>
      <c r="C5206" t="s">
        <v>23015</v>
      </c>
      <c r="D5206" t="s">
        <v>34374</v>
      </c>
      <c r="E5206">
        <v>30</v>
      </c>
      <c r="G5206" t="s">
        <v>23015</v>
      </c>
      <c r="J5206" t="s">
        <v>21385</v>
      </c>
      <c r="K5206" t="s">
        <v>34373</v>
      </c>
      <c r="L5206">
        <v>30</v>
      </c>
      <c r="M5206" t="s">
        <v>34374</v>
      </c>
    </row>
    <row r="5207" spans="1:13">
      <c r="A5207" t="s">
        <v>21755</v>
      </c>
      <c r="B5207" t="s">
        <v>34375</v>
      </c>
      <c r="C5207" t="s">
        <v>23015</v>
      </c>
      <c r="D5207" t="s">
        <v>34376</v>
      </c>
      <c r="E5207">
        <v>30</v>
      </c>
      <c r="G5207" t="s">
        <v>23015</v>
      </c>
      <c r="J5207" t="s">
        <v>21755</v>
      </c>
      <c r="K5207" t="s">
        <v>34375</v>
      </c>
      <c r="L5207">
        <v>30</v>
      </c>
      <c r="M5207" t="s">
        <v>34376</v>
      </c>
    </row>
    <row r="5208" spans="1:13">
      <c r="A5208" t="s">
        <v>21754</v>
      </c>
      <c r="B5208" t="s">
        <v>34377</v>
      </c>
      <c r="C5208" t="s">
        <v>23015</v>
      </c>
      <c r="D5208" t="s">
        <v>34378</v>
      </c>
      <c r="E5208">
        <v>30</v>
      </c>
      <c r="G5208" t="s">
        <v>23015</v>
      </c>
      <c r="J5208" t="s">
        <v>21754</v>
      </c>
      <c r="K5208" t="s">
        <v>34377</v>
      </c>
      <c r="L5208">
        <v>30</v>
      </c>
      <c r="M5208" t="s">
        <v>34378</v>
      </c>
    </row>
    <row r="5209" spans="1:13">
      <c r="A5209" t="s">
        <v>21384</v>
      </c>
      <c r="B5209" t="s">
        <v>34379</v>
      </c>
      <c r="C5209" t="s">
        <v>23015</v>
      </c>
      <c r="D5209" t="s">
        <v>34380</v>
      </c>
      <c r="E5209">
        <v>30</v>
      </c>
      <c r="G5209" t="s">
        <v>23015</v>
      </c>
      <c r="J5209" t="s">
        <v>21384</v>
      </c>
      <c r="K5209" t="s">
        <v>34379</v>
      </c>
      <c r="L5209">
        <v>30</v>
      </c>
      <c r="M5209" t="s">
        <v>34380</v>
      </c>
    </row>
    <row r="5210" spans="1:13">
      <c r="A5210" t="s">
        <v>21383</v>
      </c>
      <c r="B5210" t="s">
        <v>34381</v>
      </c>
      <c r="C5210" t="s">
        <v>23015</v>
      </c>
      <c r="D5210" t="s">
        <v>34382</v>
      </c>
      <c r="E5210">
        <v>30</v>
      </c>
      <c r="G5210" t="s">
        <v>23015</v>
      </c>
      <c r="J5210" t="s">
        <v>21383</v>
      </c>
      <c r="K5210" t="s">
        <v>34381</v>
      </c>
      <c r="L5210">
        <v>30</v>
      </c>
      <c r="M5210" t="s">
        <v>34382</v>
      </c>
    </row>
    <row r="5211" spans="1:13">
      <c r="A5211" t="s">
        <v>21688</v>
      </c>
      <c r="B5211" t="s">
        <v>34383</v>
      </c>
      <c r="C5211" t="s">
        <v>23015</v>
      </c>
      <c r="D5211" t="s">
        <v>34384</v>
      </c>
      <c r="E5211">
        <v>30</v>
      </c>
      <c r="G5211" t="s">
        <v>23015</v>
      </c>
      <c r="J5211" t="s">
        <v>21688</v>
      </c>
      <c r="K5211" t="s">
        <v>34383</v>
      </c>
      <c r="L5211">
        <v>30</v>
      </c>
      <c r="M5211" t="s">
        <v>34384</v>
      </c>
    </row>
    <row r="5212" spans="1:13">
      <c r="A5212" t="s">
        <v>21687</v>
      </c>
      <c r="B5212" t="s">
        <v>34385</v>
      </c>
      <c r="C5212" t="s">
        <v>23015</v>
      </c>
      <c r="D5212" t="s">
        <v>34386</v>
      </c>
      <c r="E5212">
        <v>30</v>
      </c>
      <c r="G5212" t="s">
        <v>23015</v>
      </c>
      <c r="J5212" t="s">
        <v>21687</v>
      </c>
      <c r="K5212" t="s">
        <v>34385</v>
      </c>
      <c r="L5212">
        <v>30</v>
      </c>
      <c r="M5212" t="s">
        <v>34386</v>
      </c>
    </row>
    <row r="5213" spans="1:13">
      <c r="A5213" t="s">
        <v>21686</v>
      </c>
      <c r="B5213" t="s">
        <v>34387</v>
      </c>
      <c r="C5213" t="s">
        <v>23015</v>
      </c>
      <c r="D5213" t="s">
        <v>34388</v>
      </c>
      <c r="E5213">
        <v>30</v>
      </c>
      <c r="G5213" t="s">
        <v>23015</v>
      </c>
      <c r="J5213" t="s">
        <v>21686</v>
      </c>
      <c r="K5213" t="s">
        <v>34387</v>
      </c>
      <c r="L5213">
        <v>30</v>
      </c>
      <c r="M5213" t="s">
        <v>34388</v>
      </c>
    </row>
    <row r="5214" spans="1:13">
      <c r="A5214" t="s">
        <v>21685</v>
      </c>
      <c r="B5214" t="s">
        <v>34389</v>
      </c>
      <c r="C5214" t="s">
        <v>23015</v>
      </c>
      <c r="D5214" t="s">
        <v>34390</v>
      </c>
      <c r="E5214">
        <v>30</v>
      </c>
      <c r="G5214" t="s">
        <v>23015</v>
      </c>
      <c r="J5214" t="s">
        <v>21685</v>
      </c>
      <c r="K5214" t="s">
        <v>34389</v>
      </c>
      <c r="L5214">
        <v>30</v>
      </c>
      <c r="M5214" t="s">
        <v>34390</v>
      </c>
    </row>
    <row r="5215" spans="1:13">
      <c r="A5215" t="s">
        <v>21273</v>
      </c>
      <c r="B5215" t="s">
        <v>34391</v>
      </c>
      <c r="C5215" t="s">
        <v>23015</v>
      </c>
      <c r="D5215" t="s">
        <v>34392</v>
      </c>
      <c r="E5215">
        <v>30</v>
      </c>
      <c r="G5215" t="s">
        <v>23015</v>
      </c>
      <c r="J5215" t="s">
        <v>21273</v>
      </c>
      <c r="K5215" t="s">
        <v>34391</v>
      </c>
      <c r="L5215">
        <v>30</v>
      </c>
      <c r="M5215" t="s">
        <v>34392</v>
      </c>
    </row>
    <row r="5216" spans="1:13">
      <c r="A5216" t="s">
        <v>21216</v>
      </c>
      <c r="B5216" t="s">
        <v>34393</v>
      </c>
      <c r="C5216" t="s">
        <v>23015</v>
      </c>
      <c r="D5216" t="s">
        <v>34394</v>
      </c>
      <c r="E5216">
        <v>30</v>
      </c>
      <c r="G5216" t="s">
        <v>23015</v>
      </c>
      <c r="J5216" t="s">
        <v>21216</v>
      </c>
      <c r="K5216" t="s">
        <v>34393</v>
      </c>
      <c r="L5216">
        <v>30</v>
      </c>
      <c r="M5216" t="s">
        <v>34394</v>
      </c>
    </row>
    <row r="5217" spans="1:13">
      <c r="A5217" t="s">
        <v>21215</v>
      </c>
      <c r="B5217" t="s">
        <v>34395</v>
      </c>
      <c r="C5217" t="s">
        <v>23015</v>
      </c>
      <c r="D5217" t="s">
        <v>34396</v>
      </c>
      <c r="E5217">
        <v>30</v>
      </c>
      <c r="G5217" t="s">
        <v>23015</v>
      </c>
      <c r="J5217" t="s">
        <v>21215</v>
      </c>
      <c r="K5217" t="s">
        <v>34395</v>
      </c>
      <c r="L5217">
        <v>30</v>
      </c>
      <c r="M5217" t="s">
        <v>34396</v>
      </c>
    </row>
    <row r="5218" spans="1:13">
      <c r="A5218" t="s">
        <v>21214</v>
      </c>
      <c r="B5218" t="s">
        <v>34397</v>
      </c>
      <c r="C5218" t="s">
        <v>23015</v>
      </c>
      <c r="D5218" t="s">
        <v>34398</v>
      </c>
      <c r="E5218">
        <v>30</v>
      </c>
      <c r="G5218" t="s">
        <v>23015</v>
      </c>
      <c r="J5218" t="s">
        <v>21214</v>
      </c>
      <c r="K5218" t="s">
        <v>34397</v>
      </c>
      <c r="L5218">
        <v>30</v>
      </c>
      <c r="M5218" t="s">
        <v>34398</v>
      </c>
    </row>
    <row r="5219" spans="1:13">
      <c r="A5219" t="s">
        <v>21637</v>
      </c>
      <c r="B5219" t="s">
        <v>34399</v>
      </c>
      <c r="C5219" t="s">
        <v>23015</v>
      </c>
      <c r="D5219" t="s">
        <v>34400</v>
      </c>
      <c r="E5219">
        <v>30</v>
      </c>
      <c r="G5219" t="s">
        <v>23015</v>
      </c>
      <c r="J5219" t="s">
        <v>21637</v>
      </c>
      <c r="K5219" t="s">
        <v>34399</v>
      </c>
      <c r="L5219">
        <v>30</v>
      </c>
      <c r="M5219" t="s">
        <v>34400</v>
      </c>
    </row>
    <row r="5220" spans="1:13">
      <c r="A5220" t="s">
        <v>21636</v>
      </c>
      <c r="B5220" t="s">
        <v>34401</v>
      </c>
      <c r="C5220" t="s">
        <v>23015</v>
      </c>
      <c r="D5220" t="s">
        <v>34402</v>
      </c>
      <c r="E5220">
        <v>30</v>
      </c>
      <c r="G5220" t="s">
        <v>23015</v>
      </c>
      <c r="J5220" t="s">
        <v>21636</v>
      </c>
      <c r="K5220" t="s">
        <v>34401</v>
      </c>
      <c r="L5220">
        <v>30</v>
      </c>
      <c r="M5220" t="s">
        <v>34402</v>
      </c>
    </row>
    <row r="5221" spans="1:13">
      <c r="A5221" t="s">
        <v>21503</v>
      </c>
      <c r="B5221" t="s">
        <v>34403</v>
      </c>
      <c r="C5221" t="s">
        <v>23015</v>
      </c>
      <c r="D5221" t="s">
        <v>34404</v>
      </c>
      <c r="E5221">
        <v>30</v>
      </c>
      <c r="G5221" t="s">
        <v>23015</v>
      </c>
      <c r="J5221" t="s">
        <v>21503</v>
      </c>
      <c r="K5221" t="s">
        <v>34403</v>
      </c>
      <c r="L5221">
        <v>30</v>
      </c>
      <c r="M5221" t="s">
        <v>34404</v>
      </c>
    </row>
    <row r="5222" spans="1:13">
      <c r="A5222" t="s">
        <v>21502</v>
      </c>
      <c r="B5222" t="s">
        <v>34405</v>
      </c>
      <c r="C5222" t="s">
        <v>23015</v>
      </c>
      <c r="D5222" t="s">
        <v>34406</v>
      </c>
      <c r="E5222">
        <v>30</v>
      </c>
      <c r="G5222" t="s">
        <v>23015</v>
      </c>
      <c r="J5222" t="s">
        <v>21502</v>
      </c>
      <c r="K5222" t="s">
        <v>34405</v>
      </c>
      <c r="L5222">
        <v>30</v>
      </c>
      <c r="M5222" t="s">
        <v>34406</v>
      </c>
    </row>
    <row r="5223" spans="1:13">
      <c r="A5223" t="s">
        <v>21684</v>
      </c>
      <c r="B5223" t="s">
        <v>34407</v>
      </c>
      <c r="C5223" t="s">
        <v>23015</v>
      </c>
      <c r="D5223" t="s">
        <v>34408</v>
      </c>
      <c r="E5223">
        <v>30</v>
      </c>
      <c r="G5223" t="s">
        <v>23015</v>
      </c>
      <c r="J5223" t="s">
        <v>21684</v>
      </c>
      <c r="K5223" t="s">
        <v>34407</v>
      </c>
      <c r="L5223">
        <v>30</v>
      </c>
      <c r="M5223" t="s">
        <v>34408</v>
      </c>
    </row>
    <row r="5224" spans="1:13">
      <c r="A5224" t="s">
        <v>21683</v>
      </c>
      <c r="B5224" t="s">
        <v>34409</v>
      </c>
      <c r="C5224" t="s">
        <v>23015</v>
      </c>
      <c r="D5224" t="s">
        <v>34410</v>
      </c>
      <c r="E5224">
        <v>30</v>
      </c>
      <c r="G5224" t="s">
        <v>23015</v>
      </c>
      <c r="J5224" t="s">
        <v>21683</v>
      </c>
      <c r="K5224" t="s">
        <v>34409</v>
      </c>
      <c r="L5224">
        <v>30</v>
      </c>
      <c r="M5224" t="s">
        <v>34410</v>
      </c>
    </row>
    <row r="5225" spans="1:13">
      <c r="A5225" t="s">
        <v>21319</v>
      </c>
      <c r="B5225" t="s">
        <v>34411</v>
      </c>
      <c r="C5225" t="s">
        <v>23015</v>
      </c>
      <c r="D5225" t="s">
        <v>34412</v>
      </c>
      <c r="E5225">
        <v>60</v>
      </c>
      <c r="G5225" t="s">
        <v>23015</v>
      </c>
      <c r="J5225" t="s">
        <v>21319</v>
      </c>
      <c r="K5225" t="s">
        <v>34411</v>
      </c>
      <c r="L5225">
        <v>60</v>
      </c>
      <c r="M5225" t="s">
        <v>34412</v>
      </c>
    </row>
    <row r="5226" spans="1:13">
      <c r="A5226" t="s">
        <v>21635</v>
      </c>
      <c r="B5226" t="s">
        <v>34413</v>
      </c>
      <c r="C5226" t="s">
        <v>23015</v>
      </c>
      <c r="D5226" t="s">
        <v>34414</v>
      </c>
      <c r="E5226">
        <v>30</v>
      </c>
      <c r="G5226" t="s">
        <v>23015</v>
      </c>
      <c r="J5226" t="s">
        <v>21635</v>
      </c>
      <c r="K5226" t="s">
        <v>34413</v>
      </c>
      <c r="L5226">
        <v>30</v>
      </c>
      <c r="M5226" t="s">
        <v>34414</v>
      </c>
    </row>
    <row r="5227" spans="1:13">
      <c r="A5227" t="s">
        <v>21634</v>
      </c>
      <c r="B5227" t="s">
        <v>34415</v>
      </c>
      <c r="C5227" t="s">
        <v>23015</v>
      </c>
      <c r="D5227" t="s">
        <v>34416</v>
      </c>
      <c r="E5227">
        <v>30</v>
      </c>
      <c r="G5227" t="s">
        <v>23015</v>
      </c>
      <c r="J5227" t="s">
        <v>21634</v>
      </c>
      <c r="K5227" t="s">
        <v>34415</v>
      </c>
      <c r="L5227">
        <v>30</v>
      </c>
      <c r="M5227" t="s">
        <v>34416</v>
      </c>
    </row>
    <row r="5228" spans="1:13">
      <c r="A5228" t="s">
        <v>21633</v>
      </c>
      <c r="B5228" t="s">
        <v>34417</v>
      </c>
      <c r="C5228" t="s">
        <v>23015</v>
      </c>
      <c r="D5228" t="s">
        <v>34418</v>
      </c>
      <c r="E5228">
        <v>30</v>
      </c>
      <c r="G5228" t="s">
        <v>23015</v>
      </c>
      <c r="J5228" t="s">
        <v>21633</v>
      </c>
      <c r="K5228" t="s">
        <v>34417</v>
      </c>
      <c r="L5228">
        <v>30</v>
      </c>
      <c r="M5228" t="s">
        <v>34418</v>
      </c>
    </row>
  </sheetData>
  <phoneticPr fontId="4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Φύλλο5"/>
  <dimension ref="A1:Z2450"/>
  <sheetViews>
    <sheetView workbookViewId="0">
      <selection activeCell="J38" sqref="J38"/>
    </sheetView>
  </sheetViews>
  <sheetFormatPr defaultColWidth="14.453125" defaultRowHeight="15" customHeight="1"/>
  <cols>
    <col min="1" max="1" width="20.1796875" customWidth="1"/>
    <col min="2" max="2" width="12.54296875" customWidth="1"/>
    <col min="3" max="3" width="10.1796875" customWidth="1"/>
    <col min="4" max="4" width="20.54296875" customWidth="1"/>
    <col min="5" max="5" width="12.1796875" customWidth="1"/>
    <col min="6" max="6" width="12.453125" customWidth="1"/>
    <col min="7" max="13" width="8.7265625" customWidth="1"/>
    <col min="14" max="14" width="9.81640625" bestFit="1" customWidth="1"/>
    <col min="15" max="26" width="8.7265625" customWidth="1"/>
  </cols>
  <sheetData>
    <row r="1" spans="1:26" ht="12.75" customHeight="1">
      <c r="A1" s="53" t="s">
        <v>156</v>
      </c>
      <c r="B1" s="53" t="s">
        <v>157</v>
      </c>
      <c r="C1" s="56" t="s">
        <v>158</v>
      </c>
      <c r="D1" s="53" t="s">
        <v>196</v>
      </c>
      <c r="E1" s="55" t="s">
        <v>197</v>
      </c>
      <c r="F1" s="57">
        <v>46</v>
      </c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2.75" customHeight="1">
      <c r="A2" s="53">
        <v>4027</v>
      </c>
      <c r="B2" s="55" t="s">
        <v>159</v>
      </c>
      <c r="C2" s="57">
        <v>6</v>
      </c>
      <c r="D2" s="53" t="s">
        <v>198</v>
      </c>
      <c r="E2" s="55" t="s">
        <v>197</v>
      </c>
      <c r="F2" s="57">
        <v>41</v>
      </c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2.75" customHeight="1">
      <c r="A3" s="53">
        <v>4035</v>
      </c>
      <c r="B3" s="55" t="s">
        <v>159</v>
      </c>
      <c r="C3" s="57">
        <v>1</v>
      </c>
      <c r="D3" s="53" t="s">
        <v>199</v>
      </c>
      <c r="E3" s="55" t="s">
        <v>200</v>
      </c>
      <c r="F3" s="57">
        <v>46</v>
      </c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2.75" customHeight="1">
      <c r="A4" s="53">
        <v>4040</v>
      </c>
      <c r="B4" s="55" t="s">
        <v>159</v>
      </c>
      <c r="C4" s="57">
        <v>1</v>
      </c>
      <c r="D4" s="53" t="s">
        <v>201</v>
      </c>
      <c r="E4" s="55" t="s">
        <v>200</v>
      </c>
      <c r="F4" s="57">
        <v>46</v>
      </c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2.75" customHeight="1">
      <c r="A5" s="53">
        <v>6617</v>
      </c>
      <c r="B5" s="55" t="s">
        <v>160</v>
      </c>
      <c r="C5" s="57">
        <v>48</v>
      </c>
      <c r="D5" s="53" t="s">
        <v>202</v>
      </c>
      <c r="E5" s="55" t="s">
        <v>203</v>
      </c>
      <c r="F5" s="57">
        <v>46</v>
      </c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2.75" customHeight="1">
      <c r="A6" s="53">
        <v>6618</v>
      </c>
      <c r="B6" s="55" t="s">
        <v>160</v>
      </c>
      <c r="C6" s="57">
        <v>48</v>
      </c>
      <c r="D6" s="53" t="s">
        <v>204</v>
      </c>
      <c r="E6" s="55" t="s">
        <v>203</v>
      </c>
      <c r="F6" s="57">
        <v>45</v>
      </c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2.75" customHeight="1">
      <c r="A7" s="53">
        <v>6619</v>
      </c>
      <c r="B7" s="55" t="s">
        <v>161</v>
      </c>
      <c r="C7" s="57">
        <v>48</v>
      </c>
      <c r="D7" s="53" t="s">
        <v>205</v>
      </c>
      <c r="E7" s="55" t="s">
        <v>206</v>
      </c>
      <c r="F7" s="57">
        <v>39</v>
      </c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2.75" customHeight="1">
      <c r="A8" s="53">
        <v>6620</v>
      </c>
      <c r="B8" s="55" t="s">
        <v>161</v>
      </c>
      <c r="C8" s="57">
        <v>48</v>
      </c>
      <c r="D8" s="53" t="s">
        <v>207</v>
      </c>
      <c r="E8" s="55" t="s">
        <v>206</v>
      </c>
      <c r="F8" s="57">
        <v>36</v>
      </c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2.75" customHeight="1">
      <c r="A9" s="53">
        <v>6766</v>
      </c>
      <c r="B9" s="55" t="s">
        <v>162</v>
      </c>
      <c r="C9" s="57">
        <v>49</v>
      </c>
      <c r="D9" s="53" t="s">
        <v>208</v>
      </c>
      <c r="E9" s="55" t="s">
        <v>186</v>
      </c>
      <c r="F9" s="57">
        <v>4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2.75" customHeight="1">
      <c r="A10" s="53">
        <v>6767</v>
      </c>
      <c r="B10" s="55" t="s">
        <v>162</v>
      </c>
      <c r="C10" s="57">
        <v>49</v>
      </c>
      <c r="D10" s="53" t="s">
        <v>209</v>
      </c>
      <c r="E10" s="55" t="s">
        <v>186</v>
      </c>
      <c r="F10" s="57">
        <v>4</v>
      </c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2.75" customHeight="1">
      <c r="A11" s="53">
        <v>6768</v>
      </c>
      <c r="B11" s="55" t="s">
        <v>163</v>
      </c>
      <c r="C11" s="57">
        <v>49</v>
      </c>
      <c r="D11" s="53" t="s">
        <v>210</v>
      </c>
      <c r="E11" s="55" t="s">
        <v>186</v>
      </c>
      <c r="F11" s="57">
        <v>4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2.75" customHeight="1">
      <c r="A12" s="53">
        <v>6769</v>
      </c>
      <c r="B12" s="55" t="s">
        <v>163</v>
      </c>
      <c r="C12" s="57">
        <v>49</v>
      </c>
      <c r="D12" s="53" t="s">
        <v>211</v>
      </c>
      <c r="E12" s="55" t="s">
        <v>159</v>
      </c>
      <c r="F12" s="57">
        <v>1</v>
      </c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2.75" customHeight="1">
      <c r="A13" s="53">
        <v>8102</v>
      </c>
      <c r="B13" s="55" t="s">
        <v>164</v>
      </c>
      <c r="C13" s="57">
        <v>2</v>
      </c>
      <c r="D13" s="53" t="s">
        <v>212</v>
      </c>
      <c r="E13" s="55" t="s">
        <v>213</v>
      </c>
      <c r="F13" s="57">
        <v>9</v>
      </c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2.75" customHeight="1">
      <c r="A14" s="53">
        <v>8332</v>
      </c>
      <c r="B14" s="55" t="s">
        <v>165</v>
      </c>
      <c r="C14" s="57">
        <v>5</v>
      </c>
      <c r="D14" s="53" t="s">
        <v>214</v>
      </c>
      <c r="E14" s="55" t="s">
        <v>215</v>
      </c>
      <c r="F14" s="57">
        <v>26</v>
      </c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2.75" customHeight="1">
      <c r="A15" s="53">
        <v>8650</v>
      </c>
      <c r="B15" s="55" t="s">
        <v>165</v>
      </c>
      <c r="C15" s="57">
        <v>4</v>
      </c>
      <c r="D15" s="53" t="s">
        <v>216</v>
      </c>
      <c r="E15" s="55" t="s">
        <v>217</v>
      </c>
      <c r="F15" s="57">
        <v>22</v>
      </c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2.75" customHeight="1">
      <c r="A16" s="53">
        <v>8651</v>
      </c>
      <c r="B16" s="55" t="s">
        <v>165</v>
      </c>
      <c r="C16" s="57">
        <v>3</v>
      </c>
      <c r="D16" s="53" t="s">
        <v>218</v>
      </c>
      <c r="E16" s="55" t="s">
        <v>217</v>
      </c>
      <c r="F16" s="57">
        <v>22</v>
      </c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2.75" customHeight="1">
      <c r="A17" s="53">
        <v>8719</v>
      </c>
      <c r="B17" s="55" t="s">
        <v>166</v>
      </c>
      <c r="C17" s="57">
        <v>1</v>
      </c>
      <c r="D17" s="53" t="s">
        <v>219</v>
      </c>
      <c r="E17" s="55" t="s">
        <v>220</v>
      </c>
      <c r="F17" s="57">
        <v>20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2.75" customHeight="1">
      <c r="A18" s="53">
        <v>8720</v>
      </c>
      <c r="B18" s="55" t="s">
        <v>166</v>
      </c>
      <c r="C18" s="57">
        <v>5</v>
      </c>
      <c r="D18" s="53" t="s">
        <v>221</v>
      </c>
      <c r="E18" s="55" t="s">
        <v>220</v>
      </c>
      <c r="F18" s="57">
        <v>20</v>
      </c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2.75" customHeight="1">
      <c r="A19" s="53">
        <v>8753</v>
      </c>
      <c r="B19" s="55" t="s">
        <v>167</v>
      </c>
      <c r="C19" s="57">
        <v>1</v>
      </c>
      <c r="D19" s="53" t="s">
        <v>222</v>
      </c>
      <c r="E19" s="55" t="s">
        <v>223</v>
      </c>
      <c r="F19" s="57">
        <v>17</v>
      </c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2.75" customHeight="1">
      <c r="A20" s="53">
        <v>8758</v>
      </c>
      <c r="B20" s="55" t="s">
        <v>166</v>
      </c>
      <c r="C20" s="57">
        <v>4</v>
      </c>
      <c r="D20" s="53" t="s">
        <v>224</v>
      </c>
      <c r="E20" s="55" t="s">
        <v>223</v>
      </c>
      <c r="F20" s="57">
        <v>18</v>
      </c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2.75" customHeight="1">
      <c r="A21" s="53">
        <v>8759</v>
      </c>
      <c r="B21" s="55" t="s">
        <v>166</v>
      </c>
      <c r="C21" s="57">
        <v>3</v>
      </c>
      <c r="D21" s="53" t="s">
        <v>225</v>
      </c>
      <c r="E21" s="55" t="s">
        <v>213</v>
      </c>
      <c r="F21" s="57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2.75" customHeight="1">
      <c r="A22" s="53">
        <v>8787</v>
      </c>
      <c r="B22" s="55" t="s">
        <v>168</v>
      </c>
      <c r="C22" s="57">
        <v>4</v>
      </c>
      <c r="D22" s="53" t="s">
        <v>226</v>
      </c>
      <c r="E22" s="55" t="s">
        <v>217</v>
      </c>
      <c r="F22" s="57">
        <v>21</v>
      </c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2.75" customHeight="1">
      <c r="A23" s="53">
        <v>8819</v>
      </c>
      <c r="B23" s="55" t="s">
        <v>165</v>
      </c>
      <c r="C23" s="57">
        <v>1</v>
      </c>
      <c r="D23" s="53" t="s">
        <v>227</v>
      </c>
      <c r="E23" s="55" t="s">
        <v>228</v>
      </c>
      <c r="F23" s="57">
        <v>21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2.75" customHeight="1">
      <c r="A24" s="53">
        <v>12014</v>
      </c>
      <c r="B24" s="55" t="s">
        <v>165</v>
      </c>
      <c r="C24" s="57">
        <v>4</v>
      </c>
      <c r="D24" s="53" t="s">
        <v>229</v>
      </c>
      <c r="E24" s="55" t="s">
        <v>228</v>
      </c>
      <c r="F24" s="57">
        <v>22</v>
      </c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2.75" customHeight="1">
      <c r="A25" s="53">
        <v>30914</v>
      </c>
      <c r="B25" s="55" t="s">
        <v>169</v>
      </c>
      <c r="C25" s="57">
        <v>16</v>
      </c>
      <c r="D25" s="53" t="s">
        <v>230</v>
      </c>
      <c r="E25" s="55" t="s">
        <v>228</v>
      </c>
      <c r="F25" s="57">
        <v>21</v>
      </c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2.75" customHeight="1">
      <c r="A26" s="53">
        <v>850110</v>
      </c>
      <c r="B26" s="55" t="s">
        <v>170</v>
      </c>
      <c r="C26" s="57">
        <v>4</v>
      </c>
      <c r="D26" s="53" t="s">
        <v>231</v>
      </c>
      <c r="E26" s="55" t="s">
        <v>220</v>
      </c>
      <c r="F26" s="57">
        <v>20</v>
      </c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2.75" customHeight="1">
      <c r="A27" s="53">
        <v>950146</v>
      </c>
      <c r="B27" s="55" t="s">
        <v>170</v>
      </c>
      <c r="C27" s="57">
        <v>3</v>
      </c>
      <c r="D27" s="53" t="s">
        <v>232</v>
      </c>
      <c r="E27" s="55" t="s">
        <v>220</v>
      </c>
      <c r="F27" s="57">
        <v>20</v>
      </c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2.75" customHeight="1">
      <c r="A28" s="53">
        <v>960118</v>
      </c>
      <c r="B28" s="55" t="s">
        <v>170</v>
      </c>
      <c r="C28" s="57">
        <v>3</v>
      </c>
      <c r="D28" s="53" t="s">
        <v>233</v>
      </c>
      <c r="E28" s="55" t="s">
        <v>166</v>
      </c>
      <c r="F28" s="57">
        <v>4</v>
      </c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2.75" customHeight="1" thickBot="1">
      <c r="A29" s="53">
        <v>960119</v>
      </c>
      <c r="B29" s="55" t="s">
        <v>170</v>
      </c>
      <c r="C29" s="57">
        <v>1</v>
      </c>
      <c r="D29" s="53" t="s">
        <v>234</v>
      </c>
      <c r="E29" s="55" t="s">
        <v>177</v>
      </c>
      <c r="F29" s="57">
        <v>1</v>
      </c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2.75" customHeight="1" thickTop="1" thickBot="1">
      <c r="A30" s="53">
        <v>960120</v>
      </c>
      <c r="B30" s="55" t="s">
        <v>170</v>
      </c>
      <c r="C30" s="57">
        <v>3</v>
      </c>
      <c r="D30" s="53" t="s">
        <v>235</v>
      </c>
      <c r="E30" s="55" t="s">
        <v>177</v>
      </c>
      <c r="F30" s="57">
        <v>1</v>
      </c>
      <c r="G30" s="54"/>
      <c r="H30" s="54"/>
      <c r="I30" s="54"/>
      <c r="J30" s="54"/>
      <c r="K30" s="54"/>
      <c r="L30" s="54"/>
      <c r="M30" s="54"/>
      <c r="N30" s="1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2.75" customHeight="1" thickTop="1">
      <c r="A31" s="53">
        <v>960121</v>
      </c>
      <c r="B31" s="55" t="s">
        <v>170</v>
      </c>
      <c r="C31" s="57">
        <v>2</v>
      </c>
      <c r="D31" s="53" t="s">
        <v>236</v>
      </c>
      <c r="E31" s="55" t="s">
        <v>166</v>
      </c>
      <c r="F31" s="57">
        <v>3</v>
      </c>
      <c r="G31" s="54"/>
      <c r="H31" s="54"/>
      <c r="I31" s="54"/>
      <c r="J31" s="54"/>
      <c r="K31" s="54"/>
      <c r="L31" s="54"/>
      <c r="M31" s="54"/>
      <c r="N31" s="3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2.75" customHeight="1">
      <c r="A32" s="53">
        <v>960126</v>
      </c>
      <c r="B32" s="55" t="s">
        <v>170</v>
      </c>
      <c r="C32" s="57">
        <v>11</v>
      </c>
      <c r="D32" s="53" t="s">
        <v>237</v>
      </c>
      <c r="E32" s="55" t="s">
        <v>166</v>
      </c>
      <c r="F32" s="57">
        <v>1</v>
      </c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2.75" customHeight="1">
      <c r="A33" s="53" t="s">
        <v>171</v>
      </c>
      <c r="B33" s="55" t="s">
        <v>166</v>
      </c>
      <c r="C33" s="57">
        <v>1</v>
      </c>
      <c r="D33" s="53" t="s">
        <v>238</v>
      </c>
      <c r="E33" s="55" t="s">
        <v>159</v>
      </c>
      <c r="F33" s="57">
        <v>2</v>
      </c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2.75" customHeight="1">
      <c r="A34" s="53" t="s">
        <v>172</v>
      </c>
      <c r="B34" s="55" t="s">
        <v>173</v>
      </c>
      <c r="C34" s="57">
        <v>5</v>
      </c>
      <c r="D34" s="53" t="s">
        <v>239</v>
      </c>
      <c r="E34" s="55" t="s">
        <v>165</v>
      </c>
      <c r="F34" s="57">
        <v>3</v>
      </c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2.75" customHeight="1">
      <c r="A35" s="53" t="s">
        <v>174</v>
      </c>
      <c r="B35" s="55" t="s">
        <v>173</v>
      </c>
      <c r="C35" s="57">
        <v>11</v>
      </c>
      <c r="D35" s="53" t="s">
        <v>240</v>
      </c>
      <c r="E35" s="55" t="s">
        <v>165</v>
      </c>
      <c r="F35" s="57">
        <v>7</v>
      </c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2.75" customHeight="1">
      <c r="A36" s="53" t="s">
        <v>175</v>
      </c>
      <c r="B36" s="55" t="s">
        <v>173</v>
      </c>
      <c r="C36" s="57">
        <v>21</v>
      </c>
      <c r="D36" s="53" t="s">
        <v>241</v>
      </c>
      <c r="E36" s="55" t="s">
        <v>159</v>
      </c>
      <c r="F36" s="57">
        <v>3</v>
      </c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2.75" customHeight="1">
      <c r="A37" s="53" t="s">
        <v>176</v>
      </c>
      <c r="B37" s="55" t="s">
        <v>177</v>
      </c>
      <c r="C37" s="57">
        <v>7</v>
      </c>
      <c r="D37" s="53" t="s">
        <v>242</v>
      </c>
      <c r="E37" s="55" t="s">
        <v>159</v>
      </c>
      <c r="F37" s="57">
        <v>4</v>
      </c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2.75" customHeight="1">
      <c r="A38" s="53" t="s">
        <v>178</v>
      </c>
      <c r="B38" s="55" t="s">
        <v>169</v>
      </c>
      <c r="C38" s="57">
        <v>10</v>
      </c>
      <c r="D38" s="53" t="s">
        <v>243</v>
      </c>
      <c r="E38" s="55" t="s">
        <v>244</v>
      </c>
      <c r="F38" s="57">
        <v>1</v>
      </c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2.75" customHeight="1">
      <c r="A39" s="53" t="s">
        <v>179</v>
      </c>
      <c r="B39" s="55" t="s">
        <v>168</v>
      </c>
      <c r="C39" s="57">
        <v>13</v>
      </c>
      <c r="D39" s="53" t="s">
        <v>245</v>
      </c>
      <c r="E39" s="55" t="s">
        <v>246</v>
      </c>
      <c r="F39" s="57">
        <v>1</v>
      </c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2.75" customHeight="1">
      <c r="A40" s="53" t="s">
        <v>180</v>
      </c>
      <c r="B40" s="55" t="s">
        <v>168</v>
      </c>
      <c r="C40" s="57">
        <v>14</v>
      </c>
      <c r="D40" s="53" t="s">
        <v>247</v>
      </c>
      <c r="E40" s="55" t="s">
        <v>246</v>
      </c>
      <c r="F40" s="57">
        <v>1</v>
      </c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2.75" customHeight="1">
      <c r="A41" s="53" t="s">
        <v>181</v>
      </c>
      <c r="B41" s="55" t="s">
        <v>182</v>
      </c>
      <c r="C41" s="57">
        <v>33</v>
      </c>
      <c r="D41" s="53" t="s">
        <v>248</v>
      </c>
      <c r="E41" s="55" t="s">
        <v>246</v>
      </c>
      <c r="F41" s="57">
        <v>1</v>
      </c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2.75" customHeight="1">
      <c r="A42" s="53" t="s">
        <v>183</v>
      </c>
      <c r="B42" s="55" t="s">
        <v>177</v>
      </c>
      <c r="C42" s="57">
        <v>8</v>
      </c>
      <c r="D42" s="53" t="s">
        <v>249</v>
      </c>
      <c r="E42" s="55" t="s">
        <v>250</v>
      </c>
      <c r="F42" s="57">
        <v>1</v>
      </c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2.75" customHeight="1">
      <c r="A43" s="53" t="s">
        <v>184</v>
      </c>
      <c r="B43" s="55" t="s">
        <v>177</v>
      </c>
      <c r="C43" s="57">
        <v>8</v>
      </c>
      <c r="D43" s="53" t="s">
        <v>251</v>
      </c>
      <c r="E43" s="55" t="s">
        <v>252</v>
      </c>
      <c r="F43" s="57">
        <v>1</v>
      </c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2.75" customHeight="1">
      <c r="A44" s="53" t="s">
        <v>185</v>
      </c>
      <c r="B44" s="55" t="s">
        <v>186</v>
      </c>
      <c r="C44" s="57">
        <v>5</v>
      </c>
      <c r="D44" s="53" t="s">
        <v>253</v>
      </c>
      <c r="E44" s="55" t="s">
        <v>254</v>
      </c>
      <c r="F44" s="57">
        <v>1</v>
      </c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2.75" customHeight="1">
      <c r="A45" s="53" t="s">
        <v>187</v>
      </c>
      <c r="B45" s="55" t="s">
        <v>188</v>
      </c>
      <c r="C45" s="57">
        <v>42</v>
      </c>
      <c r="D45" s="53" t="s">
        <v>255</v>
      </c>
      <c r="E45" s="55" t="s">
        <v>256</v>
      </c>
      <c r="F45" s="57">
        <v>1</v>
      </c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2.75" customHeight="1">
      <c r="A46" s="53" t="s">
        <v>189</v>
      </c>
      <c r="B46" s="55" t="s">
        <v>188</v>
      </c>
      <c r="C46" s="57">
        <v>49</v>
      </c>
      <c r="D46" s="53" t="s">
        <v>257</v>
      </c>
      <c r="E46" s="55" t="s">
        <v>256</v>
      </c>
      <c r="F46" s="57">
        <v>1</v>
      </c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2.75" customHeight="1">
      <c r="A47" s="53" t="s">
        <v>190</v>
      </c>
      <c r="B47" s="55" t="s">
        <v>191</v>
      </c>
      <c r="C47" s="57">
        <v>42</v>
      </c>
      <c r="D47" s="53" t="s">
        <v>258</v>
      </c>
      <c r="E47" s="55" t="s">
        <v>259</v>
      </c>
      <c r="F47" s="57">
        <v>0</v>
      </c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2.75" customHeight="1">
      <c r="A48" s="53" t="s">
        <v>192</v>
      </c>
      <c r="B48" s="55" t="s">
        <v>191</v>
      </c>
      <c r="C48" s="57">
        <v>42</v>
      </c>
      <c r="D48" s="53" t="s">
        <v>260</v>
      </c>
      <c r="E48" s="55" t="s">
        <v>261</v>
      </c>
      <c r="F48" s="57">
        <v>1</v>
      </c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2.75" customHeight="1">
      <c r="A49" s="53" t="s">
        <v>193</v>
      </c>
      <c r="B49" s="55" t="s">
        <v>194</v>
      </c>
      <c r="C49" s="57">
        <v>50</v>
      </c>
      <c r="D49" s="53" t="s">
        <v>262</v>
      </c>
      <c r="E49" s="55" t="s">
        <v>261</v>
      </c>
      <c r="F49" s="57">
        <v>1</v>
      </c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2.75" customHeight="1">
      <c r="A50" s="53" t="s">
        <v>195</v>
      </c>
      <c r="B50" s="55" t="s">
        <v>194</v>
      </c>
      <c r="C50" s="57">
        <v>47</v>
      </c>
      <c r="D50" s="53" t="s">
        <v>263</v>
      </c>
      <c r="E50" s="55" t="s">
        <v>264</v>
      </c>
      <c r="F50" s="57">
        <v>4</v>
      </c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2.75" customHeight="1">
      <c r="A51" s="53" t="s">
        <v>265</v>
      </c>
      <c r="B51" s="55" t="s">
        <v>264</v>
      </c>
      <c r="C51" s="57">
        <v>3</v>
      </c>
      <c r="D51" s="53" t="s">
        <v>327</v>
      </c>
      <c r="E51" s="55" t="s">
        <v>324</v>
      </c>
      <c r="F51" s="57">
        <v>17</v>
      </c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2.75" customHeight="1">
      <c r="A52" s="53" t="s">
        <v>266</v>
      </c>
      <c r="B52" s="55" t="s">
        <v>250</v>
      </c>
      <c r="C52" s="57">
        <v>2</v>
      </c>
      <c r="D52" s="53" t="s">
        <v>328</v>
      </c>
      <c r="E52" s="55" t="s">
        <v>261</v>
      </c>
      <c r="F52" s="57">
        <v>1</v>
      </c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2.75" customHeight="1">
      <c r="A53" s="53" t="s">
        <v>267</v>
      </c>
      <c r="B53" s="55" t="s">
        <v>250</v>
      </c>
      <c r="C53" s="57">
        <v>4</v>
      </c>
      <c r="D53" s="53" t="s">
        <v>329</v>
      </c>
      <c r="E53" s="55" t="s">
        <v>261</v>
      </c>
      <c r="F53" s="57">
        <v>15</v>
      </c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2.75" customHeight="1">
      <c r="A54" s="53" t="s">
        <v>268</v>
      </c>
      <c r="B54" s="55" t="s">
        <v>244</v>
      </c>
      <c r="C54" s="57">
        <v>1</v>
      </c>
      <c r="D54" s="53" t="s">
        <v>330</v>
      </c>
      <c r="E54" s="55" t="s">
        <v>261</v>
      </c>
      <c r="F54" s="57">
        <v>17</v>
      </c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2.75" customHeight="1">
      <c r="A55" s="53" t="s">
        <v>269</v>
      </c>
      <c r="B55" s="55" t="s">
        <v>270</v>
      </c>
      <c r="C55" s="57">
        <v>3</v>
      </c>
      <c r="D55" s="53" t="s">
        <v>331</v>
      </c>
      <c r="E55" s="55" t="s">
        <v>306</v>
      </c>
      <c r="F55" s="57">
        <v>11</v>
      </c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2.75" customHeight="1">
      <c r="A56" s="53" t="s">
        <v>271</v>
      </c>
      <c r="B56" s="55" t="s">
        <v>270</v>
      </c>
      <c r="C56" s="57">
        <v>4</v>
      </c>
      <c r="D56" s="53" t="s">
        <v>332</v>
      </c>
      <c r="E56" s="55" t="s">
        <v>306</v>
      </c>
      <c r="F56" s="57">
        <v>7</v>
      </c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2.75" customHeight="1">
      <c r="A57" s="53" t="s">
        <v>272</v>
      </c>
      <c r="B57" s="55" t="s">
        <v>273</v>
      </c>
      <c r="C57" s="57">
        <v>1</v>
      </c>
      <c r="D57" s="53" t="s">
        <v>333</v>
      </c>
      <c r="E57" s="55" t="s">
        <v>306</v>
      </c>
      <c r="F57" s="57">
        <v>8</v>
      </c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2.75" customHeight="1">
      <c r="A58" s="53" t="s">
        <v>274</v>
      </c>
      <c r="B58" s="55" t="s">
        <v>273</v>
      </c>
      <c r="C58" s="57">
        <v>4</v>
      </c>
      <c r="D58" s="53" t="s">
        <v>334</v>
      </c>
      <c r="E58" s="55" t="s">
        <v>306</v>
      </c>
      <c r="F58" s="57">
        <v>9</v>
      </c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2.75" customHeight="1">
      <c r="A59" s="53" t="s">
        <v>275</v>
      </c>
      <c r="B59" s="55" t="s">
        <v>273</v>
      </c>
      <c r="C59" s="57">
        <v>2</v>
      </c>
      <c r="D59" s="53" t="s">
        <v>335</v>
      </c>
      <c r="E59" s="55" t="s">
        <v>336</v>
      </c>
      <c r="F59" s="57">
        <v>3</v>
      </c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2.75" customHeight="1">
      <c r="A60" s="53" t="s">
        <v>276</v>
      </c>
      <c r="B60" s="55" t="s">
        <v>277</v>
      </c>
      <c r="C60" s="57">
        <v>3</v>
      </c>
      <c r="D60" s="53" t="s">
        <v>337</v>
      </c>
      <c r="E60" s="55" t="s">
        <v>336</v>
      </c>
      <c r="F60" s="57">
        <v>3</v>
      </c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2.75" customHeight="1">
      <c r="A61" s="53" t="s">
        <v>278</v>
      </c>
      <c r="B61" s="55" t="s">
        <v>217</v>
      </c>
      <c r="C61" s="57">
        <v>2</v>
      </c>
      <c r="D61" s="53" t="s">
        <v>338</v>
      </c>
      <c r="E61" s="55" t="s">
        <v>259</v>
      </c>
      <c r="F61" s="57">
        <v>5</v>
      </c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2.75" customHeight="1">
      <c r="A62" s="53" t="s">
        <v>279</v>
      </c>
      <c r="B62" s="55" t="s">
        <v>217</v>
      </c>
      <c r="C62" s="57">
        <v>2</v>
      </c>
      <c r="D62" s="53" t="s">
        <v>339</v>
      </c>
      <c r="E62" s="55" t="s">
        <v>259</v>
      </c>
      <c r="F62" s="57">
        <v>4</v>
      </c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2.75" customHeight="1">
      <c r="A63" s="53" t="s">
        <v>280</v>
      </c>
      <c r="B63" s="55" t="s">
        <v>277</v>
      </c>
      <c r="C63" s="57">
        <v>4</v>
      </c>
      <c r="D63" s="53" t="s">
        <v>340</v>
      </c>
      <c r="E63" s="55" t="s">
        <v>341</v>
      </c>
      <c r="F63" s="57">
        <v>1</v>
      </c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2.75" customHeight="1">
      <c r="A64" s="53" t="s">
        <v>281</v>
      </c>
      <c r="B64" s="55" t="s">
        <v>277</v>
      </c>
      <c r="C64" s="57">
        <v>3</v>
      </c>
      <c r="D64" s="53" t="s">
        <v>342</v>
      </c>
      <c r="E64" s="55" t="s">
        <v>341</v>
      </c>
      <c r="F64" s="57">
        <v>1</v>
      </c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2.75" customHeight="1">
      <c r="A65" s="53" t="s">
        <v>282</v>
      </c>
      <c r="B65" s="55" t="s">
        <v>261</v>
      </c>
      <c r="C65" s="57">
        <v>1</v>
      </c>
      <c r="D65" s="53" t="s">
        <v>343</v>
      </c>
      <c r="E65" s="55" t="s">
        <v>344</v>
      </c>
      <c r="F65" s="57">
        <v>1</v>
      </c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2.75" customHeight="1">
      <c r="A66" s="53" t="s">
        <v>283</v>
      </c>
      <c r="B66" s="55" t="s">
        <v>284</v>
      </c>
      <c r="C66" s="57">
        <v>1</v>
      </c>
      <c r="D66" s="53" t="s">
        <v>345</v>
      </c>
      <c r="E66" s="55" t="s">
        <v>250</v>
      </c>
      <c r="F66" s="57">
        <v>5</v>
      </c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2.75" customHeight="1">
      <c r="A67" s="53" t="s">
        <v>285</v>
      </c>
      <c r="B67" s="55" t="s">
        <v>284</v>
      </c>
      <c r="C67" s="57">
        <v>2</v>
      </c>
      <c r="D67" s="53" t="s">
        <v>346</v>
      </c>
      <c r="E67" s="55" t="s">
        <v>250</v>
      </c>
      <c r="F67" s="57">
        <v>7</v>
      </c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2.75" customHeight="1">
      <c r="A68" s="53" t="s">
        <v>286</v>
      </c>
      <c r="B68" s="55" t="s">
        <v>287</v>
      </c>
      <c r="C68" s="57">
        <v>1</v>
      </c>
      <c r="D68" s="53" t="s">
        <v>347</v>
      </c>
      <c r="E68" s="55" t="s">
        <v>250</v>
      </c>
      <c r="F68" s="57">
        <v>1</v>
      </c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2.75" customHeight="1">
      <c r="A69" s="53" t="s">
        <v>288</v>
      </c>
      <c r="B69" s="55" t="s">
        <v>287</v>
      </c>
      <c r="C69" s="57">
        <v>1</v>
      </c>
      <c r="D69" s="53" t="s">
        <v>348</v>
      </c>
      <c r="E69" s="55" t="s">
        <v>344</v>
      </c>
      <c r="F69" s="57">
        <v>1</v>
      </c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2.75" customHeight="1">
      <c r="A70" s="53" t="s">
        <v>289</v>
      </c>
      <c r="B70" s="55" t="s">
        <v>287</v>
      </c>
      <c r="C70" s="57">
        <v>1</v>
      </c>
      <c r="D70" s="53" t="s">
        <v>349</v>
      </c>
      <c r="E70" s="55" t="s">
        <v>344</v>
      </c>
      <c r="F70" s="57">
        <v>2</v>
      </c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2.75" customHeight="1">
      <c r="A71" s="53" t="s">
        <v>290</v>
      </c>
      <c r="B71" s="55" t="s">
        <v>252</v>
      </c>
      <c r="C71" s="57">
        <v>2</v>
      </c>
      <c r="D71" s="53" t="s">
        <v>350</v>
      </c>
      <c r="E71" s="55" t="s">
        <v>250</v>
      </c>
      <c r="F71" s="57">
        <v>6</v>
      </c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2.75" customHeight="1">
      <c r="A72" s="53" t="s">
        <v>291</v>
      </c>
      <c r="B72" s="55" t="s">
        <v>252</v>
      </c>
      <c r="C72" s="57">
        <v>1</v>
      </c>
      <c r="D72" s="53" t="s">
        <v>351</v>
      </c>
      <c r="E72" s="55" t="s">
        <v>250</v>
      </c>
      <c r="F72" s="57">
        <v>3</v>
      </c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2.75" customHeight="1">
      <c r="A73" s="53" t="s">
        <v>292</v>
      </c>
      <c r="B73" s="55" t="s">
        <v>252</v>
      </c>
      <c r="C73" s="57">
        <v>1</v>
      </c>
      <c r="D73" s="53" t="s">
        <v>352</v>
      </c>
      <c r="E73" s="55" t="s">
        <v>250</v>
      </c>
      <c r="F73" s="57">
        <v>9</v>
      </c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2.75" customHeight="1">
      <c r="A74" s="53" t="s">
        <v>293</v>
      </c>
      <c r="B74" s="55" t="s">
        <v>294</v>
      </c>
      <c r="C74" s="57">
        <v>1</v>
      </c>
      <c r="D74" s="53" t="s">
        <v>353</v>
      </c>
      <c r="E74" s="55" t="s">
        <v>252</v>
      </c>
      <c r="F74" s="57">
        <v>1</v>
      </c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2.75" customHeight="1">
      <c r="A75" s="53" t="s">
        <v>295</v>
      </c>
      <c r="B75" s="55" t="s">
        <v>294</v>
      </c>
      <c r="C75" s="57">
        <v>1</v>
      </c>
      <c r="D75" s="53" t="s">
        <v>354</v>
      </c>
      <c r="E75" s="55" t="s">
        <v>252</v>
      </c>
      <c r="F75" s="57">
        <v>3</v>
      </c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2.75" customHeight="1">
      <c r="A76" s="53" t="s">
        <v>296</v>
      </c>
      <c r="B76" s="55" t="s">
        <v>294</v>
      </c>
      <c r="C76" s="57">
        <v>1</v>
      </c>
      <c r="D76" s="53" t="s">
        <v>355</v>
      </c>
      <c r="E76" s="55" t="s">
        <v>252</v>
      </c>
      <c r="F76" s="57">
        <v>3</v>
      </c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2.75" customHeight="1">
      <c r="A77" s="53" t="s">
        <v>297</v>
      </c>
      <c r="B77" s="55" t="s">
        <v>294</v>
      </c>
      <c r="C77" s="57">
        <v>5</v>
      </c>
      <c r="D77" s="53" t="s">
        <v>356</v>
      </c>
      <c r="E77" s="55" t="s">
        <v>261</v>
      </c>
      <c r="F77" s="57">
        <v>1</v>
      </c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2.75" customHeight="1">
      <c r="A78" s="53" t="s">
        <v>298</v>
      </c>
      <c r="B78" s="55" t="s">
        <v>294</v>
      </c>
      <c r="C78" s="57">
        <v>5</v>
      </c>
      <c r="D78" s="53" t="s">
        <v>357</v>
      </c>
      <c r="E78" s="55" t="s">
        <v>261</v>
      </c>
      <c r="F78" s="57">
        <v>1</v>
      </c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2.75" customHeight="1">
      <c r="A79" s="53" t="s">
        <v>299</v>
      </c>
      <c r="B79" s="55" t="s">
        <v>300</v>
      </c>
      <c r="C79" s="57">
        <v>1</v>
      </c>
      <c r="D79" s="53" t="s">
        <v>358</v>
      </c>
      <c r="E79" s="55" t="s">
        <v>261</v>
      </c>
      <c r="F79" s="57">
        <v>1</v>
      </c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2.75" customHeight="1">
      <c r="A80" s="53" t="s">
        <v>301</v>
      </c>
      <c r="B80" s="55" t="s">
        <v>300</v>
      </c>
      <c r="C80" s="57">
        <v>1</v>
      </c>
      <c r="D80" s="53" t="s">
        <v>359</v>
      </c>
      <c r="E80" s="55" t="s">
        <v>261</v>
      </c>
      <c r="F80" s="57">
        <v>1</v>
      </c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2.75" customHeight="1">
      <c r="A81" s="53" t="s">
        <v>302</v>
      </c>
      <c r="B81" s="55" t="s">
        <v>303</v>
      </c>
      <c r="C81" s="57">
        <v>5</v>
      </c>
      <c r="D81" s="53" t="s">
        <v>360</v>
      </c>
      <c r="E81" s="55" t="s">
        <v>300</v>
      </c>
      <c r="F81" s="57">
        <v>1</v>
      </c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2.75" customHeight="1">
      <c r="A82" s="53" t="s">
        <v>304</v>
      </c>
      <c r="B82" s="55" t="s">
        <v>303</v>
      </c>
      <c r="C82" s="57">
        <v>4</v>
      </c>
      <c r="D82" s="53" t="s">
        <v>361</v>
      </c>
      <c r="E82" s="55" t="s">
        <v>300</v>
      </c>
      <c r="F82" s="57">
        <v>1</v>
      </c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2.75" customHeight="1">
      <c r="A83" s="53" t="s">
        <v>305</v>
      </c>
      <c r="B83" s="55" t="s">
        <v>306</v>
      </c>
      <c r="C83" s="57">
        <v>1</v>
      </c>
      <c r="D83" s="53" t="s">
        <v>362</v>
      </c>
      <c r="E83" s="55" t="s">
        <v>261</v>
      </c>
      <c r="F83" s="57">
        <v>1</v>
      </c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2.75" customHeight="1">
      <c r="A84" s="53" t="s">
        <v>307</v>
      </c>
      <c r="B84" s="55" t="s">
        <v>306</v>
      </c>
      <c r="C84" s="57">
        <v>1</v>
      </c>
      <c r="D84" s="53" t="s">
        <v>363</v>
      </c>
      <c r="E84" s="55" t="s">
        <v>261</v>
      </c>
      <c r="F84" s="57">
        <v>1</v>
      </c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2.75" customHeight="1">
      <c r="A85" s="53" t="s">
        <v>308</v>
      </c>
      <c r="B85" s="55" t="s">
        <v>254</v>
      </c>
      <c r="C85" s="57">
        <v>1</v>
      </c>
      <c r="D85" s="53" t="s">
        <v>364</v>
      </c>
      <c r="E85" s="55" t="s">
        <v>344</v>
      </c>
      <c r="F85" s="57">
        <v>1</v>
      </c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2.75" customHeight="1">
      <c r="A86" s="53" t="s">
        <v>309</v>
      </c>
      <c r="B86" s="55" t="s">
        <v>254</v>
      </c>
      <c r="C86" s="57">
        <v>1</v>
      </c>
      <c r="D86" s="53" t="s">
        <v>365</v>
      </c>
      <c r="E86" s="55" t="s">
        <v>344</v>
      </c>
      <c r="F86" s="57">
        <v>1</v>
      </c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2.75" customHeight="1">
      <c r="A87" s="53" t="s">
        <v>310</v>
      </c>
      <c r="B87" s="55" t="s">
        <v>254</v>
      </c>
      <c r="C87" s="57">
        <v>1</v>
      </c>
      <c r="D87" s="53" t="s">
        <v>366</v>
      </c>
      <c r="E87" s="55" t="s">
        <v>294</v>
      </c>
      <c r="F87" s="57">
        <v>2</v>
      </c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2.75" customHeight="1">
      <c r="A88" s="53" t="s">
        <v>311</v>
      </c>
      <c r="B88" s="55" t="s">
        <v>306</v>
      </c>
      <c r="C88" s="57">
        <v>1</v>
      </c>
      <c r="D88" s="53" t="s">
        <v>367</v>
      </c>
      <c r="E88" s="55" t="s">
        <v>300</v>
      </c>
      <c r="F88" s="57">
        <v>6</v>
      </c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2.75" customHeight="1">
      <c r="A89" s="53" t="s">
        <v>312</v>
      </c>
      <c r="B89" s="55" t="s">
        <v>306</v>
      </c>
      <c r="C89" s="57">
        <v>1</v>
      </c>
      <c r="D89" s="53" t="s">
        <v>368</v>
      </c>
      <c r="E89" s="55" t="s">
        <v>300</v>
      </c>
      <c r="F89" s="57">
        <v>3</v>
      </c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2.75" customHeight="1">
      <c r="A90" s="53" t="s">
        <v>313</v>
      </c>
      <c r="B90" s="55" t="s">
        <v>306</v>
      </c>
      <c r="C90" s="57">
        <v>1</v>
      </c>
      <c r="D90" s="53" t="s">
        <v>369</v>
      </c>
      <c r="E90" s="55" t="s">
        <v>300</v>
      </c>
      <c r="F90" s="57">
        <v>5</v>
      </c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2.75" customHeight="1">
      <c r="A91" s="53" t="s">
        <v>314</v>
      </c>
      <c r="B91" s="55" t="s">
        <v>306</v>
      </c>
      <c r="C91" s="57">
        <v>1</v>
      </c>
      <c r="D91" s="53" t="s">
        <v>370</v>
      </c>
      <c r="E91" s="55" t="s">
        <v>300</v>
      </c>
      <c r="F91" s="57">
        <v>0</v>
      </c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2.75" customHeight="1">
      <c r="A92" s="53" t="s">
        <v>315</v>
      </c>
      <c r="B92" s="55" t="s">
        <v>306</v>
      </c>
      <c r="C92" s="57">
        <v>1</v>
      </c>
      <c r="D92" s="53" t="s">
        <v>371</v>
      </c>
      <c r="E92" s="55" t="s">
        <v>244</v>
      </c>
      <c r="F92" s="57">
        <v>1</v>
      </c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2.75" customHeight="1">
      <c r="A93" s="53" t="s">
        <v>316</v>
      </c>
      <c r="B93" s="55" t="s">
        <v>244</v>
      </c>
      <c r="C93" s="57">
        <v>1</v>
      </c>
      <c r="D93" s="53" t="s">
        <v>372</v>
      </c>
      <c r="E93" s="55" t="s">
        <v>244</v>
      </c>
      <c r="F93" s="57">
        <v>1</v>
      </c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2.75" customHeight="1">
      <c r="A94" s="53" t="s">
        <v>317</v>
      </c>
      <c r="B94" s="55" t="s">
        <v>256</v>
      </c>
      <c r="C94" s="57">
        <v>1</v>
      </c>
      <c r="D94" s="53" t="s">
        <v>373</v>
      </c>
      <c r="E94" s="55" t="s">
        <v>254</v>
      </c>
      <c r="F94" s="57">
        <v>1</v>
      </c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2.75" customHeight="1">
      <c r="A95" s="53" t="s">
        <v>318</v>
      </c>
      <c r="B95" s="55" t="s">
        <v>319</v>
      </c>
      <c r="C95" s="57">
        <v>3</v>
      </c>
      <c r="D95" s="53" t="s">
        <v>374</v>
      </c>
      <c r="E95" s="55" t="s">
        <v>254</v>
      </c>
      <c r="F95" s="57">
        <v>1</v>
      </c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2.75" customHeight="1">
      <c r="A96" s="53" t="s">
        <v>320</v>
      </c>
      <c r="B96" s="55" t="s">
        <v>319</v>
      </c>
      <c r="C96" s="57">
        <v>3</v>
      </c>
      <c r="D96" s="53" t="s">
        <v>375</v>
      </c>
      <c r="E96" s="55" t="s">
        <v>254</v>
      </c>
      <c r="F96" s="57">
        <v>1</v>
      </c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2.75" customHeight="1">
      <c r="A97" s="53" t="s">
        <v>321</v>
      </c>
      <c r="B97" s="55" t="s">
        <v>322</v>
      </c>
      <c r="C97" s="57">
        <v>2</v>
      </c>
      <c r="D97" s="53" t="s">
        <v>376</v>
      </c>
      <c r="E97" s="55" t="s">
        <v>306</v>
      </c>
      <c r="F97" s="57">
        <v>1</v>
      </c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2.75" customHeight="1">
      <c r="A98" s="53" t="s">
        <v>323</v>
      </c>
      <c r="B98" s="55" t="s">
        <v>324</v>
      </c>
      <c r="C98" s="57">
        <v>15</v>
      </c>
      <c r="D98" s="53" t="s">
        <v>377</v>
      </c>
      <c r="E98" s="55" t="s">
        <v>306</v>
      </c>
      <c r="F98" s="57">
        <v>1</v>
      </c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2.75" customHeight="1">
      <c r="A99" s="53" t="s">
        <v>325</v>
      </c>
      <c r="B99" s="55" t="s">
        <v>324</v>
      </c>
      <c r="C99" s="57">
        <v>15</v>
      </c>
      <c r="D99" s="53" t="s">
        <v>378</v>
      </c>
      <c r="E99" s="55" t="s">
        <v>306</v>
      </c>
      <c r="F99" s="57">
        <v>12</v>
      </c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2.75" customHeight="1">
      <c r="A100" s="53" t="s">
        <v>326</v>
      </c>
      <c r="B100" s="55" t="s">
        <v>324</v>
      </c>
      <c r="C100" s="57">
        <v>17</v>
      </c>
      <c r="D100" s="53" t="s">
        <v>379</v>
      </c>
      <c r="E100" s="55" t="s">
        <v>306</v>
      </c>
      <c r="F100" s="57">
        <v>12</v>
      </c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2.75" customHeight="1">
      <c r="A101" s="53" t="s">
        <v>5405</v>
      </c>
      <c r="B101" s="55" t="s">
        <v>306</v>
      </c>
      <c r="C101" s="57">
        <v>8</v>
      </c>
      <c r="D101" s="53" t="s">
        <v>380</v>
      </c>
      <c r="E101" s="55" t="s">
        <v>250</v>
      </c>
      <c r="F101" s="57">
        <v>1</v>
      </c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2.75" customHeight="1">
      <c r="A102" s="53" t="s">
        <v>5406</v>
      </c>
      <c r="B102" s="55" t="s">
        <v>306</v>
      </c>
      <c r="C102" s="57">
        <v>6</v>
      </c>
      <c r="D102" s="53" t="s">
        <v>381</v>
      </c>
      <c r="E102" s="55" t="s">
        <v>250</v>
      </c>
      <c r="F102" s="57">
        <v>1</v>
      </c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2.75" customHeight="1">
      <c r="A103" s="53" t="s">
        <v>5407</v>
      </c>
      <c r="B103" s="55" t="s">
        <v>306</v>
      </c>
      <c r="C103" s="57">
        <v>1</v>
      </c>
      <c r="D103" s="53" t="s">
        <v>382</v>
      </c>
      <c r="E103" s="55" t="s">
        <v>250</v>
      </c>
      <c r="F103" s="57">
        <v>1</v>
      </c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2.75" customHeight="1">
      <c r="A104" s="53" t="s">
        <v>5408</v>
      </c>
      <c r="B104" s="55" t="s">
        <v>306</v>
      </c>
      <c r="C104" s="57">
        <v>1</v>
      </c>
      <c r="D104" s="53" t="s">
        <v>383</v>
      </c>
      <c r="E104" s="55" t="s">
        <v>250</v>
      </c>
      <c r="F104" s="57">
        <v>1</v>
      </c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2.75" customHeight="1">
      <c r="A105" s="53" t="s">
        <v>5409</v>
      </c>
      <c r="B105" s="55" t="s">
        <v>252</v>
      </c>
      <c r="C105" s="57">
        <v>1</v>
      </c>
      <c r="D105" s="53" t="s">
        <v>384</v>
      </c>
      <c r="E105" s="55" t="s">
        <v>385</v>
      </c>
      <c r="F105" s="57">
        <v>1</v>
      </c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2.75" customHeight="1">
      <c r="A106" s="53" t="s">
        <v>5410</v>
      </c>
      <c r="B106" s="55" t="s">
        <v>252</v>
      </c>
      <c r="C106" s="57">
        <v>1</v>
      </c>
      <c r="D106" s="53" t="s">
        <v>386</v>
      </c>
      <c r="E106" s="55" t="s">
        <v>300</v>
      </c>
      <c r="F106" s="57">
        <v>1</v>
      </c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2.75" customHeight="1">
      <c r="A107" s="53" t="s">
        <v>5411</v>
      </c>
      <c r="B107" s="55" t="s">
        <v>252</v>
      </c>
      <c r="C107" s="57">
        <v>1</v>
      </c>
      <c r="D107" s="53" t="s">
        <v>387</v>
      </c>
      <c r="E107" s="55" t="s">
        <v>300</v>
      </c>
      <c r="F107" s="57">
        <v>1</v>
      </c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2.75" customHeight="1">
      <c r="A108" s="53" t="s">
        <v>5412</v>
      </c>
      <c r="B108" s="55" t="s">
        <v>4202</v>
      </c>
      <c r="C108" s="57">
        <v>1</v>
      </c>
      <c r="D108" s="53" t="s">
        <v>388</v>
      </c>
      <c r="E108" s="55" t="s">
        <v>294</v>
      </c>
      <c r="F108" s="57">
        <v>1</v>
      </c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2.75" customHeight="1">
      <c r="A109" s="53" t="s">
        <v>5413</v>
      </c>
      <c r="B109" s="55" t="s">
        <v>319</v>
      </c>
      <c r="C109" s="57">
        <v>1</v>
      </c>
      <c r="D109" s="53" t="s">
        <v>389</v>
      </c>
      <c r="E109" s="55" t="s">
        <v>294</v>
      </c>
      <c r="F109" s="57">
        <v>1</v>
      </c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2.75" customHeight="1">
      <c r="A110" s="53" t="s">
        <v>5414</v>
      </c>
      <c r="B110" s="55" t="s">
        <v>319</v>
      </c>
      <c r="C110" s="57">
        <v>1</v>
      </c>
      <c r="D110" s="53" t="s">
        <v>390</v>
      </c>
      <c r="E110" s="55" t="s">
        <v>294</v>
      </c>
      <c r="F110" s="57">
        <v>1</v>
      </c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2.75" customHeight="1">
      <c r="A111" s="53" t="s">
        <v>5415</v>
      </c>
      <c r="B111" s="55" t="s">
        <v>246</v>
      </c>
      <c r="C111" s="57">
        <v>1</v>
      </c>
      <c r="D111" s="53" t="s">
        <v>391</v>
      </c>
      <c r="E111" s="55" t="s">
        <v>294</v>
      </c>
      <c r="F111" s="57">
        <v>1</v>
      </c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2.75" customHeight="1">
      <c r="A112" s="53" t="s">
        <v>5416</v>
      </c>
      <c r="B112" s="55" t="s">
        <v>261</v>
      </c>
      <c r="C112" s="57">
        <v>1</v>
      </c>
      <c r="D112" s="53" t="s">
        <v>392</v>
      </c>
      <c r="E112" s="55" t="s">
        <v>261</v>
      </c>
      <c r="F112" s="57">
        <v>1</v>
      </c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2.75" customHeight="1">
      <c r="A113" s="53" t="s">
        <v>5417</v>
      </c>
      <c r="B113" s="55" t="s">
        <v>160</v>
      </c>
      <c r="C113" s="57">
        <v>1</v>
      </c>
      <c r="D113" s="53" t="s">
        <v>393</v>
      </c>
      <c r="E113" s="55" t="s">
        <v>261</v>
      </c>
      <c r="F113" s="57">
        <v>1</v>
      </c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2.75" customHeight="1">
      <c r="A114" s="53" t="s">
        <v>5418</v>
      </c>
      <c r="B114" s="55" t="s">
        <v>160</v>
      </c>
      <c r="C114" s="57">
        <v>1</v>
      </c>
      <c r="D114" s="53" t="s">
        <v>394</v>
      </c>
      <c r="E114" s="55" t="s">
        <v>294</v>
      </c>
      <c r="F114" s="57">
        <v>1</v>
      </c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2.75" customHeight="1">
      <c r="A115" s="53" t="s">
        <v>5419</v>
      </c>
      <c r="B115" s="55" t="s">
        <v>213</v>
      </c>
      <c r="C115" s="57">
        <v>2</v>
      </c>
      <c r="D115" s="53" t="s">
        <v>395</v>
      </c>
      <c r="E115" s="55" t="s">
        <v>294</v>
      </c>
      <c r="F115" s="57">
        <v>1</v>
      </c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2.75" customHeight="1">
      <c r="A116" s="53" t="s">
        <v>5420</v>
      </c>
      <c r="B116" s="55" t="s">
        <v>4825</v>
      </c>
      <c r="C116" s="57">
        <v>13</v>
      </c>
      <c r="D116" s="53" t="s">
        <v>396</v>
      </c>
      <c r="E116" s="55" t="s">
        <v>261</v>
      </c>
      <c r="F116" s="57">
        <v>1</v>
      </c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2.75" customHeight="1">
      <c r="A117" s="53" t="s">
        <v>5421</v>
      </c>
      <c r="B117" s="55" t="s">
        <v>4825</v>
      </c>
      <c r="C117" s="57">
        <v>19</v>
      </c>
      <c r="D117" s="53" t="s">
        <v>397</v>
      </c>
      <c r="E117" s="55" t="s">
        <v>160</v>
      </c>
      <c r="F117" s="57">
        <v>1</v>
      </c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2.75" customHeight="1">
      <c r="A118" s="53" t="s">
        <v>5422</v>
      </c>
      <c r="B118" s="55" t="s">
        <v>4825</v>
      </c>
      <c r="C118" s="57">
        <v>21</v>
      </c>
      <c r="D118" s="53" t="s">
        <v>398</v>
      </c>
      <c r="E118" s="55" t="s">
        <v>294</v>
      </c>
      <c r="F118" s="57">
        <v>1</v>
      </c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2.75" customHeight="1">
      <c r="A119" s="53" t="s">
        <v>5423</v>
      </c>
      <c r="B119" s="55" t="s">
        <v>4825</v>
      </c>
      <c r="C119" s="57">
        <v>20</v>
      </c>
      <c r="D119" s="53" t="s">
        <v>399</v>
      </c>
      <c r="E119" s="55" t="s">
        <v>294</v>
      </c>
      <c r="F119" s="57">
        <v>1</v>
      </c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2.75" customHeight="1">
      <c r="A120" s="53" t="s">
        <v>5424</v>
      </c>
      <c r="B120" s="55" t="s">
        <v>306</v>
      </c>
      <c r="C120" s="57">
        <v>1</v>
      </c>
      <c r="D120" s="53" t="s">
        <v>400</v>
      </c>
      <c r="E120" s="55" t="s">
        <v>250</v>
      </c>
      <c r="F120" s="57">
        <v>1</v>
      </c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2.75" customHeight="1">
      <c r="A121" s="53" t="s">
        <v>5425</v>
      </c>
      <c r="B121" s="55" t="s">
        <v>306</v>
      </c>
      <c r="C121" s="57">
        <v>1</v>
      </c>
      <c r="D121" s="53" t="s">
        <v>401</v>
      </c>
      <c r="E121" s="55" t="s">
        <v>250</v>
      </c>
      <c r="F121" s="57">
        <v>1</v>
      </c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2.75" customHeight="1">
      <c r="A122" s="53" t="s">
        <v>5426</v>
      </c>
      <c r="B122" s="55" t="s">
        <v>306</v>
      </c>
      <c r="C122" s="57">
        <v>1</v>
      </c>
      <c r="D122" s="53" t="s">
        <v>402</v>
      </c>
      <c r="E122" s="55" t="s">
        <v>294</v>
      </c>
      <c r="F122" s="57">
        <v>1</v>
      </c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2.75" customHeight="1">
      <c r="A123" s="53" t="s">
        <v>5427</v>
      </c>
      <c r="B123" s="55" t="s">
        <v>306</v>
      </c>
      <c r="C123" s="57">
        <v>1</v>
      </c>
      <c r="D123" s="53" t="s">
        <v>403</v>
      </c>
      <c r="E123" s="55" t="s">
        <v>294</v>
      </c>
      <c r="F123" s="57">
        <v>1</v>
      </c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2.75" customHeight="1">
      <c r="A124" s="53" t="s">
        <v>5428</v>
      </c>
      <c r="B124" s="55" t="s">
        <v>590</v>
      </c>
      <c r="C124" s="57">
        <v>2</v>
      </c>
      <c r="D124" s="53" t="s">
        <v>404</v>
      </c>
      <c r="E124" s="55" t="s">
        <v>294</v>
      </c>
      <c r="F124" s="57">
        <v>1</v>
      </c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2.75" customHeight="1">
      <c r="A125" s="53" t="s">
        <v>5429</v>
      </c>
      <c r="B125" s="55" t="s">
        <v>590</v>
      </c>
      <c r="C125" s="57">
        <v>2</v>
      </c>
      <c r="D125" s="53" t="s">
        <v>405</v>
      </c>
      <c r="E125" s="55" t="s">
        <v>294</v>
      </c>
      <c r="F125" s="57">
        <v>1</v>
      </c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2.75" customHeight="1">
      <c r="A126" s="53" t="s">
        <v>5430</v>
      </c>
      <c r="B126" s="55" t="s">
        <v>261</v>
      </c>
      <c r="C126" s="57">
        <v>1</v>
      </c>
      <c r="D126" s="53" t="s">
        <v>406</v>
      </c>
      <c r="E126" s="55" t="s">
        <v>261</v>
      </c>
      <c r="F126" s="57">
        <v>1</v>
      </c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2.75" customHeight="1">
      <c r="A127" s="53" t="s">
        <v>5431</v>
      </c>
      <c r="B127" s="55" t="s">
        <v>261</v>
      </c>
      <c r="C127" s="57">
        <v>1</v>
      </c>
      <c r="D127" s="53" t="s">
        <v>407</v>
      </c>
      <c r="E127" s="55" t="s">
        <v>261</v>
      </c>
      <c r="F127" s="57">
        <v>1</v>
      </c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2.75" customHeight="1">
      <c r="A128" s="53" t="s">
        <v>5432</v>
      </c>
      <c r="B128" s="55" t="s">
        <v>548</v>
      </c>
      <c r="C128" s="57">
        <v>1</v>
      </c>
      <c r="D128" s="53" t="s">
        <v>408</v>
      </c>
      <c r="E128" s="55" t="s">
        <v>261</v>
      </c>
      <c r="F128" s="57">
        <v>1</v>
      </c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2.75" customHeight="1">
      <c r="A129" s="53" t="s">
        <v>5433</v>
      </c>
      <c r="B129" s="55" t="s">
        <v>548</v>
      </c>
      <c r="C129" s="57">
        <v>1</v>
      </c>
      <c r="D129" s="53" t="s">
        <v>409</v>
      </c>
      <c r="E129" s="55" t="s">
        <v>261</v>
      </c>
      <c r="F129" s="57">
        <v>1</v>
      </c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2.75" customHeight="1">
      <c r="A130" s="53" t="s">
        <v>5434</v>
      </c>
      <c r="B130" s="55" t="s">
        <v>252</v>
      </c>
      <c r="C130" s="57">
        <v>3</v>
      </c>
      <c r="D130" s="53" t="s">
        <v>410</v>
      </c>
      <c r="E130" s="55" t="s">
        <v>160</v>
      </c>
      <c r="F130" s="57">
        <v>1</v>
      </c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2.75" customHeight="1">
      <c r="A131" s="53" t="s">
        <v>5435</v>
      </c>
      <c r="B131" s="55" t="s">
        <v>261</v>
      </c>
      <c r="C131" s="57">
        <v>1</v>
      </c>
      <c r="D131" s="53" t="s">
        <v>411</v>
      </c>
      <c r="E131" s="55" t="s">
        <v>160</v>
      </c>
      <c r="F131" s="57">
        <v>1</v>
      </c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2.75" customHeight="1">
      <c r="A132" s="53" t="s">
        <v>5436</v>
      </c>
      <c r="B132" s="55" t="s">
        <v>261</v>
      </c>
      <c r="C132" s="57">
        <v>1</v>
      </c>
      <c r="D132" s="53" t="s">
        <v>412</v>
      </c>
      <c r="E132" s="55" t="s">
        <v>261</v>
      </c>
      <c r="F132" s="57">
        <v>1</v>
      </c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2.75" customHeight="1">
      <c r="A133" s="53" t="s">
        <v>5437</v>
      </c>
      <c r="B133" s="55" t="s">
        <v>261</v>
      </c>
      <c r="C133" s="57">
        <v>1</v>
      </c>
      <c r="D133" s="53" t="s">
        <v>413</v>
      </c>
      <c r="E133" s="55" t="s">
        <v>261</v>
      </c>
      <c r="F133" s="57">
        <v>1</v>
      </c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2.75" customHeight="1">
      <c r="A134" s="53" t="s">
        <v>5438</v>
      </c>
      <c r="B134" s="55" t="s">
        <v>261</v>
      </c>
      <c r="C134" s="57">
        <v>1</v>
      </c>
      <c r="D134" s="53" t="s">
        <v>414</v>
      </c>
      <c r="E134" s="55" t="s">
        <v>306</v>
      </c>
      <c r="F134" s="57">
        <v>1</v>
      </c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2.75" customHeight="1">
      <c r="A135" s="53" t="s">
        <v>5439</v>
      </c>
      <c r="B135" s="55" t="s">
        <v>250</v>
      </c>
      <c r="C135" s="57">
        <v>5</v>
      </c>
      <c r="D135" s="53" t="s">
        <v>415</v>
      </c>
      <c r="E135" s="55" t="s">
        <v>306</v>
      </c>
      <c r="F135" s="57">
        <v>1</v>
      </c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2.75" customHeight="1">
      <c r="A136" s="53" t="s">
        <v>5440</v>
      </c>
      <c r="B136" s="55" t="s">
        <v>250</v>
      </c>
      <c r="C136" s="57">
        <v>6</v>
      </c>
      <c r="D136" s="53" t="s">
        <v>416</v>
      </c>
      <c r="E136" s="55" t="s">
        <v>306</v>
      </c>
      <c r="F136" s="57">
        <v>1</v>
      </c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2.75" customHeight="1">
      <c r="A137" s="53" t="s">
        <v>5441</v>
      </c>
      <c r="B137" s="55" t="s">
        <v>509</v>
      </c>
      <c r="C137" s="57">
        <v>8</v>
      </c>
      <c r="D137" s="53" t="s">
        <v>417</v>
      </c>
      <c r="E137" s="55" t="s">
        <v>256</v>
      </c>
      <c r="F137" s="57">
        <v>1</v>
      </c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2.75" customHeight="1">
      <c r="A138" s="53" t="s">
        <v>5442</v>
      </c>
      <c r="B138" s="55" t="s">
        <v>5443</v>
      </c>
      <c r="C138" s="57">
        <v>15</v>
      </c>
      <c r="D138" s="53" t="s">
        <v>418</v>
      </c>
      <c r="E138" s="55" t="s">
        <v>256</v>
      </c>
      <c r="F138" s="57">
        <v>1</v>
      </c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2.75" customHeight="1">
      <c r="A139" s="53" t="s">
        <v>5444</v>
      </c>
      <c r="B139" s="55" t="s">
        <v>5443</v>
      </c>
      <c r="C139" s="57">
        <v>9</v>
      </c>
      <c r="D139" s="53" t="s">
        <v>419</v>
      </c>
      <c r="E139" s="55" t="s">
        <v>256</v>
      </c>
      <c r="F139" s="57">
        <v>1</v>
      </c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2.75" customHeight="1">
      <c r="A140" s="53" t="s">
        <v>5445</v>
      </c>
      <c r="B140" s="55" t="s">
        <v>5443</v>
      </c>
      <c r="C140" s="57">
        <v>3</v>
      </c>
      <c r="D140" s="53" t="s">
        <v>420</v>
      </c>
      <c r="E140" s="55" t="s">
        <v>256</v>
      </c>
      <c r="F140" s="57">
        <v>1</v>
      </c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2.75" customHeight="1">
      <c r="A141" s="53" t="s">
        <v>5446</v>
      </c>
      <c r="B141" s="55" t="s">
        <v>5443</v>
      </c>
      <c r="C141" s="57">
        <v>13</v>
      </c>
      <c r="D141" s="53" t="s">
        <v>421</v>
      </c>
      <c r="E141" s="55" t="s">
        <v>300</v>
      </c>
      <c r="F141" s="57">
        <v>1</v>
      </c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2.75" customHeight="1">
      <c r="A142" s="53" t="s">
        <v>5447</v>
      </c>
      <c r="B142" s="55" t="s">
        <v>5443</v>
      </c>
      <c r="C142" s="57">
        <v>2</v>
      </c>
      <c r="D142" s="53" t="s">
        <v>422</v>
      </c>
      <c r="E142" s="55" t="s">
        <v>300</v>
      </c>
      <c r="F142" s="57">
        <v>1</v>
      </c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2.75" customHeight="1">
      <c r="A143" s="53" t="s">
        <v>5448</v>
      </c>
      <c r="B143" s="55" t="s">
        <v>5443</v>
      </c>
      <c r="C143" s="57">
        <v>8</v>
      </c>
      <c r="D143" s="53" t="s">
        <v>423</v>
      </c>
      <c r="E143" s="55" t="s">
        <v>300</v>
      </c>
      <c r="F143" s="57">
        <v>1</v>
      </c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2.75" customHeight="1">
      <c r="A144" s="53" t="s">
        <v>5449</v>
      </c>
      <c r="B144" s="55" t="s">
        <v>587</v>
      </c>
      <c r="C144" s="57">
        <v>12</v>
      </c>
      <c r="D144" s="53" t="s">
        <v>424</v>
      </c>
      <c r="E144" s="55" t="s">
        <v>300</v>
      </c>
      <c r="F144" s="57">
        <v>1</v>
      </c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2.75" customHeight="1">
      <c r="A145" s="53" t="s">
        <v>5450</v>
      </c>
      <c r="B145" s="55" t="s">
        <v>341</v>
      </c>
      <c r="C145" s="57">
        <v>4</v>
      </c>
      <c r="D145" s="53" t="s">
        <v>425</v>
      </c>
      <c r="E145" s="55" t="s">
        <v>306</v>
      </c>
      <c r="F145" s="57">
        <v>1</v>
      </c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2.75" customHeight="1">
      <c r="A146" s="53" t="s">
        <v>5451</v>
      </c>
      <c r="B146" s="55" t="s">
        <v>587</v>
      </c>
      <c r="C146" s="57">
        <v>13</v>
      </c>
      <c r="D146" s="53" t="s">
        <v>426</v>
      </c>
      <c r="E146" s="55" t="s">
        <v>256</v>
      </c>
      <c r="F146" s="57">
        <v>1</v>
      </c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2.75" customHeight="1">
      <c r="A147" s="53" t="s">
        <v>5452</v>
      </c>
      <c r="B147" s="55" t="s">
        <v>341</v>
      </c>
      <c r="C147" s="57">
        <v>18</v>
      </c>
      <c r="D147" s="53" t="s">
        <v>427</v>
      </c>
      <c r="E147" s="55" t="s">
        <v>306</v>
      </c>
      <c r="F147" s="57">
        <v>1</v>
      </c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2.75" customHeight="1">
      <c r="A148" s="53" t="s">
        <v>5453</v>
      </c>
      <c r="B148" s="55" t="s">
        <v>1228</v>
      </c>
      <c r="C148" s="57">
        <v>5</v>
      </c>
      <c r="D148" s="53" t="s">
        <v>428</v>
      </c>
      <c r="E148" s="55" t="s">
        <v>306</v>
      </c>
      <c r="F148" s="57">
        <v>1</v>
      </c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2.75" customHeight="1">
      <c r="A149" s="53" t="s">
        <v>5454</v>
      </c>
      <c r="B149" s="55" t="s">
        <v>1228</v>
      </c>
      <c r="C149" s="57">
        <v>5</v>
      </c>
      <c r="D149" s="53" t="s">
        <v>429</v>
      </c>
      <c r="E149" s="55" t="s">
        <v>256</v>
      </c>
      <c r="F149" s="57">
        <v>1</v>
      </c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2.75" customHeight="1">
      <c r="A150" s="53" t="s">
        <v>5455</v>
      </c>
      <c r="B150" s="55" t="s">
        <v>250</v>
      </c>
      <c r="C150" s="57">
        <v>1</v>
      </c>
      <c r="D150" s="53" t="s">
        <v>430</v>
      </c>
      <c r="E150" s="55" t="s">
        <v>256</v>
      </c>
      <c r="F150" s="57">
        <v>1</v>
      </c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2.75" customHeight="1">
      <c r="A151" s="53" t="s">
        <v>431</v>
      </c>
      <c r="B151" s="55" t="s">
        <v>252</v>
      </c>
      <c r="C151" s="57">
        <v>2</v>
      </c>
      <c r="D151" s="53" t="s">
        <v>486</v>
      </c>
      <c r="E151" s="55" t="s">
        <v>485</v>
      </c>
      <c r="F151" s="57">
        <v>19</v>
      </c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2.75" customHeight="1">
      <c r="A152" s="53" t="s">
        <v>432</v>
      </c>
      <c r="B152" s="55" t="s">
        <v>252</v>
      </c>
      <c r="C152" s="57">
        <v>1</v>
      </c>
      <c r="D152" s="53" t="s">
        <v>487</v>
      </c>
      <c r="E152" s="55" t="s">
        <v>485</v>
      </c>
      <c r="F152" s="57">
        <v>10</v>
      </c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2.75" customHeight="1">
      <c r="A153" s="53" t="s">
        <v>433</v>
      </c>
      <c r="B153" s="55" t="s">
        <v>160</v>
      </c>
      <c r="C153" s="57">
        <v>1</v>
      </c>
      <c r="D153" s="53" t="s">
        <v>488</v>
      </c>
      <c r="E153" s="55" t="s">
        <v>485</v>
      </c>
      <c r="F153" s="57">
        <v>11</v>
      </c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2.75" customHeight="1">
      <c r="A154" s="53" t="s">
        <v>434</v>
      </c>
      <c r="B154" s="55" t="s">
        <v>294</v>
      </c>
      <c r="C154" s="57">
        <v>1</v>
      </c>
      <c r="D154" s="53" t="s">
        <v>489</v>
      </c>
      <c r="E154" s="55" t="s">
        <v>490</v>
      </c>
      <c r="F154" s="57">
        <v>21</v>
      </c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2.75" customHeight="1">
      <c r="A155" s="53" t="s">
        <v>435</v>
      </c>
      <c r="B155" s="55" t="s">
        <v>250</v>
      </c>
      <c r="C155" s="57">
        <v>1</v>
      </c>
      <c r="D155" s="53" t="s">
        <v>491</v>
      </c>
      <c r="E155" s="55" t="s">
        <v>490</v>
      </c>
      <c r="F155" s="57">
        <v>11</v>
      </c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2.75" customHeight="1">
      <c r="A156" s="53" t="s">
        <v>436</v>
      </c>
      <c r="B156" s="55" t="s">
        <v>385</v>
      </c>
      <c r="C156" s="57">
        <v>1</v>
      </c>
      <c r="D156" s="53" t="s">
        <v>492</v>
      </c>
      <c r="E156" s="55" t="s">
        <v>490</v>
      </c>
      <c r="F156" s="57">
        <v>7</v>
      </c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2.75" customHeight="1">
      <c r="A157" s="53" t="s">
        <v>437</v>
      </c>
      <c r="B157" s="55" t="s">
        <v>261</v>
      </c>
      <c r="C157" s="57">
        <v>1</v>
      </c>
      <c r="D157" s="53" t="s">
        <v>493</v>
      </c>
      <c r="E157" s="55" t="s">
        <v>494</v>
      </c>
      <c r="F157" s="57">
        <v>19</v>
      </c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2.75" customHeight="1">
      <c r="A158" s="53" t="s">
        <v>438</v>
      </c>
      <c r="B158" s="55" t="s">
        <v>261</v>
      </c>
      <c r="C158" s="57">
        <v>1</v>
      </c>
      <c r="D158" s="53" t="s">
        <v>495</v>
      </c>
      <c r="E158" s="55" t="s">
        <v>494</v>
      </c>
      <c r="F158" s="57">
        <v>14</v>
      </c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2.75" customHeight="1">
      <c r="A159" s="53" t="s">
        <v>439</v>
      </c>
      <c r="B159" s="55" t="s">
        <v>440</v>
      </c>
      <c r="C159" s="57">
        <v>1</v>
      </c>
      <c r="D159" s="53" t="s">
        <v>496</v>
      </c>
      <c r="E159" s="55" t="s">
        <v>497</v>
      </c>
      <c r="F159" s="57">
        <v>21</v>
      </c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2.75" customHeight="1">
      <c r="A160" s="53" t="s">
        <v>441</v>
      </c>
      <c r="B160" s="55" t="s">
        <v>244</v>
      </c>
      <c r="C160" s="57">
        <v>1</v>
      </c>
      <c r="D160" s="53" t="s">
        <v>498</v>
      </c>
      <c r="E160" s="55" t="s">
        <v>497</v>
      </c>
      <c r="F160" s="57">
        <v>20</v>
      </c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2.75" customHeight="1">
      <c r="A161" s="53" t="s">
        <v>442</v>
      </c>
      <c r="B161" s="55" t="s">
        <v>244</v>
      </c>
      <c r="C161" s="57">
        <v>1</v>
      </c>
      <c r="D161" s="53" t="s">
        <v>499</v>
      </c>
      <c r="E161" s="55" t="s">
        <v>497</v>
      </c>
      <c r="F161" s="57">
        <v>15</v>
      </c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2.75" customHeight="1">
      <c r="A162" s="53" t="s">
        <v>443</v>
      </c>
      <c r="B162" s="55" t="s">
        <v>252</v>
      </c>
      <c r="C162" s="57">
        <v>1</v>
      </c>
      <c r="D162" s="53" t="s">
        <v>500</v>
      </c>
      <c r="E162" s="55" t="s">
        <v>497</v>
      </c>
      <c r="F162" s="57">
        <v>18</v>
      </c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2.75" customHeight="1">
      <c r="A163" s="53" t="s">
        <v>444</v>
      </c>
      <c r="B163" s="55" t="s">
        <v>306</v>
      </c>
      <c r="C163" s="57">
        <v>1</v>
      </c>
      <c r="D163" s="53" t="s">
        <v>501</v>
      </c>
      <c r="E163" s="55" t="s">
        <v>469</v>
      </c>
      <c r="F163" s="57">
        <v>1</v>
      </c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2.75" customHeight="1">
      <c r="A164" s="53" t="s">
        <v>445</v>
      </c>
      <c r="B164" s="55" t="s">
        <v>306</v>
      </c>
      <c r="C164" s="57">
        <v>1</v>
      </c>
      <c r="D164" s="53" t="s">
        <v>502</v>
      </c>
      <c r="E164" s="55" t="s">
        <v>469</v>
      </c>
      <c r="F164" s="57">
        <v>1</v>
      </c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2.75" customHeight="1">
      <c r="A165" s="53" t="s">
        <v>446</v>
      </c>
      <c r="B165" s="55" t="s">
        <v>306</v>
      </c>
      <c r="C165" s="57">
        <v>1</v>
      </c>
      <c r="D165" s="53" t="s">
        <v>503</v>
      </c>
      <c r="E165" s="55" t="s">
        <v>469</v>
      </c>
      <c r="F165" s="57">
        <v>1</v>
      </c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2.75" customHeight="1">
      <c r="A166" s="53" t="s">
        <v>447</v>
      </c>
      <c r="B166" s="55" t="s">
        <v>306</v>
      </c>
      <c r="C166" s="57">
        <v>1</v>
      </c>
      <c r="D166" s="53" t="s">
        <v>504</v>
      </c>
      <c r="E166" s="55" t="s">
        <v>469</v>
      </c>
      <c r="F166" s="57">
        <v>1</v>
      </c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2.75" customHeight="1">
      <c r="A167" s="53" t="s">
        <v>448</v>
      </c>
      <c r="B167" s="55" t="s">
        <v>385</v>
      </c>
      <c r="C167" s="57">
        <v>1</v>
      </c>
      <c r="D167" s="53" t="s">
        <v>505</v>
      </c>
      <c r="E167" s="55" t="s">
        <v>469</v>
      </c>
      <c r="F167" s="57">
        <v>1</v>
      </c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2.75" customHeight="1">
      <c r="A168" s="53" t="s">
        <v>449</v>
      </c>
      <c r="B168" s="55" t="s">
        <v>250</v>
      </c>
      <c r="C168" s="57">
        <v>14</v>
      </c>
      <c r="D168" s="53" t="s">
        <v>506</v>
      </c>
      <c r="E168" s="55" t="s">
        <v>469</v>
      </c>
      <c r="F168" s="57">
        <v>2</v>
      </c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2.75" customHeight="1">
      <c r="A169" s="53" t="s">
        <v>450</v>
      </c>
      <c r="B169" s="55" t="s">
        <v>250</v>
      </c>
      <c r="C169" s="57">
        <v>7</v>
      </c>
      <c r="D169" s="53" t="s">
        <v>507</v>
      </c>
      <c r="E169" s="55" t="s">
        <v>469</v>
      </c>
      <c r="F169" s="57">
        <v>1</v>
      </c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2.75" customHeight="1">
      <c r="A170" s="53" t="s">
        <v>451</v>
      </c>
      <c r="B170" s="55" t="s">
        <v>250</v>
      </c>
      <c r="C170" s="57">
        <v>27</v>
      </c>
      <c r="D170" s="53" t="s">
        <v>508</v>
      </c>
      <c r="E170" s="55" t="s">
        <v>509</v>
      </c>
      <c r="F170" s="57">
        <v>4</v>
      </c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2.75" customHeight="1">
      <c r="A171" s="53" t="s">
        <v>452</v>
      </c>
      <c r="B171" s="55" t="s">
        <v>250</v>
      </c>
      <c r="C171" s="57">
        <v>3</v>
      </c>
      <c r="D171" s="53" t="s">
        <v>510</v>
      </c>
      <c r="E171" s="55" t="s">
        <v>246</v>
      </c>
      <c r="F171" s="57">
        <v>2</v>
      </c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2.75" customHeight="1">
      <c r="A172" s="53" t="s">
        <v>453</v>
      </c>
      <c r="B172" s="55" t="s">
        <v>252</v>
      </c>
      <c r="C172" s="57">
        <v>3</v>
      </c>
      <c r="D172" s="53" t="s">
        <v>511</v>
      </c>
      <c r="E172" s="55" t="s">
        <v>474</v>
      </c>
      <c r="F172" s="57">
        <v>2</v>
      </c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2.75" customHeight="1">
      <c r="A173" s="53" t="s">
        <v>454</v>
      </c>
      <c r="B173" s="55" t="s">
        <v>252</v>
      </c>
      <c r="C173" s="57">
        <v>6</v>
      </c>
      <c r="D173" s="53" t="s">
        <v>512</v>
      </c>
      <c r="E173" s="55" t="s">
        <v>246</v>
      </c>
      <c r="F173" s="57">
        <v>1</v>
      </c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2.75" customHeight="1">
      <c r="A174" s="53" t="s">
        <v>455</v>
      </c>
      <c r="B174" s="55" t="s">
        <v>456</v>
      </c>
      <c r="C174" s="57">
        <v>1</v>
      </c>
      <c r="D174" s="53" t="s">
        <v>513</v>
      </c>
      <c r="E174" s="55" t="s">
        <v>440</v>
      </c>
      <c r="F174" s="57">
        <v>1</v>
      </c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2.75" customHeight="1">
      <c r="A175" s="53" t="s">
        <v>457</v>
      </c>
      <c r="B175" s="55" t="s">
        <v>160</v>
      </c>
      <c r="C175" s="57">
        <v>2</v>
      </c>
      <c r="D175" s="53" t="s">
        <v>514</v>
      </c>
      <c r="E175" s="55" t="s">
        <v>440</v>
      </c>
      <c r="F175" s="57">
        <v>1</v>
      </c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2.75" customHeight="1">
      <c r="A176" s="53" t="s">
        <v>458</v>
      </c>
      <c r="B176" s="55" t="s">
        <v>160</v>
      </c>
      <c r="C176" s="57">
        <v>2</v>
      </c>
      <c r="D176" s="53" t="s">
        <v>515</v>
      </c>
      <c r="E176" s="55" t="s">
        <v>474</v>
      </c>
      <c r="F176" s="57">
        <v>1</v>
      </c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2.75" customHeight="1">
      <c r="A177" s="53" t="s">
        <v>459</v>
      </c>
      <c r="B177" s="55" t="s">
        <v>160</v>
      </c>
      <c r="C177" s="57">
        <v>1</v>
      </c>
      <c r="D177" s="53" t="s">
        <v>516</v>
      </c>
      <c r="E177" s="55" t="s">
        <v>474</v>
      </c>
      <c r="F177" s="57">
        <v>1</v>
      </c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2.75" customHeight="1">
      <c r="A178" s="53" t="s">
        <v>460</v>
      </c>
      <c r="B178" s="55" t="s">
        <v>160</v>
      </c>
      <c r="C178" s="57">
        <v>1</v>
      </c>
      <c r="D178" s="53" t="s">
        <v>517</v>
      </c>
      <c r="E178" s="55" t="s">
        <v>474</v>
      </c>
      <c r="F178" s="57">
        <v>1</v>
      </c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2.75" customHeight="1">
      <c r="A179" s="53" t="s">
        <v>461</v>
      </c>
      <c r="B179" s="55" t="s">
        <v>160</v>
      </c>
      <c r="C179" s="57">
        <v>1</v>
      </c>
      <c r="D179" s="53" t="s">
        <v>518</v>
      </c>
      <c r="E179" s="55" t="s">
        <v>474</v>
      </c>
      <c r="F179" s="57">
        <v>1</v>
      </c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2.75" customHeight="1">
      <c r="A180" s="53" t="s">
        <v>462</v>
      </c>
      <c r="B180" s="55" t="s">
        <v>160</v>
      </c>
      <c r="C180" s="57">
        <v>1</v>
      </c>
      <c r="D180" s="53" t="s">
        <v>519</v>
      </c>
      <c r="E180" s="55" t="s">
        <v>474</v>
      </c>
      <c r="F180" s="57">
        <v>1</v>
      </c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2.75" customHeight="1">
      <c r="A181" s="53" t="s">
        <v>463</v>
      </c>
      <c r="B181" s="55" t="s">
        <v>160</v>
      </c>
      <c r="C181" s="57">
        <v>1</v>
      </c>
      <c r="D181" s="53" t="s">
        <v>520</v>
      </c>
      <c r="E181" s="55" t="s">
        <v>474</v>
      </c>
      <c r="F181" s="57">
        <v>1</v>
      </c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2.75" customHeight="1">
      <c r="A182" s="53" t="s">
        <v>464</v>
      </c>
      <c r="B182" s="55" t="s">
        <v>160</v>
      </c>
      <c r="C182" s="57">
        <v>1</v>
      </c>
      <c r="D182" s="53" t="s">
        <v>521</v>
      </c>
      <c r="E182" s="55" t="s">
        <v>474</v>
      </c>
      <c r="F182" s="57">
        <v>1</v>
      </c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2.75" customHeight="1">
      <c r="A183" s="53" t="s">
        <v>465</v>
      </c>
      <c r="B183" s="55" t="s">
        <v>160</v>
      </c>
      <c r="C183" s="57">
        <v>1</v>
      </c>
      <c r="D183" s="53" t="s">
        <v>522</v>
      </c>
      <c r="E183" s="55" t="s">
        <v>474</v>
      </c>
      <c r="F183" s="57">
        <v>1</v>
      </c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2.75" customHeight="1">
      <c r="A184" s="53" t="s">
        <v>466</v>
      </c>
      <c r="B184" s="55" t="s">
        <v>244</v>
      </c>
      <c r="C184" s="57">
        <v>1</v>
      </c>
      <c r="D184" s="53" t="s">
        <v>523</v>
      </c>
      <c r="E184" s="55" t="s">
        <v>474</v>
      </c>
      <c r="F184" s="57">
        <v>1</v>
      </c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2.75" customHeight="1">
      <c r="A185" s="53" t="s">
        <v>467</v>
      </c>
      <c r="B185" s="55" t="s">
        <v>244</v>
      </c>
      <c r="C185" s="57">
        <v>1</v>
      </c>
      <c r="D185" s="53" t="s">
        <v>524</v>
      </c>
      <c r="E185" s="55" t="s">
        <v>300</v>
      </c>
      <c r="F185" s="57">
        <v>1</v>
      </c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2.75" customHeight="1">
      <c r="A186" s="53" t="s">
        <v>468</v>
      </c>
      <c r="B186" s="55" t="s">
        <v>469</v>
      </c>
      <c r="C186" s="57">
        <v>7</v>
      </c>
      <c r="D186" s="53" t="s">
        <v>525</v>
      </c>
      <c r="E186" s="55" t="s">
        <v>300</v>
      </c>
      <c r="F186" s="57">
        <v>1</v>
      </c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2.75" customHeight="1">
      <c r="A187" s="53" t="s">
        <v>470</v>
      </c>
      <c r="B187" s="55" t="s">
        <v>469</v>
      </c>
      <c r="C187" s="57">
        <v>3</v>
      </c>
      <c r="D187" s="53" t="s">
        <v>526</v>
      </c>
      <c r="E187" s="55" t="s">
        <v>300</v>
      </c>
      <c r="F187" s="57">
        <v>1</v>
      </c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2.75" customHeight="1">
      <c r="A188" s="53" t="s">
        <v>471</v>
      </c>
      <c r="B188" s="55" t="s">
        <v>294</v>
      </c>
      <c r="C188" s="57">
        <v>1</v>
      </c>
      <c r="D188" s="53" t="s">
        <v>527</v>
      </c>
      <c r="E188" s="55" t="s">
        <v>474</v>
      </c>
      <c r="F188" s="57">
        <v>1</v>
      </c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2.75" customHeight="1">
      <c r="A189" s="53" t="s">
        <v>472</v>
      </c>
      <c r="B189" s="55" t="s">
        <v>294</v>
      </c>
      <c r="C189" s="57">
        <v>1</v>
      </c>
      <c r="D189" s="53" t="s">
        <v>528</v>
      </c>
      <c r="E189" s="55" t="s">
        <v>294</v>
      </c>
      <c r="F189" s="57">
        <v>1</v>
      </c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2.75" customHeight="1">
      <c r="A190" s="53" t="s">
        <v>473</v>
      </c>
      <c r="B190" s="55" t="s">
        <v>474</v>
      </c>
      <c r="C190" s="57">
        <v>3</v>
      </c>
      <c r="D190" s="53" t="s">
        <v>529</v>
      </c>
      <c r="E190" s="55" t="s">
        <v>294</v>
      </c>
      <c r="F190" s="57">
        <v>1</v>
      </c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2.75" customHeight="1">
      <c r="A191" s="53" t="s">
        <v>475</v>
      </c>
      <c r="B191" s="55" t="s">
        <v>474</v>
      </c>
      <c r="C191" s="57">
        <v>3</v>
      </c>
      <c r="D191" s="53" t="s">
        <v>530</v>
      </c>
      <c r="E191" s="55" t="s">
        <v>254</v>
      </c>
      <c r="F191" s="57">
        <v>1</v>
      </c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2.75" customHeight="1">
      <c r="A192" s="53" t="s">
        <v>476</v>
      </c>
      <c r="B192" s="55" t="s">
        <v>264</v>
      </c>
      <c r="C192" s="57">
        <v>3</v>
      </c>
      <c r="D192" s="53" t="s">
        <v>531</v>
      </c>
      <c r="E192" s="55" t="s">
        <v>254</v>
      </c>
      <c r="F192" s="57">
        <v>1</v>
      </c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2.75" customHeight="1">
      <c r="A193" s="53" t="s">
        <v>477</v>
      </c>
      <c r="B193" s="55" t="s">
        <v>264</v>
      </c>
      <c r="C193" s="57">
        <v>3</v>
      </c>
      <c r="D193" s="53" t="s">
        <v>532</v>
      </c>
      <c r="E193" s="55" t="s">
        <v>254</v>
      </c>
      <c r="F193" s="57">
        <v>1</v>
      </c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2.75" customHeight="1">
      <c r="A194" s="53" t="s">
        <v>478</v>
      </c>
      <c r="B194" s="55" t="s">
        <v>474</v>
      </c>
      <c r="C194" s="57">
        <v>4</v>
      </c>
      <c r="D194" s="53" t="s">
        <v>533</v>
      </c>
      <c r="E194" s="55" t="s">
        <v>294</v>
      </c>
      <c r="F194" s="57">
        <v>1</v>
      </c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2.75" customHeight="1">
      <c r="A195" s="53" t="s">
        <v>479</v>
      </c>
      <c r="B195" s="55" t="s">
        <v>474</v>
      </c>
      <c r="C195" s="57">
        <v>2</v>
      </c>
      <c r="D195" s="53" t="s">
        <v>534</v>
      </c>
      <c r="E195" s="55" t="s">
        <v>294</v>
      </c>
      <c r="F195" s="57">
        <v>1</v>
      </c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2.75" customHeight="1">
      <c r="A196" s="53" t="s">
        <v>480</v>
      </c>
      <c r="B196" s="55" t="s">
        <v>306</v>
      </c>
      <c r="C196" s="57">
        <v>1</v>
      </c>
      <c r="D196" s="53" t="s">
        <v>535</v>
      </c>
      <c r="E196" s="55" t="s">
        <v>256</v>
      </c>
      <c r="F196" s="57">
        <v>1</v>
      </c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2.75" customHeight="1">
      <c r="A197" s="53" t="s">
        <v>481</v>
      </c>
      <c r="B197" s="55" t="s">
        <v>306</v>
      </c>
      <c r="C197" s="57">
        <v>1</v>
      </c>
      <c r="D197" s="53" t="s">
        <v>536</v>
      </c>
      <c r="E197" s="55" t="s">
        <v>256</v>
      </c>
      <c r="F197" s="57">
        <v>1</v>
      </c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2.75" customHeight="1">
      <c r="A198" s="53" t="s">
        <v>482</v>
      </c>
      <c r="B198" s="55" t="s">
        <v>306</v>
      </c>
      <c r="C198" s="57">
        <v>1</v>
      </c>
      <c r="D198" s="53" t="s">
        <v>537</v>
      </c>
      <c r="E198" s="55" t="s">
        <v>294</v>
      </c>
      <c r="F198" s="57">
        <v>1</v>
      </c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2.75" customHeight="1">
      <c r="A199" s="53" t="s">
        <v>483</v>
      </c>
      <c r="B199" s="55" t="s">
        <v>306</v>
      </c>
      <c r="C199" s="57">
        <v>1</v>
      </c>
      <c r="D199" s="53" t="s">
        <v>538</v>
      </c>
      <c r="E199" s="55" t="s">
        <v>294</v>
      </c>
      <c r="F199" s="57">
        <v>1</v>
      </c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2.75" customHeight="1">
      <c r="A200" s="53" t="s">
        <v>484</v>
      </c>
      <c r="B200" s="55" t="s">
        <v>485</v>
      </c>
      <c r="C200" s="57">
        <v>19</v>
      </c>
      <c r="D200" s="53" t="s">
        <v>539</v>
      </c>
      <c r="E200" s="55" t="s">
        <v>306</v>
      </c>
      <c r="F200" s="57">
        <v>1</v>
      </c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2.75" customHeight="1">
      <c r="A201" s="53" t="s">
        <v>540</v>
      </c>
      <c r="B201" s="55" t="s">
        <v>306</v>
      </c>
      <c r="C201" s="57">
        <v>1</v>
      </c>
      <c r="D201" s="53" t="s">
        <v>604</v>
      </c>
      <c r="E201" s="55" t="s">
        <v>602</v>
      </c>
      <c r="F201" s="57">
        <v>3</v>
      </c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2.75" customHeight="1">
      <c r="A202" s="53" t="s">
        <v>541</v>
      </c>
      <c r="B202" s="55" t="s">
        <v>306</v>
      </c>
      <c r="C202" s="57">
        <v>1</v>
      </c>
      <c r="D202" s="53" t="s">
        <v>605</v>
      </c>
      <c r="E202" s="55" t="s">
        <v>602</v>
      </c>
      <c r="F202" s="57">
        <v>20</v>
      </c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2.75" customHeight="1">
      <c r="A203" s="53" t="s">
        <v>542</v>
      </c>
      <c r="B203" s="55" t="s">
        <v>306</v>
      </c>
      <c r="C203" s="57">
        <v>1</v>
      </c>
      <c r="D203" s="53" t="s">
        <v>606</v>
      </c>
      <c r="E203" s="55" t="s">
        <v>602</v>
      </c>
      <c r="F203" s="57">
        <v>11</v>
      </c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2.75" customHeight="1">
      <c r="A204" s="53" t="s">
        <v>543</v>
      </c>
      <c r="B204" s="55" t="s">
        <v>244</v>
      </c>
      <c r="C204" s="57">
        <v>1</v>
      </c>
      <c r="D204" s="53" t="s">
        <v>607</v>
      </c>
      <c r="E204" s="55" t="s">
        <v>602</v>
      </c>
      <c r="F204" s="57">
        <v>13</v>
      </c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2.75" customHeight="1">
      <c r="A205" s="53" t="s">
        <v>544</v>
      </c>
      <c r="B205" s="55" t="s">
        <v>256</v>
      </c>
      <c r="C205" s="57">
        <v>1</v>
      </c>
      <c r="D205" s="53" t="s">
        <v>608</v>
      </c>
      <c r="E205" s="55" t="s">
        <v>602</v>
      </c>
      <c r="F205" s="57">
        <v>10</v>
      </c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2.75" customHeight="1">
      <c r="A206" s="53" t="s">
        <v>545</v>
      </c>
      <c r="B206" s="55" t="s">
        <v>256</v>
      </c>
      <c r="C206" s="57">
        <v>1</v>
      </c>
      <c r="D206" s="53" t="s">
        <v>609</v>
      </c>
      <c r="E206" s="55" t="s">
        <v>160</v>
      </c>
      <c r="F206" s="57">
        <v>1</v>
      </c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2.75" customHeight="1">
      <c r="A207" s="53" t="s">
        <v>546</v>
      </c>
      <c r="B207" s="55" t="s">
        <v>256</v>
      </c>
      <c r="C207" s="57">
        <v>1</v>
      </c>
      <c r="D207" s="53" t="s">
        <v>610</v>
      </c>
      <c r="E207" s="55" t="s">
        <v>160</v>
      </c>
      <c r="F207" s="57">
        <v>4</v>
      </c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2.75" customHeight="1">
      <c r="A208" s="53" t="s">
        <v>547</v>
      </c>
      <c r="B208" s="55" t="s">
        <v>548</v>
      </c>
      <c r="C208" s="57">
        <v>3</v>
      </c>
      <c r="D208" s="53" t="s">
        <v>611</v>
      </c>
      <c r="E208" s="55" t="s">
        <v>294</v>
      </c>
      <c r="F208" s="57">
        <v>1</v>
      </c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2.75" customHeight="1">
      <c r="A209" s="53" t="s">
        <v>549</v>
      </c>
      <c r="B209" s="55" t="s">
        <v>548</v>
      </c>
      <c r="C209" s="57">
        <v>2</v>
      </c>
      <c r="D209" s="53" t="s">
        <v>612</v>
      </c>
      <c r="E209" s="55" t="s">
        <v>160</v>
      </c>
      <c r="F209" s="57">
        <v>1</v>
      </c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2.75" customHeight="1">
      <c r="A210" s="53" t="s">
        <v>550</v>
      </c>
      <c r="B210" s="55" t="s">
        <v>548</v>
      </c>
      <c r="C210" s="57">
        <v>3</v>
      </c>
      <c r="D210" s="53" t="s">
        <v>613</v>
      </c>
      <c r="E210" s="55" t="s">
        <v>474</v>
      </c>
      <c r="F210" s="57">
        <v>1</v>
      </c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2.75" customHeight="1">
      <c r="A211" s="53" t="s">
        <v>551</v>
      </c>
      <c r="B211" s="55" t="s">
        <v>548</v>
      </c>
      <c r="C211" s="57">
        <v>4</v>
      </c>
      <c r="D211" s="53" t="s">
        <v>614</v>
      </c>
      <c r="E211" s="55" t="s">
        <v>160</v>
      </c>
      <c r="F211" s="57">
        <v>4</v>
      </c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2.75" customHeight="1">
      <c r="A212" s="53" t="s">
        <v>552</v>
      </c>
      <c r="B212" s="55" t="s">
        <v>469</v>
      </c>
      <c r="C212" s="57">
        <v>1</v>
      </c>
      <c r="D212" s="53" t="s">
        <v>615</v>
      </c>
      <c r="E212" s="55" t="s">
        <v>160</v>
      </c>
      <c r="F212" s="57">
        <v>4</v>
      </c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2.75" customHeight="1">
      <c r="A213" s="53" t="s">
        <v>553</v>
      </c>
      <c r="B213" s="55" t="s">
        <v>554</v>
      </c>
      <c r="C213" s="57">
        <v>142</v>
      </c>
      <c r="D213" s="53" t="s">
        <v>616</v>
      </c>
      <c r="E213" s="55" t="s">
        <v>474</v>
      </c>
      <c r="F213" s="57">
        <v>9</v>
      </c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2.75" customHeight="1">
      <c r="A214" s="53" t="s">
        <v>555</v>
      </c>
      <c r="B214" s="55" t="s">
        <v>556</v>
      </c>
      <c r="C214" s="57">
        <v>7</v>
      </c>
      <c r="D214" s="53" t="s">
        <v>617</v>
      </c>
      <c r="E214" s="55" t="s">
        <v>300</v>
      </c>
      <c r="F214" s="57">
        <v>1</v>
      </c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2.75" customHeight="1">
      <c r="A215" s="53" t="s">
        <v>557</v>
      </c>
      <c r="B215" s="55" t="s">
        <v>556</v>
      </c>
      <c r="C215" s="57">
        <v>10</v>
      </c>
      <c r="D215" s="53" t="s">
        <v>618</v>
      </c>
      <c r="E215" s="55" t="s">
        <v>300</v>
      </c>
      <c r="F215" s="57">
        <v>5</v>
      </c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2.75" customHeight="1">
      <c r="A216" s="53" t="s">
        <v>558</v>
      </c>
      <c r="B216" s="55" t="s">
        <v>556</v>
      </c>
      <c r="C216" s="57">
        <v>6</v>
      </c>
      <c r="D216" s="53" t="s">
        <v>619</v>
      </c>
      <c r="E216" s="55" t="s">
        <v>294</v>
      </c>
      <c r="F216" s="57">
        <v>1</v>
      </c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2.75" customHeight="1">
      <c r="A217" s="53" t="s">
        <v>559</v>
      </c>
      <c r="B217" s="55" t="s">
        <v>560</v>
      </c>
      <c r="C217" s="57">
        <v>166</v>
      </c>
      <c r="D217" s="53" t="s">
        <v>620</v>
      </c>
      <c r="E217" s="55" t="s">
        <v>294</v>
      </c>
      <c r="F217" s="57">
        <v>1</v>
      </c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2.75" customHeight="1">
      <c r="A218" s="53" t="s">
        <v>561</v>
      </c>
      <c r="B218" s="55" t="s">
        <v>562</v>
      </c>
      <c r="C218" s="57">
        <v>45</v>
      </c>
      <c r="D218" s="53" t="s">
        <v>621</v>
      </c>
      <c r="E218" s="55" t="s">
        <v>244</v>
      </c>
      <c r="F218" s="57">
        <v>1</v>
      </c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2.75" customHeight="1">
      <c r="A219" s="53" t="s">
        <v>563</v>
      </c>
      <c r="B219" s="55" t="s">
        <v>562</v>
      </c>
      <c r="C219" s="57">
        <v>50</v>
      </c>
      <c r="D219" s="53" t="s">
        <v>622</v>
      </c>
      <c r="E219" s="55" t="s">
        <v>244</v>
      </c>
      <c r="F219" s="57">
        <v>1</v>
      </c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2.75" customHeight="1">
      <c r="A220" s="53" t="s">
        <v>564</v>
      </c>
      <c r="B220" s="55" t="s">
        <v>562</v>
      </c>
      <c r="C220" s="57">
        <v>45</v>
      </c>
      <c r="D220" s="53" t="s">
        <v>623</v>
      </c>
      <c r="E220" s="55" t="s">
        <v>244</v>
      </c>
      <c r="F220" s="57">
        <v>1</v>
      </c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2.75" customHeight="1">
      <c r="A221" s="53" t="s">
        <v>565</v>
      </c>
      <c r="B221" s="55" t="s">
        <v>562</v>
      </c>
      <c r="C221" s="57">
        <v>41</v>
      </c>
      <c r="D221" s="53" t="s">
        <v>624</v>
      </c>
      <c r="E221" s="55" t="s">
        <v>294</v>
      </c>
      <c r="F221" s="57">
        <v>1</v>
      </c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2.75" customHeight="1">
      <c r="A222" s="53" t="s">
        <v>566</v>
      </c>
      <c r="B222" s="55" t="s">
        <v>567</v>
      </c>
      <c r="C222" s="57">
        <v>124</v>
      </c>
      <c r="D222" s="53" t="s">
        <v>625</v>
      </c>
      <c r="E222" s="55" t="s">
        <v>294</v>
      </c>
      <c r="F222" s="57">
        <v>1</v>
      </c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2.75" customHeight="1">
      <c r="A223" s="53" t="s">
        <v>568</v>
      </c>
      <c r="B223" s="55" t="s">
        <v>569</v>
      </c>
      <c r="C223" s="57">
        <v>53</v>
      </c>
      <c r="D223" s="53" t="s">
        <v>626</v>
      </c>
      <c r="E223" s="55" t="s">
        <v>256</v>
      </c>
      <c r="F223" s="57">
        <v>1</v>
      </c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2.75" customHeight="1">
      <c r="A224" s="53" t="s">
        <v>570</v>
      </c>
      <c r="B224" s="55" t="s">
        <v>569</v>
      </c>
      <c r="C224" s="57">
        <v>68</v>
      </c>
      <c r="D224" s="53" t="s">
        <v>627</v>
      </c>
      <c r="E224" s="55" t="s">
        <v>256</v>
      </c>
      <c r="F224" s="57">
        <v>1</v>
      </c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2.75" customHeight="1">
      <c r="A225" s="53" t="s">
        <v>571</v>
      </c>
      <c r="B225" s="55" t="s">
        <v>572</v>
      </c>
      <c r="C225" s="57">
        <v>65</v>
      </c>
      <c r="D225" s="53" t="s">
        <v>628</v>
      </c>
      <c r="E225" s="55" t="s">
        <v>256</v>
      </c>
      <c r="F225" s="57">
        <v>1</v>
      </c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2.75" customHeight="1">
      <c r="A226" s="53" t="s">
        <v>573</v>
      </c>
      <c r="B226" s="55" t="s">
        <v>572</v>
      </c>
      <c r="C226" s="57">
        <v>58</v>
      </c>
      <c r="D226" s="53" t="s">
        <v>629</v>
      </c>
      <c r="E226" s="55" t="s">
        <v>256</v>
      </c>
      <c r="F226" s="57">
        <v>1</v>
      </c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2.75" customHeight="1">
      <c r="A227" s="53" t="s">
        <v>574</v>
      </c>
      <c r="B227" s="55" t="s">
        <v>556</v>
      </c>
      <c r="C227" s="57">
        <v>10</v>
      </c>
      <c r="D227" s="53" t="s">
        <v>630</v>
      </c>
      <c r="E227" s="55" t="s">
        <v>256</v>
      </c>
      <c r="F227" s="57">
        <v>1</v>
      </c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2.75" customHeight="1">
      <c r="A228" s="53" t="s">
        <v>575</v>
      </c>
      <c r="B228" s="55" t="s">
        <v>576</v>
      </c>
      <c r="C228" s="57">
        <v>9</v>
      </c>
      <c r="D228" s="53" t="s">
        <v>631</v>
      </c>
      <c r="E228" s="55" t="s">
        <v>300</v>
      </c>
      <c r="F228" s="57">
        <v>1</v>
      </c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2.75" customHeight="1">
      <c r="A229" s="53" t="s">
        <v>577</v>
      </c>
      <c r="B229" s="55" t="s">
        <v>576</v>
      </c>
      <c r="C229" s="57">
        <v>5</v>
      </c>
      <c r="D229" s="53" t="s">
        <v>632</v>
      </c>
      <c r="E229" s="55" t="s">
        <v>300</v>
      </c>
      <c r="F229" s="57">
        <v>1</v>
      </c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2.75" customHeight="1">
      <c r="A230" s="53" t="s">
        <v>578</v>
      </c>
      <c r="B230" s="55" t="s">
        <v>261</v>
      </c>
      <c r="C230" s="57">
        <v>1</v>
      </c>
      <c r="D230" s="53" t="s">
        <v>633</v>
      </c>
      <c r="E230" s="55" t="s">
        <v>300</v>
      </c>
      <c r="F230" s="57">
        <v>1</v>
      </c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2.75" customHeight="1">
      <c r="A231" s="53" t="s">
        <v>579</v>
      </c>
      <c r="B231" s="55" t="s">
        <v>252</v>
      </c>
      <c r="C231" s="58" t="s">
        <v>580</v>
      </c>
      <c r="D231" s="53" t="s">
        <v>634</v>
      </c>
      <c r="E231" s="55" t="s">
        <v>300</v>
      </c>
      <c r="F231" s="57">
        <v>1</v>
      </c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2.75" customHeight="1">
      <c r="A232" s="53" t="s">
        <v>581</v>
      </c>
      <c r="B232" s="55" t="s">
        <v>252</v>
      </c>
      <c r="C232" s="57">
        <v>3</v>
      </c>
      <c r="D232" s="53" t="s">
        <v>635</v>
      </c>
      <c r="E232" s="55" t="s">
        <v>474</v>
      </c>
      <c r="F232" s="57">
        <v>1</v>
      </c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2.75" customHeight="1">
      <c r="A233" s="53" t="s">
        <v>582</v>
      </c>
      <c r="B233" s="55" t="s">
        <v>244</v>
      </c>
      <c r="C233" s="57">
        <v>1</v>
      </c>
      <c r="D233" s="53" t="s">
        <v>636</v>
      </c>
      <c r="E233" s="55" t="s">
        <v>474</v>
      </c>
      <c r="F233" s="57">
        <v>1</v>
      </c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2.75" customHeight="1">
      <c r="A234" s="53" t="s">
        <v>583</v>
      </c>
      <c r="B234" s="55" t="s">
        <v>244</v>
      </c>
      <c r="C234" s="57">
        <v>1</v>
      </c>
      <c r="D234" s="53" t="s">
        <v>637</v>
      </c>
      <c r="E234" s="55" t="s">
        <v>474</v>
      </c>
      <c r="F234" s="57">
        <v>1</v>
      </c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2.75" customHeight="1">
      <c r="A235" s="53" t="s">
        <v>584</v>
      </c>
      <c r="B235" s="55" t="s">
        <v>160</v>
      </c>
      <c r="C235" s="57">
        <v>1</v>
      </c>
      <c r="D235" s="53" t="s">
        <v>638</v>
      </c>
      <c r="E235" s="55" t="s">
        <v>474</v>
      </c>
      <c r="F235" s="57">
        <v>1</v>
      </c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2.75" customHeight="1">
      <c r="A236" s="53" t="s">
        <v>585</v>
      </c>
      <c r="B236" s="55" t="s">
        <v>160</v>
      </c>
      <c r="C236" s="57">
        <v>1</v>
      </c>
      <c r="D236" s="53" t="s">
        <v>639</v>
      </c>
      <c r="E236" s="55" t="s">
        <v>474</v>
      </c>
      <c r="F236" s="57">
        <v>2</v>
      </c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2.75" customHeight="1">
      <c r="A237" s="53" t="s">
        <v>586</v>
      </c>
      <c r="B237" s="55" t="s">
        <v>587</v>
      </c>
      <c r="C237" s="57">
        <v>2</v>
      </c>
      <c r="D237" s="53" t="s">
        <v>640</v>
      </c>
      <c r="E237" s="55" t="s">
        <v>474</v>
      </c>
      <c r="F237" s="57">
        <v>1</v>
      </c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2.75" customHeight="1">
      <c r="A238" s="53" t="s">
        <v>588</v>
      </c>
      <c r="B238" s="55" t="s">
        <v>259</v>
      </c>
      <c r="C238" s="57">
        <v>4</v>
      </c>
      <c r="D238" s="53" t="s">
        <v>641</v>
      </c>
      <c r="E238" s="55" t="s">
        <v>474</v>
      </c>
      <c r="F238" s="57">
        <v>1</v>
      </c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2.75" customHeight="1">
      <c r="A239" s="53" t="s">
        <v>589</v>
      </c>
      <c r="B239" s="55" t="s">
        <v>590</v>
      </c>
      <c r="C239" s="57">
        <v>2</v>
      </c>
      <c r="D239" s="53" t="s">
        <v>642</v>
      </c>
      <c r="E239" s="55" t="s">
        <v>252</v>
      </c>
      <c r="F239" s="57">
        <v>2</v>
      </c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2.75" customHeight="1">
      <c r="A240" s="53" t="s">
        <v>591</v>
      </c>
      <c r="B240" s="55" t="s">
        <v>590</v>
      </c>
      <c r="C240" s="57">
        <v>2</v>
      </c>
      <c r="D240" s="53" t="s">
        <v>643</v>
      </c>
      <c r="E240" s="55" t="s">
        <v>252</v>
      </c>
      <c r="F240" s="57">
        <v>2</v>
      </c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2.75" customHeight="1">
      <c r="A241" s="53" t="s">
        <v>592</v>
      </c>
      <c r="B241" s="55" t="s">
        <v>593</v>
      </c>
      <c r="C241" s="57">
        <v>35</v>
      </c>
      <c r="D241" s="53" t="s">
        <v>644</v>
      </c>
      <c r="E241" s="55" t="s">
        <v>252</v>
      </c>
      <c r="F241" s="57">
        <v>2</v>
      </c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2.75" customHeight="1">
      <c r="A242" s="53" t="s">
        <v>594</v>
      </c>
      <c r="B242" s="55" t="s">
        <v>593</v>
      </c>
      <c r="C242" s="57">
        <v>35</v>
      </c>
      <c r="D242" s="53" t="s">
        <v>645</v>
      </c>
      <c r="E242" s="55" t="s">
        <v>160</v>
      </c>
      <c r="F242" s="57">
        <v>8</v>
      </c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2.75" customHeight="1">
      <c r="A243" s="53" t="s">
        <v>595</v>
      </c>
      <c r="B243" s="55" t="s">
        <v>341</v>
      </c>
      <c r="C243" s="57">
        <v>6</v>
      </c>
      <c r="D243" s="53" t="s">
        <v>646</v>
      </c>
      <c r="E243" s="55" t="s">
        <v>160</v>
      </c>
      <c r="F243" s="57">
        <v>10</v>
      </c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2.75" customHeight="1">
      <c r="A244" s="53" t="s">
        <v>596</v>
      </c>
      <c r="B244" s="55" t="s">
        <v>341</v>
      </c>
      <c r="C244" s="57">
        <v>3</v>
      </c>
      <c r="D244" s="53" t="s">
        <v>647</v>
      </c>
      <c r="E244" s="55" t="s">
        <v>474</v>
      </c>
      <c r="F244" s="57">
        <v>1</v>
      </c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2.75" customHeight="1">
      <c r="A245" s="53" t="s">
        <v>597</v>
      </c>
      <c r="B245" s="55" t="s">
        <v>341</v>
      </c>
      <c r="C245" s="57">
        <v>2</v>
      </c>
      <c r="D245" s="53" t="s">
        <v>648</v>
      </c>
      <c r="E245" s="55" t="s">
        <v>474</v>
      </c>
      <c r="F245" s="57">
        <v>1</v>
      </c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2.75" customHeight="1">
      <c r="A246" s="53" t="s">
        <v>598</v>
      </c>
      <c r="B246" s="55" t="s">
        <v>341</v>
      </c>
      <c r="C246" s="57">
        <v>3</v>
      </c>
      <c r="D246" s="53" t="s">
        <v>649</v>
      </c>
      <c r="E246" s="55" t="s">
        <v>474</v>
      </c>
      <c r="F246" s="57">
        <v>1</v>
      </c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2.75" customHeight="1">
      <c r="A247" s="53" t="s">
        <v>599</v>
      </c>
      <c r="B247" s="55" t="s">
        <v>341</v>
      </c>
      <c r="C247" s="57">
        <v>9</v>
      </c>
      <c r="D247" s="53" t="s">
        <v>650</v>
      </c>
      <c r="E247" s="55" t="s">
        <v>294</v>
      </c>
      <c r="F247" s="57">
        <v>1</v>
      </c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2.75" customHeight="1">
      <c r="A248" s="53" t="s">
        <v>600</v>
      </c>
      <c r="B248" s="55" t="s">
        <v>341</v>
      </c>
      <c r="C248" s="57">
        <v>5</v>
      </c>
      <c r="D248" s="53" t="s">
        <v>651</v>
      </c>
      <c r="E248" s="55" t="s">
        <v>294</v>
      </c>
      <c r="F248" s="57">
        <v>1</v>
      </c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2.75" customHeight="1">
      <c r="A249" s="53" t="s">
        <v>601</v>
      </c>
      <c r="B249" s="55" t="s">
        <v>602</v>
      </c>
      <c r="C249" s="57">
        <v>12</v>
      </c>
      <c r="D249" s="53" t="s">
        <v>652</v>
      </c>
      <c r="E249" s="55" t="s">
        <v>252</v>
      </c>
      <c r="F249" s="57">
        <v>1</v>
      </c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2.75" customHeight="1">
      <c r="A250" s="53" t="s">
        <v>603</v>
      </c>
      <c r="B250" s="55" t="s">
        <v>602</v>
      </c>
      <c r="C250" s="57">
        <v>3</v>
      </c>
      <c r="D250" s="53" t="s">
        <v>653</v>
      </c>
      <c r="E250" s="55" t="s">
        <v>294</v>
      </c>
      <c r="F250" s="57">
        <v>1</v>
      </c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2.75" customHeight="1">
      <c r="A251" s="53" t="s">
        <v>654</v>
      </c>
      <c r="B251" s="55" t="s">
        <v>294</v>
      </c>
      <c r="C251" s="57">
        <v>1</v>
      </c>
      <c r="D251" s="53" t="s">
        <v>704</v>
      </c>
      <c r="E251" s="55" t="s">
        <v>256</v>
      </c>
      <c r="F251" s="57">
        <v>1</v>
      </c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2.75" customHeight="1">
      <c r="A252" s="53" t="s">
        <v>655</v>
      </c>
      <c r="B252" s="55" t="s">
        <v>474</v>
      </c>
      <c r="C252" s="57">
        <v>1</v>
      </c>
      <c r="D252" s="53" t="s">
        <v>705</v>
      </c>
      <c r="E252" s="55" t="s">
        <v>256</v>
      </c>
      <c r="F252" s="57">
        <v>1</v>
      </c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2.75" customHeight="1">
      <c r="A253" s="53" t="s">
        <v>656</v>
      </c>
      <c r="B253" s="55" t="s">
        <v>474</v>
      </c>
      <c r="C253" s="57">
        <v>1</v>
      </c>
      <c r="D253" s="53" t="s">
        <v>706</v>
      </c>
      <c r="E253" s="55" t="s">
        <v>256</v>
      </c>
      <c r="F253" s="57">
        <v>1</v>
      </c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2.75" customHeight="1">
      <c r="A254" s="53" t="s">
        <v>657</v>
      </c>
      <c r="B254" s="55" t="s">
        <v>474</v>
      </c>
      <c r="C254" s="57">
        <v>1</v>
      </c>
      <c r="D254" s="53" t="s">
        <v>707</v>
      </c>
      <c r="E254" s="55" t="s">
        <v>306</v>
      </c>
      <c r="F254" s="57">
        <v>1</v>
      </c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2.75" customHeight="1">
      <c r="A255" s="53" t="s">
        <v>658</v>
      </c>
      <c r="B255" s="55" t="s">
        <v>474</v>
      </c>
      <c r="C255" s="57">
        <v>1</v>
      </c>
      <c r="D255" s="53" t="s">
        <v>708</v>
      </c>
      <c r="E255" s="55" t="s">
        <v>306</v>
      </c>
      <c r="F255" s="57">
        <v>1</v>
      </c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2.75" customHeight="1">
      <c r="A256" s="53" t="s">
        <v>659</v>
      </c>
      <c r="B256" s="55" t="s">
        <v>252</v>
      </c>
      <c r="C256" s="57">
        <v>1</v>
      </c>
      <c r="D256" s="53" t="s">
        <v>709</v>
      </c>
      <c r="E256" s="55" t="s">
        <v>306</v>
      </c>
      <c r="F256" s="57">
        <v>1</v>
      </c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2.75" customHeight="1">
      <c r="A257" s="53" t="s">
        <v>660</v>
      </c>
      <c r="B257" s="55" t="s">
        <v>252</v>
      </c>
      <c r="C257" s="57">
        <v>1</v>
      </c>
      <c r="D257" s="53" t="s">
        <v>710</v>
      </c>
      <c r="E257" s="55" t="s">
        <v>306</v>
      </c>
      <c r="F257" s="57">
        <v>1</v>
      </c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2.75" customHeight="1">
      <c r="A258" s="53" t="s">
        <v>661</v>
      </c>
      <c r="B258" s="55" t="s">
        <v>474</v>
      </c>
      <c r="C258" s="57">
        <v>1</v>
      </c>
      <c r="D258" s="53" t="s">
        <v>711</v>
      </c>
      <c r="E258" s="55" t="s">
        <v>306</v>
      </c>
      <c r="F258" s="57">
        <v>1</v>
      </c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2.75" customHeight="1">
      <c r="A259" s="53" t="s">
        <v>662</v>
      </c>
      <c r="B259" s="55" t="s">
        <v>244</v>
      </c>
      <c r="C259" s="57">
        <v>1</v>
      </c>
      <c r="D259" s="53" t="s">
        <v>712</v>
      </c>
      <c r="E259" s="55" t="s">
        <v>306</v>
      </c>
      <c r="F259" s="57">
        <v>1</v>
      </c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2.75" customHeight="1">
      <c r="A260" s="53" t="s">
        <v>663</v>
      </c>
      <c r="B260" s="55" t="s">
        <v>244</v>
      </c>
      <c r="C260" s="57">
        <v>1</v>
      </c>
      <c r="D260" s="53" t="s">
        <v>713</v>
      </c>
      <c r="E260" s="55" t="s">
        <v>306</v>
      </c>
      <c r="F260" s="57">
        <v>1</v>
      </c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2.75" customHeight="1">
      <c r="A261" s="53" t="s">
        <v>664</v>
      </c>
      <c r="B261" s="55" t="s">
        <v>244</v>
      </c>
      <c r="C261" s="57">
        <v>1</v>
      </c>
      <c r="D261" s="53" t="s">
        <v>714</v>
      </c>
      <c r="E261" s="55" t="s">
        <v>715</v>
      </c>
      <c r="F261" s="57">
        <v>2</v>
      </c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2.75" customHeight="1">
      <c r="A262" s="53" t="s">
        <v>665</v>
      </c>
      <c r="B262" s="55" t="s">
        <v>244</v>
      </c>
      <c r="C262" s="57">
        <v>1</v>
      </c>
      <c r="D262" s="53" t="s">
        <v>716</v>
      </c>
      <c r="E262" s="55" t="s">
        <v>715</v>
      </c>
      <c r="F262" s="57">
        <v>2</v>
      </c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2.75" customHeight="1">
      <c r="A263" s="53" t="s">
        <v>666</v>
      </c>
      <c r="B263" s="55" t="s">
        <v>474</v>
      </c>
      <c r="C263" s="57">
        <v>1</v>
      </c>
      <c r="D263" s="53" t="s">
        <v>717</v>
      </c>
      <c r="E263" s="55" t="s">
        <v>469</v>
      </c>
      <c r="F263" s="57">
        <v>4</v>
      </c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2.75" customHeight="1">
      <c r="A264" s="53" t="s">
        <v>667</v>
      </c>
      <c r="B264" s="55" t="s">
        <v>474</v>
      </c>
      <c r="C264" s="57">
        <v>1</v>
      </c>
      <c r="D264" s="53" t="s">
        <v>718</v>
      </c>
      <c r="E264" s="55" t="s">
        <v>469</v>
      </c>
      <c r="F264" s="57">
        <v>3</v>
      </c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2.75" customHeight="1">
      <c r="A265" s="53" t="s">
        <v>668</v>
      </c>
      <c r="B265" s="55" t="s">
        <v>294</v>
      </c>
      <c r="C265" s="57">
        <v>1</v>
      </c>
      <c r="D265" s="53" t="s">
        <v>719</v>
      </c>
      <c r="E265" s="55" t="s">
        <v>720</v>
      </c>
      <c r="F265" s="57">
        <v>2</v>
      </c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2.75" customHeight="1">
      <c r="A266" s="53" t="s">
        <v>669</v>
      </c>
      <c r="B266" s="55" t="s">
        <v>294</v>
      </c>
      <c r="C266" s="57">
        <v>1</v>
      </c>
      <c r="D266" s="53" t="s">
        <v>721</v>
      </c>
      <c r="E266" s="55" t="s">
        <v>720</v>
      </c>
      <c r="F266" s="57">
        <v>1</v>
      </c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2.75" customHeight="1">
      <c r="A267" s="53" t="s">
        <v>670</v>
      </c>
      <c r="B267" s="55" t="s">
        <v>264</v>
      </c>
      <c r="C267" s="57">
        <v>1</v>
      </c>
      <c r="D267" s="53" t="s">
        <v>722</v>
      </c>
      <c r="E267" s="55" t="s">
        <v>259</v>
      </c>
      <c r="F267" s="57">
        <v>2</v>
      </c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2.75" customHeight="1">
      <c r="A268" s="53" t="s">
        <v>671</v>
      </c>
      <c r="B268" s="55" t="s">
        <v>264</v>
      </c>
      <c r="C268" s="57">
        <v>1</v>
      </c>
      <c r="D268" s="53" t="s">
        <v>723</v>
      </c>
      <c r="E268" s="55" t="s">
        <v>259</v>
      </c>
      <c r="F268" s="57">
        <v>1</v>
      </c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2.75" customHeight="1">
      <c r="A269" s="53" t="s">
        <v>672</v>
      </c>
      <c r="B269" s="55" t="s">
        <v>244</v>
      </c>
      <c r="C269" s="57">
        <v>1</v>
      </c>
      <c r="D269" s="53" t="s">
        <v>724</v>
      </c>
      <c r="E269" s="55" t="s">
        <v>725</v>
      </c>
      <c r="F269" s="57">
        <v>1</v>
      </c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2.75" customHeight="1">
      <c r="A270" s="53" t="s">
        <v>673</v>
      </c>
      <c r="B270" s="55" t="s">
        <v>244</v>
      </c>
      <c r="C270" s="57">
        <v>1</v>
      </c>
      <c r="D270" s="53" t="s">
        <v>726</v>
      </c>
      <c r="E270" s="55" t="s">
        <v>319</v>
      </c>
      <c r="F270" s="57">
        <v>2</v>
      </c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2.75" customHeight="1">
      <c r="A271" s="53" t="s">
        <v>674</v>
      </c>
      <c r="B271" s="55" t="s">
        <v>244</v>
      </c>
      <c r="C271" s="57">
        <v>1</v>
      </c>
      <c r="D271" s="53" t="s">
        <v>727</v>
      </c>
      <c r="E271" s="55" t="s">
        <v>319</v>
      </c>
      <c r="F271" s="57">
        <v>2</v>
      </c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2.75" customHeight="1">
      <c r="A272" s="53" t="s">
        <v>675</v>
      </c>
      <c r="B272" s="55" t="s">
        <v>244</v>
      </c>
      <c r="C272" s="57">
        <v>1</v>
      </c>
      <c r="D272" s="53" t="s">
        <v>728</v>
      </c>
      <c r="E272" s="55" t="s">
        <v>729</v>
      </c>
      <c r="F272" s="57">
        <v>1</v>
      </c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2.75" customHeight="1">
      <c r="A273" s="53" t="s">
        <v>676</v>
      </c>
      <c r="B273" s="55" t="s">
        <v>244</v>
      </c>
      <c r="C273" s="57">
        <v>1</v>
      </c>
      <c r="D273" s="53" t="s">
        <v>730</v>
      </c>
      <c r="E273" s="55" t="s">
        <v>729</v>
      </c>
      <c r="F273" s="57">
        <v>4</v>
      </c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2.75" customHeight="1">
      <c r="A274" s="53" t="s">
        <v>677</v>
      </c>
      <c r="B274" s="55" t="s">
        <v>244</v>
      </c>
      <c r="C274" s="57">
        <v>1</v>
      </c>
      <c r="D274" s="53" t="s">
        <v>731</v>
      </c>
      <c r="E274" s="55" t="s">
        <v>729</v>
      </c>
      <c r="F274" s="57">
        <v>4</v>
      </c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2.75" customHeight="1">
      <c r="A275" s="53" t="s">
        <v>678</v>
      </c>
      <c r="B275" s="55" t="s">
        <v>244</v>
      </c>
      <c r="C275" s="57">
        <v>1</v>
      </c>
      <c r="D275" s="53" t="s">
        <v>732</v>
      </c>
      <c r="E275" s="55" t="s">
        <v>160</v>
      </c>
      <c r="F275" s="57">
        <v>1</v>
      </c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2.75" customHeight="1">
      <c r="A276" s="53" t="s">
        <v>679</v>
      </c>
      <c r="B276" s="55" t="s">
        <v>300</v>
      </c>
      <c r="C276" s="57">
        <v>11</v>
      </c>
      <c r="D276" s="53" t="s">
        <v>733</v>
      </c>
      <c r="E276" s="55" t="s">
        <v>160</v>
      </c>
      <c r="F276" s="57">
        <v>2</v>
      </c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2.75" customHeight="1">
      <c r="A277" s="53" t="s">
        <v>680</v>
      </c>
      <c r="B277" s="55" t="s">
        <v>300</v>
      </c>
      <c r="C277" s="57">
        <v>10</v>
      </c>
      <c r="D277" s="53" t="s">
        <v>734</v>
      </c>
      <c r="E277" s="55" t="s">
        <v>469</v>
      </c>
      <c r="F277" s="57">
        <v>1</v>
      </c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2.75" customHeight="1">
      <c r="A278" s="53" t="s">
        <v>681</v>
      </c>
      <c r="B278" s="55" t="s">
        <v>244</v>
      </c>
      <c r="C278" s="57">
        <v>1</v>
      </c>
      <c r="D278" s="53" t="s">
        <v>735</v>
      </c>
      <c r="E278" s="55" t="s">
        <v>474</v>
      </c>
      <c r="F278" s="57">
        <v>1</v>
      </c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2.75" customHeight="1">
      <c r="A279" s="53" t="s">
        <v>682</v>
      </c>
      <c r="B279" s="55" t="s">
        <v>244</v>
      </c>
      <c r="C279" s="57">
        <v>1</v>
      </c>
      <c r="D279" s="53" t="s">
        <v>736</v>
      </c>
      <c r="E279" s="55" t="s">
        <v>474</v>
      </c>
      <c r="F279" s="57">
        <v>1</v>
      </c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2.75" customHeight="1">
      <c r="A280" s="53" t="s">
        <v>683</v>
      </c>
      <c r="B280" s="55" t="s">
        <v>256</v>
      </c>
      <c r="C280" s="57">
        <v>1</v>
      </c>
      <c r="D280" s="53" t="s">
        <v>737</v>
      </c>
      <c r="E280" s="55" t="s">
        <v>474</v>
      </c>
      <c r="F280" s="57">
        <v>1</v>
      </c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2.75" customHeight="1">
      <c r="A281" s="53" t="s">
        <v>684</v>
      </c>
      <c r="B281" s="55" t="s">
        <v>256</v>
      </c>
      <c r="C281" s="57">
        <v>1</v>
      </c>
      <c r="D281" s="53" t="s">
        <v>738</v>
      </c>
      <c r="E281" s="55" t="s">
        <v>474</v>
      </c>
      <c r="F281" s="57">
        <v>1</v>
      </c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2.75" customHeight="1">
      <c r="A282" s="53" t="s">
        <v>685</v>
      </c>
      <c r="B282" s="55" t="s">
        <v>256</v>
      </c>
      <c r="C282" s="57">
        <v>1</v>
      </c>
      <c r="D282" s="53" t="s">
        <v>739</v>
      </c>
      <c r="E282" s="55" t="s">
        <v>294</v>
      </c>
      <c r="F282" s="57">
        <v>1</v>
      </c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2.75" customHeight="1">
      <c r="A283" s="53" t="s">
        <v>686</v>
      </c>
      <c r="B283" s="55" t="s">
        <v>256</v>
      </c>
      <c r="C283" s="57">
        <v>1</v>
      </c>
      <c r="D283" s="53" t="s">
        <v>740</v>
      </c>
      <c r="E283" s="55" t="s">
        <v>294</v>
      </c>
      <c r="F283" s="57">
        <v>1</v>
      </c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2.75" customHeight="1">
      <c r="A284" s="53" t="s">
        <v>687</v>
      </c>
      <c r="B284" s="55" t="s">
        <v>256</v>
      </c>
      <c r="C284" s="57">
        <v>1</v>
      </c>
      <c r="D284" s="53" t="s">
        <v>741</v>
      </c>
      <c r="E284" s="55" t="s">
        <v>742</v>
      </c>
      <c r="F284" s="57">
        <v>1</v>
      </c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2.75" customHeight="1">
      <c r="A285" s="53" t="s">
        <v>688</v>
      </c>
      <c r="B285" s="55" t="s">
        <v>256</v>
      </c>
      <c r="C285" s="57">
        <v>1</v>
      </c>
      <c r="D285" s="53" t="s">
        <v>743</v>
      </c>
      <c r="E285" s="55" t="s">
        <v>742</v>
      </c>
      <c r="F285" s="57">
        <v>1</v>
      </c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2.75" customHeight="1">
      <c r="A286" s="53" t="s">
        <v>689</v>
      </c>
      <c r="B286" s="55" t="s">
        <v>256</v>
      </c>
      <c r="C286" s="57">
        <v>1</v>
      </c>
      <c r="D286" s="53" t="s">
        <v>744</v>
      </c>
      <c r="E286" s="55" t="s">
        <v>244</v>
      </c>
      <c r="F286" s="57">
        <v>1</v>
      </c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2.75" customHeight="1">
      <c r="A287" s="53" t="s">
        <v>690</v>
      </c>
      <c r="B287" s="55" t="s">
        <v>244</v>
      </c>
      <c r="C287" s="57">
        <v>1</v>
      </c>
      <c r="D287" s="53" t="s">
        <v>745</v>
      </c>
      <c r="E287" s="55" t="s">
        <v>244</v>
      </c>
      <c r="F287" s="57">
        <v>1</v>
      </c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2.75" customHeight="1">
      <c r="A288" s="53" t="s">
        <v>691</v>
      </c>
      <c r="B288" s="55" t="s">
        <v>244</v>
      </c>
      <c r="C288" s="57">
        <v>1</v>
      </c>
      <c r="D288" s="53" t="s">
        <v>746</v>
      </c>
      <c r="E288" s="55" t="s">
        <v>244</v>
      </c>
      <c r="F288" s="57">
        <v>1</v>
      </c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2.75" customHeight="1">
      <c r="A289" s="53" t="s">
        <v>692</v>
      </c>
      <c r="B289" s="55" t="s">
        <v>244</v>
      </c>
      <c r="C289" s="57">
        <v>1</v>
      </c>
      <c r="D289" s="53" t="s">
        <v>747</v>
      </c>
      <c r="E289" s="55" t="s">
        <v>244</v>
      </c>
      <c r="F289" s="57">
        <v>1</v>
      </c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2.75" customHeight="1">
      <c r="A290" s="53" t="s">
        <v>693</v>
      </c>
      <c r="B290" s="55" t="s">
        <v>244</v>
      </c>
      <c r="C290" s="57">
        <v>1</v>
      </c>
      <c r="D290" s="53" t="s">
        <v>748</v>
      </c>
      <c r="E290" s="55" t="s">
        <v>306</v>
      </c>
      <c r="F290" s="57">
        <v>1</v>
      </c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2.75" customHeight="1">
      <c r="A291" s="53" t="s">
        <v>694</v>
      </c>
      <c r="B291" s="55" t="s">
        <v>254</v>
      </c>
      <c r="C291" s="57">
        <v>1</v>
      </c>
      <c r="D291" s="53" t="s">
        <v>749</v>
      </c>
      <c r="E291" s="55" t="s">
        <v>306</v>
      </c>
      <c r="F291" s="57">
        <v>1</v>
      </c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2.75" customHeight="1">
      <c r="A292" s="53" t="s">
        <v>695</v>
      </c>
      <c r="B292" s="55" t="s">
        <v>254</v>
      </c>
      <c r="C292" s="57">
        <v>1</v>
      </c>
      <c r="D292" s="53" t="s">
        <v>750</v>
      </c>
      <c r="E292" s="55" t="s">
        <v>306</v>
      </c>
      <c r="F292" s="57">
        <v>1</v>
      </c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2.75" customHeight="1">
      <c r="A293" s="53" t="s">
        <v>696</v>
      </c>
      <c r="B293" s="55" t="s">
        <v>256</v>
      </c>
      <c r="C293" s="57">
        <v>1</v>
      </c>
      <c r="D293" s="53" t="s">
        <v>751</v>
      </c>
      <c r="E293" s="55" t="s">
        <v>277</v>
      </c>
      <c r="F293" s="57">
        <v>17</v>
      </c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2.75" customHeight="1">
      <c r="A294" s="53" t="s">
        <v>697</v>
      </c>
      <c r="B294" s="55" t="s">
        <v>256</v>
      </c>
      <c r="C294" s="57">
        <v>1</v>
      </c>
      <c r="D294" s="53" t="s">
        <v>752</v>
      </c>
      <c r="E294" s="55" t="s">
        <v>753</v>
      </c>
      <c r="F294" s="57">
        <v>9</v>
      </c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2.75" customHeight="1">
      <c r="A295" s="53" t="s">
        <v>698</v>
      </c>
      <c r="B295" s="55" t="s">
        <v>244</v>
      </c>
      <c r="C295" s="57">
        <v>1</v>
      </c>
      <c r="D295" s="53" t="s">
        <v>754</v>
      </c>
      <c r="E295" s="55" t="s">
        <v>755</v>
      </c>
      <c r="F295" s="57">
        <v>2</v>
      </c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2.75" customHeight="1">
      <c r="A296" s="53" t="s">
        <v>699</v>
      </c>
      <c r="B296" s="55" t="s">
        <v>244</v>
      </c>
      <c r="C296" s="57">
        <v>1</v>
      </c>
      <c r="D296" s="53" t="s">
        <v>756</v>
      </c>
      <c r="E296" s="55" t="s">
        <v>757</v>
      </c>
      <c r="F296" s="57">
        <v>2</v>
      </c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2.75" customHeight="1">
      <c r="A297" s="53" t="s">
        <v>700</v>
      </c>
      <c r="B297" s="55" t="s">
        <v>256</v>
      </c>
      <c r="C297" s="57">
        <v>1</v>
      </c>
      <c r="D297" s="53" t="s">
        <v>758</v>
      </c>
      <c r="E297" s="55" t="s">
        <v>755</v>
      </c>
      <c r="F297" s="57">
        <v>2</v>
      </c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2.75" customHeight="1">
      <c r="A298" s="53" t="s">
        <v>701</v>
      </c>
      <c r="B298" s="55" t="s">
        <v>256</v>
      </c>
      <c r="C298" s="57">
        <v>1</v>
      </c>
      <c r="D298" s="53" t="s">
        <v>759</v>
      </c>
      <c r="E298" s="55" t="s">
        <v>760</v>
      </c>
      <c r="F298" s="57">
        <v>1</v>
      </c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2.75" customHeight="1">
      <c r="A299" s="53" t="s">
        <v>702</v>
      </c>
      <c r="B299" s="55" t="s">
        <v>256</v>
      </c>
      <c r="C299" s="57">
        <v>1</v>
      </c>
      <c r="D299" s="53" t="s">
        <v>761</v>
      </c>
      <c r="E299" s="55" t="s">
        <v>762</v>
      </c>
      <c r="F299" s="57">
        <v>1</v>
      </c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2.75" customHeight="1">
      <c r="A300" s="53" t="s">
        <v>703</v>
      </c>
      <c r="B300" s="55" t="s">
        <v>256</v>
      </c>
      <c r="C300" s="57">
        <v>1</v>
      </c>
      <c r="D300" s="53" t="s">
        <v>763</v>
      </c>
      <c r="E300" s="55" t="s">
        <v>762</v>
      </c>
      <c r="F300" s="57">
        <v>1</v>
      </c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2.75" customHeight="1">
      <c r="A301" s="53" t="s">
        <v>764</v>
      </c>
      <c r="B301" s="55" t="s">
        <v>762</v>
      </c>
      <c r="C301" s="57">
        <v>2</v>
      </c>
      <c r="D301" s="53" t="s">
        <v>821</v>
      </c>
      <c r="E301" s="55" t="s">
        <v>775</v>
      </c>
      <c r="F301" s="57">
        <v>3</v>
      </c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2.75" customHeight="1">
      <c r="A302" s="53" t="s">
        <v>765</v>
      </c>
      <c r="B302" s="55" t="s">
        <v>762</v>
      </c>
      <c r="C302" s="57">
        <v>2</v>
      </c>
      <c r="D302" s="53" t="s">
        <v>822</v>
      </c>
      <c r="E302" s="55" t="s">
        <v>775</v>
      </c>
      <c r="F302" s="57">
        <v>3</v>
      </c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2.75" customHeight="1">
      <c r="A303" s="53" t="s">
        <v>766</v>
      </c>
      <c r="B303" s="55" t="s">
        <v>322</v>
      </c>
      <c r="C303" s="57">
        <v>2</v>
      </c>
      <c r="D303" s="53" t="s">
        <v>823</v>
      </c>
      <c r="E303" s="55" t="s">
        <v>775</v>
      </c>
      <c r="F303" s="57">
        <v>8</v>
      </c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2.75" customHeight="1">
      <c r="A304" s="53" t="s">
        <v>767</v>
      </c>
      <c r="B304" s="55" t="s">
        <v>213</v>
      </c>
      <c r="C304" s="57">
        <v>2</v>
      </c>
      <c r="D304" s="53" t="s">
        <v>824</v>
      </c>
      <c r="E304" s="55" t="s">
        <v>775</v>
      </c>
      <c r="F304" s="57" t="s">
        <v>5456</v>
      </c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2.75" customHeight="1">
      <c r="A305" s="53" t="s">
        <v>768</v>
      </c>
      <c r="B305" s="55" t="s">
        <v>213</v>
      </c>
      <c r="C305" s="57">
        <v>2</v>
      </c>
      <c r="D305" s="53" t="s">
        <v>825</v>
      </c>
      <c r="E305" s="55" t="s">
        <v>775</v>
      </c>
      <c r="F305" s="57">
        <v>6</v>
      </c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2.75" customHeight="1">
      <c r="A306" s="53" t="s">
        <v>769</v>
      </c>
      <c r="B306" s="55" t="s">
        <v>300</v>
      </c>
      <c r="C306" s="57">
        <v>1</v>
      </c>
      <c r="D306" s="53" t="s">
        <v>826</v>
      </c>
      <c r="E306" s="55" t="s">
        <v>775</v>
      </c>
      <c r="F306" s="57">
        <v>3</v>
      </c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2.75" customHeight="1">
      <c r="A307" s="53" t="s">
        <v>770</v>
      </c>
      <c r="B307" s="55" t="s">
        <v>300</v>
      </c>
      <c r="C307" s="57">
        <v>1</v>
      </c>
      <c r="D307" s="53" t="s">
        <v>827</v>
      </c>
      <c r="E307" s="55" t="s">
        <v>828</v>
      </c>
      <c r="F307" s="57">
        <v>1</v>
      </c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2.75" customHeight="1">
      <c r="A308" s="53" t="s">
        <v>771</v>
      </c>
      <c r="B308" s="55" t="s">
        <v>753</v>
      </c>
      <c r="C308" s="57">
        <v>17</v>
      </c>
      <c r="D308" s="53" t="s">
        <v>829</v>
      </c>
      <c r="E308" s="55" t="s">
        <v>828</v>
      </c>
      <c r="F308" s="57">
        <v>2</v>
      </c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2.75" customHeight="1">
      <c r="A309" s="53" t="s">
        <v>772</v>
      </c>
      <c r="B309" s="55" t="s">
        <v>469</v>
      </c>
      <c r="C309" s="57">
        <v>17</v>
      </c>
      <c r="D309" s="53" t="s">
        <v>830</v>
      </c>
      <c r="E309" s="55" t="s">
        <v>294</v>
      </c>
      <c r="F309" s="57">
        <v>6</v>
      </c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2.75" customHeight="1">
      <c r="A310" s="53" t="s">
        <v>773</v>
      </c>
      <c r="B310" s="55" t="s">
        <v>469</v>
      </c>
      <c r="C310" s="57">
        <v>27</v>
      </c>
      <c r="D310" s="53" t="s">
        <v>831</v>
      </c>
      <c r="E310" s="55" t="s">
        <v>832</v>
      </c>
      <c r="F310" s="57">
        <v>25</v>
      </c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2.75" customHeight="1">
      <c r="A311" s="53" t="s">
        <v>774</v>
      </c>
      <c r="B311" s="55" t="s">
        <v>775</v>
      </c>
      <c r="C311" s="57">
        <v>1</v>
      </c>
      <c r="D311" s="53" t="s">
        <v>833</v>
      </c>
      <c r="E311" s="55" t="s">
        <v>832</v>
      </c>
      <c r="F311" s="57">
        <v>31</v>
      </c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2.75" customHeight="1">
      <c r="A312" s="53" t="s">
        <v>776</v>
      </c>
      <c r="B312" s="55" t="s">
        <v>775</v>
      </c>
      <c r="C312" s="57">
        <v>1</v>
      </c>
      <c r="D312" s="53" t="s">
        <v>834</v>
      </c>
      <c r="E312" s="55" t="s">
        <v>832</v>
      </c>
      <c r="F312" s="57">
        <v>34</v>
      </c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2.75" customHeight="1">
      <c r="A313" s="53" t="s">
        <v>777</v>
      </c>
      <c r="B313" s="55" t="s">
        <v>778</v>
      </c>
      <c r="C313" s="57">
        <v>4</v>
      </c>
      <c r="D313" s="53" t="s">
        <v>835</v>
      </c>
      <c r="E313" s="55" t="s">
        <v>548</v>
      </c>
      <c r="F313" s="57">
        <v>1</v>
      </c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2.75" customHeight="1">
      <c r="A314" s="53" t="s">
        <v>779</v>
      </c>
      <c r="B314" s="55" t="s">
        <v>778</v>
      </c>
      <c r="C314" s="57">
        <v>3</v>
      </c>
      <c r="D314" s="53" t="s">
        <v>836</v>
      </c>
      <c r="E314" s="55" t="s">
        <v>244</v>
      </c>
      <c r="F314" s="57">
        <v>1</v>
      </c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2.75" customHeight="1">
      <c r="A315" s="53" t="s">
        <v>780</v>
      </c>
      <c r="B315" s="55" t="s">
        <v>781</v>
      </c>
      <c r="C315" s="57">
        <v>59</v>
      </c>
      <c r="D315" s="53" t="s">
        <v>837</v>
      </c>
      <c r="E315" s="55" t="s">
        <v>244</v>
      </c>
      <c r="F315" s="57">
        <v>1</v>
      </c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2.75" customHeight="1">
      <c r="A316" s="53" t="s">
        <v>782</v>
      </c>
      <c r="B316" s="55" t="s">
        <v>783</v>
      </c>
      <c r="C316" s="57">
        <v>12</v>
      </c>
      <c r="D316" s="53" t="s">
        <v>838</v>
      </c>
      <c r="E316" s="55" t="s">
        <v>742</v>
      </c>
      <c r="F316" s="57">
        <v>3</v>
      </c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2.75" customHeight="1">
      <c r="A317" s="53" t="s">
        <v>784</v>
      </c>
      <c r="B317" s="55" t="s">
        <v>783</v>
      </c>
      <c r="C317" s="57">
        <v>12</v>
      </c>
      <c r="D317" s="53" t="s">
        <v>839</v>
      </c>
      <c r="E317" s="55" t="s">
        <v>742</v>
      </c>
      <c r="F317" s="57">
        <v>1</v>
      </c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2.75" customHeight="1">
      <c r="A318" s="53" t="s">
        <v>785</v>
      </c>
      <c r="B318" s="55" t="s">
        <v>778</v>
      </c>
      <c r="C318" s="57">
        <v>35</v>
      </c>
      <c r="D318" s="53" t="s">
        <v>840</v>
      </c>
      <c r="E318" s="55" t="s">
        <v>742</v>
      </c>
      <c r="F318" s="57">
        <v>1</v>
      </c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2.75" customHeight="1">
      <c r="A319" s="53" t="s">
        <v>786</v>
      </c>
      <c r="B319" s="55" t="s">
        <v>778</v>
      </c>
      <c r="C319" s="57">
        <v>34</v>
      </c>
      <c r="D319" s="53" t="s">
        <v>841</v>
      </c>
      <c r="E319" s="55" t="s">
        <v>742</v>
      </c>
      <c r="F319" s="57">
        <v>1</v>
      </c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2.75" customHeight="1">
      <c r="A320" s="53" t="s">
        <v>787</v>
      </c>
      <c r="B320" s="55" t="s">
        <v>788</v>
      </c>
      <c r="C320" s="57">
        <v>23</v>
      </c>
      <c r="D320" s="53" t="s">
        <v>842</v>
      </c>
      <c r="E320" s="55" t="s">
        <v>742</v>
      </c>
      <c r="F320" s="57">
        <v>1</v>
      </c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2.75" customHeight="1">
      <c r="A321" s="53" t="s">
        <v>789</v>
      </c>
      <c r="B321" s="55" t="s">
        <v>788</v>
      </c>
      <c r="C321" s="57">
        <v>2</v>
      </c>
      <c r="D321" s="53" t="s">
        <v>843</v>
      </c>
      <c r="E321" s="55" t="s">
        <v>844</v>
      </c>
      <c r="F321" s="57">
        <v>1</v>
      </c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2.75" customHeight="1">
      <c r="A322" s="53" t="s">
        <v>790</v>
      </c>
      <c r="B322" s="55" t="s">
        <v>788</v>
      </c>
      <c r="C322" s="57">
        <v>7</v>
      </c>
      <c r="D322" s="53" t="s">
        <v>845</v>
      </c>
      <c r="E322" s="55" t="s">
        <v>244</v>
      </c>
      <c r="F322" s="57">
        <v>0</v>
      </c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2.75" customHeight="1">
      <c r="A323" s="53" t="s">
        <v>791</v>
      </c>
      <c r="B323" s="55" t="s">
        <v>788</v>
      </c>
      <c r="C323" s="57">
        <v>3</v>
      </c>
      <c r="D323" s="53" t="s">
        <v>846</v>
      </c>
      <c r="E323" s="55" t="s">
        <v>244</v>
      </c>
      <c r="F323" s="57">
        <v>0</v>
      </c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2.75" customHeight="1">
      <c r="A324" s="53" t="s">
        <v>792</v>
      </c>
      <c r="B324" s="55" t="s">
        <v>783</v>
      </c>
      <c r="C324" s="57">
        <v>4</v>
      </c>
      <c r="D324" s="53" t="s">
        <v>847</v>
      </c>
      <c r="E324" s="55" t="s">
        <v>244</v>
      </c>
      <c r="F324" s="57">
        <v>1</v>
      </c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2.75" customHeight="1">
      <c r="A325" s="53" t="s">
        <v>793</v>
      </c>
      <c r="B325" s="55" t="s">
        <v>788</v>
      </c>
      <c r="C325" s="57">
        <v>1</v>
      </c>
      <c r="D325" s="53" t="s">
        <v>848</v>
      </c>
      <c r="E325" s="55" t="s">
        <v>244</v>
      </c>
      <c r="F325" s="57">
        <v>1</v>
      </c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2.75" customHeight="1">
      <c r="A326" s="53" t="s">
        <v>794</v>
      </c>
      <c r="B326" s="55" t="s">
        <v>788</v>
      </c>
      <c r="C326" s="57">
        <v>1</v>
      </c>
      <c r="D326" s="53" t="s">
        <v>849</v>
      </c>
      <c r="E326" s="55" t="s">
        <v>814</v>
      </c>
      <c r="F326" s="57">
        <v>2</v>
      </c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2.75" customHeight="1">
      <c r="A327" s="53" t="s">
        <v>795</v>
      </c>
      <c r="B327" s="55" t="s">
        <v>788</v>
      </c>
      <c r="C327" s="57">
        <v>2</v>
      </c>
      <c r="D327" s="53" t="s">
        <v>850</v>
      </c>
      <c r="E327" s="55" t="s">
        <v>814</v>
      </c>
      <c r="F327" s="57">
        <v>1</v>
      </c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2.75" customHeight="1">
      <c r="A328" s="53" t="s">
        <v>796</v>
      </c>
      <c r="B328" s="55" t="s">
        <v>788</v>
      </c>
      <c r="C328" s="57">
        <v>1</v>
      </c>
      <c r="D328" s="53" t="s">
        <v>851</v>
      </c>
      <c r="E328" s="55" t="s">
        <v>254</v>
      </c>
      <c r="F328" s="57">
        <v>4</v>
      </c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2.75" customHeight="1">
      <c r="A329" s="53" t="s">
        <v>797</v>
      </c>
      <c r="B329" s="55" t="s">
        <v>548</v>
      </c>
      <c r="C329" s="57">
        <v>1</v>
      </c>
      <c r="D329" s="53" t="s">
        <v>852</v>
      </c>
      <c r="E329" s="55" t="s">
        <v>788</v>
      </c>
      <c r="F329" s="57">
        <v>1</v>
      </c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2.75" customHeight="1">
      <c r="A330" s="53" t="s">
        <v>798</v>
      </c>
      <c r="B330" s="55" t="s">
        <v>548</v>
      </c>
      <c r="C330" s="57">
        <v>1</v>
      </c>
      <c r="D330" s="53" t="s">
        <v>853</v>
      </c>
      <c r="E330" s="55" t="s">
        <v>788</v>
      </c>
      <c r="F330" s="57">
        <v>1</v>
      </c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2.75" customHeight="1">
      <c r="A331" s="53" t="s">
        <v>799</v>
      </c>
      <c r="B331" s="55" t="s">
        <v>775</v>
      </c>
      <c r="C331" s="57">
        <v>1</v>
      </c>
      <c r="D331" s="53" t="s">
        <v>854</v>
      </c>
      <c r="E331" s="55" t="s">
        <v>844</v>
      </c>
      <c r="F331" s="57">
        <v>4</v>
      </c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2.75" customHeight="1">
      <c r="A332" s="53" t="s">
        <v>800</v>
      </c>
      <c r="B332" s="55" t="s">
        <v>775</v>
      </c>
      <c r="C332" s="57">
        <v>1</v>
      </c>
      <c r="D332" s="53" t="s">
        <v>855</v>
      </c>
      <c r="E332" s="55" t="s">
        <v>844</v>
      </c>
      <c r="F332" s="58" t="s">
        <v>856</v>
      </c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2.75" customHeight="1">
      <c r="A333" s="53" t="s">
        <v>801</v>
      </c>
      <c r="B333" s="55" t="s">
        <v>775</v>
      </c>
      <c r="C333" s="57">
        <v>0</v>
      </c>
      <c r="D333" s="53" t="s">
        <v>857</v>
      </c>
      <c r="E333" s="55" t="s">
        <v>844</v>
      </c>
      <c r="F333" s="57">
        <v>3</v>
      </c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2.75" customHeight="1">
      <c r="A334" s="53" t="s">
        <v>802</v>
      </c>
      <c r="B334" s="55" t="s">
        <v>775</v>
      </c>
      <c r="C334" s="57">
        <v>4</v>
      </c>
      <c r="D334" s="53" t="s">
        <v>858</v>
      </c>
      <c r="E334" s="55" t="s">
        <v>844</v>
      </c>
      <c r="F334" s="57">
        <v>4</v>
      </c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2.75" customHeight="1">
      <c r="A335" s="53" t="s">
        <v>803</v>
      </c>
      <c r="B335" s="55" t="s">
        <v>775</v>
      </c>
      <c r="C335" s="57">
        <v>4</v>
      </c>
      <c r="D335" s="53" t="s">
        <v>859</v>
      </c>
      <c r="E335" s="55" t="s">
        <v>244</v>
      </c>
      <c r="F335" s="57">
        <v>1</v>
      </c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2.75" customHeight="1">
      <c r="A336" s="53" t="s">
        <v>804</v>
      </c>
      <c r="B336" s="55" t="s">
        <v>788</v>
      </c>
      <c r="C336" s="57">
        <v>1</v>
      </c>
      <c r="D336" s="53" t="s">
        <v>860</v>
      </c>
      <c r="E336" s="55" t="s">
        <v>742</v>
      </c>
      <c r="F336" s="57">
        <v>5</v>
      </c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2.75" customHeight="1">
      <c r="A337" s="53" t="s">
        <v>805</v>
      </c>
      <c r="B337" s="55" t="s">
        <v>788</v>
      </c>
      <c r="C337" s="57">
        <v>1</v>
      </c>
      <c r="D337" s="53" t="s">
        <v>861</v>
      </c>
      <c r="E337" s="55" t="s">
        <v>742</v>
      </c>
      <c r="F337" s="57">
        <v>4</v>
      </c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2.75" customHeight="1">
      <c r="A338" s="53" t="s">
        <v>806</v>
      </c>
      <c r="B338" s="55" t="s">
        <v>788</v>
      </c>
      <c r="C338" s="57">
        <v>1</v>
      </c>
      <c r="D338" s="53" t="s">
        <v>862</v>
      </c>
      <c r="E338" s="55" t="s">
        <v>742</v>
      </c>
      <c r="F338" s="57">
        <v>1</v>
      </c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2.75" customHeight="1">
      <c r="A339" s="53" t="s">
        <v>807</v>
      </c>
      <c r="B339" s="55" t="s">
        <v>788</v>
      </c>
      <c r="C339" s="57">
        <v>1</v>
      </c>
      <c r="D339" s="53" t="s">
        <v>863</v>
      </c>
      <c r="E339" s="55" t="s">
        <v>844</v>
      </c>
      <c r="F339" s="57">
        <v>1</v>
      </c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2.75" customHeight="1">
      <c r="A340" s="53" t="s">
        <v>808</v>
      </c>
      <c r="B340" s="55" t="s">
        <v>788</v>
      </c>
      <c r="C340" s="57">
        <v>2</v>
      </c>
      <c r="D340" s="53" t="s">
        <v>864</v>
      </c>
      <c r="E340" s="55" t="s">
        <v>844</v>
      </c>
      <c r="F340" s="57">
        <v>1</v>
      </c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2.75" customHeight="1">
      <c r="A341" s="53" t="s">
        <v>809</v>
      </c>
      <c r="B341" s="55" t="s">
        <v>810</v>
      </c>
      <c r="C341" s="57">
        <v>1</v>
      </c>
      <c r="D341" s="53" t="s">
        <v>865</v>
      </c>
      <c r="E341" s="55" t="s">
        <v>866</v>
      </c>
      <c r="F341" s="57">
        <v>1</v>
      </c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2.75" customHeight="1">
      <c r="A342" s="53" t="s">
        <v>811</v>
      </c>
      <c r="B342" s="55" t="s">
        <v>788</v>
      </c>
      <c r="C342" s="57">
        <v>5</v>
      </c>
      <c r="D342" s="53" t="s">
        <v>867</v>
      </c>
      <c r="E342" s="55" t="s">
        <v>866</v>
      </c>
      <c r="F342" s="57">
        <v>1</v>
      </c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2.75" customHeight="1">
      <c r="A343" s="53" t="s">
        <v>812</v>
      </c>
      <c r="B343" s="55" t="s">
        <v>810</v>
      </c>
      <c r="C343" s="57">
        <v>3</v>
      </c>
      <c r="D343" s="53" t="s">
        <v>868</v>
      </c>
      <c r="E343" s="55" t="s">
        <v>866</v>
      </c>
      <c r="F343" s="57">
        <v>1</v>
      </c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2.75" customHeight="1">
      <c r="A344" s="53" t="s">
        <v>813</v>
      </c>
      <c r="B344" s="55" t="s">
        <v>814</v>
      </c>
      <c r="C344" s="57">
        <v>1</v>
      </c>
      <c r="D344" s="53" t="s">
        <v>869</v>
      </c>
      <c r="E344" s="55" t="s">
        <v>866</v>
      </c>
      <c r="F344" s="57">
        <v>1</v>
      </c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2.75" customHeight="1">
      <c r="A345" s="53" t="s">
        <v>815</v>
      </c>
      <c r="B345" s="55" t="s">
        <v>814</v>
      </c>
      <c r="C345" s="57">
        <v>1</v>
      </c>
      <c r="D345" s="53" t="s">
        <v>870</v>
      </c>
      <c r="E345" s="55" t="s">
        <v>871</v>
      </c>
      <c r="F345" s="57">
        <v>1</v>
      </c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2.75" customHeight="1">
      <c r="A346" s="53" t="s">
        <v>816</v>
      </c>
      <c r="B346" s="55" t="s">
        <v>775</v>
      </c>
      <c r="C346" s="57">
        <v>1</v>
      </c>
      <c r="D346" s="53" t="s">
        <v>872</v>
      </c>
      <c r="E346" s="55" t="s">
        <v>871</v>
      </c>
      <c r="F346" s="57">
        <v>1</v>
      </c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2.75" customHeight="1">
      <c r="A347" s="53" t="s">
        <v>817</v>
      </c>
      <c r="B347" s="55" t="s">
        <v>810</v>
      </c>
      <c r="C347" s="57">
        <v>1</v>
      </c>
      <c r="D347" s="53" t="s">
        <v>873</v>
      </c>
      <c r="E347" s="55" t="s">
        <v>871</v>
      </c>
      <c r="F347" s="57">
        <v>1</v>
      </c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2.75" customHeight="1">
      <c r="A348" s="53" t="s">
        <v>818</v>
      </c>
      <c r="B348" s="55" t="s">
        <v>810</v>
      </c>
      <c r="C348" s="57">
        <v>1</v>
      </c>
      <c r="D348" s="53" t="s">
        <v>874</v>
      </c>
      <c r="E348" s="55" t="s">
        <v>256</v>
      </c>
      <c r="F348" s="57">
        <v>1</v>
      </c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2.75" customHeight="1">
      <c r="A349" s="53" t="s">
        <v>819</v>
      </c>
      <c r="B349" s="55" t="s">
        <v>788</v>
      </c>
      <c r="C349" s="57">
        <v>1</v>
      </c>
      <c r="D349" s="53" t="s">
        <v>875</v>
      </c>
      <c r="E349" s="55" t="s">
        <v>256</v>
      </c>
      <c r="F349" s="57">
        <v>1</v>
      </c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2.75" customHeight="1">
      <c r="A350" s="53" t="s">
        <v>820</v>
      </c>
      <c r="B350" s="55" t="s">
        <v>509</v>
      </c>
      <c r="C350" s="57">
        <v>1</v>
      </c>
      <c r="D350" s="53" t="s">
        <v>876</v>
      </c>
      <c r="E350" s="55" t="s">
        <v>844</v>
      </c>
      <c r="F350" s="57">
        <v>8</v>
      </c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2.75" customHeight="1">
      <c r="A351" s="53" t="s">
        <v>877</v>
      </c>
      <c r="B351" s="55" t="s">
        <v>844</v>
      </c>
      <c r="C351" s="57">
        <v>1</v>
      </c>
      <c r="D351" s="53" t="s">
        <v>931</v>
      </c>
      <c r="E351" s="55" t="s">
        <v>866</v>
      </c>
      <c r="F351" s="57">
        <v>13</v>
      </c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2.75" customHeight="1">
      <c r="A352" s="53" t="s">
        <v>878</v>
      </c>
      <c r="B352" s="55" t="s">
        <v>254</v>
      </c>
      <c r="C352" s="57">
        <v>1</v>
      </c>
      <c r="D352" s="53" t="s">
        <v>932</v>
      </c>
      <c r="E352" s="55" t="s">
        <v>928</v>
      </c>
      <c r="F352" s="57">
        <v>3</v>
      </c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2.75" customHeight="1">
      <c r="A353" s="53" t="s">
        <v>879</v>
      </c>
      <c r="B353" s="55" t="s">
        <v>254</v>
      </c>
      <c r="C353" s="57">
        <v>1</v>
      </c>
      <c r="D353" s="53" t="s">
        <v>933</v>
      </c>
      <c r="E353" s="55" t="s">
        <v>928</v>
      </c>
      <c r="F353" s="57">
        <v>29</v>
      </c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2.75" customHeight="1">
      <c r="A354" s="53" t="s">
        <v>880</v>
      </c>
      <c r="B354" s="55" t="s">
        <v>881</v>
      </c>
      <c r="C354" s="57">
        <v>1</v>
      </c>
      <c r="D354" s="53" t="s">
        <v>934</v>
      </c>
      <c r="E354" s="55" t="s">
        <v>928</v>
      </c>
      <c r="F354" s="57">
        <v>2</v>
      </c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2.75" customHeight="1">
      <c r="A355" s="53" t="s">
        <v>882</v>
      </c>
      <c r="B355" s="55" t="s">
        <v>881</v>
      </c>
      <c r="C355" s="57">
        <v>1</v>
      </c>
      <c r="D355" s="53" t="s">
        <v>935</v>
      </c>
      <c r="E355" s="55" t="s">
        <v>928</v>
      </c>
      <c r="F355" s="57">
        <v>2</v>
      </c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2.75" customHeight="1">
      <c r="A356" s="53" t="s">
        <v>883</v>
      </c>
      <c r="B356" s="55" t="s">
        <v>256</v>
      </c>
      <c r="C356" s="57">
        <v>2</v>
      </c>
      <c r="D356" s="53" t="s">
        <v>936</v>
      </c>
      <c r="E356" s="55" t="s">
        <v>928</v>
      </c>
      <c r="F356" s="57">
        <v>1</v>
      </c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2.75" customHeight="1">
      <c r="A357" s="53" t="s">
        <v>884</v>
      </c>
      <c r="B357" s="55" t="s">
        <v>256</v>
      </c>
      <c r="C357" s="57">
        <v>6</v>
      </c>
      <c r="D357" s="53" t="s">
        <v>937</v>
      </c>
      <c r="E357" s="55" t="s">
        <v>928</v>
      </c>
      <c r="F357" s="57">
        <v>2</v>
      </c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2.75" customHeight="1">
      <c r="A358" s="53" t="s">
        <v>885</v>
      </c>
      <c r="B358" s="55" t="s">
        <v>256</v>
      </c>
      <c r="C358" s="57">
        <v>0</v>
      </c>
      <c r="D358" s="53" t="s">
        <v>938</v>
      </c>
      <c r="E358" s="55" t="s">
        <v>928</v>
      </c>
      <c r="F358" s="57">
        <v>1</v>
      </c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2.75" customHeight="1">
      <c r="A359" s="53" t="s">
        <v>886</v>
      </c>
      <c r="B359" s="55" t="s">
        <v>844</v>
      </c>
      <c r="C359" s="57">
        <v>1</v>
      </c>
      <c r="D359" s="53" t="s">
        <v>939</v>
      </c>
      <c r="E359" s="55" t="s">
        <v>509</v>
      </c>
      <c r="F359" s="57">
        <v>3</v>
      </c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2.75" customHeight="1">
      <c r="A360" s="53" t="s">
        <v>887</v>
      </c>
      <c r="B360" s="55" t="s">
        <v>844</v>
      </c>
      <c r="C360" s="57">
        <v>1</v>
      </c>
      <c r="D360" s="53" t="s">
        <v>940</v>
      </c>
      <c r="E360" s="55" t="s">
        <v>828</v>
      </c>
      <c r="F360" s="57">
        <v>2</v>
      </c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2.75" customHeight="1">
      <c r="A361" s="53" t="s">
        <v>888</v>
      </c>
      <c r="B361" s="55" t="s">
        <v>881</v>
      </c>
      <c r="C361" s="57">
        <v>24</v>
      </c>
      <c r="D361" s="53" t="s">
        <v>941</v>
      </c>
      <c r="E361" s="55" t="s">
        <v>788</v>
      </c>
      <c r="F361" s="57">
        <v>3</v>
      </c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2.75" customHeight="1">
      <c r="A362" s="53" t="s">
        <v>889</v>
      </c>
      <c r="B362" s="55" t="s">
        <v>881</v>
      </c>
      <c r="C362" s="57">
        <v>28</v>
      </c>
      <c r="D362" s="53" t="s">
        <v>942</v>
      </c>
      <c r="E362" s="55" t="s">
        <v>788</v>
      </c>
      <c r="F362" s="57">
        <v>3</v>
      </c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2.75" customHeight="1">
      <c r="A363" s="53" t="s">
        <v>890</v>
      </c>
      <c r="B363" s="55" t="s">
        <v>881</v>
      </c>
      <c r="C363" s="57">
        <v>64</v>
      </c>
      <c r="D363" s="53" t="s">
        <v>943</v>
      </c>
      <c r="E363" s="55" t="s">
        <v>788</v>
      </c>
      <c r="F363" s="57">
        <v>9</v>
      </c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2.75" customHeight="1">
      <c r="A364" s="53" t="s">
        <v>891</v>
      </c>
      <c r="B364" s="55" t="s">
        <v>881</v>
      </c>
      <c r="C364" s="57">
        <v>63</v>
      </c>
      <c r="D364" s="53" t="s">
        <v>944</v>
      </c>
      <c r="E364" s="55" t="s">
        <v>788</v>
      </c>
      <c r="F364" s="57">
        <v>10</v>
      </c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2.75" customHeight="1">
      <c r="A365" s="53" t="s">
        <v>892</v>
      </c>
      <c r="B365" s="55" t="s">
        <v>881</v>
      </c>
      <c r="C365" s="57">
        <v>68</v>
      </c>
      <c r="D365" s="53" t="s">
        <v>945</v>
      </c>
      <c r="E365" s="55" t="s">
        <v>828</v>
      </c>
      <c r="F365" s="57">
        <v>2</v>
      </c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2.75" customHeight="1">
      <c r="A366" s="53" t="s">
        <v>893</v>
      </c>
      <c r="B366" s="55" t="s">
        <v>894</v>
      </c>
      <c r="C366" s="57">
        <v>52</v>
      </c>
      <c r="D366" s="53" t="s">
        <v>946</v>
      </c>
      <c r="E366" s="55" t="s">
        <v>828</v>
      </c>
      <c r="F366" s="57">
        <v>1</v>
      </c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2.75" customHeight="1">
      <c r="A367" s="53" t="s">
        <v>895</v>
      </c>
      <c r="B367" s="55" t="s">
        <v>256</v>
      </c>
      <c r="C367" s="57">
        <v>1</v>
      </c>
      <c r="D367" s="53" t="s">
        <v>947</v>
      </c>
      <c r="E367" s="55" t="s">
        <v>828</v>
      </c>
      <c r="F367" s="57">
        <v>1</v>
      </c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2.75" customHeight="1">
      <c r="A368" s="53" t="s">
        <v>896</v>
      </c>
      <c r="B368" s="55" t="s">
        <v>256</v>
      </c>
      <c r="C368" s="57">
        <v>1</v>
      </c>
      <c r="D368" s="53" t="s">
        <v>948</v>
      </c>
      <c r="E368" s="55" t="s">
        <v>828</v>
      </c>
      <c r="F368" s="57">
        <v>2</v>
      </c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2.75" customHeight="1">
      <c r="A369" s="53" t="s">
        <v>897</v>
      </c>
      <c r="B369" s="55" t="s">
        <v>256</v>
      </c>
      <c r="C369" s="57">
        <v>1</v>
      </c>
      <c r="D369" s="53" t="s">
        <v>949</v>
      </c>
      <c r="E369" s="55" t="s">
        <v>828</v>
      </c>
      <c r="F369" s="57">
        <v>4</v>
      </c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2.75" customHeight="1">
      <c r="A370" s="53" t="s">
        <v>898</v>
      </c>
      <c r="B370" s="55" t="s">
        <v>256</v>
      </c>
      <c r="C370" s="57">
        <v>1</v>
      </c>
      <c r="D370" s="53" t="s">
        <v>950</v>
      </c>
      <c r="E370" s="55" t="s">
        <v>828</v>
      </c>
      <c r="F370" s="57">
        <v>4</v>
      </c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2.75" customHeight="1">
      <c r="A371" s="53" t="s">
        <v>899</v>
      </c>
      <c r="B371" s="55" t="s">
        <v>866</v>
      </c>
      <c r="C371" s="57">
        <v>1</v>
      </c>
      <c r="D371" s="53" t="s">
        <v>951</v>
      </c>
      <c r="E371" s="55" t="s">
        <v>788</v>
      </c>
      <c r="F371" s="57">
        <v>1</v>
      </c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2.75" customHeight="1">
      <c r="A372" s="53" t="s">
        <v>900</v>
      </c>
      <c r="B372" s="55" t="s">
        <v>866</v>
      </c>
      <c r="C372" s="57">
        <v>1</v>
      </c>
      <c r="D372" s="53" t="s">
        <v>952</v>
      </c>
      <c r="E372" s="55" t="s">
        <v>509</v>
      </c>
      <c r="F372" s="57">
        <v>0</v>
      </c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2.75" customHeight="1">
      <c r="A373" s="53" t="s">
        <v>901</v>
      </c>
      <c r="B373" s="55" t="s">
        <v>287</v>
      </c>
      <c r="C373" s="57">
        <v>1</v>
      </c>
      <c r="D373" s="53" t="s">
        <v>953</v>
      </c>
      <c r="E373" s="55" t="s">
        <v>828</v>
      </c>
      <c r="F373" s="57">
        <v>2</v>
      </c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2.75" customHeight="1">
      <c r="A374" s="53" t="s">
        <v>902</v>
      </c>
      <c r="B374" s="55" t="s">
        <v>287</v>
      </c>
      <c r="C374" s="57">
        <v>1</v>
      </c>
      <c r="D374" s="53" t="s">
        <v>954</v>
      </c>
      <c r="E374" s="55" t="s">
        <v>828</v>
      </c>
      <c r="F374" s="57">
        <v>3</v>
      </c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2.75" customHeight="1">
      <c r="A375" s="53" t="s">
        <v>903</v>
      </c>
      <c r="B375" s="55" t="s">
        <v>287</v>
      </c>
      <c r="C375" s="57">
        <v>1</v>
      </c>
      <c r="D375" s="53" t="s">
        <v>955</v>
      </c>
      <c r="E375" s="55" t="s">
        <v>828</v>
      </c>
      <c r="F375" s="57">
        <v>3</v>
      </c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2.75" customHeight="1">
      <c r="A376" s="53" t="s">
        <v>904</v>
      </c>
      <c r="B376" s="55" t="s">
        <v>844</v>
      </c>
      <c r="C376" s="57">
        <v>3</v>
      </c>
      <c r="D376" s="53" t="s">
        <v>956</v>
      </c>
      <c r="E376" s="55" t="s">
        <v>814</v>
      </c>
      <c r="F376" s="57">
        <v>2</v>
      </c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2.75" customHeight="1">
      <c r="A377" s="53" t="s">
        <v>905</v>
      </c>
      <c r="B377" s="55" t="s">
        <v>844</v>
      </c>
      <c r="C377" s="57">
        <v>4</v>
      </c>
      <c r="D377" s="53" t="s">
        <v>957</v>
      </c>
      <c r="E377" s="55" t="s">
        <v>814</v>
      </c>
      <c r="F377" s="57">
        <v>2</v>
      </c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2.75" customHeight="1">
      <c r="A378" s="53" t="s">
        <v>906</v>
      </c>
      <c r="B378" s="55" t="s">
        <v>844</v>
      </c>
      <c r="C378" s="57">
        <v>3</v>
      </c>
      <c r="D378" s="53" t="s">
        <v>958</v>
      </c>
      <c r="E378" s="55" t="s">
        <v>814</v>
      </c>
      <c r="F378" s="57">
        <v>3</v>
      </c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2.75" customHeight="1">
      <c r="A379" s="53" t="s">
        <v>907</v>
      </c>
      <c r="B379" s="55" t="s">
        <v>844</v>
      </c>
      <c r="C379" s="57">
        <v>1</v>
      </c>
      <c r="D379" s="53" t="s">
        <v>959</v>
      </c>
      <c r="E379" s="55" t="s">
        <v>814</v>
      </c>
      <c r="F379" s="57" t="s">
        <v>5457</v>
      </c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2.75" customHeight="1">
      <c r="A380" s="53" t="s">
        <v>908</v>
      </c>
      <c r="B380" s="55" t="s">
        <v>894</v>
      </c>
      <c r="C380" s="57">
        <v>1</v>
      </c>
      <c r="D380" s="53" t="s">
        <v>960</v>
      </c>
      <c r="E380" s="55" t="s">
        <v>160</v>
      </c>
      <c r="F380" s="57">
        <v>3</v>
      </c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2.75" customHeight="1">
      <c r="A381" s="53" t="s">
        <v>909</v>
      </c>
      <c r="B381" s="55" t="s">
        <v>894</v>
      </c>
      <c r="C381" s="57">
        <v>1</v>
      </c>
      <c r="D381" s="53" t="s">
        <v>961</v>
      </c>
      <c r="E381" s="55" t="s">
        <v>160</v>
      </c>
      <c r="F381" s="57">
        <v>2</v>
      </c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2.75" customHeight="1">
      <c r="A382" s="53" t="s">
        <v>910</v>
      </c>
      <c r="B382" s="55" t="s">
        <v>866</v>
      </c>
      <c r="C382" s="57">
        <v>1</v>
      </c>
      <c r="D382" s="53" t="s">
        <v>962</v>
      </c>
      <c r="E382" s="55" t="s">
        <v>814</v>
      </c>
      <c r="F382" s="57">
        <v>1</v>
      </c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2.75" customHeight="1">
      <c r="A383" s="53" t="s">
        <v>911</v>
      </c>
      <c r="B383" s="55" t="s">
        <v>256</v>
      </c>
      <c r="C383" s="57">
        <v>2</v>
      </c>
      <c r="D383" s="53" t="s">
        <v>963</v>
      </c>
      <c r="E383" s="55" t="s">
        <v>814</v>
      </c>
      <c r="F383" s="57">
        <v>1</v>
      </c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2.75" customHeight="1">
      <c r="A384" s="53" t="s">
        <v>912</v>
      </c>
      <c r="B384" s="55" t="s">
        <v>256</v>
      </c>
      <c r="C384" s="57">
        <v>1</v>
      </c>
      <c r="D384" s="53" t="s">
        <v>964</v>
      </c>
      <c r="E384" s="55" t="s">
        <v>814</v>
      </c>
      <c r="F384" s="57">
        <v>1</v>
      </c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2.75" customHeight="1">
      <c r="A385" s="53" t="s">
        <v>913</v>
      </c>
      <c r="B385" s="55" t="s">
        <v>866</v>
      </c>
      <c r="C385" s="57">
        <v>1</v>
      </c>
      <c r="D385" s="53" t="s">
        <v>965</v>
      </c>
      <c r="E385" s="55" t="s">
        <v>810</v>
      </c>
      <c r="F385" s="57">
        <v>1</v>
      </c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2.75" customHeight="1">
      <c r="A386" s="53" t="s">
        <v>914</v>
      </c>
      <c r="B386" s="55" t="s">
        <v>866</v>
      </c>
      <c r="C386" s="57">
        <v>1</v>
      </c>
      <c r="D386" s="53" t="s">
        <v>966</v>
      </c>
      <c r="E386" s="55" t="s">
        <v>344</v>
      </c>
      <c r="F386" s="57">
        <v>1</v>
      </c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2.75" customHeight="1">
      <c r="A387" s="53" t="s">
        <v>915</v>
      </c>
      <c r="B387" s="55" t="s">
        <v>894</v>
      </c>
      <c r="C387" s="57">
        <v>44</v>
      </c>
      <c r="D387" s="53" t="s">
        <v>967</v>
      </c>
      <c r="E387" s="55" t="s">
        <v>344</v>
      </c>
      <c r="F387" s="57">
        <v>1</v>
      </c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2.75" customHeight="1">
      <c r="A388" s="53" t="s">
        <v>916</v>
      </c>
      <c r="B388" s="55" t="s">
        <v>866</v>
      </c>
      <c r="C388" s="57">
        <v>39</v>
      </c>
      <c r="D388" s="53" t="s">
        <v>968</v>
      </c>
      <c r="E388" s="55" t="s">
        <v>814</v>
      </c>
      <c r="F388" s="57">
        <v>1</v>
      </c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2.75" customHeight="1">
      <c r="A389" s="53" t="s">
        <v>917</v>
      </c>
      <c r="B389" s="55" t="s">
        <v>894</v>
      </c>
      <c r="C389" s="57">
        <v>64</v>
      </c>
      <c r="D389" s="53" t="s">
        <v>969</v>
      </c>
      <c r="E389" s="55" t="s">
        <v>814</v>
      </c>
      <c r="F389" s="57">
        <v>1</v>
      </c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2.75" customHeight="1">
      <c r="A390" s="53" t="s">
        <v>918</v>
      </c>
      <c r="B390" s="55" t="s">
        <v>866</v>
      </c>
      <c r="C390" s="57">
        <v>16</v>
      </c>
      <c r="D390" s="53" t="s">
        <v>970</v>
      </c>
      <c r="E390" s="55" t="s">
        <v>160</v>
      </c>
      <c r="F390" s="57">
        <v>0</v>
      </c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2.75" customHeight="1">
      <c r="A391" s="53" t="s">
        <v>919</v>
      </c>
      <c r="B391" s="55" t="s">
        <v>894</v>
      </c>
      <c r="C391" s="57">
        <v>49</v>
      </c>
      <c r="D391" s="53" t="s">
        <v>971</v>
      </c>
      <c r="E391" s="55" t="s">
        <v>160</v>
      </c>
      <c r="F391" s="57">
        <v>1</v>
      </c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2.75" customHeight="1">
      <c r="A392" s="53" t="s">
        <v>920</v>
      </c>
      <c r="B392" s="55" t="s">
        <v>866</v>
      </c>
      <c r="C392" s="57">
        <v>21</v>
      </c>
      <c r="D392" s="53" t="s">
        <v>972</v>
      </c>
      <c r="E392" s="55" t="s">
        <v>828</v>
      </c>
      <c r="F392" s="57">
        <v>1</v>
      </c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2.75" customHeight="1">
      <c r="A393" s="53" t="s">
        <v>921</v>
      </c>
      <c r="B393" s="55" t="s">
        <v>922</v>
      </c>
      <c r="C393" s="57">
        <v>18</v>
      </c>
      <c r="D393" s="53" t="s">
        <v>973</v>
      </c>
      <c r="E393" s="55" t="s">
        <v>828</v>
      </c>
      <c r="F393" s="57">
        <v>1</v>
      </c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2.75" customHeight="1">
      <c r="A394" s="53" t="s">
        <v>923</v>
      </c>
      <c r="B394" s="55" t="s">
        <v>866</v>
      </c>
      <c r="C394" s="57">
        <v>11</v>
      </c>
      <c r="D394" s="53" t="s">
        <v>974</v>
      </c>
      <c r="E394" s="55" t="s">
        <v>844</v>
      </c>
      <c r="F394" s="57">
        <v>1</v>
      </c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2.75" customHeight="1">
      <c r="A395" s="53" t="s">
        <v>924</v>
      </c>
      <c r="B395" s="55" t="s">
        <v>922</v>
      </c>
      <c r="C395" s="57">
        <v>41</v>
      </c>
      <c r="D395" s="53" t="s">
        <v>975</v>
      </c>
      <c r="E395" s="55" t="s">
        <v>814</v>
      </c>
      <c r="F395" s="57">
        <v>2</v>
      </c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2.75" customHeight="1">
      <c r="A396" s="53" t="s">
        <v>925</v>
      </c>
      <c r="B396" s="55" t="s">
        <v>866</v>
      </c>
      <c r="C396" s="57">
        <v>4</v>
      </c>
      <c r="D396" s="53" t="s">
        <v>976</v>
      </c>
      <c r="E396" s="55" t="s">
        <v>814</v>
      </c>
      <c r="F396" s="57">
        <v>3</v>
      </c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2.75" customHeight="1">
      <c r="A397" s="53" t="s">
        <v>926</v>
      </c>
      <c r="B397" s="55" t="s">
        <v>922</v>
      </c>
      <c r="C397" s="57">
        <v>82</v>
      </c>
      <c r="D397" s="53" t="s">
        <v>977</v>
      </c>
      <c r="E397" s="55" t="s">
        <v>814</v>
      </c>
      <c r="F397" s="57">
        <v>1</v>
      </c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2.75" customHeight="1">
      <c r="A398" s="53" t="s">
        <v>927</v>
      </c>
      <c r="B398" s="55" t="s">
        <v>928</v>
      </c>
      <c r="C398" s="57">
        <v>8</v>
      </c>
      <c r="D398" s="53" t="s">
        <v>978</v>
      </c>
      <c r="E398" s="55" t="s">
        <v>979</v>
      </c>
      <c r="F398" s="57">
        <v>5</v>
      </c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2.75" customHeight="1">
      <c r="A399" s="53" t="s">
        <v>929</v>
      </c>
      <c r="B399" s="55" t="s">
        <v>866</v>
      </c>
      <c r="C399" s="57">
        <v>18</v>
      </c>
      <c r="D399" s="53" t="s">
        <v>980</v>
      </c>
      <c r="E399" s="55" t="s">
        <v>814</v>
      </c>
      <c r="F399" s="57">
        <v>2</v>
      </c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2.75" customHeight="1">
      <c r="A400" s="53" t="s">
        <v>930</v>
      </c>
      <c r="B400" s="55" t="s">
        <v>928</v>
      </c>
      <c r="C400" s="57">
        <v>3</v>
      </c>
      <c r="D400" s="53" t="s">
        <v>981</v>
      </c>
      <c r="E400" s="55" t="s">
        <v>979</v>
      </c>
      <c r="F400" s="57">
        <v>2</v>
      </c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2.75" customHeight="1">
      <c r="A401" s="53" t="s">
        <v>982</v>
      </c>
      <c r="B401" s="55" t="s">
        <v>814</v>
      </c>
      <c r="C401" s="57">
        <v>2</v>
      </c>
      <c r="D401" s="53" t="s">
        <v>1035</v>
      </c>
      <c r="E401" s="55" t="s">
        <v>1036</v>
      </c>
      <c r="F401" s="57">
        <v>1</v>
      </c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2.75" customHeight="1">
      <c r="A402" s="53" t="s">
        <v>983</v>
      </c>
      <c r="B402" s="55" t="s">
        <v>979</v>
      </c>
      <c r="C402" s="57">
        <v>2</v>
      </c>
      <c r="D402" s="53" t="s">
        <v>1037</v>
      </c>
      <c r="E402" s="55" t="s">
        <v>1036</v>
      </c>
      <c r="F402" s="57">
        <v>1</v>
      </c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2.75" customHeight="1">
      <c r="A403" s="53" t="s">
        <v>984</v>
      </c>
      <c r="B403" s="55" t="s">
        <v>979</v>
      </c>
      <c r="C403" s="57">
        <v>3</v>
      </c>
      <c r="D403" s="53" t="s">
        <v>1038</v>
      </c>
      <c r="E403" s="55" t="s">
        <v>928</v>
      </c>
      <c r="F403" s="57">
        <v>6</v>
      </c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2.75" customHeight="1">
      <c r="A404" s="53" t="s">
        <v>985</v>
      </c>
      <c r="B404" s="55" t="s">
        <v>828</v>
      </c>
      <c r="C404" s="57">
        <v>1</v>
      </c>
      <c r="D404" s="53" t="s">
        <v>1039</v>
      </c>
      <c r="E404" s="55" t="s">
        <v>928</v>
      </c>
      <c r="F404" s="57">
        <v>5</v>
      </c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2.75" customHeight="1">
      <c r="A405" s="53" t="s">
        <v>986</v>
      </c>
      <c r="B405" s="55" t="s">
        <v>987</v>
      </c>
      <c r="C405" s="57">
        <v>2</v>
      </c>
      <c r="D405" s="53" t="s">
        <v>1040</v>
      </c>
      <c r="E405" s="55" t="s">
        <v>928</v>
      </c>
      <c r="F405" s="57">
        <v>5</v>
      </c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2.75" customHeight="1">
      <c r="A406" s="53" t="s">
        <v>988</v>
      </c>
      <c r="B406" s="55" t="s">
        <v>160</v>
      </c>
      <c r="C406" s="57">
        <v>2</v>
      </c>
      <c r="D406" s="53" t="s">
        <v>1041</v>
      </c>
      <c r="E406" s="55" t="s">
        <v>928</v>
      </c>
      <c r="F406" s="57">
        <v>4</v>
      </c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2.75" customHeight="1">
      <c r="A407" s="53" t="s">
        <v>989</v>
      </c>
      <c r="B407" s="55" t="s">
        <v>160</v>
      </c>
      <c r="C407" s="57">
        <v>3</v>
      </c>
      <c r="D407" s="53" t="s">
        <v>1042</v>
      </c>
      <c r="E407" s="55" t="s">
        <v>928</v>
      </c>
      <c r="F407" s="57">
        <v>5</v>
      </c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2.75" customHeight="1">
      <c r="A408" s="53" t="s">
        <v>990</v>
      </c>
      <c r="B408" s="55" t="s">
        <v>160</v>
      </c>
      <c r="C408" s="57">
        <v>1</v>
      </c>
      <c r="D408" s="53" t="s">
        <v>1043</v>
      </c>
      <c r="E408" s="55" t="s">
        <v>928</v>
      </c>
      <c r="F408" s="57">
        <v>5</v>
      </c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2.75" customHeight="1">
      <c r="A409" s="53" t="s">
        <v>991</v>
      </c>
      <c r="B409" s="55" t="s">
        <v>160</v>
      </c>
      <c r="C409" s="57">
        <v>1</v>
      </c>
      <c r="D409" s="53" t="s">
        <v>1044</v>
      </c>
      <c r="E409" s="55" t="s">
        <v>244</v>
      </c>
      <c r="F409" s="57">
        <v>1</v>
      </c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2.75" customHeight="1">
      <c r="A410" s="53" t="s">
        <v>992</v>
      </c>
      <c r="B410" s="55" t="s">
        <v>979</v>
      </c>
      <c r="C410" s="57">
        <v>2</v>
      </c>
      <c r="D410" s="53" t="s">
        <v>1045</v>
      </c>
      <c r="E410" s="55" t="s">
        <v>244</v>
      </c>
      <c r="F410" s="57">
        <v>1</v>
      </c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2.75" customHeight="1">
      <c r="A411" s="53" t="s">
        <v>993</v>
      </c>
      <c r="B411" s="55" t="s">
        <v>814</v>
      </c>
      <c r="C411" s="57">
        <v>1</v>
      </c>
      <c r="D411" s="53" t="s">
        <v>1046</v>
      </c>
      <c r="E411" s="55" t="s">
        <v>828</v>
      </c>
      <c r="F411" s="57">
        <v>3</v>
      </c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2.75" customHeight="1">
      <c r="A412" s="53" t="s">
        <v>994</v>
      </c>
      <c r="B412" s="55" t="s">
        <v>979</v>
      </c>
      <c r="C412" s="57">
        <v>1</v>
      </c>
      <c r="D412" s="53" t="s">
        <v>1047</v>
      </c>
      <c r="E412" s="55" t="s">
        <v>828</v>
      </c>
      <c r="F412" s="57">
        <v>3</v>
      </c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2.75" customHeight="1">
      <c r="A413" s="53" t="s">
        <v>995</v>
      </c>
      <c r="B413" s="55" t="s">
        <v>979</v>
      </c>
      <c r="C413" s="57">
        <v>1</v>
      </c>
      <c r="D413" s="53" t="s">
        <v>1048</v>
      </c>
      <c r="E413" s="55" t="s">
        <v>987</v>
      </c>
      <c r="F413" s="57">
        <v>1</v>
      </c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2.75" customHeight="1">
      <c r="A414" s="53" t="s">
        <v>996</v>
      </c>
      <c r="B414" s="55" t="s">
        <v>979</v>
      </c>
      <c r="C414" s="57">
        <v>1</v>
      </c>
      <c r="D414" s="53" t="s">
        <v>1049</v>
      </c>
      <c r="E414" s="55" t="s">
        <v>1006</v>
      </c>
      <c r="F414" s="57">
        <v>2</v>
      </c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2.75" customHeight="1">
      <c r="A415" s="53" t="s">
        <v>997</v>
      </c>
      <c r="B415" s="55" t="s">
        <v>979</v>
      </c>
      <c r="C415" s="57">
        <v>1</v>
      </c>
      <c r="D415" s="53" t="s">
        <v>1050</v>
      </c>
      <c r="E415" s="55" t="s">
        <v>1006</v>
      </c>
      <c r="F415" s="57">
        <v>5</v>
      </c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2.75" customHeight="1">
      <c r="A416" s="53" t="s">
        <v>998</v>
      </c>
      <c r="B416" s="55" t="s">
        <v>254</v>
      </c>
      <c r="C416" s="57">
        <v>22</v>
      </c>
      <c r="D416" s="53" t="s">
        <v>1051</v>
      </c>
      <c r="E416" s="55" t="s">
        <v>1006</v>
      </c>
      <c r="F416" s="57">
        <v>6</v>
      </c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2.75" customHeight="1">
      <c r="A417" s="53" t="s">
        <v>999</v>
      </c>
      <c r="B417" s="55" t="s">
        <v>254</v>
      </c>
      <c r="C417" s="57">
        <v>15</v>
      </c>
      <c r="D417" s="53" t="s">
        <v>1052</v>
      </c>
      <c r="E417" s="55" t="s">
        <v>1006</v>
      </c>
      <c r="F417" s="57">
        <v>7</v>
      </c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2.75" customHeight="1">
      <c r="A418" s="53" t="s">
        <v>1000</v>
      </c>
      <c r="B418" s="55" t="s">
        <v>1001</v>
      </c>
      <c r="C418" s="57">
        <v>12</v>
      </c>
      <c r="D418" s="53" t="s">
        <v>1053</v>
      </c>
      <c r="E418" s="55" t="s">
        <v>742</v>
      </c>
      <c r="F418" s="57">
        <v>1</v>
      </c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2.75" customHeight="1">
      <c r="A419" s="53" t="s">
        <v>1002</v>
      </c>
      <c r="B419" s="55" t="s">
        <v>1001</v>
      </c>
      <c r="C419" s="57">
        <v>9</v>
      </c>
      <c r="D419" s="53" t="s">
        <v>1054</v>
      </c>
      <c r="E419" s="55" t="s">
        <v>742</v>
      </c>
      <c r="F419" s="57">
        <v>1</v>
      </c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2.75" customHeight="1">
      <c r="A420" s="53" t="s">
        <v>1003</v>
      </c>
      <c r="B420" s="55" t="s">
        <v>256</v>
      </c>
      <c r="C420" s="57">
        <v>37</v>
      </c>
      <c r="D420" s="53" t="s">
        <v>1055</v>
      </c>
      <c r="E420" s="55" t="s">
        <v>244</v>
      </c>
      <c r="F420" s="57">
        <v>1</v>
      </c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2.75" customHeight="1">
      <c r="A421" s="53" t="s">
        <v>1004</v>
      </c>
      <c r="B421" s="55" t="s">
        <v>256</v>
      </c>
      <c r="C421" s="57">
        <v>26</v>
      </c>
      <c r="D421" s="53" t="s">
        <v>1056</v>
      </c>
      <c r="E421" s="55" t="s">
        <v>1006</v>
      </c>
      <c r="F421" s="57">
        <v>1</v>
      </c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2.75" customHeight="1">
      <c r="A422" s="53" t="s">
        <v>1005</v>
      </c>
      <c r="B422" s="55" t="s">
        <v>1006</v>
      </c>
      <c r="C422" s="57">
        <v>34</v>
      </c>
      <c r="D422" s="53" t="s">
        <v>1057</v>
      </c>
      <c r="E422" s="55" t="s">
        <v>1006</v>
      </c>
      <c r="F422" s="57">
        <v>1</v>
      </c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2.75" customHeight="1">
      <c r="A423" s="53" t="s">
        <v>1007</v>
      </c>
      <c r="B423" s="55" t="s">
        <v>1006</v>
      </c>
      <c r="C423" s="57">
        <v>28</v>
      </c>
      <c r="D423" s="53" t="s">
        <v>1058</v>
      </c>
      <c r="E423" s="55" t="s">
        <v>1006</v>
      </c>
      <c r="F423" s="57">
        <v>1</v>
      </c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2.75" customHeight="1">
      <c r="A424" s="53" t="s">
        <v>1008</v>
      </c>
      <c r="B424" s="55" t="s">
        <v>844</v>
      </c>
      <c r="C424" s="57">
        <v>2</v>
      </c>
      <c r="D424" s="53" t="s">
        <v>1059</v>
      </c>
      <c r="E424" s="55" t="s">
        <v>1006</v>
      </c>
      <c r="F424" s="57">
        <v>1</v>
      </c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2.75" customHeight="1">
      <c r="A425" s="53" t="s">
        <v>1009</v>
      </c>
      <c r="B425" s="55" t="s">
        <v>844</v>
      </c>
      <c r="C425" s="57">
        <v>2</v>
      </c>
      <c r="D425" s="53" t="s">
        <v>1060</v>
      </c>
      <c r="E425" s="55" t="s">
        <v>987</v>
      </c>
      <c r="F425" s="57">
        <v>1</v>
      </c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2.75" customHeight="1">
      <c r="A426" s="53" t="s">
        <v>1010</v>
      </c>
      <c r="B426" s="55" t="s">
        <v>844</v>
      </c>
      <c r="C426" s="57">
        <v>2</v>
      </c>
      <c r="D426" s="53" t="s">
        <v>1061</v>
      </c>
      <c r="E426" s="55" t="s">
        <v>987</v>
      </c>
      <c r="F426" s="57">
        <v>1</v>
      </c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2.75" customHeight="1">
      <c r="A427" s="53" t="s">
        <v>1011</v>
      </c>
      <c r="B427" s="55" t="s">
        <v>844</v>
      </c>
      <c r="C427" s="57">
        <v>7</v>
      </c>
      <c r="D427" s="53" t="s">
        <v>1062</v>
      </c>
      <c r="E427" s="55" t="s">
        <v>1006</v>
      </c>
      <c r="F427" s="57">
        <v>1</v>
      </c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2.75" customHeight="1">
      <c r="A428" s="53" t="s">
        <v>1012</v>
      </c>
      <c r="B428" s="55" t="s">
        <v>844</v>
      </c>
      <c r="C428" s="57">
        <v>3</v>
      </c>
      <c r="D428" s="53" t="s">
        <v>1063</v>
      </c>
      <c r="E428" s="55" t="s">
        <v>1006</v>
      </c>
      <c r="F428" s="57">
        <v>1</v>
      </c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2.75" customHeight="1">
      <c r="A429" s="53" t="s">
        <v>1013</v>
      </c>
      <c r="B429" s="55" t="s">
        <v>844</v>
      </c>
      <c r="C429" s="57">
        <v>5</v>
      </c>
      <c r="D429" s="53" t="s">
        <v>1064</v>
      </c>
      <c r="E429" s="55" t="s">
        <v>1006</v>
      </c>
      <c r="F429" s="57">
        <v>1</v>
      </c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2.75" customHeight="1">
      <c r="A430" s="53" t="s">
        <v>1014</v>
      </c>
      <c r="B430" s="55" t="s">
        <v>742</v>
      </c>
      <c r="C430" s="57">
        <v>1</v>
      </c>
      <c r="D430" s="53" t="s">
        <v>1065</v>
      </c>
      <c r="E430" s="55" t="s">
        <v>1006</v>
      </c>
      <c r="F430" s="57">
        <v>1</v>
      </c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2.75" customHeight="1">
      <c r="A431" s="53" t="s">
        <v>1015</v>
      </c>
      <c r="B431" s="55" t="s">
        <v>742</v>
      </c>
      <c r="C431" s="57">
        <v>1</v>
      </c>
      <c r="D431" s="53" t="s">
        <v>1066</v>
      </c>
      <c r="E431" s="55" t="s">
        <v>987</v>
      </c>
      <c r="F431" s="57">
        <v>5</v>
      </c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2.75" customHeight="1">
      <c r="A432" s="53" t="s">
        <v>1016</v>
      </c>
      <c r="B432" s="55" t="s">
        <v>254</v>
      </c>
      <c r="C432" s="57">
        <v>4</v>
      </c>
      <c r="D432" s="53" t="s">
        <v>1067</v>
      </c>
      <c r="E432" s="55" t="s">
        <v>987</v>
      </c>
      <c r="F432" s="57">
        <v>4</v>
      </c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2.75" customHeight="1">
      <c r="A433" s="53" t="s">
        <v>1017</v>
      </c>
      <c r="B433" s="55" t="s">
        <v>254</v>
      </c>
      <c r="C433" s="57">
        <v>5</v>
      </c>
      <c r="D433" s="53" t="s">
        <v>1068</v>
      </c>
      <c r="E433" s="55" t="s">
        <v>1036</v>
      </c>
      <c r="F433" s="57">
        <v>11</v>
      </c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2.75" customHeight="1">
      <c r="A434" s="53" t="s">
        <v>1018</v>
      </c>
      <c r="B434" s="55" t="s">
        <v>254</v>
      </c>
      <c r="C434" s="57">
        <v>4</v>
      </c>
      <c r="D434" s="53" t="s">
        <v>1069</v>
      </c>
      <c r="E434" s="55" t="s">
        <v>1036</v>
      </c>
      <c r="F434" s="57" t="s">
        <v>5458</v>
      </c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2.75" customHeight="1">
      <c r="A435" s="53" t="s">
        <v>1019</v>
      </c>
      <c r="B435" s="55" t="s">
        <v>254</v>
      </c>
      <c r="C435" s="57">
        <v>4</v>
      </c>
      <c r="D435" s="53" t="s">
        <v>1070</v>
      </c>
      <c r="E435" s="55" t="s">
        <v>987</v>
      </c>
      <c r="F435" s="57">
        <v>32</v>
      </c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2.75" customHeight="1">
      <c r="A436" s="53" t="s">
        <v>1020</v>
      </c>
      <c r="B436" s="55" t="s">
        <v>979</v>
      </c>
      <c r="C436" s="57">
        <v>1</v>
      </c>
      <c r="D436" s="53" t="s">
        <v>1071</v>
      </c>
      <c r="E436" s="55" t="s">
        <v>987</v>
      </c>
      <c r="F436" s="57">
        <v>22</v>
      </c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2.75" customHeight="1">
      <c r="A437" s="53" t="s">
        <v>1021</v>
      </c>
      <c r="B437" s="55" t="s">
        <v>244</v>
      </c>
      <c r="C437" s="57">
        <v>1</v>
      </c>
      <c r="D437" s="53" t="s">
        <v>1072</v>
      </c>
      <c r="E437" s="55" t="s">
        <v>1036</v>
      </c>
      <c r="F437" s="57">
        <v>18</v>
      </c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2.75" customHeight="1">
      <c r="A438" s="53" t="s">
        <v>1022</v>
      </c>
      <c r="B438" s="55" t="s">
        <v>287</v>
      </c>
      <c r="C438" s="57">
        <v>1</v>
      </c>
      <c r="D438" s="53" t="s">
        <v>1073</v>
      </c>
      <c r="E438" s="55" t="s">
        <v>1036</v>
      </c>
      <c r="F438" s="57">
        <v>17</v>
      </c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2.75" customHeight="1">
      <c r="A439" s="53" t="s">
        <v>1023</v>
      </c>
      <c r="B439" s="55" t="s">
        <v>844</v>
      </c>
      <c r="C439" s="57">
        <v>1</v>
      </c>
      <c r="D439" s="53" t="s">
        <v>1074</v>
      </c>
      <c r="E439" s="55" t="s">
        <v>828</v>
      </c>
      <c r="F439" s="57">
        <v>3</v>
      </c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2.75" customHeight="1">
      <c r="A440" s="53" t="s">
        <v>1024</v>
      </c>
      <c r="B440" s="55" t="s">
        <v>844</v>
      </c>
      <c r="C440" s="57">
        <v>1</v>
      </c>
      <c r="D440" s="53" t="s">
        <v>1075</v>
      </c>
      <c r="E440" s="55" t="s">
        <v>1036</v>
      </c>
      <c r="F440" s="57">
        <v>8</v>
      </c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2.75" customHeight="1">
      <c r="A441" s="53" t="s">
        <v>1025</v>
      </c>
      <c r="B441" s="55" t="s">
        <v>844</v>
      </c>
      <c r="C441" s="57">
        <v>1</v>
      </c>
      <c r="D441" s="53" t="s">
        <v>1076</v>
      </c>
      <c r="E441" s="55" t="s">
        <v>1036</v>
      </c>
      <c r="F441" s="57">
        <v>8</v>
      </c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2.75" customHeight="1">
      <c r="A442" s="53" t="s">
        <v>1026</v>
      </c>
      <c r="B442" s="55" t="s">
        <v>814</v>
      </c>
      <c r="C442" s="57">
        <v>0</v>
      </c>
      <c r="D442" s="53" t="s">
        <v>1077</v>
      </c>
      <c r="E442" s="55" t="s">
        <v>828</v>
      </c>
      <c r="F442" s="57">
        <v>8</v>
      </c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2.75" customHeight="1">
      <c r="A443" s="53" t="s">
        <v>1027</v>
      </c>
      <c r="B443" s="55" t="s">
        <v>814</v>
      </c>
      <c r="C443" s="57">
        <v>0</v>
      </c>
      <c r="D443" s="53" t="s">
        <v>1078</v>
      </c>
      <c r="E443" s="55" t="s">
        <v>828</v>
      </c>
      <c r="F443" s="57">
        <v>6</v>
      </c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2.75" customHeight="1">
      <c r="A444" s="53" t="s">
        <v>1028</v>
      </c>
      <c r="B444" s="55" t="s">
        <v>987</v>
      </c>
      <c r="C444" s="57">
        <v>1</v>
      </c>
      <c r="D444" s="53" t="s">
        <v>1079</v>
      </c>
      <c r="E444" s="55" t="s">
        <v>987</v>
      </c>
      <c r="F444" s="57">
        <v>1</v>
      </c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2.75" customHeight="1">
      <c r="A445" s="53" t="s">
        <v>1029</v>
      </c>
      <c r="B445" s="55" t="s">
        <v>987</v>
      </c>
      <c r="C445" s="57">
        <v>1</v>
      </c>
      <c r="D445" s="53" t="s">
        <v>1080</v>
      </c>
      <c r="E445" s="55" t="s">
        <v>987</v>
      </c>
      <c r="F445" s="57">
        <v>1</v>
      </c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2.75" customHeight="1">
      <c r="A446" s="53" t="s">
        <v>1030</v>
      </c>
      <c r="B446" s="55" t="s">
        <v>844</v>
      </c>
      <c r="C446" s="57">
        <v>1</v>
      </c>
      <c r="D446" s="53" t="s">
        <v>1081</v>
      </c>
      <c r="E446" s="55" t="s">
        <v>828</v>
      </c>
      <c r="F446" s="57">
        <v>1</v>
      </c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2.75" customHeight="1">
      <c r="A447" s="53" t="s">
        <v>1031</v>
      </c>
      <c r="B447" s="55" t="s">
        <v>254</v>
      </c>
      <c r="C447" s="57">
        <v>5</v>
      </c>
      <c r="D447" s="53" t="s">
        <v>1082</v>
      </c>
      <c r="E447" s="55" t="s">
        <v>1036</v>
      </c>
      <c r="F447" s="57">
        <v>1</v>
      </c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2.75" customHeight="1">
      <c r="A448" s="53" t="s">
        <v>1032</v>
      </c>
      <c r="B448" s="55" t="s">
        <v>254</v>
      </c>
      <c r="C448" s="57">
        <v>5</v>
      </c>
      <c r="D448" s="53" t="s">
        <v>1083</v>
      </c>
      <c r="E448" s="55" t="s">
        <v>987</v>
      </c>
      <c r="F448" s="57">
        <v>18</v>
      </c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2.75" customHeight="1">
      <c r="A449" s="53" t="s">
        <v>1033</v>
      </c>
      <c r="B449" s="55" t="s">
        <v>254</v>
      </c>
      <c r="C449" s="57">
        <v>5</v>
      </c>
      <c r="D449" s="53" t="s">
        <v>1084</v>
      </c>
      <c r="E449" s="55" t="s">
        <v>987</v>
      </c>
      <c r="F449" s="57">
        <v>16</v>
      </c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2.75" customHeight="1">
      <c r="A450" s="53" t="s">
        <v>1034</v>
      </c>
      <c r="B450" s="55" t="s">
        <v>244</v>
      </c>
      <c r="C450" s="57">
        <v>1</v>
      </c>
      <c r="D450" s="53" t="s">
        <v>1085</v>
      </c>
      <c r="E450" s="55" t="s">
        <v>170</v>
      </c>
      <c r="F450" s="57">
        <v>6</v>
      </c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2.75" customHeight="1">
      <c r="A451" s="53" t="s">
        <v>1086</v>
      </c>
      <c r="B451" s="55" t="s">
        <v>170</v>
      </c>
      <c r="C451" s="57">
        <v>6</v>
      </c>
      <c r="D451" s="53" t="s">
        <v>1137</v>
      </c>
      <c r="E451" s="55" t="s">
        <v>1135</v>
      </c>
      <c r="F451" s="57">
        <v>1</v>
      </c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2.75" customHeight="1">
      <c r="A452" s="53" t="s">
        <v>1087</v>
      </c>
      <c r="B452" s="55" t="s">
        <v>170</v>
      </c>
      <c r="C452" s="57">
        <v>1</v>
      </c>
      <c r="D452" s="53" t="s">
        <v>1138</v>
      </c>
      <c r="E452" s="55" t="s">
        <v>1135</v>
      </c>
      <c r="F452" s="57">
        <v>1</v>
      </c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2.75" customHeight="1">
      <c r="A453" s="53" t="s">
        <v>1088</v>
      </c>
      <c r="B453" s="55" t="s">
        <v>170</v>
      </c>
      <c r="C453" s="57">
        <v>9</v>
      </c>
      <c r="D453" s="53" t="s">
        <v>1139</v>
      </c>
      <c r="E453" s="55" t="s">
        <v>742</v>
      </c>
      <c r="F453" s="57">
        <v>1</v>
      </c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2.75" customHeight="1">
      <c r="A454" s="53" t="s">
        <v>1089</v>
      </c>
      <c r="B454" s="55" t="s">
        <v>164</v>
      </c>
      <c r="C454" s="57">
        <v>7</v>
      </c>
      <c r="D454" s="53" t="s">
        <v>1140</v>
      </c>
      <c r="E454" s="55" t="s">
        <v>164</v>
      </c>
      <c r="F454" s="57">
        <v>11</v>
      </c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2.75" customHeight="1">
      <c r="A455" s="53" t="s">
        <v>1090</v>
      </c>
      <c r="B455" s="55" t="s">
        <v>164</v>
      </c>
      <c r="C455" s="57">
        <v>2</v>
      </c>
      <c r="D455" s="53" t="s">
        <v>1141</v>
      </c>
      <c r="E455" s="55" t="s">
        <v>164</v>
      </c>
      <c r="F455" s="57">
        <v>9</v>
      </c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2.75" customHeight="1">
      <c r="A456" s="53" t="s">
        <v>1091</v>
      </c>
      <c r="B456" s="55" t="s">
        <v>979</v>
      </c>
      <c r="C456" s="57">
        <v>3</v>
      </c>
      <c r="D456" s="53" t="s">
        <v>1142</v>
      </c>
      <c r="E456" s="55" t="s">
        <v>164</v>
      </c>
      <c r="F456" s="57">
        <v>3</v>
      </c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2.75" customHeight="1">
      <c r="A457" s="53" t="s">
        <v>1092</v>
      </c>
      <c r="B457" s="55" t="s">
        <v>979</v>
      </c>
      <c r="C457" s="57">
        <v>3</v>
      </c>
      <c r="D457" s="53" t="s">
        <v>1143</v>
      </c>
      <c r="E457" s="55" t="s">
        <v>1144</v>
      </c>
      <c r="F457" s="57">
        <v>4</v>
      </c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2.75" customHeight="1">
      <c r="A458" s="53" t="s">
        <v>1093</v>
      </c>
      <c r="B458" s="55" t="s">
        <v>1036</v>
      </c>
      <c r="C458" s="57">
        <v>1</v>
      </c>
      <c r="D458" s="53" t="s">
        <v>1145</v>
      </c>
      <c r="E458" s="55" t="s">
        <v>742</v>
      </c>
      <c r="F458" s="57">
        <v>1</v>
      </c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2.75" customHeight="1">
      <c r="A459" s="53" t="s">
        <v>1094</v>
      </c>
      <c r="B459" s="55" t="s">
        <v>979</v>
      </c>
      <c r="C459" s="57">
        <v>3</v>
      </c>
      <c r="D459" s="53" t="s">
        <v>1146</v>
      </c>
      <c r="E459" s="55" t="s">
        <v>1147</v>
      </c>
      <c r="F459" s="57">
        <v>1</v>
      </c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2.75" customHeight="1">
      <c r="A460" s="53" t="s">
        <v>1095</v>
      </c>
      <c r="B460" s="55" t="s">
        <v>979</v>
      </c>
      <c r="C460" s="57">
        <v>2</v>
      </c>
      <c r="D460" s="53" t="s">
        <v>1148</v>
      </c>
      <c r="E460" s="55" t="s">
        <v>979</v>
      </c>
      <c r="F460" s="57">
        <v>1</v>
      </c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2.75" customHeight="1">
      <c r="A461" s="53" t="s">
        <v>1096</v>
      </c>
      <c r="B461" s="55" t="s">
        <v>509</v>
      </c>
      <c r="C461" s="57">
        <v>2</v>
      </c>
      <c r="D461" s="53" t="s">
        <v>1149</v>
      </c>
      <c r="E461" s="55" t="s">
        <v>979</v>
      </c>
      <c r="F461" s="57">
        <v>1</v>
      </c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2.75" customHeight="1">
      <c r="A462" s="53" t="s">
        <v>1097</v>
      </c>
      <c r="B462" s="55" t="s">
        <v>509</v>
      </c>
      <c r="C462" s="57">
        <v>3</v>
      </c>
      <c r="D462" s="53" t="s">
        <v>1150</v>
      </c>
      <c r="E462" s="55" t="s">
        <v>979</v>
      </c>
      <c r="F462" s="57">
        <v>1</v>
      </c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2.75" customHeight="1">
      <c r="A463" s="53" t="s">
        <v>1098</v>
      </c>
      <c r="B463" s="55" t="s">
        <v>987</v>
      </c>
      <c r="C463" s="57">
        <v>1</v>
      </c>
      <c r="D463" s="53" t="s">
        <v>1151</v>
      </c>
      <c r="E463" s="55" t="s">
        <v>979</v>
      </c>
      <c r="F463" s="57">
        <v>1</v>
      </c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2.75" customHeight="1">
      <c r="A464" s="53" t="s">
        <v>1099</v>
      </c>
      <c r="B464" s="55" t="s">
        <v>987</v>
      </c>
      <c r="C464" s="57">
        <v>1</v>
      </c>
      <c r="D464" s="53" t="s">
        <v>1152</v>
      </c>
      <c r="E464" s="55" t="s">
        <v>979</v>
      </c>
      <c r="F464" s="57">
        <v>1</v>
      </c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2.75" customHeight="1">
      <c r="A465" s="53" t="s">
        <v>1100</v>
      </c>
      <c r="B465" s="55" t="s">
        <v>509</v>
      </c>
      <c r="C465" s="57">
        <v>0</v>
      </c>
      <c r="D465" s="53" t="s">
        <v>1153</v>
      </c>
      <c r="E465" s="55" t="s">
        <v>979</v>
      </c>
      <c r="F465" s="57">
        <v>1</v>
      </c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2.75" customHeight="1">
      <c r="A466" s="53" t="s">
        <v>1101</v>
      </c>
      <c r="B466" s="55" t="s">
        <v>509</v>
      </c>
      <c r="C466" s="57">
        <v>2</v>
      </c>
      <c r="D466" s="53" t="s">
        <v>1154</v>
      </c>
      <c r="E466" s="55" t="s">
        <v>742</v>
      </c>
      <c r="F466" s="57">
        <v>1</v>
      </c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2.75" customHeight="1">
      <c r="A467" s="53" t="s">
        <v>1102</v>
      </c>
      <c r="B467" s="55" t="s">
        <v>979</v>
      </c>
      <c r="C467" s="57">
        <v>2</v>
      </c>
      <c r="D467" s="53" t="s">
        <v>1155</v>
      </c>
      <c r="E467" s="55" t="s">
        <v>742</v>
      </c>
      <c r="F467" s="57">
        <v>1</v>
      </c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2.75" customHeight="1">
      <c r="A468" s="53" t="s">
        <v>1103</v>
      </c>
      <c r="B468" s="55" t="s">
        <v>979</v>
      </c>
      <c r="C468" s="57">
        <v>4</v>
      </c>
      <c r="D468" s="53" t="s">
        <v>1156</v>
      </c>
      <c r="E468" s="55" t="s">
        <v>1147</v>
      </c>
      <c r="F468" s="57">
        <v>1</v>
      </c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2.75" customHeight="1">
      <c r="A469" s="53" t="s">
        <v>1104</v>
      </c>
      <c r="B469" s="55" t="s">
        <v>828</v>
      </c>
      <c r="C469" s="57">
        <v>6</v>
      </c>
      <c r="D469" s="53" t="s">
        <v>1157</v>
      </c>
      <c r="E469" s="55" t="s">
        <v>1147</v>
      </c>
      <c r="F469" s="57">
        <v>1</v>
      </c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2.75" customHeight="1">
      <c r="A470" s="53" t="s">
        <v>1105</v>
      </c>
      <c r="B470" s="55" t="s">
        <v>828</v>
      </c>
      <c r="C470" s="57">
        <v>2</v>
      </c>
      <c r="D470" s="53" t="s">
        <v>1158</v>
      </c>
      <c r="E470" s="55" t="s">
        <v>1147</v>
      </c>
      <c r="F470" s="57">
        <v>1</v>
      </c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2.75" customHeight="1">
      <c r="A471" s="53" t="s">
        <v>1106</v>
      </c>
      <c r="B471" s="55" t="s">
        <v>828</v>
      </c>
      <c r="C471" s="57">
        <v>1</v>
      </c>
      <c r="D471" s="53" t="s">
        <v>1159</v>
      </c>
      <c r="E471" s="55" t="s">
        <v>979</v>
      </c>
      <c r="F471" s="57">
        <v>1</v>
      </c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2.75" customHeight="1">
      <c r="A472" s="53" t="s">
        <v>1107</v>
      </c>
      <c r="B472" s="55" t="s">
        <v>509</v>
      </c>
      <c r="C472" s="57">
        <v>2</v>
      </c>
      <c r="D472" s="53" t="s">
        <v>1160</v>
      </c>
      <c r="E472" s="55" t="s">
        <v>979</v>
      </c>
      <c r="F472" s="57">
        <v>1</v>
      </c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2.75" customHeight="1">
      <c r="A473" s="53" t="s">
        <v>1108</v>
      </c>
      <c r="B473" s="55" t="s">
        <v>979</v>
      </c>
      <c r="C473" s="57">
        <v>1</v>
      </c>
      <c r="D473" s="53" t="s">
        <v>1161</v>
      </c>
      <c r="E473" s="55" t="s">
        <v>979</v>
      </c>
      <c r="F473" s="57">
        <v>1</v>
      </c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2.75" customHeight="1">
      <c r="A474" s="53" t="s">
        <v>1109</v>
      </c>
      <c r="B474" s="55" t="s">
        <v>979</v>
      </c>
      <c r="C474" s="57">
        <v>0</v>
      </c>
      <c r="D474" s="53" t="s">
        <v>1162</v>
      </c>
      <c r="E474" s="55" t="s">
        <v>244</v>
      </c>
      <c r="F474" s="57">
        <v>1</v>
      </c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2.75" customHeight="1">
      <c r="A475" s="53" t="s">
        <v>1110</v>
      </c>
      <c r="B475" s="55" t="s">
        <v>979</v>
      </c>
      <c r="C475" s="57">
        <v>1</v>
      </c>
      <c r="D475" s="53" t="s">
        <v>1163</v>
      </c>
      <c r="E475" s="55" t="s">
        <v>244</v>
      </c>
      <c r="F475" s="57">
        <v>1</v>
      </c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2.75" customHeight="1">
      <c r="A476" s="53" t="s">
        <v>1111</v>
      </c>
      <c r="B476" s="55" t="s">
        <v>303</v>
      </c>
      <c r="C476" s="57">
        <v>1</v>
      </c>
      <c r="D476" s="53" t="s">
        <v>1164</v>
      </c>
      <c r="E476" s="55" t="s">
        <v>244</v>
      </c>
      <c r="F476" s="57">
        <v>1</v>
      </c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2.75" customHeight="1">
      <c r="A477" s="53" t="s">
        <v>1112</v>
      </c>
      <c r="B477" s="55" t="s">
        <v>303</v>
      </c>
      <c r="C477" s="57">
        <v>1</v>
      </c>
      <c r="D477" s="53" t="s">
        <v>1165</v>
      </c>
      <c r="E477" s="55" t="s">
        <v>244</v>
      </c>
      <c r="F477" s="57">
        <v>1</v>
      </c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2.75" customHeight="1">
      <c r="A478" s="53" t="s">
        <v>1113</v>
      </c>
      <c r="B478" s="55" t="s">
        <v>303</v>
      </c>
      <c r="C478" s="57">
        <v>1</v>
      </c>
      <c r="D478" s="53" t="s">
        <v>1166</v>
      </c>
      <c r="E478" s="55" t="s">
        <v>1147</v>
      </c>
      <c r="F478" s="57">
        <v>1</v>
      </c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2.75" customHeight="1">
      <c r="A479" s="53" t="s">
        <v>1114</v>
      </c>
      <c r="B479" s="55" t="s">
        <v>303</v>
      </c>
      <c r="C479" s="57">
        <v>1</v>
      </c>
      <c r="D479" s="53" t="s">
        <v>1167</v>
      </c>
      <c r="E479" s="55" t="s">
        <v>1147</v>
      </c>
      <c r="F479" s="57">
        <v>1</v>
      </c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2.75" customHeight="1">
      <c r="A480" s="53" t="s">
        <v>1115</v>
      </c>
      <c r="B480" s="55" t="s">
        <v>828</v>
      </c>
      <c r="C480" s="57">
        <v>11</v>
      </c>
      <c r="D480" s="53" t="s">
        <v>1168</v>
      </c>
      <c r="E480" s="55" t="s">
        <v>1147</v>
      </c>
      <c r="F480" s="57">
        <v>1</v>
      </c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2.75" customHeight="1">
      <c r="A481" s="53" t="s">
        <v>1116</v>
      </c>
      <c r="B481" s="55" t="s">
        <v>509</v>
      </c>
      <c r="C481" s="57">
        <v>2</v>
      </c>
      <c r="D481" s="53" t="s">
        <v>1169</v>
      </c>
      <c r="E481" s="55" t="s">
        <v>742</v>
      </c>
      <c r="F481" s="57">
        <v>1</v>
      </c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2.75" customHeight="1">
      <c r="A482" s="53" t="s">
        <v>1117</v>
      </c>
      <c r="B482" s="55" t="s">
        <v>828</v>
      </c>
      <c r="C482" s="57">
        <v>5</v>
      </c>
      <c r="D482" s="53" t="s">
        <v>1170</v>
      </c>
      <c r="E482" s="55" t="s">
        <v>1171</v>
      </c>
      <c r="F482" s="57">
        <v>4</v>
      </c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2.75" customHeight="1">
      <c r="A483" s="53" t="s">
        <v>1118</v>
      </c>
      <c r="B483" s="55" t="s">
        <v>828</v>
      </c>
      <c r="C483" s="57">
        <v>4</v>
      </c>
      <c r="D483" s="53" t="s">
        <v>1172</v>
      </c>
      <c r="E483" s="55" t="s">
        <v>587</v>
      </c>
      <c r="F483" s="57">
        <v>6</v>
      </c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2.75" customHeight="1">
      <c r="A484" s="53" t="s">
        <v>1119</v>
      </c>
      <c r="B484" s="55" t="s">
        <v>509</v>
      </c>
      <c r="C484" s="57">
        <v>5</v>
      </c>
      <c r="D484" s="53" t="s">
        <v>1173</v>
      </c>
      <c r="E484" s="55" t="s">
        <v>587</v>
      </c>
      <c r="F484" s="57">
        <v>5</v>
      </c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2.75" customHeight="1">
      <c r="A485" s="53" t="s">
        <v>1120</v>
      </c>
      <c r="B485" s="55" t="s">
        <v>509</v>
      </c>
      <c r="C485" s="57">
        <v>4</v>
      </c>
      <c r="D485" s="53" t="s">
        <v>1174</v>
      </c>
      <c r="E485" s="55" t="s">
        <v>587</v>
      </c>
      <c r="F485" s="57">
        <v>2</v>
      </c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2.75" customHeight="1">
      <c r="A486" s="53" t="s">
        <v>1121</v>
      </c>
      <c r="B486" s="55" t="s">
        <v>509</v>
      </c>
      <c r="C486" s="57">
        <v>6</v>
      </c>
      <c r="D486" s="53" t="s">
        <v>1175</v>
      </c>
      <c r="E486" s="55" t="s">
        <v>1176</v>
      </c>
      <c r="F486" s="57">
        <v>3</v>
      </c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2.75" customHeight="1">
      <c r="A487" s="53" t="s">
        <v>1122</v>
      </c>
      <c r="B487" s="55" t="s">
        <v>788</v>
      </c>
      <c r="C487" s="57">
        <v>3</v>
      </c>
      <c r="D487" s="53" t="s">
        <v>1177</v>
      </c>
      <c r="E487" s="55" t="s">
        <v>1176</v>
      </c>
      <c r="F487" s="57">
        <v>2</v>
      </c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2.75" customHeight="1">
      <c r="A488" s="53" t="s">
        <v>1123</v>
      </c>
      <c r="B488" s="55" t="s">
        <v>788</v>
      </c>
      <c r="C488" s="57">
        <v>3</v>
      </c>
      <c r="D488" s="53" t="s">
        <v>1178</v>
      </c>
      <c r="E488" s="55" t="s">
        <v>762</v>
      </c>
      <c r="F488" s="57">
        <v>1</v>
      </c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2.75" customHeight="1">
      <c r="A489" s="53" t="s">
        <v>1124</v>
      </c>
      <c r="B489" s="55" t="s">
        <v>509</v>
      </c>
      <c r="C489" s="57">
        <v>0</v>
      </c>
      <c r="D489" s="53" t="s">
        <v>1179</v>
      </c>
      <c r="E489" s="55" t="s">
        <v>762</v>
      </c>
      <c r="F489" s="57">
        <v>2</v>
      </c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2.75" customHeight="1">
      <c r="A490" s="53" t="s">
        <v>1125</v>
      </c>
      <c r="B490" s="55" t="s">
        <v>788</v>
      </c>
      <c r="C490" s="57">
        <v>3</v>
      </c>
      <c r="D490" s="53" t="s">
        <v>1180</v>
      </c>
      <c r="E490" s="55" t="s">
        <v>814</v>
      </c>
      <c r="F490" s="57">
        <v>1</v>
      </c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2.75" customHeight="1">
      <c r="A491" s="53" t="s">
        <v>1126</v>
      </c>
      <c r="B491" s="55" t="s">
        <v>788</v>
      </c>
      <c r="C491" s="57">
        <v>1</v>
      </c>
      <c r="D491" s="53" t="s">
        <v>1181</v>
      </c>
      <c r="E491" s="55" t="s">
        <v>814</v>
      </c>
      <c r="F491" s="57">
        <v>1</v>
      </c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2.75" customHeight="1">
      <c r="A492" s="53" t="s">
        <v>1127</v>
      </c>
      <c r="B492" s="55" t="s">
        <v>788</v>
      </c>
      <c r="C492" s="57">
        <v>3</v>
      </c>
      <c r="D492" s="53" t="s">
        <v>1182</v>
      </c>
      <c r="E492" s="55" t="s">
        <v>814</v>
      </c>
      <c r="F492" s="57">
        <v>1</v>
      </c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2.75" customHeight="1">
      <c r="A493" s="53" t="s">
        <v>1128</v>
      </c>
      <c r="B493" s="55" t="s">
        <v>788</v>
      </c>
      <c r="C493" s="57">
        <v>3</v>
      </c>
      <c r="D493" s="53" t="s">
        <v>1183</v>
      </c>
      <c r="E493" s="55" t="s">
        <v>254</v>
      </c>
      <c r="F493" s="57">
        <v>1</v>
      </c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2.75" customHeight="1">
      <c r="A494" s="53" t="s">
        <v>1129</v>
      </c>
      <c r="B494" s="55" t="s">
        <v>509</v>
      </c>
      <c r="C494" s="57">
        <v>9</v>
      </c>
      <c r="D494" s="53" t="s">
        <v>1184</v>
      </c>
      <c r="E494" s="55" t="s">
        <v>254</v>
      </c>
      <c r="F494" s="57">
        <v>1</v>
      </c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2.75" customHeight="1">
      <c r="A495" s="53" t="s">
        <v>1130</v>
      </c>
      <c r="B495" s="55" t="s">
        <v>742</v>
      </c>
      <c r="C495" s="57">
        <v>1</v>
      </c>
      <c r="D495" s="53" t="s">
        <v>1185</v>
      </c>
      <c r="E495" s="55" t="s">
        <v>254</v>
      </c>
      <c r="F495" s="57">
        <v>1</v>
      </c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2.75" customHeight="1">
      <c r="A496" s="53" t="s">
        <v>1131</v>
      </c>
      <c r="B496" s="55" t="s">
        <v>742</v>
      </c>
      <c r="C496" s="57">
        <v>1</v>
      </c>
      <c r="D496" s="53" t="s">
        <v>1186</v>
      </c>
      <c r="E496" s="55" t="s">
        <v>742</v>
      </c>
      <c r="F496" s="57">
        <v>1</v>
      </c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2.75" customHeight="1">
      <c r="A497" s="53" t="s">
        <v>1132</v>
      </c>
      <c r="B497" s="55"/>
      <c r="C497" s="57">
        <v>2</v>
      </c>
      <c r="D497" s="53" t="s">
        <v>1187</v>
      </c>
      <c r="E497" s="55" t="s">
        <v>742</v>
      </c>
      <c r="F497" s="57">
        <v>1</v>
      </c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2.75" customHeight="1">
      <c r="A498" s="53" t="s">
        <v>1133</v>
      </c>
      <c r="B498" s="55"/>
      <c r="C498" s="57">
        <v>2</v>
      </c>
      <c r="D498" s="53" t="s">
        <v>1188</v>
      </c>
      <c r="E498" s="55" t="s">
        <v>762</v>
      </c>
      <c r="F498" s="57">
        <v>1</v>
      </c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2.75" customHeight="1">
      <c r="A499" s="53" t="s">
        <v>1134</v>
      </c>
      <c r="B499" s="55" t="s">
        <v>1135</v>
      </c>
      <c r="C499" s="57">
        <v>1</v>
      </c>
      <c r="D499" s="53" t="s">
        <v>1189</v>
      </c>
      <c r="E499" s="55" t="s">
        <v>762</v>
      </c>
      <c r="F499" s="57">
        <v>2</v>
      </c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2.75" customHeight="1">
      <c r="A500" s="53" t="s">
        <v>1136</v>
      </c>
      <c r="B500" s="55" t="s">
        <v>1135</v>
      </c>
      <c r="C500" s="57">
        <v>1</v>
      </c>
      <c r="D500" s="53" t="s">
        <v>1190</v>
      </c>
      <c r="E500" s="55" t="s">
        <v>762</v>
      </c>
      <c r="F500" s="57">
        <v>19</v>
      </c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2.75" customHeight="1">
      <c r="A501" s="53" t="s">
        <v>1191</v>
      </c>
      <c r="B501" s="55" t="s">
        <v>762</v>
      </c>
      <c r="C501" s="57">
        <v>15</v>
      </c>
      <c r="D501" s="53" t="s">
        <v>1247</v>
      </c>
      <c r="E501" s="55" t="s">
        <v>259</v>
      </c>
      <c r="F501" s="57">
        <v>4</v>
      </c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2.75" customHeight="1">
      <c r="A502" s="53" t="s">
        <v>1192</v>
      </c>
      <c r="B502" s="55" t="s">
        <v>1193</v>
      </c>
      <c r="C502" s="57">
        <v>1</v>
      </c>
      <c r="D502" s="53" t="s">
        <v>1248</v>
      </c>
      <c r="E502" s="55" t="s">
        <v>729</v>
      </c>
      <c r="F502" s="57">
        <v>2</v>
      </c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2.75" customHeight="1">
      <c r="A503" s="53" t="s">
        <v>1194</v>
      </c>
      <c r="B503" s="55" t="s">
        <v>1193</v>
      </c>
      <c r="C503" s="57">
        <v>3</v>
      </c>
      <c r="D503" s="53" t="s">
        <v>1249</v>
      </c>
      <c r="E503" s="55" t="s">
        <v>729</v>
      </c>
      <c r="F503" s="57">
        <v>2</v>
      </c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2.75" customHeight="1">
      <c r="A504" s="53" t="s">
        <v>1195</v>
      </c>
      <c r="B504" s="55" t="s">
        <v>1193</v>
      </c>
      <c r="C504" s="57">
        <v>2</v>
      </c>
      <c r="D504" s="53" t="s">
        <v>1250</v>
      </c>
      <c r="E504" s="55" t="s">
        <v>1251</v>
      </c>
      <c r="F504" s="57">
        <v>1</v>
      </c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2.75" customHeight="1">
      <c r="A505" s="53" t="s">
        <v>1196</v>
      </c>
      <c r="B505" s="55" t="s">
        <v>1193</v>
      </c>
      <c r="C505" s="57">
        <v>4</v>
      </c>
      <c r="D505" s="53" t="s">
        <v>1252</v>
      </c>
      <c r="E505" s="55" t="s">
        <v>1251</v>
      </c>
      <c r="F505" s="57">
        <v>2</v>
      </c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2.75" customHeight="1">
      <c r="A506" s="53" t="s">
        <v>1197</v>
      </c>
      <c r="B506" s="55" t="s">
        <v>440</v>
      </c>
      <c r="C506" s="57">
        <v>2</v>
      </c>
      <c r="D506" s="53" t="s">
        <v>1253</v>
      </c>
      <c r="E506" s="55" t="s">
        <v>729</v>
      </c>
      <c r="F506" s="57">
        <v>3</v>
      </c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2.75" customHeight="1">
      <c r="A507" s="53" t="s">
        <v>1198</v>
      </c>
      <c r="B507" s="55" t="s">
        <v>979</v>
      </c>
      <c r="C507" s="57">
        <v>1</v>
      </c>
      <c r="D507" s="53" t="s">
        <v>1254</v>
      </c>
      <c r="E507" s="55" t="s">
        <v>729</v>
      </c>
      <c r="F507" s="57">
        <v>2</v>
      </c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2.75" customHeight="1">
      <c r="A508" s="53" t="s">
        <v>1199</v>
      </c>
      <c r="B508" s="55" t="s">
        <v>979</v>
      </c>
      <c r="C508" s="57">
        <v>1</v>
      </c>
      <c r="D508" s="53" t="s">
        <v>1255</v>
      </c>
      <c r="E508" s="55" t="s">
        <v>755</v>
      </c>
      <c r="F508" s="57">
        <v>1</v>
      </c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2.75" customHeight="1">
      <c r="A509" s="53" t="s">
        <v>1200</v>
      </c>
      <c r="B509" s="55" t="s">
        <v>979</v>
      </c>
      <c r="C509" s="57">
        <v>1</v>
      </c>
      <c r="D509" s="53" t="s">
        <v>1256</v>
      </c>
      <c r="E509" s="55" t="s">
        <v>755</v>
      </c>
      <c r="F509" s="57">
        <v>2</v>
      </c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2.75" customHeight="1">
      <c r="A510" s="53" t="s">
        <v>1201</v>
      </c>
      <c r="B510" s="55" t="s">
        <v>979</v>
      </c>
      <c r="C510" s="57">
        <v>1</v>
      </c>
      <c r="D510" s="53" t="s">
        <v>1257</v>
      </c>
      <c r="E510" s="55" t="s">
        <v>762</v>
      </c>
      <c r="F510" s="57">
        <v>2</v>
      </c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2.75" customHeight="1">
      <c r="A511" s="53" t="s">
        <v>1202</v>
      </c>
      <c r="B511" s="55" t="s">
        <v>1203</v>
      </c>
      <c r="C511" s="57">
        <v>1</v>
      </c>
      <c r="D511" s="53" t="s">
        <v>1258</v>
      </c>
      <c r="E511" s="55" t="s">
        <v>762</v>
      </c>
      <c r="F511" s="57">
        <v>2</v>
      </c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2.75" customHeight="1">
      <c r="A512" s="53" t="s">
        <v>1204</v>
      </c>
      <c r="B512" s="55" t="s">
        <v>1203</v>
      </c>
      <c r="C512" s="57">
        <v>1</v>
      </c>
      <c r="D512" s="53" t="s">
        <v>1259</v>
      </c>
      <c r="E512" s="55" t="s">
        <v>757</v>
      </c>
      <c r="F512" s="57">
        <v>2</v>
      </c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2.75" customHeight="1">
      <c r="A513" s="53" t="s">
        <v>1205</v>
      </c>
      <c r="B513" s="55" t="s">
        <v>979</v>
      </c>
      <c r="C513" s="57">
        <v>1</v>
      </c>
      <c r="D513" s="53" t="s">
        <v>1260</v>
      </c>
      <c r="E513" s="55" t="s">
        <v>757</v>
      </c>
      <c r="F513" s="57">
        <v>2</v>
      </c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2.75" customHeight="1">
      <c r="A514" s="53" t="s">
        <v>1206</v>
      </c>
      <c r="B514" s="55" t="s">
        <v>979</v>
      </c>
      <c r="C514" s="57">
        <v>1</v>
      </c>
      <c r="D514" s="53" t="s">
        <v>1261</v>
      </c>
      <c r="E514" s="55" t="s">
        <v>1219</v>
      </c>
      <c r="F514" s="57">
        <v>1</v>
      </c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2.75" customHeight="1">
      <c r="A515" s="53" t="s">
        <v>1207</v>
      </c>
      <c r="B515" s="55" t="s">
        <v>814</v>
      </c>
      <c r="C515" s="57">
        <v>1</v>
      </c>
      <c r="D515" s="53" t="s">
        <v>1262</v>
      </c>
      <c r="E515" s="55" t="s">
        <v>590</v>
      </c>
      <c r="F515" s="57">
        <v>2</v>
      </c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2.75" customHeight="1">
      <c r="A516" s="53" t="s">
        <v>1208</v>
      </c>
      <c r="B516" s="55" t="s">
        <v>814</v>
      </c>
      <c r="C516" s="57">
        <v>1</v>
      </c>
      <c r="D516" s="53" t="s">
        <v>1263</v>
      </c>
      <c r="E516" s="55" t="s">
        <v>590</v>
      </c>
      <c r="F516" s="57">
        <v>2</v>
      </c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2.75" customHeight="1">
      <c r="A517" s="53" t="s">
        <v>1209</v>
      </c>
      <c r="B517" s="55" t="s">
        <v>814</v>
      </c>
      <c r="C517" s="57">
        <v>1</v>
      </c>
      <c r="D517" s="53" t="s">
        <v>1264</v>
      </c>
      <c r="E517" s="55" t="s">
        <v>1219</v>
      </c>
      <c r="F517" s="57">
        <v>1</v>
      </c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2.75" customHeight="1">
      <c r="A518" s="53" t="s">
        <v>1210</v>
      </c>
      <c r="B518" s="55" t="s">
        <v>166</v>
      </c>
      <c r="C518" s="57">
        <v>2</v>
      </c>
      <c r="D518" s="53" t="s">
        <v>1265</v>
      </c>
      <c r="E518" s="55" t="s">
        <v>259</v>
      </c>
      <c r="F518" s="57">
        <v>1</v>
      </c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2.75" customHeight="1">
      <c r="A519" s="53" t="s">
        <v>1211</v>
      </c>
      <c r="B519" s="55" t="s">
        <v>166</v>
      </c>
      <c r="C519" s="57">
        <v>2</v>
      </c>
      <c r="D519" s="53" t="s">
        <v>1266</v>
      </c>
      <c r="E519" s="55" t="s">
        <v>1240</v>
      </c>
      <c r="F519" s="57">
        <v>1</v>
      </c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2.75" customHeight="1">
      <c r="A520" s="53" t="s">
        <v>1212</v>
      </c>
      <c r="B520" s="55" t="s">
        <v>259</v>
      </c>
      <c r="C520" s="57">
        <v>1</v>
      </c>
      <c r="D520" s="53" t="s">
        <v>1267</v>
      </c>
      <c r="E520" s="55" t="s">
        <v>1268</v>
      </c>
      <c r="F520" s="57">
        <v>2</v>
      </c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2.75" customHeight="1">
      <c r="A521" s="53" t="s">
        <v>1213</v>
      </c>
      <c r="B521" s="55" t="s">
        <v>1214</v>
      </c>
      <c r="C521" s="57">
        <v>3</v>
      </c>
      <c r="D521" s="53" t="s">
        <v>1269</v>
      </c>
      <c r="E521" s="55" t="s">
        <v>1268</v>
      </c>
      <c r="F521" s="57">
        <v>2</v>
      </c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2.75" customHeight="1">
      <c r="A522" s="53" t="s">
        <v>1215</v>
      </c>
      <c r="B522" s="55" t="s">
        <v>1214</v>
      </c>
      <c r="C522" s="57">
        <v>0</v>
      </c>
      <c r="D522" s="53" t="s">
        <v>1270</v>
      </c>
      <c r="E522" s="55" t="s">
        <v>277</v>
      </c>
      <c r="F522" s="57">
        <v>1</v>
      </c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2.75" customHeight="1">
      <c r="A523" s="53" t="s">
        <v>1215</v>
      </c>
      <c r="B523" s="55" t="s">
        <v>273</v>
      </c>
      <c r="C523" s="57">
        <v>4</v>
      </c>
      <c r="D523" s="53" t="s">
        <v>1271</v>
      </c>
      <c r="E523" s="55" t="s">
        <v>440</v>
      </c>
      <c r="F523" s="57">
        <v>1</v>
      </c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2.75" customHeight="1">
      <c r="A524" s="53" t="s">
        <v>1216</v>
      </c>
      <c r="B524" s="55" t="s">
        <v>166</v>
      </c>
      <c r="C524" s="57">
        <v>2</v>
      </c>
      <c r="D524" s="53" t="s">
        <v>1272</v>
      </c>
      <c r="E524" s="55" t="s">
        <v>1273</v>
      </c>
      <c r="F524" s="57">
        <v>8</v>
      </c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2.75" customHeight="1">
      <c r="A525" s="53" t="s">
        <v>1217</v>
      </c>
      <c r="B525" s="55" t="s">
        <v>166</v>
      </c>
      <c r="C525" s="57">
        <v>2</v>
      </c>
      <c r="D525" s="53" t="s">
        <v>1274</v>
      </c>
      <c r="E525" s="55" t="s">
        <v>1273</v>
      </c>
      <c r="F525" s="57">
        <v>6</v>
      </c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2.75" customHeight="1">
      <c r="A526" s="53" t="s">
        <v>1218</v>
      </c>
      <c r="B526" s="55" t="s">
        <v>1219</v>
      </c>
      <c r="C526" s="57">
        <v>1</v>
      </c>
      <c r="D526" s="53" t="s">
        <v>1275</v>
      </c>
      <c r="E526" s="55" t="s">
        <v>1273</v>
      </c>
      <c r="F526" s="57">
        <v>9</v>
      </c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2.75" customHeight="1">
      <c r="A527" s="53" t="s">
        <v>1220</v>
      </c>
      <c r="B527" s="55" t="s">
        <v>760</v>
      </c>
      <c r="C527" s="57">
        <v>0</v>
      </c>
      <c r="D527" s="53" t="s">
        <v>1276</v>
      </c>
      <c r="E527" s="55" t="s">
        <v>1273</v>
      </c>
      <c r="F527" s="57">
        <v>3</v>
      </c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2.75" customHeight="1">
      <c r="A528" s="53" t="s">
        <v>1221</v>
      </c>
      <c r="B528" s="55" t="s">
        <v>1222</v>
      </c>
      <c r="C528" s="57">
        <v>2</v>
      </c>
      <c r="D528" s="53" t="s">
        <v>1277</v>
      </c>
      <c r="E528" s="55" t="s">
        <v>1273</v>
      </c>
      <c r="F528" s="57">
        <v>8</v>
      </c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2.75" customHeight="1">
      <c r="A529" s="53" t="s">
        <v>1223</v>
      </c>
      <c r="B529" s="55" t="s">
        <v>1222</v>
      </c>
      <c r="C529" s="57">
        <v>2</v>
      </c>
      <c r="D529" s="53" t="s">
        <v>1278</v>
      </c>
      <c r="E529" s="55" t="s">
        <v>1273</v>
      </c>
      <c r="F529" s="57">
        <v>4</v>
      </c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2.75" customHeight="1">
      <c r="A530" s="53" t="s">
        <v>1224</v>
      </c>
      <c r="B530" s="55" t="s">
        <v>755</v>
      </c>
      <c r="C530" s="57">
        <v>5</v>
      </c>
      <c r="D530" s="53" t="s">
        <v>1279</v>
      </c>
      <c r="E530" s="55" t="s">
        <v>160</v>
      </c>
      <c r="F530" s="57">
        <v>1</v>
      </c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2.75" customHeight="1">
      <c r="A531" s="53" t="s">
        <v>1225</v>
      </c>
      <c r="B531" s="55" t="s">
        <v>319</v>
      </c>
      <c r="C531" s="57">
        <v>2</v>
      </c>
      <c r="D531" s="53" t="s">
        <v>1280</v>
      </c>
      <c r="E531" s="55" t="s">
        <v>1203</v>
      </c>
      <c r="F531" s="57">
        <v>1</v>
      </c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2.75" customHeight="1">
      <c r="A532" s="53" t="s">
        <v>1226</v>
      </c>
      <c r="B532" s="55" t="s">
        <v>319</v>
      </c>
      <c r="C532" s="57">
        <v>3</v>
      </c>
      <c r="D532" s="53" t="s">
        <v>1281</v>
      </c>
      <c r="E532" s="55" t="s">
        <v>1203</v>
      </c>
      <c r="F532" s="57">
        <v>1</v>
      </c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2.75" customHeight="1">
      <c r="A533" s="53" t="s">
        <v>1227</v>
      </c>
      <c r="B533" s="55" t="s">
        <v>1228</v>
      </c>
      <c r="C533" s="57">
        <v>3</v>
      </c>
      <c r="D533" s="53" t="s">
        <v>1282</v>
      </c>
      <c r="E533" s="55" t="s">
        <v>814</v>
      </c>
      <c r="F533" s="57">
        <v>6</v>
      </c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2.75" customHeight="1">
      <c r="A534" s="53" t="s">
        <v>1229</v>
      </c>
      <c r="B534" s="55" t="s">
        <v>319</v>
      </c>
      <c r="C534" s="57">
        <v>2</v>
      </c>
      <c r="D534" s="53" t="s">
        <v>1283</v>
      </c>
      <c r="E534" s="55" t="s">
        <v>160</v>
      </c>
      <c r="F534" s="57">
        <v>3</v>
      </c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2.75" customHeight="1">
      <c r="A535" s="53" t="s">
        <v>1230</v>
      </c>
      <c r="B535" s="55" t="s">
        <v>319</v>
      </c>
      <c r="C535" s="57">
        <v>2</v>
      </c>
      <c r="D535" s="53" t="s">
        <v>1284</v>
      </c>
      <c r="E535" s="55" t="s">
        <v>814</v>
      </c>
      <c r="F535" s="57">
        <v>4</v>
      </c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2.75" customHeight="1">
      <c r="A536" s="53" t="s">
        <v>1231</v>
      </c>
      <c r="B536" s="55" t="s">
        <v>319</v>
      </c>
      <c r="C536" s="57">
        <v>2</v>
      </c>
      <c r="D536" s="53" t="s">
        <v>1285</v>
      </c>
      <c r="E536" s="55" t="s">
        <v>509</v>
      </c>
      <c r="F536" s="57">
        <v>2</v>
      </c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2.75" customHeight="1">
      <c r="A537" s="53" t="s">
        <v>1232</v>
      </c>
      <c r="B537" s="55" t="s">
        <v>319</v>
      </c>
      <c r="C537" s="57">
        <v>3</v>
      </c>
      <c r="D537" s="53" t="s">
        <v>1286</v>
      </c>
      <c r="E537" s="55" t="s">
        <v>1287</v>
      </c>
      <c r="F537" s="57">
        <v>5</v>
      </c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2.75" customHeight="1">
      <c r="A538" s="53" t="s">
        <v>1233</v>
      </c>
      <c r="B538" s="55" t="s">
        <v>1219</v>
      </c>
      <c r="C538" s="57">
        <v>4</v>
      </c>
      <c r="D538" s="53" t="s">
        <v>1288</v>
      </c>
      <c r="E538" s="55" t="s">
        <v>1287</v>
      </c>
      <c r="F538" s="57">
        <v>5</v>
      </c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2.75" customHeight="1">
      <c r="A539" s="53" t="s">
        <v>1234</v>
      </c>
      <c r="B539" s="55" t="s">
        <v>1219</v>
      </c>
      <c r="C539" s="57">
        <v>3</v>
      </c>
      <c r="D539" s="53" t="s">
        <v>1289</v>
      </c>
      <c r="E539" s="55" t="s">
        <v>1287</v>
      </c>
      <c r="F539" s="57">
        <v>4</v>
      </c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2.75" customHeight="1">
      <c r="A540" s="53" t="s">
        <v>1235</v>
      </c>
      <c r="B540" s="55" t="s">
        <v>755</v>
      </c>
      <c r="C540" s="57">
        <v>1</v>
      </c>
      <c r="D540" s="53" t="s">
        <v>1290</v>
      </c>
      <c r="E540" s="55" t="s">
        <v>1203</v>
      </c>
      <c r="F540" s="57">
        <v>1</v>
      </c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2.75" customHeight="1">
      <c r="A541" s="53" t="s">
        <v>1236</v>
      </c>
      <c r="B541" s="55" t="s">
        <v>755</v>
      </c>
      <c r="C541" s="57">
        <v>1</v>
      </c>
      <c r="D541" s="53" t="s">
        <v>1291</v>
      </c>
      <c r="E541" s="55" t="s">
        <v>159</v>
      </c>
      <c r="F541" s="57">
        <v>1</v>
      </c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2.75" customHeight="1">
      <c r="A542" s="53" t="s">
        <v>1237</v>
      </c>
      <c r="B542" s="55" t="s">
        <v>341</v>
      </c>
      <c r="C542" s="57">
        <v>2</v>
      </c>
      <c r="D542" s="53" t="s">
        <v>1292</v>
      </c>
      <c r="E542" s="55" t="s">
        <v>344</v>
      </c>
      <c r="F542" s="57">
        <v>1</v>
      </c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2.75" customHeight="1">
      <c r="A543" s="53" t="s">
        <v>1238</v>
      </c>
      <c r="B543" s="55" t="s">
        <v>341</v>
      </c>
      <c r="C543" s="57">
        <v>2</v>
      </c>
      <c r="D543" s="53" t="s">
        <v>1293</v>
      </c>
      <c r="E543" s="55" t="s">
        <v>344</v>
      </c>
      <c r="F543" s="57">
        <v>1</v>
      </c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2.75" customHeight="1">
      <c r="A544" s="53" t="s">
        <v>1239</v>
      </c>
      <c r="B544" s="55" t="s">
        <v>1240</v>
      </c>
      <c r="C544" s="57">
        <v>4</v>
      </c>
      <c r="D544" s="53" t="s">
        <v>1294</v>
      </c>
      <c r="E544" s="55" t="s">
        <v>814</v>
      </c>
      <c r="F544" s="57">
        <v>3</v>
      </c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2.75" customHeight="1">
      <c r="A545" s="53" t="s">
        <v>1241</v>
      </c>
      <c r="B545" s="55" t="s">
        <v>1240</v>
      </c>
      <c r="C545" s="57">
        <v>9</v>
      </c>
      <c r="D545" s="53" t="s">
        <v>1295</v>
      </c>
      <c r="E545" s="55" t="s">
        <v>814</v>
      </c>
      <c r="F545" s="57">
        <v>2</v>
      </c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2.75" customHeight="1">
      <c r="A546" s="53" t="s">
        <v>1242</v>
      </c>
      <c r="B546" s="55" t="s">
        <v>259</v>
      </c>
      <c r="C546" s="57">
        <v>4</v>
      </c>
      <c r="D546" s="53" t="s">
        <v>1296</v>
      </c>
      <c r="E546" s="55" t="s">
        <v>814</v>
      </c>
      <c r="F546" s="57">
        <v>3</v>
      </c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2.75" customHeight="1">
      <c r="A547" s="53" t="s">
        <v>1243</v>
      </c>
      <c r="B547" s="55" t="s">
        <v>259</v>
      </c>
      <c r="C547" s="57">
        <v>3</v>
      </c>
      <c r="D547" s="53" t="s">
        <v>1297</v>
      </c>
      <c r="E547" s="55" t="s">
        <v>979</v>
      </c>
      <c r="F547" s="57">
        <v>1</v>
      </c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2.75" customHeight="1">
      <c r="A548" s="53" t="s">
        <v>1244</v>
      </c>
      <c r="B548" s="55" t="s">
        <v>341</v>
      </c>
      <c r="C548" s="57">
        <v>2</v>
      </c>
      <c r="D548" s="53" t="s">
        <v>1298</v>
      </c>
      <c r="E548" s="55" t="s">
        <v>160</v>
      </c>
      <c r="F548" s="57">
        <v>1</v>
      </c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2.75" customHeight="1">
      <c r="A549" s="53" t="s">
        <v>1245</v>
      </c>
      <c r="B549" s="55" t="s">
        <v>341</v>
      </c>
      <c r="C549" s="57">
        <v>2</v>
      </c>
      <c r="D549" s="53" t="s">
        <v>1299</v>
      </c>
      <c r="E549" s="55" t="s">
        <v>160</v>
      </c>
      <c r="F549" s="57">
        <v>1</v>
      </c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2.75" customHeight="1">
      <c r="A550" s="53" t="s">
        <v>1246</v>
      </c>
      <c r="B550" s="55" t="s">
        <v>259</v>
      </c>
      <c r="C550" s="57">
        <v>6</v>
      </c>
      <c r="D550" s="53" t="s">
        <v>1300</v>
      </c>
      <c r="E550" s="55" t="s">
        <v>1203</v>
      </c>
      <c r="F550" s="57">
        <v>1</v>
      </c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2.75" customHeight="1">
      <c r="A551" s="53" t="s">
        <v>1301</v>
      </c>
      <c r="B551" s="55" t="s">
        <v>1203</v>
      </c>
      <c r="C551" s="57">
        <v>1</v>
      </c>
      <c r="D551" s="53" t="s">
        <v>1353</v>
      </c>
      <c r="E551" s="55" t="s">
        <v>1006</v>
      </c>
      <c r="F551" s="57">
        <v>1</v>
      </c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2.75" customHeight="1">
      <c r="A552" s="53" t="s">
        <v>1302</v>
      </c>
      <c r="B552" s="55" t="s">
        <v>979</v>
      </c>
      <c r="C552" s="57">
        <v>1</v>
      </c>
      <c r="D552" s="53" t="s">
        <v>1354</v>
      </c>
      <c r="E552" s="55" t="s">
        <v>1287</v>
      </c>
      <c r="F552" s="57">
        <v>11</v>
      </c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2.75" customHeight="1">
      <c r="A553" s="53" t="s">
        <v>1303</v>
      </c>
      <c r="B553" s="55" t="s">
        <v>979</v>
      </c>
      <c r="C553" s="57">
        <v>1</v>
      </c>
      <c r="D553" s="53" t="s">
        <v>1355</v>
      </c>
      <c r="E553" s="55" t="s">
        <v>1356</v>
      </c>
      <c r="F553" s="57">
        <v>9</v>
      </c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2.75" customHeight="1">
      <c r="A554" s="53" t="s">
        <v>1304</v>
      </c>
      <c r="B554" s="55" t="s">
        <v>979</v>
      </c>
      <c r="C554" s="57">
        <v>1</v>
      </c>
      <c r="D554" s="53" t="s">
        <v>1357</v>
      </c>
      <c r="E554" s="55" t="s">
        <v>1356</v>
      </c>
      <c r="F554" s="57">
        <v>9</v>
      </c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2.75" customHeight="1">
      <c r="A555" s="53" t="s">
        <v>1305</v>
      </c>
      <c r="B555" s="55" t="s">
        <v>979</v>
      </c>
      <c r="C555" s="57">
        <v>1</v>
      </c>
      <c r="D555" s="53" t="s">
        <v>1358</v>
      </c>
      <c r="E555" s="55" t="s">
        <v>1356</v>
      </c>
      <c r="F555" s="57">
        <v>9</v>
      </c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2.75" customHeight="1">
      <c r="A556" s="53" t="s">
        <v>1306</v>
      </c>
      <c r="B556" s="55" t="s">
        <v>814</v>
      </c>
      <c r="C556" s="57">
        <v>2</v>
      </c>
      <c r="D556" s="53" t="s">
        <v>1359</v>
      </c>
      <c r="E556" s="55" t="s">
        <v>1176</v>
      </c>
      <c r="F556" s="57">
        <v>9</v>
      </c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2.75" customHeight="1">
      <c r="A557" s="53" t="s">
        <v>1307</v>
      </c>
      <c r="B557" s="55" t="s">
        <v>814</v>
      </c>
      <c r="C557" s="57">
        <v>2</v>
      </c>
      <c r="D557" s="53" t="s">
        <v>1360</v>
      </c>
      <c r="E557" s="55" t="s">
        <v>1176</v>
      </c>
      <c r="F557" s="57">
        <v>9</v>
      </c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2.75" customHeight="1">
      <c r="A558" s="53" t="s">
        <v>1308</v>
      </c>
      <c r="B558" s="55" t="s">
        <v>160</v>
      </c>
      <c r="C558" s="57">
        <v>1</v>
      </c>
      <c r="D558" s="53" t="s">
        <v>1361</v>
      </c>
      <c r="E558" s="55" t="s">
        <v>1176</v>
      </c>
      <c r="F558" s="57">
        <v>9</v>
      </c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2.75" customHeight="1">
      <c r="A559" s="53" t="s">
        <v>1309</v>
      </c>
      <c r="B559" s="55" t="s">
        <v>160</v>
      </c>
      <c r="C559" s="57">
        <v>1</v>
      </c>
      <c r="D559" s="53" t="s">
        <v>1362</v>
      </c>
      <c r="E559" s="55" t="s">
        <v>341</v>
      </c>
      <c r="F559" s="57">
        <v>5</v>
      </c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2.75" customHeight="1">
      <c r="A560" s="53" t="s">
        <v>1310</v>
      </c>
      <c r="B560" s="55" t="s">
        <v>509</v>
      </c>
      <c r="C560" s="57">
        <v>5</v>
      </c>
      <c r="D560" s="53" t="s">
        <v>1363</v>
      </c>
      <c r="E560" s="55" t="s">
        <v>341</v>
      </c>
      <c r="F560" s="57">
        <v>4</v>
      </c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2.75" customHeight="1">
      <c r="A561" s="53" t="s">
        <v>1311</v>
      </c>
      <c r="B561" s="55" t="s">
        <v>1312</v>
      </c>
      <c r="C561" s="57">
        <v>2</v>
      </c>
      <c r="D561" s="53" t="s">
        <v>1364</v>
      </c>
      <c r="E561" s="55" t="s">
        <v>341</v>
      </c>
      <c r="F561" s="57">
        <v>5</v>
      </c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2.75" customHeight="1">
      <c r="A562" s="53" t="s">
        <v>1313</v>
      </c>
      <c r="B562" s="55" t="s">
        <v>1312</v>
      </c>
      <c r="C562" s="57">
        <v>2</v>
      </c>
      <c r="D562" s="53" t="s">
        <v>1365</v>
      </c>
      <c r="E562" s="55" t="s">
        <v>341</v>
      </c>
      <c r="F562" s="57">
        <v>3</v>
      </c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2.75" customHeight="1">
      <c r="A563" s="53" t="s">
        <v>1314</v>
      </c>
      <c r="B563" s="55" t="s">
        <v>814</v>
      </c>
      <c r="C563" s="57">
        <v>2</v>
      </c>
      <c r="D563" s="53" t="s">
        <v>1366</v>
      </c>
      <c r="E563" s="55" t="s">
        <v>341</v>
      </c>
      <c r="F563" s="57">
        <v>7</v>
      </c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2.75" customHeight="1">
      <c r="A564" s="53" t="s">
        <v>1315</v>
      </c>
      <c r="B564" s="55" t="s">
        <v>814</v>
      </c>
      <c r="C564" s="57">
        <v>2</v>
      </c>
      <c r="D564" s="53" t="s">
        <v>1367</v>
      </c>
      <c r="E564" s="55" t="s">
        <v>341</v>
      </c>
      <c r="F564" s="57">
        <v>4</v>
      </c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2.75" customHeight="1">
      <c r="A565" s="53" t="s">
        <v>1316</v>
      </c>
      <c r="B565" s="55" t="s">
        <v>1147</v>
      </c>
      <c r="C565" s="57">
        <v>1</v>
      </c>
      <c r="D565" s="53" t="s">
        <v>1368</v>
      </c>
      <c r="E565" s="55" t="s">
        <v>762</v>
      </c>
      <c r="F565" s="57">
        <v>3</v>
      </c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2.75" customHeight="1">
      <c r="A566" s="53" t="s">
        <v>1317</v>
      </c>
      <c r="B566" s="55" t="s">
        <v>1147</v>
      </c>
      <c r="C566" s="57">
        <v>1</v>
      </c>
      <c r="D566" s="53" t="s">
        <v>1369</v>
      </c>
      <c r="E566" s="55" t="s">
        <v>1268</v>
      </c>
      <c r="F566" s="57">
        <v>1</v>
      </c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2.75" customHeight="1">
      <c r="A567" s="53" t="s">
        <v>1318</v>
      </c>
      <c r="B567" s="55" t="s">
        <v>814</v>
      </c>
      <c r="C567" s="57">
        <v>1</v>
      </c>
      <c r="D567" s="53" t="s">
        <v>1370</v>
      </c>
      <c r="E567" s="55" t="s">
        <v>1268</v>
      </c>
      <c r="F567" s="57">
        <v>1</v>
      </c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2.75" customHeight="1">
      <c r="A568" s="53" t="s">
        <v>1319</v>
      </c>
      <c r="B568" s="55" t="s">
        <v>814</v>
      </c>
      <c r="C568" s="57">
        <v>1</v>
      </c>
      <c r="D568" s="53" t="s">
        <v>1371</v>
      </c>
      <c r="E568" s="55" t="s">
        <v>1203</v>
      </c>
      <c r="F568" s="57">
        <v>1</v>
      </c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2.75" customHeight="1">
      <c r="A569" s="53" t="s">
        <v>1320</v>
      </c>
      <c r="B569" s="55" t="s">
        <v>244</v>
      </c>
      <c r="C569" s="57">
        <v>1</v>
      </c>
      <c r="D569" s="53" t="s">
        <v>1372</v>
      </c>
      <c r="E569" s="55" t="s">
        <v>1203</v>
      </c>
      <c r="F569" s="57">
        <v>1</v>
      </c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2.75" customHeight="1">
      <c r="A570" s="53" t="s">
        <v>1321</v>
      </c>
      <c r="B570" s="55" t="s">
        <v>244</v>
      </c>
      <c r="C570" s="57">
        <v>1</v>
      </c>
      <c r="D570" s="53" t="s">
        <v>1373</v>
      </c>
      <c r="E570" s="55" t="s">
        <v>1203</v>
      </c>
      <c r="F570" s="57">
        <v>1</v>
      </c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2.75" customHeight="1">
      <c r="A571" s="53" t="s">
        <v>1322</v>
      </c>
      <c r="B571" s="55" t="s">
        <v>244</v>
      </c>
      <c r="C571" s="57">
        <v>1</v>
      </c>
      <c r="D571" s="53" t="s">
        <v>1374</v>
      </c>
      <c r="E571" s="55" t="s">
        <v>1203</v>
      </c>
      <c r="F571" s="57">
        <v>1</v>
      </c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2.75" customHeight="1">
      <c r="A572" s="53" t="s">
        <v>1323</v>
      </c>
      <c r="B572" s="55" t="s">
        <v>244</v>
      </c>
      <c r="C572" s="57">
        <v>1</v>
      </c>
      <c r="D572" s="53" t="s">
        <v>1375</v>
      </c>
      <c r="E572" s="55" t="s">
        <v>1147</v>
      </c>
      <c r="F572" s="57">
        <v>1</v>
      </c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2.75" customHeight="1">
      <c r="A573" s="53" t="s">
        <v>1324</v>
      </c>
      <c r="B573" s="55" t="s">
        <v>244</v>
      </c>
      <c r="C573" s="57">
        <v>1</v>
      </c>
      <c r="D573" s="53" t="s">
        <v>1376</v>
      </c>
      <c r="E573" s="55" t="s">
        <v>1147</v>
      </c>
      <c r="F573" s="57">
        <v>1</v>
      </c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2.75" customHeight="1">
      <c r="A574" s="53" t="s">
        <v>1325</v>
      </c>
      <c r="B574" s="55" t="s">
        <v>244</v>
      </c>
      <c r="C574" s="57">
        <v>1</v>
      </c>
      <c r="D574" s="53" t="s">
        <v>1377</v>
      </c>
      <c r="E574" s="55" t="s">
        <v>1147</v>
      </c>
      <c r="F574" s="57">
        <v>1</v>
      </c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2.75" customHeight="1">
      <c r="A575" s="53" t="s">
        <v>1326</v>
      </c>
      <c r="B575" s="55" t="s">
        <v>1193</v>
      </c>
      <c r="C575" s="57">
        <v>1</v>
      </c>
      <c r="D575" s="53" t="s">
        <v>1378</v>
      </c>
      <c r="E575" s="55" t="s">
        <v>1147</v>
      </c>
      <c r="F575" s="57">
        <v>1</v>
      </c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2.75" customHeight="1">
      <c r="A576" s="53" t="s">
        <v>1327</v>
      </c>
      <c r="B576" s="55" t="s">
        <v>1193</v>
      </c>
      <c r="C576" s="57">
        <v>1</v>
      </c>
      <c r="D576" s="53" t="s">
        <v>1379</v>
      </c>
      <c r="E576" s="55" t="s">
        <v>264</v>
      </c>
      <c r="F576" s="57">
        <v>3</v>
      </c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2.75" customHeight="1">
      <c r="A577" s="53" t="s">
        <v>1328</v>
      </c>
      <c r="B577" s="55" t="s">
        <v>254</v>
      </c>
      <c r="C577" s="57">
        <v>1</v>
      </c>
      <c r="D577" s="53" t="s">
        <v>1380</v>
      </c>
      <c r="E577" s="55" t="s">
        <v>264</v>
      </c>
      <c r="F577" s="57">
        <v>3</v>
      </c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2.75" customHeight="1">
      <c r="A578" s="53" t="s">
        <v>1329</v>
      </c>
      <c r="B578" s="55" t="s">
        <v>254</v>
      </c>
      <c r="C578" s="57">
        <v>1</v>
      </c>
      <c r="D578" s="53" t="s">
        <v>1381</v>
      </c>
      <c r="E578" s="55" t="s">
        <v>264</v>
      </c>
      <c r="F578" s="57">
        <v>2</v>
      </c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2.75" customHeight="1">
      <c r="A579" s="53" t="s">
        <v>1330</v>
      </c>
      <c r="B579" s="55" t="s">
        <v>814</v>
      </c>
      <c r="C579" s="57">
        <v>1</v>
      </c>
      <c r="D579" s="53" t="s">
        <v>1382</v>
      </c>
      <c r="E579" s="55" t="s">
        <v>264</v>
      </c>
      <c r="F579" s="57">
        <v>2</v>
      </c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2.75" customHeight="1">
      <c r="A580" s="53" t="s">
        <v>1331</v>
      </c>
      <c r="B580" s="55" t="s">
        <v>254</v>
      </c>
      <c r="C580" s="57">
        <v>1</v>
      </c>
      <c r="D580" s="53" t="s">
        <v>1383</v>
      </c>
      <c r="E580" s="55" t="s">
        <v>161</v>
      </c>
      <c r="F580" s="57">
        <v>1</v>
      </c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2.75" customHeight="1">
      <c r="A581" s="53" t="s">
        <v>1332</v>
      </c>
      <c r="B581" s="55" t="s">
        <v>254</v>
      </c>
      <c r="C581" s="57">
        <v>1</v>
      </c>
      <c r="D581" s="53" t="s">
        <v>1384</v>
      </c>
      <c r="E581" s="55" t="s">
        <v>161</v>
      </c>
      <c r="F581" s="57">
        <v>1</v>
      </c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2.75" customHeight="1">
      <c r="A582" s="53" t="s">
        <v>1333</v>
      </c>
      <c r="B582" s="55" t="s">
        <v>254</v>
      </c>
      <c r="C582" s="57">
        <v>1</v>
      </c>
      <c r="D582" s="53" t="s">
        <v>1385</v>
      </c>
      <c r="E582" s="55" t="s">
        <v>161</v>
      </c>
      <c r="F582" s="57">
        <v>1</v>
      </c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2.75" customHeight="1">
      <c r="A583" s="53" t="s">
        <v>1334</v>
      </c>
      <c r="B583" s="55" t="s">
        <v>1335</v>
      </c>
      <c r="C583" s="57">
        <v>1</v>
      </c>
      <c r="D583" s="53" t="s">
        <v>1386</v>
      </c>
      <c r="E583" s="55" t="s">
        <v>1387</v>
      </c>
      <c r="F583" s="57">
        <v>5</v>
      </c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2.75" customHeight="1">
      <c r="A584" s="53" t="s">
        <v>1336</v>
      </c>
      <c r="B584" s="55" t="s">
        <v>1335</v>
      </c>
      <c r="C584" s="57">
        <v>1</v>
      </c>
      <c r="D584" s="53" t="s">
        <v>1388</v>
      </c>
      <c r="E584" s="55" t="s">
        <v>814</v>
      </c>
      <c r="F584" s="57">
        <v>5</v>
      </c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2.75" customHeight="1">
      <c r="A585" s="53" t="s">
        <v>1337</v>
      </c>
      <c r="B585" s="55" t="s">
        <v>1335</v>
      </c>
      <c r="C585" s="57">
        <v>1</v>
      </c>
      <c r="D585" s="53" t="s">
        <v>1389</v>
      </c>
      <c r="E585" s="55" t="s">
        <v>264</v>
      </c>
      <c r="F585" s="57">
        <v>5</v>
      </c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2.75" customHeight="1">
      <c r="A586" s="53" t="s">
        <v>1338</v>
      </c>
      <c r="B586" s="55" t="s">
        <v>1335</v>
      </c>
      <c r="C586" s="57">
        <v>1</v>
      </c>
      <c r="D586" s="53" t="s">
        <v>1390</v>
      </c>
      <c r="E586" s="55" t="s">
        <v>264</v>
      </c>
      <c r="F586" s="57">
        <v>5</v>
      </c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2.75" customHeight="1">
      <c r="A587" s="53" t="s">
        <v>1339</v>
      </c>
      <c r="B587" s="55" t="s">
        <v>1147</v>
      </c>
      <c r="C587" s="57">
        <v>1</v>
      </c>
      <c r="D587" s="53" t="s">
        <v>1391</v>
      </c>
      <c r="E587" s="55" t="s">
        <v>284</v>
      </c>
      <c r="F587" s="57">
        <v>5</v>
      </c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2.75" customHeight="1">
      <c r="A588" s="53" t="s">
        <v>1340</v>
      </c>
      <c r="B588" s="55" t="s">
        <v>1006</v>
      </c>
      <c r="C588" s="57">
        <v>1</v>
      </c>
      <c r="D588" s="53" t="s">
        <v>1392</v>
      </c>
      <c r="E588" s="55" t="s">
        <v>284</v>
      </c>
      <c r="F588" s="57">
        <v>5</v>
      </c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2.75" customHeight="1">
      <c r="A589" s="53" t="s">
        <v>1341</v>
      </c>
      <c r="B589" s="55" t="s">
        <v>1006</v>
      </c>
      <c r="C589" s="57">
        <v>1</v>
      </c>
      <c r="D589" s="53" t="s">
        <v>1393</v>
      </c>
      <c r="E589" s="55" t="s">
        <v>284</v>
      </c>
      <c r="F589" s="57">
        <v>5</v>
      </c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2.75" customHeight="1">
      <c r="A590" s="53" t="s">
        <v>1342</v>
      </c>
      <c r="B590" s="55" t="s">
        <v>1006</v>
      </c>
      <c r="C590" s="57">
        <v>1</v>
      </c>
      <c r="D590" s="53" t="s">
        <v>1394</v>
      </c>
      <c r="E590" s="55" t="s">
        <v>284</v>
      </c>
      <c r="F590" s="57">
        <v>6</v>
      </c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2.75" customHeight="1">
      <c r="A591" s="53" t="s">
        <v>1343</v>
      </c>
      <c r="B591" s="55" t="s">
        <v>1006</v>
      </c>
      <c r="C591" s="57">
        <v>1</v>
      </c>
      <c r="D591" s="53" t="s">
        <v>1395</v>
      </c>
      <c r="E591" s="55" t="s">
        <v>284</v>
      </c>
      <c r="F591" s="57">
        <v>5</v>
      </c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2.75" customHeight="1">
      <c r="A592" s="53" t="s">
        <v>1344</v>
      </c>
      <c r="B592" s="55" t="s">
        <v>1006</v>
      </c>
      <c r="C592" s="57">
        <v>1</v>
      </c>
      <c r="D592" s="53" t="s">
        <v>1396</v>
      </c>
      <c r="E592" s="55" t="s">
        <v>284</v>
      </c>
      <c r="F592" s="57">
        <v>5</v>
      </c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2.75" customHeight="1">
      <c r="A593" s="53" t="s">
        <v>1345</v>
      </c>
      <c r="B593" s="55" t="s">
        <v>1006</v>
      </c>
      <c r="C593" s="57">
        <v>1</v>
      </c>
      <c r="D593" s="53" t="s">
        <v>1397</v>
      </c>
      <c r="E593" s="55" t="s">
        <v>742</v>
      </c>
      <c r="F593" s="57">
        <v>1</v>
      </c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2.75" customHeight="1">
      <c r="A594" s="53" t="s">
        <v>1346</v>
      </c>
      <c r="B594" s="55" t="s">
        <v>1006</v>
      </c>
      <c r="C594" s="57">
        <v>1</v>
      </c>
      <c r="D594" s="53" t="s">
        <v>1398</v>
      </c>
      <c r="E594" s="55" t="s">
        <v>742</v>
      </c>
      <c r="F594" s="57">
        <v>1</v>
      </c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2.75" customHeight="1">
      <c r="A595" s="53" t="s">
        <v>1347</v>
      </c>
      <c r="B595" s="55" t="s">
        <v>1006</v>
      </c>
      <c r="C595" s="57">
        <v>1</v>
      </c>
      <c r="D595" s="53" t="s">
        <v>1399</v>
      </c>
      <c r="E595" s="55" t="s">
        <v>742</v>
      </c>
      <c r="F595" s="57">
        <v>1</v>
      </c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2.75" customHeight="1">
      <c r="A596" s="53" t="s">
        <v>1348</v>
      </c>
      <c r="B596" s="55" t="s">
        <v>1006</v>
      </c>
      <c r="C596" s="57">
        <v>1</v>
      </c>
      <c r="D596" s="53" t="s">
        <v>1400</v>
      </c>
      <c r="E596" s="55" t="s">
        <v>742</v>
      </c>
      <c r="F596" s="57">
        <v>1</v>
      </c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2.75" customHeight="1">
      <c r="A597" s="53" t="s">
        <v>1349</v>
      </c>
      <c r="B597" s="55" t="s">
        <v>1006</v>
      </c>
      <c r="C597" s="57">
        <v>1</v>
      </c>
      <c r="D597" s="53" t="s">
        <v>1401</v>
      </c>
      <c r="E597" s="55" t="s">
        <v>742</v>
      </c>
      <c r="F597" s="57">
        <v>1</v>
      </c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2.75" customHeight="1">
      <c r="A598" s="53" t="s">
        <v>1350</v>
      </c>
      <c r="B598" s="55" t="s">
        <v>1006</v>
      </c>
      <c r="C598" s="57">
        <v>1</v>
      </c>
      <c r="D598" s="53" t="s">
        <v>1402</v>
      </c>
      <c r="E598" s="55" t="s">
        <v>1403</v>
      </c>
      <c r="F598" s="57">
        <v>1</v>
      </c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2.75" customHeight="1">
      <c r="A599" s="53" t="s">
        <v>1351</v>
      </c>
      <c r="B599" s="55" t="s">
        <v>1006</v>
      </c>
      <c r="C599" s="57">
        <v>1</v>
      </c>
      <c r="D599" s="53" t="s">
        <v>1404</v>
      </c>
      <c r="E599" s="55" t="s">
        <v>1403</v>
      </c>
      <c r="F599" s="57">
        <v>1</v>
      </c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2.75" customHeight="1">
      <c r="A600" s="53" t="s">
        <v>1352</v>
      </c>
      <c r="B600" s="55" t="s">
        <v>1006</v>
      </c>
      <c r="C600" s="57">
        <v>1</v>
      </c>
      <c r="D600" s="53" t="s">
        <v>1405</v>
      </c>
      <c r="E600" s="55" t="s">
        <v>1403</v>
      </c>
      <c r="F600" s="57">
        <v>1</v>
      </c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2.75" customHeight="1">
      <c r="A601" s="53" t="s">
        <v>1406</v>
      </c>
      <c r="B601" s="55" t="s">
        <v>1193</v>
      </c>
      <c r="C601" s="57">
        <v>2</v>
      </c>
      <c r="D601" s="53" t="s">
        <v>1459</v>
      </c>
      <c r="E601" s="55" t="s">
        <v>1455</v>
      </c>
      <c r="F601" s="57">
        <v>1</v>
      </c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2.75" customHeight="1">
      <c r="A602" s="53" t="s">
        <v>1407</v>
      </c>
      <c r="B602" s="55" t="s">
        <v>1193</v>
      </c>
      <c r="C602" s="57">
        <v>2</v>
      </c>
      <c r="D602" s="53" t="s">
        <v>1460</v>
      </c>
      <c r="E602" s="55" t="s">
        <v>1455</v>
      </c>
      <c r="F602" s="57">
        <v>1</v>
      </c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2.75" customHeight="1">
      <c r="A603" s="53" t="s">
        <v>1408</v>
      </c>
      <c r="B603" s="55" t="s">
        <v>1193</v>
      </c>
      <c r="C603" s="57">
        <v>1</v>
      </c>
      <c r="D603" s="53" t="s">
        <v>1461</v>
      </c>
      <c r="E603" s="55" t="s">
        <v>244</v>
      </c>
      <c r="F603" s="57">
        <v>1</v>
      </c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2.75" customHeight="1">
      <c r="A604" s="53" t="s">
        <v>1409</v>
      </c>
      <c r="B604" s="55" t="s">
        <v>1193</v>
      </c>
      <c r="C604" s="57">
        <v>1</v>
      </c>
      <c r="D604" s="53" t="s">
        <v>1462</v>
      </c>
      <c r="E604" s="55" t="s">
        <v>244</v>
      </c>
      <c r="F604" s="57">
        <v>1</v>
      </c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2.75" customHeight="1">
      <c r="A605" s="53" t="s">
        <v>1410</v>
      </c>
      <c r="B605" s="55" t="s">
        <v>1193</v>
      </c>
      <c r="C605" s="57">
        <v>1</v>
      </c>
      <c r="D605" s="53" t="s">
        <v>1463</v>
      </c>
      <c r="E605" s="55" t="s">
        <v>244</v>
      </c>
      <c r="F605" s="57">
        <v>1</v>
      </c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2.75" customHeight="1">
      <c r="A606" s="53" t="s">
        <v>1411</v>
      </c>
      <c r="B606" s="55" t="s">
        <v>1412</v>
      </c>
      <c r="C606" s="57">
        <v>1</v>
      </c>
      <c r="D606" s="53" t="s">
        <v>1464</v>
      </c>
      <c r="E606" s="55" t="s">
        <v>244</v>
      </c>
      <c r="F606" s="57">
        <v>1</v>
      </c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2.75" customHeight="1">
      <c r="A607" s="53" t="s">
        <v>1413</v>
      </c>
      <c r="B607" s="55" t="s">
        <v>1412</v>
      </c>
      <c r="C607" s="57">
        <v>1</v>
      </c>
      <c r="D607" s="53" t="s">
        <v>1465</v>
      </c>
      <c r="E607" s="55" t="s">
        <v>1466</v>
      </c>
      <c r="F607" s="57">
        <v>1</v>
      </c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2.75" customHeight="1">
      <c r="A608" s="53" t="s">
        <v>1414</v>
      </c>
      <c r="B608" s="55" t="s">
        <v>1412</v>
      </c>
      <c r="C608" s="57">
        <v>1</v>
      </c>
      <c r="D608" s="53" t="s">
        <v>1467</v>
      </c>
      <c r="E608" s="55" t="s">
        <v>1466</v>
      </c>
      <c r="F608" s="57">
        <v>1</v>
      </c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2.75" customHeight="1">
      <c r="A609" s="53" t="s">
        <v>1415</v>
      </c>
      <c r="B609" s="55" t="s">
        <v>1387</v>
      </c>
      <c r="C609" s="57">
        <v>1</v>
      </c>
      <c r="D609" s="53" t="s">
        <v>1468</v>
      </c>
      <c r="E609" s="55" t="s">
        <v>753</v>
      </c>
      <c r="F609" s="57">
        <v>3</v>
      </c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2.75" customHeight="1">
      <c r="A610" s="53" t="s">
        <v>1416</v>
      </c>
      <c r="B610" s="55" t="s">
        <v>1387</v>
      </c>
      <c r="C610" s="57">
        <v>1</v>
      </c>
      <c r="D610" s="53" t="s">
        <v>1469</v>
      </c>
      <c r="E610" s="55" t="s">
        <v>753</v>
      </c>
      <c r="F610" s="57">
        <v>3</v>
      </c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2.75" customHeight="1">
      <c r="A611" s="53" t="s">
        <v>1417</v>
      </c>
      <c r="B611" s="55" t="s">
        <v>1387</v>
      </c>
      <c r="C611" s="57">
        <v>1</v>
      </c>
      <c r="D611" s="53" t="s">
        <v>1470</v>
      </c>
      <c r="E611" s="55" t="s">
        <v>753</v>
      </c>
      <c r="F611" s="57">
        <v>1</v>
      </c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2.75" customHeight="1">
      <c r="A612" s="53" t="s">
        <v>1418</v>
      </c>
      <c r="B612" s="55" t="s">
        <v>1387</v>
      </c>
      <c r="C612" s="57">
        <v>1</v>
      </c>
      <c r="D612" s="53" t="s">
        <v>1471</v>
      </c>
      <c r="E612" s="55" t="s">
        <v>753</v>
      </c>
      <c r="F612" s="57">
        <v>3</v>
      </c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2.75" customHeight="1">
      <c r="A613" s="53" t="s">
        <v>1419</v>
      </c>
      <c r="B613" s="55" t="s">
        <v>1387</v>
      </c>
      <c r="C613" s="57">
        <v>1</v>
      </c>
      <c r="D613" s="53" t="s">
        <v>1472</v>
      </c>
      <c r="E613" s="55" t="s">
        <v>1473</v>
      </c>
      <c r="F613" s="57">
        <v>1</v>
      </c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2.75" customHeight="1">
      <c r="A614" s="53" t="s">
        <v>1420</v>
      </c>
      <c r="B614" s="55" t="s">
        <v>1387</v>
      </c>
      <c r="C614" s="57">
        <v>1</v>
      </c>
      <c r="D614" s="53" t="s">
        <v>1474</v>
      </c>
      <c r="E614" s="55" t="s">
        <v>1475</v>
      </c>
      <c r="F614" s="57">
        <v>2</v>
      </c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2.75" customHeight="1">
      <c r="A615" s="53" t="s">
        <v>1421</v>
      </c>
      <c r="B615" s="55" t="s">
        <v>1387</v>
      </c>
      <c r="C615" s="57">
        <v>1</v>
      </c>
      <c r="D615" s="53" t="s">
        <v>1476</v>
      </c>
      <c r="E615" s="55" t="s">
        <v>1475</v>
      </c>
      <c r="F615" s="57">
        <v>2</v>
      </c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2.75" customHeight="1">
      <c r="A616" s="53" t="s">
        <v>1422</v>
      </c>
      <c r="B616" s="55" t="s">
        <v>1387</v>
      </c>
      <c r="C616" s="57">
        <v>1</v>
      </c>
      <c r="D616" s="53" t="s">
        <v>1477</v>
      </c>
      <c r="E616" s="55" t="s">
        <v>1387</v>
      </c>
      <c r="F616" s="57">
        <v>3</v>
      </c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2.75" customHeight="1">
      <c r="A617" s="53" t="s">
        <v>1423</v>
      </c>
      <c r="B617" s="55" t="s">
        <v>1387</v>
      </c>
      <c r="C617" s="57">
        <v>1</v>
      </c>
      <c r="D617" s="53" t="s">
        <v>1478</v>
      </c>
      <c r="E617" s="55" t="s">
        <v>1387</v>
      </c>
      <c r="F617" s="57">
        <v>3</v>
      </c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2.75" customHeight="1">
      <c r="A618" s="53" t="s">
        <v>1424</v>
      </c>
      <c r="B618" s="55" t="s">
        <v>264</v>
      </c>
      <c r="C618" s="57">
        <v>1</v>
      </c>
      <c r="D618" s="53" t="s">
        <v>1479</v>
      </c>
      <c r="E618" s="55" t="s">
        <v>1387</v>
      </c>
      <c r="F618" s="57">
        <v>2</v>
      </c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2.75" customHeight="1">
      <c r="A619" s="53" t="s">
        <v>1425</v>
      </c>
      <c r="B619" s="55" t="s">
        <v>264</v>
      </c>
      <c r="C619" s="57">
        <v>1</v>
      </c>
      <c r="D619" s="53" t="s">
        <v>1480</v>
      </c>
      <c r="E619" s="55" t="s">
        <v>1193</v>
      </c>
      <c r="F619" s="57">
        <v>2</v>
      </c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2.75" customHeight="1">
      <c r="A620" s="53" t="s">
        <v>1426</v>
      </c>
      <c r="B620" s="55" t="s">
        <v>287</v>
      </c>
      <c r="C620" s="57">
        <v>1</v>
      </c>
      <c r="D620" s="53" t="s">
        <v>1481</v>
      </c>
      <c r="E620" s="55" t="s">
        <v>1193</v>
      </c>
      <c r="F620" s="57">
        <v>4</v>
      </c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2.75" customHeight="1">
      <c r="A621" s="53" t="s">
        <v>1427</v>
      </c>
      <c r="B621" s="55" t="s">
        <v>284</v>
      </c>
      <c r="C621" s="57">
        <v>4</v>
      </c>
      <c r="D621" s="53" t="s">
        <v>1482</v>
      </c>
      <c r="E621" s="55" t="s">
        <v>264</v>
      </c>
      <c r="F621" s="57">
        <v>2</v>
      </c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2.75" customHeight="1">
      <c r="A622" s="53" t="s">
        <v>1428</v>
      </c>
      <c r="B622" s="55" t="s">
        <v>284</v>
      </c>
      <c r="C622" s="57">
        <v>4</v>
      </c>
      <c r="D622" s="53" t="s">
        <v>1483</v>
      </c>
      <c r="E622" s="55" t="s">
        <v>264</v>
      </c>
      <c r="F622" s="57">
        <v>2</v>
      </c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2.75" customHeight="1">
      <c r="A623" s="53" t="s">
        <v>1429</v>
      </c>
      <c r="B623" s="55" t="s">
        <v>284</v>
      </c>
      <c r="C623" s="57">
        <v>4</v>
      </c>
      <c r="D623" s="53" t="s">
        <v>1484</v>
      </c>
      <c r="E623" s="55" t="s">
        <v>1203</v>
      </c>
      <c r="F623" s="57">
        <v>1</v>
      </c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2.75" customHeight="1">
      <c r="A624" s="53" t="s">
        <v>1430</v>
      </c>
      <c r="B624" s="55" t="s">
        <v>303</v>
      </c>
      <c r="C624" s="57">
        <v>6</v>
      </c>
      <c r="D624" s="53" t="s">
        <v>1485</v>
      </c>
      <c r="E624" s="55" t="s">
        <v>1203</v>
      </c>
      <c r="F624" s="57">
        <v>1</v>
      </c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2.75" customHeight="1">
      <c r="A625" s="53" t="s">
        <v>1431</v>
      </c>
      <c r="B625" s="55" t="s">
        <v>303</v>
      </c>
      <c r="C625" s="57">
        <v>6</v>
      </c>
      <c r="D625" s="53" t="s">
        <v>1486</v>
      </c>
      <c r="E625" s="55" t="s">
        <v>264</v>
      </c>
      <c r="F625" s="57">
        <v>1</v>
      </c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2.75" customHeight="1">
      <c r="A626" s="53" t="s">
        <v>1432</v>
      </c>
      <c r="B626" s="55" t="s">
        <v>303</v>
      </c>
      <c r="C626" s="57">
        <v>5</v>
      </c>
      <c r="D626" s="53" t="s">
        <v>1487</v>
      </c>
      <c r="E626" s="55" t="s">
        <v>264</v>
      </c>
      <c r="F626" s="57">
        <v>1</v>
      </c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2.75" customHeight="1">
      <c r="A627" s="53" t="s">
        <v>1433</v>
      </c>
      <c r="B627" s="55" t="s">
        <v>303</v>
      </c>
      <c r="C627" s="57">
        <v>5</v>
      </c>
      <c r="D627" s="53" t="s">
        <v>1488</v>
      </c>
      <c r="E627" s="55" t="s">
        <v>264</v>
      </c>
      <c r="F627" s="57">
        <v>1</v>
      </c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2.75" customHeight="1">
      <c r="A628" s="53" t="s">
        <v>1434</v>
      </c>
      <c r="B628" s="55" t="s">
        <v>1403</v>
      </c>
      <c r="C628" s="57">
        <v>1</v>
      </c>
      <c r="D628" s="53" t="s">
        <v>1489</v>
      </c>
      <c r="E628" s="55" t="s">
        <v>264</v>
      </c>
      <c r="F628" s="57">
        <v>1</v>
      </c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2.75" customHeight="1">
      <c r="A629" s="53" t="s">
        <v>1435</v>
      </c>
      <c r="B629" s="55" t="s">
        <v>1403</v>
      </c>
      <c r="C629" s="57">
        <v>1</v>
      </c>
      <c r="D629" s="53" t="s">
        <v>1490</v>
      </c>
      <c r="E629" s="55" t="s">
        <v>1193</v>
      </c>
      <c r="F629" s="57">
        <v>1</v>
      </c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2.75" customHeight="1">
      <c r="A630" s="53" t="s">
        <v>1436</v>
      </c>
      <c r="B630" s="55" t="s">
        <v>1403</v>
      </c>
      <c r="C630" s="57">
        <v>1</v>
      </c>
      <c r="D630" s="53" t="s">
        <v>1491</v>
      </c>
      <c r="E630" s="55" t="s">
        <v>1193</v>
      </c>
      <c r="F630" s="57">
        <v>1</v>
      </c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2.75" customHeight="1">
      <c r="A631" s="53" t="s">
        <v>1437</v>
      </c>
      <c r="B631" s="55" t="s">
        <v>1403</v>
      </c>
      <c r="C631" s="57">
        <v>1</v>
      </c>
      <c r="D631" s="53" t="s">
        <v>1492</v>
      </c>
      <c r="E631" s="55" t="s">
        <v>264</v>
      </c>
      <c r="F631" s="57">
        <v>1</v>
      </c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2.75" customHeight="1">
      <c r="A632" s="53" t="s">
        <v>1438</v>
      </c>
      <c r="B632" s="55" t="s">
        <v>1403</v>
      </c>
      <c r="C632" s="57">
        <v>1</v>
      </c>
      <c r="D632" s="53" t="s">
        <v>1493</v>
      </c>
      <c r="E632" s="55" t="s">
        <v>264</v>
      </c>
      <c r="F632" s="57">
        <v>1</v>
      </c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2.75" customHeight="1">
      <c r="A633" s="53" t="s">
        <v>1439</v>
      </c>
      <c r="B633" s="55" t="s">
        <v>1403</v>
      </c>
      <c r="C633" s="57">
        <v>1</v>
      </c>
      <c r="D633" s="53" t="s">
        <v>1494</v>
      </c>
      <c r="E633" s="55" t="s">
        <v>264</v>
      </c>
      <c r="F633" s="57">
        <v>1</v>
      </c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2.75" customHeight="1">
      <c r="A634" s="53" t="s">
        <v>1440</v>
      </c>
      <c r="B634" s="55" t="s">
        <v>1403</v>
      </c>
      <c r="C634" s="57">
        <v>1</v>
      </c>
      <c r="D634" s="53" t="s">
        <v>1495</v>
      </c>
      <c r="E634" s="55" t="s">
        <v>264</v>
      </c>
      <c r="F634" s="57">
        <v>1</v>
      </c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2.75" customHeight="1">
      <c r="A635" s="53" t="s">
        <v>1441</v>
      </c>
      <c r="B635" s="55" t="s">
        <v>1403</v>
      </c>
      <c r="C635" s="57">
        <v>1</v>
      </c>
      <c r="D635" s="53" t="s">
        <v>1496</v>
      </c>
      <c r="E635" s="55" t="s">
        <v>161</v>
      </c>
      <c r="F635" s="57">
        <v>1</v>
      </c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2.75" customHeight="1">
      <c r="A636" s="53" t="s">
        <v>1442</v>
      </c>
      <c r="B636" s="55" t="s">
        <v>1403</v>
      </c>
      <c r="C636" s="57">
        <v>1</v>
      </c>
      <c r="D636" s="53" t="s">
        <v>1497</v>
      </c>
      <c r="E636" s="55" t="s">
        <v>264</v>
      </c>
      <c r="F636" s="57">
        <v>2</v>
      </c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2.75" customHeight="1">
      <c r="A637" s="53" t="s">
        <v>1443</v>
      </c>
      <c r="B637" s="55" t="s">
        <v>1193</v>
      </c>
      <c r="C637" s="57">
        <v>1</v>
      </c>
      <c r="D637" s="53" t="s">
        <v>1498</v>
      </c>
      <c r="E637" s="55" t="s">
        <v>1455</v>
      </c>
      <c r="F637" s="57">
        <v>1</v>
      </c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2.75" customHeight="1">
      <c r="A638" s="53" t="s">
        <v>1444</v>
      </c>
      <c r="B638" s="55" t="s">
        <v>1193</v>
      </c>
      <c r="C638" s="57">
        <v>1</v>
      </c>
      <c r="D638" s="53" t="s">
        <v>1499</v>
      </c>
      <c r="E638" s="55" t="s">
        <v>1455</v>
      </c>
      <c r="F638" s="57">
        <v>1</v>
      </c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2.75" customHeight="1">
      <c r="A639" s="53" t="s">
        <v>1445</v>
      </c>
      <c r="B639" s="55" t="s">
        <v>1412</v>
      </c>
      <c r="C639" s="57">
        <v>1</v>
      </c>
      <c r="D639" s="53" t="s">
        <v>1500</v>
      </c>
      <c r="E639" s="55" t="s">
        <v>1403</v>
      </c>
      <c r="F639" s="57">
        <v>1</v>
      </c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2.75" customHeight="1">
      <c r="A640" s="53" t="s">
        <v>1446</v>
      </c>
      <c r="B640" s="55" t="s">
        <v>1412</v>
      </c>
      <c r="C640" s="57">
        <v>1</v>
      </c>
      <c r="D640" s="53" t="s">
        <v>1501</v>
      </c>
      <c r="E640" s="55" t="s">
        <v>1403</v>
      </c>
      <c r="F640" s="57">
        <v>1</v>
      </c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2.75" customHeight="1">
      <c r="A641" s="53" t="s">
        <v>1447</v>
      </c>
      <c r="B641" s="55" t="s">
        <v>1412</v>
      </c>
      <c r="C641" s="57">
        <v>1</v>
      </c>
      <c r="D641" s="53" t="s">
        <v>1502</v>
      </c>
      <c r="E641" s="55" t="s">
        <v>1403</v>
      </c>
      <c r="F641" s="57">
        <v>1</v>
      </c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2.75" customHeight="1">
      <c r="A642" s="53" t="s">
        <v>1448</v>
      </c>
      <c r="B642" s="55" t="s">
        <v>1335</v>
      </c>
      <c r="C642" s="57">
        <v>1</v>
      </c>
      <c r="D642" s="53" t="s">
        <v>1503</v>
      </c>
      <c r="E642" s="55" t="s">
        <v>1193</v>
      </c>
      <c r="F642" s="57">
        <v>2</v>
      </c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2.75" customHeight="1">
      <c r="A643" s="53" t="s">
        <v>1449</v>
      </c>
      <c r="B643" s="55" t="s">
        <v>1335</v>
      </c>
      <c r="C643" s="57">
        <v>1</v>
      </c>
      <c r="D643" s="53" t="s">
        <v>1504</v>
      </c>
      <c r="E643" s="55" t="s">
        <v>1193</v>
      </c>
      <c r="F643" s="57">
        <v>1</v>
      </c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2.75" customHeight="1">
      <c r="A644" s="53" t="s">
        <v>1450</v>
      </c>
      <c r="B644" s="55" t="s">
        <v>1335</v>
      </c>
      <c r="C644" s="57">
        <v>1</v>
      </c>
      <c r="D644" s="53" t="s">
        <v>1505</v>
      </c>
      <c r="E644" s="55" t="s">
        <v>1006</v>
      </c>
      <c r="F644" s="57">
        <v>1</v>
      </c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2.75" customHeight="1">
      <c r="A645" s="53" t="s">
        <v>1451</v>
      </c>
      <c r="B645" s="55" t="s">
        <v>1335</v>
      </c>
      <c r="C645" s="57">
        <v>1</v>
      </c>
      <c r="D645" s="53" t="s">
        <v>1506</v>
      </c>
      <c r="E645" s="55" t="s">
        <v>1403</v>
      </c>
      <c r="F645" s="57">
        <v>1</v>
      </c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2.75" customHeight="1">
      <c r="A646" s="53" t="s">
        <v>1452</v>
      </c>
      <c r="B646" s="55" t="s">
        <v>1453</v>
      </c>
      <c r="C646" s="57">
        <v>1</v>
      </c>
      <c r="D646" s="53" t="s">
        <v>1507</v>
      </c>
      <c r="E646" s="55" t="s">
        <v>1403</v>
      </c>
      <c r="F646" s="57">
        <v>1</v>
      </c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2.75" customHeight="1">
      <c r="A647" s="53" t="s">
        <v>1454</v>
      </c>
      <c r="B647" s="55" t="s">
        <v>1455</v>
      </c>
      <c r="C647" s="57">
        <v>1</v>
      </c>
      <c r="D647" s="53" t="s">
        <v>1508</v>
      </c>
      <c r="E647" s="55" t="s">
        <v>1403</v>
      </c>
      <c r="F647" s="57">
        <v>1</v>
      </c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2.75" customHeight="1">
      <c r="A648" s="53" t="s">
        <v>1456</v>
      </c>
      <c r="B648" s="55" t="s">
        <v>1455</v>
      </c>
      <c r="C648" s="57">
        <v>1</v>
      </c>
      <c r="D648" s="53" t="s">
        <v>1509</v>
      </c>
      <c r="E648" s="55" t="s">
        <v>1193</v>
      </c>
      <c r="F648" s="57">
        <v>1</v>
      </c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2.75" customHeight="1">
      <c r="A649" s="53" t="s">
        <v>1457</v>
      </c>
      <c r="B649" s="55" t="s">
        <v>1455</v>
      </c>
      <c r="C649" s="57">
        <v>1</v>
      </c>
      <c r="D649" s="53" t="s">
        <v>1510</v>
      </c>
      <c r="E649" s="55" t="s">
        <v>1193</v>
      </c>
      <c r="F649" s="57">
        <v>1</v>
      </c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2.75" customHeight="1">
      <c r="A650" s="53" t="s">
        <v>1458</v>
      </c>
      <c r="B650" s="55" t="s">
        <v>1455</v>
      </c>
      <c r="C650" s="57">
        <v>1</v>
      </c>
      <c r="D650" s="53" t="s">
        <v>1511</v>
      </c>
      <c r="E650" s="55" t="s">
        <v>244</v>
      </c>
      <c r="F650" s="57">
        <v>1</v>
      </c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2.75" customHeight="1">
      <c r="A651" s="53" t="s">
        <v>1512</v>
      </c>
      <c r="B651" s="55" t="s">
        <v>244</v>
      </c>
      <c r="C651" s="57">
        <v>1</v>
      </c>
      <c r="D651" s="53" t="s">
        <v>1566</v>
      </c>
      <c r="E651" s="55" t="s">
        <v>1455</v>
      </c>
      <c r="F651" s="57">
        <v>2</v>
      </c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2.75" customHeight="1">
      <c r="A652" s="53" t="s">
        <v>1513</v>
      </c>
      <c r="B652" s="55" t="s">
        <v>1006</v>
      </c>
      <c r="C652" s="57">
        <v>1</v>
      </c>
      <c r="D652" s="53" t="s">
        <v>1567</v>
      </c>
      <c r="E652" s="55" t="s">
        <v>1455</v>
      </c>
      <c r="F652" s="57">
        <v>1</v>
      </c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2.75" customHeight="1">
      <c r="A653" s="53" t="s">
        <v>1514</v>
      </c>
      <c r="B653" s="55" t="s">
        <v>753</v>
      </c>
      <c r="C653" s="57">
        <v>1</v>
      </c>
      <c r="D653" s="53" t="s">
        <v>1568</v>
      </c>
      <c r="E653" s="55" t="s">
        <v>1455</v>
      </c>
      <c r="F653" s="57">
        <v>4</v>
      </c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2.75" customHeight="1">
      <c r="A654" s="53" t="s">
        <v>1515</v>
      </c>
      <c r="B654" s="55" t="s">
        <v>1222</v>
      </c>
      <c r="C654" s="57">
        <v>3</v>
      </c>
      <c r="D654" s="53" t="s">
        <v>1569</v>
      </c>
      <c r="E654" s="55" t="s">
        <v>1455</v>
      </c>
      <c r="F654" s="57">
        <v>2</v>
      </c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2.75" customHeight="1">
      <c r="A655" s="53" t="s">
        <v>1516</v>
      </c>
      <c r="B655" s="55" t="s">
        <v>1517</v>
      </c>
      <c r="C655" s="57">
        <v>0</v>
      </c>
      <c r="D655" s="53" t="s">
        <v>1570</v>
      </c>
      <c r="E655" s="55" t="s">
        <v>1387</v>
      </c>
      <c r="F655" s="57">
        <v>2</v>
      </c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2.75" customHeight="1">
      <c r="A656" s="53" t="s">
        <v>1518</v>
      </c>
      <c r="B656" s="55" t="s">
        <v>1387</v>
      </c>
      <c r="C656" s="57">
        <v>2</v>
      </c>
      <c r="D656" s="53" t="s">
        <v>1571</v>
      </c>
      <c r="E656" s="55" t="s">
        <v>1387</v>
      </c>
      <c r="F656" s="57">
        <v>4</v>
      </c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2.75" customHeight="1">
      <c r="A657" s="53" t="s">
        <v>1519</v>
      </c>
      <c r="B657" s="55" t="s">
        <v>1335</v>
      </c>
      <c r="C657" s="57">
        <v>1</v>
      </c>
      <c r="D657" s="53" t="s">
        <v>1572</v>
      </c>
      <c r="E657" s="55" t="s">
        <v>1387</v>
      </c>
      <c r="F657" s="57">
        <v>3</v>
      </c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2.75" customHeight="1">
      <c r="A658" s="53" t="s">
        <v>1520</v>
      </c>
      <c r="B658" s="55" t="s">
        <v>1335</v>
      </c>
      <c r="C658" s="57">
        <v>1</v>
      </c>
      <c r="D658" s="53" t="s">
        <v>1573</v>
      </c>
      <c r="E658" s="55" t="s">
        <v>1574</v>
      </c>
      <c r="F658" s="57">
        <v>1</v>
      </c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2.75" customHeight="1">
      <c r="A659" s="53" t="s">
        <v>1521</v>
      </c>
      <c r="B659" s="55" t="s">
        <v>1335</v>
      </c>
      <c r="C659" s="57">
        <v>2</v>
      </c>
      <c r="D659" s="53" t="s">
        <v>1575</v>
      </c>
      <c r="E659" s="55" t="s">
        <v>161</v>
      </c>
      <c r="F659" s="57">
        <v>1</v>
      </c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2.75" customHeight="1">
      <c r="A660" s="53" t="s">
        <v>1522</v>
      </c>
      <c r="B660" s="55" t="s">
        <v>1335</v>
      </c>
      <c r="C660" s="57">
        <v>2</v>
      </c>
      <c r="D660" s="53" t="s">
        <v>1576</v>
      </c>
      <c r="E660" s="55" t="s">
        <v>161</v>
      </c>
      <c r="F660" s="57">
        <v>1</v>
      </c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2.75" customHeight="1">
      <c r="A661" s="53" t="s">
        <v>1523</v>
      </c>
      <c r="B661" s="55" t="s">
        <v>1455</v>
      </c>
      <c r="C661" s="57">
        <v>1</v>
      </c>
      <c r="D661" s="53" t="s">
        <v>1577</v>
      </c>
      <c r="E661" s="55" t="s">
        <v>1387</v>
      </c>
      <c r="F661" s="57">
        <v>1</v>
      </c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2.75" customHeight="1">
      <c r="A662" s="53" t="s">
        <v>1524</v>
      </c>
      <c r="B662" s="55" t="s">
        <v>161</v>
      </c>
      <c r="C662" s="57">
        <v>1</v>
      </c>
      <c r="D662" s="53" t="s">
        <v>1578</v>
      </c>
      <c r="E662" s="55" t="s">
        <v>161</v>
      </c>
      <c r="F662" s="57">
        <v>1</v>
      </c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2.75" customHeight="1">
      <c r="A663" s="53" t="s">
        <v>1525</v>
      </c>
      <c r="B663" s="55" t="s">
        <v>1193</v>
      </c>
      <c r="C663" s="57">
        <v>1</v>
      </c>
      <c r="D663" s="53" t="s">
        <v>1579</v>
      </c>
      <c r="E663" s="55" t="s">
        <v>161</v>
      </c>
      <c r="F663" s="57">
        <v>1</v>
      </c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2.75" customHeight="1">
      <c r="A664" s="53" t="s">
        <v>1526</v>
      </c>
      <c r="B664" s="55" t="s">
        <v>1193</v>
      </c>
      <c r="C664" s="57">
        <v>1</v>
      </c>
      <c r="D664" s="53" t="s">
        <v>1580</v>
      </c>
      <c r="E664" s="55" t="s">
        <v>161</v>
      </c>
      <c r="F664" s="57">
        <v>1</v>
      </c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2.75" customHeight="1">
      <c r="A665" s="53" t="s">
        <v>1527</v>
      </c>
      <c r="B665" s="55" t="s">
        <v>1193</v>
      </c>
      <c r="C665" s="57">
        <v>1</v>
      </c>
      <c r="D665" s="53" t="s">
        <v>1581</v>
      </c>
      <c r="E665" s="55" t="s">
        <v>1574</v>
      </c>
      <c r="F665" s="57">
        <v>1</v>
      </c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2.75" customHeight="1">
      <c r="A666" s="53" t="s">
        <v>1528</v>
      </c>
      <c r="B666" s="55" t="s">
        <v>1193</v>
      </c>
      <c r="C666" s="57">
        <v>1</v>
      </c>
      <c r="D666" s="53" t="s">
        <v>1582</v>
      </c>
      <c r="E666" s="55" t="s">
        <v>264</v>
      </c>
      <c r="F666" s="57">
        <v>1</v>
      </c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2.75" customHeight="1">
      <c r="A667" s="53" t="s">
        <v>1529</v>
      </c>
      <c r="B667" s="55" t="s">
        <v>1335</v>
      </c>
      <c r="C667" s="57">
        <v>1</v>
      </c>
      <c r="D667" s="53" t="s">
        <v>1583</v>
      </c>
      <c r="E667" s="55" t="s">
        <v>1387</v>
      </c>
      <c r="F667" s="57">
        <v>1</v>
      </c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2.75" customHeight="1">
      <c r="A668" s="53" t="s">
        <v>1530</v>
      </c>
      <c r="B668" s="55" t="s">
        <v>1335</v>
      </c>
      <c r="C668" s="57">
        <v>1</v>
      </c>
      <c r="D668" s="53" t="s">
        <v>1584</v>
      </c>
      <c r="E668" s="55" t="s">
        <v>1387</v>
      </c>
      <c r="F668" s="57">
        <v>1</v>
      </c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2.75" customHeight="1">
      <c r="A669" s="53" t="s">
        <v>1531</v>
      </c>
      <c r="B669" s="55" t="s">
        <v>1335</v>
      </c>
      <c r="C669" s="57">
        <v>1</v>
      </c>
      <c r="D669" s="53" t="s">
        <v>1585</v>
      </c>
      <c r="E669" s="55" t="s">
        <v>1387</v>
      </c>
      <c r="F669" s="57">
        <v>1</v>
      </c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2.75" customHeight="1">
      <c r="A670" s="53" t="s">
        <v>1532</v>
      </c>
      <c r="B670" s="55" t="s">
        <v>1335</v>
      </c>
      <c r="C670" s="57">
        <v>1</v>
      </c>
      <c r="D670" s="53" t="s">
        <v>1586</v>
      </c>
      <c r="E670" s="55" t="s">
        <v>1455</v>
      </c>
      <c r="F670" s="57">
        <v>3</v>
      </c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2.75" customHeight="1">
      <c r="A671" s="53" t="s">
        <v>1533</v>
      </c>
      <c r="B671" s="55" t="s">
        <v>1455</v>
      </c>
      <c r="C671" s="57">
        <v>1</v>
      </c>
      <c r="D671" s="53" t="s">
        <v>1587</v>
      </c>
      <c r="E671" s="55" t="s">
        <v>1455</v>
      </c>
      <c r="F671" s="57">
        <v>5</v>
      </c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2.75" customHeight="1">
      <c r="A672" s="53" t="s">
        <v>1534</v>
      </c>
      <c r="B672" s="55" t="s">
        <v>1455</v>
      </c>
      <c r="C672" s="57">
        <v>1</v>
      </c>
      <c r="D672" s="53" t="s">
        <v>1588</v>
      </c>
      <c r="E672" s="55" t="s">
        <v>161</v>
      </c>
      <c r="F672" s="57">
        <v>1</v>
      </c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2.75" customHeight="1">
      <c r="A673" s="53" t="s">
        <v>1535</v>
      </c>
      <c r="B673" s="55" t="s">
        <v>1455</v>
      </c>
      <c r="C673" s="57">
        <v>1</v>
      </c>
      <c r="D673" s="53" t="s">
        <v>1589</v>
      </c>
      <c r="E673" s="55" t="s">
        <v>161</v>
      </c>
      <c r="F673" s="57">
        <v>1</v>
      </c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2.75" customHeight="1">
      <c r="A674" s="53" t="s">
        <v>1536</v>
      </c>
      <c r="B674" s="55" t="s">
        <v>1203</v>
      </c>
      <c r="C674" s="57">
        <v>1</v>
      </c>
      <c r="D674" s="53" t="s">
        <v>1590</v>
      </c>
      <c r="E674" s="55" t="s">
        <v>159</v>
      </c>
      <c r="F674" s="57">
        <v>1</v>
      </c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2.75" customHeight="1">
      <c r="A675" s="53" t="s">
        <v>1537</v>
      </c>
      <c r="B675" s="55" t="s">
        <v>1203</v>
      </c>
      <c r="C675" s="57">
        <v>1</v>
      </c>
      <c r="D675" s="53" t="s">
        <v>1591</v>
      </c>
      <c r="E675" s="55" t="s">
        <v>159</v>
      </c>
      <c r="F675" s="57">
        <v>1</v>
      </c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2.75" customHeight="1">
      <c r="A676" s="53" t="s">
        <v>1538</v>
      </c>
      <c r="B676" s="55" t="s">
        <v>1203</v>
      </c>
      <c r="C676" s="57">
        <v>1</v>
      </c>
      <c r="D676" s="53" t="s">
        <v>1592</v>
      </c>
      <c r="E676" s="55" t="s">
        <v>1387</v>
      </c>
      <c r="F676" s="57">
        <v>1</v>
      </c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2.75" customHeight="1">
      <c r="A677" s="53" t="s">
        <v>1539</v>
      </c>
      <c r="B677" s="55" t="s">
        <v>1203</v>
      </c>
      <c r="C677" s="57">
        <v>1</v>
      </c>
      <c r="D677" s="53" t="s">
        <v>1593</v>
      </c>
      <c r="E677" s="55" t="s">
        <v>1387</v>
      </c>
      <c r="F677" s="57">
        <v>1</v>
      </c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2.75" customHeight="1">
      <c r="A678" s="53" t="s">
        <v>1540</v>
      </c>
      <c r="B678" s="55" t="s">
        <v>1176</v>
      </c>
      <c r="C678" s="57">
        <v>3</v>
      </c>
      <c r="D678" s="53" t="s">
        <v>1594</v>
      </c>
      <c r="E678" s="55" t="s">
        <v>1387</v>
      </c>
      <c r="F678" s="57">
        <v>1</v>
      </c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2.75" customHeight="1">
      <c r="A679" s="53" t="s">
        <v>1541</v>
      </c>
      <c r="B679" s="55" t="s">
        <v>1176</v>
      </c>
      <c r="C679" s="57">
        <v>4</v>
      </c>
      <c r="D679" s="53" t="s">
        <v>1595</v>
      </c>
      <c r="E679" s="55" t="s">
        <v>1387</v>
      </c>
      <c r="F679" s="57">
        <v>3</v>
      </c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2.75" customHeight="1">
      <c r="A680" s="53" t="s">
        <v>1542</v>
      </c>
      <c r="B680" s="55" t="s">
        <v>1543</v>
      </c>
      <c r="C680" s="57">
        <v>3</v>
      </c>
      <c r="D680" s="53" t="s">
        <v>1596</v>
      </c>
      <c r="E680" s="55" t="s">
        <v>1387</v>
      </c>
      <c r="F680" s="57">
        <v>3</v>
      </c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2.75" customHeight="1">
      <c r="A681" s="53" t="s">
        <v>1544</v>
      </c>
      <c r="B681" s="55" t="s">
        <v>1176</v>
      </c>
      <c r="C681" s="57">
        <v>2</v>
      </c>
      <c r="D681" s="53" t="s">
        <v>1597</v>
      </c>
      <c r="E681" s="55" t="s">
        <v>1387</v>
      </c>
      <c r="F681" s="57">
        <v>4</v>
      </c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2.75" customHeight="1">
      <c r="A682" s="53" t="s">
        <v>1545</v>
      </c>
      <c r="B682" s="55" t="s">
        <v>1546</v>
      </c>
      <c r="C682" s="57">
        <v>1</v>
      </c>
      <c r="D682" s="53" t="s">
        <v>1598</v>
      </c>
      <c r="E682" s="55" t="s">
        <v>1147</v>
      </c>
      <c r="F682" s="57">
        <v>1</v>
      </c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2.75" customHeight="1">
      <c r="A683" s="53" t="s">
        <v>1547</v>
      </c>
      <c r="B683" s="55" t="s">
        <v>1546</v>
      </c>
      <c r="C683" s="57">
        <v>1</v>
      </c>
      <c r="D683" s="53" t="s">
        <v>1599</v>
      </c>
      <c r="E683" s="55" t="s">
        <v>1147</v>
      </c>
      <c r="F683" s="57">
        <v>1</v>
      </c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2.75" customHeight="1">
      <c r="A684" s="53" t="s">
        <v>1548</v>
      </c>
      <c r="B684" s="55" t="s">
        <v>1549</v>
      </c>
      <c r="C684" s="57">
        <v>27</v>
      </c>
      <c r="D684" s="53" t="s">
        <v>1600</v>
      </c>
      <c r="E684" s="55" t="s">
        <v>1147</v>
      </c>
      <c r="F684" s="57">
        <v>5</v>
      </c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2.75" customHeight="1">
      <c r="A685" s="53" t="s">
        <v>1550</v>
      </c>
      <c r="B685" s="55" t="s">
        <v>1546</v>
      </c>
      <c r="C685" s="57">
        <v>7</v>
      </c>
      <c r="D685" s="53" t="s">
        <v>1601</v>
      </c>
      <c r="E685" s="55" t="s">
        <v>1147</v>
      </c>
      <c r="F685" s="57">
        <v>7</v>
      </c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2.75" customHeight="1">
      <c r="A686" s="53" t="s">
        <v>1551</v>
      </c>
      <c r="B686" s="55" t="s">
        <v>1546</v>
      </c>
      <c r="C686" s="57">
        <v>12</v>
      </c>
      <c r="D686" s="53" t="s">
        <v>1602</v>
      </c>
      <c r="E686" s="55" t="s">
        <v>244</v>
      </c>
      <c r="F686" s="57">
        <v>10</v>
      </c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2.75" customHeight="1">
      <c r="A687" s="53" t="s">
        <v>1552</v>
      </c>
      <c r="B687" s="55" t="s">
        <v>1387</v>
      </c>
      <c r="C687" s="57">
        <v>1</v>
      </c>
      <c r="D687" s="53" t="s">
        <v>1603</v>
      </c>
      <c r="E687" s="55" t="s">
        <v>244</v>
      </c>
      <c r="F687" s="57">
        <v>7</v>
      </c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2.75" customHeight="1">
      <c r="A688" s="53" t="s">
        <v>1553</v>
      </c>
      <c r="B688" s="55" t="s">
        <v>1387</v>
      </c>
      <c r="C688" s="57">
        <v>1</v>
      </c>
      <c r="D688" s="53" t="s">
        <v>1604</v>
      </c>
      <c r="E688" s="55" t="s">
        <v>1403</v>
      </c>
      <c r="F688" s="57">
        <v>3</v>
      </c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2.75" customHeight="1">
      <c r="A689" s="53" t="s">
        <v>1554</v>
      </c>
      <c r="B689" s="55" t="s">
        <v>1387</v>
      </c>
      <c r="C689" s="57">
        <v>3</v>
      </c>
      <c r="D689" s="53" t="s">
        <v>1605</v>
      </c>
      <c r="E689" s="55" t="s">
        <v>1403</v>
      </c>
      <c r="F689" s="57">
        <v>3</v>
      </c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2.75" customHeight="1">
      <c r="A690" s="53" t="s">
        <v>1555</v>
      </c>
      <c r="B690" s="55" t="s">
        <v>1546</v>
      </c>
      <c r="C690" s="57">
        <v>21</v>
      </c>
      <c r="D690" s="53" t="s">
        <v>1606</v>
      </c>
      <c r="E690" s="55" t="s">
        <v>1403</v>
      </c>
      <c r="F690" s="57">
        <v>3</v>
      </c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2.75" customHeight="1">
      <c r="A691" s="53" t="s">
        <v>1556</v>
      </c>
      <c r="B691" s="55" t="s">
        <v>1546</v>
      </c>
      <c r="C691" s="57">
        <v>19</v>
      </c>
      <c r="D691" s="53" t="s">
        <v>1607</v>
      </c>
      <c r="E691" s="55" t="s">
        <v>1403</v>
      </c>
      <c r="F691" s="57">
        <v>1</v>
      </c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2.75" customHeight="1">
      <c r="A692" s="53" t="s">
        <v>1557</v>
      </c>
      <c r="B692" s="55" t="s">
        <v>1455</v>
      </c>
      <c r="C692" s="57">
        <v>3</v>
      </c>
      <c r="D692" s="53" t="s">
        <v>1608</v>
      </c>
      <c r="E692" s="55" t="s">
        <v>1403</v>
      </c>
      <c r="F692" s="57">
        <v>1</v>
      </c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2.75" customHeight="1">
      <c r="A693" s="53" t="s">
        <v>1558</v>
      </c>
      <c r="B693" s="55" t="s">
        <v>1455</v>
      </c>
      <c r="C693" s="57">
        <v>5</v>
      </c>
      <c r="D693" s="53" t="s">
        <v>1609</v>
      </c>
      <c r="E693" s="55" t="s">
        <v>1403</v>
      </c>
      <c r="F693" s="57">
        <v>1</v>
      </c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2.75" customHeight="1">
      <c r="A694" s="53" t="s">
        <v>1559</v>
      </c>
      <c r="B694" s="55" t="s">
        <v>264</v>
      </c>
      <c r="C694" s="57">
        <v>3</v>
      </c>
      <c r="D694" s="53" t="s">
        <v>1610</v>
      </c>
      <c r="E694" s="55" t="s">
        <v>1403</v>
      </c>
      <c r="F694" s="57">
        <v>1</v>
      </c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2.75" customHeight="1">
      <c r="A695" s="53" t="s">
        <v>1560</v>
      </c>
      <c r="B695" s="55" t="s">
        <v>264</v>
      </c>
      <c r="C695" s="57">
        <v>2</v>
      </c>
      <c r="D695" s="53" t="s">
        <v>1611</v>
      </c>
      <c r="E695" s="55" t="s">
        <v>1403</v>
      </c>
      <c r="F695" s="57">
        <v>1</v>
      </c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2.75" customHeight="1">
      <c r="A696" s="53" t="s">
        <v>1561</v>
      </c>
      <c r="B696" s="55" t="s">
        <v>1546</v>
      </c>
      <c r="C696" s="57">
        <v>4</v>
      </c>
      <c r="D696" s="53" t="s">
        <v>1612</v>
      </c>
      <c r="E696" s="55" t="s">
        <v>1403</v>
      </c>
      <c r="F696" s="57">
        <v>1</v>
      </c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2.75" customHeight="1">
      <c r="A697" s="53" t="s">
        <v>1562</v>
      </c>
      <c r="B697" s="55" t="s">
        <v>1546</v>
      </c>
      <c r="C697" s="57">
        <v>15</v>
      </c>
      <c r="D697" s="53" t="s">
        <v>1613</v>
      </c>
      <c r="E697" s="55" t="s">
        <v>1403</v>
      </c>
      <c r="F697" s="57">
        <v>1</v>
      </c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2.75" customHeight="1">
      <c r="A698" s="53" t="s">
        <v>1563</v>
      </c>
      <c r="B698" s="55" t="s">
        <v>1546</v>
      </c>
      <c r="C698" s="57">
        <v>1</v>
      </c>
      <c r="D698" s="53" t="s">
        <v>1614</v>
      </c>
      <c r="E698" s="55" t="s">
        <v>1403</v>
      </c>
      <c r="F698" s="57">
        <v>1</v>
      </c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2.75" customHeight="1">
      <c r="A699" s="53" t="s">
        <v>1564</v>
      </c>
      <c r="B699" s="55" t="s">
        <v>1455</v>
      </c>
      <c r="C699" s="57">
        <v>1</v>
      </c>
      <c r="D699" s="53" t="s">
        <v>1615</v>
      </c>
      <c r="E699" s="55" t="s">
        <v>1403</v>
      </c>
      <c r="F699" s="57">
        <v>1</v>
      </c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2.75" customHeight="1">
      <c r="A700" s="53" t="s">
        <v>1565</v>
      </c>
      <c r="B700" s="55" t="s">
        <v>1455</v>
      </c>
      <c r="C700" s="57">
        <v>1</v>
      </c>
      <c r="D700" s="53" t="s">
        <v>1616</v>
      </c>
      <c r="E700" s="55" t="s">
        <v>1403</v>
      </c>
      <c r="F700" s="57">
        <v>2</v>
      </c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2.75" customHeight="1">
      <c r="A701" s="53" t="s">
        <v>1617</v>
      </c>
      <c r="B701" s="55" t="s">
        <v>1403</v>
      </c>
      <c r="C701" s="57">
        <v>3</v>
      </c>
      <c r="D701" s="53" t="s">
        <v>1678</v>
      </c>
      <c r="E701" s="55" t="s">
        <v>1679</v>
      </c>
      <c r="F701" s="57">
        <v>1</v>
      </c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2.75" customHeight="1">
      <c r="A702" s="53" t="s">
        <v>1618</v>
      </c>
      <c r="B702" s="55" t="s">
        <v>1403</v>
      </c>
      <c r="C702" s="57">
        <v>5</v>
      </c>
      <c r="D702" s="53" t="s">
        <v>1680</v>
      </c>
      <c r="E702" s="55" t="s">
        <v>1455</v>
      </c>
      <c r="F702" s="57">
        <v>1</v>
      </c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2.75" customHeight="1">
      <c r="A703" s="53" t="s">
        <v>1619</v>
      </c>
      <c r="B703" s="55" t="s">
        <v>1620</v>
      </c>
      <c r="C703" s="57">
        <v>1</v>
      </c>
      <c r="D703" s="53" t="s">
        <v>1681</v>
      </c>
      <c r="E703" s="55" t="s">
        <v>1679</v>
      </c>
      <c r="F703" s="57">
        <v>1</v>
      </c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2.75" customHeight="1">
      <c r="A704" s="53" t="s">
        <v>1621</v>
      </c>
      <c r="B704" s="55" t="s">
        <v>1620</v>
      </c>
      <c r="C704" s="57">
        <v>2</v>
      </c>
      <c r="D704" s="53" t="s">
        <v>1682</v>
      </c>
      <c r="E704" s="55" t="s">
        <v>1673</v>
      </c>
      <c r="F704" s="57">
        <v>3</v>
      </c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2.75" customHeight="1">
      <c r="A705" s="53" t="s">
        <v>1622</v>
      </c>
      <c r="B705" s="55" t="s">
        <v>1623</v>
      </c>
      <c r="C705" s="57">
        <v>28</v>
      </c>
      <c r="D705" s="53" t="s">
        <v>1683</v>
      </c>
      <c r="E705" s="55" t="s">
        <v>1673</v>
      </c>
      <c r="F705" s="57">
        <v>3</v>
      </c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2.75" customHeight="1">
      <c r="A706" s="53" t="s">
        <v>1624</v>
      </c>
      <c r="B706" s="55" t="s">
        <v>1623</v>
      </c>
      <c r="C706" s="57">
        <v>21</v>
      </c>
      <c r="D706" s="53" t="s">
        <v>1684</v>
      </c>
      <c r="E706" s="55" t="s">
        <v>1685</v>
      </c>
      <c r="F706" s="57">
        <v>1</v>
      </c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2.75" customHeight="1">
      <c r="A707" s="53" t="s">
        <v>1625</v>
      </c>
      <c r="B707" s="55" t="s">
        <v>1626</v>
      </c>
      <c r="C707" s="57">
        <v>27</v>
      </c>
      <c r="D707" s="53" t="s">
        <v>1686</v>
      </c>
      <c r="E707" s="55" t="s">
        <v>1685</v>
      </c>
      <c r="F707" s="57">
        <v>1</v>
      </c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2.75" customHeight="1">
      <c r="A708" s="53" t="s">
        <v>1627</v>
      </c>
      <c r="B708" s="55" t="s">
        <v>1626</v>
      </c>
      <c r="C708" s="57">
        <v>45</v>
      </c>
      <c r="D708" s="53" t="s">
        <v>1687</v>
      </c>
      <c r="E708" s="55" t="s">
        <v>1006</v>
      </c>
      <c r="F708" s="57">
        <v>4</v>
      </c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2.75" customHeight="1">
      <c r="A709" s="53" t="s">
        <v>1628</v>
      </c>
      <c r="B709" s="55" t="s">
        <v>1629</v>
      </c>
      <c r="C709" s="57">
        <v>38</v>
      </c>
      <c r="D709" s="53" t="s">
        <v>1688</v>
      </c>
      <c r="E709" s="55" t="s">
        <v>1006</v>
      </c>
      <c r="F709" s="57">
        <v>4</v>
      </c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2.75" customHeight="1">
      <c r="A710" s="53" t="s">
        <v>1630</v>
      </c>
      <c r="B710" s="55" t="s">
        <v>1629</v>
      </c>
      <c r="C710" s="57">
        <v>41</v>
      </c>
      <c r="D710" s="53" t="s">
        <v>1689</v>
      </c>
      <c r="E710" s="55" t="s">
        <v>1574</v>
      </c>
      <c r="F710" s="57">
        <v>1</v>
      </c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2.75" customHeight="1">
      <c r="A711" s="53" t="s">
        <v>1631</v>
      </c>
      <c r="B711" s="55" t="s">
        <v>1473</v>
      </c>
      <c r="C711" s="57">
        <v>1</v>
      </c>
      <c r="D711" s="53" t="s">
        <v>1690</v>
      </c>
      <c r="E711" s="55" t="s">
        <v>161</v>
      </c>
      <c r="F711" s="57">
        <v>4</v>
      </c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2.75" customHeight="1">
      <c r="A712" s="53" t="s">
        <v>1632</v>
      </c>
      <c r="B712" s="55" t="s">
        <v>1473</v>
      </c>
      <c r="C712" s="57">
        <v>1</v>
      </c>
      <c r="D712" s="53" t="s">
        <v>1691</v>
      </c>
      <c r="E712" s="55" t="s">
        <v>161</v>
      </c>
      <c r="F712" s="57">
        <v>1</v>
      </c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2.75" customHeight="1">
      <c r="A713" s="53" t="s">
        <v>1633</v>
      </c>
      <c r="B713" s="55" t="s">
        <v>1228</v>
      </c>
      <c r="C713" s="57">
        <v>1</v>
      </c>
      <c r="D713" s="53" t="s">
        <v>1692</v>
      </c>
      <c r="E713" s="55" t="s">
        <v>1574</v>
      </c>
      <c r="F713" s="57">
        <v>6</v>
      </c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2.75" customHeight="1">
      <c r="A714" s="53" t="s">
        <v>1634</v>
      </c>
      <c r="B714" s="55" t="s">
        <v>1228</v>
      </c>
      <c r="C714" s="57">
        <v>1</v>
      </c>
      <c r="D714" s="53" t="s">
        <v>1693</v>
      </c>
      <c r="E714" s="55" t="s">
        <v>1673</v>
      </c>
      <c r="F714" s="57">
        <v>5</v>
      </c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2.75" customHeight="1">
      <c r="A715" s="53" t="s">
        <v>1635</v>
      </c>
      <c r="B715" s="55" t="s">
        <v>1214</v>
      </c>
      <c r="C715" s="57">
        <v>2</v>
      </c>
      <c r="D715" s="53" t="s">
        <v>1694</v>
      </c>
      <c r="E715" s="55" t="s">
        <v>1574</v>
      </c>
      <c r="F715" s="57">
        <v>3</v>
      </c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2.75" customHeight="1">
      <c r="A716" s="53" t="s">
        <v>1636</v>
      </c>
      <c r="B716" s="55" t="s">
        <v>1637</v>
      </c>
      <c r="C716" s="57">
        <v>4</v>
      </c>
      <c r="D716" s="53" t="s">
        <v>1695</v>
      </c>
      <c r="E716" s="55" t="s">
        <v>1673</v>
      </c>
      <c r="F716" s="57">
        <v>5</v>
      </c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2.75" customHeight="1">
      <c r="A717" s="53" t="s">
        <v>1638</v>
      </c>
      <c r="B717" s="55" t="s">
        <v>1637</v>
      </c>
      <c r="C717" s="57">
        <v>2</v>
      </c>
      <c r="D717" s="53" t="s">
        <v>1696</v>
      </c>
      <c r="E717" s="55" t="s">
        <v>1679</v>
      </c>
      <c r="F717" s="57">
        <v>3</v>
      </c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2.75" customHeight="1">
      <c r="A718" s="53" t="s">
        <v>1639</v>
      </c>
      <c r="B718" s="55" t="s">
        <v>1240</v>
      </c>
      <c r="C718" s="57">
        <v>2</v>
      </c>
      <c r="D718" s="53" t="s">
        <v>1697</v>
      </c>
      <c r="E718" s="55" t="s">
        <v>1679</v>
      </c>
      <c r="F718" s="57">
        <v>3</v>
      </c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2.75" customHeight="1">
      <c r="A719" s="53" t="s">
        <v>1640</v>
      </c>
      <c r="B719" s="55" t="s">
        <v>1240</v>
      </c>
      <c r="C719" s="57">
        <v>1</v>
      </c>
      <c r="D719" s="53" t="s">
        <v>1698</v>
      </c>
      <c r="E719" s="55" t="s">
        <v>1549</v>
      </c>
      <c r="F719" s="57">
        <v>3</v>
      </c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2.75" customHeight="1">
      <c r="A720" s="53" t="s">
        <v>1641</v>
      </c>
      <c r="B720" s="55" t="s">
        <v>277</v>
      </c>
      <c r="C720" s="57">
        <v>4</v>
      </c>
      <c r="D720" s="53" t="s">
        <v>1699</v>
      </c>
      <c r="E720" s="55" t="s">
        <v>1679</v>
      </c>
      <c r="F720" s="57">
        <v>5</v>
      </c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2.75" customHeight="1">
      <c r="A721" s="53" t="s">
        <v>1642</v>
      </c>
      <c r="B721" s="55" t="s">
        <v>1643</v>
      </c>
      <c r="C721" s="57">
        <v>4</v>
      </c>
      <c r="D721" s="53" t="s">
        <v>1700</v>
      </c>
      <c r="E721" s="55" t="s">
        <v>1679</v>
      </c>
      <c r="F721" s="57">
        <v>5</v>
      </c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2.75" customHeight="1">
      <c r="A722" s="53" t="s">
        <v>1644</v>
      </c>
      <c r="B722" s="55" t="s">
        <v>1214</v>
      </c>
      <c r="C722" s="57">
        <v>2</v>
      </c>
      <c r="D722" s="53" t="s">
        <v>1701</v>
      </c>
      <c r="E722" s="55" t="s">
        <v>161</v>
      </c>
      <c r="F722" s="57">
        <v>6</v>
      </c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2.75" customHeight="1">
      <c r="A723" s="53" t="s">
        <v>1645</v>
      </c>
      <c r="B723" s="55" t="s">
        <v>1214</v>
      </c>
      <c r="C723" s="57">
        <v>2</v>
      </c>
      <c r="D723" s="53" t="s">
        <v>1702</v>
      </c>
      <c r="E723" s="55" t="s">
        <v>1574</v>
      </c>
      <c r="F723" s="57">
        <v>2</v>
      </c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2.75" customHeight="1">
      <c r="A724" s="53" t="s">
        <v>1646</v>
      </c>
      <c r="B724" s="55" t="s">
        <v>1637</v>
      </c>
      <c r="C724" s="57">
        <v>2</v>
      </c>
      <c r="D724" s="53" t="s">
        <v>1703</v>
      </c>
      <c r="E724" s="55" t="s">
        <v>1574</v>
      </c>
      <c r="F724" s="57">
        <v>3</v>
      </c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2.75" customHeight="1">
      <c r="A725" s="53" t="s">
        <v>1647</v>
      </c>
      <c r="B725" s="55" t="s">
        <v>1648</v>
      </c>
      <c r="C725" s="57">
        <v>9</v>
      </c>
      <c r="D725" s="53" t="s">
        <v>1704</v>
      </c>
      <c r="E725" s="55" t="s">
        <v>161</v>
      </c>
      <c r="F725" s="57">
        <v>9</v>
      </c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2.75" customHeight="1">
      <c r="A726" s="53" t="s">
        <v>1649</v>
      </c>
      <c r="B726" s="55" t="s">
        <v>1650</v>
      </c>
      <c r="C726" s="57">
        <v>1</v>
      </c>
      <c r="D726" s="53" t="s">
        <v>1705</v>
      </c>
      <c r="E726" s="55" t="s">
        <v>161</v>
      </c>
      <c r="F726" s="57">
        <v>9</v>
      </c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2.75" customHeight="1">
      <c r="A727" s="53" t="s">
        <v>1651</v>
      </c>
      <c r="B727" s="55" t="s">
        <v>1650</v>
      </c>
      <c r="C727" s="57">
        <v>26</v>
      </c>
      <c r="D727" s="53" t="s">
        <v>1706</v>
      </c>
      <c r="E727" s="55" t="s">
        <v>1679</v>
      </c>
      <c r="F727" s="57">
        <v>7</v>
      </c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2.75" customHeight="1">
      <c r="A728" s="53" t="s">
        <v>1652</v>
      </c>
      <c r="B728" s="55" t="s">
        <v>1650</v>
      </c>
      <c r="C728" s="57">
        <v>22</v>
      </c>
      <c r="D728" s="53" t="s">
        <v>1707</v>
      </c>
      <c r="E728" s="55" t="s">
        <v>1679</v>
      </c>
      <c r="F728" s="57">
        <v>3</v>
      </c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2.75" customHeight="1">
      <c r="A729" s="53" t="s">
        <v>1653</v>
      </c>
      <c r="B729" s="55" t="s">
        <v>1650</v>
      </c>
      <c r="C729" s="57">
        <v>6</v>
      </c>
      <c r="D729" s="53" t="s">
        <v>1708</v>
      </c>
      <c r="E729" s="55" t="s">
        <v>1679</v>
      </c>
      <c r="F729" s="57">
        <v>5</v>
      </c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2.75" customHeight="1">
      <c r="A730" s="53" t="s">
        <v>1654</v>
      </c>
      <c r="B730" s="55" t="s">
        <v>1648</v>
      </c>
      <c r="C730" s="57">
        <v>6</v>
      </c>
      <c r="D730" s="53" t="s">
        <v>1709</v>
      </c>
      <c r="E730" s="55" t="s">
        <v>1147</v>
      </c>
      <c r="F730" s="57">
        <v>5</v>
      </c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2.75" customHeight="1">
      <c r="A731" s="53" t="s">
        <v>1655</v>
      </c>
      <c r="B731" s="55" t="s">
        <v>1650</v>
      </c>
      <c r="C731" s="57">
        <v>1</v>
      </c>
      <c r="D731" s="53" t="s">
        <v>1710</v>
      </c>
      <c r="E731" s="55" t="s">
        <v>1147</v>
      </c>
      <c r="F731" s="57">
        <v>5</v>
      </c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2.75" customHeight="1">
      <c r="A732" s="53" t="s">
        <v>1656</v>
      </c>
      <c r="B732" s="55" t="s">
        <v>1657</v>
      </c>
      <c r="C732" s="57">
        <v>20</v>
      </c>
      <c r="D732" s="53" t="s">
        <v>1711</v>
      </c>
      <c r="E732" s="55" t="s">
        <v>1193</v>
      </c>
      <c r="F732" s="57">
        <v>7</v>
      </c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2.75" customHeight="1">
      <c r="A733" s="53" t="s">
        <v>1658</v>
      </c>
      <c r="B733" s="55" t="s">
        <v>1650</v>
      </c>
      <c r="C733" s="57">
        <v>13</v>
      </c>
      <c r="D733" s="53" t="s">
        <v>1712</v>
      </c>
      <c r="E733" s="55" t="s">
        <v>1193</v>
      </c>
      <c r="F733" s="57">
        <v>6</v>
      </c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2.75" customHeight="1">
      <c r="A734" s="53" t="s">
        <v>1659</v>
      </c>
      <c r="B734" s="55" t="s">
        <v>1657</v>
      </c>
      <c r="C734" s="57">
        <v>6</v>
      </c>
      <c r="D734" s="53" t="s">
        <v>1713</v>
      </c>
      <c r="E734" s="55" t="s">
        <v>161</v>
      </c>
      <c r="F734" s="57">
        <v>1</v>
      </c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2.75" customHeight="1">
      <c r="A735" s="53" t="s">
        <v>1660</v>
      </c>
      <c r="B735" s="55" t="s">
        <v>1657</v>
      </c>
      <c r="C735" s="57">
        <v>4</v>
      </c>
      <c r="D735" s="53" t="s">
        <v>1714</v>
      </c>
      <c r="E735" s="55" t="s">
        <v>161</v>
      </c>
      <c r="F735" s="57">
        <v>1</v>
      </c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2.75" customHeight="1">
      <c r="A736" s="53" t="s">
        <v>1661</v>
      </c>
      <c r="B736" s="55" t="s">
        <v>1662</v>
      </c>
      <c r="C736" s="57">
        <v>15</v>
      </c>
      <c r="D736" s="53" t="s">
        <v>1715</v>
      </c>
      <c r="E736" s="55" t="s">
        <v>1673</v>
      </c>
      <c r="F736" s="57">
        <v>1</v>
      </c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2.75" customHeight="1">
      <c r="A737" s="53" t="s">
        <v>1663</v>
      </c>
      <c r="B737" s="55" t="s">
        <v>1662</v>
      </c>
      <c r="C737" s="57">
        <v>20</v>
      </c>
      <c r="D737" s="53" t="s">
        <v>1716</v>
      </c>
      <c r="E737" s="55" t="s">
        <v>1673</v>
      </c>
      <c r="F737" s="57">
        <v>1</v>
      </c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2.75" customHeight="1">
      <c r="A738" s="53" t="s">
        <v>1664</v>
      </c>
      <c r="B738" s="55" t="s">
        <v>1662</v>
      </c>
      <c r="C738" s="57">
        <v>29</v>
      </c>
      <c r="D738" s="53" t="s">
        <v>1717</v>
      </c>
      <c r="E738" s="55" t="s">
        <v>1193</v>
      </c>
      <c r="F738" s="57">
        <v>1</v>
      </c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2.75" customHeight="1">
      <c r="A739" s="53" t="s">
        <v>1665</v>
      </c>
      <c r="B739" s="55" t="s">
        <v>1662</v>
      </c>
      <c r="C739" s="57">
        <v>31</v>
      </c>
      <c r="D739" s="53" t="s">
        <v>1718</v>
      </c>
      <c r="E739" s="55" t="s">
        <v>1193</v>
      </c>
      <c r="F739" s="57">
        <v>1</v>
      </c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2.75" customHeight="1">
      <c r="A740" s="53" t="s">
        <v>1666</v>
      </c>
      <c r="B740" s="55" t="s">
        <v>1648</v>
      </c>
      <c r="C740" s="57">
        <v>8</v>
      </c>
      <c r="D740" s="53" t="s">
        <v>1719</v>
      </c>
      <c r="E740" s="55" t="s">
        <v>1193</v>
      </c>
      <c r="F740" s="57">
        <v>1</v>
      </c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2.75" customHeight="1">
      <c r="A741" s="53" t="s">
        <v>1667</v>
      </c>
      <c r="B741" s="55" t="s">
        <v>1455</v>
      </c>
      <c r="C741" s="57">
        <v>1</v>
      </c>
      <c r="D741" s="53" t="s">
        <v>1720</v>
      </c>
      <c r="E741" s="55" t="s">
        <v>1193</v>
      </c>
      <c r="F741" s="57">
        <v>1</v>
      </c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2.75" customHeight="1">
      <c r="A742" s="53" t="s">
        <v>1668</v>
      </c>
      <c r="B742" s="55" t="s">
        <v>264</v>
      </c>
      <c r="C742" s="57">
        <v>21</v>
      </c>
      <c r="D742" s="53" t="s">
        <v>1721</v>
      </c>
      <c r="E742" s="55" t="s">
        <v>1722</v>
      </c>
      <c r="F742" s="57">
        <v>11</v>
      </c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2.75" customHeight="1">
      <c r="A743" s="53" t="s">
        <v>1669</v>
      </c>
      <c r="B743" s="55" t="s">
        <v>1455</v>
      </c>
      <c r="C743" s="57">
        <v>23</v>
      </c>
      <c r="D743" s="53" t="s">
        <v>1723</v>
      </c>
      <c r="E743" s="55" t="s">
        <v>1722</v>
      </c>
      <c r="F743" s="57">
        <v>5</v>
      </c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2.75" customHeight="1">
      <c r="A744" s="53" t="s">
        <v>1670</v>
      </c>
      <c r="B744" s="55" t="s">
        <v>1455</v>
      </c>
      <c r="C744" s="57">
        <v>1</v>
      </c>
      <c r="D744" s="53" t="s">
        <v>1724</v>
      </c>
      <c r="E744" s="55" t="s">
        <v>1725</v>
      </c>
      <c r="F744" s="57">
        <v>17</v>
      </c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2.75" customHeight="1">
      <c r="A745" s="53" t="s">
        <v>1671</v>
      </c>
      <c r="B745" s="55" t="s">
        <v>1455</v>
      </c>
      <c r="C745" s="57">
        <v>1</v>
      </c>
      <c r="D745" s="53" t="s">
        <v>1726</v>
      </c>
      <c r="E745" s="55" t="s">
        <v>1287</v>
      </c>
      <c r="F745" s="57">
        <v>3</v>
      </c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2.75" customHeight="1">
      <c r="A746" s="53" t="s">
        <v>1672</v>
      </c>
      <c r="B746" s="55" t="s">
        <v>1673</v>
      </c>
      <c r="C746" s="57">
        <v>1</v>
      </c>
      <c r="D746" s="53" t="s">
        <v>1727</v>
      </c>
      <c r="E746" s="55" t="s">
        <v>1287</v>
      </c>
      <c r="F746" s="57">
        <v>7</v>
      </c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2.75" customHeight="1">
      <c r="A747" s="53" t="s">
        <v>1674</v>
      </c>
      <c r="B747" s="55" t="s">
        <v>159</v>
      </c>
      <c r="C747" s="57">
        <v>3</v>
      </c>
      <c r="D747" s="53" t="s">
        <v>1728</v>
      </c>
      <c r="E747" s="55" t="s">
        <v>1287</v>
      </c>
      <c r="F747" s="57">
        <v>3</v>
      </c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2.75" customHeight="1">
      <c r="A748" s="53" t="s">
        <v>1675</v>
      </c>
      <c r="B748" s="55" t="s">
        <v>1549</v>
      </c>
      <c r="C748" s="57">
        <v>2</v>
      </c>
      <c r="D748" s="53" t="s">
        <v>1729</v>
      </c>
      <c r="E748" s="55" t="s">
        <v>1722</v>
      </c>
      <c r="F748" s="57">
        <v>30</v>
      </c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2.75" customHeight="1">
      <c r="A749" s="53" t="s">
        <v>1676</v>
      </c>
      <c r="B749" s="55" t="s">
        <v>1549</v>
      </c>
      <c r="C749" s="57">
        <v>3</v>
      </c>
      <c r="D749" s="53" t="s">
        <v>1730</v>
      </c>
      <c r="E749" s="55" t="s">
        <v>1722</v>
      </c>
      <c r="F749" s="57">
        <v>21</v>
      </c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2.75" customHeight="1">
      <c r="A750" s="53" t="s">
        <v>1677</v>
      </c>
      <c r="B750" s="55" t="s">
        <v>159</v>
      </c>
      <c r="C750" s="57">
        <v>1</v>
      </c>
      <c r="D750" s="53" t="s">
        <v>1731</v>
      </c>
      <c r="E750" s="55" t="s">
        <v>1732</v>
      </c>
      <c r="F750" s="57">
        <v>25</v>
      </c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2.75" customHeight="1">
      <c r="A751" s="53" t="s">
        <v>1733</v>
      </c>
      <c r="B751" s="55" t="s">
        <v>1732</v>
      </c>
      <c r="C751" s="57">
        <v>25</v>
      </c>
      <c r="D751" s="53" t="s">
        <v>1793</v>
      </c>
      <c r="E751" s="55" t="s">
        <v>1794</v>
      </c>
      <c r="F751" s="57">
        <v>6</v>
      </c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2.75" customHeight="1">
      <c r="A752" s="53" t="s">
        <v>1734</v>
      </c>
      <c r="B752" s="55" t="s">
        <v>1735</v>
      </c>
      <c r="C752" s="57">
        <v>19</v>
      </c>
      <c r="D752" s="53" t="s">
        <v>1795</v>
      </c>
      <c r="E752" s="55" t="s">
        <v>1794</v>
      </c>
      <c r="F752" s="57">
        <v>9</v>
      </c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2.75" customHeight="1">
      <c r="A753" s="53" t="s">
        <v>1736</v>
      </c>
      <c r="B753" s="55" t="s">
        <v>1735</v>
      </c>
      <c r="C753" s="57">
        <v>22</v>
      </c>
      <c r="D753" s="53" t="s">
        <v>1796</v>
      </c>
      <c r="E753" s="55" t="s">
        <v>1222</v>
      </c>
      <c r="F753" s="57">
        <v>4</v>
      </c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2.75" customHeight="1">
      <c r="A754" s="53" t="s">
        <v>1737</v>
      </c>
      <c r="B754" s="55" t="s">
        <v>1287</v>
      </c>
      <c r="C754" s="57">
        <v>4</v>
      </c>
      <c r="D754" s="53" t="s">
        <v>1797</v>
      </c>
      <c r="E754" s="55" t="s">
        <v>1222</v>
      </c>
      <c r="F754" s="57">
        <v>4</v>
      </c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2.75" customHeight="1">
      <c r="A755" s="53" t="s">
        <v>1738</v>
      </c>
      <c r="B755" s="55" t="s">
        <v>1732</v>
      </c>
      <c r="C755" s="57">
        <v>22</v>
      </c>
      <c r="D755" s="53" t="s">
        <v>1798</v>
      </c>
      <c r="E755" s="55" t="s">
        <v>1473</v>
      </c>
      <c r="F755" s="57">
        <v>1</v>
      </c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2.75" customHeight="1">
      <c r="A756" s="53" t="s">
        <v>1739</v>
      </c>
      <c r="B756" s="55" t="s">
        <v>1732</v>
      </c>
      <c r="C756" s="57">
        <v>20</v>
      </c>
      <c r="D756" s="53" t="s">
        <v>1799</v>
      </c>
      <c r="E756" s="55" t="s">
        <v>1800</v>
      </c>
      <c r="F756" s="57">
        <v>6</v>
      </c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2.75" customHeight="1">
      <c r="A757" s="53" t="s">
        <v>1740</v>
      </c>
      <c r="B757" s="55" t="s">
        <v>1741</v>
      </c>
      <c r="C757" s="57">
        <v>22</v>
      </c>
      <c r="D757" s="53" t="s">
        <v>1801</v>
      </c>
      <c r="E757" s="55" t="s">
        <v>1800</v>
      </c>
      <c r="F757" s="57">
        <v>6</v>
      </c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2.75" customHeight="1">
      <c r="A758" s="53" t="s">
        <v>1742</v>
      </c>
      <c r="B758" s="55" t="s">
        <v>1741</v>
      </c>
      <c r="C758" s="57">
        <v>23</v>
      </c>
      <c r="D758" s="53" t="s">
        <v>1802</v>
      </c>
      <c r="E758" s="55" t="s">
        <v>1219</v>
      </c>
      <c r="F758" s="57">
        <v>3</v>
      </c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2.75" customHeight="1">
      <c r="A759" s="53" t="s">
        <v>1743</v>
      </c>
      <c r="B759" s="55" t="s">
        <v>1744</v>
      </c>
      <c r="C759" s="57">
        <v>4</v>
      </c>
      <c r="D759" s="53" t="s">
        <v>1803</v>
      </c>
      <c r="E759" s="55" t="s">
        <v>1219</v>
      </c>
      <c r="F759" s="57">
        <v>3</v>
      </c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2.75" customHeight="1">
      <c r="A760" s="53" t="s">
        <v>1745</v>
      </c>
      <c r="B760" s="55" t="s">
        <v>1744</v>
      </c>
      <c r="C760" s="57">
        <v>14</v>
      </c>
      <c r="D760" s="53" t="s">
        <v>1804</v>
      </c>
      <c r="E760" s="55" t="s">
        <v>1219</v>
      </c>
      <c r="F760" s="57">
        <v>12</v>
      </c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2.75" customHeight="1">
      <c r="A761" s="53" t="s">
        <v>1746</v>
      </c>
      <c r="B761" s="55" t="s">
        <v>1744</v>
      </c>
      <c r="C761" s="57">
        <v>6</v>
      </c>
      <c r="D761" s="53" t="s">
        <v>1805</v>
      </c>
      <c r="E761" s="55" t="s">
        <v>1219</v>
      </c>
      <c r="F761" s="57">
        <v>12</v>
      </c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2.75" customHeight="1">
      <c r="A762" s="53" t="s">
        <v>1747</v>
      </c>
      <c r="B762" s="55" t="s">
        <v>1744</v>
      </c>
      <c r="C762" s="57">
        <v>32</v>
      </c>
      <c r="D762" s="53" t="s">
        <v>1806</v>
      </c>
      <c r="E762" s="55" t="s">
        <v>725</v>
      </c>
      <c r="F762" s="57">
        <v>4</v>
      </c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2.75" customHeight="1">
      <c r="A763" s="53" t="s">
        <v>1748</v>
      </c>
      <c r="B763" s="55" t="s">
        <v>1744</v>
      </c>
      <c r="C763" s="57">
        <v>23</v>
      </c>
      <c r="D763" s="53" t="s">
        <v>1807</v>
      </c>
      <c r="E763" s="55" t="s">
        <v>725</v>
      </c>
      <c r="F763" s="57">
        <v>3</v>
      </c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2.75" customHeight="1">
      <c r="A764" s="53" t="s">
        <v>1749</v>
      </c>
      <c r="B764" s="55" t="s">
        <v>1735</v>
      </c>
      <c r="C764" s="57">
        <v>38</v>
      </c>
      <c r="D764" s="53" t="s">
        <v>1808</v>
      </c>
      <c r="E764" s="55" t="s">
        <v>1809</v>
      </c>
      <c r="F764" s="57">
        <v>1</v>
      </c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2.75" customHeight="1">
      <c r="A765" s="53" t="s">
        <v>1750</v>
      </c>
      <c r="B765" s="55" t="s">
        <v>1751</v>
      </c>
      <c r="C765" s="57">
        <v>27</v>
      </c>
      <c r="D765" s="53" t="s">
        <v>1810</v>
      </c>
      <c r="E765" s="55" t="s">
        <v>1809</v>
      </c>
      <c r="F765" s="57">
        <v>1</v>
      </c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2.75" customHeight="1">
      <c r="A766" s="53" t="s">
        <v>1752</v>
      </c>
      <c r="B766" s="55" t="s">
        <v>1751</v>
      </c>
      <c r="C766" s="57">
        <v>21</v>
      </c>
      <c r="D766" s="53" t="s">
        <v>1811</v>
      </c>
      <c r="E766" s="55" t="s">
        <v>590</v>
      </c>
      <c r="F766" s="57">
        <v>2</v>
      </c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2.75" customHeight="1">
      <c r="A767" s="53" t="s">
        <v>1753</v>
      </c>
      <c r="B767" s="55" t="s">
        <v>1287</v>
      </c>
      <c r="C767" s="57">
        <v>4</v>
      </c>
      <c r="D767" s="53" t="s">
        <v>1812</v>
      </c>
      <c r="E767" s="55" t="s">
        <v>590</v>
      </c>
      <c r="F767" s="57">
        <v>2</v>
      </c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2.75" customHeight="1">
      <c r="A768" s="53" t="s">
        <v>1754</v>
      </c>
      <c r="B768" s="55" t="s">
        <v>1287</v>
      </c>
      <c r="C768" s="57">
        <v>3</v>
      </c>
      <c r="D768" s="53" t="s">
        <v>1813</v>
      </c>
      <c r="E768" s="55" t="s">
        <v>715</v>
      </c>
      <c r="F768" s="57">
        <v>2</v>
      </c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2.75" customHeight="1">
      <c r="A769" s="53" t="s">
        <v>1755</v>
      </c>
      <c r="B769" s="55" t="s">
        <v>1744</v>
      </c>
      <c r="C769" s="57">
        <v>15</v>
      </c>
      <c r="D769" s="53" t="s">
        <v>1814</v>
      </c>
      <c r="E769" s="55" t="s">
        <v>277</v>
      </c>
      <c r="F769" s="57">
        <v>2</v>
      </c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2.75" customHeight="1">
      <c r="A770" s="53" t="s">
        <v>1756</v>
      </c>
      <c r="B770" s="55" t="s">
        <v>1744</v>
      </c>
      <c r="C770" s="57">
        <v>26</v>
      </c>
      <c r="D770" s="53" t="s">
        <v>1815</v>
      </c>
      <c r="E770" s="55" t="s">
        <v>277</v>
      </c>
      <c r="F770" s="57">
        <v>1</v>
      </c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2.75" customHeight="1">
      <c r="A771" s="53" t="s">
        <v>1757</v>
      </c>
      <c r="B771" s="55" t="s">
        <v>1758</v>
      </c>
      <c r="C771" s="57">
        <v>5</v>
      </c>
      <c r="D771" s="53" t="s">
        <v>1816</v>
      </c>
      <c r="E771" s="55" t="s">
        <v>1817</v>
      </c>
      <c r="F771" s="57">
        <v>3</v>
      </c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2.75" customHeight="1">
      <c r="A772" s="53" t="s">
        <v>1759</v>
      </c>
      <c r="B772" s="55" t="s">
        <v>1758</v>
      </c>
      <c r="C772" s="57">
        <v>7</v>
      </c>
      <c r="D772" s="53" t="s">
        <v>1818</v>
      </c>
      <c r="E772" s="55" t="s">
        <v>1817</v>
      </c>
      <c r="F772" s="57">
        <v>4</v>
      </c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2.75" customHeight="1">
      <c r="A773" s="53" t="s">
        <v>1760</v>
      </c>
      <c r="B773" s="55" t="s">
        <v>1287</v>
      </c>
      <c r="C773" s="57">
        <v>6</v>
      </c>
      <c r="D773" s="53" t="s">
        <v>1819</v>
      </c>
      <c r="E773" s="55" t="s">
        <v>1455</v>
      </c>
      <c r="F773" s="57">
        <v>1</v>
      </c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2.75" customHeight="1">
      <c r="A774" s="53" t="s">
        <v>1761</v>
      </c>
      <c r="B774" s="55" t="s">
        <v>1751</v>
      </c>
      <c r="C774" s="57">
        <v>22</v>
      </c>
      <c r="D774" s="53" t="s">
        <v>1820</v>
      </c>
      <c r="E774" s="55" t="s">
        <v>1455</v>
      </c>
      <c r="F774" s="57">
        <v>1</v>
      </c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2.75" customHeight="1">
      <c r="A775" s="53" t="s">
        <v>1762</v>
      </c>
      <c r="B775" s="55" t="s">
        <v>1751</v>
      </c>
      <c r="C775" s="57">
        <v>27</v>
      </c>
      <c r="D775" s="53" t="s">
        <v>1821</v>
      </c>
      <c r="E775" s="55" t="s">
        <v>159</v>
      </c>
      <c r="F775" s="57">
        <v>1</v>
      </c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2.75" customHeight="1">
      <c r="A776" s="53" t="s">
        <v>1763</v>
      </c>
      <c r="B776" s="55" t="s">
        <v>1764</v>
      </c>
      <c r="C776" s="57">
        <v>50</v>
      </c>
      <c r="D776" s="53" t="s">
        <v>1822</v>
      </c>
      <c r="E776" s="55" t="s">
        <v>159</v>
      </c>
      <c r="F776" s="57">
        <v>1</v>
      </c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2.75" customHeight="1">
      <c r="A777" s="53" t="s">
        <v>1765</v>
      </c>
      <c r="B777" s="55" t="s">
        <v>1764</v>
      </c>
      <c r="C777" s="57">
        <v>50</v>
      </c>
      <c r="D777" s="53" t="s">
        <v>1823</v>
      </c>
      <c r="E777" s="55" t="s">
        <v>1679</v>
      </c>
      <c r="F777" s="57">
        <v>4</v>
      </c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2.75" customHeight="1">
      <c r="A778" s="53" t="s">
        <v>1766</v>
      </c>
      <c r="B778" s="55" t="s">
        <v>1767</v>
      </c>
      <c r="C778" s="57">
        <v>19</v>
      </c>
      <c r="D778" s="53" t="s">
        <v>1824</v>
      </c>
      <c r="E778" s="55" t="s">
        <v>1679</v>
      </c>
      <c r="F778" s="57">
        <v>4</v>
      </c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2.75" customHeight="1">
      <c r="A779" s="53" t="s">
        <v>1768</v>
      </c>
      <c r="B779" s="55" t="s">
        <v>1767</v>
      </c>
      <c r="C779" s="57">
        <v>21</v>
      </c>
      <c r="D779" s="53" t="s">
        <v>1825</v>
      </c>
      <c r="E779" s="55" t="s">
        <v>1679</v>
      </c>
      <c r="F779" s="57">
        <v>3</v>
      </c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2.75" customHeight="1">
      <c r="A780" s="53" t="s">
        <v>1769</v>
      </c>
      <c r="B780" s="55" t="s">
        <v>1722</v>
      </c>
      <c r="C780" s="57">
        <v>26</v>
      </c>
      <c r="D780" s="53" t="s">
        <v>1826</v>
      </c>
      <c r="E780" s="55" t="s">
        <v>161</v>
      </c>
      <c r="F780" s="57">
        <v>2</v>
      </c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2.75" customHeight="1">
      <c r="A781" s="53" t="s">
        <v>1770</v>
      </c>
      <c r="B781" s="55" t="s">
        <v>1741</v>
      </c>
      <c r="C781" s="57">
        <v>22</v>
      </c>
      <c r="D781" s="53" t="s">
        <v>1827</v>
      </c>
      <c r="E781" s="55" t="s">
        <v>161</v>
      </c>
      <c r="F781" s="57">
        <v>1</v>
      </c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2.75" customHeight="1">
      <c r="A782" s="53" t="s">
        <v>1771</v>
      </c>
      <c r="B782" s="55" t="s">
        <v>1741</v>
      </c>
      <c r="C782" s="57">
        <v>19</v>
      </c>
      <c r="D782" s="53" t="s">
        <v>1828</v>
      </c>
      <c r="E782" s="55" t="s">
        <v>1287</v>
      </c>
      <c r="F782" s="57">
        <v>1</v>
      </c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2.75" customHeight="1">
      <c r="A783" s="53" t="s">
        <v>1772</v>
      </c>
      <c r="B783" s="55" t="s">
        <v>1767</v>
      </c>
      <c r="C783" s="57">
        <v>13</v>
      </c>
      <c r="D783" s="53" t="s">
        <v>1829</v>
      </c>
      <c r="E783" s="55" t="s">
        <v>1287</v>
      </c>
      <c r="F783" s="57">
        <v>1</v>
      </c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2.75" customHeight="1">
      <c r="A784" s="53" t="s">
        <v>1773</v>
      </c>
      <c r="B784" s="55" t="s">
        <v>1767</v>
      </c>
      <c r="C784" s="57">
        <v>14</v>
      </c>
      <c r="D784" s="53" t="s">
        <v>1830</v>
      </c>
      <c r="E784" s="55" t="s">
        <v>161</v>
      </c>
      <c r="F784" s="57">
        <v>1</v>
      </c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2.75" customHeight="1">
      <c r="A785" s="53" t="s">
        <v>1774</v>
      </c>
      <c r="B785" s="55" t="s">
        <v>1775</v>
      </c>
      <c r="C785" s="57">
        <v>24</v>
      </c>
      <c r="D785" s="53" t="s">
        <v>1831</v>
      </c>
      <c r="E785" s="55" t="s">
        <v>161</v>
      </c>
      <c r="F785" s="57">
        <v>1</v>
      </c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2.75" customHeight="1">
      <c r="A786" s="53" t="s">
        <v>1776</v>
      </c>
      <c r="B786" s="55" t="s">
        <v>1549</v>
      </c>
      <c r="C786" s="57">
        <v>2</v>
      </c>
      <c r="D786" s="53" t="s">
        <v>1832</v>
      </c>
      <c r="E786" s="55" t="s">
        <v>1679</v>
      </c>
      <c r="F786" s="57">
        <v>1</v>
      </c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2.75" customHeight="1">
      <c r="A787" s="53" t="s">
        <v>1777</v>
      </c>
      <c r="B787" s="55" t="s">
        <v>1193</v>
      </c>
      <c r="C787" s="57">
        <v>1</v>
      </c>
      <c r="D787" s="53" t="s">
        <v>1833</v>
      </c>
      <c r="E787" s="55" t="s">
        <v>1679</v>
      </c>
      <c r="F787" s="57">
        <v>1</v>
      </c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2.75" customHeight="1">
      <c r="A788" s="53" t="s">
        <v>1778</v>
      </c>
      <c r="B788" s="55" t="s">
        <v>1193</v>
      </c>
      <c r="C788" s="57">
        <v>1</v>
      </c>
      <c r="D788" s="53" t="s">
        <v>1834</v>
      </c>
      <c r="E788" s="55" t="s">
        <v>1679</v>
      </c>
      <c r="F788" s="57">
        <v>1</v>
      </c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2.75" customHeight="1">
      <c r="A789" s="53" t="s">
        <v>1779</v>
      </c>
      <c r="B789" s="55" t="s">
        <v>1193</v>
      </c>
      <c r="C789" s="57">
        <v>1</v>
      </c>
      <c r="D789" s="53" t="s">
        <v>1835</v>
      </c>
      <c r="E789" s="55" t="s">
        <v>1836</v>
      </c>
      <c r="F789" s="57">
        <v>1</v>
      </c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2.75" customHeight="1">
      <c r="A790" s="53" t="s">
        <v>1780</v>
      </c>
      <c r="B790" s="55" t="s">
        <v>1193</v>
      </c>
      <c r="C790" s="57">
        <v>1</v>
      </c>
      <c r="D790" s="53" t="s">
        <v>1837</v>
      </c>
      <c r="E790" s="55" t="s">
        <v>1679</v>
      </c>
      <c r="F790" s="57">
        <v>1</v>
      </c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2.75" customHeight="1">
      <c r="A791" s="53" t="s">
        <v>1781</v>
      </c>
      <c r="B791" s="55" t="s">
        <v>264</v>
      </c>
      <c r="C791" s="57">
        <v>1</v>
      </c>
      <c r="D791" s="53" t="s">
        <v>1838</v>
      </c>
      <c r="E791" s="55" t="s">
        <v>1679</v>
      </c>
      <c r="F791" s="57">
        <v>1</v>
      </c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2.75" customHeight="1">
      <c r="A792" s="53" t="s">
        <v>1782</v>
      </c>
      <c r="B792" s="55" t="s">
        <v>264</v>
      </c>
      <c r="C792" s="57">
        <v>1</v>
      </c>
      <c r="D792" s="53" t="s">
        <v>1839</v>
      </c>
      <c r="E792" s="55" t="s">
        <v>1679</v>
      </c>
      <c r="F792" s="57">
        <v>1</v>
      </c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2.75" customHeight="1">
      <c r="A793" s="53" t="s">
        <v>1783</v>
      </c>
      <c r="B793" s="55" t="s">
        <v>170</v>
      </c>
      <c r="C793" s="57">
        <v>1</v>
      </c>
      <c r="D793" s="53" t="s">
        <v>1840</v>
      </c>
      <c r="E793" s="55" t="s">
        <v>1679</v>
      </c>
      <c r="F793" s="57">
        <v>1</v>
      </c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2.75" customHeight="1">
      <c r="A794" s="53" t="s">
        <v>1784</v>
      </c>
      <c r="B794" s="55" t="s">
        <v>170</v>
      </c>
      <c r="C794" s="57">
        <v>1</v>
      </c>
      <c r="D794" s="53" t="s">
        <v>1841</v>
      </c>
      <c r="E794" s="55" t="s">
        <v>1135</v>
      </c>
      <c r="F794" s="57">
        <v>1</v>
      </c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2.75" customHeight="1">
      <c r="A795" s="53" t="s">
        <v>1785</v>
      </c>
      <c r="B795" s="55" t="s">
        <v>1786</v>
      </c>
      <c r="C795" s="57">
        <v>3</v>
      </c>
      <c r="D795" s="53" t="s">
        <v>1842</v>
      </c>
      <c r="E795" s="55" t="s">
        <v>1135</v>
      </c>
      <c r="F795" s="57">
        <v>1</v>
      </c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2.75" customHeight="1">
      <c r="A796" s="53" t="s">
        <v>1787</v>
      </c>
      <c r="B796" s="55" t="s">
        <v>1786</v>
      </c>
      <c r="C796" s="57">
        <v>9</v>
      </c>
      <c r="D796" s="53" t="s">
        <v>1843</v>
      </c>
      <c r="E796" s="55" t="s">
        <v>284</v>
      </c>
      <c r="F796" s="57">
        <v>1</v>
      </c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2.75" customHeight="1">
      <c r="A797" s="53" t="s">
        <v>1788</v>
      </c>
      <c r="B797" s="55" t="s">
        <v>1789</v>
      </c>
      <c r="C797" s="57">
        <v>2</v>
      </c>
      <c r="D797" s="53" t="s">
        <v>1844</v>
      </c>
      <c r="E797" s="55" t="s">
        <v>284</v>
      </c>
      <c r="F797" s="57">
        <v>1</v>
      </c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2.75" customHeight="1">
      <c r="A798" s="53" t="s">
        <v>1790</v>
      </c>
      <c r="B798" s="55" t="s">
        <v>1789</v>
      </c>
      <c r="C798" s="57">
        <v>1</v>
      </c>
      <c r="D798" s="53" t="s">
        <v>1845</v>
      </c>
      <c r="E798" s="55" t="s">
        <v>287</v>
      </c>
      <c r="F798" s="57">
        <v>1</v>
      </c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2.75" customHeight="1">
      <c r="A799" s="53" t="s">
        <v>1791</v>
      </c>
      <c r="B799" s="55" t="s">
        <v>1789</v>
      </c>
      <c r="C799" s="57">
        <v>8</v>
      </c>
      <c r="D799" s="53" t="s">
        <v>1846</v>
      </c>
      <c r="E799" s="55" t="s">
        <v>1135</v>
      </c>
      <c r="F799" s="57">
        <v>1</v>
      </c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2.75" customHeight="1">
      <c r="A800" s="53" t="s">
        <v>1792</v>
      </c>
      <c r="B800" s="55" t="s">
        <v>1789</v>
      </c>
      <c r="C800" s="57">
        <v>12</v>
      </c>
      <c r="D800" s="53" t="s">
        <v>1847</v>
      </c>
      <c r="E800" s="55" t="s">
        <v>1135</v>
      </c>
      <c r="F800" s="57">
        <v>1</v>
      </c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2.75" customHeight="1">
      <c r="A801" s="53" t="s">
        <v>1848</v>
      </c>
      <c r="B801" s="55" t="s">
        <v>1135</v>
      </c>
      <c r="C801" s="57">
        <v>1</v>
      </c>
      <c r="D801" s="53" t="s">
        <v>1901</v>
      </c>
      <c r="E801" s="55" t="s">
        <v>1902</v>
      </c>
      <c r="F801" s="57">
        <v>4</v>
      </c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2.75" customHeight="1">
      <c r="A802" s="53" t="s">
        <v>1849</v>
      </c>
      <c r="B802" s="55" t="s">
        <v>1679</v>
      </c>
      <c r="C802" s="57">
        <v>1</v>
      </c>
      <c r="D802" s="53" t="s">
        <v>1903</v>
      </c>
      <c r="E802" s="55" t="s">
        <v>1904</v>
      </c>
      <c r="F802" s="57">
        <v>4</v>
      </c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2.75" customHeight="1">
      <c r="A803" s="53" t="s">
        <v>1850</v>
      </c>
      <c r="B803" s="55" t="s">
        <v>1679</v>
      </c>
      <c r="C803" s="57">
        <v>2</v>
      </c>
      <c r="D803" s="53" t="s">
        <v>1905</v>
      </c>
      <c r="E803" s="55" t="s">
        <v>161</v>
      </c>
      <c r="F803" s="57">
        <v>4</v>
      </c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2.75" customHeight="1">
      <c r="A804" s="53" t="s">
        <v>1851</v>
      </c>
      <c r="B804" s="55" t="s">
        <v>1679</v>
      </c>
      <c r="C804" s="57">
        <v>1</v>
      </c>
      <c r="D804" s="53" t="s">
        <v>1906</v>
      </c>
      <c r="E804" s="55" t="s">
        <v>1904</v>
      </c>
      <c r="F804" s="57">
        <v>3</v>
      </c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2.75" customHeight="1">
      <c r="A805" s="53" t="s">
        <v>1852</v>
      </c>
      <c r="B805" s="55" t="s">
        <v>1403</v>
      </c>
      <c r="C805" s="57">
        <v>1</v>
      </c>
      <c r="D805" s="53" t="s">
        <v>1907</v>
      </c>
      <c r="E805" s="55" t="s">
        <v>1904</v>
      </c>
      <c r="F805" s="57">
        <v>1</v>
      </c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2.75" customHeight="1">
      <c r="A806" s="53" t="s">
        <v>1853</v>
      </c>
      <c r="B806" s="55" t="s">
        <v>1403</v>
      </c>
      <c r="C806" s="57">
        <v>1</v>
      </c>
      <c r="D806" s="53" t="s">
        <v>1908</v>
      </c>
      <c r="E806" s="55" t="s">
        <v>161</v>
      </c>
      <c r="F806" s="57">
        <v>1</v>
      </c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2.75" customHeight="1">
      <c r="A807" s="53" t="s">
        <v>1854</v>
      </c>
      <c r="B807" s="55" t="s">
        <v>1403</v>
      </c>
      <c r="C807" s="57">
        <v>1</v>
      </c>
      <c r="D807" s="53" t="s">
        <v>1909</v>
      </c>
      <c r="E807" s="55" t="s">
        <v>1904</v>
      </c>
      <c r="F807" s="57">
        <v>1</v>
      </c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2.75" customHeight="1">
      <c r="A808" s="53" t="s">
        <v>1855</v>
      </c>
      <c r="B808" s="55" t="s">
        <v>1403</v>
      </c>
      <c r="C808" s="57">
        <v>1</v>
      </c>
      <c r="D808" s="53" t="s">
        <v>1910</v>
      </c>
      <c r="E808" s="55" t="s">
        <v>161</v>
      </c>
      <c r="F808" s="57">
        <v>1</v>
      </c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2.75" customHeight="1">
      <c r="A809" s="53" t="s">
        <v>1856</v>
      </c>
      <c r="B809" s="55" t="s">
        <v>1403</v>
      </c>
      <c r="C809" s="57">
        <v>1</v>
      </c>
      <c r="D809" s="53" t="s">
        <v>1911</v>
      </c>
      <c r="E809" s="55" t="s">
        <v>1912</v>
      </c>
      <c r="F809" s="57">
        <v>1</v>
      </c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2.75" customHeight="1">
      <c r="A810" s="53" t="s">
        <v>1857</v>
      </c>
      <c r="B810" s="55" t="s">
        <v>1403</v>
      </c>
      <c r="C810" s="57">
        <v>1</v>
      </c>
      <c r="D810" s="53" t="s">
        <v>1913</v>
      </c>
      <c r="E810" s="55" t="s">
        <v>548</v>
      </c>
      <c r="F810" s="57">
        <v>1</v>
      </c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2.75" customHeight="1">
      <c r="A811" s="53" t="s">
        <v>1858</v>
      </c>
      <c r="B811" s="55" t="s">
        <v>1335</v>
      </c>
      <c r="C811" s="57">
        <v>1</v>
      </c>
      <c r="D811" s="53" t="s">
        <v>1914</v>
      </c>
      <c r="E811" s="55" t="s">
        <v>548</v>
      </c>
      <c r="F811" s="57">
        <v>1</v>
      </c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2.75" customHeight="1">
      <c r="A812" s="53" t="s">
        <v>1859</v>
      </c>
      <c r="B812" s="55" t="s">
        <v>1335</v>
      </c>
      <c r="C812" s="57">
        <v>1</v>
      </c>
      <c r="D812" s="53" t="s">
        <v>1915</v>
      </c>
      <c r="E812" s="55" t="s">
        <v>548</v>
      </c>
      <c r="F812" s="57">
        <v>1</v>
      </c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2.75" customHeight="1">
      <c r="A813" s="53" t="s">
        <v>1860</v>
      </c>
      <c r="B813" s="55" t="s">
        <v>1335</v>
      </c>
      <c r="C813" s="57">
        <v>1</v>
      </c>
      <c r="D813" s="53" t="s">
        <v>1916</v>
      </c>
      <c r="E813" s="55" t="s">
        <v>548</v>
      </c>
      <c r="F813" s="57">
        <v>1</v>
      </c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2.75" customHeight="1">
      <c r="A814" s="53" t="s">
        <v>1861</v>
      </c>
      <c r="B814" s="55" t="s">
        <v>1335</v>
      </c>
      <c r="C814" s="57">
        <v>1</v>
      </c>
      <c r="D814" s="53" t="s">
        <v>1917</v>
      </c>
      <c r="E814" s="55" t="s">
        <v>385</v>
      </c>
      <c r="F814" s="57">
        <v>1</v>
      </c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2.75" customHeight="1">
      <c r="A815" s="53" t="s">
        <v>1862</v>
      </c>
      <c r="B815" s="55" t="s">
        <v>1403</v>
      </c>
      <c r="C815" s="57">
        <v>1</v>
      </c>
      <c r="D815" s="53" t="s">
        <v>1918</v>
      </c>
      <c r="E815" s="55" t="s">
        <v>385</v>
      </c>
      <c r="F815" s="57">
        <v>1</v>
      </c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2.75" customHeight="1">
      <c r="A816" s="53" t="s">
        <v>1863</v>
      </c>
      <c r="B816" s="55" t="s">
        <v>1403</v>
      </c>
      <c r="C816" s="57">
        <v>1</v>
      </c>
      <c r="D816" s="53" t="s">
        <v>1919</v>
      </c>
      <c r="E816" s="55" t="s">
        <v>1673</v>
      </c>
      <c r="F816" s="57">
        <v>1</v>
      </c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2.75" customHeight="1">
      <c r="A817" s="53" t="s">
        <v>1864</v>
      </c>
      <c r="B817" s="55" t="s">
        <v>1006</v>
      </c>
      <c r="C817" s="57">
        <v>1</v>
      </c>
      <c r="D817" s="53" t="s">
        <v>1920</v>
      </c>
      <c r="E817" s="55" t="s">
        <v>1673</v>
      </c>
      <c r="F817" s="57">
        <v>1</v>
      </c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2.75" customHeight="1">
      <c r="A818" s="53" t="s">
        <v>1865</v>
      </c>
      <c r="B818" s="55" t="s">
        <v>1006</v>
      </c>
      <c r="C818" s="57">
        <v>1</v>
      </c>
      <c r="D818" s="53" t="s">
        <v>1921</v>
      </c>
      <c r="E818" s="55" t="s">
        <v>1455</v>
      </c>
      <c r="F818" s="57">
        <v>1</v>
      </c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2.75" customHeight="1">
      <c r="A819" s="53" t="s">
        <v>1866</v>
      </c>
      <c r="B819" s="55" t="s">
        <v>1006</v>
      </c>
      <c r="C819" s="57">
        <v>1</v>
      </c>
      <c r="D819" s="53" t="s">
        <v>1922</v>
      </c>
      <c r="E819" s="55" t="s">
        <v>1455</v>
      </c>
      <c r="F819" s="57">
        <v>1</v>
      </c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2.75" customHeight="1">
      <c r="A820" s="53" t="s">
        <v>1867</v>
      </c>
      <c r="B820" s="55" t="s">
        <v>1412</v>
      </c>
      <c r="C820" s="57">
        <v>1</v>
      </c>
      <c r="D820" s="53" t="s">
        <v>1923</v>
      </c>
      <c r="E820" s="55" t="s">
        <v>1912</v>
      </c>
      <c r="F820" s="57">
        <v>1</v>
      </c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2.75" customHeight="1">
      <c r="A821" s="53" t="s">
        <v>1868</v>
      </c>
      <c r="B821" s="55" t="s">
        <v>1412</v>
      </c>
      <c r="C821" s="57">
        <v>1</v>
      </c>
      <c r="D821" s="53" t="s">
        <v>1924</v>
      </c>
      <c r="E821" s="55" t="s">
        <v>1912</v>
      </c>
      <c r="F821" s="57">
        <v>1</v>
      </c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2.75" customHeight="1">
      <c r="A822" s="53" t="s">
        <v>1869</v>
      </c>
      <c r="B822" s="55" t="s">
        <v>1412</v>
      </c>
      <c r="C822" s="57">
        <v>1</v>
      </c>
      <c r="D822" s="53" t="s">
        <v>1925</v>
      </c>
      <c r="E822" s="55" t="s">
        <v>1335</v>
      </c>
      <c r="F822" s="57">
        <v>1</v>
      </c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2.75" customHeight="1">
      <c r="A823" s="53" t="s">
        <v>1870</v>
      </c>
      <c r="B823" s="55" t="s">
        <v>1412</v>
      </c>
      <c r="C823" s="57">
        <v>1</v>
      </c>
      <c r="D823" s="53" t="s">
        <v>1926</v>
      </c>
      <c r="E823" s="55" t="s">
        <v>1335</v>
      </c>
      <c r="F823" s="57">
        <v>1</v>
      </c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2.75" customHeight="1">
      <c r="A824" s="53" t="s">
        <v>1871</v>
      </c>
      <c r="B824" s="55" t="s">
        <v>1006</v>
      </c>
      <c r="C824" s="57">
        <v>1</v>
      </c>
      <c r="D824" s="53" t="s">
        <v>1927</v>
      </c>
      <c r="E824" s="55" t="s">
        <v>1335</v>
      </c>
      <c r="F824" s="57">
        <v>1</v>
      </c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2.75" customHeight="1">
      <c r="A825" s="53" t="s">
        <v>1872</v>
      </c>
      <c r="B825" s="55" t="s">
        <v>1006</v>
      </c>
      <c r="C825" s="57">
        <v>1</v>
      </c>
      <c r="D825" s="53" t="s">
        <v>1928</v>
      </c>
      <c r="E825" s="55" t="s">
        <v>1335</v>
      </c>
      <c r="F825" s="57">
        <v>1</v>
      </c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2.75" customHeight="1">
      <c r="A826" s="53" t="s">
        <v>1873</v>
      </c>
      <c r="B826" s="55" t="s">
        <v>1006</v>
      </c>
      <c r="C826" s="57">
        <v>1</v>
      </c>
      <c r="D826" s="53" t="s">
        <v>1929</v>
      </c>
      <c r="E826" s="55" t="s">
        <v>1335</v>
      </c>
      <c r="F826" s="57">
        <v>1</v>
      </c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2.75" customHeight="1">
      <c r="A827" s="53" t="s">
        <v>1874</v>
      </c>
      <c r="B827" s="55" t="s">
        <v>1875</v>
      </c>
      <c r="C827" s="57">
        <v>1</v>
      </c>
      <c r="D827" s="53" t="s">
        <v>1930</v>
      </c>
      <c r="E827" s="55" t="s">
        <v>1335</v>
      </c>
      <c r="F827" s="57">
        <v>1</v>
      </c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2.75" customHeight="1">
      <c r="A828" s="53" t="s">
        <v>1876</v>
      </c>
      <c r="B828" s="55" t="s">
        <v>1222</v>
      </c>
      <c r="C828" s="57">
        <v>3</v>
      </c>
      <c r="D828" s="53" t="s">
        <v>1931</v>
      </c>
      <c r="E828" s="55" t="s">
        <v>1912</v>
      </c>
      <c r="F828" s="57">
        <v>1</v>
      </c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2.75" customHeight="1">
      <c r="A829" s="53" t="s">
        <v>1877</v>
      </c>
      <c r="B829" s="55" t="s">
        <v>1222</v>
      </c>
      <c r="C829" s="57">
        <v>2</v>
      </c>
      <c r="D829" s="53" t="s">
        <v>1932</v>
      </c>
      <c r="E829" s="55" t="s">
        <v>1912</v>
      </c>
      <c r="F829" s="57">
        <v>1</v>
      </c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2.75" customHeight="1">
      <c r="A830" s="53" t="s">
        <v>1878</v>
      </c>
      <c r="B830" s="55" t="s">
        <v>1875</v>
      </c>
      <c r="C830" s="57">
        <v>3</v>
      </c>
      <c r="D830" s="53" t="s">
        <v>1933</v>
      </c>
      <c r="E830" s="55" t="s">
        <v>1912</v>
      </c>
      <c r="F830" s="57">
        <v>1</v>
      </c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2.75" customHeight="1">
      <c r="A831" s="53" t="s">
        <v>1879</v>
      </c>
      <c r="B831" s="55" t="s">
        <v>1875</v>
      </c>
      <c r="C831" s="57">
        <v>2</v>
      </c>
      <c r="D831" s="53" t="s">
        <v>1934</v>
      </c>
      <c r="E831" s="55" t="s">
        <v>1912</v>
      </c>
      <c r="F831" s="57">
        <v>1</v>
      </c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2.75" customHeight="1">
      <c r="A832" s="53" t="s">
        <v>1880</v>
      </c>
      <c r="B832" s="55" t="s">
        <v>322</v>
      </c>
      <c r="C832" s="57">
        <v>1</v>
      </c>
      <c r="D832" s="53" t="s">
        <v>1935</v>
      </c>
      <c r="E832" s="55" t="s">
        <v>1912</v>
      </c>
      <c r="F832" s="57">
        <v>1</v>
      </c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2.75" customHeight="1">
      <c r="A833" s="53" t="s">
        <v>1881</v>
      </c>
      <c r="B833" s="55" t="s">
        <v>1473</v>
      </c>
      <c r="C833" s="57">
        <v>1</v>
      </c>
      <c r="D833" s="53" t="s">
        <v>1936</v>
      </c>
      <c r="E833" s="55" t="s">
        <v>1912</v>
      </c>
      <c r="F833" s="57">
        <v>1</v>
      </c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2.75" customHeight="1">
      <c r="A834" s="53" t="s">
        <v>1882</v>
      </c>
      <c r="B834" s="55" t="s">
        <v>1883</v>
      </c>
      <c r="C834" s="57">
        <v>47</v>
      </c>
      <c r="D834" s="53" t="s">
        <v>1937</v>
      </c>
      <c r="E834" s="55" t="s">
        <v>1912</v>
      </c>
      <c r="F834" s="57">
        <v>1</v>
      </c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2.75" customHeight="1">
      <c r="A835" s="53" t="s">
        <v>1884</v>
      </c>
      <c r="B835" s="55" t="s">
        <v>1883</v>
      </c>
      <c r="C835" s="57">
        <v>29</v>
      </c>
      <c r="D835" s="53" t="s">
        <v>1938</v>
      </c>
      <c r="E835" s="55" t="s">
        <v>1912</v>
      </c>
      <c r="F835" s="57">
        <v>1</v>
      </c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2.75" customHeight="1">
      <c r="A836" s="53" t="s">
        <v>1885</v>
      </c>
      <c r="B836" s="55" t="s">
        <v>1886</v>
      </c>
      <c r="C836" s="57">
        <v>1</v>
      </c>
      <c r="D836" s="53" t="s">
        <v>1939</v>
      </c>
      <c r="E836" s="55" t="s">
        <v>1147</v>
      </c>
      <c r="F836" s="57">
        <v>1</v>
      </c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2.75" customHeight="1">
      <c r="A837" s="53" t="s">
        <v>1887</v>
      </c>
      <c r="B837" s="55" t="s">
        <v>1886</v>
      </c>
      <c r="C837" s="57">
        <v>1</v>
      </c>
      <c r="D837" s="53" t="s">
        <v>1940</v>
      </c>
      <c r="E837" s="55" t="s">
        <v>1147</v>
      </c>
      <c r="F837" s="57">
        <v>1</v>
      </c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2.75" customHeight="1">
      <c r="A838" s="53" t="s">
        <v>1888</v>
      </c>
      <c r="B838" s="55" t="s">
        <v>1222</v>
      </c>
      <c r="C838" s="57">
        <v>2</v>
      </c>
      <c r="D838" s="53" t="s">
        <v>1941</v>
      </c>
      <c r="E838" s="55" t="s">
        <v>1685</v>
      </c>
      <c r="F838" s="57">
        <v>1</v>
      </c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2.75" customHeight="1">
      <c r="A839" s="53" t="s">
        <v>1889</v>
      </c>
      <c r="B839" s="55" t="s">
        <v>1222</v>
      </c>
      <c r="C839" s="57">
        <v>7</v>
      </c>
      <c r="D839" s="53" t="s">
        <v>1942</v>
      </c>
      <c r="E839" s="55" t="s">
        <v>1685</v>
      </c>
      <c r="F839" s="57">
        <v>1</v>
      </c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2.75" customHeight="1">
      <c r="A840" s="53" t="s">
        <v>1890</v>
      </c>
      <c r="B840" s="55" t="s">
        <v>319</v>
      </c>
      <c r="C840" s="57">
        <v>2</v>
      </c>
      <c r="D840" s="53" t="s">
        <v>1943</v>
      </c>
      <c r="E840" s="55" t="s">
        <v>1335</v>
      </c>
      <c r="F840" s="57">
        <v>1</v>
      </c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2.75" customHeight="1">
      <c r="A841" s="53" t="s">
        <v>1891</v>
      </c>
      <c r="B841" s="55" t="s">
        <v>319</v>
      </c>
      <c r="C841" s="57">
        <v>3</v>
      </c>
      <c r="D841" s="53" t="s">
        <v>1944</v>
      </c>
      <c r="E841" s="55" t="s">
        <v>1335</v>
      </c>
      <c r="F841" s="57">
        <v>1</v>
      </c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2.75" customHeight="1">
      <c r="A842" s="53" t="s">
        <v>1892</v>
      </c>
      <c r="B842" s="55" t="s">
        <v>319</v>
      </c>
      <c r="C842" s="57">
        <v>18</v>
      </c>
      <c r="D842" s="53" t="s">
        <v>1945</v>
      </c>
      <c r="E842" s="55" t="s">
        <v>1335</v>
      </c>
      <c r="F842" s="57">
        <v>1</v>
      </c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2.75" customHeight="1">
      <c r="A843" s="53" t="s">
        <v>1893</v>
      </c>
      <c r="B843" s="55" t="s">
        <v>319</v>
      </c>
      <c r="C843" s="57">
        <v>16</v>
      </c>
      <c r="D843" s="53" t="s">
        <v>1946</v>
      </c>
      <c r="E843" s="55" t="s">
        <v>1335</v>
      </c>
      <c r="F843" s="57">
        <v>1</v>
      </c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2.75" customHeight="1">
      <c r="A844" s="53" t="s">
        <v>1894</v>
      </c>
      <c r="B844" s="55" t="s">
        <v>1455</v>
      </c>
      <c r="C844" s="57">
        <v>1</v>
      </c>
      <c r="D844" s="53" t="s">
        <v>1947</v>
      </c>
      <c r="E844" s="55" t="s">
        <v>1335</v>
      </c>
      <c r="F844" s="57">
        <v>1</v>
      </c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2.75" customHeight="1">
      <c r="A845" s="53" t="s">
        <v>1895</v>
      </c>
      <c r="B845" s="55" t="s">
        <v>1455</v>
      </c>
      <c r="C845" s="57">
        <v>1</v>
      </c>
      <c r="D845" s="53" t="s">
        <v>1948</v>
      </c>
      <c r="E845" s="55" t="s">
        <v>1335</v>
      </c>
      <c r="F845" s="57">
        <v>1</v>
      </c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2.75" customHeight="1">
      <c r="A846" s="53" t="s">
        <v>1896</v>
      </c>
      <c r="B846" s="55" t="s">
        <v>1574</v>
      </c>
      <c r="C846" s="57">
        <v>1</v>
      </c>
      <c r="D846" s="53" t="s">
        <v>1949</v>
      </c>
      <c r="E846" s="55" t="s">
        <v>1335</v>
      </c>
      <c r="F846" s="57">
        <v>1</v>
      </c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2.75" customHeight="1">
      <c r="A847" s="53" t="s">
        <v>1897</v>
      </c>
      <c r="B847" s="55" t="s">
        <v>1673</v>
      </c>
      <c r="C847" s="57">
        <v>1</v>
      </c>
      <c r="D847" s="53" t="s">
        <v>1950</v>
      </c>
      <c r="E847" s="55" t="s">
        <v>1335</v>
      </c>
      <c r="F847" s="57">
        <v>1</v>
      </c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2.75" customHeight="1">
      <c r="A848" s="53" t="s">
        <v>1898</v>
      </c>
      <c r="B848" s="55" t="s">
        <v>1758</v>
      </c>
      <c r="C848" s="57">
        <v>2</v>
      </c>
      <c r="D848" s="53" t="s">
        <v>1951</v>
      </c>
      <c r="E848" s="55" t="s">
        <v>1455</v>
      </c>
      <c r="F848" s="57">
        <v>1</v>
      </c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2.75" customHeight="1">
      <c r="A849" s="53" t="s">
        <v>1899</v>
      </c>
      <c r="B849" s="55" t="s">
        <v>1758</v>
      </c>
      <c r="C849" s="57">
        <v>1</v>
      </c>
      <c r="D849" s="53" t="s">
        <v>1952</v>
      </c>
      <c r="E849" s="55" t="s">
        <v>1455</v>
      </c>
      <c r="F849" s="57">
        <v>1</v>
      </c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2.75" customHeight="1">
      <c r="A850" s="53" t="s">
        <v>1900</v>
      </c>
      <c r="B850" s="55" t="s">
        <v>1455</v>
      </c>
      <c r="C850" s="57">
        <v>1</v>
      </c>
      <c r="D850" s="53" t="s">
        <v>1953</v>
      </c>
      <c r="E850" s="55" t="s">
        <v>1455</v>
      </c>
      <c r="F850" s="57">
        <v>1</v>
      </c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2.75" customHeight="1">
      <c r="A851" s="53" t="s">
        <v>1954</v>
      </c>
      <c r="B851" s="55" t="s">
        <v>1455</v>
      </c>
      <c r="C851" s="57">
        <v>1</v>
      </c>
      <c r="D851" s="53" t="s">
        <v>2005</v>
      </c>
      <c r="E851" s="55" t="s">
        <v>2006</v>
      </c>
      <c r="F851" s="57">
        <v>8</v>
      </c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2.75" customHeight="1">
      <c r="A852" s="53" t="s">
        <v>1955</v>
      </c>
      <c r="B852" s="55" t="s">
        <v>1673</v>
      </c>
      <c r="C852" s="57">
        <v>1</v>
      </c>
      <c r="D852" s="53" t="s">
        <v>2007</v>
      </c>
      <c r="E852" s="55" t="s">
        <v>2006</v>
      </c>
      <c r="F852" s="57">
        <v>13</v>
      </c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2.75" customHeight="1">
      <c r="A853" s="53" t="s">
        <v>1956</v>
      </c>
      <c r="B853" s="55" t="s">
        <v>1673</v>
      </c>
      <c r="C853" s="57">
        <v>1</v>
      </c>
      <c r="D853" s="53" t="s">
        <v>2008</v>
      </c>
      <c r="E853" s="55" t="s">
        <v>2006</v>
      </c>
      <c r="F853" s="57">
        <v>11</v>
      </c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2.75" customHeight="1">
      <c r="A854" s="53" t="s">
        <v>1957</v>
      </c>
      <c r="B854" s="55" t="s">
        <v>1455</v>
      </c>
      <c r="C854" s="57">
        <v>1</v>
      </c>
      <c r="D854" s="53" t="s">
        <v>2009</v>
      </c>
      <c r="E854" s="55" t="s">
        <v>2006</v>
      </c>
      <c r="F854" s="57">
        <v>18</v>
      </c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2.75" customHeight="1">
      <c r="A855" s="53" t="s">
        <v>1958</v>
      </c>
      <c r="B855" s="55" t="s">
        <v>1455</v>
      </c>
      <c r="C855" s="57">
        <v>1</v>
      </c>
      <c r="D855" s="53" t="s">
        <v>2010</v>
      </c>
      <c r="E855" s="55" t="s">
        <v>1904</v>
      </c>
      <c r="F855" s="57">
        <v>3</v>
      </c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2.75" customHeight="1">
      <c r="A856" s="53" t="s">
        <v>1959</v>
      </c>
      <c r="B856" s="55" t="s">
        <v>1455</v>
      </c>
      <c r="C856" s="57">
        <v>1</v>
      </c>
      <c r="D856" s="53" t="s">
        <v>2011</v>
      </c>
      <c r="E856" s="55" t="s">
        <v>1904</v>
      </c>
      <c r="F856" s="57">
        <v>0</v>
      </c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2.75" customHeight="1">
      <c r="A857" s="53" t="s">
        <v>1960</v>
      </c>
      <c r="B857" s="55" t="s">
        <v>1455</v>
      </c>
      <c r="C857" s="57">
        <v>1</v>
      </c>
      <c r="D857" s="53" t="s">
        <v>2012</v>
      </c>
      <c r="E857" s="55" t="s">
        <v>2013</v>
      </c>
      <c r="F857" s="57">
        <v>5</v>
      </c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2.75" customHeight="1">
      <c r="A858" s="53" t="s">
        <v>1961</v>
      </c>
      <c r="B858" s="55" t="s">
        <v>1455</v>
      </c>
      <c r="C858" s="57">
        <v>1</v>
      </c>
      <c r="D858" s="53" t="s">
        <v>2014</v>
      </c>
      <c r="E858" s="55" t="s">
        <v>2013</v>
      </c>
      <c r="F858" s="57">
        <v>12</v>
      </c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2.75" customHeight="1">
      <c r="A859" s="53" t="s">
        <v>1962</v>
      </c>
      <c r="B859" s="55" t="s">
        <v>1455</v>
      </c>
      <c r="C859" s="57">
        <v>1</v>
      </c>
      <c r="D859" s="53" t="s">
        <v>2015</v>
      </c>
      <c r="E859" s="55" t="s">
        <v>1673</v>
      </c>
      <c r="F859" s="57">
        <v>1</v>
      </c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2.75" customHeight="1">
      <c r="A860" s="53" t="s">
        <v>1963</v>
      </c>
      <c r="B860" s="55" t="s">
        <v>1455</v>
      </c>
      <c r="C860" s="57">
        <v>1</v>
      </c>
      <c r="D860" s="53" t="s">
        <v>2016</v>
      </c>
      <c r="E860" s="55" t="s">
        <v>1673</v>
      </c>
      <c r="F860" s="57">
        <v>2</v>
      </c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2.75" customHeight="1">
      <c r="A861" s="53" t="s">
        <v>1964</v>
      </c>
      <c r="B861" s="55" t="s">
        <v>1455</v>
      </c>
      <c r="C861" s="57">
        <v>1</v>
      </c>
      <c r="D861" s="53" t="s">
        <v>2017</v>
      </c>
      <c r="E861" s="55" t="s">
        <v>344</v>
      </c>
      <c r="F861" s="57">
        <v>4</v>
      </c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2.75" customHeight="1">
      <c r="A862" s="53" t="s">
        <v>1965</v>
      </c>
      <c r="B862" s="55" t="s">
        <v>1455</v>
      </c>
      <c r="C862" s="57">
        <v>1</v>
      </c>
      <c r="D862" s="53" t="s">
        <v>2018</v>
      </c>
      <c r="E862" s="55" t="s">
        <v>2006</v>
      </c>
      <c r="F862" s="57">
        <v>2</v>
      </c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2.75" customHeight="1">
      <c r="A863" s="53" t="s">
        <v>1966</v>
      </c>
      <c r="B863" s="55" t="s">
        <v>1455</v>
      </c>
      <c r="C863" s="57">
        <v>1</v>
      </c>
      <c r="D863" s="53" t="s">
        <v>2019</v>
      </c>
      <c r="E863" s="55" t="s">
        <v>161</v>
      </c>
      <c r="F863" s="57">
        <v>1</v>
      </c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2.75" customHeight="1">
      <c r="A864" s="53" t="s">
        <v>1967</v>
      </c>
      <c r="B864" s="55" t="s">
        <v>1455</v>
      </c>
      <c r="C864" s="57">
        <v>1</v>
      </c>
      <c r="D864" s="53" t="s">
        <v>2020</v>
      </c>
      <c r="E864" s="55" t="s">
        <v>2013</v>
      </c>
      <c r="F864" s="57">
        <v>4</v>
      </c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2.75" customHeight="1">
      <c r="A865" s="53" t="s">
        <v>1968</v>
      </c>
      <c r="B865" s="55" t="s">
        <v>1904</v>
      </c>
      <c r="C865" s="57">
        <v>1</v>
      </c>
      <c r="D865" s="53" t="s">
        <v>2021</v>
      </c>
      <c r="E865" s="55" t="s">
        <v>2013</v>
      </c>
      <c r="F865" s="57">
        <v>2</v>
      </c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2.75" customHeight="1">
      <c r="A866" s="53" t="s">
        <v>1969</v>
      </c>
      <c r="B866" s="55" t="s">
        <v>1904</v>
      </c>
      <c r="C866" s="57">
        <v>1</v>
      </c>
      <c r="D866" s="53" t="s">
        <v>2022</v>
      </c>
      <c r="E866" s="55" t="s">
        <v>2013</v>
      </c>
      <c r="F866" s="57">
        <v>2</v>
      </c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2.75" customHeight="1">
      <c r="A867" s="53" t="s">
        <v>1970</v>
      </c>
      <c r="B867" s="55" t="s">
        <v>1904</v>
      </c>
      <c r="C867" s="57">
        <v>1</v>
      </c>
      <c r="D867" s="53" t="s">
        <v>2023</v>
      </c>
      <c r="E867" s="55" t="s">
        <v>2013</v>
      </c>
      <c r="F867" s="57">
        <v>8</v>
      </c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2.75" customHeight="1">
      <c r="A868" s="53" t="s">
        <v>1971</v>
      </c>
      <c r="B868" s="55" t="s">
        <v>1685</v>
      </c>
      <c r="C868" s="57">
        <v>1</v>
      </c>
      <c r="D868" s="53" t="s">
        <v>2024</v>
      </c>
      <c r="E868" s="55" t="s">
        <v>1685</v>
      </c>
      <c r="F868" s="57">
        <v>7</v>
      </c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2.75" customHeight="1">
      <c r="A869" s="53" t="s">
        <v>1972</v>
      </c>
      <c r="B869" s="55" t="s">
        <v>1685</v>
      </c>
      <c r="C869" s="57">
        <v>1</v>
      </c>
      <c r="D869" s="53" t="s">
        <v>2025</v>
      </c>
      <c r="E869" s="55" t="s">
        <v>1685</v>
      </c>
      <c r="F869" s="57">
        <v>7</v>
      </c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2.75" customHeight="1">
      <c r="A870" s="53" t="s">
        <v>1973</v>
      </c>
      <c r="B870" s="55" t="s">
        <v>1685</v>
      </c>
      <c r="C870" s="57">
        <v>1</v>
      </c>
      <c r="D870" s="53" t="s">
        <v>2026</v>
      </c>
      <c r="E870" s="55" t="s">
        <v>1147</v>
      </c>
      <c r="F870" s="57">
        <v>3</v>
      </c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2.75" customHeight="1">
      <c r="A871" s="53" t="s">
        <v>1974</v>
      </c>
      <c r="B871" s="55" t="s">
        <v>1685</v>
      </c>
      <c r="C871" s="57">
        <v>1</v>
      </c>
      <c r="D871" s="53" t="s">
        <v>2027</v>
      </c>
      <c r="E871" s="55" t="s">
        <v>1685</v>
      </c>
      <c r="F871" s="57">
        <v>2</v>
      </c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2.75" customHeight="1">
      <c r="A872" s="53" t="s">
        <v>1975</v>
      </c>
      <c r="B872" s="55" t="s">
        <v>1685</v>
      </c>
      <c r="C872" s="57">
        <v>1</v>
      </c>
      <c r="D872" s="53" t="s">
        <v>2028</v>
      </c>
      <c r="E872" s="55" t="s">
        <v>2029</v>
      </c>
      <c r="F872" s="57">
        <v>3</v>
      </c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2.75" customHeight="1">
      <c r="A873" s="53" t="s">
        <v>1976</v>
      </c>
      <c r="B873" s="55" t="s">
        <v>1685</v>
      </c>
      <c r="C873" s="57">
        <v>1</v>
      </c>
      <c r="D873" s="53" t="s">
        <v>2030</v>
      </c>
      <c r="E873" s="55" t="s">
        <v>2029</v>
      </c>
      <c r="F873" s="57">
        <v>6</v>
      </c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2.75" customHeight="1">
      <c r="A874" s="53" t="s">
        <v>1977</v>
      </c>
      <c r="B874" s="55" t="s">
        <v>1685</v>
      </c>
      <c r="C874" s="57">
        <v>1</v>
      </c>
      <c r="D874" s="53" t="s">
        <v>2031</v>
      </c>
      <c r="E874" s="55" t="s">
        <v>2029</v>
      </c>
      <c r="F874" s="57">
        <v>4</v>
      </c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2.75" customHeight="1">
      <c r="A875" s="53" t="s">
        <v>1978</v>
      </c>
      <c r="B875" s="55" t="s">
        <v>1147</v>
      </c>
      <c r="C875" s="57">
        <v>1</v>
      </c>
      <c r="D875" s="53" t="s">
        <v>2032</v>
      </c>
      <c r="E875" s="55" t="s">
        <v>1147</v>
      </c>
      <c r="F875" s="57">
        <v>1</v>
      </c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2.75" customHeight="1">
      <c r="A876" s="53" t="s">
        <v>1979</v>
      </c>
      <c r="B876" s="55" t="s">
        <v>1147</v>
      </c>
      <c r="C876" s="57">
        <v>1</v>
      </c>
      <c r="D876" s="53" t="s">
        <v>2033</v>
      </c>
      <c r="E876" s="55" t="s">
        <v>1006</v>
      </c>
      <c r="F876" s="57">
        <v>1</v>
      </c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2.75" customHeight="1">
      <c r="A877" s="53" t="s">
        <v>1980</v>
      </c>
      <c r="B877" s="55" t="s">
        <v>1403</v>
      </c>
      <c r="C877" s="57">
        <v>1</v>
      </c>
      <c r="D877" s="53" t="s">
        <v>2034</v>
      </c>
      <c r="E877" s="55" t="s">
        <v>1006</v>
      </c>
      <c r="F877" s="57">
        <v>1</v>
      </c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2.75" customHeight="1">
      <c r="A878" s="53" t="s">
        <v>1981</v>
      </c>
      <c r="B878" s="55" t="s">
        <v>1403</v>
      </c>
      <c r="C878" s="57">
        <v>1</v>
      </c>
      <c r="D878" s="53" t="s">
        <v>2035</v>
      </c>
      <c r="E878" s="55" t="s">
        <v>1685</v>
      </c>
      <c r="F878" s="57">
        <v>1</v>
      </c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2.75" customHeight="1">
      <c r="A879" s="53" t="s">
        <v>1982</v>
      </c>
      <c r="B879" s="55" t="s">
        <v>1403</v>
      </c>
      <c r="C879" s="57">
        <v>1</v>
      </c>
      <c r="D879" s="53" t="s">
        <v>2036</v>
      </c>
      <c r="E879" s="55" t="s">
        <v>1685</v>
      </c>
      <c r="F879" s="57">
        <v>1</v>
      </c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2.75" customHeight="1">
      <c r="A880" s="53" t="s">
        <v>1983</v>
      </c>
      <c r="B880" s="55" t="s">
        <v>277</v>
      </c>
      <c r="C880" s="57">
        <v>5</v>
      </c>
      <c r="D880" s="53" t="s">
        <v>2037</v>
      </c>
      <c r="E880" s="55" t="s">
        <v>2029</v>
      </c>
      <c r="F880" s="57">
        <v>2</v>
      </c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2.75" customHeight="1">
      <c r="A881" s="53" t="s">
        <v>1984</v>
      </c>
      <c r="B881" s="55" t="s">
        <v>277</v>
      </c>
      <c r="C881" s="57">
        <v>1</v>
      </c>
      <c r="D881" s="53" t="s">
        <v>2038</v>
      </c>
      <c r="E881" s="55" t="s">
        <v>2029</v>
      </c>
      <c r="F881" s="57">
        <v>1</v>
      </c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2.75" customHeight="1">
      <c r="A882" s="53" t="s">
        <v>1985</v>
      </c>
      <c r="B882" s="55" t="s">
        <v>1986</v>
      </c>
      <c r="C882" s="57">
        <v>4</v>
      </c>
      <c r="D882" s="53" t="s">
        <v>2039</v>
      </c>
      <c r="E882" s="55" t="s">
        <v>2029</v>
      </c>
      <c r="F882" s="57">
        <v>2</v>
      </c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2.75" customHeight="1">
      <c r="A883" s="53" t="s">
        <v>1987</v>
      </c>
      <c r="B883" s="55" t="s">
        <v>277</v>
      </c>
      <c r="C883" s="57">
        <v>2</v>
      </c>
      <c r="D883" s="53" t="s">
        <v>2040</v>
      </c>
      <c r="E883" s="55" t="s">
        <v>1335</v>
      </c>
      <c r="F883" s="57">
        <v>2</v>
      </c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2.75" customHeight="1">
      <c r="A884" s="53" t="s">
        <v>1988</v>
      </c>
      <c r="B884" s="55" t="s">
        <v>1989</v>
      </c>
      <c r="C884" s="57">
        <v>19</v>
      </c>
      <c r="D884" s="53" t="s">
        <v>2041</v>
      </c>
      <c r="E884" s="55" t="s">
        <v>1335</v>
      </c>
      <c r="F884" s="57">
        <v>2</v>
      </c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2.75" customHeight="1">
      <c r="A885" s="53" t="s">
        <v>1990</v>
      </c>
      <c r="B885" s="55" t="s">
        <v>1989</v>
      </c>
      <c r="C885" s="57">
        <v>29</v>
      </c>
      <c r="D885" s="53" t="s">
        <v>2042</v>
      </c>
      <c r="E885" s="55" t="s">
        <v>1335</v>
      </c>
      <c r="F885" s="57">
        <v>9</v>
      </c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2.75" customHeight="1">
      <c r="A886" s="53" t="s">
        <v>1991</v>
      </c>
      <c r="B886" s="55" t="s">
        <v>1992</v>
      </c>
      <c r="C886" s="57">
        <v>0</v>
      </c>
      <c r="D886" s="53" t="s">
        <v>2043</v>
      </c>
      <c r="E886" s="55" t="s">
        <v>1335</v>
      </c>
      <c r="F886" s="57">
        <v>11</v>
      </c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2.75" customHeight="1">
      <c r="A887" s="53" t="s">
        <v>1993</v>
      </c>
      <c r="B887" s="55" t="s">
        <v>753</v>
      </c>
      <c r="C887" s="57">
        <v>4</v>
      </c>
      <c r="D887" s="53" t="s">
        <v>2044</v>
      </c>
      <c r="E887" s="55" t="s">
        <v>2045</v>
      </c>
      <c r="F887" s="57">
        <v>1</v>
      </c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2.75" customHeight="1">
      <c r="A888" s="53" t="s">
        <v>1994</v>
      </c>
      <c r="B888" s="55" t="s">
        <v>753</v>
      </c>
      <c r="C888" s="57">
        <v>1</v>
      </c>
      <c r="D888" s="53" t="s">
        <v>2046</v>
      </c>
      <c r="E888" s="55" t="s">
        <v>2045</v>
      </c>
      <c r="F888" s="57">
        <v>5</v>
      </c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2.75" customHeight="1">
      <c r="A889" s="53" t="s">
        <v>1995</v>
      </c>
      <c r="B889" s="55" t="s">
        <v>753</v>
      </c>
      <c r="C889" s="57">
        <v>9</v>
      </c>
      <c r="D889" s="53" t="s">
        <v>2047</v>
      </c>
      <c r="E889" s="55" t="s">
        <v>2013</v>
      </c>
      <c r="F889" s="57">
        <v>0</v>
      </c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2.75" customHeight="1">
      <c r="A890" s="53" t="s">
        <v>1996</v>
      </c>
      <c r="B890" s="55" t="s">
        <v>753</v>
      </c>
      <c r="C890" s="57">
        <v>2</v>
      </c>
      <c r="D890" s="53" t="s">
        <v>2048</v>
      </c>
      <c r="E890" s="55" t="s">
        <v>2013</v>
      </c>
      <c r="F890" s="57">
        <v>1</v>
      </c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2.75" customHeight="1">
      <c r="A891" s="53" t="s">
        <v>1997</v>
      </c>
      <c r="B891" s="55" t="s">
        <v>753</v>
      </c>
      <c r="C891" s="57">
        <v>13</v>
      </c>
      <c r="D891" s="53" t="s">
        <v>2049</v>
      </c>
      <c r="E891" s="55" t="s">
        <v>1574</v>
      </c>
      <c r="F891" s="57">
        <v>1</v>
      </c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2.75" customHeight="1">
      <c r="A892" s="53" t="s">
        <v>1998</v>
      </c>
      <c r="B892" s="55" t="s">
        <v>753</v>
      </c>
      <c r="C892" s="57">
        <v>1</v>
      </c>
      <c r="D892" s="53" t="s">
        <v>2050</v>
      </c>
      <c r="E892" s="55" t="s">
        <v>1912</v>
      </c>
      <c r="F892" s="57">
        <v>9</v>
      </c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2.75" customHeight="1">
      <c r="A893" s="53" t="s">
        <v>1999</v>
      </c>
      <c r="B893" s="55" t="s">
        <v>753</v>
      </c>
      <c r="C893" s="57">
        <v>7</v>
      </c>
      <c r="D893" s="53" t="s">
        <v>2051</v>
      </c>
      <c r="E893" s="55" t="s">
        <v>1912</v>
      </c>
      <c r="F893" s="57">
        <v>12</v>
      </c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2.75" customHeight="1">
      <c r="A894" s="53" t="s">
        <v>2000</v>
      </c>
      <c r="B894" s="55" t="s">
        <v>753</v>
      </c>
      <c r="C894" s="57">
        <v>5</v>
      </c>
      <c r="D894" s="53" t="s">
        <v>2052</v>
      </c>
      <c r="E894" s="55" t="s">
        <v>2029</v>
      </c>
      <c r="F894" s="57">
        <v>1</v>
      </c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2.75" customHeight="1">
      <c r="A895" s="53" t="s">
        <v>2001</v>
      </c>
      <c r="B895" s="55" t="s">
        <v>1986</v>
      </c>
      <c r="C895" s="57">
        <v>2</v>
      </c>
      <c r="D895" s="53" t="s">
        <v>2053</v>
      </c>
      <c r="E895" s="55" t="s">
        <v>2029</v>
      </c>
      <c r="F895" s="57">
        <v>1</v>
      </c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2.75" customHeight="1">
      <c r="A896" s="53" t="s">
        <v>2002</v>
      </c>
      <c r="B896" s="55" t="s">
        <v>1986</v>
      </c>
      <c r="C896" s="57">
        <v>2</v>
      </c>
      <c r="D896" s="53" t="s">
        <v>2054</v>
      </c>
      <c r="E896" s="55" t="s">
        <v>1912</v>
      </c>
      <c r="F896" s="57">
        <v>4</v>
      </c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2.75" customHeight="1">
      <c r="A897" s="53" t="s">
        <v>2002</v>
      </c>
      <c r="B897" s="55" t="s">
        <v>1986</v>
      </c>
      <c r="C897" s="57">
        <v>2</v>
      </c>
      <c r="D897" s="53" t="s">
        <v>2055</v>
      </c>
      <c r="E897" s="55" t="s">
        <v>1912</v>
      </c>
      <c r="F897" s="57">
        <v>4</v>
      </c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2.75" customHeight="1">
      <c r="A898" s="53" t="s">
        <v>2003</v>
      </c>
      <c r="B898" s="55" t="s">
        <v>1875</v>
      </c>
      <c r="C898" s="57">
        <v>3</v>
      </c>
      <c r="D898" s="53" t="s">
        <v>2056</v>
      </c>
      <c r="E898" s="55" t="s">
        <v>2013</v>
      </c>
      <c r="F898" s="57">
        <v>1</v>
      </c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2.75" customHeight="1">
      <c r="A899" s="53" t="s">
        <v>2004</v>
      </c>
      <c r="B899" s="55" t="s">
        <v>1875</v>
      </c>
      <c r="C899" s="57">
        <v>3</v>
      </c>
      <c r="D899" s="53" t="s">
        <v>2057</v>
      </c>
      <c r="E899" s="55" t="s">
        <v>2013</v>
      </c>
      <c r="F899" s="57">
        <v>1</v>
      </c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2.75" customHeight="1">
      <c r="A900" s="53" t="s">
        <v>2004</v>
      </c>
      <c r="B900" s="55" t="s">
        <v>1986</v>
      </c>
      <c r="C900" s="57">
        <v>3</v>
      </c>
      <c r="D900" s="53" t="s">
        <v>2058</v>
      </c>
      <c r="E900" s="55" t="s">
        <v>2013</v>
      </c>
      <c r="F900" s="57">
        <v>2</v>
      </c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2.75" customHeight="1">
      <c r="A901" s="53" t="s">
        <v>2059</v>
      </c>
      <c r="B901" s="55" t="s">
        <v>2013</v>
      </c>
      <c r="C901" s="57">
        <v>2</v>
      </c>
      <c r="D901" s="53" t="s">
        <v>2110</v>
      </c>
      <c r="E901" s="55" t="s">
        <v>1543</v>
      </c>
      <c r="F901" s="57">
        <v>1</v>
      </c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2.75" customHeight="1">
      <c r="A902" s="53" t="s">
        <v>2060</v>
      </c>
      <c r="B902" s="55" t="s">
        <v>1685</v>
      </c>
      <c r="C902" s="57">
        <v>1</v>
      </c>
      <c r="D902" s="53" t="s">
        <v>2111</v>
      </c>
      <c r="E902" s="55" t="s">
        <v>1794</v>
      </c>
      <c r="F902" s="57">
        <v>2</v>
      </c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2.75" customHeight="1">
      <c r="A903" s="53" t="s">
        <v>2061</v>
      </c>
      <c r="B903" s="55" t="s">
        <v>1335</v>
      </c>
      <c r="C903" s="57">
        <v>1</v>
      </c>
      <c r="D903" s="53" t="s">
        <v>2112</v>
      </c>
      <c r="E903" s="55" t="s">
        <v>1794</v>
      </c>
      <c r="F903" s="57">
        <v>2</v>
      </c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2.75" customHeight="1">
      <c r="A904" s="53" t="s">
        <v>2062</v>
      </c>
      <c r="B904" s="55" t="s">
        <v>1335</v>
      </c>
      <c r="C904" s="57">
        <v>1</v>
      </c>
      <c r="D904" s="53" t="s">
        <v>2113</v>
      </c>
      <c r="E904" s="55" t="s">
        <v>322</v>
      </c>
      <c r="F904" s="57">
        <v>1</v>
      </c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2.75" customHeight="1">
      <c r="A905" s="53" t="s">
        <v>2063</v>
      </c>
      <c r="B905" s="55" t="s">
        <v>1335</v>
      </c>
      <c r="C905" s="57">
        <v>1</v>
      </c>
      <c r="D905" s="53" t="s">
        <v>2114</v>
      </c>
      <c r="E905" s="55" t="s">
        <v>322</v>
      </c>
      <c r="F905" s="57">
        <v>3</v>
      </c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2.75" customHeight="1">
      <c r="A906" s="53" t="s">
        <v>2064</v>
      </c>
      <c r="B906" s="55" t="s">
        <v>1335</v>
      </c>
      <c r="C906" s="57">
        <v>1</v>
      </c>
      <c r="D906" s="53" t="s">
        <v>2115</v>
      </c>
      <c r="E906" s="55" t="s">
        <v>161</v>
      </c>
      <c r="F906" s="57">
        <v>1</v>
      </c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2.75" customHeight="1">
      <c r="A907" s="53" t="s">
        <v>2065</v>
      </c>
      <c r="B907" s="55" t="s">
        <v>1643</v>
      </c>
      <c r="C907" s="57">
        <v>2</v>
      </c>
      <c r="D907" s="53" t="s">
        <v>2116</v>
      </c>
      <c r="E907" s="55" t="s">
        <v>161</v>
      </c>
      <c r="F907" s="57">
        <v>1</v>
      </c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2.75" customHeight="1">
      <c r="A908" s="53" t="s">
        <v>2066</v>
      </c>
      <c r="B908" s="55" t="s">
        <v>1240</v>
      </c>
      <c r="C908" s="57">
        <v>1</v>
      </c>
      <c r="D908" s="53" t="s">
        <v>2117</v>
      </c>
      <c r="E908" s="55" t="s">
        <v>161</v>
      </c>
      <c r="F908" s="57">
        <v>1</v>
      </c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2.75" customHeight="1">
      <c r="A909" s="53" t="s">
        <v>2067</v>
      </c>
      <c r="B909" s="55" t="s">
        <v>1214</v>
      </c>
      <c r="C909" s="57">
        <v>7</v>
      </c>
      <c r="D909" s="53" t="s">
        <v>2118</v>
      </c>
      <c r="E909" s="55" t="s">
        <v>1904</v>
      </c>
      <c r="F909" s="57">
        <v>2</v>
      </c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2.75" customHeight="1">
      <c r="A910" s="53" t="s">
        <v>2068</v>
      </c>
      <c r="B910" s="55" t="s">
        <v>1214</v>
      </c>
      <c r="C910" s="57">
        <v>3</v>
      </c>
      <c r="D910" s="53" t="s">
        <v>2119</v>
      </c>
      <c r="E910" s="55" t="s">
        <v>1904</v>
      </c>
      <c r="F910" s="57">
        <v>2</v>
      </c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2.75" customHeight="1">
      <c r="A911" s="53" t="s">
        <v>2069</v>
      </c>
      <c r="B911" s="55" t="s">
        <v>1268</v>
      </c>
      <c r="C911" s="57">
        <v>4</v>
      </c>
      <c r="D911" s="53" t="s">
        <v>2120</v>
      </c>
      <c r="E911" s="55" t="s">
        <v>1904</v>
      </c>
      <c r="F911" s="57">
        <v>1</v>
      </c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2.75" customHeight="1">
      <c r="A912" s="53" t="s">
        <v>2070</v>
      </c>
      <c r="B912" s="55" t="s">
        <v>1986</v>
      </c>
      <c r="C912" s="57">
        <v>4</v>
      </c>
      <c r="D912" s="53" t="s">
        <v>2121</v>
      </c>
      <c r="E912" s="55" t="s">
        <v>2013</v>
      </c>
      <c r="F912" s="57">
        <v>1</v>
      </c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2.75" customHeight="1">
      <c r="A913" s="53" t="s">
        <v>2071</v>
      </c>
      <c r="B913" s="55" t="s">
        <v>590</v>
      </c>
      <c r="C913" s="57">
        <v>1</v>
      </c>
      <c r="D913" s="53" t="s">
        <v>2122</v>
      </c>
      <c r="E913" s="55" t="s">
        <v>1986</v>
      </c>
      <c r="F913" s="57" t="s">
        <v>5459</v>
      </c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2.75" customHeight="1">
      <c r="A914" s="53" t="s">
        <v>2072</v>
      </c>
      <c r="B914" s="55" t="s">
        <v>590</v>
      </c>
      <c r="C914" s="57">
        <v>2</v>
      </c>
      <c r="D914" s="53" t="s">
        <v>2123</v>
      </c>
      <c r="E914" s="55" t="s">
        <v>2124</v>
      </c>
      <c r="F914" s="57" t="s">
        <v>5460</v>
      </c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2.75" customHeight="1">
      <c r="A915" s="53" t="s">
        <v>2073</v>
      </c>
      <c r="B915" s="55" t="s">
        <v>1986</v>
      </c>
      <c r="C915" s="57">
        <v>2</v>
      </c>
      <c r="D915" s="53" t="s">
        <v>2125</v>
      </c>
      <c r="E915" s="55" t="s">
        <v>2124</v>
      </c>
      <c r="F915" s="57" t="s">
        <v>5461</v>
      </c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2.75" customHeight="1">
      <c r="A916" s="53" t="s">
        <v>2074</v>
      </c>
      <c r="B916" s="55" t="s">
        <v>1240</v>
      </c>
      <c r="C916" s="57">
        <v>5</v>
      </c>
      <c r="D916" s="53" t="s">
        <v>2126</v>
      </c>
      <c r="E916" s="55" t="s">
        <v>1794</v>
      </c>
      <c r="F916" s="57" t="s">
        <v>5462</v>
      </c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2.75" customHeight="1">
      <c r="A917" s="53" t="s">
        <v>2075</v>
      </c>
      <c r="B917" s="55" t="s">
        <v>1794</v>
      </c>
      <c r="C917" s="57">
        <v>1</v>
      </c>
      <c r="D917" s="53" t="s">
        <v>2127</v>
      </c>
      <c r="E917" s="55" t="s">
        <v>1794</v>
      </c>
      <c r="F917" s="57" t="s">
        <v>5463</v>
      </c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2.75" customHeight="1">
      <c r="A918" s="53" t="s">
        <v>2076</v>
      </c>
      <c r="B918" s="55" t="s">
        <v>1794</v>
      </c>
      <c r="C918" s="57">
        <v>1</v>
      </c>
      <c r="D918" s="53" t="s">
        <v>2128</v>
      </c>
      <c r="E918" s="55" t="s">
        <v>1794</v>
      </c>
      <c r="F918" s="57" t="s">
        <v>5464</v>
      </c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2.75" customHeight="1">
      <c r="A919" s="53" t="s">
        <v>2077</v>
      </c>
      <c r="B919" s="55" t="s">
        <v>1228</v>
      </c>
      <c r="C919" s="57">
        <v>1</v>
      </c>
      <c r="D919" s="53" t="s">
        <v>2129</v>
      </c>
      <c r="E919" s="55" t="s">
        <v>1794</v>
      </c>
      <c r="F919" s="57" t="s">
        <v>5465</v>
      </c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2.75" customHeight="1">
      <c r="A920" s="53" t="s">
        <v>2078</v>
      </c>
      <c r="B920" s="55" t="s">
        <v>2013</v>
      </c>
      <c r="C920" s="57">
        <v>1</v>
      </c>
      <c r="D920" s="53" t="s">
        <v>2130</v>
      </c>
      <c r="E920" s="55" t="s">
        <v>2131</v>
      </c>
      <c r="F920" s="57">
        <v>4</v>
      </c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2.75" customHeight="1">
      <c r="A921" s="53" t="s">
        <v>2079</v>
      </c>
      <c r="B921" s="55" t="s">
        <v>2013</v>
      </c>
      <c r="C921" s="57">
        <v>1</v>
      </c>
      <c r="D921" s="53" t="s">
        <v>2132</v>
      </c>
      <c r="E921" s="55" t="s">
        <v>2131</v>
      </c>
      <c r="F921" s="57">
        <v>12</v>
      </c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2.75" customHeight="1">
      <c r="A922" s="53" t="s">
        <v>2080</v>
      </c>
      <c r="B922" s="55" t="s">
        <v>1685</v>
      </c>
      <c r="C922" s="57">
        <v>1</v>
      </c>
      <c r="D922" s="53" t="s">
        <v>2133</v>
      </c>
      <c r="E922" s="55" t="s">
        <v>729</v>
      </c>
      <c r="F922" s="57">
        <v>6</v>
      </c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2.75" customHeight="1">
      <c r="A923" s="53" t="s">
        <v>2081</v>
      </c>
      <c r="B923" s="55" t="s">
        <v>1685</v>
      </c>
      <c r="C923" s="57">
        <v>1</v>
      </c>
      <c r="D923" s="53" t="s">
        <v>2134</v>
      </c>
      <c r="E923" s="55" t="s">
        <v>1794</v>
      </c>
      <c r="F923" s="57">
        <v>5</v>
      </c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2.75" customHeight="1">
      <c r="A924" s="53" t="s">
        <v>2082</v>
      </c>
      <c r="B924" s="55" t="s">
        <v>1912</v>
      </c>
      <c r="C924" s="57">
        <v>1</v>
      </c>
      <c r="D924" s="53" t="s">
        <v>2135</v>
      </c>
      <c r="E924" s="55" t="s">
        <v>1794</v>
      </c>
      <c r="F924" s="57">
        <v>5</v>
      </c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2.75" customHeight="1">
      <c r="A925" s="53" t="s">
        <v>2083</v>
      </c>
      <c r="B925" s="55" t="s">
        <v>2006</v>
      </c>
      <c r="C925" s="57">
        <v>1</v>
      </c>
      <c r="D925" s="53" t="s">
        <v>2136</v>
      </c>
      <c r="E925" s="55" t="s">
        <v>1637</v>
      </c>
      <c r="F925" s="57">
        <v>4</v>
      </c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2.75" customHeight="1">
      <c r="A926" s="53" t="s">
        <v>2084</v>
      </c>
      <c r="B926" s="55" t="s">
        <v>2006</v>
      </c>
      <c r="C926" s="57">
        <v>1</v>
      </c>
      <c r="D926" s="53" t="s">
        <v>2137</v>
      </c>
      <c r="E926" s="55" t="s">
        <v>1637</v>
      </c>
      <c r="F926" s="57">
        <v>6</v>
      </c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2.75" customHeight="1">
      <c r="A927" s="53" t="s">
        <v>2085</v>
      </c>
      <c r="B927" s="55" t="s">
        <v>2013</v>
      </c>
      <c r="C927" s="57">
        <v>1</v>
      </c>
      <c r="D927" s="53" t="s">
        <v>2138</v>
      </c>
      <c r="E927" s="55" t="s">
        <v>2045</v>
      </c>
      <c r="F927" s="57">
        <v>2</v>
      </c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2.75" customHeight="1">
      <c r="A928" s="53" t="s">
        <v>2086</v>
      </c>
      <c r="B928" s="55" t="s">
        <v>2013</v>
      </c>
      <c r="C928" s="57">
        <v>1</v>
      </c>
      <c r="D928" s="53" t="s">
        <v>2139</v>
      </c>
      <c r="E928" s="55" t="s">
        <v>2045</v>
      </c>
      <c r="F928" s="57">
        <v>3</v>
      </c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2.75" customHeight="1">
      <c r="A929" s="53" t="s">
        <v>2087</v>
      </c>
      <c r="B929" s="55" t="s">
        <v>284</v>
      </c>
      <c r="C929" s="57">
        <v>25</v>
      </c>
      <c r="D929" s="53" t="s">
        <v>2140</v>
      </c>
      <c r="E929" s="55" t="s">
        <v>2045</v>
      </c>
      <c r="F929" s="57">
        <v>1</v>
      </c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2.75" customHeight="1">
      <c r="A930" s="53" t="s">
        <v>2088</v>
      </c>
      <c r="B930" s="55" t="s">
        <v>284</v>
      </c>
      <c r="C930" s="57">
        <v>46</v>
      </c>
      <c r="D930" s="53" t="s">
        <v>2141</v>
      </c>
      <c r="E930" s="55" t="s">
        <v>161</v>
      </c>
      <c r="F930" s="57">
        <v>1</v>
      </c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2.75" customHeight="1">
      <c r="A931" s="53" t="s">
        <v>2089</v>
      </c>
      <c r="B931" s="55" t="s">
        <v>2090</v>
      </c>
      <c r="C931" s="57">
        <v>58</v>
      </c>
      <c r="D931" s="53" t="s">
        <v>2142</v>
      </c>
      <c r="E931" s="55" t="s">
        <v>161</v>
      </c>
      <c r="F931" s="57">
        <v>1</v>
      </c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2.75" customHeight="1">
      <c r="A932" s="53" t="s">
        <v>2091</v>
      </c>
      <c r="B932" s="55" t="s">
        <v>2090</v>
      </c>
      <c r="C932" s="57">
        <v>46</v>
      </c>
      <c r="D932" s="53" t="s">
        <v>2143</v>
      </c>
      <c r="E932" s="55" t="s">
        <v>1574</v>
      </c>
      <c r="F932" s="57">
        <v>1</v>
      </c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2.75" customHeight="1">
      <c r="A933" s="53" t="s">
        <v>2092</v>
      </c>
      <c r="B933" s="55" t="s">
        <v>1335</v>
      </c>
      <c r="C933" s="57">
        <v>7</v>
      </c>
      <c r="D933" s="53" t="s">
        <v>2144</v>
      </c>
      <c r="E933" s="55" t="s">
        <v>1574</v>
      </c>
      <c r="F933" s="57">
        <v>2</v>
      </c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2.75" customHeight="1">
      <c r="A934" s="53" t="s">
        <v>2093</v>
      </c>
      <c r="B934" s="55" t="s">
        <v>1335</v>
      </c>
      <c r="C934" s="57">
        <v>6</v>
      </c>
      <c r="D934" s="53" t="s">
        <v>2145</v>
      </c>
      <c r="E934" s="55" t="s">
        <v>2006</v>
      </c>
      <c r="F934" s="57">
        <v>2</v>
      </c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2.75" customHeight="1">
      <c r="A935" s="53" t="s">
        <v>2094</v>
      </c>
      <c r="B935" s="55" t="s">
        <v>1335</v>
      </c>
      <c r="C935" s="57">
        <v>4</v>
      </c>
      <c r="D935" s="53" t="s">
        <v>2146</v>
      </c>
      <c r="E935" s="55" t="s">
        <v>2006</v>
      </c>
      <c r="F935" s="57">
        <v>2</v>
      </c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2.75" customHeight="1">
      <c r="A936" s="53" t="s">
        <v>2095</v>
      </c>
      <c r="B936" s="55" t="s">
        <v>1335</v>
      </c>
      <c r="C936" s="57">
        <v>8</v>
      </c>
      <c r="D936" s="53" t="s">
        <v>2147</v>
      </c>
      <c r="E936" s="55" t="s">
        <v>1673</v>
      </c>
      <c r="F936" s="57">
        <v>2</v>
      </c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2.75" customHeight="1">
      <c r="A937" s="53" t="s">
        <v>2096</v>
      </c>
      <c r="B937" s="55" t="s">
        <v>1904</v>
      </c>
      <c r="C937" s="57">
        <v>4</v>
      </c>
      <c r="D937" s="53" t="s">
        <v>2148</v>
      </c>
      <c r="E937" s="55" t="s">
        <v>1673</v>
      </c>
      <c r="F937" s="57">
        <v>2</v>
      </c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2.75" customHeight="1">
      <c r="A938" s="53" t="s">
        <v>2097</v>
      </c>
      <c r="B938" s="55" t="s">
        <v>1904</v>
      </c>
      <c r="C938" s="57">
        <v>4</v>
      </c>
      <c r="D938" s="53" t="s">
        <v>2149</v>
      </c>
      <c r="E938" s="55" t="s">
        <v>2150</v>
      </c>
      <c r="F938" s="57">
        <v>1</v>
      </c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2.75" customHeight="1">
      <c r="A939" s="53" t="s">
        <v>2098</v>
      </c>
      <c r="B939" s="55" t="s">
        <v>1904</v>
      </c>
      <c r="C939" s="57">
        <v>4</v>
      </c>
      <c r="D939" s="53" t="s">
        <v>2151</v>
      </c>
      <c r="E939" s="55" t="s">
        <v>2150</v>
      </c>
      <c r="F939" s="57">
        <v>1</v>
      </c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2.75" customHeight="1">
      <c r="A940" s="53" t="s">
        <v>2099</v>
      </c>
      <c r="B940" s="55" t="s">
        <v>1673</v>
      </c>
      <c r="C940" s="57">
        <v>1</v>
      </c>
      <c r="D940" s="53" t="s">
        <v>2152</v>
      </c>
      <c r="E940" s="55" t="s">
        <v>1171</v>
      </c>
      <c r="F940" s="57">
        <v>2</v>
      </c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2.75" customHeight="1">
      <c r="A941" s="53" t="s">
        <v>2100</v>
      </c>
      <c r="B941" s="55" t="s">
        <v>1637</v>
      </c>
      <c r="C941" s="57">
        <v>5</v>
      </c>
      <c r="D941" s="53" t="s">
        <v>2153</v>
      </c>
      <c r="E941" s="55" t="s">
        <v>2154</v>
      </c>
      <c r="F941" s="57">
        <v>20</v>
      </c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2.75" customHeight="1">
      <c r="A942" s="53" t="s">
        <v>2101</v>
      </c>
      <c r="B942" s="55" t="s">
        <v>1637</v>
      </c>
      <c r="C942" s="57">
        <v>0</v>
      </c>
      <c r="D942" s="53" t="s">
        <v>2155</v>
      </c>
      <c r="E942" s="55" t="s">
        <v>2154</v>
      </c>
      <c r="F942" s="57">
        <v>19</v>
      </c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2.75" customHeight="1">
      <c r="A943" s="53" t="s">
        <v>2102</v>
      </c>
      <c r="B943" s="55" t="s">
        <v>1473</v>
      </c>
      <c r="C943" s="57">
        <v>1</v>
      </c>
      <c r="D943" s="53" t="s">
        <v>2156</v>
      </c>
      <c r="E943" s="55" t="s">
        <v>2154</v>
      </c>
      <c r="F943" s="57">
        <v>20</v>
      </c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2.75" customHeight="1">
      <c r="A944" s="53" t="s">
        <v>2103</v>
      </c>
      <c r="B944" s="55" t="s">
        <v>755</v>
      </c>
      <c r="C944" s="57">
        <v>2</v>
      </c>
      <c r="D944" s="53" t="s">
        <v>2157</v>
      </c>
      <c r="E944" s="55" t="s">
        <v>2154</v>
      </c>
      <c r="F944" s="57">
        <v>19</v>
      </c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2.75" customHeight="1">
      <c r="A945" s="53" t="s">
        <v>2104</v>
      </c>
      <c r="B945" s="55" t="s">
        <v>755</v>
      </c>
      <c r="C945" s="57">
        <v>2</v>
      </c>
      <c r="D945" s="53" t="s">
        <v>2158</v>
      </c>
      <c r="E945" s="55" t="s">
        <v>2154</v>
      </c>
      <c r="F945" s="57">
        <v>16</v>
      </c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2.75" customHeight="1">
      <c r="A946" s="53" t="s">
        <v>2105</v>
      </c>
      <c r="B946" s="55" t="s">
        <v>1543</v>
      </c>
      <c r="C946" s="57">
        <v>1</v>
      </c>
      <c r="D946" s="53" t="s">
        <v>2159</v>
      </c>
      <c r="E946" s="55" t="s">
        <v>2154</v>
      </c>
      <c r="F946" s="57">
        <v>13</v>
      </c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2.75" customHeight="1">
      <c r="A947" s="53" t="s">
        <v>2106</v>
      </c>
      <c r="B947" s="55" t="s">
        <v>755</v>
      </c>
      <c r="C947" s="57">
        <v>2</v>
      </c>
      <c r="D947" s="53" t="s">
        <v>2160</v>
      </c>
      <c r="E947" s="55" t="s">
        <v>2154</v>
      </c>
      <c r="F947" s="57">
        <v>18</v>
      </c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2.75" customHeight="1">
      <c r="A948" s="53" t="s">
        <v>2107</v>
      </c>
      <c r="B948" s="55" t="s">
        <v>1992</v>
      </c>
      <c r="C948" s="57">
        <v>2</v>
      </c>
      <c r="D948" s="53" t="s">
        <v>2161</v>
      </c>
      <c r="E948" s="55" t="s">
        <v>2154</v>
      </c>
      <c r="F948" s="57">
        <v>16</v>
      </c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2.75" customHeight="1">
      <c r="A949" s="53" t="s">
        <v>2108</v>
      </c>
      <c r="B949" s="55" t="s">
        <v>1543</v>
      </c>
      <c r="C949" s="57">
        <v>1</v>
      </c>
      <c r="D949" s="53" t="s">
        <v>2162</v>
      </c>
      <c r="E949" s="55" t="s">
        <v>1517</v>
      </c>
      <c r="F949" s="57">
        <v>1</v>
      </c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2.75" customHeight="1">
      <c r="A950" s="53" t="s">
        <v>2109</v>
      </c>
      <c r="B950" s="55" t="s">
        <v>1543</v>
      </c>
      <c r="C950" s="57">
        <v>2</v>
      </c>
      <c r="D950" s="53" t="s">
        <v>2163</v>
      </c>
      <c r="E950" s="55" t="s">
        <v>2131</v>
      </c>
      <c r="F950" s="57">
        <v>1</v>
      </c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2.75" customHeight="1">
      <c r="A951" s="53" t="s">
        <v>2164</v>
      </c>
      <c r="B951" s="55" t="s">
        <v>1673</v>
      </c>
      <c r="C951" s="57">
        <v>1</v>
      </c>
      <c r="D951" s="53" t="s">
        <v>2216</v>
      </c>
      <c r="E951" s="55" t="s">
        <v>456</v>
      </c>
      <c r="F951" s="57">
        <v>1</v>
      </c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2.75" customHeight="1">
      <c r="A952" s="53" t="s">
        <v>2165</v>
      </c>
      <c r="B952" s="55" t="s">
        <v>1673</v>
      </c>
      <c r="C952" s="57">
        <v>1</v>
      </c>
      <c r="D952" s="53" t="s">
        <v>2217</v>
      </c>
      <c r="E952" s="55" t="s">
        <v>456</v>
      </c>
      <c r="F952" s="57">
        <v>1</v>
      </c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2.75" customHeight="1">
      <c r="A953" s="53" t="s">
        <v>2166</v>
      </c>
      <c r="B953" s="55" t="s">
        <v>2006</v>
      </c>
      <c r="C953" s="57">
        <v>1</v>
      </c>
      <c r="D953" s="53" t="s">
        <v>2218</v>
      </c>
      <c r="E953" s="55" t="s">
        <v>2219</v>
      </c>
      <c r="F953" s="57">
        <v>41</v>
      </c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2.75" customHeight="1">
      <c r="A954" s="53" t="s">
        <v>2167</v>
      </c>
      <c r="B954" s="55" t="s">
        <v>2006</v>
      </c>
      <c r="C954" s="57">
        <v>1</v>
      </c>
      <c r="D954" s="53" t="s">
        <v>2220</v>
      </c>
      <c r="E954" s="55" t="s">
        <v>2219</v>
      </c>
      <c r="F954" s="57">
        <v>23</v>
      </c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2.75" customHeight="1">
      <c r="A955" s="53" t="s">
        <v>2168</v>
      </c>
      <c r="B955" s="55" t="s">
        <v>1335</v>
      </c>
      <c r="C955" s="58" t="s">
        <v>580</v>
      </c>
      <c r="D955" s="53" t="s">
        <v>2221</v>
      </c>
      <c r="E955" s="55" t="s">
        <v>2219</v>
      </c>
      <c r="F955" s="57">
        <v>38</v>
      </c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2.75" customHeight="1">
      <c r="A956" s="53" t="s">
        <v>2169</v>
      </c>
      <c r="B956" s="55" t="s">
        <v>1335</v>
      </c>
      <c r="C956" s="57">
        <v>5</v>
      </c>
      <c r="D956" s="53" t="s">
        <v>2222</v>
      </c>
      <c r="E956" s="55" t="s">
        <v>2219</v>
      </c>
      <c r="F956" s="57">
        <v>41</v>
      </c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2.75" customHeight="1">
      <c r="A957" s="53" t="s">
        <v>2170</v>
      </c>
      <c r="B957" s="55" t="s">
        <v>1335</v>
      </c>
      <c r="C957" s="57">
        <v>2</v>
      </c>
      <c r="D957" s="53" t="s">
        <v>2223</v>
      </c>
      <c r="E957" s="55" t="s">
        <v>2224</v>
      </c>
      <c r="F957" s="57">
        <v>9</v>
      </c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2.75" customHeight="1">
      <c r="A958" s="53" t="s">
        <v>2171</v>
      </c>
      <c r="B958" s="55" t="s">
        <v>1335</v>
      </c>
      <c r="C958" s="58" t="s">
        <v>580</v>
      </c>
      <c r="D958" s="53" t="s">
        <v>2225</v>
      </c>
      <c r="E958" s="55" t="s">
        <v>2224</v>
      </c>
      <c r="F958" s="57">
        <v>9</v>
      </c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2.75" customHeight="1">
      <c r="A959" s="53" t="s">
        <v>2172</v>
      </c>
      <c r="B959" s="55" t="s">
        <v>1992</v>
      </c>
      <c r="C959" s="57">
        <v>1</v>
      </c>
      <c r="D959" s="53" t="s">
        <v>2226</v>
      </c>
      <c r="E959" s="55" t="s">
        <v>1637</v>
      </c>
      <c r="F959" s="57">
        <v>3</v>
      </c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2.75" customHeight="1">
      <c r="A960" s="53" t="s">
        <v>2173</v>
      </c>
      <c r="B960" s="55" t="s">
        <v>2174</v>
      </c>
      <c r="C960" s="57">
        <v>1</v>
      </c>
      <c r="D960" s="53" t="s">
        <v>2227</v>
      </c>
      <c r="E960" s="55" t="s">
        <v>1637</v>
      </c>
      <c r="F960" s="57">
        <v>2</v>
      </c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2.75" customHeight="1">
      <c r="A961" s="53" t="s">
        <v>2175</v>
      </c>
      <c r="B961" s="55" t="s">
        <v>2174</v>
      </c>
      <c r="C961" s="57">
        <v>1</v>
      </c>
      <c r="D961" s="53" t="s">
        <v>2228</v>
      </c>
      <c r="E961" s="55" t="s">
        <v>2224</v>
      </c>
      <c r="F961" s="57">
        <v>5</v>
      </c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2.75" customHeight="1">
      <c r="A962" s="53" t="s">
        <v>2176</v>
      </c>
      <c r="B962" s="55" t="s">
        <v>2174</v>
      </c>
      <c r="C962" s="57">
        <v>1</v>
      </c>
      <c r="D962" s="53" t="s">
        <v>2229</v>
      </c>
      <c r="E962" s="55" t="s">
        <v>2224</v>
      </c>
      <c r="F962" s="57">
        <v>5</v>
      </c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2.75" customHeight="1">
      <c r="A963" s="53" t="s">
        <v>2177</v>
      </c>
      <c r="B963" s="55" t="s">
        <v>2174</v>
      </c>
      <c r="C963" s="57">
        <v>1</v>
      </c>
      <c r="D963" s="53" t="s">
        <v>2230</v>
      </c>
      <c r="E963" s="55" t="s">
        <v>1251</v>
      </c>
      <c r="F963" s="57">
        <v>7</v>
      </c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2.75" customHeight="1">
      <c r="A964" s="53" t="s">
        <v>2178</v>
      </c>
      <c r="B964" s="55" t="s">
        <v>1673</v>
      </c>
      <c r="C964" s="57">
        <v>1</v>
      </c>
      <c r="D964" s="53" t="s">
        <v>2231</v>
      </c>
      <c r="E964" s="55" t="s">
        <v>1251</v>
      </c>
      <c r="F964" s="57">
        <v>4</v>
      </c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2.75" customHeight="1">
      <c r="A965" s="53" t="s">
        <v>2179</v>
      </c>
      <c r="B965" s="55" t="s">
        <v>1673</v>
      </c>
      <c r="C965" s="57">
        <v>1</v>
      </c>
      <c r="D965" s="53" t="s">
        <v>2232</v>
      </c>
      <c r="E965" s="55" t="s">
        <v>1800</v>
      </c>
      <c r="F965" s="57">
        <v>2</v>
      </c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2.75" customHeight="1">
      <c r="A966" s="53" t="s">
        <v>2180</v>
      </c>
      <c r="B966" s="55" t="s">
        <v>1800</v>
      </c>
      <c r="C966" s="57">
        <v>3</v>
      </c>
      <c r="D966" s="53" t="s">
        <v>2233</v>
      </c>
      <c r="E966" s="55" t="s">
        <v>1800</v>
      </c>
      <c r="F966" s="57">
        <v>2</v>
      </c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2.75" customHeight="1">
      <c r="A967" s="53" t="s">
        <v>2181</v>
      </c>
      <c r="B967" s="55" t="s">
        <v>1800</v>
      </c>
      <c r="C967" s="57">
        <v>2</v>
      </c>
      <c r="D967" s="53" t="s">
        <v>2234</v>
      </c>
      <c r="E967" s="55" t="s">
        <v>1800</v>
      </c>
      <c r="F967" s="57">
        <v>4</v>
      </c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2.75" customHeight="1">
      <c r="A968" s="53" t="s">
        <v>2182</v>
      </c>
      <c r="B968" s="55" t="s">
        <v>1637</v>
      </c>
      <c r="C968" s="57">
        <v>3</v>
      </c>
      <c r="D968" s="53" t="s">
        <v>2235</v>
      </c>
      <c r="E968" s="55" t="s">
        <v>1800</v>
      </c>
      <c r="F968" s="57">
        <v>5</v>
      </c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2.75" customHeight="1">
      <c r="A969" s="53" t="s">
        <v>2183</v>
      </c>
      <c r="B969" s="55" t="s">
        <v>2184</v>
      </c>
      <c r="C969" s="57">
        <v>1</v>
      </c>
      <c r="D969" s="53" t="s">
        <v>2236</v>
      </c>
      <c r="E969" s="55" t="s">
        <v>1992</v>
      </c>
      <c r="F969" s="57">
        <v>2</v>
      </c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2.75" customHeight="1">
      <c r="A970" s="53" t="s">
        <v>2185</v>
      </c>
      <c r="B970" s="55" t="s">
        <v>1875</v>
      </c>
      <c r="C970" s="57">
        <v>3</v>
      </c>
      <c r="D970" s="53" t="s">
        <v>2237</v>
      </c>
      <c r="E970" s="55" t="s">
        <v>1251</v>
      </c>
      <c r="F970" s="57">
        <v>9</v>
      </c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2.75" customHeight="1">
      <c r="A971" s="53" t="s">
        <v>2186</v>
      </c>
      <c r="B971" s="55" t="s">
        <v>1875</v>
      </c>
      <c r="C971" s="57">
        <v>2</v>
      </c>
      <c r="D971" s="53" t="s">
        <v>2238</v>
      </c>
      <c r="E971" s="55" t="s">
        <v>1251</v>
      </c>
      <c r="F971" s="57">
        <v>5</v>
      </c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2.75" customHeight="1">
      <c r="A972" s="53" t="s">
        <v>2187</v>
      </c>
      <c r="B972" s="55" t="s">
        <v>1240</v>
      </c>
      <c r="C972" s="57">
        <v>1</v>
      </c>
      <c r="D972" s="53" t="s">
        <v>2239</v>
      </c>
      <c r="E972" s="55" t="s">
        <v>166</v>
      </c>
      <c r="F972" s="57">
        <v>1</v>
      </c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2.75" customHeight="1">
      <c r="A973" s="53" t="s">
        <v>2188</v>
      </c>
      <c r="B973" s="55" t="s">
        <v>760</v>
      </c>
      <c r="C973" s="57">
        <v>2</v>
      </c>
      <c r="D973" s="53" t="s">
        <v>2240</v>
      </c>
      <c r="E973" s="55" t="s">
        <v>166</v>
      </c>
      <c r="F973" s="57">
        <v>1</v>
      </c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2.75" customHeight="1">
      <c r="A974" s="53" t="s">
        <v>2189</v>
      </c>
      <c r="B974" s="55" t="s">
        <v>760</v>
      </c>
      <c r="C974" s="57">
        <v>4</v>
      </c>
      <c r="D974" s="53" t="s">
        <v>2241</v>
      </c>
      <c r="E974" s="55" t="s">
        <v>1875</v>
      </c>
      <c r="F974" s="57">
        <v>2</v>
      </c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2.75" customHeight="1">
      <c r="A975" s="53" t="s">
        <v>2190</v>
      </c>
      <c r="B975" s="55" t="s">
        <v>590</v>
      </c>
      <c r="C975" s="57">
        <v>2</v>
      </c>
      <c r="D975" s="53" t="s">
        <v>2242</v>
      </c>
      <c r="E975" s="55" t="s">
        <v>1875</v>
      </c>
      <c r="F975" s="57">
        <v>2</v>
      </c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2.75" customHeight="1">
      <c r="A976" s="53" t="s">
        <v>2191</v>
      </c>
      <c r="B976" s="55" t="s">
        <v>590</v>
      </c>
      <c r="C976" s="57">
        <v>2</v>
      </c>
      <c r="D976" s="53" t="s">
        <v>2243</v>
      </c>
      <c r="E976" s="55" t="s">
        <v>213</v>
      </c>
      <c r="F976" s="57">
        <v>4</v>
      </c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2.75" customHeight="1">
      <c r="A977" s="53" t="s">
        <v>2192</v>
      </c>
      <c r="B977" s="55" t="s">
        <v>259</v>
      </c>
      <c r="C977" s="57">
        <v>5</v>
      </c>
      <c r="D977" s="53" t="s">
        <v>2244</v>
      </c>
      <c r="E977" s="55" t="s">
        <v>213</v>
      </c>
      <c r="F977" s="57">
        <v>1</v>
      </c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2.75" customHeight="1">
      <c r="A978" s="53" t="s">
        <v>2193</v>
      </c>
      <c r="B978" s="55" t="s">
        <v>259</v>
      </c>
      <c r="C978" s="57">
        <v>3</v>
      </c>
      <c r="D978" s="53" t="s">
        <v>2245</v>
      </c>
      <c r="E978" s="55" t="s">
        <v>590</v>
      </c>
      <c r="F978" s="57">
        <v>1</v>
      </c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2.75" customHeight="1">
      <c r="A979" s="53" t="s">
        <v>2194</v>
      </c>
      <c r="B979" s="55" t="s">
        <v>1356</v>
      </c>
      <c r="C979" s="57">
        <v>21</v>
      </c>
      <c r="D979" s="53" t="s">
        <v>2246</v>
      </c>
      <c r="E979" s="55" t="s">
        <v>590</v>
      </c>
      <c r="F979" s="57">
        <v>1</v>
      </c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2.75" customHeight="1">
      <c r="A980" s="53" t="s">
        <v>2195</v>
      </c>
      <c r="B980" s="55" t="s">
        <v>1356</v>
      </c>
      <c r="C980" s="57">
        <v>8</v>
      </c>
      <c r="D980" s="53" t="s">
        <v>2247</v>
      </c>
      <c r="E980" s="55" t="s">
        <v>715</v>
      </c>
      <c r="F980" s="57">
        <v>2</v>
      </c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2.75" customHeight="1">
      <c r="A981" s="53" t="s">
        <v>2196</v>
      </c>
      <c r="B981" s="55" t="s">
        <v>1637</v>
      </c>
      <c r="C981" s="57">
        <v>20</v>
      </c>
      <c r="D981" s="53" t="s">
        <v>2248</v>
      </c>
      <c r="E981" s="55" t="s">
        <v>2174</v>
      </c>
      <c r="F981" s="57">
        <v>3</v>
      </c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2.75" customHeight="1">
      <c r="A982" s="53" t="s">
        <v>2197</v>
      </c>
      <c r="B982" s="55" t="s">
        <v>1219</v>
      </c>
      <c r="C982" s="57">
        <v>5</v>
      </c>
      <c r="D982" s="53" t="s">
        <v>2249</v>
      </c>
      <c r="E982" s="55" t="s">
        <v>2174</v>
      </c>
      <c r="F982" s="57">
        <v>3</v>
      </c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2.75" customHeight="1">
      <c r="A983" s="53" t="s">
        <v>2198</v>
      </c>
      <c r="B983" s="55" t="s">
        <v>1473</v>
      </c>
      <c r="C983" s="57">
        <v>3</v>
      </c>
      <c r="D983" s="53" t="s">
        <v>2250</v>
      </c>
      <c r="E983" s="55" t="s">
        <v>2174</v>
      </c>
      <c r="F983" s="57">
        <v>2</v>
      </c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2.75" customHeight="1">
      <c r="A984" s="53" t="s">
        <v>2199</v>
      </c>
      <c r="B984" s="55" t="s">
        <v>1473</v>
      </c>
      <c r="C984" s="57">
        <v>20</v>
      </c>
      <c r="D984" s="53" t="s">
        <v>2251</v>
      </c>
      <c r="E984" s="55" t="s">
        <v>2174</v>
      </c>
      <c r="F984" s="57">
        <v>4</v>
      </c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2.75" customHeight="1">
      <c r="A985" s="53" t="s">
        <v>2200</v>
      </c>
      <c r="B985" s="55" t="s">
        <v>456</v>
      </c>
      <c r="C985" s="57">
        <v>1</v>
      </c>
      <c r="D985" s="53" t="s">
        <v>2252</v>
      </c>
      <c r="E985" s="55" t="s">
        <v>2013</v>
      </c>
      <c r="F985" s="57">
        <v>1</v>
      </c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2.75" customHeight="1">
      <c r="A986" s="53" t="s">
        <v>2201</v>
      </c>
      <c r="B986" s="55" t="s">
        <v>456</v>
      </c>
      <c r="C986" s="57">
        <v>1</v>
      </c>
      <c r="D986" s="53" t="s">
        <v>2253</v>
      </c>
      <c r="E986" s="55" t="s">
        <v>2013</v>
      </c>
      <c r="F986" s="57">
        <v>1</v>
      </c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2.75" customHeight="1">
      <c r="A987" s="53" t="s">
        <v>2202</v>
      </c>
      <c r="B987" s="55" t="s">
        <v>456</v>
      </c>
      <c r="C987" s="57">
        <v>1</v>
      </c>
      <c r="D987" s="53" t="s">
        <v>2254</v>
      </c>
      <c r="E987" s="55" t="s">
        <v>2013</v>
      </c>
      <c r="F987" s="57">
        <v>1</v>
      </c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2.75" customHeight="1">
      <c r="A988" s="53" t="s">
        <v>2203</v>
      </c>
      <c r="B988" s="55" t="s">
        <v>456</v>
      </c>
      <c r="C988" s="57">
        <v>1</v>
      </c>
      <c r="D988" s="53" t="s">
        <v>2255</v>
      </c>
      <c r="E988" s="55" t="s">
        <v>2256</v>
      </c>
      <c r="F988" s="57">
        <v>2</v>
      </c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2.75" customHeight="1">
      <c r="A989" s="53" t="s">
        <v>2204</v>
      </c>
      <c r="B989" s="55" t="s">
        <v>456</v>
      </c>
      <c r="C989" s="57">
        <v>24</v>
      </c>
      <c r="D989" s="53" t="s">
        <v>2257</v>
      </c>
      <c r="E989" s="55" t="s">
        <v>2256</v>
      </c>
      <c r="F989" s="57">
        <v>2</v>
      </c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2.75" customHeight="1">
      <c r="A990" s="53" t="s">
        <v>2205</v>
      </c>
      <c r="B990" s="55" t="s">
        <v>456</v>
      </c>
      <c r="C990" s="57">
        <v>24</v>
      </c>
      <c r="D990" s="53" t="s">
        <v>2258</v>
      </c>
      <c r="E990" s="55" t="s">
        <v>1574</v>
      </c>
      <c r="F990" s="57">
        <v>1</v>
      </c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2.75" customHeight="1">
      <c r="A991" s="53" t="s">
        <v>2206</v>
      </c>
      <c r="B991" s="55" t="s">
        <v>456</v>
      </c>
      <c r="C991" s="57">
        <v>1</v>
      </c>
      <c r="D991" s="53" t="s">
        <v>2259</v>
      </c>
      <c r="E991" s="55" t="s">
        <v>2013</v>
      </c>
      <c r="F991" s="57">
        <v>1</v>
      </c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2.75" customHeight="1">
      <c r="A992" s="53" t="s">
        <v>2207</v>
      </c>
      <c r="B992" s="55" t="s">
        <v>456</v>
      </c>
      <c r="C992" s="57">
        <v>1</v>
      </c>
      <c r="D992" s="53" t="s">
        <v>2260</v>
      </c>
      <c r="E992" s="55" t="s">
        <v>2013</v>
      </c>
      <c r="F992" s="57">
        <v>2</v>
      </c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2.75" customHeight="1">
      <c r="A993" s="53" t="s">
        <v>2208</v>
      </c>
      <c r="B993" s="55" t="s">
        <v>456</v>
      </c>
      <c r="C993" s="57">
        <v>1</v>
      </c>
      <c r="D993" s="53" t="s">
        <v>2261</v>
      </c>
      <c r="E993" s="55" t="s">
        <v>1147</v>
      </c>
      <c r="F993" s="57">
        <v>1</v>
      </c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2.75" customHeight="1">
      <c r="A994" s="53" t="s">
        <v>2209</v>
      </c>
      <c r="B994" s="55" t="s">
        <v>456</v>
      </c>
      <c r="C994" s="57">
        <v>1</v>
      </c>
      <c r="D994" s="53" t="s">
        <v>2262</v>
      </c>
      <c r="E994" s="55" t="s">
        <v>1147</v>
      </c>
      <c r="F994" s="57">
        <v>1</v>
      </c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2.75" customHeight="1">
      <c r="A995" s="53" t="s">
        <v>2210</v>
      </c>
      <c r="B995" s="55" t="s">
        <v>456</v>
      </c>
      <c r="C995" s="57">
        <v>19</v>
      </c>
      <c r="D995" s="53" t="s">
        <v>2263</v>
      </c>
      <c r="E995" s="55" t="s">
        <v>1685</v>
      </c>
      <c r="F995" s="57">
        <v>1</v>
      </c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2.75" customHeight="1">
      <c r="A996" s="53" t="s">
        <v>2211</v>
      </c>
      <c r="B996" s="55" t="s">
        <v>456</v>
      </c>
      <c r="C996" s="57">
        <v>27</v>
      </c>
      <c r="D996" s="53" t="s">
        <v>2264</v>
      </c>
      <c r="E996" s="55" t="s">
        <v>1685</v>
      </c>
      <c r="F996" s="57">
        <v>1</v>
      </c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2.75" customHeight="1">
      <c r="A997" s="53" t="s">
        <v>2212</v>
      </c>
      <c r="B997" s="55" t="s">
        <v>456</v>
      </c>
      <c r="C997" s="57">
        <v>1</v>
      </c>
      <c r="D997" s="53" t="s">
        <v>2265</v>
      </c>
      <c r="E997" s="55" t="s">
        <v>742</v>
      </c>
      <c r="F997" s="57">
        <v>1</v>
      </c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2.75" customHeight="1">
      <c r="A998" s="53" t="s">
        <v>2213</v>
      </c>
      <c r="B998" s="55" t="s">
        <v>456</v>
      </c>
      <c r="C998" s="57">
        <v>1</v>
      </c>
      <c r="D998" s="53" t="s">
        <v>2266</v>
      </c>
      <c r="E998" s="55" t="s">
        <v>742</v>
      </c>
      <c r="F998" s="57">
        <v>1</v>
      </c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2.75" customHeight="1">
      <c r="A999" s="53" t="s">
        <v>2214</v>
      </c>
      <c r="B999" s="55" t="s">
        <v>456</v>
      </c>
      <c r="C999" s="57">
        <v>1</v>
      </c>
      <c r="D999" s="53" t="s">
        <v>2267</v>
      </c>
      <c r="E999" s="55" t="s">
        <v>2013</v>
      </c>
      <c r="F999" s="57">
        <v>1</v>
      </c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2.75" customHeight="1">
      <c r="A1000" s="53" t="s">
        <v>2215</v>
      </c>
      <c r="B1000" s="55" t="s">
        <v>456</v>
      </c>
      <c r="C1000" s="57">
        <v>1</v>
      </c>
      <c r="D1000" s="53" t="s">
        <v>2268</v>
      </c>
      <c r="E1000" s="55" t="s">
        <v>2013</v>
      </c>
      <c r="F1000" s="57">
        <v>1</v>
      </c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2.75" customHeight="1">
      <c r="A1001" s="53" t="s">
        <v>2269</v>
      </c>
      <c r="B1001" s="55" t="s">
        <v>2013</v>
      </c>
      <c r="C1001" s="57">
        <v>1</v>
      </c>
      <c r="D1001" s="53" t="s">
        <v>2322</v>
      </c>
      <c r="E1001" s="55" t="s">
        <v>162</v>
      </c>
      <c r="F1001" s="57">
        <v>2</v>
      </c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2.75" customHeight="1">
      <c r="A1002" s="53" t="s">
        <v>2270</v>
      </c>
      <c r="B1002" s="55" t="s">
        <v>2013</v>
      </c>
      <c r="C1002" s="57">
        <v>1</v>
      </c>
      <c r="D1002" s="53" t="s">
        <v>2323</v>
      </c>
      <c r="E1002" s="55" t="s">
        <v>162</v>
      </c>
      <c r="F1002" s="57">
        <v>6</v>
      </c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2.75" customHeight="1">
      <c r="A1003" s="53" t="s">
        <v>2271</v>
      </c>
      <c r="B1003" s="55" t="s">
        <v>725</v>
      </c>
      <c r="C1003" s="57">
        <v>2</v>
      </c>
      <c r="D1003" s="53" t="s">
        <v>2324</v>
      </c>
      <c r="E1003" s="55" t="s">
        <v>162</v>
      </c>
      <c r="F1003" s="57">
        <v>7</v>
      </c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2.75" customHeight="1">
      <c r="A1004" s="53" t="s">
        <v>2272</v>
      </c>
      <c r="B1004" s="55" t="s">
        <v>162</v>
      </c>
      <c r="C1004" s="57">
        <v>1</v>
      </c>
      <c r="D1004" s="53" t="s">
        <v>2325</v>
      </c>
      <c r="E1004" s="55" t="s">
        <v>2321</v>
      </c>
      <c r="F1004" s="57">
        <v>2</v>
      </c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2.75" customHeight="1">
      <c r="A1005" s="53" t="s">
        <v>2273</v>
      </c>
      <c r="B1005" s="55" t="s">
        <v>162</v>
      </c>
      <c r="C1005" s="57">
        <v>1</v>
      </c>
      <c r="D1005" s="53" t="s">
        <v>2326</v>
      </c>
      <c r="E1005" s="55" t="s">
        <v>2321</v>
      </c>
      <c r="F1005" s="57">
        <v>2</v>
      </c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2.75" customHeight="1">
      <c r="A1006" s="53" t="s">
        <v>2274</v>
      </c>
      <c r="B1006" s="55" t="s">
        <v>2006</v>
      </c>
      <c r="C1006" s="57">
        <v>1</v>
      </c>
      <c r="D1006" s="53" t="s">
        <v>2327</v>
      </c>
      <c r="E1006" s="55" t="s">
        <v>162</v>
      </c>
      <c r="F1006" s="57">
        <v>3</v>
      </c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2.75" customHeight="1">
      <c r="A1007" s="53" t="s">
        <v>2275</v>
      </c>
      <c r="B1007" s="55" t="s">
        <v>2006</v>
      </c>
      <c r="C1007" s="57">
        <v>1</v>
      </c>
      <c r="D1007" s="53" t="s">
        <v>2328</v>
      </c>
      <c r="E1007" s="55" t="s">
        <v>162</v>
      </c>
      <c r="F1007" s="57">
        <v>2</v>
      </c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2.75" customHeight="1">
      <c r="A1008" s="53" t="s">
        <v>2276</v>
      </c>
      <c r="B1008" s="55" t="s">
        <v>1147</v>
      </c>
      <c r="C1008" s="57">
        <v>1</v>
      </c>
      <c r="D1008" s="53" t="s">
        <v>2329</v>
      </c>
      <c r="E1008" s="55" t="s">
        <v>2330</v>
      </c>
      <c r="F1008" s="57">
        <v>2</v>
      </c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2.75" customHeight="1">
      <c r="A1009" s="53" t="s">
        <v>2277</v>
      </c>
      <c r="B1009" s="55" t="s">
        <v>2150</v>
      </c>
      <c r="C1009" s="57">
        <v>1</v>
      </c>
      <c r="D1009" s="53" t="s">
        <v>2331</v>
      </c>
      <c r="E1009" s="55" t="s">
        <v>2321</v>
      </c>
      <c r="F1009" s="57">
        <v>2</v>
      </c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2.75" customHeight="1">
      <c r="A1010" s="53" t="s">
        <v>2278</v>
      </c>
      <c r="B1010" s="55" t="s">
        <v>2150</v>
      </c>
      <c r="C1010" s="57">
        <v>1</v>
      </c>
      <c r="D1010" s="53" t="s">
        <v>2332</v>
      </c>
      <c r="E1010" s="55" t="s">
        <v>2321</v>
      </c>
      <c r="F1010" s="57">
        <v>4</v>
      </c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2.75" customHeight="1">
      <c r="A1011" s="53" t="s">
        <v>2279</v>
      </c>
      <c r="B1011" s="55" t="s">
        <v>2150</v>
      </c>
      <c r="C1011" s="57">
        <v>1</v>
      </c>
      <c r="D1011" s="53" t="s">
        <v>2333</v>
      </c>
      <c r="E1011" s="55" t="s">
        <v>2321</v>
      </c>
      <c r="F1011" s="57">
        <v>2</v>
      </c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2.75" customHeight="1">
      <c r="A1012" s="53" t="s">
        <v>2280</v>
      </c>
      <c r="B1012" s="55" t="s">
        <v>2150</v>
      </c>
      <c r="C1012" s="57">
        <v>1</v>
      </c>
      <c r="D1012" s="53" t="s">
        <v>2334</v>
      </c>
      <c r="E1012" s="55" t="s">
        <v>2321</v>
      </c>
      <c r="F1012" s="57">
        <v>1</v>
      </c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  <row r="1013" spans="1:26" ht="12.75" customHeight="1">
      <c r="A1013" s="53" t="s">
        <v>2281</v>
      </c>
      <c r="B1013" s="55" t="s">
        <v>2013</v>
      </c>
      <c r="C1013" s="57">
        <v>1</v>
      </c>
      <c r="D1013" s="53" t="s">
        <v>2335</v>
      </c>
      <c r="E1013" s="55" t="s">
        <v>2330</v>
      </c>
      <c r="F1013" s="57">
        <v>3</v>
      </c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</row>
    <row r="1014" spans="1:26" ht="12.75" customHeight="1">
      <c r="A1014" s="53" t="s">
        <v>2282</v>
      </c>
      <c r="B1014" s="55" t="s">
        <v>2013</v>
      </c>
      <c r="C1014" s="57">
        <v>1</v>
      </c>
      <c r="D1014" s="53" t="s">
        <v>2336</v>
      </c>
      <c r="E1014" s="55" t="s">
        <v>2330</v>
      </c>
      <c r="F1014" s="57">
        <v>2</v>
      </c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</row>
    <row r="1015" spans="1:26" ht="12.75" customHeight="1">
      <c r="A1015" s="53" t="s">
        <v>2283</v>
      </c>
      <c r="B1015" s="55" t="s">
        <v>715</v>
      </c>
      <c r="C1015" s="57">
        <v>23</v>
      </c>
      <c r="D1015" s="53" t="s">
        <v>2337</v>
      </c>
      <c r="E1015" s="55" t="s">
        <v>162</v>
      </c>
      <c r="F1015" s="57">
        <v>1</v>
      </c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</row>
    <row r="1016" spans="1:26" ht="12.75" customHeight="1">
      <c r="A1016" s="53" t="s">
        <v>2284</v>
      </c>
      <c r="B1016" s="55" t="s">
        <v>2285</v>
      </c>
      <c r="C1016" s="57">
        <v>31</v>
      </c>
      <c r="D1016" s="53" t="s">
        <v>2338</v>
      </c>
      <c r="E1016" s="55" t="s">
        <v>162</v>
      </c>
      <c r="F1016" s="57">
        <v>2</v>
      </c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</row>
    <row r="1017" spans="1:26" ht="12.75" customHeight="1">
      <c r="A1017" s="53" t="s">
        <v>2286</v>
      </c>
      <c r="B1017" s="55" t="s">
        <v>2285</v>
      </c>
      <c r="C1017" s="57">
        <v>16</v>
      </c>
      <c r="D1017" s="53" t="s">
        <v>2339</v>
      </c>
      <c r="E1017" s="55" t="s">
        <v>162</v>
      </c>
      <c r="F1017" s="57">
        <v>1</v>
      </c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</row>
    <row r="1018" spans="1:26" ht="12.75" customHeight="1">
      <c r="A1018" s="53" t="s">
        <v>2287</v>
      </c>
      <c r="B1018" s="55" t="s">
        <v>1817</v>
      </c>
      <c r="C1018" s="57">
        <v>4</v>
      </c>
      <c r="D1018" s="53" t="s">
        <v>2340</v>
      </c>
      <c r="E1018" s="55" t="s">
        <v>162</v>
      </c>
      <c r="F1018" s="57">
        <v>1</v>
      </c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</row>
    <row r="1019" spans="1:26" ht="12.75" customHeight="1">
      <c r="A1019" s="53" t="s">
        <v>2288</v>
      </c>
      <c r="B1019" s="55" t="s">
        <v>1817</v>
      </c>
      <c r="C1019" s="57">
        <v>5</v>
      </c>
      <c r="D1019" s="53" t="s">
        <v>2341</v>
      </c>
      <c r="E1019" s="55" t="s">
        <v>2321</v>
      </c>
      <c r="F1019" s="57">
        <v>1</v>
      </c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</row>
    <row r="1020" spans="1:26" ht="12.75" customHeight="1">
      <c r="A1020" s="53" t="s">
        <v>2289</v>
      </c>
      <c r="B1020" s="55" t="s">
        <v>2045</v>
      </c>
      <c r="C1020" s="57">
        <v>1</v>
      </c>
      <c r="D1020" s="53" t="s">
        <v>2342</v>
      </c>
      <c r="E1020" s="55" t="s">
        <v>2029</v>
      </c>
      <c r="F1020" s="57">
        <v>1</v>
      </c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</row>
    <row r="1021" spans="1:26" ht="12.75" customHeight="1">
      <c r="A1021" s="53" t="s">
        <v>2290</v>
      </c>
      <c r="B1021" s="55" t="s">
        <v>2291</v>
      </c>
      <c r="C1021" s="57">
        <v>1</v>
      </c>
      <c r="D1021" s="53" t="s">
        <v>2343</v>
      </c>
      <c r="E1021" s="55" t="s">
        <v>2029</v>
      </c>
      <c r="F1021" s="57">
        <v>1</v>
      </c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</row>
    <row r="1022" spans="1:26" ht="12.75" customHeight="1">
      <c r="A1022" s="53" t="s">
        <v>2292</v>
      </c>
      <c r="B1022" s="55" t="s">
        <v>162</v>
      </c>
      <c r="C1022" s="57">
        <v>2</v>
      </c>
      <c r="D1022" s="53" t="s">
        <v>2344</v>
      </c>
      <c r="E1022" s="55" t="s">
        <v>2174</v>
      </c>
      <c r="F1022" s="57">
        <v>4</v>
      </c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</row>
    <row r="1023" spans="1:26" ht="12.75" customHeight="1">
      <c r="A1023" s="53" t="s">
        <v>2293</v>
      </c>
      <c r="B1023" s="55" t="s">
        <v>162</v>
      </c>
      <c r="C1023" s="57">
        <v>2</v>
      </c>
      <c r="D1023" s="53" t="s">
        <v>2345</v>
      </c>
      <c r="E1023" s="55" t="s">
        <v>2174</v>
      </c>
      <c r="F1023" s="57">
        <v>3</v>
      </c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</row>
    <row r="1024" spans="1:26" ht="12.75" customHeight="1">
      <c r="A1024" s="53" t="s">
        <v>2294</v>
      </c>
      <c r="B1024" s="55" t="s">
        <v>2006</v>
      </c>
      <c r="C1024" s="57">
        <v>1</v>
      </c>
      <c r="D1024" s="53" t="s">
        <v>2346</v>
      </c>
      <c r="E1024" s="55" t="s">
        <v>2174</v>
      </c>
      <c r="F1024" s="57">
        <v>2</v>
      </c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</row>
    <row r="1025" spans="1:26" ht="12.75" customHeight="1">
      <c r="A1025" s="53" t="s">
        <v>2295</v>
      </c>
      <c r="B1025" s="55" t="s">
        <v>162</v>
      </c>
      <c r="C1025" s="57"/>
      <c r="D1025" s="53" t="s">
        <v>2347</v>
      </c>
      <c r="E1025" s="55" t="s">
        <v>2174</v>
      </c>
      <c r="F1025" s="57">
        <v>1</v>
      </c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</row>
    <row r="1026" spans="1:26" ht="12.75" customHeight="1">
      <c r="A1026" s="53" t="s">
        <v>2296</v>
      </c>
      <c r="B1026" s="55" t="s">
        <v>162</v>
      </c>
      <c r="C1026" s="57">
        <v>2</v>
      </c>
      <c r="D1026" s="53" t="s">
        <v>2348</v>
      </c>
      <c r="E1026" s="55" t="s">
        <v>757</v>
      </c>
      <c r="F1026" s="57">
        <v>9</v>
      </c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</row>
    <row r="1027" spans="1:26" ht="12.75" customHeight="1">
      <c r="A1027" s="53" t="s">
        <v>2297</v>
      </c>
      <c r="B1027" s="55" t="s">
        <v>2013</v>
      </c>
      <c r="C1027" s="57">
        <v>1</v>
      </c>
      <c r="D1027" s="53" t="s">
        <v>2349</v>
      </c>
      <c r="E1027" s="55" t="s">
        <v>757</v>
      </c>
      <c r="F1027" s="57">
        <v>8</v>
      </c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</row>
    <row r="1028" spans="1:26" ht="12.75" customHeight="1">
      <c r="A1028" s="53" t="s">
        <v>2298</v>
      </c>
      <c r="B1028" s="55" t="s">
        <v>2013</v>
      </c>
      <c r="C1028" s="57">
        <v>1</v>
      </c>
      <c r="D1028" s="53" t="s">
        <v>2350</v>
      </c>
      <c r="E1028" s="55" t="s">
        <v>1466</v>
      </c>
      <c r="F1028" s="57">
        <v>5</v>
      </c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</row>
    <row r="1029" spans="1:26" ht="12.75" customHeight="1">
      <c r="A1029" s="53" t="s">
        <v>2299</v>
      </c>
      <c r="B1029" s="55" t="s">
        <v>2029</v>
      </c>
      <c r="C1029" s="57">
        <v>1</v>
      </c>
      <c r="D1029" s="53" t="s">
        <v>2351</v>
      </c>
      <c r="E1029" s="55" t="s">
        <v>1466</v>
      </c>
      <c r="F1029" s="57">
        <v>26</v>
      </c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</row>
    <row r="1030" spans="1:26" ht="12.75" customHeight="1">
      <c r="A1030" s="53" t="s">
        <v>2300</v>
      </c>
      <c r="B1030" s="55" t="s">
        <v>2029</v>
      </c>
      <c r="C1030" s="57">
        <v>1</v>
      </c>
      <c r="D1030" s="53" t="s">
        <v>2352</v>
      </c>
      <c r="E1030" s="55" t="s">
        <v>760</v>
      </c>
      <c r="F1030" s="57">
        <v>9</v>
      </c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</row>
    <row r="1031" spans="1:26" ht="12.75" customHeight="1">
      <c r="A1031" s="53" t="s">
        <v>2301</v>
      </c>
      <c r="B1031" s="55" t="s">
        <v>2029</v>
      </c>
      <c r="C1031" s="57">
        <v>1</v>
      </c>
      <c r="D1031" s="53" t="s">
        <v>2353</v>
      </c>
      <c r="E1031" s="55" t="s">
        <v>760</v>
      </c>
      <c r="F1031" s="57">
        <v>10</v>
      </c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</row>
    <row r="1032" spans="1:26" ht="12.75" customHeight="1">
      <c r="A1032" s="53" t="s">
        <v>2302</v>
      </c>
      <c r="B1032" s="55" t="s">
        <v>1335</v>
      </c>
      <c r="C1032" s="57">
        <v>1</v>
      </c>
      <c r="D1032" s="53" t="s">
        <v>2354</v>
      </c>
      <c r="E1032" s="55" t="s">
        <v>1800</v>
      </c>
      <c r="F1032" s="57">
        <v>9</v>
      </c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</row>
    <row r="1033" spans="1:26" ht="12.75" customHeight="1">
      <c r="A1033" s="53" t="s">
        <v>2303</v>
      </c>
      <c r="B1033" s="55" t="s">
        <v>1335</v>
      </c>
      <c r="C1033" s="57">
        <v>1</v>
      </c>
      <c r="D1033" s="53" t="s">
        <v>2355</v>
      </c>
      <c r="E1033" s="55" t="s">
        <v>1800</v>
      </c>
      <c r="F1033" s="57">
        <v>9</v>
      </c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</row>
    <row r="1034" spans="1:26" ht="12.75" customHeight="1">
      <c r="A1034" s="53" t="s">
        <v>2304</v>
      </c>
      <c r="B1034" s="55" t="s">
        <v>1356</v>
      </c>
      <c r="C1034" s="57">
        <v>9</v>
      </c>
      <c r="D1034" s="53" t="s">
        <v>2356</v>
      </c>
      <c r="E1034" s="55" t="s">
        <v>1875</v>
      </c>
      <c r="F1034" s="57">
        <v>1</v>
      </c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</row>
    <row r="1035" spans="1:26" ht="12.75" customHeight="1">
      <c r="A1035" s="53" t="s">
        <v>2305</v>
      </c>
      <c r="B1035" s="55" t="s">
        <v>1473</v>
      </c>
      <c r="C1035" s="57">
        <v>1</v>
      </c>
      <c r="D1035" s="53" t="s">
        <v>2357</v>
      </c>
      <c r="E1035" s="55" t="s">
        <v>1875</v>
      </c>
      <c r="F1035" s="57">
        <v>1</v>
      </c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</row>
    <row r="1036" spans="1:26" ht="12.75" customHeight="1">
      <c r="A1036" s="53" t="s">
        <v>2306</v>
      </c>
      <c r="B1036" s="55" t="s">
        <v>1875</v>
      </c>
      <c r="C1036" s="57">
        <v>1</v>
      </c>
      <c r="D1036" s="53" t="s">
        <v>2358</v>
      </c>
      <c r="E1036" s="55" t="s">
        <v>2174</v>
      </c>
      <c r="F1036" s="57">
        <v>1</v>
      </c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</row>
    <row r="1037" spans="1:26" ht="12.75" customHeight="1">
      <c r="A1037" s="53" t="s">
        <v>2307</v>
      </c>
      <c r="B1037" s="55" t="s">
        <v>1875</v>
      </c>
      <c r="C1037" s="57">
        <v>1</v>
      </c>
      <c r="D1037" s="53" t="s">
        <v>2359</v>
      </c>
      <c r="E1037" s="55" t="s">
        <v>2174</v>
      </c>
      <c r="F1037" s="57">
        <v>1</v>
      </c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</row>
    <row r="1038" spans="1:26" ht="12.75" customHeight="1">
      <c r="A1038" s="53" t="s">
        <v>2308</v>
      </c>
      <c r="B1038" s="55" t="s">
        <v>2131</v>
      </c>
      <c r="C1038" s="57">
        <v>3</v>
      </c>
      <c r="D1038" s="53" t="s">
        <v>2360</v>
      </c>
      <c r="E1038" s="55" t="s">
        <v>2174</v>
      </c>
      <c r="F1038" s="57">
        <v>1</v>
      </c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</row>
    <row r="1039" spans="1:26" ht="12.75" customHeight="1">
      <c r="A1039" s="53" t="s">
        <v>2309</v>
      </c>
      <c r="B1039" s="55" t="s">
        <v>590</v>
      </c>
      <c r="C1039" s="57">
        <v>1</v>
      </c>
      <c r="D1039" s="53" t="s">
        <v>2361</v>
      </c>
      <c r="E1039" s="55" t="s">
        <v>2174</v>
      </c>
      <c r="F1039" s="57">
        <v>1</v>
      </c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</row>
    <row r="1040" spans="1:26" ht="12.75" customHeight="1">
      <c r="A1040" s="53" t="s">
        <v>2310</v>
      </c>
      <c r="B1040" s="55" t="s">
        <v>590</v>
      </c>
      <c r="C1040" s="57">
        <v>1</v>
      </c>
      <c r="D1040" s="53" t="s">
        <v>2362</v>
      </c>
      <c r="E1040" s="55" t="s">
        <v>1875</v>
      </c>
      <c r="F1040" s="57">
        <v>3</v>
      </c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</row>
    <row r="1041" spans="1:26" ht="12.75" customHeight="1">
      <c r="A1041" s="53" t="s">
        <v>2311</v>
      </c>
      <c r="B1041" s="55" t="s">
        <v>1176</v>
      </c>
      <c r="C1041" s="57">
        <v>2</v>
      </c>
      <c r="D1041" s="53" t="s">
        <v>2363</v>
      </c>
      <c r="E1041" s="55" t="s">
        <v>1875</v>
      </c>
      <c r="F1041" s="57">
        <v>3</v>
      </c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</row>
    <row r="1042" spans="1:26" ht="12.75" customHeight="1">
      <c r="A1042" s="53" t="s">
        <v>2312</v>
      </c>
      <c r="B1042" s="55" t="s">
        <v>1240</v>
      </c>
      <c r="C1042" s="57">
        <v>2</v>
      </c>
      <c r="D1042" s="53" t="s">
        <v>2364</v>
      </c>
      <c r="E1042" s="55" t="s">
        <v>1875</v>
      </c>
      <c r="F1042" s="57">
        <v>5</v>
      </c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</row>
    <row r="1043" spans="1:26" ht="12.75" customHeight="1">
      <c r="A1043" s="53" t="s">
        <v>2313</v>
      </c>
      <c r="B1043" s="55" t="s">
        <v>1875</v>
      </c>
      <c r="C1043" s="57">
        <v>4</v>
      </c>
      <c r="D1043" s="53" t="s">
        <v>2365</v>
      </c>
      <c r="E1043" s="55" t="s">
        <v>1875</v>
      </c>
      <c r="F1043" s="57">
        <v>1</v>
      </c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</row>
    <row r="1044" spans="1:26" ht="12.75" customHeight="1">
      <c r="A1044" s="53" t="s">
        <v>2314</v>
      </c>
      <c r="B1044" s="55" t="s">
        <v>1875</v>
      </c>
      <c r="C1044" s="57">
        <v>3</v>
      </c>
      <c r="D1044" s="53" t="s">
        <v>2366</v>
      </c>
      <c r="E1044" s="55" t="s">
        <v>1144</v>
      </c>
      <c r="F1044" s="57">
        <v>3</v>
      </c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</row>
    <row r="1045" spans="1:26" ht="12.75" customHeight="1">
      <c r="A1045" s="53" t="s">
        <v>2315</v>
      </c>
      <c r="B1045" s="55" t="s">
        <v>1789</v>
      </c>
      <c r="C1045" s="57">
        <v>8</v>
      </c>
      <c r="D1045" s="53" t="s">
        <v>2367</v>
      </c>
      <c r="E1045" s="55" t="s">
        <v>1144</v>
      </c>
      <c r="F1045" s="57">
        <v>2</v>
      </c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</row>
    <row r="1046" spans="1:26" ht="12.75" customHeight="1">
      <c r="A1046" s="53" t="s">
        <v>2316</v>
      </c>
      <c r="B1046" s="55" t="s">
        <v>1789</v>
      </c>
      <c r="C1046" s="57">
        <v>11</v>
      </c>
      <c r="D1046" s="53" t="s">
        <v>2368</v>
      </c>
      <c r="E1046" s="55" t="s">
        <v>2131</v>
      </c>
      <c r="F1046" s="57">
        <v>2</v>
      </c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</row>
    <row r="1047" spans="1:26" ht="12.75" customHeight="1">
      <c r="A1047" s="53" t="s">
        <v>2317</v>
      </c>
      <c r="B1047" s="55" t="s">
        <v>762</v>
      </c>
      <c r="C1047" s="57">
        <v>1</v>
      </c>
      <c r="D1047" s="53" t="s">
        <v>2369</v>
      </c>
      <c r="E1047" s="55" t="s">
        <v>1643</v>
      </c>
      <c r="F1047" s="57">
        <v>3</v>
      </c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</row>
    <row r="1048" spans="1:26" ht="12.75" customHeight="1">
      <c r="A1048" s="53" t="s">
        <v>2318</v>
      </c>
      <c r="B1048" s="55" t="s">
        <v>590</v>
      </c>
      <c r="C1048" s="57">
        <v>2</v>
      </c>
      <c r="D1048" s="53" t="s">
        <v>2370</v>
      </c>
      <c r="E1048" s="55" t="s">
        <v>1643</v>
      </c>
      <c r="F1048" s="57">
        <v>8</v>
      </c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</row>
    <row r="1049" spans="1:26" ht="12.75" customHeight="1">
      <c r="A1049" s="53" t="s">
        <v>2319</v>
      </c>
      <c r="B1049" s="55" t="s">
        <v>590</v>
      </c>
      <c r="C1049" s="57">
        <v>2</v>
      </c>
      <c r="D1049" s="53" t="s">
        <v>2371</v>
      </c>
      <c r="E1049" s="55" t="s">
        <v>1643</v>
      </c>
      <c r="F1049" s="57">
        <v>0</v>
      </c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</row>
    <row r="1050" spans="1:26" ht="12.75" customHeight="1">
      <c r="A1050" s="53" t="s">
        <v>2320</v>
      </c>
      <c r="B1050" s="55" t="s">
        <v>2321</v>
      </c>
      <c r="C1050" s="57">
        <v>1</v>
      </c>
      <c r="D1050" s="53" t="s">
        <v>2372</v>
      </c>
      <c r="E1050" s="55" t="s">
        <v>213</v>
      </c>
      <c r="F1050" s="57">
        <v>2</v>
      </c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</row>
    <row r="1051" spans="1:26" ht="12.75" customHeight="1">
      <c r="A1051" s="53" t="s">
        <v>2373</v>
      </c>
      <c r="B1051" s="55" t="s">
        <v>213</v>
      </c>
      <c r="C1051" s="57">
        <v>2</v>
      </c>
      <c r="D1051" s="53" t="s">
        <v>2429</v>
      </c>
      <c r="E1051" s="55" t="s">
        <v>2421</v>
      </c>
      <c r="F1051" s="57">
        <v>18</v>
      </c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</row>
    <row r="1052" spans="1:26" ht="12.75" customHeight="1">
      <c r="A1052" s="53" t="s">
        <v>2374</v>
      </c>
      <c r="B1052" s="55" t="s">
        <v>319</v>
      </c>
      <c r="C1052" s="57">
        <v>1</v>
      </c>
      <c r="D1052" s="53" t="s">
        <v>2430</v>
      </c>
      <c r="E1052" s="55" t="s">
        <v>2412</v>
      </c>
      <c r="F1052" s="57">
        <v>10</v>
      </c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</row>
    <row r="1053" spans="1:26" ht="12.75" customHeight="1">
      <c r="A1053" s="53" t="s">
        <v>2374</v>
      </c>
      <c r="B1053" s="55" t="s">
        <v>590</v>
      </c>
      <c r="C1053" s="57">
        <v>1</v>
      </c>
      <c r="D1053" s="53" t="s">
        <v>2431</v>
      </c>
      <c r="E1053" s="55" t="s">
        <v>2428</v>
      </c>
      <c r="F1053" s="57">
        <v>52</v>
      </c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</row>
    <row r="1054" spans="1:26" ht="12.75" customHeight="1">
      <c r="A1054" s="53" t="s">
        <v>2375</v>
      </c>
      <c r="B1054" s="55" t="s">
        <v>319</v>
      </c>
      <c r="C1054" s="57">
        <v>1</v>
      </c>
      <c r="D1054" s="53" t="s">
        <v>2432</v>
      </c>
      <c r="E1054" s="55" t="s">
        <v>2433</v>
      </c>
      <c r="F1054" s="57">
        <v>33</v>
      </c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</row>
    <row r="1055" spans="1:26" ht="12.75" customHeight="1">
      <c r="A1055" s="53" t="s">
        <v>2375</v>
      </c>
      <c r="B1055" s="55" t="s">
        <v>590</v>
      </c>
      <c r="C1055" s="57">
        <v>1</v>
      </c>
      <c r="D1055" s="53" t="s">
        <v>2434</v>
      </c>
      <c r="E1055" s="55" t="s">
        <v>2412</v>
      </c>
      <c r="F1055" s="57">
        <v>37</v>
      </c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</row>
    <row r="1056" spans="1:26" ht="12.75" customHeight="1">
      <c r="A1056" s="53" t="s">
        <v>2376</v>
      </c>
      <c r="B1056" s="55" t="s">
        <v>259</v>
      </c>
      <c r="C1056" s="57">
        <v>0</v>
      </c>
      <c r="D1056" s="53" t="s">
        <v>2435</v>
      </c>
      <c r="E1056" s="55" t="s">
        <v>2428</v>
      </c>
      <c r="F1056" s="57">
        <v>53</v>
      </c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</row>
    <row r="1057" spans="1:26" ht="12.75" customHeight="1">
      <c r="A1057" s="53" t="s">
        <v>2377</v>
      </c>
      <c r="B1057" s="55" t="s">
        <v>1875</v>
      </c>
      <c r="C1057" s="57">
        <v>2</v>
      </c>
      <c r="D1057" s="53" t="s">
        <v>2436</v>
      </c>
      <c r="E1057" s="55" t="s">
        <v>2437</v>
      </c>
      <c r="F1057" s="57">
        <v>73</v>
      </c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</row>
    <row r="1058" spans="1:26" ht="12.75" customHeight="1">
      <c r="A1058" s="53" t="s">
        <v>2378</v>
      </c>
      <c r="B1058" s="55" t="s">
        <v>1875</v>
      </c>
      <c r="C1058" s="57">
        <v>2</v>
      </c>
      <c r="D1058" s="53" t="s">
        <v>2438</v>
      </c>
      <c r="E1058" s="55" t="s">
        <v>2433</v>
      </c>
      <c r="F1058" s="57">
        <v>37</v>
      </c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</row>
    <row r="1059" spans="1:26" ht="12.75" customHeight="1">
      <c r="A1059" s="53" t="s">
        <v>2379</v>
      </c>
      <c r="B1059" s="55" t="s">
        <v>1475</v>
      </c>
      <c r="C1059" s="57">
        <v>2</v>
      </c>
      <c r="D1059" s="53" t="s">
        <v>2439</v>
      </c>
      <c r="E1059" s="55" t="s">
        <v>2412</v>
      </c>
      <c r="F1059" s="57">
        <v>15</v>
      </c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</row>
    <row r="1060" spans="1:26" ht="12.75" customHeight="1">
      <c r="A1060" s="53" t="s">
        <v>2380</v>
      </c>
      <c r="B1060" s="55" t="s">
        <v>1475</v>
      </c>
      <c r="C1060" s="57">
        <v>2</v>
      </c>
      <c r="D1060" s="53" t="s">
        <v>2440</v>
      </c>
      <c r="E1060" s="55" t="s">
        <v>2437</v>
      </c>
      <c r="F1060" s="57">
        <v>62</v>
      </c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</row>
    <row r="1061" spans="1:26" ht="12.75" customHeight="1">
      <c r="A1061" s="53" t="s">
        <v>2381</v>
      </c>
      <c r="B1061" s="55" t="s">
        <v>2321</v>
      </c>
      <c r="C1061" s="57">
        <v>1</v>
      </c>
      <c r="D1061" s="53" t="s">
        <v>2441</v>
      </c>
      <c r="E1061" s="55" t="s">
        <v>2433</v>
      </c>
      <c r="F1061" s="57">
        <v>25</v>
      </c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</row>
    <row r="1062" spans="1:26" ht="12.75" customHeight="1">
      <c r="A1062" s="53" t="s">
        <v>2382</v>
      </c>
      <c r="B1062" s="55" t="s">
        <v>2330</v>
      </c>
      <c r="C1062" s="57">
        <v>1</v>
      </c>
      <c r="D1062" s="53" t="s">
        <v>2442</v>
      </c>
      <c r="E1062" s="55" t="s">
        <v>2412</v>
      </c>
      <c r="F1062" s="57">
        <v>14</v>
      </c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</row>
    <row r="1063" spans="1:26" ht="12.75" customHeight="1">
      <c r="A1063" s="53" t="s">
        <v>2383</v>
      </c>
      <c r="B1063" s="55" t="s">
        <v>2321</v>
      </c>
      <c r="C1063" s="57">
        <v>1</v>
      </c>
      <c r="D1063" s="53" t="s">
        <v>2443</v>
      </c>
      <c r="E1063" s="55" t="s">
        <v>2437</v>
      </c>
      <c r="F1063" s="57">
        <v>56</v>
      </c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</row>
    <row r="1064" spans="1:26" ht="12.75" customHeight="1">
      <c r="A1064" s="53" t="s">
        <v>2384</v>
      </c>
      <c r="B1064" s="55" t="s">
        <v>2321</v>
      </c>
      <c r="C1064" s="57">
        <v>1</v>
      </c>
      <c r="D1064" s="53" t="s">
        <v>2444</v>
      </c>
      <c r="E1064" s="55" t="s">
        <v>2445</v>
      </c>
      <c r="F1064" s="57">
        <v>31</v>
      </c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</row>
    <row r="1065" spans="1:26" ht="12.75" customHeight="1">
      <c r="A1065" s="53" t="s">
        <v>2385</v>
      </c>
      <c r="B1065" s="55" t="s">
        <v>2330</v>
      </c>
      <c r="C1065" s="57">
        <v>1</v>
      </c>
      <c r="D1065" s="53" t="s">
        <v>2446</v>
      </c>
      <c r="E1065" s="55" t="s">
        <v>2447</v>
      </c>
      <c r="F1065" s="57">
        <v>20</v>
      </c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</row>
    <row r="1066" spans="1:26" ht="12.75" customHeight="1">
      <c r="A1066" s="53" t="s">
        <v>2386</v>
      </c>
      <c r="B1066" s="55" t="s">
        <v>2321</v>
      </c>
      <c r="C1066" s="57">
        <v>1</v>
      </c>
      <c r="D1066" s="53" t="s">
        <v>2448</v>
      </c>
      <c r="E1066" s="55" t="s">
        <v>2447</v>
      </c>
      <c r="F1066" s="57">
        <v>60</v>
      </c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</row>
    <row r="1067" spans="1:26" ht="12.75" customHeight="1">
      <c r="A1067" s="53" t="s">
        <v>2387</v>
      </c>
      <c r="B1067" s="55" t="s">
        <v>2321</v>
      </c>
      <c r="C1067" s="57">
        <v>1</v>
      </c>
      <c r="D1067" s="53" t="s">
        <v>2449</v>
      </c>
      <c r="E1067" s="55" t="s">
        <v>2412</v>
      </c>
      <c r="F1067" s="57">
        <v>16</v>
      </c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</row>
    <row r="1068" spans="1:26" ht="12.75" customHeight="1">
      <c r="A1068" s="53" t="s">
        <v>2388</v>
      </c>
      <c r="B1068" s="55" t="s">
        <v>2330</v>
      </c>
      <c r="C1068" s="57">
        <v>1</v>
      </c>
      <c r="D1068" s="53" t="s">
        <v>2450</v>
      </c>
      <c r="E1068" s="55" t="s">
        <v>2447</v>
      </c>
      <c r="F1068" s="57">
        <v>59</v>
      </c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</row>
    <row r="1069" spans="1:26" ht="12.75" customHeight="1">
      <c r="A1069" s="53" t="s">
        <v>2389</v>
      </c>
      <c r="B1069" s="55" t="s">
        <v>2321</v>
      </c>
      <c r="C1069" s="57">
        <v>1</v>
      </c>
      <c r="D1069" s="53" t="s">
        <v>2451</v>
      </c>
      <c r="E1069" s="55" t="s">
        <v>2445</v>
      </c>
      <c r="F1069" s="57">
        <v>25</v>
      </c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</row>
    <row r="1070" spans="1:26" ht="12.75" customHeight="1">
      <c r="A1070" s="53" t="s">
        <v>2390</v>
      </c>
      <c r="B1070" s="55" t="s">
        <v>1006</v>
      </c>
      <c r="C1070" s="57">
        <v>1</v>
      </c>
      <c r="D1070" s="53" t="s">
        <v>2452</v>
      </c>
      <c r="E1070" s="55" t="s">
        <v>1171</v>
      </c>
      <c r="F1070" s="57">
        <v>5</v>
      </c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</row>
    <row r="1071" spans="1:26" ht="12.75" customHeight="1">
      <c r="A1071" s="53" t="s">
        <v>2391</v>
      </c>
      <c r="B1071" s="55" t="s">
        <v>1006</v>
      </c>
      <c r="C1071" s="57">
        <v>1</v>
      </c>
      <c r="D1071" s="53" t="s">
        <v>2453</v>
      </c>
      <c r="E1071" s="55" t="s">
        <v>2454</v>
      </c>
      <c r="F1071" s="57">
        <v>59</v>
      </c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</row>
    <row r="1072" spans="1:26" ht="12.75" customHeight="1">
      <c r="A1072" s="53" t="s">
        <v>2392</v>
      </c>
      <c r="B1072" s="55" t="s">
        <v>1006</v>
      </c>
      <c r="C1072" s="57">
        <v>1</v>
      </c>
      <c r="D1072" s="53" t="s">
        <v>2455</v>
      </c>
      <c r="E1072" s="55" t="s">
        <v>2445</v>
      </c>
      <c r="F1072" s="57">
        <v>30</v>
      </c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</row>
    <row r="1073" spans="1:26" ht="12.75" customHeight="1">
      <c r="A1073" s="53" t="s">
        <v>2393</v>
      </c>
      <c r="B1073" s="55" t="s">
        <v>1006</v>
      </c>
      <c r="C1073" s="57">
        <v>1</v>
      </c>
      <c r="D1073" s="53" t="s">
        <v>2456</v>
      </c>
      <c r="E1073" s="55" t="s">
        <v>1171</v>
      </c>
      <c r="F1073" s="57">
        <v>14</v>
      </c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</row>
    <row r="1074" spans="1:26" ht="12.75" customHeight="1">
      <c r="A1074" s="53" t="s">
        <v>2394</v>
      </c>
      <c r="B1074" s="55" t="s">
        <v>1006</v>
      </c>
      <c r="C1074" s="57">
        <v>1</v>
      </c>
      <c r="D1074" s="53" t="s">
        <v>2457</v>
      </c>
      <c r="E1074" s="55" t="s">
        <v>2454</v>
      </c>
      <c r="F1074" s="57">
        <v>62</v>
      </c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</row>
    <row r="1075" spans="1:26" ht="12.75" customHeight="1">
      <c r="A1075" s="53" t="s">
        <v>2395</v>
      </c>
      <c r="B1075" s="55" t="s">
        <v>1006</v>
      </c>
      <c r="C1075" s="57">
        <v>1</v>
      </c>
      <c r="D1075" s="53" t="s">
        <v>2458</v>
      </c>
      <c r="E1075" s="55" t="s">
        <v>2459</v>
      </c>
      <c r="F1075" s="57">
        <v>29</v>
      </c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</row>
    <row r="1076" spans="1:26" ht="12.75" customHeight="1">
      <c r="A1076" s="53" t="s">
        <v>2396</v>
      </c>
      <c r="B1076" s="55" t="s">
        <v>2397</v>
      </c>
      <c r="C1076" s="57">
        <v>7</v>
      </c>
      <c r="D1076" s="53" t="s">
        <v>2460</v>
      </c>
      <c r="E1076" s="55" t="s">
        <v>2454</v>
      </c>
      <c r="F1076" s="57">
        <v>46</v>
      </c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</row>
    <row r="1077" spans="1:26" ht="12.75" customHeight="1">
      <c r="A1077" s="53" t="s">
        <v>2398</v>
      </c>
      <c r="B1077" s="55" t="s">
        <v>2399</v>
      </c>
      <c r="C1077" s="57">
        <v>8</v>
      </c>
      <c r="D1077" s="53" t="s">
        <v>2461</v>
      </c>
      <c r="E1077" s="55" t="s">
        <v>2459</v>
      </c>
      <c r="F1077" s="57">
        <v>20</v>
      </c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</row>
    <row r="1078" spans="1:26" ht="12.75" customHeight="1">
      <c r="A1078" s="53" t="s">
        <v>2400</v>
      </c>
      <c r="B1078" s="55" t="s">
        <v>2401</v>
      </c>
      <c r="C1078" s="57">
        <v>9</v>
      </c>
      <c r="D1078" s="53" t="s">
        <v>2462</v>
      </c>
      <c r="E1078" s="55" t="s">
        <v>1171</v>
      </c>
      <c r="F1078" s="57">
        <v>2</v>
      </c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</row>
    <row r="1079" spans="1:26" ht="12.75" customHeight="1">
      <c r="A1079" s="53" t="s">
        <v>2402</v>
      </c>
      <c r="B1079" s="55" t="s">
        <v>2397</v>
      </c>
      <c r="C1079" s="57">
        <v>4</v>
      </c>
      <c r="D1079" s="53" t="s">
        <v>2463</v>
      </c>
      <c r="E1079" s="55" t="s">
        <v>2464</v>
      </c>
      <c r="F1079" s="57">
        <v>45</v>
      </c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</row>
    <row r="1080" spans="1:26" ht="12.75" customHeight="1">
      <c r="A1080" s="53" t="s">
        <v>2403</v>
      </c>
      <c r="B1080" s="55" t="s">
        <v>2399</v>
      </c>
      <c r="C1080" s="57">
        <v>9</v>
      </c>
      <c r="D1080" s="53" t="s">
        <v>2465</v>
      </c>
      <c r="E1080" s="55" t="s">
        <v>2459</v>
      </c>
      <c r="F1080" s="57">
        <v>22</v>
      </c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</row>
    <row r="1081" spans="1:26" ht="12.75" customHeight="1">
      <c r="A1081" s="53" t="s">
        <v>2404</v>
      </c>
      <c r="B1081" s="55" t="s">
        <v>2401</v>
      </c>
      <c r="C1081" s="57">
        <v>8</v>
      </c>
      <c r="D1081" s="53" t="s">
        <v>2466</v>
      </c>
      <c r="E1081" s="55" t="s">
        <v>2464</v>
      </c>
      <c r="F1081" s="57">
        <v>66</v>
      </c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</row>
    <row r="1082" spans="1:26" ht="12.75" customHeight="1">
      <c r="A1082" s="53" t="s">
        <v>2405</v>
      </c>
      <c r="B1082" s="55" t="s">
        <v>2397</v>
      </c>
      <c r="C1082" s="57">
        <v>10</v>
      </c>
      <c r="D1082" s="53" t="s">
        <v>2467</v>
      </c>
      <c r="E1082" s="55" t="s">
        <v>2468</v>
      </c>
      <c r="F1082" s="57">
        <v>34</v>
      </c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</row>
    <row r="1083" spans="1:26" ht="12.75" customHeight="1">
      <c r="A1083" s="53" t="s">
        <v>2406</v>
      </c>
      <c r="B1083" s="55" t="s">
        <v>2399</v>
      </c>
      <c r="C1083" s="57">
        <v>14</v>
      </c>
      <c r="D1083" s="53" t="s">
        <v>2469</v>
      </c>
      <c r="E1083" s="55" t="s">
        <v>2464</v>
      </c>
      <c r="F1083" s="57">
        <v>65</v>
      </c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</row>
    <row r="1084" spans="1:26" ht="12.75" customHeight="1">
      <c r="A1084" s="53" t="s">
        <v>2407</v>
      </c>
      <c r="B1084" s="55" t="s">
        <v>2401</v>
      </c>
      <c r="C1084" s="57">
        <v>3</v>
      </c>
      <c r="D1084" s="53" t="s">
        <v>2470</v>
      </c>
      <c r="E1084" s="55" t="s">
        <v>2468</v>
      </c>
      <c r="F1084" s="57">
        <v>30</v>
      </c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</row>
    <row r="1085" spans="1:26" ht="12.75" customHeight="1">
      <c r="A1085" s="53" t="s">
        <v>2408</v>
      </c>
      <c r="B1085" s="55" t="s">
        <v>2409</v>
      </c>
      <c r="C1085" s="57">
        <v>44</v>
      </c>
      <c r="D1085" s="53" t="s">
        <v>2471</v>
      </c>
      <c r="E1085" s="55" t="s">
        <v>2472</v>
      </c>
      <c r="F1085" s="57">
        <v>33</v>
      </c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</row>
    <row r="1086" spans="1:26" ht="12.75" customHeight="1">
      <c r="A1086" s="53" t="s">
        <v>2410</v>
      </c>
      <c r="B1086" s="55" t="s">
        <v>2401</v>
      </c>
      <c r="C1086" s="57">
        <v>20</v>
      </c>
      <c r="D1086" s="53" t="s">
        <v>2473</v>
      </c>
      <c r="E1086" s="55" t="s">
        <v>2468</v>
      </c>
      <c r="F1086" s="57">
        <v>13</v>
      </c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</row>
    <row r="1087" spans="1:26" ht="12.75" customHeight="1">
      <c r="A1087" s="53" t="s">
        <v>2411</v>
      </c>
      <c r="B1087" s="55" t="s">
        <v>2412</v>
      </c>
      <c r="C1087" s="57">
        <v>12</v>
      </c>
      <c r="D1087" s="53" t="s">
        <v>2474</v>
      </c>
      <c r="E1087" s="55" t="s">
        <v>1171</v>
      </c>
      <c r="F1087" s="57">
        <v>1</v>
      </c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</row>
    <row r="1088" spans="1:26" ht="12.75" customHeight="1">
      <c r="A1088" s="53" t="s">
        <v>2413</v>
      </c>
      <c r="B1088" s="55" t="s">
        <v>2409</v>
      </c>
      <c r="C1088" s="57">
        <v>39</v>
      </c>
      <c r="D1088" s="53" t="s">
        <v>2475</v>
      </c>
      <c r="E1088" s="55" t="s">
        <v>2472</v>
      </c>
      <c r="F1088" s="57">
        <v>46</v>
      </c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</row>
    <row r="1089" spans="1:26" ht="12.75" customHeight="1">
      <c r="A1089" s="53" t="s">
        <v>2414</v>
      </c>
      <c r="B1089" s="55" t="s">
        <v>2401</v>
      </c>
      <c r="C1089" s="57">
        <v>20</v>
      </c>
      <c r="D1089" s="53" t="s">
        <v>2476</v>
      </c>
      <c r="E1089" s="55" t="s">
        <v>2477</v>
      </c>
      <c r="F1089" s="57">
        <v>28</v>
      </c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</row>
    <row r="1090" spans="1:26" ht="12.75" customHeight="1">
      <c r="A1090" s="53" t="s">
        <v>2415</v>
      </c>
      <c r="B1090" s="55" t="s">
        <v>2412</v>
      </c>
      <c r="C1090" s="57">
        <v>15</v>
      </c>
      <c r="D1090" s="53" t="s">
        <v>2478</v>
      </c>
      <c r="E1090" s="55" t="s">
        <v>1171</v>
      </c>
      <c r="F1090" s="57">
        <v>6</v>
      </c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</row>
    <row r="1091" spans="1:26" ht="12.75" customHeight="1">
      <c r="A1091" s="53" t="s">
        <v>2416</v>
      </c>
      <c r="B1091" s="55" t="s">
        <v>2409</v>
      </c>
      <c r="C1091" s="57">
        <v>54</v>
      </c>
      <c r="D1091" s="53" t="s">
        <v>2479</v>
      </c>
      <c r="E1091" s="55" t="s">
        <v>2472</v>
      </c>
      <c r="F1091" s="57">
        <v>51</v>
      </c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</row>
    <row r="1092" spans="1:26" ht="12.75" customHeight="1">
      <c r="A1092" s="53" t="s">
        <v>2417</v>
      </c>
      <c r="B1092" s="55" t="s">
        <v>2401</v>
      </c>
      <c r="C1092" s="57">
        <v>33</v>
      </c>
      <c r="D1092" s="53" t="s">
        <v>2480</v>
      </c>
      <c r="E1092" s="55" t="s">
        <v>2477</v>
      </c>
      <c r="F1092" s="57">
        <v>26</v>
      </c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</row>
    <row r="1093" spans="1:26" ht="12.75" customHeight="1">
      <c r="A1093" s="53" t="s">
        <v>2418</v>
      </c>
      <c r="B1093" s="55" t="s">
        <v>2419</v>
      </c>
      <c r="C1093" s="57">
        <v>41</v>
      </c>
      <c r="D1093" s="53" t="s">
        <v>2481</v>
      </c>
      <c r="E1093" s="55" t="s">
        <v>1171</v>
      </c>
      <c r="F1093" s="57">
        <v>16</v>
      </c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</row>
    <row r="1094" spans="1:26" ht="12.75" customHeight="1">
      <c r="A1094" s="53" t="s">
        <v>2420</v>
      </c>
      <c r="B1094" s="55" t="s">
        <v>2421</v>
      </c>
      <c r="C1094" s="57">
        <v>30</v>
      </c>
      <c r="D1094" s="53" t="s">
        <v>2482</v>
      </c>
      <c r="E1094" s="55" t="s">
        <v>2483</v>
      </c>
      <c r="F1094" s="57">
        <v>70</v>
      </c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</row>
    <row r="1095" spans="1:26" ht="12.75" customHeight="1">
      <c r="A1095" s="53" t="s">
        <v>2422</v>
      </c>
      <c r="B1095" s="55" t="s">
        <v>2412</v>
      </c>
      <c r="C1095" s="57">
        <v>7</v>
      </c>
      <c r="D1095" s="53" t="s">
        <v>2484</v>
      </c>
      <c r="E1095" s="55" t="s">
        <v>2477</v>
      </c>
      <c r="F1095" s="57">
        <v>34</v>
      </c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</row>
    <row r="1096" spans="1:26" ht="12.75" customHeight="1">
      <c r="A1096" s="53" t="s">
        <v>2423</v>
      </c>
      <c r="B1096" s="55" t="s">
        <v>2419</v>
      </c>
      <c r="C1096" s="57">
        <v>48</v>
      </c>
      <c r="D1096" s="53" t="s">
        <v>2485</v>
      </c>
      <c r="E1096" s="55" t="s">
        <v>1171</v>
      </c>
      <c r="F1096" s="57">
        <v>16</v>
      </c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</row>
    <row r="1097" spans="1:26" ht="12.75" customHeight="1">
      <c r="A1097" s="53" t="s">
        <v>2424</v>
      </c>
      <c r="B1097" s="55" t="s">
        <v>2421</v>
      </c>
      <c r="C1097" s="57">
        <v>19</v>
      </c>
      <c r="D1097" s="53" t="s">
        <v>2486</v>
      </c>
      <c r="E1097" s="55" t="s">
        <v>2483</v>
      </c>
      <c r="F1097" s="57">
        <v>74</v>
      </c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</row>
    <row r="1098" spans="1:26" ht="12.75" customHeight="1">
      <c r="A1098" s="53" t="s">
        <v>2425</v>
      </c>
      <c r="B1098" s="55" t="s">
        <v>2412</v>
      </c>
      <c r="C1098" s="57">
        <v>6</v>
      </c>
      <c r="D1098" s="53" t="s">
        <v>2487</v>
      </c>
      <c r="E1098" s="55" t="s">
        <v>2488</v>
      </c>
      <c r="F1098" s="57">
        <v>34</v>
      </c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</row>
    <row r="1099" spans="1:26" ht="12.75" customHeight="1">
      <c r="A1099" s="53" t="s">
        <v>2426</v>
      </c>
      <c r="B1099" s="55" t="s">
        <v>2419</v>
      </c>
      <c r="C1099" s="57">
        <v>41</v>
      </c>
      <c r="D1099" s="53" t="s">
        <v>2489</v>
      </c>
      <c r="E1099" s="55" t="s">
        <v>1171</v>
      </c>
      <c r="F1099" s="57">
        <v>7</v>
      </c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</row>
    <row r="1100" spans="1:26" ht="12.75" customHeight="1">
      <c r="A1100" s="53" t="s">
        <v>2427</v>
      </c>
      <c r="B1100" s="55" t="s">
        <v>2428</v>
      </c>
      <c r="C1100" s="57">
        <v>39</v>
      </c>
      <c r="D1100" s="53" t="s">
        <v>2490</v>
      </c>
      <c r="E1100" s="55" t="s">
        <v>2491</v>
      </c>
      <c r="F1100" s="57">
        <v>56</v>
      </c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</row>
    <row r="1101" spans="1:26" ht="12.75" customHeight="1">
      <c r="A1101" s="53" t="s">
        <v>2492</v>
      </c>
      <c r="B1101" s="55" t="s">
        <v>2488</v>
      </c>
      <c r="C1101" s="57">
        <v>21</v>
      </c>
      <c r="D1101" s="53" t="s">
        <v>2545</v>
      </c>
      <c r="E1101" s="55" t="s">
        <v>2399</v>
      </c>
      <c r="F1101" s="57">
        <v>4</v>
      </c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</row>
    <row r="1102" spans="1:26" ht="12.75" customHeight="1">
      <c r="A1102" s="53" t="s">
        <v>2493</v>
      </c>
      <c r="B1102" s="55" t="s">
        <v>2491</v>
      </c>
      <c r="C1102" s="57">
        <v>54</v>
      </c>
      <c r="D1102" s="53" t="s">
        <v>2546</v>
      </c>
      <c r="E1102" s="55" t="s">
        <v>2504</v>
      </c>
      <c r="F1102" s="57">
        <v>6</v>
      </c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</row>
    <row r="1103" spans="1:26" ht="12.75" customHeight="1">
      <c r="A1103" s="53" t="s">
        <v>2494</v>
      </c>
      <c r="B1103" s="55" t="s">
        <v>2488</v>
      </c>
      <c r="C1103" s="57">
        <v>32</v>
      </c>
      <c r="D1103" s="53" t="s">
        <v>2547</v>
      </c>
      <c r="E1103" s="55" t="s">
        <v>2397</v>
      </c>
      <c r="F1103" s="57">
        <v>6</v>
      </c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</row>
    <row r="1104" spans="1:26" ht="12.75" customHeight="1">
      <c r="A1104" s="53" t="s">
        <v>2495</v>
      </c>
      <c r="B1104" s="55" t="s">
        <v>1171</v>
      </c>
      <c r="C1104" s="57">
        <v>16</v>
      </c>
      <c r="D1104" s="53" t="s">
        <v>2548</v>
      </c>
      <c r="E1104" s="55" t="s">
        <v>2399</v>
      </c>
      <c r="F1104" s="57">
        <v>6</v>
      </c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</row>
    <row r="1105" spans="1:26" ht="12.75" customHeight="1">
      <c r="A1105" s="53" t="s">
        <v>2496</v>
      </c>
      <c r="B1105" s="55" t="s">
        <v>2491</v>
      </c>
      <c r="C1105" s="57">
        <v>50</v>
      </c>
      <c r="D1105" s="53" t="s">
        <v>2549</v>
      </c>
      <c r="E1105" s="55" t="s">
        <v>2504</v>
      </c>
      <c r="F1105" s="57">
        <v>6</v>
      </c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</row>
    <row r="1106" spans="1:26" ht="12.75" customHeight="1">
      <c r="A1106" s="53" t="s">
        <v>2497</v>
      </c>
      <c r="B1106" s="55" t="s">
        <v>2498</v>
      </c>
      <c r="C1106" s="57">
        <v>1</v>
      </c>
      <c r="D1106" s="53" t="s">
        <v>2550</v>
      </c>
      <c r="E1106" s="55" t="s">
        <v>2399</v>
      </c>
      <c r="F1106" s="57">
        <v>8</v>
      </c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</row>
    <row r="1107" spans="1:26" ht="12.75" customHeight="1">
      <c r="A1107" s="53" t="s">
        <v>2499</v>
      </c>
      <c r="B1107" s="55" t="s">
        <v>2500</v>
      </c>
      <c r="C1107" s="57">
        <v>22</v>
      </c>
      <c r="D1107" s="53" t="s">
        <v>2551</v>
      </c>
      <c r="E1107" s="55" t="s">
        <v>2504</v>
      </c>
      <c r="F1107" s="57">
        <v>3</v>
      </c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</row>
    <row r="1108" spans="1:26" ht="12.75" customHeight="1">
      <c r="A1108" s="53" t="s">
        <v>2501</v>
      </c>
      <c r="B1108" s="55" t="s">
        <v>2498</v>
      </c>
      <c r="C1108" s="57">
        <v>6</v>
      </c>
      <c r="D1108" s="53" t="s">
        <v>2552</v>
      </c>
      <c r="E1108" s="55" t="s">
        <v>2553</v>
      </c>
      <c r="F1108" s="57">
        <v>30</v>
      </c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</row>
    <row r="1109" spans="1:26" ht="12.75" customHeight="1">
      <c r="A1109" s="53" t="s">
        <v>2502</v>
      </c>
      <c r="B1109" s="55" t="s">
        <v>2399</v>
      </c>
      <c r="C1109" s="57">
        <v>2</v>
      </c>
      <c r="D1109" s="53" t="s">
        <v>2554</v>
      </c>
      <c r="E1109" s="55" t="s">
        <v>2397</v>
      </c>
      <c r="F1109" s="57">
        <v>1</v>
      </c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</row>
    <row r="1110" spans="1:26" ht="12.75" customHeight="1">
      <c r="A1110" s="53" t="s">
        <v>2503</v>
      </c>
      <c r="B1110" s="55" t="s">
        <v>2504</v>
      </c>
      <c r="C1110" s="57">
        <v>1</v>
      </c>
      <c r="D1110" s="53" t="s">
        <v>2555</v>
      </c>
      <c r="E1110" s="55" t="s">
        <v>2498</v>
      </c>
      <c r="F1110" s="57">
        <v>25</v>
      </c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</row>
    <row r="1111" spans="1:26" ht="12.75" customHeight="1">
      <c r="A1111" s="53" t="s">
        <v>2505</v>
      </c>
      <c r="B1111" s="55" t="s">
        <v>2500</v>
      </c>
      <c r="C1111" s="57">
        <v>27</v>
      </c>
      <c r="D1111" s="53" t="s">
        <v>2556</v>
      </c>
      <c r="E1111" s="55" t="s">
        <v>2553</v>
      </c>
      <c r="F1111" s="57">
        <v>21</v>
      </c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</row>
    <row r="1112" spans="1:26" ht="12.75" customHeight="1">
      <c r="A1112" s="53" t="s">
        <v>2506</v>
      </c>
      <c r="B1112" s="55" t="s">
        <v>2399</v>
      </c>
      <c r="C1112" s="57">
        <v>6</v>
      </c>
      <c r="D1112" s="53" t="s">
        <v>2557</v>
      </c>
      <c r="E1112" s="55" t="s">
        <v>2397</v>
      </c>
      <c r="F1112" s="57">
        <v>6</v>
      </c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</row>
    <row r="1113" spans="1:26" ht="12.75" customHeight="1">
      <c r="A1113" s="53" t="s">
        <v>2507</v>
      </c>
      <c r="B1113" s="55" t="s">
        <v>2504</v>
      </c>
      <c r="C1113" s="57">
        <v>7</v>
      </c>
      <c r="D1113" s="53" t="s">
        <v>2558</v>
      </c>
      <c r="E1113" s="55" t="s">
        <v>2559</v>
      </c>
      <c r="F1113" s="57">
        <v>52</v>
      </c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</row>
    <row r="1114" spans="1:26" ht="12.75" customHeight="1">
      <c r="A1114" s="53" t="s">
        <v>2508</v>
      </c>
      <c r="B1114" s="55" t="s">
        <v>2500</v>
      </c>
      <c r="C1114" s="57">
        <v>15</v>
      </c>
      <c r="D1114" s="53" t="s">
        <v>2560</v>
      </c>
      <c r="E1114" s="55" t="s">
        <v>2553</v>
      </c>
      <c r="F1114" s="57">
        <v>25</v>
      </c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</row>
    <row r="1115" spans="1:26" ht="12.75" customHeight="1">
      <c r="A1115" s="53" t="s">
        <v>2509</v>
      </c>
      <c r="B1115" s="55" t="s">
        <v>2504</v>
      </c>
      <c r="C1115" s="57">
        <v>2</v>
      </c>
      <c r="D1115" s="53" t="s">
        <v>2561</v>
      </c>
      <c r="E1115" s="55" t="s">
        <v>2397</v>
      </c>
      <c r="F1115" s="57">
        <v>3</v>
      </c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</row>
    <row r="1116" spans="1:26" ht="12.75" customHeight="1">
      <c r="A1116" s="53" t="s">
        <v>2510</v>
      </c>
      <c r="B1116" s="55" t="s">
        <v>2500</v>
      </c>
      <c r="C1116" s="57">
        <v>16</v>
      </c>
      <c r="D1116" s="53" t="s">
        <v>2562</v>
      </c>
      <c r="E1116" s="55" t="s">
        <v>2559</v>
      </c>
      <c r="F1116" s="57">
        <v>49</v>
      </c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</row>
    <row r="1117" spans="1:26" ht="12.75" customHeight="1">
      <c r="A1117" s="53" t="s">
        <v>2511</v>
      </c>
      <c r="B1117" s="55" t="s">
        <v>2504</v>
      </c>
      <c r="C1117" s="57">
        <v>1</v>
      </c>
      <c r="D1117" s="53" t="s">
        <v>2563</v>
      </c>
      <c r="E1117" s="55" t="s">
        <v>2553</v>
      </c>
      <c r="F1117" s="57">
        <v>22</v>
      </c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</row>
    <row r="1118" spans="1:26" ht="12.75" customHeight="1">
      <c r="A1118" s="53" t="s">
        <v>2512</v>
      </c>
      <c r="B1118" s="55" t="s">
        <v>2500</v>
      </c>
      <c r="C1118" s="57">
        <v>18</v>
      </c>
      <c r="D1118" s="53" t="s">
        <v>2564</v>
      </c>
      <c r="E1118" s="55" t="s">
        <v>2397</v>
      </c>
      <c r="F1118" s="57">
        <v>18</v>
      </c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</row>
    <row r="1119" spans="1:26" ht="12.75" customHeight="1">
      <c r="A1119" s="53" t="s">
        <v>2513</v>
      </c>
      <c r="B1119" s="55" t="s">
        <v>2498</v>
      </c>
      <c r="C1119" s="57">
        <v>1</v>
      </c>
      <c r="D1119" s="53" t="s">
        <v>2565</v>
      </c>
      <c r="E1119" s="55" t="s">
        <v>2399</v>
      </c>
      <c r="F1119" s="57">
        <v>11</v>
      </c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</row>
    <row r="1120" spans="1:26" ht="12.75" customHeight="1">
      <c r="A1120" s="53" t="s">
        <v>2514</v>
      </c>
      <c r="B1120" s="55" t="s">
        <v>2399</v>
      </c>
      <c r="C1120" s="57">
        <v>8</v>
      </c>
      <c r="D1120" s="53" t="s">
        <v>2566</v>
      </c>
      <c r="E1120" s="55" t="s">
        <v>2553</v>
      </c>
      <c r="F1120" s="57">
        <v>3</v>
      </c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</row>
    <row r="1121" spans="1:26" ht="12.75" customHeight="1">
      <c r="A1121" s="53" t="s">
        <v>2515</v>
      </c>
      <c r="B1121" s="55" t="s">
        <v>2500</v>
      </c>
      <c r="C1121" s="57">
        <v>10</v>
      </c>
      <c r="D1121" s="53" t="s">
        <v>2567</v>
      </c>
      <c r="E1121" s="55" t="s">
        <v>2399</v>
      </c>
      <c r="F1121" s="57">
        <v>10</v>
      </c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</row>
    <row r="1122" spans="1:26" ht="12.75" customHeight="1">
      <c r="A1122" s="53" t="s">
        <v>2516</v>
      </c>
      <c r="B1122" s="55" t="s">
        <v>2399</v>
      </c>
      <c r="C1122" s="57">
        <v>6</v>
      </c>
      <c r="D1122" s="53" t="s">
        <v>2568</v>
      </c>
      <c r="E1122" s="55" t="s">
        <v>2553</v>
      </c>
      <c r="F1122" s="57">
        <v>4</v>
      </c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</row>
    <row r="1123" spans="1:26" ht="12.75" customHeight="1">
      <c r="A1123" s="53" t="s">
        <v>2517</v>
      </c>
      <c r="B1123" s="55" t="s">
        <v>2500</v>
      </c>
      <c r="C1123" s="57">
        <v>10</v>
      </c>
      <c r="D1123" s="53" t="s">
        <v>2569</v>
      </c>
      <c r="E1123" s="55" t="s">
        <v>1800</v>
      </c>
      <c r="F1123" s="57">
        <v>1</v>
      </c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</row>
    <row r="1124" spans="1:26" ht="12.75" customHeight="1">
      <c r="A1124" s="53" t="s">
        <v>2518</v>
      </c>
      <c r="B1124" s="55" t="s">
        <v>2500</v>
      </c>
      <c r="C1124" s="57">
        <v>14</v>
      </c>
      <c r="D1124" s="53" t="s">
        <v>2570</v>
      </c>
      <c r="E1124" s="55" t="s">
        <v>1800</v>
      </c>
      <c r="F1124" s="57">
        <v>2</v>
      </c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</row>
    <row r="1125" spans="1:26" ht="12.75" customHeight="1">
      <c r="A1125" s="53" t="s">
        <v>2519</v>
      </c>
      <c r="B1125" s="55" t="s">
        <v>2399</v>
      </c>
      <c r="C1125" s="57">
        <v>5</v>
      </c>
      <c r="D1125" s="53" t="s">
        <v>2571</v>
      </c>
      <c r="E1125" s="55" t="s">
        <v>1789</v>
      </c>
      <c r="F1125" s="57">
        <v>8</v>
      </c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</row>
    <row r="1126" spans="1:26" ht="12.75" customHeight="1">
      <c r="A1126" s="53" t="s">
        <v>2520</v>
      </c>
      <c r="B1126" s="55" t="s">
        <v>2399</v>
      </c>
      <c r="C1126" s="57">
        <v>20</v>
      </c>
      <c r="D1126" s="53" t="s">
        <v>2572</v>
      </c>
      <c r="E1126" s="55" t="s">
        <v>1789</v>
      </c>
      <c r="F1126" s="57">
        <v>8</v>
      </c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</row>
    <row r="1127" spans="1:26" ht="12.75" customHeight="1">
      <c r="A1127" s="53" t="s">
        <v>2521</v>
      </c>
      <c r="B1127" s="55" t="s">
        <v>2504</v>
      </c>
      <c r="C1127" s="57">
        <v>1</v>
      </c>
      <c r="D1127" s="53" t="s">
        <v>2573</v>
      </c>
      <c r="E1127" s="55" t="s">
        <v>213</v>
      </c>
      <c r="F1127" s="57">
        <v>2</v>
      </c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</row>
    <row r="1128" spans="1:26" ht="12.75" customHeight="1">
      <c r="A1128" s="53" t="s">
        <v>2522</v>
      </c>
      <c r="B1128" s="55" t="s">
        <v>2498</v>
      </c>
      <c r="C1128" s="57">
        <v>3</v>
      </c>
      <c r="D1128" s="53" t="s">
        <v>2574</v>
      </c>
      <c r="E1128" s="55" t="s">
        <v>213</v>
      </c>
      <c r="F1128" s="57">
        <v>2</v>
      </c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</row>
    <row r="1129" spans="1:26" ht="12.75" customHeight="1">
      <c r="A1129" s="53" t="s">
        <v>2523</v>
      </c>
      <c r="B1129" s="55" t="s">
        <v>2399</v>
      </c>
      <c r="C1129" s="57">
        <v>5</v>
      </c>
      <c r="D1129" s="53" t="s">
        <v>2575</v>
      </c>
      <c r="E1129" s="55" t="s">
        <v>322</v>
      </c>
      <c r="F1129" s="57">
        <v>2</v>
      </c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</row>
    <row r="1130" spans="1:26" ht="12.75" customHeight="1">
      <c r="A1130" s="53" t="s">
        <v>2524</v>
      </c>
      <c r="B1130" s="55" t="s">
        <v>2498</v>
      </c>
      <c r="C1130" s="57">
        <v>2</v>
      </c>
      <c r="D1130" s="53" t="s">
        <v>2576</v>
      </c>
      <c r="E1130" s="55" t="s">
        <v>2330</v>
      </c>
      <c r="F1130" s="57">
        <v>1</v>
      </c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</row>
    <row r="1131" spans="1:26" ht="12.75" customHeight="1">
      <c r="A1131" s="53" t="s">
        <v>2525</v>
      </c>
      <c r="B1131" s="55" t="s">
        <v>2399</v>
      </c>
      <c r="C1131" s="57">
        <v>11</v>
      </c>
      <c r="D1131" s="53" t="s">
        <v>2577</v>
      </c>
      <c r="E1131" s="55" t="s">
        <v>2330</v>
      </c>
      <c r="F1131" s="57">
        <v>1</v>
      </c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</row>
    <row r="1132" spans="1:26" ht="12.75" customHeight="1">
      <c r="A1132" s="53" t="s">
        <v>2526</v>
      </c>
      <c r="B1132" s="55" t="s">
        <v>2399</v>
      </c>
      <c r="C1132" s="57">
        <v>7</v>
      </c>
      <c r="D1132" s="53" t="s">
        <v>2578</v>
      </c>
      <c r="E1132" s="55" t="s">
        <v>1685</v>
      </c>
      <c r="F1132" s="57">
        <v>1</v>
      </c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</row>
    <row r="1133" spans="1:26" ht="12.75" customHeight="1">
      <c r="A1133" s="53" t="s">
        <v>2527</v>
      </c>
      <c r="B1133" s="55" t="s">
        <v>2500</v>
      </c>
      <c r="C1133" s="57">
        <v>1</v>
      </c>
      <c r="D1133" s="53" t="s">
        <v>2579</v>
      </c>
      <c r="E1133" s="55" t="s">
        <v>1006</v>
      </c>
      <c r="F1133" s="57">
        <v>1</v>
      </c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</row>
    <row r="1134" spans="1:26" ht="12.75" customHeight="1">
      <c r="A1134" s="53" t="s">
        <v>2528</v>
      </c>
      <c r="B1134" s="55" t="s">
        <v>2504</v>
      </c>
      <c r="C1134" s="57">
        <v>2</v>
      </c>
      <c r="D1134" s="53" t="s">
        <v>2580</v>
      </c>
      <c r="E1134" s="55" t="s">
        <v>1006</v>
      </c>
      <c r="F1134" s="57">
        <v>1</v>
      </c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</row>
    <row r="1135" spans="1:26" ht="12.75" customHeight="1">
      <c r="A1135" s="53" t="s">
        <v>2529</v>
      </c>
      <c r="B1135" s="55" t="s">
        <v>2500</v>
      </c>
      <c r="C1135" s="57">
        <v>1</v>
      </c>
      <c r="D1135" s="53" t="s">
        <v>2581</v>
      </c>
      <c r="E1135" s="55" t="s">
        <v>1006</v>
      </c>
      <c r="F1135" s="57">
        <v>1</v>
      </c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</row>
    <row r="1136" spans="1:26" ht="12.75" customHeight="1">
      <c r="A1136" s="53" t="s">
        <v>2530</v>
      </c>
      <c r="B1136" s="55" t="s">
        <v>2504</v>
      </c>
      <c r="C1136" s="57">
        <v>1</v>
      </c>
      <c r="D1136" s="53" t="s">
        <v>2582</v>
      </c>
      <c r="E1136" s="55" t="s">
        <v>1006</v>
      </c>
      <c r="F1136" s="57">
        <v>1</v>
      </c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</row>
    <row r="1137" spans="1:26" ht="12.75" customHeight="1">
      <c r="A1137" s="53" t="s">
        <v>2531</v>
      </c>
      <c r="B1137" s="55" t="s">
        <v>2397</v>
      </c>
      <c r="C1137" s="57">
        <v>13</v>
      </c>
      <c r="D1137" s="53" t="s">
        <v>2583</v>
      </c>
      <c r="E1137" s="55" t="s">
        <v>1006</v>
      </c>
      <c r="F1137" s="57">
        <v>1</v>
      </c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</row>
    <row r="1138" spans="1:26" ht="12.75" customHeight="1">
      <c r="A1138" s="53" t="s">
        <v>2532</v>
      </c>
      <c r="B1138" s="55" t="s">
        <v>2498</v>
      </c>
      <c r="C1138" s="57">
        <v>13</v>
      </c>
      <c r="D1138" s="53" t="s">
        <v>2584</v>
      </c>
      <c r="E1138" s="55" t="s">
        <v>1006</v>
      </c>
      <c r="F1138" s="57">
        <v>1</v>
      </c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</row>
    <row r="1139" spans="1:26" ht="12.75" customHeight="1">
      <c r="A1139" s="53" t="s">
        <v>2533</v>
      </c>
      <c r="B1139" s="55" t="s">
        <v>2399</v>
      </c>
      <c r="C1139" s="57">
        <v>6</v>
      </c>
      <c r="D1139" s="53" t="s">
        <v>2585</v>
      </c>
      <c r="E1139" s="55" t="s">
        <v>1006</v>
      </c>
      <c r="F1139" s="57">
        <v>1</v>
      </c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</row>
    <row r="1140" spans="1:26" ht="12.75" customHeight="1">
      <c r="A1140" s="53" t="s">
        <v>2534</v>
      </c>
      <c r="B1140" s="55" t="s">
        <v>2504</v>
      </c>
      <c r="C1140" s="57">
        <v>7</v>
      </c>
      <c r="D1140" s="53" t="s">
        <v>2586</v>
      </c>
      <c r="E1140" s="55" t="s">
        <v>1006</v>
      </c>
      <c r="F1140" s="57">
        <v>1</v>
      </c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</row>
    <row r="1141" spans="1:26" ht="12.75" customHeight="1">
      <c r="A1141" s="53" t="s">
        <v>2535</v>
      </c>
      <c r="B1141" s="55" t="s">
        <v>2397</v>
      </c>
      <c r="C1141" s="57">
        <v>7</v>
      </c>
      <c r="D1141" s="53" t="s">
        <v>2587</v>
      </c>
      <c r="E1141" s="55" t="s">
        <v>1222</v>
      </c>
      <c r="F1141" s="57">
        <v>4</v>
      </c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</row>
    <row r="1142" spans="1:26" ht="12.75" customHeight="1">
      <c r="A1142" s="53" t="s">
        <v>2536</v>
      </c>
      <c r="B1142" s="55" t="s">
        <v>2498</v>
      </c>
      <c r="C1142" s="57">
        <v>13</v>
      </c>
      <c r="D1142" s="53" t="s">
        <v>2588</v>
      </c>
      <c r="E1142" s="55" t="s">
        <v>1222</v>
      </c>
      <c r="F1142" s="57">
        <v>4</v>
      </c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</row>
    <row r="1143" spans="1:26" ht="12.75" customHeight="1">
      <c r="A1143" s="53" t="s">
        <v>2537</v>
      </c>
      <c r="B1143" s="55" t="s">
        <v>2399</v>
      </c>
      <c r="C1143" s="57">
        <v>12</v>
      </c>
      <c r="D1143" s="53" t="s">
        <v>2589</v>
      </c>
      <c r="E1143" s="55" t="s">
        <v>2184</v>
      </c>
      <c r="F1143" s="57">
        <v>4</v>
      </c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</row>
    <row r="1144" spans="1:26" ht="12.75" customHeight="1">
      <c r="A1144" s="53" t="s">
        <v>2538</v>
      </c>
      <c r="B1144" s="55" t="s">
        <v>2504</v>
      </c>
      <c r="C1144" s="57">
        <v>12</v>
      </c>
      <c r="D1144" s="53" t="s">
        <v>2590</v>
      </c>
      <c r="E1144" s="55" t="s">
        <v>2184</v>
      </c>
      <c r="F1144" s="57">
        <v>4</v>
      </c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</row>
    <row r="1145" spans="1:26" ht="12.75" customHeight="1">
      <c r="A1145" s="53" t="s">
        <v>2539</v>
      </c>
      <c r="B1145" s="55" t="s">
        <v>2397</v>
      </c>
      <c r="C1145" s="57">
        <v>9</v>
      </c>
      <c r="D1145" s="53" t="s">
        <v>2591</v>
      </c>
      <c r="E1145" s="55" t="s">
        <v>2256</v>
      </c>
      <c r="F1145" s="57">
        <v>1</v>
      </c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</row>
    <row r="1146" spans="1:26" ht="12.75" customHeight="1">
      <c r="A1146" s="53" t="s">
        <v>2540</v>
      </c>
      <c r="B1146" s="55" t="s">
        <v>2498</v>
      </c>
      <c r="C1146" s="57">
        <v>18</v>
      </c>
      <c r="D1146" s="53" t="s">
        <v>2592</v>
      </c>
      <c r="E1146" s="55" t="s">
        <v>2593</v>
      </c>
      <c r="F1146" s="57">
        <v>46</v>
      </c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</row>
    <row r="1147" spans="1:26" ht="12.75" customHeight="1">
      <c r="A1147" s="53" t="s">
        <v>2541</v>
      </c>
      <c r="B1147" s="55" t="s">
        <v>2399</v>
      </c>
      <c r="C1147" s="57">
        <v>9</v>
      </c>
      <c r="D1147" s="53" t="s">
        <v>2594</v>
      </c>
      <c r="E1147" s="55" t="s">
        <v>2593</v>
      </c>
      <c r="F1147" s="57">
        <v>4</v>
      </c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</row>
    <row r="1148" spans="1:26" ht="12.75" customHeight="1">
      <c r="A1148" s="53" t="s">
        <v>2542</v>
      </c>
      <c r="B1148" s="55" t="s">
        <v>2504</v>
      </c>
      <c r="C1148" s="57">
        <v>14</v>
      </c>
      <c r="D1148" s="53" t="s">
        <v>2595</v>
      </c>
      <c r="E1148" s="55" t="s">
        <v>548</v>
      </c>
      <c r="F1148" s="57">
        <v>4</v>
      </c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</row>
    <row r="1149" spans="1:26" ht="12.75" customHeight="1">
      <c r="A1149" s="53" t="s">
        <v>2543</v>
      </c>
      <c r="B1149" s="55" t="s">
        <v>2399</v>
      </c>
      <c r="C1149" s="57">
        <v>4</v>
      </c>
      <c r="D1149" s="53" t="s">
        <v>2596</v>
      </c>
      <c r="E1149" s="55" t="s">
        <v>548</v>
      </c>
      <c r="F1149" s="57">
        <v>5</v>
      </c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</row>
    <row r="1150" spans="1:26" ht="12.75" customHeight="1">
      <c r="A1150" s="53" t="s">
        <v>2544</v>
      </c>
      <c r="B1150" s="55" t="s">
        <v>2504</v>
      </c>
      <c r="C1150" s="57">
        <v>7</v>
      </c>
      <c r="D1150" s="53" t="s">
        <v>2597</v>
      </c>
      <c r="E1150" s="55" t="s">
        <v>2593</v>
      </c>
      <c r="F1150" s="57">
        <v>1</v>
      </c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</row>
    <row r="1151" spans="1:26" ht="12.75" customHeight="1">
      <c r="A1151" s="53" t="s">
        <v>2598</v>
      </c>
      <c r="B1151" s="55" t="s">
        <v>2593</v>
      </c>
      <c r="C1151" s="57">
        <v>1</v>
      </c>
      <c r="D1151" s="53" t="s">
        <v>2656</v>
      </c>
      <c r="E1151" s="55" t="s">
        <v>2657</v>
      </c>
      <c r="F1151" s="57">
        <v>6</v>
      </c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</row>
    <row r="1152" spans="1:26" ht="12.75" customHeight="1">
      <c r="A1152" s="53" t="s">
        <v>2599</v>
      </c>
      <c r="B1152" s="55" t="s">
        <v>162</v>
      </c>
      <c r="C1152" s="57">
        <v>29</v>
      </c>
      <c r="D1152" s="53" t="s">
        <v>2658</v>
      </c>
      <c r="E1152" s="55" t="s">
        <v>2626</v>
      </c>
      <c r="F1152" s="57">
        <v>8</v>
      </c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</row>
    <row r="1153" spans="1:26" ht="12.75" customHeight="1">
      <c r="A1153" s="53" t="s">
        <v>2600</v>
      </c>
      <c r="B1153" s="55" t="s">
        <v>162</v>
      </c>
      <c r="C1153" s="57">
        <v>3</v>
      </c>
      <c r="D1153" s="53" t="s">
        <v>2659</v>
      </c>
      <c r="E1153" s="55" t="s">
        <v>2626</v>
      </c>
      <c r="F1153" s="57">
        <v>9</v>
      </c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</row>
    <row r="1154" spans="1:26" ht="12.75" customHeight="1">
      <c r="A1154" s="53" t="s">
        <v>2601</v>
      </c>
      <c r="B1154" s="55" t="s">
        <v>2256</v>
      </c>
      <c r="C1154" s="57">
        <v>1</v>
      </c>
      <c r="D1154" s="53" t="s">
        <v>2660</v>
      </c>
      <c r="E1154" s="55" t="s">
        <v>2626</v>
      </c>
      <c r="F1154" s="57">
        <v>16</v>
      </c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</row>
    <row r="1155" spans="1:26" ht="12.75" customHeight="1">
      <c r="A1155" s="53" t="s">
        <v>2602</v>
      </c>
      <c r="B1155" s="55" t="s">
        <v>2256</v>
      </c>
      <c r="C1155" s="57">
        <v>4</v>
      </c>
      <c r="D1155" s="53" t="s">
        <v>2661</v>
      </c>
      <c r="E1155" s="55" t="s">
        <v>2626</v>
      </c>
      <c r="F1155" s="57">
        <v>8</v>
      </c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</row>
    <row r="1156" spans="1:26" ht="12.75" customHeight="1">
      <c r="A1156" s="53" t="s">
        <v>2603</v>
      </c>
      <c r="B1156" s="55" t="s">
        <v>2256</v>
      </c>
      <c r="C1156" s="57">
        <v>3</v>
      </c>
      <c r="D1156" s="53" t="s">
        <v>2662</v>
      </c>
      <c r="E1156" s="55" t="s">
        <v>2330</v>
      </c>
      <c r="F1156" s="57">
        <v>5</v>
      </c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</row>
    <row r="1157" spans="1:26" ht="12.75" customHeight="1">
      <c r="A1157" s="53" t="s">
        <v>2604</v>
      </c>
      <c r="B1157" s="55" t="s">
        <v>2605</v>
      </c>
      <c r="C1157" s="57">
        <v>3</v>
      </c>
      <c r="D1157" s="53" t="s">
        <v>2663</v>
      </c>
      <c r="E1157" s="55" t="s">
        <v>2651</v>
      </c>
      <c r="F1157" s="57">
        <v>7</v>
      </c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</row>
    <row r="1158" spans="1:26" ht="12.75" customHeight="1">
      <c r="A1158" s="53" t="s">
        <v>2606</v>
      </c>
      <c r="B1158" s="55" t="s">
        <v>440</v>
      </c>
      <c r="C1158" s="57">
        <v>1</v>
      </c>
      <c r="D1158" s="53" t="s">
        <v>2664</v>
      </c>
      <c r="E1158" s="55" t="s">
        <v>2651</v>
      </c>
      <c r="F1158" s="57">
        <v>4</v>
      </c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</row>
    <row r="1159" spans="1:26" ht="12.75" customHeight="1">
      <c r="A1159" s="53" t="s">
        <v>2607</v>
      </c>
      <c r="B1159" s="55" t="s">
        <v>440</v>
      </c>
      <c r="C1159" s="57">
        <v>2</v>
      </c>
      <c r="D1159" s="53" t="s">
        <v>2665</v>
      </c>
      <c r="E1159" s="55" t="s">
        <v>2330</v>
      </c>
      <c r="F1159" s="57">
        <v>1</v>
      </c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</row>
    <row r="1160" spans="1:26" ht="12.75" customHeight="1">
      <c r="A1160" s="53" t="s">
        <v>2608</v>
      </c>
      <c r="B1160" s="55" t="s">
        <v>2256</v>
      </c>
      <c r="C1160" s="57">
        <v>3</v>
      </c>
      <c r="D1160" s="53" t="s">
        <v>2666</v>
      </c>
      <c r="E1160" s="55" t="s">
        <v>2651</v>
      </c>
      <c r="F1160" s="57">
        <v>1</v>
      </c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</row>
    <row r="1161" spans="1:26" ht="12.75" customHeight="1">
      <c r="A1161" s="53" t="s">
        <v>2609</v>
      </c>
      <c r="B1161" s="55" t="s">
        <v>2256</v>
      </c>
      <c r="C1161" s="57">
        <v>5</v>
      </c>
      <c r="D1161" s="53" t="s">
        <v>2667</v>
      </c>
      <c r="E1161" s="55" t="s">
        <v>2654</v>
      </c>
      <c r="F1161" s="57">
        <v>1</v>
      </c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</row>
    <row r="1162" spans="1:26" ht="12.75" customHeight="1">
      <c r="A1162" s="53" t="s">
        <v>2610</v>
      </c>
      <c r="B1162" s="55" t="s">
        <v>2256</v>
      </c>
      <c r="C1162" s="57">
        <v>8</v>
      </c>
      <c r="D1162" s="53" t="s">
        <v>2668</v>
      </c>
      <c r="E1162" s="55" t="s">
        <v>2654</v>
      </c>
      <c r="F1162" s="57">
        <v>1</v>
      </c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</row>
    <row r="1163" spans="1:26" ht="12.75" customHeight="1">
      <c r="A1163" s="53" t="s">
        <v>2611</v>
      </c>
      <c r="B1163" s="55" t="s">
        <v>2612</v>
      </c>
      <c r="C1163" s="57">
        <v>5</v>
      </c>
      <c r="D1163" s="53" t="s">
        <v>2669</v>
      </c>
      <c r="E1163" s="55" t="s">
        <v>1685</v>
      </c>
      <c r="F1163" s="57">
        <v>1</v>
      </c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</row>
    <row r="1164" spans="1:26" ht="12.75" customHeight="1">
      <c r="A1164" s="53" t="s">
        <v>2613</v>
      </c>
      <c r="B1164" s="55" t="s">
        <v>162</v>
      </c>
      <c r="C1164" s="57">
        <v>3</v>
      </c>
      <c r="D1164" s="53" t="s">
        <v>2670</v>
      </c>
      <c r="E1164" s="55" t="s">
        <v>2330</v>
      </c>
      <c r="F1164" s="57">
        <v>33</v>
      </c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</row>
    <row r="1165" spans="1:26" ht="12.75" customHeight="1">
      <c r="A1165" s="53" t="s">
        <v>2614</v>
      </c>
      <c r="B1165" s="55" t="s">
        <v>162</v>
      </c>
      <c r="C1165" s="57">
        <v>5</v>
      </c>
      <c r="D1165" s="53" t="s">
        <v>2671</v>
      </c>
      <c r="E1165" s="55" t="s">
        <v>2330</v>
      </c>
      <c r="F1165" s="57">
        <v>6</v>
      </c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</row>
    <row r="1166" spans="1:26" ht="12.75" customHeight="1">
      <c r="A1166" s="53" t="s">
        <v>2615</v>
      </c>
      <c r="B1166" s="55" t="s">
        <v>2150</v>
      </c>
      <c r="C1166" s="57">
        <v>29</v>
      </c>
      <c r="D1166" s="53" t="s">
        <v>2672</v>
      </c>
      <c r="E1166" s="55" t="s">
        <v>2654</v>
      </c>
      <c r="F1166" s="57">
        <v>14</v>
      </c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</row>
    <row r="1167" spans="1:26" ht="12.75" customHeight="1">
      <c r="A1167" s="53" t="s">
        <v>2616</v>
      </c>
      <c r="B1167" s="55" t="s">
        <v>2150</v>
      </c>
      <c r="C1167" s="57">
        <v>24</v>
      </c>
      <c r="D1167" s="53" t="s">
        <v>2673</v>
      </c>
      <c r="E1167" s="55" t="s">
        <v>2330</v>
      </c>
      <c r="F1167" s="57">
        <v>6</v>
      </c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</row>
    <row r="1168" spans="1:26" ht="12.75" customHeight="1">
      <c r="A1168" s="53" t="s">
        <v>2617</v>
      </c>
      <c r="B1168" s="55" t="s">
        <v>2618</v>
      </c>
      <c r="C1168" s="57">
        <v>7</v>
      </c>
      <c r="D1168" s="53" t="s">
        <v>2674</v>
      </c>
      <c r="E1168" s="55" t="s">
        <v>1685</v>
      </c>
      <c r="F1168" s="57">
        <v>1</v>
      </c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</row>
    <row r="1169" spans="1:26" ht="12.75" customHeight="1">
      <c r="A1169" s="53" t="s">
        <v>2619</v>
      </c>
      <c r="B1169" s="55" t="s">
        <v>2256</v>
      </c>
      <c r="C1169" s="57">
        <v>9</v>
      </c>
      <c r="D1169" s="53" t="s">
        <v>2675</v>
      </c>
      <c r="E1169" s="55" t="s">
        <v>2676</v>
      </c>
      <c r="F1169" s="57">
        <v>1</v>
      </c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</row>
    <row r="1170" spans="1:26" ht="12.75" customHeight="1">
      <c r="A1170" s="53" t="s">
        <v>2620</v>
      </c>
      <c r="B1170" s="55" t="s">
        <v>2618</v>
      </c>
      <c r="C1170" s="57">
        <v>14</v>
      </c>
      <c r="D1170" s="53" t="s">
        <v>2677</v>
      </c>
      <c r="E1170" s="55" t="s">
        <v>2676</v>
      </c>
      <c r="F1170" s="57">
        <v>1</v>
      </c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</row>
    <row r="1171" spans="1:26" ht="12.75" customHeight="1">
      <c r="A1171" s="53" t="s">
        <v>2621</v>
      </c>
      <c r="B1171" s="55" t="s">
        <v>2618</v>
      </c>
      <c r="C1171" s="57">
        <v>13</v>
      </c>
      <c r="D1171" s="53" t="s">
        <v>2678</v>
      </c>
      <c r="E1171" s="55" t="s">
        <v>742</v>
      </c>
      <c r="F1171" s="57">
        <v>1</v>
      </c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</row>
    <row r="1172" spans="1:26" ht="12.75" customHeight="1">
      <c r="A1172" s="53" t="s">
        <v>2622</v>
      </c>
      <c r="B1172" s="55" t="s">
        <v>1685</v>
      </c>
      <c r="C1172" s="57">
        <v>1</v>
      </c>
      <c r="D1172" s="53" t="s">
        <v>2679</v>
      </c>
      <c r="E1172" s="55" t="s">
        <v>742</v>
      </c>
      <c r="F1172" s="57">
        <v>1</v>
      </c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</row>
    <row r="1173" spans="1:26" ht="12.75" customHeight="1">
      <c r="A1173" s="53" t="s">
        <v>2623</v>
      </c>
      <c r="B1173" s="55" t="s">
        <v>1685</v>
      </c>
      <c r="C1173" s="57">
        <v>1</v>
      </c>
      <c r="D1173" s="53" t="s">
        <v>2680</v>
      </c>
      <c r="E1173" s="55" t="s">
        <v>2681</v>
      </c>
      <c r="F1173" s="57">
        <v>47</v>
      </c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</row>
    <row r="1174" spans="1:26" ht="12.75" customHeight="1">
      <c r="A1174" s="53" t="s">
        <v>2624</v>
      </c>
      <c r="B1174" s="55" t="s">
        <v>2618</v>
      </c>
      <c r="C1174" s="57">
        <v>8</v>
      </c>
      <c r="D1174" s="53" t="s">
        <v>2682</v>
      </c>
      <c r="E1174" s="55" t="s">
        <v>2681</v>
      </c>
      <c r="F1174" s="57">
        <v>63</v>
      </c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</row>
    <row r="1175" spans="1:26" ht="12.75" customHeight="1">
      <c r="A1175" s="53" t="s">
        <v>2625</v>
      </c>
      <c r="B1175" s="55" t="s">
        <v>2626</v>
      </c>
      <c r="C1175" s="57">
        <v>1</v>
      </c>
      <c r="D1175" s="53" t="s">
        <v>2683</v>
      </c>
      <c r="E1175" s="55" t="s">
        <v>2681</v>
      </c>
      <c r="F1175" s="57">
        <v>22</v>
      </c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</row>
    <row r="1176" spans="1:26" ht="12.75" customHeight="1">
      <c r="A1176" s="53" t="s">
        <v>2627</v>
      </c>
      <c r="B1176" s="55" t="s">
        <v>1006</v>
      </c>
      <c r="C1176" s="57">
        <v>1</v>
      </c>
      <c r="D1176" s="53" t="s">
        <v>2684</v>
      </c>
      <c r="E1176" s="55" t="s">
        <v>2681</v>
      </c>
      <c r="F1176" s="57">
        <v>6</v>
      </c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</row>
    <row r="1177" spans="1:26" ht="12.75" customHeight="1">
      <c r="A1177" s="53" t="s">
        <v>2628</v>
      </c>
      <c r="B1177" s="55" t="s">
        <v>1006</v>
      </c>
      <c r="C1177" s="57">
        <v>1</v>
      </c>
      <c r="D1177" s="53" t="s">
        <v>2685</v>
      </c>
      <c r="E1177" s="55" t="s">
        <v>2686</v>
      </c>
      <c r="F1177" s="57">
        <v>16</v>
      </c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</row>
    <row r="1178" spans="1:26" ht="12.75" customHeight="1">
      <c r="A1178" s="53" t="s">
        <v>2629</v>
      </c>
      <c r="B1178" s="55" t="s">
        <v>1006</v>
      </c>
      <c r="C1178" s="57">
        <v>1</v>
      </c>
      <c r="D1178" s="53" t="s">
        <v>2687</v>
      </c>
      <c r="E1178" s="55" t="s">
        <v>2686</v>
      </c>
      <c r="F1178" s="57">
        <v>5</v>
      </c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</row>
    <row r="1179" spans="1:26" ht="12.75" customHeight="1">
      <c r="A1179" s="53" t="s">
        <v>2630</v>
      </c>
      <c r="B1179" s="55" t="s">
        <v>1006</v>
      </c>
      <c r="C1179" s="57">
        <v>1</v>
      </c>
      <c r="D1179" s="53" t="s">
        <v>2688</v>
      </c>
      <c r="E1179" s="55" t="s">
        <v>2686</v>
      </c>
      <c r="F1179" s="57">
        <v>34</v>
      </c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</row>
    <row r="1180" spans="1:26" ht="12.75" customHeight="1">
      <c r="A1180" s="53" t="s">
        <v>2631</v>
      </c>
      <c r="B1180" s="55" t="s">
        <v>1006</v>
      </c>
      <c r="C1180" s="57">
        <v>1</v>
      </c>
      <c r="D1180" s="53" t="s">
        <v>2689</v>
      </c>
      <c r="E1180" s="55" t="s">
        <v>2330</v>
      </c>
      <c r="F1180" s="57">
        <v>4</v>
      </c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</row>
    <row r="1181" spans="1:26" ht="12.75" customHeight="1">
      <c r="A1181" s="53" t="s">
        <v>2632</v>
      </c>
      <c r="B1181" s="55" t="s">
        <v>2256</v>
      </c>
      <c r="C1181" s="57">
        <v>1</v>
      </c>
      <c r="D1181" s="53" t="s">
        <v>2690</v>
      </c>
      <c r="E1181" s="55" t="s">
        <v>2330</v>
      </c>
      <c r="F1181" s="57">
        <v>9</v>
      </c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</row>
    <row r="1182" spans="1:26" ht="12.75" customHeight="1">
      <c r="A1182" s="53" t="s">
        <v>2633</v>
      </c>
      <c r="B1182" s="55" t="s">
        <v>2256</v>
      </c>
      <c r="C1182" s="57">
        <v>1</v>
      </c>
      <c r="D1182" s="53" t="s">
        <v>2691</v>
      </c>
      <c r="E1182" s="55" t="s">
        <v>2330</v>
      </c>
      <c r="F1182" s="57">
        <v>1</v>
      </c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</row>
    <row r="1183" spans="1:26" ht="12.75" customHeight="1">
      <c r="A1183" s="53" t="s">
        <v>2634</v>
      </c>
      <c r="B1183" s="55" t="s">
        <v>2256</v>
      </c>
      <c r="C1183" s="57">
        <v>1</v>
      </c>
      <c r="D1183" s="53" t="s">
        <v>2692</v>
      </c>
      <c r="E1183" s="55" t="s">
        <v>2330</v>
      </c>
      <c r="F1183" s="57">
        <v>1</v>
      </c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</row>
    <row r="1184" spans="1:26" ht="12.75" customHeight="1">
      <c r="A1184" s="53" t="s">
        <v>2635</v>
      </c>
      <c r="B1184" s="55" t="s">
        <v>2256</v>
      </c>
      <c r="C1184" s="57">
        <v>1</v>
      </c>
      <c r="D1184" s="53" t="s">
        <v>2693</v>
      </c>
      <c r="E1184" s="55" t="s">
        <v>2330</v>
      </c>
      <c r="F1184" s="57">
        <v>1</v>
      </c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</row>
    <row r="1185" spans="1:26" ht="12.75" customHeight="1">
      <c r="A1185" s="53" t="s">
        <v>2636</v>
      </c>
      <c r="B1185" s="55" t="s">
        <v>2637</v>
      </c>
      <c r="C1185" s="57">
        <v>2</v>
      </c>
      <c r="D1185" s="53" t="s">
        <v>2694</v>
      </c>
      <c r="E1185" s="55" t="s">
        <v>2330</v>
      </c>
      <c r="F1185" s="57">
        <v>1</v>
      </c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</row>
    <row r="1186" spans="1:26" ht="12.75" customHeight="1">
      <c r="A1186" s="53" t="s">
        <v>2638</v>
      </c>
      <c r="B1186" s="55" t="s">
        <v>2256</v>
      </c>
      <c r="C1186" s="57">
        <v>1</v>
      </c>
      <c r="D1186" s="53" t="s">
        <v>2695</v>
      </c>
      <c r="E1186" s="55" t="s">
        <v>2651</v>
      </c>
      <c r="F1186" s="57">
        <v>1</v>
      </c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</row>
    <row r="1187" spans="1:26" ht="12.75" customHeight="1">
      <c r="A1187" s="53" t="s">
        <v>2639</v>
      </c>
      <c r="B1187" s="55" t="s">
        <v>2256</v>
      </c>
      <c r="C1187" s="57">
        <v>3</v>
      </c>
      <c r="D1187" s="53" t="s">
        <v>2696</v>
      </c>
      <c r="E1187" s="55" t="s">
        <v>2330</v>
      </c>
      <c r="F1187" s="57">
        <v>2</v>
      </c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</row>
    <row r="1188" spans="1:26" ht="12.75" customHeight="1">
      <c r="A1188" s="53" t="s">
        <v>2640</v>
      </c>
      <c r="B1188" s="55" t="s">
        <v>2618</v>
      </c>
      <c r="C1188" s="57">
        <v>1</v>
      </c>
      <c r="D1188" s="53" t="s">
        <v>2697</v>
      </c>
      <c r="E1188" s="55" t="s">
        <v>2651</v>
      </c>
      <c r="F1188" s="57">
        <v>1</v>
      </c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</row>
    <row r="1189" spans="1:26" ht="12.75" customHeight="1">
      <c r="A1189" s="53" t="s">
        <v>2641</v>
      </c>
      <c r="B1189" s="55" t="s">
        <v>2618</v>
      </c>
      <c r="C1189" s="57">
        <v>1</v>
      </c>
      <c r="D1189" s="53" t="s">
        <v>2698</v>
      </c>
      <c r="E1189" s="55" t="s">
        <v>2651</v>
      </c>
      <c r="F1189" s="57">
        <v>1</v>
      </c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</row>
    <row r="1190" spans="1:26" ht="12.75" customHeight="1">
      <c r="A1190" s="53" t="s">
        <v>2642</v>
      </c>
      <c r="B1190" s="55" t="s">
        <v>2618</v>
      </c>
      <c r="C1190" s="57">
        <v>1</v>
      </c>
      <c r="D1190" s="53" t="s">
        <v>2699</v>
      </c>
      <c r="E1190" s="55" t="s">
        <v>163</v>
      </c>
      <c r="F1190" s="57">
        <v>1</v>
      </c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</row>
    <row r="1191" spans="1:26" ht="12.75" customHeight="1">
      <c r="A1191" s="53" t="s">
        <v>2643</v>
      </c>
      <c r="B1191" s="55" t="s">
        <v>1685</v>
      </c>
      <c r="C1191" s="57">
        <v>1</v>
      </c>
      <c r="D1191" s="53" t="s">
        <v>2700</v>
      </c>
      <c r="E1191" s="55" t="s">
        <v>2637</v>
      </c>
      <c r="F1191" s="57">
        <v>1</v>
      </c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</row>
    <row r="1192" spans="1:26" ht="12.75" customHeight="1">
      <c r="A1192" s="53" t="s">
        <v>2644</v>
      </c>
      <c r="B1192" s="55" t="s">
        <v>1685</v>
      </c>
      <c r="C1192" s="57">
        <v>1</v>
      </c>
      <c r="D1192" s="53" t="s">
        <v>2701</v>
      </c>
      <c r="E1192" s="55" t="s">
        <v>2686</v>
      </c>
      <c r="F1192" s="57">
        <v>1</v>
      </c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</row>
    <row r="1193" spans="1:26" ht="12.75" customHeight="1">
      <c r="A1193" s="53" t="s">
        <v>2645</v>
      </c>
      <c r="B1193" s="55" t="s">
        <v>2618</v>
      </c>
      <c r="C1193" s="57">
        <v>1</v>
      </c>
      <c r="D1193" s="53" t="s">
        <v>2702</v>
      </c>
      <c r="E1193" s="55" t="s">
        <v>2637</v>
      </c>
      <c r="F1193" s="57">
        <v>2</v>
      </c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</row>
    <row r="1194" spans="1:26" ht="12.75" customHeight="1">
      <c r="A1194" s="53" t="s">
        <v>2646</v>
      </c>
      <c r="B1194" s="55" t="s">
        <v>2647</v>
      </c>
      <c r="C1194" s="57">
        <v>3</v>
      </c>
      <c r="D1194" s="53" t="s">
        <v>2703</v>
      </c>
      <c r="E1194" s="55" t="s">
        <v>2637</v>
      </c>
      <c r="F1194" s="57">
        <v>2</v>
      </c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</row>
    <row r="1195" spans="1:26" ht="12.75" customHeight="1">
      <c r="A1195" s="53" t="s">
        <v>2648</v>
      </c>
      <c r="B1195" s="55" t="s">
        <v>2647</v>
      </c>
      <c r="C1195" s="57">
        <v>3</v>
      </c>
      <c r="D1195" s="53" t="s">
        <v>2704</v>
      </c>
      <c r="E1195" s="55" t="s">
        <v>2654</v>
      </c>
      <c r="F1195" s="57">
        <v>2</v>
      </c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</row>
    <row r="1196" spans="1:26" ht="12.75" customHeight="1">
      <c r="A1196" s="53" t="s">
        <v>2649</v>
      </c>
      <c r="B1196" s="55" t="s">
        <v>1453</v>
      </c>
      <c r="C1196" s="57">
        <v>5</v>
      </c>
      <c r="D1196" s="53" t="s">
        <v>2705</v>
      </c>
      <c r="E1196" s="55" t="s">
        <v>163</v>
      </c>
      <c r="F1196" s="57">
        <v>1</v>
      </c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</row>
    <row r="1197" spans="1:26" ht="12.75" customHeight="1">
      <c r="A1197" s="53" t="s">
        <v>2650</v>
      </c>
      <c r="B1197" s="55" t="s">
        <v>2651</v>
      </c>
      <c r="C1197" s="57">
        <v>1</v>
      </c>
      <c r="D1197" s="53" t="s">
        <v>2706</v>
      </c>
      <c r="E1197" s="55" t="s">
        <v>163</v>
      </c>
      <c r="F1197" s="57">
        <v>2</v>
      </c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</row>
    <row r="1198" spans="1:26" ht="12.75" customHeight="1">
      <c r="A1198" s="53" t="s">
        <v>2652</v>
      </c>
      <c r="B1198" s="55" t="s">
        <v>385</v>
      </c>
      <c r="C1198" s="57">
        <v>6</v>
      </c>
      <c r="D1198" s="53" t="s">
        <v>2707</v>
      </c>
      <c r="E1198" s="55" t="s">
        <v>2681</v>
      </c>
      <c r="F1198" s="57">
        <v>1</v>
      </c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</row>
    <row r="1199" spans="1:26" ht="12.75" customHeight="1">
      <c r="A1199" s="53" t="s">
        <v>2653</v>
      </c>
      <c r="B1199" s="55" t="s">
        <v>2654</v>
      </c>
      <c r="C1199" s="57">
        <v>2</v>
      </c>
      <c r="D1199" s="53" t="s">
        <v>2708</v>
      </c>
      <c r="E1199" s="55" t="s">
        <v>2681</v>
      </c>
      <c r="F1199" s="57">
        <v>1</v>
      </c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</row>
    <row r="1200" spans="1:26" ht="12.75" customHeight="1">
      <c r="A1200" s="53" t="s">
        <v>2655</v>
      </c>
      <c r="B1200" s="55" t="s">
        <v>2330</v>
      </c>
      <c r="C1200" s="57">
        <v>1</v>
      </c>
      <c r="D1200" s="53" t="s">
        <v>2709</v>
      </c>
      <c r="E1200" s="55" t="s">
        <v>2626</v>
      </c>
      <c r="F1200" s="57">
        <v>1</v>
      </c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</row>
    <row r="1201" spans="1:26" ht="12.75" customHeight="1">
      <c r="A1201" s="53" t="s">
        <v>2710</v>
      </c>
      <c r="B1201" s="55" t="s">
        <v>2626</v>
      </c>
      <c r="C1201" s="57">
        <v>1</v>
      </c>
      <c r="D1201" s="53" t="s">
        <v>2762</v>
      </c>
      <c r="E1201" s="55" t="s">
        <v>2330</v>
      </c>
      <c r="F1201" s="57">
        <v>1</v>
      </c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</row>
    <row r="1202" spans="1:26" ht="12.75" customHeight="1">
      <c r="A1202" s="53" t="s">
        <v>2711</v>
      </c>
      <c r="B1202" s="55" t="s">
        <v>163</v>
      </c>
      <c r="C1202" s="57">
        <v>3</v>
      </c>
      <c r="D1202" s="53" t="s">
        <v>2763</v>
      </c>
      <c r="E1202" s="55" t="s">
        <v>2626</v>
      </c>
      <c r="F1202" s="57">
        <v>1</v>
      </c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</row>
    <row r="1203" spans="1:26" ht="12.75" customHeight="1">
      <c r="A1203" s="53" t="s">
        <v>2712</v>
      </c>
      <c r="B1203" s="55" t="s">
        <v>2626</v>
      </c>
      <c r="C1203" s="57">
        <v>1</v>
      </c>
      <c r="D1203" s="53" t="s">
        <v>2764</v>
      </c>
      <c r="E1203" s="55" t="s">
        <v>2626</v>
      </c>
      <c r="F1203" s="57">
        <v>1</v>
      </c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</row>
    <row r="1204" spans="1:26" ht="12.75" customHeight="1">
      <c r="A1204" s="53" t="s">
        <v>2713</v>
      </c>
      <c r="B1204" s="55" t="s">
        <v>2626</v>
      </c>
      <c r="C1204" s="57">
        <v>2</v>
      </c>
      <c r="D1204" s="53" t="s">
        <v>2765</v>
      </c>
      <c r="E1204" s="55" t="s">
        <v>2626</v>
      </c>
      <c r="F1204" s="57">
        <v>5</v>
      </c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</row>
    <row r="1205" spans="1:26" ht="12.75" customHeight="1">
      <c r="A1205" s="53" t="s">
        <v>2714</v>
      </c>
      <c r="B1205" s="55" t="s">
        <v>2651</v>
      </c>
      <c r="C1205" s="57">
        <v>1</v>
      </c>
      <c r="D1205" s="53" t="s">
        <v>2766</v>
      </c>
      <c r="E1205" s="55" t="s">
        <v>2626</v>
      </c>
      <c r="F1205" s="57">
        <v>1</v>
      </c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</row>
    <row r="1206" spans="1:26" ht="12.75" customHeight="1">
      <c r="A1206" s="53" t="s">
        <v>2715</v>
      </c>
      <c r="B1206" s="55" t="s">
        <v>2651</v>
      </c>
      <c r="C1206" s="57">
        <v>1</v>
      </c>
      <c r="D1206" s="53" t="s">
        <v>2767</v>
      </c>
      <c r="E1206" s="55" t="s">
        <v>2651</v>
      </c>
      <c r="F1206" s="57">
        <v>1</v>
      </c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</row>
    <row r="1207" spans="1:26" ht="12.75" customHeight="1">
      <c r="A1207" s="53" t="s">
        <v>2716</v>
      </c>
      <c r="B1207" s="55" t="s">
        <v>2657</v>
      </c>
      <c r="C1207" s="57">
        <v>1</v>
      </c>
      <c r="D1207" s="53" t="s">
        <v>2768</v>
      </c>
      <c r="E1207" s="55" t="s">
        <v>2651</v>
      </c>
      <c r="F1207" s="57">
        <v>1</v>
      </c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</row>
    <row r="1208" spans="1:26" ht="12.75" customHeight="1">
      <c r="A1208" s="53" t="s">
        <v>2717</v>
      </c>
      <c r="B1208" s="55" t="s">
        <v>2657</v>
      </c>
      <c r="C1208" s="57">
        <v>1</v>
      </c>
      <c r="D1208" s="53" t="s">
        <v>2769</v>
      </c>
      <c r="E1208" s="55" t="s">
        <v>2651</v>
      </c>
      <c r="F1208" s="57">
        <v>1</v>
      </c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</row>
    <row r="1209" spans="1:26" ht="12.75" customHeight="1">
      <c r="A1209" s="53" t="s">
        <v>2718</v>
      </c>
      <c r="B1209" s="55" t="s">
        <v>2657</v>
      </c>
      <c r="C1209" s="57">
        <v>1</v>
      </c>
      <c r="D1209" s="53" t="s">
        <v>2770</v>
      </c>
      <c r="E1209" s="55" t="s">
        <v>2651</v>
      </c>
      <c r="F1209" s="57">
        <v>1</v>
      </c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</row>
    <row r="1210" spans="1:26" ht="12.75" customHeight="1">
      <c r="A1210" s="53" t="s">
        <v>2719</v>
      </c>
      <c r="B1210" s="55" t="s">
        <v>2657</v>
      </c>
      <c r="C1210" s="57">
        <v>1</v>
      </c>
      <c r="D1210" s="53" t="s">
        <v>2771</v>
      </c>
      <c r="E1210" s="55" t="s">
        <v>163</v>
      </c>
      <c r="F1210" s="57">
        <v>1</v>
      </c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</row>
    <row r="1211" spans="1:26" ht="12.75" customHeight="1">
      <c r="A1211" s="53" t="s">
        <v>2720</v>
      </c>
      <c r="B1211" s="55" t="s">
        <v>2330</v>
      </c>
      <c r="C1211" s="57">
        <v>1</v>
      </c>
      <c r="D1211" s="53" t="s">
        <v>2772</v>
      </c>
      <c r="E1211" s="55" t="s">
        <v>163</v>
      </c>
      <c r="F1211" s="57">
        <v>1</v>
      </c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</row>
    <row r="1212" spans="1:26" ht="12.75" customHeight="1">
      <c r="A1212" s="53" t="s">
        <v>2721</v>
      </c>
      <c r="B1212" s="55" t="s">
        <v>2330</v>
      </c>
      <c r="C1212" s="57">
        <v>1</v>
      </c>
      <c r="D1212" s="53" t="s">
        <v>2773</v>
      </c>
      <c r="E1212" s="55" t="s">
        <v>2654</v>
      </c>
      <c r="F1212" s="57">
        <v>4</v>
      </c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</row>
    <row r="1213" spans="1:26" ht="12.75" customHeight="1">
      <c r="A1213" s="53" t="s">
        <v>2722</v>
      </c>
      <c r="B1213" s="55" t="s">
        <v>2657</v>
      </c>
      <c r="C1213" s="57">
        <v>27</v>
      </c>
      <c r="D1213" s="53" t="s">
        <v>2774</v>
      </c>
      <c r="E1213" s="55" t="s">
        <v>2654</v>
      </c>
      <c r="F1213" s="57">
        <v>0</v>
      </c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</row>
    <row r="1214" spans="1:26" ht="12.75" customHeight="1">
      <c r="A1214" s="53" t="s">
        <v>2723</v>
      </c>
      <c r="B1214" s="55" t="s">
        <v>2657</v>
      </c>
      <c r="C1214" s="57">
        <v>7</v>
      </c>
      <c r="D1214" s="53" t="s">
        <v>2775</v>
      </c>
      <c r="E1214" s="55" t="s">
        <v>2654</v>
      </c>
      <c r="F1214" s="57">
        <v>0</v>
      </c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</row>
    <row r="1215" spans="1:26" ht="12.75" customHeight="1">
      <c r="A1215" s="53" t="s">
        <v>2724</v>
      </c>
      <c r="B1215" s="55" t="s">
        <v>2725</v>
      </c>
      <c r="C1215" s="57">
        <v>15</v>
      </c>
      <c r="D1215" s="53" t="s">
        <v>2776</v>
      </c>
      <c r="E1215" s="55" t="s">
        <v>163</v>
      </c>
      <c r="F1215" s="57">
        <v>9</v>
      </c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</row>
    <row r="1216" spans="1:26" ht="12.75" customHeight="1">
      <c r="A1216" s="53" t="s">
        <v>2726</v>
      </c>
      <c r="B1216" s="55" t="s">
        <v>1685</v>
      </c>
      <c r="C1216" s="57">
        <v>1</v>
      </c>
      <c r="D1216" s="53" t="s">
        <v>2777</v>
      </c>
      <c r="E1216" s="55" t="s">
        <v>163</v>
      </c>
      <c r="F1216" s="57">
        <v>4</v>
      </c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</row>
    <row r="1217" spans="1:26" ht="12.75" customHeight="1">
      <c r="A1217" s="53" t="s">
        <v>2727</v>
      </c>
      <c r="B1217" s="55" t="s">
        <v>1685</v>
      </c>
      <c r="C1217" s="57">
        <v>1</v>
      </c>
      <c r="D1217" s="53" t="s">
        <v>2778</v>
      </c>
      <c r="E1217" s="55" t="s">
        <v>2651</v>
      </c>
      <c r="F1217" s="57">
        <v>2</v>
      </c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</row>
    <row r="1218" spans="1:26" ht="12.75" customHeight="1">
      <c r="A1218" s="53" t="s">
        <v>2728</v>
      </c>
      <c r="B1218" s="55" t="s">
        <v>1685</v>
      </c>
      <c r="C1218" s="57">
        <v>1</v>
      </c>
      <c r="D1218" s="53" t="s">
        <v>2779</v>
      </c>
      <c r="E1218" s="55" t="s">
        <v>2780</v>
      </c>
      <c r="F1218" s="57">
        <v>14</v>
      </c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</row>
    <row r="1219" spans="1:26" ht="12.75" customHeight="1">
      <c r="A1219" s="53" t="s">
        <v>2729</v>
      </c>
      <c r="B1219" s="55" t="s">
        <v>1685</v>
      </c>
      <c r="C1219" s="57">
        <v>1</v>
      </c>
      <c r="D1219" s="53" t="s">
        <v>2781</v>
      </c>
      <c r="E1219" s="55" t="s">
        <v>2780</v>
      </c>
      <c r="F1219" s="57">
        <v>25</v>
      </c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</row>
    <row r="1220" spans="1:26" ht="12.75" customHeight="1">
      <c r="A1220" s="53" t="s">
        <v>2730</v>
      </c>
      <c r="B1220" s="55" t="s">
        <v>1685</v>
      </c>
      <c r="C1220" s="57">
        <v>1</v>
      </c>
      <c r="D1220" s="53" t="s">
        <v>2782</v>
      </c>
      <c r="E1220" s="55" t="s">
        <v>2780</v>
      </c>
      <c r="F1220" s="57">
        <v>1</v>
      </c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</row>
    <row r="1221" spans="1:26" ht="12.75" customHeight="1">
      <c r="A1221" s="53" t="s">
        <v>2731</v>
      </c>
      <c r="B1221" s="55" t="s">
        <v>1685</v>
      </c>
      <c r="C1221" s="57">
        <v>1</v>
      </c>
      <c r="D1221" s="53" t="s">
        <v>2783</v>
      </c>
      <c r="E1221" s="55" t="s">
        <v>2780</v>
      </c>
      <c r="F1221" s="57">
        <v>1</v>
      </c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</row>
    <row r="1222" spans="1:26" ht="12.75" customHeight="1">
      <c r="A1222" s="53" t="s">
        <v>2732</v>
      </c>
      <c r="B1222" s="55" t="s">
        <v>1685</v>
      </c>
      <c r="C1222" s="57">
        <v>1</v>
      </c>
      <c r="D1222" s="53" t="s">
        <v>2784</v>
      </c>
      <c r="E1222" s="55" t="s">
        <v>2780</v>
      </c>
      <c r="F1222" s="57">
        <v>19</v>
      </c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</row>
    <row r="1223" spans="1:26" ht="12.75" customHeight="1">
      <c r="A1223" s="53" t="s">
        <v>2733</v>
      </c>
      <c r="B1223" s="55" t="s">
        <v>2654</v>
      </c>
      <c r="C1223" s="57">
        <v>1</v>
      </c>
      <c r="D1223" s="53" t="s">
        <v>2785</v>
      </c>
      <c r="E1223" s="55" t="s">
        <v>2780</v>
      </c>
      <c r="F1223" s="57">
        <v>21</v>
      </c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</row>
    <row r="1224" spans="1:26" ht="12.75" customHeight="1">
      <c r="A1224" s="53" t="s">
        <v>2734</v>
      </c>
      <c r="B1224" s="55" t="s">
        <v>2654</v>
      </c>
      <c r="C1224" s="57">
        <v>1</v>
      </c>
      <c r="D1224" s="53" t="s">
        <v>2786</v>
      </c>
      <c r="E1224" s="55" t="s">
        <v>2787</v>
      </c>
      <c r="F1224" s="57">
        <v>24</v>
      </c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</row>
    <row r="1225" spans="1:26" ht="12.75" customHeight="1">
      <c r="A1225" s="53" t="s">
        <v>2735</v>
      </c>
      <c r="B1225" s="55" t="s">
        <v>2686</v>
      </c>
      <c r="C1225" s="57">
        <v>16</v>
      </c>
      <c r="D1225" s="53" t="s">
        <v>2788</v>
      </c>
      <c r="E1225" s="55" t="s">
        <v>2787</v>
      </c>
      <c r="F1225" s="57">
        <v>18</v>
      </c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</row>
    <row r="1226" spans="1:26" ht="12.75" customHeight="1">
      <c r="A1226" s="53" t="s">
        <v>2736</v>
      </c>
      <c r="B1226" s="55" t="s">
        <v>2737</v>
      </c>
      <c r="C1226" s="57">
        <v>22</v>
      </c>
      <c r="D1226" s="53" t="s">
        <v>2789</v>
      </c>
      <c r="E1226" s="55" t="s">
        <v>163</v>
      </c>
      <c r="F1226" s="57">
        <v>1</v>
      </c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</row>
    <row r="1227" spans="1:26" ht="12.75" customHeight="1">
      <c r="A1227" s="53" t="s">
        <v>2738</v>
      </c>
      <c r="B1227" s="55" t="s">
        <v>2681</v>
      </c>
      <c r="C1227" s="57">
        <v>1</v>
      </c>
      <c r="D1227" s="53" t="s">
        <v>2790</v>
      </c>
      <c r="E1227" s="55" t="s">
        <v>163</v>
      </c>
      <c r="F1227" s="57">
        <v>2</v>
      </c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</row>
    <row r="1228" spans="1:26" ht="12.75" customHeight="1">
      <c r="A1228" s="53" t="s">
        <v>2739</v>
      </c>
      <c r="B1228" s="55" t="s">
        <v>2681</v>
      </c>
      <c r="C1228" s="57">
        <v>1</v>
      </c>
      <c r="D1228" s="53" t="s">
        <v>2791</v>
      </c>
      <c r="E1228" s="55" t="s">
        <v>163</v>
      </c>
      <c r="F1228" s="57">
        <v>1</v>
      </c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</row>
    <row r="1229" spans="1:26" ht="12.75" customHeight="1">
      <c r="A1229" s="53" t="s">
        <v>2740</v>
      </c>
      <c r="B1229" s="55" t="s">
        <v>1685</v>
      </c>
      <c r="C1229" s="57">
        <v>1</v>
      </c>
      <c r="D1229" s="53" t="s">
        <v>2792</v>
      </c>
      <c r="E1229" s="55" t="s">
        <v>2787</v>
      </c>
      <c r="F1229" s="57">
        <v>1</v>
      </c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</row>
    <row r="1230" spans="1:26" ht="12.75" customHeight="1">
      <c r="A1230" s="53" t="s">
        <v>2741</v>
      </c>
      <c r="B1230" s="55" t="s">
        <v>1685</v>
      </c>
      <c r="C1230" s="57">
        <v>1</v>
      </c>
      <c r="D1230" s="53" t="s">
        <v>2793</v>
      </c>
      <c r="E1230" s="55" t="s">
        <v>2787</v>
      </c>
      <c r="F1230" s="57">
        <v>4</v>
      </c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</row>
    <row r="1231" spans="1:26" ht="12.75" customHeight="1">
      <c r="A1231" s="53" t="s">
        <v>2742</v>
      </c>
      <c r="B1231" s="55" t="s">
        <v>2654</v>
      </c>
      <c r="C1231" s="57">
        <v>2</v>
      </c>
      <c r="D1231" s="53" t="s">
        <v>2794</v>
      </c>
      <c r="E1231" s="55" t="s">
        <v>2787</v>
      </c>
      <c r="F1231" s="57">
        <v>4</v>
      </c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</row>
    <row r="1232" spans="1:26" ht="12.75" customHeight="1">
      <c r="A1232" s="53" t="s">
        <v>2743</v>
      </c>
      <c r="B1232" s="55" t="s">
        <v>2654</v>
      </c>
      <c r="C1232" s="57">
        <v>2</v>
      </c>
      <c r="D1232" s="53" t="s">
        <v>2795</v>
      </c>
      <c r="E1232" s="55" t="s">
        <v>2626</v>
      </c>
      <c r="F1232" s="57">
        <v>1</v>
      </c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</row>
    <row r="1233" spans="1:26" ht="12.75" customHeight="1">
      <c r="A1233" s="53" t="s">
        <v>2744</v>
      </c>
      <c r="B1233" s="55" t="s">
        <v>2681</v>
      </c>
      <c r="C1233" s="57">
        <v>1</v>
      </c>
      <c r="D1233" s="53" t="s">
        <v>2796</v>
      </c>
      <c r="E1233" s="55" t="s">
        <v>2797</v>
      </c>
      <c r="F1233" s="57">
        <v>7</v>
      </c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</row>
    <row r="1234" spans="1:26" ht="12.75" customHeight="1">
      <c r="A1234" s="53" t="s">
        <v>2745</v>
      </c>
      <c r="B1234" s="55" t="s">
        <v>2681</v>
      </c>
      <c r="C1234" s="57">
        <v>1</v>
      </c>
      <c r="D1234" s="53" t="s">
        <v>2798</v>
      </c>
      <c r="E1234" s="55" t="s">
        <v>2797</v>
      </c>
      <c r="F1234" s="57">
        <v>2</v>
      </c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</row>
    <row r="1235" spans="1:26" ht="12.75" customHeight="1">
      <c r="A1235" s="53" t="s">
        <v>2746</v>
      </c>
      <c r="B1235" s="55" t="s">
        <v>2681</v>
      </c>
      <c r="C1235" s="57">
        <v>1</v>
      </c>
      <c r="D1235" s="53" t="s">
        <v>2799</v>
      </c>
      <c r="E1235" s="55" t="s">
        <v>2797</v>
      </c>
      <c r="F1235" s="57">
        <v>2</v>
      </c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</row>
    <row r="1236" spans="1:26" ht="12.75" customHeight="1">
      <c r="A1236" s="53" t="s">
        <v>2747</v>
      </c>
      <c r="B1236" s="55" t="s">
        <v>2681</v>
      </c>
      <c r="C1236" s="57">
        <v>1</v>
      </c>
      <c r="D1236" s="53" t="s">
        <v>2800</v>
      </c>
      <c r="E1236" s="55" t="s">
        <v>2797</v>
      </c>
      <c r="F1236" s="57">
        <v>11</v>
      </c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</row>
    <row r="1237" spans="1:26" ht="12.75" customHeight="1">
      <c r="A1237" s="53" t="s">
        <v>2748</v>
      </c>
      <c r="B1237" s="55" t="s">
        <v>2725</v>
      </c>
      <c r="C1237" s="57">
        <v>18</v>
      </c>
      <c r="D1237" s="53" t="s">
        <v>2801</v>
      </c>
      <c r="E1237" s="55" t="s">
        <v>2797</v>
      </c>
      <c r="F1237" s="57">
        <v>13</v>
      </c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</row>
    <row r="1238" spans="1:26" ht="12.75" customHeight="1">
      <c r="A1238" s="53" t="s">
        <v>2749</v>
      </c>
      <c r="B1238" s="55" t="s">
        <v>2737</v>
      </c>
      <c r="C1238" s="57">
        <v>3</v>
      </c>
      <c r="D1238" s="53" t="s">
        <v>2802</v>
      </c>
      <c r="E1238" s="55" t="s">
        <v>440</v>
      </c>
      <c r="F1238" s="57">
        <v>4</v>
      </c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</row>
    <row r="1239" spans="1:26" ht="12.75" customHeight="1">
      <c r="A1239" s="53" t="s">
        <v>2750</v>
      </c>
      <c r="B1239" s="55" t="s">
        <v>1685</v>
      </c>
      <c r="C1239" s="57">
        <v>1</v>
      </c>
      <c r="D1239" s="53" t="s">
        <v>2803</v>
      </c>
      <c r="E1239" s="55" t="s">
        <v>440</v>
      </c>
      <c r="F1239" s="57">
        <v>1</v>
      </c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</row>
    <row r="1240" spans="1:26" ht="12.75" customHeight="1">
      <c r="A1240" s="53" t="s">
        <v>2751</v>
      </c>
      <c r="B1240" s="55" t="s">
        <v>1685</v>
      </c>
      <c r="C1240" s="57">
        <v>1</v>
      </c>
      <c r="D1240" s="53" t="s">
        <v>2804</v>
      </c>
      <c r="E1240" s="55" t="s">
        <v>2797</v>
      </c>
      <c r="F1240" s="57">
        <v>1</v>
      </c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</row>
    <row r="1241" spans="1:26" ht="12.75" customHeight="1">
      <c r="A1241" s="53" t="s">
        <v>2752</v>
      </c>
      <c r="B1241" s="55" t="s">
        <v>1685</v>
      </c>
      <c r="C1241" s="57">
        <v>1</v>
      </c>
      <c r="D1241" s="53" t="s">
        <v>2805</v>
      </c>
      <c r="E1241" s="55" t="s">
        <v>2797</v>
      </c>
      <c r="F1241" s="57">
        <v>1</v>
      </c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</row>
    <row r="1242" spans="1:26" ht="12.75" customHeight="1">
      <c r="A1242" s="53" t="s">
        <v>2753</v>
      </c>
      <c r="B1242" s="55" t="s">
        <v>2681</v>
      </c>
      <c r="C1242" s="57">
        <v>1</v>
      </c>
      <c r="D1242" s="53" t="s">
        <v>2806</v>
      </c>
      <c r="E1242" s="55" t="s">
        <v>2797</v>
      </c>
      <c r="F1242" s="57">
        <v>1</v>
      </c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</row>
    <row r="1243" spans="1:26" ht="12.75" customHeight="1">
      <c r="A1243" s="53" t="s">
        <v>2754</v>
      </c>
      <c r="B1243" s="55" t="s">
        <v>2681</v>
      </c>
      <c r="C1243" s="57">
        <v>1</v>
      </c>
      <c r="D1243" s="53" t="s">
        <v>2807</v>
      </c>
      <c r="E1243" s="55" t="s">
        <v>2725</v>
      </c>
      <c r="F1243" s="57">
        <v>1</v>
      </c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</row>
    <row r="1244" spans="1:26" ht="12.75" customHeight="1">
      <c r="A1244" s="53" t="s">
        <v>2755</v>
      </c>
      <c r="B1244" s="55" t="s">
        <v>2676</v>
      </c>
      <c r="C1244" s="57">
        <v>1</v>
      </c>
      <c r="D1244" s="53" t="s">
        <v>2808</v>
      </c>
      <c r="E1244" s="55" t="s">
        <v>2725</v>
      </c>
      <c r="F1244" s="57">
        <v>1</v>
      </c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</row>
    <row r="1245" spans="1:26" ht="12.75" customHeight="1">
      <c r="A1245" s="53" t="s">
        <v>2756</v>
      </c>
      <c r="B1245" s="55" t="s">
        <v>1685</v>
      </c>
      <c r="C1245" s="57">
        <v>1</v>
      </c>
      <c r="D1245" s="53" t="s">
        <v>2809</v>
      </c>
      <c r="E1245" s="55" t="s">
        <v>2797</v>
      </c>
      <c r="F1245" s="57">
        <v>1</v>
      </c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</row>
    <row r="1246" spans="1:26" ht="12.75" customHeight="1">
      <c r="A1246" s="53" t="s">
        <v>2757</v>
      </c>
      <c r="B1246" s="55" t="s">
        <v>2681</v>
      </c>
      <c r="C1246" s="57">
        <v>10</v>
      </c>
      <c r="D1246" s="53" t="s">
        <v>2810</v>
      </c>
      <c r="E1246" s="55" t="s">
        <v>2797</v>
      </c>
      <c r="F1246" s="57">
        <v>1</v>
      </c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</row>
    <row r="1247" spans="1:26" ht="12.75" customHeight="1">
      <c r="A1247" s="53" t="s">
        <v>2758</v>
      </c>
      <c r="B1247" s="55" t="s">
        <v>2681</v>
      </c>
      <c r="C1247" s="57">
        <v>10</v>
      </c>
      <c r="D1247" s="53" t="s">
        <v>2811</v>
      </c>
      <c r="E1247" s="55" t="s">
        <v>2654</v>
      </c>
      <c r="F1247" s="57">
        <v>1</v>
      </c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</row>
    <row r="1248" spans="1:26" ht="12.75" customHeight="1">
      <c r="A1248" s="53" t="s">
        <v>2759</v>
      </c>
      <c r="B1248" s="55" t="s">
        <v>2737</v>
      </c>
      <c r="C1248" s="57">
        <v>5</v>
      </c>
      <c r="D1248" s="53" t="s">
        <v>2812</v>
      </c>
      <c r="E1248" s="55" t="s">
        <v>2654</v>
      </c>
      <c r="F1248" s="57">
        <v>1</v>
      </c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</row>
    <row r="1249" spans="1:26" ht="12.75" customHeight="1">
      <c r="A1249" s="53" t="s">
        <v>2760</v>
      </c>
      <c r="B1249" s="55" t="s">
        <v>2676</v>
      </c>
      <c r="C1249" s="57">
        <v>1</v>
      </c>
      <c r="D1249" s="53" t="s">
        <v>2813</v>
      </c>
      <c r="E1249" s="55" t="s">
        <v>1685</v>
      </c>
      <c r="F1249" s="57">
        <v>1</v>
      </c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</row>
    <row r="1250" spans="1:26" ht="12.75" customHeight="1">
      <c r="A1250" s="53" t="s">
        <v>2761</v>
      </c>
      <c r="B1250" s="55" t="s">
        <v>2330</v>
      </c>
      <c r="C1250" s="57">
        <v>1</v>
      </c>
      <c r="D1250" s="53" t="s">
        <v>2814</v>
      </c>
      <c r="E1250" s="55" t="s">
        <v>1685</v>
      </c>
      <c r="F1250" s="57">
        <v>1</v>
      </c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</row>
    <row r="1251" spans="1:26" ht="12.75" customHeight="1">
      <c r="A1251" s="53" t="s">
        <v>2815</v>
      </c>
      <c r="B1251" s="55" t="s">
        <v>2654</v>
      </c>
      <c r="C1251" s="57">
        <v>1</v>
      </c>
      <c r="D1251" s="53" t="s">
        <v>2867</v>
      </c>
      <c r="E1251" s="55" t="s">
        <v>2852</v>
      </c>
      <c r="F1251" s="57">
        <v>1</v>
      </c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</row>
    <row r="1252" spans="1:26" ht="12.75" customHeight="1">
      <c r="A1252" s="53" t="s">
        <v>2816</v>
      </c>
      <c r="B1252" s="55" t="s">
        <v>2654</v>
      </c>
      <c r="C1252" s="57">
        <v>1</v>
      </c>
      <c r="D1252" s="53" t="s">
        <v>2868</v>
      </c>
      <c r="E1252" s="55" t="s">
        <v>2852</v>
      </c>
      <c r="F1252" s="57">
        <v>3</v>
      </c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</row>
    <row r="1253" spans="1:26" ht="12.75" customHeight="1">
      <c r="A1253" s="53" t="s">
        <v>2817</v>
      </c>
      <c r="B1253" s="55" t="s">
        <v>2654</v>
      </c>
      <c r="C1253" s="57">
        <v>1</v>
      </c>
      <c r="D1253" s="53" t="s">
        <v>2869</v>
      </c>
      <c r="E1253" s="55" t="s">
        <v>163</v>
      </c>
      <c r="F1253" s="57">
        <v>1</v>
      </c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</row>
    <row r="1254" spans="1:26" ht="12.75" customHeight="1">
      <c r="A1254" s="53" t="s">
        <v>2818</v>
      </c>
      <c r="B1254" s="55" t="s">
        <v>2676</v>
      </c>
      <c r="C1254" s="57">
        <v>1</v>
      </c>
      <c r="D1254" s="53" t="s">
        <v>2870</v>
      </c>
      <c r="E1254" s="55" t="s">
        <v>2852</v>
      </c>
      <c r="F1254" s="57">
        <v>1</v>
      </c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</row>
    <row r="1255" spans="1:26" ht="12.75" customHeight="1">
      <c r="A1255" s="53" t="s">
        <v>2819</v>
      </c>
      <c r="B1255" s="55" t="s">
        <v>2676</v>
      </c>
      <c r="C1255" s="57">
        <v>1</v>
      </c>
      <c r="D1255" s="53" t="s">
        <v>2871</v>
      </c>
      <c r="E1255" s="55" t="s">
        <v>2797</v>
      </c>
      <c r="F1255" s="57">
        <v>1</v>
      </c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</row>
    <row r="1256" spans="1:26" ht="12.75" customHeight="1">
      <c r="A1256" s="53" t="s">
        <v>2820</v>
      </c>
      <c r="B1256" s="55" t="s">
        <v>2737</v>
      </c>
      <c r="C1256" s="57">
        <v>1</v>
      </c>
      <c r="D1256" s="53" t="s">
        <v>2872</v>
      </c>
      <c r="E1256" s="55" t="s">
        <v>2797</v>
      </c>
      <c r="F1256" s="57">
        <v>1</v>
      </c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</row>
    <row r="1257" spans="1:26" ht="12.75" customHeight="1">
      <c r="A1257" s="53" t="s">
        <v>2821</v>
      </c>
      <c r="B1257" s="55" t="s">
        <v>2737</v>
      </c>
      <c r="C1257" s="57">
        <v>1</v>
      </c>
      <c r="D1257" s="53" t="s">
        <v>2873</v>
      </c>
      <c r="E1257" s="55" t="s">
        <v>2797</v>
      </c>
      <c r="F1257" s="57">
        <v>1</v>
      </c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</row>
    <row r="1258" spans="1:26" ht="12.75" customHeight="1">
      <c r="A1258" s="53" t="s">
        <v>2822</v>
      </c>
      <c r="B1258" s="55" t="s">
        <v>2737</v>
      </c>
      <c r="C1258" s="57">
        <v>1</v>
      </c>
      <c r="D1258" s="53" t="s">
        <v>2874</v>
      </c>
      <c r="E1258" s="55" t="s">
        <v>163</v>
      </c>
      <c r="F1258" s="57">
        <v>1</v>
      </c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</row>
    <row r="1259" spans="1:26" ht="12.75" customHeight="1">
      <c r="A1259" s="53" t="s">
        <v>2823</v>
      </c>
      <c r="B1259" s="55" t="s">
        <v>2737</v>
      </c>
      <c r="C1259" s="57">
        <v>1</v>
      </c>
      <c r="D1259" s="53" t="s">
        <v>2875</v>
      </c>
      <c r="E1259" s="55" t="s">
        <v>163</v>
      </c>
      <c r="F1259" s="57">
        <v>1</v>
      </c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</row>
    <row r="1260" spans="1:26" ht="12.75" customHeight="1">
      <c r="A1260" s="53" t="s">
        <v>2824</v>
      </c>
      <c r="B1260" s="55" t="s">
        <v>2654</v>
      </c>
      <c r="C1260" s="57">
        <v>4</v>
      </c>
      <c r="D1260" s="53" t="s">
        <v>2876</v>
      </c>
      <c r="E1260" s="55" t="s">
        <v>163</v>
      </c>
      <c r="F1260" s="57">
        <v>1</v>
      </c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</row>
    <row r="1261" spans="1:26" ht="12.75" customHeight="1">
      <c r="A1261" s="53" t="s">
        <v>2825</v>
      </c>
      <c r="B1261" s="55" t="s">
        <v>2654</v>
      </c>
      <c r="C1261" s="57">
        <v>6</v>
      </c>
      <c r="D1261" s="53" t="s">
        <v>2877</v>
      </c>
      <c r="E1261" s="55" t="s">
        <v>163</v>
      </c>
      <c r="F1261" s="57">
        <v>1</v>
      </c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</row>
    <row r="1262" spans="1:26" ht="12.75" customHeight="1">
      <c r="A1262" s="53" t="s">
        <v>2826</v>
      </c>
      <c r="B1262" s="55" t="s">
        <v>2676</v>
      </c>
      <c r="C1262" s="57">
        <v>5</v>
      </c>
      <c r="D1262" s="53" t="s">
        <v>2878</v>
      </c>
      <c r="E1262" s="55" t="s">
        <v>2797</v>
      </c>
      <c r="F1262" s="57">
        <v>1</v>
      </c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</row>
    <row r="1263" spans="1:26" ht="12.75" customHeight="1">
      <c r="A1263" s="53" t="s">
        <v>2827</v>
      </c>
      <c r="B1263" s="55" t="s">
        <v>2676</v>
      </c>
      <c r="C1263" s="57">
        <v>5</v>
      </c>
      <c r="D1263" s="53" t="s">
        <v>2879</v>
      </c>
      <c r="E1263" s="55" t="s">
        <v>2797</v>
      </c>
      <c r="F1263" s="57">
        <v>1</v>
      </c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</row>
    <row r="1264" spans="1:26" ht="12.75" customHeight="1">
      <c r="A1264" s="53" t="s">
        <v>2828</v>
      </c>
      <c r="B1264" s="55" t="s">
        <v>2676</v>
      </c>
      <c r="C1264" s="57">
        <v>33</v>
      </c>
      <c r="D1264" s="53" t="s">
        <v>2880</v>
      </c>
      <c r="E1264" s="55" t="s">
        <v>2797</v>
      </c>
      <c r="F1264" s="57">
        <v>1</v>
      </c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</row>
    <row r="1265" spans="1:26" ht="12.75" customHeight="1">
      <c r="A1265" s="53" t="s">
        <v>2829</v>
      </c>
      <c r="B1265" s="55" t="s">
        <v>2676</v>
      </c>
      <c r="C1265" s="57">
        <v>33</v>
      </c>
      <c r="D1265" s="53" t="s">
        <v>2881</v>
      </c>
      <c r="E1265" s="55" t="s">
        <v>163</v>
      </c>
      <c r="F1265" s="57">
        <v>4</v>
      </c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</row>
    <row r="1266" spans="1:26" ht="12.75" customHeight="1">
      <c r="A1266" s="53" t="s">
        <v>2830</v>
      </c>
      <c r="B1266" s="55" t="s">
        <v>2654</v>
      </c>
      <c r="C1266" s="57">
        <v>1</v>
      </c>
      <c r="D1266" s="53" t="s">
        <v>2882</v>
      </c>
      <c r="E1266" s="55" t="s">
        <v>163</v>
      </c>
      <c r="F1266" s="57">
        <v>4</v>
      </c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</row>
    <row r="1267" spans="1:26" ht="12.75" customHeight="1">
      <c r="A1267" s="53" t="s">
        <v>2831</v>
      </c>
      <c r="B1267" s="55" t="s">
        <v>2654</v>
      </c>
      <c r="C1267" s="57">
        <v>1</v>
      </c>
      <c r="D1267" s="53" t="s">
        <v>2883</v>
      </c>
      <c r="E1267" s="55" t="s">
        <v>163</v>
      </c>
      <c r="F1267" s="57">
        <v>1</v>
      </c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</row>
    <row r="1268" spans="1:26" ht="12.75" customHeight="1">
      <c r="A1268" s="53" t="s">
        <v>2832</v>
      </c>
      <c r="B1268" s="55" t="s">
        <v>2676</v>
      </c>
      <c r="C1268" s="57">
        <v>1</v>
      </c>
      <c r="D1268" s="53" t="s">
        <v>2884</v>
      </c>
      <c r="E1268" s="55" t="s">
        <v>163</v>
      </c>
      <c r="F1268" s="57">
        <v>1</v>
      </c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</row>
    <row r="1269" spans="1:26" ht="12.75" customHeight="1">
      <c r="A1269" s="53" t="s">
        <v>2833</v>
      </c>
      <c r="B1269" s="55" t="s">
        <v>2737</v>
      </c>
      <c r="C1269" s="57">
        <v>1</v>
      </c>
      <c r="D1269" s="53" t="s">
        <v>2885</v>
      </c>
      <c r="E1269" s="55" t="s">
        <v>2797</v>
      </c>
      <c r="F1269" s="57">
        <v>1</v>
      </c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</row>
    <row r="1270" spans="1:26" ht="12.75" customHeight="1">
      <c r="A1270" s="53" t="s">
        <v>2834</v>
      </c>
      <c r="B1270" s="55" t="s">
        <v>2737</v>
      </c>
      <c r="C1270" s="57">
        <v>1</v>
      </c>
      <c r="D1270" s="53" t="s">
        <v>2886</v>
      </c>
      <c r="E1270" s="55" t="s">
        <v>163</v>
      </c>
      <c r="F1270" s="57">
        <v>1</v>
      </c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</row>
    <row r="1271" spans="1:26" ht="12.75" customHeight="1">
      <c r="A1271" s="53" t="s">
        <v>2835</v>
      </c>
      <c r="B1271" s="55" t="s">
        <v>2737</v>
      </c>
      <c r="C1271" s="57">
        <v>1</v>
      </c>
      <c r="D1271" s="53" t="s">
        <v>2887</v>
      </c>
      <c r="E1271" s="55" t="s">
        <v>163</v>
      </c>
      <c r="F1271" s="57">
        <v>1</v>
      </c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</row>
    <row r="1272" spans="1:26" ht="12.75" customHeight="1">
      <c r="A1272" s="53" t="s">
        <v>2836</v>
      </c>
      <c r="B1272" s="55" t="s">
        <v>2737</v>
      </c>
      <c r="C1272" s="57">
        <v>1</v>
      </c>
      <c r="D1272" s="53" t="s">
        <v>2888</v>
      </c>
      <c r="E1272" s="55" t="s">
        <v>1685</v>
      </c>
      <c r="F1272" s="57">
        <v>1</v>
      </c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</row>
    <row r="1273" spans="1:26" ht="12.75" customHeight="1">
      <c r="A1273" s="53" t="s">
        <v>2837</v>
      </c>
      <c r="B1273" s="55" t="s">
        <v>2737</v>
      </c>
      <c r="C1273" s="57">
        <v>1</v>
      </c>
      <c r="D1273" s="53" t="s">
        <v>2889</v>
      </c>
      <c r="E1273" s="55" t="s">
        <v>2737</v>
      </c>
      <c r="F1273" s="57">
        <v>1</v>
      </c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</row>
    <row r="1274" spans="1:26" ht="12.75" customHeight="1">
      <c r="A1274" s="53" t="s">
        <v>2838</v>
      </c>
      <c r="B1274" s="55" t="s">
        <v>2737</v>
      </c>
      <c r="C1274" s="57">
        <v>1</v>
      </c>
      <c r="D1274" s="53" t="s">
        <v>2890</v>
      </c>
      <c r="E1274" s="55" t="s">
        <v>2737</v>
      </c>
      <c r="F1274" s="57">
        <v>1</v>
      </c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</row>
    <row r="1275" spans="1:26" ht="12.75" customHeight="1">
      <c r="A1275" s="53" t="s">
        <v>2839</v>
      </c>
      <c r="B1275" s="55" t="s">
        <v>2654</v>
      </c>
      <c r="C1275" s="57">
        <v>1</v>
      </c>
      <c r="D1275" s="53" t="s">
        <v>2891</v>
      </c>
      <c r="E1275" s="55" t="s">
        <v>2737</v>
      </c>
      <c r="F1275" s="57">
        <v>1</v>
      </c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</row>
    <row r="1276" spans="1:26" ht="12.75" customHeight="1">
      <c r="A1276" s="53" t="s">
        <v>2840</v>
      </c>
      <c r="B1276" s="55" t="s">
        <v>2654</v>
      </c>
      <c r="C1276" s="57">
        <v>1</v>
      </c>
      <c r="D1276" s="53" t="s">
        <v>2892</v>
      </c>
      <c r="E1276" s="55" t="s">
        <v>2737</v>
      </c>
      <c r="F1276" s="57">
        <v>1</v>
      </c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</row>
    <row r="1277" spans="1:26" ht="12.75" customHeight="1">
      <c r="A1277" s="53" t="s">
        <v>2841</v>
      </c>
      <c r="B1277" s="55" t="s">
        <v>2676</v>
      </c>
      <c r="C1277" s="57">
        <v>1</v>
      </c>
      <c r="D1277" s="53" t="s">
        <v>2893</v>
      </c>
      <c r="E1277" s="55" t="s">
        <v>2737</v>
      </c>
      <c r="F1277" s="57">
        <v>4</v>
      </c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</row>
    <row r="1278" spans="1:26" ht="12.75" customHeight="1">
      <c r="A1278" s="53" t="s">
        <v>2842</v>
      </c>
      <c r="B1278" s="55" t="s">
        <v>2676</v>
      </c>
      <c r="C1278" s="57">
        <v>1</v>
      </c>
      <c r="D1278" s="53" t="s">
        <v>2894</v>
      </c>
      <c r="E1278" s="55" t="s">
        <v>2737</v>
      </c>
      <c r="F1278" s="57">
        <v>3</v>
      </c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</row>
    <row r="1279" spans="1:26" ht="12.75" customHeight="1">
      <c r="A1279" s="53" t="s">
        <v>2843</v>
      </c>
      <c r="B1279" s="55" t="s">
        <v>2676</v>
      </c>
      <c r="C1279" s="57">
        <v>3</v>
      </c>
      <c r="D1279" s="53" t="s">
        <v>2895</v>
      </c>
      <c r="E1279" s="55" t="s">
        <v>2681</v>
      </c>
      <c r="F1279" s="57">
        <v>6</v>
      </c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</row>
    <row r="1280" spans="1:26" ht="12.75" customHeight="1">
      <c r="A1280" s="53" t="s">
        <v>2844</v>
      </c>
      <c r="B1280" s="55" t="s">
        <v>2676</v>
      </c>
      <c r="C1280" s="57">
        <v>3</v>
      </c>
      <c r="D1280" s="53" t="s">
        <v>2896</v>
      </c>
      <c r="E1280" s="55" t="s">
        <v>2681</v>
      </c>
      <c r="F1280" s="57">
        <v>6</v>
      </c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</row>
    <row r="1281" spans="1:26" ht="12.75" customHeight="1">
      <c r="A1281" s="53" t="s">
        <v>2845</v>
      </c>
      <c r="B1281" s="55" t="s">
        <v>2676</v>
      </c>
      <c r="C1281" s="57">
        <v>42</v>
      </c>
      <c r="D1281" s="53" t="s">
        <v>2897</v>
      </c>
      <c r="E1281" s="55" t="s">
        <v>2737</v>
      </c>
      <c r="F1281" s="57">
        <v>1</v>
      </c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</row>
    <row r="1282" spans="1:26" ht="12.75" customHeight="1">
      <c r="A1282" s="53" t="s">
        <v>2846</v>
      </c>
      <c r="B1282" s="55" t="s">
        <v>2847</v>
      </c>
      <c r="C1282" s="57">
        <v>42</v>
      </c>
      <c r="D1282" s="53" t="s">
        <v>2898</v>
      </c>
      <c r="E1282" s="55" t="s">
        <v>2737</v>
      </c>
      <c r="F1282" s="57">
        <v>1</v>
      </c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</row>
    <row r="1283" spans="1:26" ht="12.75" customHeight="1">
      <c r="A1283" s="53" t="s">
        <v>2848</v>
      </c>
      <c r="B1283" s="55" t="s">
        <v>2847</v>
      </c>
      <c r="C1283" s="57">
        <v>38</v>
      </c>
      <c r="D1283" s="53" t="s">
        <v>2899</v>
      </c>
      <c r="E1283" s="55" t="s">
        <v>2737</v>
      </c>
      <c r="F1283" s="57">
        <v>1</v>
      </c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</row>
    <row r="1284" spans="1:26" ht="12.75" customHeight="1">
      <c r="A1284" s="53" t="s">
        <v>2849</v>
      </c>
      <c r="B1284" s="55" t="s">
        <v>2847</v>
      </c>
      <c r="C1284" s="57">
        <v>42</v>
      </c>
      <c r="D1284" s="53" t="s">
        <v>2900</v>
      </c>
      <c r="E1284" s="55" t="s">
        <v>2737</v>
      </c>
      <c r="F1284" s="57">
        <v>1</v>
      </c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</row>
    <row r="1285" spans="1:26" ht="12.75" customHeight="1">
      <c r="A1285" s="53" t="s">
        <v>2850</v>
      </c>
      <c r="B1285" s="55" t="s">
        <v>2797</v>
      </c>
      <c r="C1285" s="57">
        <v>1</v>
      </c>
      <c r="D1285" s="53" t="s">
        <v>2901</v>
      </c>
      <c r="E1285" s="55" t="s">
        <v>2737</v>
      </c>
      <c r="F1285" s="57">
        <v>1</v>
      </c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</row>
    <row r="1286" spans="1:26" ht="12.75" customHeight="1">
      <c r="A1286" s="53" t="s">
        <v>2851</v>
      </c>
      <c r="B1286" s="55" t="s">
        <v>2852</v>
      </c>
      <c r="C1286" s="57">
        <v>1</v>
      </c>
      <c r="D1286" s="53" t="s">
        <v>2902</v>
      </c>
      <c r="E1286" s="55" t="s">
        <v>2737</v>
      </c>
      <c r="F1286" s="57">
        <v>1</v>
      </c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</row>
    <row r="1287" spans="1:26" ht="12.75" customHeight="1">
      <c r="A1287" s="53" t="s">
        <v>2853</v>
      </c>
      <c r="B1287" s="55" t="s">
        <v>2852</v>
      </c>
      <c r="C1287" s="57">
        <v>1</v>
      </c>
      <c r="D1287" s="53" t="s">
        <v>2903</v>
      </c>
      <c r="E1287" s="55" t="s">
        <v>2681</v>
      </c>
      <c r="F1287" s="57">
        <v>6</v>
      </c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</row>
    <row r="1288" spans="1:26" ht="12.75" customHeight="1">
      <c r="A1288" s="53" t="s">
        <v>2854</v>
      </c>
      <c r="B1288" s="55" t="s">
        <v>163</v>
      </c>
      <c r="C1288" s="57">
        <v>1</v>
      </c>
      <c r="D1288" s="53" t="s">
        <v>2904</v>
      </c>
      <c r="E1288" s="55" t="s">
        <v>2681</v>
      </c>
      <c r="F1288" s="57">
        <v>6</v>
      </c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</row>
    <row r="1289" spans="1:26" ht="12.75" customHeight="1">
      <c r="A1289" s="53" t="s">
        <v>2855</v>
      </c>
      <c r="B1289" s="55" t="s">
        <v>2852</v>
      </c>
      <c r="C1289" s="57">
        <v>1</v>
      </c>
      <c r="D1289" s="53" t="s">
        <v>2905</v>
      </c>
      <c r="E1289" s="55"/>
      <c r="F1289" s="57">
        <v>2</v>
      </c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</row>
    <row r="1290" spans="1:26" ht="12.75" customHeight="1">
      <c r="A1290" s="53" t="s">
        <v>2856</v>
      </c>
      <c r="B1290" s="55" t="s">
        <v>2797</v>
      </c>
      <c r="C1290" s="57">
        <v>1</v>
      </c>
      <c r="D1290" s="53" t="s">
        <v>2906</v>
      </c>
      <c r="E1290" s="55"/>
      <c r="F1290" s="57">
        <v>2</v>
      </c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</row>
    <row r="1291" spans="1:26" ht="12.75" customHeight="1">
      <c r="A1291" s="53" t="s">
        <v>2857</v>
      </c>
      <c r="B1291" s="55" t="s">
        <v>2797</v>
      </c>
      <c r="C1291" s="57">
        <v>1</v>
      </c>
      <c r="D1291" s="53" t="s">
        <v>2907</v>
      </c>
      <c r="E1291" s="55"/>
      <c r="F1291" s="57">
        <v>2</v>
      </c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</row>
    <row r="1292" spans="1:26" ht="12.75" customHeight="1">
      <c r="A1292" s="53" t="s">
        <v>2858</v>
      </c>
      <c r="B1292" s="55" t="s">
        <v>2797</v>
      </c>
      <c r="C1292" s="57">
        <v>1</v>
      </c>
      <c r="D1292" s="53" t="s">
        <v>2908</v>
      </c>
      <c r="E1292" s="55"/>
      <c r="F1292" s="57">
        <v>2</v>
      </c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</row>
    <row r="1293" spans="1:26" ht="12.75" customHeight="1">
      <c r="A1293" s="53" t="s">
        <v>2859</v>
      </c>
      <c r="B1293" s="55" t="s">
        <v>163</v>
      </c>
      <c r="C1293" s="57">
        <v>1</v>
      </c>
      <c r="D1293" s="53" t="s">
        <v>2909</v>
      </c>
      <c r="E1293" s="55" t="s">
        <v>159</v>
      </c>
      <c r="F1293" s="57">
        <v>13</v>
      </c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</row>
    <row r="1294" spans="1:26" ht="12.75" customHeight="1">
      <c r="A1294" s="53" t="s">
        <v>2860</v>
      </c>
      <c r="B1294" s="55" t="s">
        <v>163</v>
      </c>
      <c r="C1294" s="57">
        <v>1</v>
      </c>
      <c r="D1294" s="53" t="s">
        <v>2910</v>
      </c>
      <c r="E1294" s="55" t="s">
        <v>159</v>
      </c>
      <c r="F1294" s="57">
        <v>19</v>
      </c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</row>
    <row r="1295" spans="1:26" ht="12.75" customHeight="1">
      <c r="A1295" s="53" t="s">
        <v>2861</v>
      </c>
      <c r="B1295" s="55" t="s">
        <v>2737</v>
      </c>
      <c r="C1295" s="57">
        <v>4</v>
      </c>
      <c r="D1295" s="53" t="s">
        <v>2911</v>
      </c>
      <c r="E1295" s="55" t="s">
        <v>2605</v>
      </c>
      <c r="F1295" s="57">
        <v>4</v>
      </c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</row>
    <row r="1296" spans="1:26" ht="12.75" customHeight="1">
      <c r="A1296" s="53" t="s">
        <v>2862</v>
      </c>
      <c r="B1296" s="55" t="s">
        <v>2852</v>
      </c>
      <c r="C1296" s="57">
        <v>1</v>
      </c>
      <c r="D1296" s="53" t="s">
        <v>2912</v>
      </c>
      <c r="E1296" s="55" t="s">
        <v>2605</v>
      </c>
      <c r="F1296" s="57">
        <v>3</v>
      </c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</row>
    <row r="1297" spans="1:26" ht="12.75" customHeight="1">
      <c r="A1297" s="53" t="s">
        <v>2863</v>
      </c>
      <c r="B1297" s="55" t="s">
        <v>2797</v>
      </c>
      <c r="C1297" s="57">
        <v>1</v>
      </c>
      <c r="D1297" s="53" t="s">
        <v>2913</v>
      </c>
      <c r="E1297" s="55" t="s">
        <v>163</v>
      </c>
      <c r="F1297" s="57">
        <v>3</v>
      </c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</row>
    <row r="1298" spans="1:26" ht="12.75" customHeight="1">
      <c r="A1298" s="53" t="s">
        <v>2864</v>
      </c>
      <c r="B1298" s="55" t="s">
        <v>2637</v>
      </c>
      <c r="C1298" s="57">
        <v>1</v>
      </c>
      <c r="D1298" s="53" t="s">
        <v>2914</v>
      </c>
      <c r="E1298" s="55" t="s">
        <v>163</v>
      </c>
      <c r="F1298" s="57">
        <v>2</v>
      </c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</row>
    <row r="1299" spans="1:26" ht="12.75" customHeight="1">
      <c r="A1299" s="53" t="s">
        <v>2865</v>
      </c>
      <c r="B1299" s="55" t="s">
        <v>2637</v>
      </c>
      <c r="C1299" s="57">
        <v>1</v>
      </c>
      <c r="D1299" s="53" t="s">
        <v>2915</v>
      </c>
      <c r="E1299" s="55" t="s">
        <v>2916</v>
      </c>
      <c r="F1299" s="57">
        <v>3</v>
      </c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</row>
    <row r="1300" spans="1:26" ht="12.75" customHeight="1">
      <c r="A1300" s="53" t="s">
        <v>2866</v>
      </c>
      <c r="B1300" s="55" t="s">
        <v>2637</v>
      </c>
      <c r="C1300" s="57">
        <v>1</v>
      </c>
      <c r="D1300" s="53" t="s">
        <v>2917</v>
      </c>
      <c r="E1300" s="55" t="s">
        <v>2916</v>
      </c>
      <c r="F1300" s="57">
        <v>3</v>
      </c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</row>
    <row r="1301" spans="1:26" ht="12.75" customHeight="1">
      <c r="A1301" s="53" t="s">
        <v>2918</v>
      </c>
      <c r="B1301" s="55" t="s">
        <v>2919</v>
      </c>
      <c r="C1301" s="57">
        <v>3</v>
      </c>
      <c r="D1301" s="53" t="s">
        <v>2974</v>
      </c>
      <c r="E1301" s="55" t="s">
        <v>2972</v>
      </c>
      <c r="F1301" s="57">
        <v>1</v>
      </c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</row>
    <row r="1302" spans="1:26" ht="12.75" customHeight="1">
      <c r="A1302" s="53" t="s">
        <v>2920</v>
      </c>
      <c r="B1302" s="55" t="s">
        <v>2919</v>
      </c>
      <c r="C1302" s="57">
        <v>2</v>
      </c>
      <c r="D1302" s="53" t="s">
        <v>2975</v>
      </c>
      <c r="E1302" s="55" t="s">
        <v>2972</v>
      </c>
      <c r="F1302" s="57">
        <v>1</v>
      </c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</row>
    <row r="1303" spans="1:26" ht="12.75" customHeight="1">
      <c r="A1303" s="53" t="s">
        <v>2921</v>
      </c>
      <c r="B1303" s="55" t="s">
        <v>2919</v>
      </c>
      <c r="C1303" s="57">
        <v>1</v>
      </c>
      <c r="D1303" s="53" t="s">
        <v>2976</v>
      </c>
      <c r="E1303" s="55" t="s">
        <v>2958</v>
      </c>
      <c r="F1303" s="57">
        <v>1</v>
      </c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</row>
    <row r="1304" spans="1:26" ht="12.75" customHeight="1">
      <c r="A1304" s="53" t="s">
        <v>2922</v>
      </c>
      <c r="B1304" s="55" t="s">
        <v>2637</v>
      </c>
      <c r="C1304" s="57">
        <v>1</v>
      </c>
      <c r="D1304" s="53" t="s">
        <v>2977</v>
      </c>
      <c r="E1304" s="55" t="s">
        <v>2958</v>
      </c>
      <c r="F1304" s="57">
        <v>1</v>
      </c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</row>
    <row r="1305" spans="1:26" ht="12.75" customHeight="1">
      <c r="A1305" s="53" t="s">
        <v>2923</v>
      </c>
      <c r="B1305" s="55" t="s">
        <v>2637</v>
      </c>
      <c r="C1305" s="57">
        <v>1</v>
      </c>
      <c r="D1305" s="53" t="s">
        <v>2978</v>
      </c>
      <c r="E1305" s="55" t="s">
        <v>2029</v>
      </c>
      <c r="F1305" s="57">
        <v>1</v>
      </c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</row>
    <row r="1306" spans="1:26" ht="12.75" customHeight="1">
      <c r="A1306" s="53" t="s">
        <v>2924</v>
      </c>
      <c r="B1306" s="55" t="s">
        <v>2637</v>
      </c>
      <c r="C1306" s="57">
        <v>2</v>
      </c>
      <c r="D1306" s="53" t="s">
        <v>2979</v>
      </c>
      <c r="E1306" s="55" t="s">
        <v>2029</v>
      </c>
      <c r="F1306" s="57">
        <v>1</v>
      </c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</row>
    <row r="1307" spans="1:26" ht="12.75" customHeight="1">
      <c r="A1307" s="53" t="s">
        <v>2925</v>
      </c>
      <c r="B1307" s="55" t="s">
        <v>2637</v>
      </c>
      <c r="C1307" s="57">
        <v>1</v>
      </c>
      <c r="D1307" s="53" t="s">
        <v>2980</v>
      </c>
      <c r="E1307" s="55" t="s">
        <v>2029</v>
      </c>
      <c r="F1307" s="57">
        <v>1</v>
      </c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</row>
    <row r="1308" spans="1:26" ht="12.75" customHeight="1">
      <c r="A1308" s="53" t="s">
        <v>2926</v>
      </c>
      <c r="B1308" s="55" t="s">
        <v>2637</v>
      </c>
      <c r="C1308" s="57">
        <v>1</v>
      </c>
      <c r="D1308" s="53" t="s">
        <v>2981</v>
      </c>
      <c r="E1308" s="55" t="s">
        <v>2916</v>
      </c>
      <c r="F1308" s="57">
        <v>1</v>
      </c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</row>
    <row r="1309" spans="1:26" ht="12.75" customHeight="1">
      <c r="A1309" s="53" t="s">
        <v>2927</v>
      </c>
      <c r="B1309" s="55" t="s">
        <v>2637</v>
      </c>
      <c r="C1309" s="57">
        <v>1</v>
      </c>
      <c r="D1309" s="53" t="s">
        <v>2982</v>
      </c>
      <c r="E1309" s="55" t="s">
        <v>2916</v>
      </c>
      <c r="F1309" s="57">
        <v>1</v>
      </c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</row>
    <row r="1310" spans="1:26" ht="12.75" customHeight="1">
      <c r="A1310" s="53" t="s">
        <v>2928</v>
      </c>
      <c r="B1310" s="55" t="s">
        <v>163</v>
      </c>
      <c r="C1310" s="57">
        <v>1</v>
      </c>
      <c r="D1310" s="53" t="s">
        <v>2983</v>
      </c>
      <c r="E1310" s="55" t="s">
        <v>2916</v>
      </c>
      <c r="F1310" s="57">
        <v>1</v>
      </c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</row>
    <row r="1311" spans="1:26" ht="12.75" customHeight="1">
      <c r="A1311" s="53" t="s">
        <v>2929</v>
      </c>
      <c r="B1311" s="55" t="s">
        <v>2919</v>
      </c>
      <c r="C1311" s="57">
        <v>1</v>
      </c>
      <c r="D1311" s="53" t="s">
        <v>2984</v>
      </c>
      <c r="E1311" s="55" t="s">
        <v>2916</v>
      </c>
      <c r="F1311" s="57">
        <v>1</v>
      </c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</row>
    <row r="1312" spans="1:26" ht="12.75" customHeight="1">
      <c r="A1312" s="53" t="s">
        <v>2930</v>
      </c>
      <c r="B1312" s="55" t="s">
        <v>2931</v>
      </c>
      <c r="C1312" s="57">
        <v>1</v>
      </c>
      <c r="D1312" s="53" t="s">
        <v>2985</v>
      </c>
      <c r="E1312" s="55" t="s">
        <v>2972</v>
      </c>
      <c r="F1312" s="57">
        <v>1</v>
      </c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</row>
    <row r="1313" spans="1:26" ht="12.75" customHeight="1">
      <c r="A1313" s="53" t="s">
        <v>2932</v>
      </c>
      <c r="B1313" s="55" t="s">
        <v>2931</v>
      </c>
      <c r="C1313" s="57">
        <v>2</v>
      </c>
      <c r="D1313" s="53" t="s">
        <v>2986</v>
      </c>
      <c r="E1313" s="55" t="s">
        <v>2972</v>
      </c>
      <c r="F1313" s="57">
        <v>1</v>
      </c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</row>
    <row r="1314" spans="1:26" ht="12.75" customHeight="1">
      <c r="A1314" s="53" t="s">
        <v>2933</v>
      </c>
      <c r="B1314" s="55" t="s">
        <v>2931</v>
      </c>
      <c r="C1314" s="57">
        <v>2</v>
      </c>
      <c r="D1314" s="53" t="s">
        <v>2987</v>
      </c>
      <c r="E1314" s="55" t="s">
        <v>2972</v>
      </c>
      <c r="F1314" s="57">
        <v>1</v>
      </c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</row>
    <row r="1315" spans="1:26" ht="12.75" customHeight="1">
      <c r="A1315" s="53" t="s">
        <v>2934</v>
      </c>
      <c r="B1315" s="55" t="s">
        <v>2919</v>
      </c>
      <c r="C1315" s="57">
        <v>1</v>
      </c>
      <c r="D1315" s="53" t="s">
        <v>2988</v>
      </c>
      <c r="E1315" s="55" t="s">
        <v>2972</v>
      </c>
      <c r="F1315" s="57">
        <v>1</v>
      </c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</row>
    <row r="1316" spans="1:26" ht="12.75" customHeight="1">
      <c r="A1316" s="53" t="s">
        <v>2935</v>
      </c>
      <c r="B1316" s="55" t="s">
        <v>2919</v>
      </c>
      <c r="C1316" s="57">
        <v>1</v>
      </c>
      <c r="D1316" s="53" t="s">
        <v>2989</v>
      </c>
      <c r="E1316" s="55" t="s">
        <v>2972</v>
      </c>
      <c r="F1316" s="57">
        <v>1</v>
      </c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</row>
    <row r="1317" spans="1:26" ht="12.75" customHeight="1">
      <c r="A1317" s="53" t="s">
        <v>2936</v>
      </c>
      <c r="B1317" s="55" t="s">
        <v>2131</v>
      </c>
      <c r="C1317" s="57">
        <v>2</v>
      </c>
      <c r="D1317" s="53" t="s">
        <v>2990</v>
      </c>
      <c r="E1317" s="55" t="s">
        <v>2972</v>
      </c>
      <c r="F1317" s="57">
        <v>1</v>
      </c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</row>
    <row r="1318" spans="1:26" ht="12.75" customHeight="1">
      <c r="A1318" s="53" t="s">
        <v>2937</v>
      </c>
      <c r="B1318" s="55" t="s">
        <v>590</v>
      </c>
      <c r="C1318" s="57">
        <v>3</v>
      </c>
      <c r="D1318" s="53" t="s">
        <v>2991</v>
      </c>
      <c r="E1318" s="55" t="s">
        <v>2968</v>
      </c>
      <c r="F1318" s="57">
        <v>1</v>
      </c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</row>
    <row r="1319" spans="1:26" ht="12.75" customHeight="1">
      <c r="A1319" s="53" t="s">
        <v>2938</v>
      </c>
      <c r="B1319" s="55" t="s">
        <v>590</v>
      </c>
      <c r="C1319" s="57">
        <v>3</v>
      </c>
      <c r="D1319" s="53" t="s">
        <v>2992</v>
      </c>
      <c r="E1319" s="55" t="s">
        <v>2968</v>
      </c>
      <c r="F1319" s="57">
        <v>1</v>
      </c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</row>
    <row r="1320" spans="1:26" ht="12.75" customHeight="1">
      <c r="A1320" s="53" t="s">
        <v>2939</v>
      </c>
      <c r="B1320" s="55" t="s">
        <v>2940</v>
      </c>
      <c r="C1320" s="57">
        <v>1</v>
      </c>
      <c r="D1320" s="53" t="s">
        <v>2993</v>
      </c>
      <c r="E1320" s="55" t="s">
        <v>2968</v>
      </c>
      <c r="F1320" s="57">
        <v>1</v>
      </c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</row>
    <row r="1321" spans="1:26" ht="12.75" customHeight="1">
      <c r="A1321" s="53" t="s">
        <v>2941</v>
      </c>
      <c r="B1321" s="55" t="s">
        <v>2940</v>
      </c>
      <c r="C1321" s="57">
        <v>1</v>
      </c>
      <c r="D1321" s="53" t="s">
        <v>2994</v>
      </c>
      <c r="E1321" s="55" t="s">
        <v>2916</v>
      </c>
      <c r="F1321" s="57">
        <v>1</v>
      </c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</row>
    <row r="1322" spans="1:26" ht="12.75" customHeight="1">
      <c r="A1322" s="53" t="s">
        <v>2942</v>
      </c>
      <c r="B1322" s="55" t="s">
        <v>2940</v>
      </c>
      <c r="C1322" s="57">
        <v>1</v>
      </c>
      <c r="D1322" s="53" t="s">
        <v>2995</v>
      </c>
      <c r="E1322" s="55" t="s">
        <v>2916</v>
      </c>
      <c r="F1322" s="57">
        <v>1</v>
      </c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</row>
    <row r="1323" spans="1:26" ht="12.75" customHeight="1">
      <c r="A1323" s="53" t="s">
        <v>2943</v>
      </c>
      <c r="B1323" s="55" t="s">
        <v>2940</v>
      </c>
      <c r="C1323" s="57">
        <v>1</v>
      </c>
      <c r="D1323" s="53" t="s">
        <v>2996</v>
      </c>
      <c r="E1323" s="55" t="s">
        <v>2029</v>
      </c>
      <c r="F1323" s="57">
        <v>1</v>
      </c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</row>
    <row r="1324" spans="1:26" ht="12.75" customHeight="1">
      <c r="A1324" s="53" t="s">
        <v>2944</v>
      </c>
      <c r="B1324" s="55" t="s">
        <v>2725</v>
      </c>
      <c r="C1324" s="57">
        <v>1</v>
      </c>
      <c r="D1324" s="53" t="s">
        <v>2997</v>
      </c>
      <c r="E1324" s="55" t="s">
        <v>2029</v>
      </c>
      <c r="F1324" s="57">
        <v>1</v>
      </c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</row>
    <row r="1325" spans="1:26" ht="12.75" customHeight="1">
      <c r="A1325" s="53" t="s">
        <v>2945</v>
      </c>
      <c r="B1325" s="55" t="s">
        <v>2725</v>
      </c>
      <c r="C1325" s="57">
        <v>1</v>
      </c>
      <c r="D1325" s="53" t="s">
        <v>2998</v>
      </c>
      <c r="E1325" s="55" t="s">
        <v>2029</v>
      </c>
      <c r="F1325" s="57">
        <v>1</v>
      </c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</row>
    <row r="1326" spans="1:26" ht="12.75" customHeight="1">
      <c r="A1326" s="53" t="s">
        <v>2946</v>
      </c>
      <c r="B1326" s="55" t="s">
        <v>2916</v>
      </c>
      <c r="C1326" s="57">
        <v>1</v>
      </c>
      <c r="D1326" s="53" t="s">
        <v>2999</v>
      </c>
      <c r="E1326" s="55" t="s">
        <v>3000</v>
      </c>
      <c r="F1326" s="57">
        <v>1</v>
      </c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</row>
    <row r="1327" spans="1:26" ht="12.75" customHeight="1">
      <c r="A1327" s="53" t="s">
        <v>2947</v>
      </c>
      <c r="B1327" s="55" t="s">
        <v>2916</v>
      </c>
      <c r="C1327" s="57">
        <v>1</v>
      </c>
      <c r="D1327" s="53" t="s">
        <v>3001</v>
      </c>
      <c r="E1327" s="55" t="s">
        <v>306</v>
      </c>
      <c r="F1327" s="57">
        <v>1</v>
      </c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</row>
    <row r="1328" spans="1:26" ht="12.75" customHeight="1">
      <c r="A1328" s="53" t="s">
        <v>2948</v>
      </c>
      <c r="B1328" s="55" t="s">
        <v>590</v>
      </c>
      <c r="C1328" s="57">
        <v>1</v>
      </c>
      <c r="D1328" s="53" t="s">
        <v>3002</v>
      </c>
      <c r="E1328" s="55" t="s">
        <v>306</v>
      </c>
      <c r="F1328" s="57">
        <v>1</v>
      </c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</row>
    <row r="1329" spans="1:26" ht="12.75" customHeight="1">
      <c r="A1329" s="53" t="s">
        <v>2949</v>
      </c>
      <c r="B1329" s="55" t="s">
        <v>590</v>
      </c>
      <c r="C1329" s="57">
        <v>1</v>
      </c>
      <c r="D1329" s="53" t="s">
        <v>3003</v>
      </c>
      <c r="E1329" s="55" t="s">
        <v>306</v>
      </c>
      <c r="F1329" s="57">
        <v>1</v>
      </c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</row>
    <row r="1330" spans="1:26" ht="12.75" customHeight="1">
      <c r="A1330" s="53" t="s">
        <v>2950</v>
      </c>
      <c r="B1330" s="55" t="s">
        <v>2940</v>
      </c>
      <c r="C1330" s="57">
        <v>1</v>
      </c>
      <c r="D1330" s="53" t="s">
        <v>3004</v>
      </c>
      <c r="E1330" s="55" t="s">
        <v>306</v>
      </c>
      <c r="F1330" s="57">
        <v>1</v>
      </c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</row>
    <row r="1331" spans="1:26" ht="12.75" customHeight="1">
      <c r="A1331" s="53" t="s">
        <v>2951</v>
      </c>
      <c r="B1331" s="55" t="s">
        <v>2940</v>
      </c>
      <c r="C1331" s="57">
        <v>1</v>
      </c>
      <c r="D1331" s="53" t="s">
        <v>3005</v>
      </c>
      <c r="E1331" s="55" t="s">
        <v>166</v>
      </c>
      <c r="F1331" s="57">
        <v>1</v>
      </c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</row>
    <row r="1332" spans="1:26" ht="12.75" customHeight="1">
      <c r="A1332" s="53" t="s">
        <v>2952</v>
      </c>
      <c r="B1332" s="55" t="s">
        <v>2940</v>
      </c>
      <c r="C1332" s="57">
        <v>1</v>
      </c>
      <c r="D1332" s="53" t="s">
        <v>3006</v>
      </c>
      <c r="E1332" s="55" t="s">
        <v>2919</v>
      </c>
      <c r="F1332" s="57">
        <v>1</v>
      </c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</row>
    <row r="1333" spans="1:26" ht="12.75" customHeight="1">
      <c r="A1333" s="53" t="s">
        <v>2953</v>
      </c>
      <c r="B1333" s="55" t="s">
        <v>2940</v>
      </c>
      <c r="C1333" s="57">
        <v>1</v>
      </c>
      <c r="D1333" s="53" t="s">
        <v>3007</v>
      </c>
      <c r="E1333" s="55" t="s">
        <v>2919</v>
      </c>
      <c r="F1333" s="57">
        <v>1</v>
      </c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</row>
    <row r="1334" spans="1:26" ht="12.75" customHeight="1">
      <c r="A1334" s="53" t="s">
        <v>2954</v>
      </c>
      <c r="B1334" s="55" t="s">
        <v>742</v>
      </c>
      <c r="C1334" s="57">
        <v>1</v>
      </c>
      <c r="D1334" s="53" t="s">
        <v>3008</v>
      </c>
      <c r="E1334" s="55" t="s">
        <v>2919</v>
      </c>
      <c r="F1334" s="57">
        <v>1</v>
      </c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</row>
    <row r="1335" spans="1:26" ht="12.75" customHeight="1">
      <c r="A1335" s="53" t="s">
        <v>2955</v>
      </c>
      <c r="B1335" s="55" t="s">
        <v>2919</v>
      </c>
      <c r="C1335" s="57">
        <v>1</v>
      </c>
      <c r="D1335" s="53" t="s">
        <v>3009</v>
      </c>
      <c r="E1335" s="55" t="s">
        <v>2958</v>
      </c>
      <c r="F1335" s="57">
        <v>1</v>
      </c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</row>
    <row r="1336" spans="1:26" ht="12.75" customHeight="1">
      <c r="A1336" s="53" t="s">
        <v>2956</v>
      </c>
      <c r="B1336" s="55" t="s">
        <v>2626</v>
      </c>
      <c r="C1336" s="57">
        <v>3</v>
      </c>
      <c r="D1336" s="53" t="s">
        <v>3010</v>
      </c>
      <c r="E1336" s="55" t="s">
        <v>2919</v>
      </c>
      <c r="F1336" s="57">
        <v>1</v>
      </c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</row>
    <row r="1337" spans="1:26" ht="12.75" customHeight="1">
      <c r="A1337" s="53" t="s">
        <v>2957</v>
      </c>
      <c r="B1337" s="55" t="s">
        <v>2958</v>
      </c>
      <c r="C1337" s="57">
        <v>1</v>
      </c>
      <c r="D1337" s="53" t="s">
        <v>3011</v>
      </c>
      <c r="E1337" s="55" t="s">
        <v>2931</v>
      </c>
      <c r="F1337" s="57">
        <v>1</v>
      </c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</row>
    <row r="1338" spans="1:26" ht="12.75" customHeight="1">
      <c r="A1338" s="53" t="s">
        <v>2959</v>
      </c>
      <c r="B1338" s="55" t="s">
        <v>2958</v>
      </c>
      <c r="C1338" s="57">
        <v>1</v>
      </c>
      <c r="D1338" s="53" t="s">
        <v>3012</v>
      </c>
      <c r="E1338" s="55" t="s">
        <v>729</v>
      </c>
      <c r="F1338" s="57">
        <v>2</v>
      </c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</row>
    <row r="1339" spans="1:26" ht="12.75" customHeight="1">
      <c r="A1339" s="53" t="s">
        <v>2960</v>
      </c>
      <c r="B1339" s="55" t="s">
        <v>2916</v>
      </c>
      <c r="C1339" s="57">
        <v>1</v>
      </c>
      <c r="D1339" s="53" t="s">
        <v>3013</v>
      </c>
      <c r="E1339" s="55" t="s">
        <v>729</v>
      </c>
      <c r="F1339" s="57">
        <v>2</v>
      </c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</row>
    <row r="1340" spans="1:26" ht="12.75" customHeight="1">
      <c r="A1340" s="53" t="s">
        <v>2961</v>
      </c>
      <c r="B1340" s="55" t="s">
        <v>2916</v>
      </c>
      <c r="C1340" s="57">
        <v>1</v>
      </c>
      <c r="D1340" s="53" t="s">
        <v>3014</v>
      </c>
      <c r="E1340" s="55" t="s">
        <v>2972</v>
      </c>
      <c r="F1340" s="57">
        <v>2</v>
      </c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</row>
    <row r="1341" spans="1:26" ht="12.75" customHeight="1">
      <c r="A1341" s="53" t="s">
        <v>2962</v>
      </c>
      <c r="B1341" s="55" t="s">
        <v>762</v>
      </c>
      <c r="C1341" s="57">
        <v>6</v>
      </c>
      <c r="D1341" s="53" t="s">
        <v>3015</v>
      </c>
      <c r="E1341" s="55" t="s">
        <v>2972</v>
      </c>
      <c r="F1341" s="57">
        <v>2</v>
      </c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</row>
    <row r="1342" spans="1:26" ht="12.75" customHeight="1">
      <c r="A1342" s="53" t="s">
        <v>2963</v>
      </c>
      <c r="B1342" s="55" t="s">
        <v>762</v>
      </c>
      <c r="C1342" s="57">
        <v>8</v>
      </c>
      <c r="D1342" s="53" t="s">
        <v>3016</v>
      </c>
      <c r="E1342" s="55" t="s">
        <v>2916</v>
      </c>
      <c r="F1342" s="57">
        <v>3</v>
      </c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</row>
    <row r="1343" spans="1:26" ht="12.75" customHeight="1">
      <c r="A1343" s="53" t="s">
        <v>2964</v>
      </c>
      <c r="B1343" s="55" t="s">
        <v>2174</v>
      </c>
      <c r="C1343" s="57">
        <v>1</v>
      </c>
      <c r="D1343" s="53" t="s">
        <v>3017</v>
      </c>
      <c r="E1343" s="55" t="s">
        <v>2916</v>
      </c>
      <c r="F1343" s="57">
        <v>3</v>
      </c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</row>
    <row r="1344" spans="1:26" ht="12.75" customHeight="1">
      <c r="A1344" s="53" t="s">
        <v>2965</v>
      </c>
      <c r="B1344" s="55" t="s">
        <v>2174</v>
      </c>
      <c r="C1344" s="57">
        <v>3</v>
      </c>
      <c r="D1344" s="53" t="s">
        <v>3018</v>
      </c>
      <c r="E1344" s="55" t="s">
        <v>2972</v>
      </c>
      <c r="F1344" s="57">
        <v>4</v>
      </c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</row>
    <row r="1345" spans="1:26" ht="12.75" customHeight="1">
      <c r="A1345" s="53" t="s">
        <v>2966</v>
      </c>
      <c r="B1345" s="55" t="s">
        <v>2174</v>
      </c>
      <c r="C1345" s="57">
        <v>2</v>
      </c>
      <c r="D1345" s="53" t="s">
        <v>3019</v>
      </c>
      <c r="E1345" s="55" t="s">
        <v>2972</v>
      </c>
      <c r="F1345" s="57">
        <v>3</v>
      </c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</row>
    <row r="1346" spans="1:26" ht="12.75" customHeight="1">
      <c r="A1346" s="53" t="s">
        <v>2967</v>
      </c>
      <c r="B1346" s="55" t="s">
        <v>2968</v>
      </c>
      <c r="C1346" s="57">
        <v>1</v>
      </c>
      <c r="D1346" s="53" t="s">
        <v>3020</v>
      </c>
      <c r="E1346" s="55" t="s">
        <v>2919</v>
      </c>
      <c r="F1346" s="57">
        <v>1</v>
      </c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</row>
    <row r="1347" spans="1:26" ht="12.75" customHeight="1">
      <c r="A1347" s="53" t="s">
        <v>2969</v>
      </c>
      <c r="B1347" s="55" t="s">
        <v>2968</v>
      </c>
      <c r="C1347" s="57">
        <v>1</v>
      </c>
      <c r="D1347" s="53" t="s">
        <v>3021</v>
      </c>
      <c r="E1347" s="55" t="s">
        <v>2940</v>
      </c>
      <c r="F1347" s="57">
        <v>1</v>
      </c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</row>
    <row r="1348" spans="1:26" ht="12.75" customHeight="1">
      <c r="A1348" s="53" t="s">
        <v>2970</v>
      </c>
      <c r="B1348" s="55" t="s">
        <v>2968</v>
      </c>
      <c r="C1348" s="57">
        <v>1</v>
      </c>
      <c r="D1348" s="53" t="s">
        <v>3022</v>
      </c>
      <c r="E1348" s="55" t="s">
        <v>2958</v>
      </c>
      <c r="F1348" s="57">
        <v>2</v>
      </c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</row>
    <row r="1349" spans="1:26" ht="12.75" customHeight="1">
      <c r="A1349" s="53" t="s">
        <v>2971</v>
      </c>
      <c r="B1349" s="55" t="s">
        <v>2972</v>
      </c>
      <c r="C1349" s="57">
        <v>1</v>
      </c>
      <c r="D1349" s="53" t="s">
        <v>3023</v>
      </c>
      <c r="E1349" s="55" t="s">
        <v>2958</v>
      </c>
      <c r="F1349" s="57">
        <v>1</v>
      </c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</row>
    <row r="1350" spans="1:26" ht="12.75" customHeight="1">
      <c r="A1350" s="53" t="s">
        <v>2973</v>
      </c>
      <c r="B1350" s="55" t="s">
        <v>2972</v>
      </c>
      <c r="C1350" s="57">
        <v>1</v>
      </c>
      <c r="D1350" s="53" t="s">
        <v>3024</v>
      </c>
      <c r="E1350" s="55" t="s">
        <v>2958</v>
      </c>
      <c r="F1350" s="57">
        <v>1</v>
      </c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</row>
    <row r="1351" spans="1:26" ht="12.75" customHeight="1">
      <c r="A1351" s="53" t="s">
        <v>3025</v>
      </c>
      <c r="B1351" s="55" t="s">
        <v>2958</v>
      </c>
      <c r="C1351" s="57">
        <v>1</v>
      </c>
      <c r="D1351" s="53" t="s">
        <v>3076</v>
      </c>
      <c r="E1351" s="55" t="s">
        <v>2958</v>
      </c>
      <c r="F1351" s="57">
        <v>1</v>
      </c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</row>
    <row r="1352" spans="1:26" ht="12.75" customHeight="1">
      <c r="A1352" s="53" t="s">
        <v>3026</v>
      </c>
      <c r="B1352" s="55" t="s">
        <v>2958</v>
      </c>
      <c r="C1352" s="57">
        <v>16</v>
      </c>
      <c r="D1352" s="53" t="s">
        <v>3077</v>
      </c>
      <c r="E1352" s="55" t="s">
        <v>1786</v>
      </c>
      <c r="F1352" s="57">
        <v>7</v>
      </c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</row>
    <row r="1353" spans="1:26" ht="12.75" customHeight="1">
      <c r="A1353" s="53" t="s">
        <v>3027</v>
      </c>
      <c r="B1353" s="55" t="s">
        <v>2958</v>
      </c>
      <c r="C1353" s="57">
        <v>2</v>
      </c>
      <c r="D1353" s="53" t="s">
        <v>3078</v>
      </c>
      <c r="E1353" s="55" t="s">
        <v>1786</v>
      </c>
      <c r="F1353" s="57">
        <v>4</v>
      </c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</row>
    <row r="1354" spans="1:26" ht="12.75" customHeight="1">
      <c r="A1354" s="53" t="s">
        <v>3028</v>
      </c>
      <c r="B1354" s="55" t="s">
        <v>2972</v>
      </c>
      <c r="C1354" s="57">
        <v>1</v>
      </c>
      <c r="D1354" s="53" t="s">
        <v>3079</v>
      </c>
      <c r="E1354" s="55" t="s">
        <v>1786</v>
      </c>
      <c r="F1354" s="57">
        <v>2</v>
      </c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</row>
    <row r="1355" spans="1:26" ht="12.75" customHeight="1">
      <c r="A1355" s="53" t="s">
        <v>3029</v>
      </c>
      <c r="B1355" s="55" t="s">
        <v>2972</v>
      </c>
      <c r="C1355" s="57">
        <v>1</v>
      </c>
      <c r="D1355" s="53" t="s">
        <v>3080</v>
      </c>
      <c r="E1355" s="55" t="s">
        <v>1786</v>
      </c>
      <c r="F1355" s="57">
        <v>2</v>
      </c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</row>
    <row r="1356" spans="1:26" ht="12.75" customHeight="1">
      <c r="A1356" s="53" t="s">
        <v>3030</v>
      </c>
      <c r="B1356" s="55" t="s">
        <v>2919</v>
      </c>
      <c r="C1356" s="57">
        <v>2</v>
      </c>
      <c r="D1356" s="53" t="s">
        <v>3081</v>
      </c>
      <c r="E1356" s="55" t="s">
        <v>2931</v>
      </c>
      <c r="F1356" s="57">
        <v>2</v>
      </c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</row>
    <row r="1357" spans="1:26" ht="12.75" customHeight="1">
      <c r="A1357" s="53" t="s">
        <v>3031</v>
      </c>
      <c r="B1357" s="55" t="s">
        <v>2919</v>
      </c>
      <c r="C1357" s="57">
        <v>4</v>
      </c>
      <c r="D1357" s="53" t="s">
        <v>3082</v>
      </c>
      <c r="E1357" s="55" t="s">
        <v>2916</v>
      </c>
      <c r="F1357" s="57">
        <v>1</v>
      </c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</row>
    <row r="1358" spans="1:26" ht="12.75" customHeight="1">
      <c r="A1358" s="53" t="s">
        <v>3032</v>
      </c>
      <c r="B1358" s="55" t="s">
        <v>2968</v>
      </c>
      <c r="C1358" s="57">
        <v>6</v>
      </c>
      <c r="D1358" s="53" t="s">
        <v>3083</v>
      </c>
      <c r="E1358" s="55" t="s">
        <v>2916</v>
      </c>
      <c r="F1358" s="57">
        <v>1</v>
      </c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</row>
    <row r="1359" spans="1:26" ht="12.75" customHeight="1">
      <c r="A1359" s="53" t="s">
        <v>3033</v>
      </c>
      <c r="B1359" s="55" t="s">
        <v>2968</v>
      </c>
      <c r="C1359" s="57">
        <v>2</v>
      </c>
      <c r="D1359" s="53" t="s">
        <v>3084</v>
      </c>
      <c r="E1359" s="55" t="s">
        <v>2916</v>
      </c>
      <c r="F1359" s="57">
        <v>1</v>
      </c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</row>
    <row r="1360" spans="1:26" ht="12.75" customHeight="1">
      <c r="A1360" s="53" t="s">
        <v>3034</v>
      </c>
      <c r="B1360" s="55" t="s">
        <v>2968</v>
      </c>
      <c r="C1360" s="57">
        <v>2</v>
      </c>
      <c r="D1360" s="53" t="s">
        <v>3085</v>
      </c>
      <c r="E1360" s="55" t="s">
        <v>2916</v>
      </c>
      <c r="F1360" s="57">
        <v>1</v>
      </c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</row>
    <row r="1361" spans="1:26" ht="12.75" customHeight="1">
      <c r="A1361" s="53" t="s">
        <v>3035</v>
      </c>
      <c r="B1361" s="55" t="s">
        <v>2972</v>
      </c>
      <c r="C1361" s="57">
        <v>1</v>
      </c>
      <c r="D1361" s="53" t="s">
        <v>3086</v>
      </c>
      <c r="E1361" s="55" t="s">
        <v>2916</v>
      </c>
      <c r="F1361" s="57">
        <v>1</v>
      </c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</row>
    <row r="1362" spans="1:26" ht="12.75" customHeight="1">
      <c r="A1362" s="53" t="s">
        <v>3036</v>
      </c>
      <c r="B1362" s="55" t="s">
        <v>2919</v>
      </c>
      <c r="C1362" s="57">
        <v>2</v>
      </c>
      <c r="D1362" s="53" t="s">
        <v>3087</v>
      </c>
      <c r="E1362" s="55" t="s">
        <v>2916</v>
      </c>
      <c r="F1362" s="57">
        <v>1</v>
      </c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</row>
    <row r="1363" spans="1:26" ht="12.75" customHeight="1">
      <c r="A1363" s="53" t="s">
        <v>3037</v>
      </c>
      <c r="B1363" s="55" t="s">
        <v>1685</v>
      </c>
      <c r="C1363" s="57">
        <v>1</v>
      </c>
      <c r="D1363" s="53" t="s">
        <v>3088</v>
      </c>
      <c r="E1363" s="55" t="s">
        <v>1685</v>
      </c>
      <c r="F1363" s="57">
        <v>1</v>
      </c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</row>
    <row r="1364" spans="1:26" ht="12.75" customHeight="1">
      <c r="A1364" s="53" t="s">
        <v>3038</v>
      </c>
      <c r="B1364" s="55" t="s">
        <v>1685</v>
      </c>
      <c r="C1364" s="57">
        <v>1</v>
      </c>
      <c r="D1364" s="53" t="s">
        <v>3089</v>
      </c>
      <c r="E1364" s="55" t="s">
        <v>1685</v>
      </c>
      <c r="F1364" s="57">
        <v>1</v>
      </c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</row>
    <row r="1365" spans="1:26" ht="12.75" customHeight="1">
      <c r="A1365" s="53" t="s">
        <v>3039</v>
      </c>
      <c r="B1365" s="55" t="s">
        <v>1685</v>
      </c>
      <c r="C1365" s="57">
        <v>1</v>
      </c>
      <c r="D1365" s="53" t="s">
        <v>3090</v>
      </c>
      <c r="E1365" s="55" t="s">
        <v>2931</v>
      </c>
      <c r="F1365" s="57">
        <v>1</v>
      </c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</row>
    <row r="1366" spans="1:26" ht="12.75" customHeight="1">
      <c r="A1366" s="53" t="s">
        <v>3040</v>
      </c>
      <c r="B1366" s="55" t="s">
        <v>1685</v>
      </c>
      <c r="C1366" s="57">
        <v>1</v>
      </c>
      <c r="D1366" s="53" t="s">
        <v>3091</v>
      </c>
      <c r="E1366" s="55" t="s">
        <v>2931</v>
      </c>
      <c r="F1366" s="57">
        <v>1</v>
      </c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</row>
    <row r="1367" spans="1:26" ht="12.75" customHeight="1">
      <c r="A1367" s="53" t="s">
        <v>3041</v>
      </c>
      <c r="B1367" s="55" t="s">
        <v>3000</v>
      </c>
      <c r="C1367" s="57">
        <v>20</v>
      </c>
      <c r="D1367" s="53" t="s">
        <v>3092</v>
      </c>
      <c r="E1367" s="55" t="s">
        <v>2919</v>
      </c>
      <c r="F1367" s="57">
        <v>1</v>
      </c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</row>
    <row r="1368" spans="1:26" ht="12.75" customHeight="1">
      <c r="A1368" s="53" t="s">
        <v>3042</v>
      </c>
      <c r="B1368" s="55" t="s">
        <v>3000</v>
      </c>
      <c r="C1368" s="57">
        <v>16</v>
      </c>
      <c r="D1368" s="53" t="s">
        <v>3093</v>
      </c>
      <c r="E1368" s="55" t="s">
        <v>2958</v>
      </c>
      <c r="F1368" s="57">
        <v>2</v>
      </c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</row>
    <row r="1369" spans="1:26" ht="12.75" customHeight="1">
      <c r="A1369" s="53" t="s">
        <v>3043</v>
      </c>
      <c r="B1369" s="55" t="s">
        <v>3000</v>
      </c>
      <c r="C1369" s="57">
        <v>22</v>
      </c>
      <c r="D1369" s="53" t="s">
        <v>3094</v>
      </c>
      <c r="E1369" s="55" t="s">
        <v>2958</v>
      </c>
      <c r="F1369" s="57">
        <v>2</v>
      </c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</row>
    <row r="1370" spans="1:26" ht="12.75" customHeight="1">
      <c r="A1370" s="53" t="s">
        <v>3044</v>
      </c>
      <c r="B1370" s="55" t="s">
        <v>3000</v>
      </c>
      <c r="C1370" s="57">
        <v>31</v>
      </c>
      <c r="D1370" s="53" t="s">
        <v>3095</v>
      </c>
      <c r="E1370" s="55" t="s">
        <v>2968</v>
      </c>
      <c r="F1370" s="57">
        <v>1</v>
      </c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</row>
    <row r="1371" spans="1:26" ht="12.75" customHeight="1">
      <c r="A1371" s="53" t="s">
        <v>3045</v>
      </c>
      <c r="B1371" s="55" t="s">
        <v>1685</v>
      </c>
      <c r="C1371" s="57">
        <v>1</v>
      </c>
      <c r="D1371" s="53" t="s">
        <v>3096</v>
      </c>
      <c r="E1371" s="55" t="s">
        <v>2968</v>
      </c>
      <c r="F1371" s="57">
        <v>3</v>
      </c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</row>
    <row r="1372" spans="1:26" ht="12.75" customHeight="1">
      <c r="A1372" s="53" t="s">
        <v>3046</v>
      </c>
      <c r="B1372" s="55" t="s">
        <v>1685</v>
      </c>
      <c r="C1372" s="57">
        <v>1</v>
      </c>
      <c r="D1372" s="53" t="s">
        <v>3097</v>
      </c>
      <c r="E1372" s="55" t="s">
        <v>2968</v>
      </c>
      <c r="F1372" s="57">
        <v>2</v>
      </c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</row>
    <row r="1373" spans="1:26" ht="12.75" customHeight="1">
      <c r="A1373" s="53" t="s">
        <v>3047</v>
      </c>
      <c r="B1373" s="55" t="s">
        <v>1685</v>
      </c>
      <c r="C1373" s="57">
        <v>1</v>
      </c>
      <c r="D1373" s="53" t="s">
        <v>3098</v>
      </c>
      <c r="E1373" s="55" t="s">
        <v>2958</v>
      </c>
      <c r="F1373" s="57">
        <v>1</v>
      </c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</row>
    <row r="1374" spans="1:26" ht="12.75" customHeight="1">
      <c r="A1374" s="53" t="s">
        <v>3048</v>
      </c>
      <c r="B1374" s="55" t="s">
        <v>3000</v>
      </c>
      <c r="C1374" s="57">
        <v>2</v>
      </c>
      <c r="D1374" s="53" t="s">
        <v>3099</v>
      </c>
      <c r="E1374" s="55" t="s">
        <v>2958</v>
      </c>
      <c r="F1374" s="57">
        <v>3</v>
      </c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</row>
    <row r="1375" spans="1:26" ht="12.75" customHeight="1">
      <c r="A1375" s="53" t="s">
        <v>3049</v>
      </c>
      <c r="B1375" s="55" t="s">
        <v>3000</v>
      </c>
      <c r="C1375" s="57">
        <v>5</v>
      </c>
      <c r="D1375" s="53" t="s">
        <v>3100</v>
      </c>
      <c r="E1375" s="55" t="s">
        <v>2931</v>
      </c>
      <c r="F1375" s="57">
        <v>3</v>
      </c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</row>
    <row r="1376" spans="1:26" ht="12.75" customHeight="1">
      <c r="A1376" s="53" t="s">
        <v>3050</v>
      </c>
      <c r="B1376" s="55" t="s">
        <v>3051</v>
      </c>
      <c r="C1376" s="57">
        <v>29</v>
      </c>
      <c r="D1376" s="53" t="s">
        <v>3101</v>
      </c>
      <c r="E1376" s="55" t="s">
        <v>2931</v>
      </c>
      <c r="F1376" s="57">
        <v>2</v>
      </c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</row>
    <row r="1377" spans="1:26" ht="12.75" customHeight="1">
      <c r="A1377" s="53" t="s">
        <v>3052</v>
      </c>
      <c r="B1377" s="55" t="s">
        <v>3051</v>
      </c>
      <c r="C1377" s="57">
        <v>27</v>
      </c>
      <c r="D1377" s="53" t="s">
        <v>3102</v>
      </c>
      <c r="E1377" s="55" t="s">
        <v>2612</v>
      </c>
      <c r="F1377" s="57">
        <v>2</v>
      </c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</row>
    <row r="1378" spans="1:26" ht="12.75" customHeight="1">
      <c r="A1378" s="53" t="s">
        <v>3053</v>
      </c>
      <c r="B1378" s="55" t="s">
        <v>2029</v>
      </c>
      <c r="C1378" s="57">
        <v>9</v>
      </c>
      <c r="D1378" s="53" t="s">
        <v>3103</v>
      </c>
      <c r="E1378" s="55" t="s">
        <v>2931</v>
      </c>
      <c r="F1378" s="57">
        <v>2</v>
      </c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</row>
    <row r="1379" spans="1:26" ht="12.75" customHeight="1">
      <c r="A1379" s="53" t="s">
        <v>3054</v>
      </c>
      <c r="B1379" s="55" t="s">
        <v>2029</v>
      </c>
      <c r="C1379" s="57">
        <v>7</v>
      </c>
      <c r="D1379" s="53" t="s">
        <v>3104</v>
      </c>
      <c r="E1379" s="55" t="s">
        <v>2931</v>
      </c>
      <c r="F1379" s="57">
        <v>4</v>
      </c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</row>
    <row r="1380" spans="1:26" ht="12.75" customHeight="1">
      <c r="A1380" s="53" t="s">
        <v>3055</v>
      </c>
      <c r="B1380" s="55" t="s">
        <v>2029</v>
      </c>
      <c r="C1380" s="57">
        <v>5</v>
      </c>
      <c r="D1380" s="53" t="s">
        <v>3105</v>
      </c>
      <c r="E1380" s="55" t="s">
        <v>2931</v>
      </c>
      <c r="F1380" s="57">
        <v>3</v>
      </c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</row>
    <row r="1381" spans="1:26" ht="12.75" customHeight="1">
      <c r="A1381" s="53" t="s">
        <v>3056</v>
      </c>
      <c r="B1381" s="55" t="s">
        <v>1685</v>
      </c>
      <c r="C1381" s="57">
        <v>1</v>
      </c>
      <c r="D1381" s="53" t="s">
        <v>3106</v>
      </c>
      <c r="E1381" s="55" t="s">
        <v>2931</v>
      </c>
      <c r="F1381" s="57">
        <v>2</v>
      </c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</row>
    <row r="1382" spans="1:26" ht="12.75" customHeight="1">
      <c r="A1382" s="53" t="s">
        <v>3057</v>
      </c>
      <c r="B1382" s="55" t="s">
        <v>1685</v>
      </c>
      <c r="C1382" s="57">
        <v>1</v>
      </c>
      <c r="D1382" s="53" t="s">
        <v>3107</v>
      </c>
      <c r="E1382" s="55" t="s">
        <v>2972</v>
      </c>
      <c r="F1382" s="57">
        <v>6</v>
      </c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</row>
    <row r="1383" spans="1:26" ht="12.75" customHeight="1">
      <c r="A1383" s="53" t="s">
        <v>3058</v>
      </c>
      <c r="B1383" s="55" t="s">
        <v>3000</v>
      </c>
      <c r="C1383" s="57">
        <v>26</v>
      </c>
      <c r="D1383" s="53" t="s">
        <v>3108</v>
      </c>
      <c r="E1383" s="55" t="s">
        <v>2972</v>
      </c>
      <c r="F1383" s="57">
        <v>8</v>
      </c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</row>
    <row r="1384" spans="1:26" ht="12.75" customHeight="1">
      <c r="A1384" s="53" t="s">
        <v>3059</v>
      </c>
      <c r="B1384" s="55" t="s">
        <v>3000</v>
      </c>
      <c r="C1384" s="57">
        <v>19</v>
      </c>
      <c r="D1384" s="53" t="s">
        <v>3109</v>
      </c>
      <c r="E1384" s="55" t="s">
        <v>2931</v>
      </c>
      <c r="F1384" s="57">
        <v>1</v>
      </c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</row>
    <row r="1385" spans="1:26" ht="12.75" customHeight="1">
      <c r="A1385" s="53" t="s">
        <v>3060</v>
      </c>
      <c r="B1385" s="55" t="s">
        <v>2968</v>
      </c>
      <c r="C1385" s="57">
        <v>1</v>
      </c>
      <c r="D1385" s="53" t="s">
        <v>3110</v>
      </c>
      <c r="E1385" s="55" t="s">
        <v>2931</v>
      </c>
      <c r="F1385" s="57">
        <v>1</v>
      </c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</row>
    <row r="1386" spans="1:26" ht="12.75" customHeight="1">
      <c r="A1386" s="53" t="s">
        <v>3061</v>
      </c>
      <c r="B1386" s="55" t="s">
        <v>2968</v>
      </c>
      <c r="C1386" s="57">
        <v>1</v>
      </c>
      <c r="D1386" s="53" t="s">
        <v>3111</v>
      </c>
      <c r="E1386" s="55" t="s">
        <v>2931</v>
      </c>
      <c r="F1386" s="57">
        <v>1</v>
      </c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</row>
    <row r="1387" spans="1:26" ht="12.75" customHeight="1">
      <c r="A1387" s="53" t="s">
        <v>3062</v>
      </c>
      <c r="B1387" s="55" t="s">
        <v>2968</v>
      </c>
      <c r="C1387" s="57">
        <v>1</v>
      </c>
      <c r="D1387" s="53" t="s">
        <v>3112</v>
      </c>
      <c r="E1387" s="55" t="s">
        <v>2931</v>
      </c>
      <c r="F1387" s="57">
        <v>1</v>
      </c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</row>
    <row r="1388" spans="1:26" ht="12.75" customHeight="1">
      <c r="A1388" s="53" t="s">
        <v>3063</v>
      </c>
      <c r="B1388" s="55" t="s">
        <v>2919</v>
      </c>
      <c r="C1388" s="57">
        <v>3</v>
      </c>
      <c r="D1388" s="53" t="s">
        <v>3113</v>
      </c>
      <c r="E1388" s="55" t="s">
        <v>2931</v>
      </c>
      <c r="F1388" s="57">
        <v>1</v>
      </c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</row>
    <row r="1389" spans="1:26" ht="12.75" customHeight="1">
      <c r="A1389" s="53" t="s">
        <v>3064</v>
      </c>
      <c r="B1389" s="55" t="s">
        <v>2919</v>
      </c>
      <c r="C1389" s="57">
        <v>2</v>
      </c>
      <c r="D1389" s="53" t="s">
        <v>3114</v>
      </c>
      <c r="E1389" s="55" t="s">
        <v>2931</v>
      </c>
      <c r="F1389" s="57">
        <v>1</v>
      </c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</row>
    <row r="1390" spans="1:26" ht="12.75" customHeight="1">
      <c r="A1390" s="53" t="s">
        <v>3065</v>
      </c>
      <c r="B1390" s="55" t="s">
        <v>2919</v>
      </c>
      <c r="C1390" s="57">
        <v>2</v>
      </c>
      <c r="D1390" s="53" t="s">
        <v>3115</v>
      </c>
      <c r="E1390" s="55" t="s">
        <v>2931</v>
      </c>
      <c r="F1390" s="57">
        <v>1</v>
      </c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</row>
    <row r="1391" spans="1:26" ht="12.75" customHeight="1">
      <c r="A1391" s="53" t="s">
        <v>3066</v>
      </c>
      <c r="B1391" s="55" t="s">
        <v>2958</v>
      </c>
      <c r="C1391" s="57">
        <v>1</v>
      </c>
      <c r="D1391" s="53" t="s">
        <v>3116</v>
      </c>
      <c r="E1391" s="55" t="s">
        <v>2612</v>
      </c>
      <c r="F1391" s="57">
        <v>2</v>
      </c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</row>
    <row r="1392" spans="1:26" ht="12.75" customHeight="1">
      <c r="A1392" s="53" t="s">
        <v>3067</v>
      </c>
      <c r="B1392" s="55" t="s">
        <v>2958</v>
      </c>
      <c r="C1392" s="57">
        <v>1</v>
      </c>
      <c r="D1392" s="53" t="s">
        <v>3117</v>
      </c>
      <c r="E1392" s="55" t="s">
        <v>2931</v>
      </c>
      <c r="F1392" s="57">
        <v>3</v>
      </c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</row>
    <row r="1393" spans="1:26" ht="12.75" customHeight="1">
      <c r="A1393" s="53" t="s">
        <v>3068</v>
      </c>
      <c r="B1393" s="55" t="s">
        <v>2972</v>
      </c>
      <c r="C1393" s="57">
        <v>1</v>
      </c>
      <c r="D1393" s="53" t="s">
        <v>3118</v>
      </c>
      <c r="E1393" s="55" t="s">
        <v>2931</v>
      </c>
      <c r="F1393" s="57">
        <v>3</v>
      </c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</row>
    <row r="1394" spans="1:26" ht="12.75" customHeight="1">
      <c r="A1394" s="53" t="s">
        <v>3069</v>
      </c>
      <c r="B1394" s="55" t="s">
        <v>2972</v>
      </c>
      <c r="C1394" s="57">
        <v>1</v>
      </c>
      <c r="D1394" s="53" t="s">
        <v>3119</v>
      </c>
      <c r="E1394" s="55" t="s">
        <v>2931</v>
      </c>
      <c r="F1394" s="57">
        <v>1</v>
      </c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</row>
    <row r="1395" spans="1:26" ht="12.75" customHeight="1">
      <c r="A1395" s="53" t="s">
        <v>3070</v>
      </c>
      <c r="B1395" s="55" t="s">
        <v>2972</v>
      </c>
      <c r="C1395" s="57">
        <v>1</v>
      </c>
      <c r="D1395" s="53" t="s">
        <v>3120</v>
      </c>
      <c r="E1395" s="55" t="s">
        <v>2931</v>
      </c>
      <c r="F1395" s="57">
        <v>1</v>
      </c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</row>
    <row r="1396" spans="1:26" ht="12.75" customHeight="1">
      <c r="A1396" s="53" t="s">
        <v>3071</v>
      </c>
      <c r="B1396" s="55" t="s">
        <v>2972</v>
      </c>
      <c r="C1396" s="57">
        <v>1</v>
      </c>
      <c r="D1396" s="53" t="s">
        <v>3121</v>
      </c>
      <c r="E1396" s="55" t="s">
        <v>2931</v>
      </c>
      <c r="F1396" s="57">
        <v>1</v>
      </c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</row>
    <row r="1397" spans="1:26" ht="12.75" customHeight="1">
      <c r="A1397" s="53" t="s">
        <v>3072</v>
      </c>
      <c r="B1397" s="55" t="s">
        <v>1786</v>
      </c>
      <c r="C1397" s="57">
        <v>2</v>
      </c>
      <c r="D1397" s="53" t="s">
        <v>3122</v>
      </c>
      <c r="E1397" s="55" t="s">
        <v>2931</v>
      </c>
      <c r="F1397" s="57">
        <v>1</v>
      </c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</row>
    <row r="1398" spans="1:26" ht="12.75" customHeight="1">
      <c r="A1398" s="53" t="s">
        <v>3073</v>
      </c>
      <c r="B1398" s="55" t="s">
        <v>2972</v>
      </c>
      <c r="C1398" s="57">
        <v>1</v>
      </c>
      <c r="D1398" s="53" t="s">
        <v>3123</v>
      </c>
      <c r="E1398" s="55" t="s">
        <v>2931</v>
      </c>
      <c r="F1398" s="57">
        <v>1</v>
      </c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</row>
    <row r="1399" spans="1:26" ht="12.75" customHeight="1">
      <c r="A1399" s="53" t="s">
        <v>3074</v>
      </c>
      <c r="B1399" s="55" t="s">
        <v>2972</v>
      </c>
      <c r="C1399" s="57">
        <v>1</v>
      </c>
      <c r="D1399" s="53" t="s">
        <v>3124</v>
      </c>
      <c r="E1399" s="55" t="s">
        <v>2931</v>
      </c>
      <c r="F1399" s="57">
        <v>1</v>
      </c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</row>
    <row r="1400" spans="1:26" ht="12.75" customHeight="1">
      <c r="A1400" s="53" t="s">
        <v>3075</v>
      </c>
      <c r="B1400" s="55" t="s">
        <v>2958</v>
      </c>
      <c r="C1400" s="57">
        <v>1</v>
      </c>
      <c r="D1400" s="53" t="s">
        <v>3125</v>
      </c>
      <c r="E1400" s="55" t="s">
        <v>2931</v>
      </c>
      <c r="F1400" s="57">
        <v>1</v>
      </c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</row>
    <row r="1401" spans="1:26" ht="12.75" customHeight="1">
      <c r="A1401" s="53" t="s">
        <v>3126</v>
      </c>
      <c r="B1401" s="55" t="s">
        <v>2931</v>
      </c>
      <c r="C1401" s="57">
        <v>1</v>
      </c>
      <c r="D1401" s="53" t="s">
        <v>3183</v>
      </c>
      <c r="E1401" s="55" t="s">
        <v>3181</v>
      </c>
      <c r="F1401" s="57">
        <v>1</v>
      </c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</row>
    <row r="1402" spans="1:26" ht="12.75" customHeight="1">
      <c r="A1402" s="53" t="s">
        <v>3127</v>
      </c>
      <c r="B1402" s="55" t="s">
        <v>2931</v>
      </c>
      <c r="C1402" s="57">
        <v>1</v>
      </c>
      <c r="D1402" s="53" t="s">
        <v>3184</v>
      </c>
      <c r="E1402" s="55" t="s">
        <v>2291</v>
      </c>
      <c r="F1402" s="57">
        <v>4</v>
      </c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</row>
    <row r="1403" spans="1:26" ht="12.75" customHeight="1">
      <c r="A1403" s="53" t="s">
        <v>3128</v>
      </c>
      <c r="B1403" s="55" t="s">
        <v>2931</v>
      </c>
      <c r="C1403" s="57">
        <v>2</v>
      </c>
      <c r="D1403" s="53" t="s">
        <v>3185</v>
      </c>
      <c r="E1403" s="55" t="s">
        <v>3181</v>
      </c>
      <c r="F1403" s="57">
        <v>14</v>
      </c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</row>
    <row r="1404" spans="1:26" ht="12.75" customHeight="1">
      <c r="A1404" s="53" t="s">
        <v>3129</v>
      </c>
      <c r="B1404" s="55" t="s">
        <v>2931</v>
      </c>
      <c r="C1404" s="57">
        <v>2</v>
      </c>
      <c r="D1404" s="53" t="s">
        <v>3186</v>
      </c>
      <c r="E1404" s="55" t="s">
        <v>3181</v>
      </c>
      <c r="F1404" s="57">
        <v>12</v>
      </c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</row>
    <row r="1405" spans="1:26" ht="12.75" customHeight="1">
      <c r="A1405" s="53" t="s">
        <v>3130</v>
      </c>
      <c r="B1405" s="55" t="s">
        <v>2931</v>
      </c>
      <c r="C1405" s="57">
        <v>1</v>
      </c>
      <c r="D1405" s="53" t="s">
        <v>3187</v>
      </c>
      <c r="E1405" s="55" t="s">
        <v>3181</v>
      </c>
      <c r="F1405" s="57">
        <v>11</v>
      </c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</row>
    <row r="1406" spans="1:26" ht="12.75" customHeight="1">
      <c r="A1406" s="53" t="s">
        <v>3131</v>
      </c>
      <c r="B1406" s="55" t="s">
        <v>2931</v>
      </c>
      <c r="C1406" s="57">
        <v>1</v>
      </c>
      <c r="D1406" s="53" t="s">
        <v>3188</v>
      </c>
      <c r="E1406" s="55" t="s">
        <v>3181</v>
      </c>
      <c r="F1406" s="57">
        <v>17</v>
      </c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</row>
    <row r="1407" spans="1:26" ht="12.75" customHeight="1">
      <c r="A1407" s="53" t="s">
        <v>3132</v>
      </c>
      <c r="B1407" s="55" t="s">
        <v>2931</v>
      </c>
      <c r="C1407" s="57">
        <v>1</v>
      </c>
      <c r="D1407" s="53" t="s">
        <v>3189</v>
      </c>
      <c r="E1407" s="55" t="s">
        <v>1453</v>
      </c>
      <c r="F1407" s="57">
        <v>2</v>
      </c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</row>
    <row r="1408" spans="1:26" ht="12.75" customHeight="1">
      <c r="A1408" s="53" t="s">
        <v>3133</v>
      </c>
      <c r="B1408" s="55" t="s">
        <v>3134</v>
      </c>
      <c r="C1408" s="57">
        <v>2</v>
      </c>
      <c r="D1408" s="53" t="s">
        <v>3190</v>
      </c>
      <c r="E1408" s="55" t="s">
        <v>1453</v>
      </c>
      <c r="F1408" s="57">
        <v>4</v>
      </c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</row>
    <row r="1409" spans="1:26" ht="12.75" customHeight="1">
      <c r="A1409" s="53" t="s">
        <v>3135</v>
      </c>
      <c r="B1409" s="55" t="s">
        <v>1875</v>
      </c>
      <c r="C1409" s="57">
        <v>6</v>
      </c>
      <c r="D1409" s="53" t="s">
        <v>3191</v>
      </c>
      <c r="E1409" s="55" t="s">
        <v>1453</v>
      </c>
      <c r="F1409" s="57">
        <v>5</v>
      </c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</row>
    <row r="1410" spans="1:26" ht="12.75" customHeight="1">
      <c r="A1410" s="53" t="s">
        <v>3136</v>
      </c>
      <c r="B1410" s="55" t="s">
        <v>2940</v>
      </c>
      <c r="C1410" s="57">
        <v>1</v>
      </c>
      <c r="D1410" s="53" t="s">
        <v>3192</v>
      </c>
      <c r="E1410" s="55" t="s">
        <v>1453</v>
      </c>
      <c r="F1410" s="57">
        <v>3</v>
      </c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</row>
    <row r="1411" spans="1:26" ht="12.75" customHeight="1">
      <c r="A1411" s="53" t="s">
        <v>3137</v>
      </c>
      <c r="B1411" s="55" t="s">
        <v>2940</v>
      </c>
      <c r="C1411" s="57">
        <v>1</v>
      </c>
      <c r="D1411" s="53" t="s">
        <v>3193</v>
      </c>
      <c r="E1411" s="55" t="s">
        <v>2045</v>
      </c>
      <c r="F1411" s="57">
        <v>1</v>
      </c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</row>
    <row r="1412" spans="1:26" ht="12.75" customHeight="1">
      <c r="A1412" s="53" t="s">
        <v>3138</v>
      </c>
      <c r="B1412" s="55" t="s">
        <v>3139</v>
      </c>
      <c r="C1412" s="57">
        <v>3</v>
      </c>
      <c r="D1412" s="53" t="s">
        <v>3194</v>
      </c>
      <c r="E1412" s="55" t="s">
        <v>2045</v>
      </c>
      <c r="F1412" s="57">
        <v>4</v>
      </c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</row>
    <row r="1413" spans="1:26" ht="12.75" customHeight="1">
      <c r="A1413" s="53" t="s">
        <v>3140</v>
      </c>
      <c r="B1413" s="55" t="s">
        <v>3139</v>
      </c>
      <c r="C1413" s="57">
        <v>25</v>
      </c>
      <c r="D1413" s="53" t="s">
        <v>3195</v>
      </c>
      <c r="E1413" s="55" t="s">
        <v>2045</v>
      </c>
      <c r="F1413" s="57">
        <v>2</v>
      </c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</row>
    <row r="1414" spans="1:26" ht="12.75" customHeight="1">
      <c r="A1414" s="53" t="s">
        <v>3141</v>
      </c>
      <c r="B1414" s="55" t="s">
        <v>3139</v>
      </c>
      <c r="C1414" s="57">
        <v>5</v>
      </c>
      <c r="D1414" s="53" t="s">
        <v>3196</v>
      </c>
      <c r="E1414" s="55" t="s">
        <v>2045</v>
      </c>
      <c r="F1414" s="57">
        <v>4</v>
      </c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</row>
    <row r="1415" spans="1:26" ht="12.75" customHeight="1">
      <c r="A1415" s="53" t="s">
        <v>3142</v>
      </c>
      <c r="B1415" s="55" t="s">
        <v>3139</v>
      </c>
      <c r="C1415" s="57">
        <v>7</v>
      </c>
      <c r="D1415" s="53" t="s">
        <v>3197</v>
      </c>
      <c r="E1415" s="55" t="s">
        <v>2045</v>
      </c>
      <c r="F1415" s="57">
        <v>2</v>
      </c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</row>
    <row r="1416" spans="1:26" ht="12.75" customHeight="1">
      <c r="A1416" s="53" t="s">
        <v>3143</v>
      </c>
      <c r="B1416" s="55" t="s">
        <v>3139</v>
      </c>
      <c r="C1416" s="57">
        <v>12</v>
      </c>
      <c r="D1416" s="53" t="s">
        <v>3198</v>
      </c>
      <c r="E1416" s="55" t="s">
        <v>2045</v>
      </c>
      <c r="F1416" s="57">
        <v>7</v>
      </c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</row>
    <row r="1417" spans="1:26" ht="12.75" customHeight="1">
      <c r="A1417" s="53" t="s">
        <v>3144</v>
      </c>
      <c r="B1417" s="55" t="s">
        <v>3145</v>
      </c>
      <c r="C1417" s="57">
        <v>19</v>
      </c>
      <c r="D1417" s="53" t="s">
        <v>3199</v>
      </c>
      <c r="E1417" s="55" t="s">
        <v>1453</v>
      </c>
      <c r="F1417" s="57">
        <v>4</v>
      </c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</row>
    <row r="1418" spans="1:26" ht="12.75" customHeight="1">
      <c r="A1418" s="53" t="s">
        <v>3146</v>
      </c>
      <c r="B1418" s="55" t="s">
        <v>3145</v>
      </c>
      <c r="C1418" s="57">
        <v>29</v>
      </c>
      <c r="D1418" s="53" t="s">
        <v>3200</v>
      </c>
      <c r="E1418" s="55" t="s">
        <v>1453</v>
      </c>
      <c r="F1418" s="57">
        <v>0</v>
      </c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</row>
    <row r="1419" spans="1:26" ht="12.75" customHeight="1">
      <c r="A1419" s="53" t="s">
        <v>3147</v>
      </c>
      <c r="B1419" s="55" t="s">
        <v>3145</v>
      </c>
      <c r="C1419" s="57">
        <v>7</v>
      </c>
      <c r="D1419" s="53" t="s">
        <v>3201</v>
      </c>
      <c r="E1419" s="55" t="s">
        <v>2919</v>
      </c>
      <c r="F1419" s="57">
        <v>1</v>
      </c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</row>
    <row r="1420" spans="1:26" ht="12.75" customHeight="1">
      <c r="A1420" s="53" t="s">
        <v>3148</v>
      </c>
      <c r="B1420" s="55" t="s">
        <v>3145</v>
      </c>
      <c r="C1420" s="57">
        <v>10</v>
      </c>
      <c r="D1420" s="53" t="s">
        <v>3202</v>
      </c>
      <c r="E1420" s="55" t="s">
        <v>2931</v>
      </c>
      <c r="F1420" s="57">
        <v>4</v>
      </c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</row>
    <row r="1421" spans="1:26" ht="12.75" customHeight="1">
      <c r="A1421" s="53" t="s">
        <v>3149</v>
      </c>
      <c r="B1421" s="55" t="s">
        <v>3145</v>
      </c>
      <c r="C1421" s="57">
        <v>21</v>
      </c>
      <c r="D1421" s="53" t="s">
        <v>3203</v>
      </c>
      <c r="E1421" s="55" t="s">
        <v>2919</v>
      </c>
      <c r="F1421" s="57">
        <v>1</v>
      </c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</row>
    <row r="1422" spans="1:26" ht="12.75" customHeight="1">
      <c r="A1422" s="53" t="s">
        <v>3150</v>
      </c>
      <c r="B1422" s="55" t="s">
        <v>3151</v>
      </c>
      <c r="C1422" s="57">
        <v>9</v>
      </c>
      <c r="D1422" s="53" t="s">
        <v>3204</v>
      </c>
      <c r="E1422" s="55" t="s">
        <v>2612</v>
      </c>
      <c r="F1422" s="57">
        <v>1</v>
      </c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</row>
    <row r="1423" spans="1:26" ht="12.75" customHeight="1">
      <c r="A1423" s="53" t="s">
        <v>3152</v>
      </c>
      <c r="B1423" s="55" t="s">
        <v>3151</v>
      </c>
      <c r="C1423" s="57">
        <v>12</v>
      </c>
      <c r="D1423" s="53" t="s">
        <v>3205</v>
      </c>
      <c r="E1423" s="55" t="s">
        <v>2612</v>
      </c>
      <c r="F1423" s="57">
        <v>1</v>
      </c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</row>
    <row r="1424" spans="1:26" ht="12.75" customHeight="1">
      <c r="A1424" s="53" t="s">
        <v>3153</v>
      </c>
      <c r="B1424" s="55" t="s">
        <v>2852</v>
      </c>
      <c r="C1424" s="57">
        <v>1</v>
      </c>
      <c r="D1424" s="53" t="s">
        <v>3206</v>
      </c>
      <c r="E1424" s="55" t="s">
        <v>2612</v>
      </c>
      <c r="F1424" s="57">
        <v>0</v>
      </c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</row>
    <row r="1425" spans="1:26" ht="12.75" customHeight="1">
      <c r="A1425" s="53" t="s">
        <v>3154</v>
      </c>
      <c r="B1425" s="55" t="s">
        <v>2852</v>
      </c>
      <c r="C1425" s="57">
        <v>1</v>
      </c>
      <c r="D1425" s="53" t="s">
        <v>3207</v>
      </c>
      <c r="E1425" s="55" t="s">
        <v>1203</v>
      </c>
      <c r="F1425" s="57">
        <v>1</v>
      </c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</row>
    <row r="1426" spans="1:26" ht="12.75" customHeight="1">
      <c r="A1426" s="53" t="s">
        <v>3155</v>
      </c>
      <c r="B1426" s="55" t="s">
        <v>2852</v>
      </c>
      <c r="C1426" s="57">
        <v>1</v>
      </c>
      <c r="D1426" s="53" t="s">
        <v>3208</v>
      </c>
      <c r="E1426" s="55" t="s">
        <v>2940</v>
      </c>
      <c r="F1426" s="57">
        <v>1</v>
      </c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</row>
    <row r="1427" spans="1:26" ht="12.75" customHeight="1">
      <c r="A1427" s="53" t="s">
        <v>3156</v>
      </c>
      <c r="B1427" s="55" t="s">
        <v>2919</v>
      </c>
      <c r="C1427" s="57">
        <v>1</v>
      </c>
      <c r="D1427" s="53" t="s">
        <v>3209</v>
      </c>
      <c r="E1427" s="55" t="s">
        <v>2940</v>
      </c>
      <c r="F1427" s="57">
        <v>1</v>
      </c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</row>
    <row r="1428" spans="1:26" ht="12.75" customHeight="1">
      <c r="A1428" s="53" t="s">
        <v>3157</v>
      </c>
      <c r="B1428" s="55" t="s">
        <v>2919</v>
      </c>
      <c r="C1428" s="57">
        <v>1</v>
      </c>
      <c r="D1428" s="53" t="s">
        <v>3210</v>
      </c>
      <c r="E1428" s="55" t="s">
        <v>2940</v>
      </c>
      <c r="F1428" s="57">
        <v>1</v>
      </c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</row>
    <row r="1429" spans="1:26" ht="12.75" customHeight="1">
      <c r="A1429" s="53" t="s">
        <v>3158</v>
      </c>
      <c r="B1429" s="55" t="s">
        <v>2919</v>
      </c>
      <c r="C1429" s="57">
        <v>1</v>
      </c>
      <c r="D1429" s="53" t="s">
        <v>3211</v>
      </c>
      <c r="E1429" s="55" t="s">
        <v>2940</v>
      </c>
      <c r="F1429" s="57">
        <v>1</v>
      </c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</row>
    <row r="1430" spans="1:26" ht="12.75" customHeight="1">
      <c r="A1430" s="53" t="s">
        <v>3159</v>
      </c>
      <c r="B1430" s="55" t="s">
        <v>3160</v>
      </c>
      <c r="C1430" s="57">
        <v>13</v>
      </c>
      <c r="D1430" s="53" t="s">
        <v>3212</v>
      </c>
      <c r="E1430" s="55" t="s">
        <v>2958</v>
      </c>
      <c r="F1430" s="57">
        <v>2</v>
      </c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</row>
    <row r="1431" spans="1:26" ht="12.75" customHeight="1">
      <c r="A1431" s="53" t="s">
        <v>3161</v>
      </c>
      <c r="B1431" s="55" t="s">
        <v>3160</v>
      </c>
      <c r="C1431" s="57">
        <v>2</v>
      </c>
      <c r="D1431" s="53" t="s">
        <v>3213</v>
      </c>
      <c r="E1431" s="55" t="s">
        <v>2958</v>
      </c>
      <c r="F1431" s="57">
        <v>4</v>
      </c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</row>
    <row r="1432" spans="1:26" ht="12.75" customHeight="1">
      <c r="A1432" s="53" t="s">
        <v>3162</v>
      </c>
      <c r="B1432" s="55" t="s">
        <v>2940</v>
      </c>
      <c r="C1432" s="57">
        <v>1</v>
      </c>
      <c r="D1432" s="53" t="s">
        <v>3214</v>
      </c>
      <c r="E1432" s="55" t="s">
        <v>1685</v>
      </c>
      <c r="F1432" s="57">
        <v>3</v>
      </c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</row>
    <row r="1433" spans="1:26" ht="12.75" customHeight="1">
      <c r="A1433" s="53" t="s">
        <v>3163</v>
      </c>
      <c r="B1433" s="55" t="s">
        <v>2940</v>
      </c>
      <c r="C1433" s="57">
        <v>1</v>
      </c>
      <c r="D1433" s="53" t="s">
        <v>3215</v>
      </c>
      <c r="E1433" s="55" t="s">
        <v>2612</v>
      </c>
      <c r="F1433" s="57">
        <v>1</v>
      </c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</row>
    <row r="1434" spans="1:26" ht="12.75" customHeight="1">
      <c r="A1434" s="53" t="s">
        <v>3164</v>
      </c>
      <c r="B1434" s="55" t="s">
        <v>2940</v>
      </c>
      <c r="C1434" s="57">
        <v>1</v>
      </c>
      <c r="D1434" s="53" t="s">
        <v>3216</v>
      </c>
      <c r="E1434" s="55" t="s">
        <v>2931</v>
      </c>
      <c r="F1434" s="57">
        <v>3</v>
      </c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</row>
    <row r="1435" spans="1:26" ht="12.75" customHeight="1">
      <c r="A1435" s="53" t="s">
        <v>3165</v>
      </c>
      <c r="B1435" s="55" t="s">
        <v>2940</v>
      </c>
      <c r="C1435" s="57">
        <v>1</v>
      </c>
      <c r="D1435" s="53" t="s">
        <v>3217</v>
      </c>
      <c r="E1435" s="55" t="s">
        <v>2612</v>
      </c>
      <c r="F1435" s="57">
        <v>3</v>
      </c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</row>
    <row r="1436" spans="1:26" ht="12.75" customHeight="1">
      <c r="A1436" s="53" t="s">
        <v>3166</v>
      </c>
      <c r="B1436" s="55" t="s">
        <v>2029</v>
      </c>
      <c r="C1436" s="57">
        <v>16</v>
      </c>
      <c r="D1436" s="53" t="s">
        <v>3218</v>
      </c>
      <c r="E1436" s="55" t="s">
        <v>2931</v>
      </c>
      <c r="F1436" s="57">
        <v>1</v>
      </c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</row>
    <row r="1437" spans="1:26" ht="12.75" customHeight="1">
      <c r="A1437" s="53" t="s">
        <v>3167</v>
      </c>
      <c r="B1437" s="55" t="s">
        <v>2029</v>
      </c>
      <c r="C1437" s="57">
        <v>4</v>
      </c>
      <c r="D1437" s="53" t="s">
        <v>3219</v>
      </c>
      <c r="E1437" s="55" t="s">
        <v>2931</v>
      </c>
      <c r="F1437" s="57">
        <v>1</v>
      </c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</row>
    <row r="1438" spans="1:26" ht="12.75" customHeight="1">
      <c r="A1438" s="53" t="s">
        <v>3168</v>
      </c>
      <c r="B1438" s="55" t="s">
        <v>2029</v>
      </c>
      <c r="C1438" s="57">
        <v>1</v>
      </c>
      <c r="D1438" s="53" t="s">
        <v>3220</v>
      </c>
      <c r="E1438" s="55" t="s">
        <v>2612</v>
      </c>
      <c r="F1438" s="57">
        <v>6</v>
      </c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</row>
    <row r="1439" spans="1:26" ht="12.75" customHeight="1">
      <c r="A1439" s="53" t="s">
        <v>3169</v>
      </c>
      <c r="B1439" s="55" t="s">
        <v>3170</v>
      </c>
      <c r="C1439" s="57">
        <v>1</v>
      </c>
      <c r="D1439" s="53" t="s">
        <v>3221</v>
      </c>
      <c r="E1439" s="55" t="s">
        <v>2612</v>
      </c>
      <c r="F1439" s="57">
        <v>2</v>
      </c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</row>
    <row r="1440" spans="1:26" ht="12.75" customHeight="1">
      <c r="A1440" s="53" t="s">
        <v>3171</v>
      </c>
      <c r="B1440" s="55" t="s">
        <v>3170</v>
      </c>
      <c r="C1440" s="57">
        <v>1</v>
      </c>
      <c r="D1440" s="53" t="s">
        <v>3222</v>
      </c>
      <c r="E1440" s="55" t="s">
        <v>2612</v>
      </c>
      <c r="F1440" s="57">
        <v>2</v>
      </c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</row>
    <row r="1441" spans="1:26" ht="12.75" customHeight="1">
      <c r="A1441" s="53" t="s">
        <v>3172</v>
      </c>
      <c r="B1441" s="55" t="s">
        <v>3170</v>
      </c>
      <c r="C1441" s="57">
        <v>1</v>
      </c>
      <c r="D1441" s="53" t="s">
        <v>3223</v>
      </c>
      <c r="E1441" s="55" t="s">
        <v>2931</v>
      </c>
      <c r="F1441" s="57">
        <v>1</v>
      </c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</row>
    <row r="1442" spans="1:26" ht="12.75" customHeight="1">
      <c r="A1442" s="53" t="s">
        <v>3173</v>
      </c>
      <c r="B1442" s="55" t="s">
        <v>3170</v>
      </c>
      <c r="C1442" s="57">
        <v>1</v>
      </c>
      <c r="D1442" s="53" t="s">
        <v>3224</v>
      </c>
      <c r="E1442" s="55" t="s">
        <v>2931</v>
      </c>
      <c r="F1442" s="57">
        <v>1</v>
      </c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</row>
    <row r="1443" spans="1:26" ht="12.75" customHeight="1">
      <c r="A1443" s="53" t="s">
        <v>3174</v>
      </c>
      <c r="B1443" s="55" t="s">
        <v>2958</v>
      </c>
      <c r="C1443" s="57">
        <v>1</v>
      </c>
      <c r="D1443" s="53" t="s">
        <v>3225</v>
      </c>
      <c r="E1443" s="55" t="s">
        <v>3160</v>
      </c>
      <c r="F1443" s="57">
        <v>1</v>
      </c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</row>
    <row r="1444" spans="1:26" ht="12.75" customHeight="1">
      <c r="A1444" s="53" t="s">
        <v>3175</v>
      </c>
      <c r="B1444" s="55" t="s">
        <v>2958</v>
      </c>
      <c r="C1444" s="57">
        <v>1</v>
      </c>
      <c r="D1444" s="53" t="s">
        <v>3226</v>
      </c>
      <c r="E1444" s="55" t="s">
        <v>3160</v>
      </c>
      <c r="F1444" s="57">
        <v>1</v>
      </c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</row>
    <row r="1445" spans="1:26" ht="12.75" customHeight="1">
      <c r="A1445" s="53" t="s">
        <v>3176</v>
      </c>
      <c r="B1445" s="55" t="s">
        <v>2029</v>
      </c>
      <c r="C1445" s="57">
        <v>1</v>
      </c>
      <c r="D1445" s="53" t="s">
        <v>3227</v>
      </c>
      <c r="E1445" s="55" t="s">
        <v>3160</v>
      </c>
      <c r="F1445" s="57">
        <v>1</v>
      </c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</row>
    <row r="1446" spans="1:26" ht="12.75" customHeight="1">
      <c r="A1446" s="53" t="s">
        <v>3177</v>
      </c>
      <c r="B1446" s="55" t="s">
        <v>2029</v>
      </c>
      <c r="C1446" s="57">
        <v>1</v>
      </c>
      <c r="D1446" s="53" t="s">
        <v>3228</v>
      </c>
      <c r="E1446" s="55" t="s">
        <v>2958</v>
      </c>
      <c r="F1446" s="57">
        <v>1</v>
      </c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</row>
    <row r="1447" spans="1:26" ht="12.75" customHeight="1">
      <c r="A1447" s="53" t="s">
        <v>3178</v>
      </c>
      <c r="B1447" s="55" t="s">
        <v>2029</v>
      </c>
      <c r="C1447" s="57">
        <v>1</v>
      </c>
      <c r="D1447" s="53" t="s">
        <v>3229</v>
      </c>
      <c r="E1447" s="55" t="s">
        <v>2958</v>
      </c>
      <c r="F1447" s="57">
        <v>1</v>
      </c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</row>
    <row r="1448" spans="1:26" ht="12.75" customHeight="1">
      <c r="A1448" s="53" t="s">
        <v>3179</v>
      </c>
      <c r="B1448" s="55" t="s">
        <v>2045</v>
      </c>
      <c r="C1448" s="57">
        <v>2</v>
      </c>
      <c r="D1448" s="53" t="s">
        <v>3230</v>
      </c>
      <c r="E1448" s="55" t="s">
        <v>2931</v>
      </c>
      <c r="F1448" s="57">
        <v>1</v>
      </c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</row>
    <row r="1449" spans="1:26" ht="12.75" customHeight="1">
      <c r="A1449" s="53" t="s">
        <v>3180</v>
      </c>
      <c r="B1449" s="55" t="s">
        <v>3181</v>
      </c>
      <c r="C1449" s="57">
        <v>7</v>
      </c>
      <c r="D1449" s="53" t="s">
        <v>3231</v>
      </c>
      <c r="E1449" s="55" t="s">
        <v>2931</v>
      </c>
      <c r="F1449" s="57">
        <v>1</v>
      </c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</row>
    <row r="1450" spans="1:26" ht="12.75" customHeight="1">
      <c r="A1450" s="53" t="s">
        <v>3182</v>
      </c>
      <c r="B1450" s="55" t="s">
        <v>3181</v>
      </c>
      <c r="C1450" s="57">
        <v>1</v>
      </c>
      <c r="D1450" s="53" t="s">
        <v>3232</v>
      </c>
      <c r="E1450" s="55" t="s">
        <v>2919</v>
      </c>
      <c r="F1450" s="57">
        <v>2</v>
      </c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</row>
    <row r="1451" spans="1:26" ht="12.75" customHeight="1">
      <c r="A1451" s="53" t="s">
        <v>3233</v>
      </c>
      <c r="B1451" s="55" t="s">
        <v>2612</v>
      </c>
      <c r="C1451" s="57">
        <v>4</v>
      </c>
      <c r="D1451" s="53" t="s">
        <v>3285</v>
      </c>
      <c r="E1451" s="55" t="s">
        <v>3286</v>
      </c>
      <c r="F1451" s="57">
        <v>37</v>
      </c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</row>
    <row r="1452" spans="1:26" ht="12.75" customHeight="1">
      <c r="A1452" s="53" t="s">
        <v>3234</v>
      </c>
      <c r="B1452" s="55" t="s">
        <v>287</v>
      </c>
      <c r="C1452" s="57">
        <v>5</v>
      </c>
      <c r="D1452" s="53" t="s">
        <v>3287</v>
      </c>
      <c r="E1452" s="55" t="s">
        <v>3286</v>
      </c>
      <c r="F1452" s="57">
        <v>42</v>
      </c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</row>
    <row r="1453" spans="1:26" ht="12.75" customHeight="1">
      <c r="A1453" s="53" t="s">
        <v>3235</v>
      </c>
      <c r="B1453" s="55" t="s">
        <v>287</v>
      </c>
      <c r="C1453" s="57">
        <v>5</v>
      </c>
      <c r="D1453" s="53" t="s">
        <v>3288</v>
      </c>
      <c r="E1453" s="55" t="s">
        <v>3283</v>
      </c>
      <c r="F1453" s="57">
        <v>1</v>
      </c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</row>
    <row r="1454" spans="1:26" ht="12.75" customHeight="1">
      <c r="A1454" s="53" t="s">
        <v>3236</v>
      </c>
      <c r="B1454" s="55" t="s">
        <v>1685</v>
      </c>
      <c r="C1454" s="57">
        <v>1</v>
      </c>
      <c r="D1454" s="53" t="s">
        <v>3289</v>
      </c>
      <c r="E1454" s="55" t="s">
        <v>3283</v>
      </c>
      <c r="F1454" s="57">
        <v>1</v>
      </c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</row>
    <row r="1455" spans="1:26" ht="12.75" customHeight="1">
      <c r="A1455" s="53" t="s">
        <v>3237</v>
      </c>
      <c r="B1455" s="55" t="s">
        <v>1685</v>
      </c>
      <c r="C1455" s="57">
        <v>1</v>
      </c>
      <c r="D1455" s="53" t="s">
        <v>3290</v>
      </c>
      <c r="E1455" s="55" t="s">
        <v>3286</v>
      </c>
      <c r="F1455" s="57">
        <v>1</v>
      </c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</row>
    <row r="1456" spans="1:26" ht="12.75" customHeight="1">
      <c r="A1456" s="53" t="s">
        <v>3238</v>
      </c>
      <c r="B1456" s="55" t="s">
        <v>1685</v>
      </c>
      <c r="C1456" s="57">
        <v>1</v>
      </c>
      <c r="D1456" s="53" t="s">
        <v>3291</v>
      </c>
      <c r="E1456" s="55" t="s">
        <v>3286</v>
      </c>
      <c r="F1456" s="57">
        <v>1</v>
      </c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</row>
    <row r="1457" spans="1:26" ht="12.75" customHeight="1">
      <c r="A1457" s="53" t="s">
        <v>3239</v>
      </c>
      <c r="B1457" s="55" t="s">
        <v>1685</v>
      </c>
      <c r="C1457" s="57">
        <v>1</v>
      </c>
      <c r="D1457" s="53" t="s">
        <v>3292</v>
      </c>
      <c r="E1457" s="55" t="s">
        <v>3286</v>
      </c>
      <c r="F1457" s="57">
        <v>1</v>
      </c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</row>
    <row r="1458" spans="1:26" ht="12.75" customHeight="1">
      <c r="A1458" s="53" t="s">
        <v>3240</v>
      </c>
      <c r="B1458" s="55" t="s">
        <v>1685</v>
      </c>
      <c r="C1458" s="57">
        <v>1</v>
      </c>
      <c r="D1458" s="53" t="s">
        <v>3293</v>
      </c>
      <c r="E1458" s="55" t="s">
        <v>3286</v>
      </c>
      <c r="F1458" s="57">
        <v>1</v>
      </c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</row>
    <row r="1459" spans="1:26" ht="12.75" customHeight="1">
      <c r="A1459" s="53" t="s">
        <v>3241</v>
      </c>
      <c r="B1459" s="55" t="s">
        <v>1685</v>
      </c>
      <c r="C1459" s="57">
        <v>1</v>
      </c>
      <c r="D1459" s="53" t="s">
        <v>3294</v>
      </c>
      <c r="E1459" s="55" t="s">
        <v>3283</v>
      </c>
      <c r="F1459" s="57">
        <v>1</v>
      </c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</row>
    <row r="1460" spans="1:26" ht="12.75" customHeight="1">
      <c r="A1460" s="53" t="s">
        <v>3242</v>
      </c>
      <c r="B1460" s="55" t="s">
        <v>2940</v>
      </c>
      <c r="C1460" s="57">
        <v>1</v>
      </c>
      <c r="D1460" s="53" t="s">
        <v>3295</v>
      </c>
      <c r="E1460" s="55" t="s">
        <v>3283</v>
      </c>
      <c r="F1460" s="57">
        <v>1</v>
      </c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</row>
    <row r="1461" spans="1:26" ht="12.75" customHeight="1">
      <c r="A1461" s="53" t="s">
        <v>3243</v>
      </c>
      <c r="B1461" s="55" t="s">
        <v>2940</v>
      </c>
      <c r="C1461" s="57">
        <v>1</v>
      </c>
      <c r="D1461" s="53" t="s">
        <v>3296</v>
      </c>
      <c r="E1461" s="55" t="s">
        <v>3286</v>
      </c>
      <c r="F1461" s="57">
        <v>1</v>
      </c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</row>
    <row r="1462" spans="1:26" ht="12.75" customHeight="1">
      <c r="A1462" s="53" t="s">
        <v>3244</v>
      </c>
      <c r="B1462" s="55" t="s">
        <v>2931</v>
      </c>
      <c r="C1462" s="57">
        <v>1</v>
      </c>
      <c r="D1462" s="53" t="s">
        <v>3297</v>
      </c>
      <c r="E1462" s="55" t="s">
        <v>3286</v>
      </c>
      <c r="F1462" s="57">
        <v>1</v>
      </c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</row>
    <row r="1463" spans="1:26" ht="12.75" customHeight="1">
      <c r="A1463" s="53" t="s">
        <v>3245</v>
      </c>
      <c r="B1463" s="55" t="s">
        <v>1685</v>
      </c>
      <c r="C1463" s="57">
        <v>1</v>
      </c>
      <c r="D1463" s="53" t="s">
        <v>3298</v>
      </c>
      <c r="E1463" s="55" t="s">
        <v>3286</v>
      </c>
      <c r="F1463" s="57">
        <v>1</v>
      </c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</row>
    <row r="1464" spans="1:26" ht="12.75" customHeight="1">
      <c r="A1464" s="53" t="s">
        <v>3246</v>
      </c>
      <c r="B1464" s="55" t="s">
        <v>1685</v>
      </c>
      <c r="C1464" s="57">
        <v>1</v>
      </c>
      <c r="D1464" s="53" t="s">
        <v>3299</v>
      </c>
      <c r="E1464" s="55" t="s">
        <v>3300</v>
      </c>
      <c r="F1464" s="57">
        <v>1</v>
      </c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</row>
    <row r="1465" spans="1:26" ht="12.75" customHeight="1">
      <c r="A1465" s="53" t="s">
        <v>3247</v>
      </c>
      <c r="B1465" s="55" t="s">
        <v>1685</v>
      </c>
      <c r="C1465" s="57">
        <v>1</v>
      </c>
      <c r="D1465" s="53" t="s">
        <v>3301</v>
      </c>
      <c r="E1465" s="55" t="s">
        <v>3300</v>
      </c>
      <c r="F1465" s="57">
        <v>1</v>
      </c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</row>
    <row r="1466" spans="1:26" ht="12.75" customHeight="1">
      <c r="A1466" s="53" t="s">
        <v>3248</v>
      </c>
      <c r="B1466" s="55" t="s">
        <v>2029</v>
      </c>
      <c r="C1466" s="57">
        <v>1</v>
      </c>
      <c r="D1466" s="53" t="s">
        <v>3302</v>
      </c>
      <c r="E1466" s="55" t="s">
        <v>3286</v>
      </c>
      <c r="F1466" s="57">
        <v>1</v>
      </c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</row>
    <row r="1467" spans="1:26" ht="12.75" customHeight="1">
      <c r="A1467" s="53" t="s">
        <v>3249</v>
      </c>
      <c r="B1467" s="55" t="s">
        <v>2029</v>
      </c>
      <c r="C1467" s="57">
        <v>1</v>
      </c>
      <c r="D1467" s="53" t="s">
        <v>3303</v>
      </c>
      <c r="E1467" s="55" t="s">
        <v>3286</v>
      </c>
      <c r="F1467" s="57">
        <v>1</v>
      </c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</row>
    <row r="1468" spans="1:26" ht="12.75" customHeight="1">
      <c r="A1468" s="53" t="s">
        <v>3250</v>
      </c>
      <c r="B1468" s="55" t="s">
        <v>2029</v>
      </c>
      <c r="C1468" s="57">
        <v>1</v>
      </c>
      <c r="D1468" s="53" t="s">
        <v>3304</v>
      </c>
      <c r="E1468" s="55" t="s">
        <v>3286</v>
      </c>
      <c r="F1468" s="57">
        <v>1</v>
      </c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</row>
    <row r="1469" spans="1:26" ht="12.75" customHeight="1">
      <c r="A1469" s="53" t="s">
        <v>3251</v>
      </c>
      <c r="B1469" s="55" t="s">
        <v>2916</v>
      </c>
      <c r="C1469" s="57">
        <v>1</v>
      </c>
      <c r="D1469" s="53" t="s">
        <v>3305</v>
      </c>
      <c r="E1469" s="55" t="s">
        <v>3286</v>
      </c>
      <c r="F1469" s="57">
        <v>1</v>
      </c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</row>
    <row r="1470" spans="1:26" ht="12.75" customHeight="1">
      <c r="A1470" s="53" t="s">
        <v>3252</v>
      </c>
      <c r="B1470" s="55" t="s">
        <v>2916</v>
      </c>
      <c r="C1470" s="57">
        <v>1</v>
      </c>
      <c r="D1470" s="53" t="s">
        <v>3306</v>
      </c>
      <c r="E1470" s="55" t="s">
        <v>3286</v>
      </c>
      <c r="F1470" s="57">
        <v>1</v>
      </c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</row>
    <row r="1471" spans="1:26" ht="12.75" customHeight="1">
      <c r="A1471" s="53" t="s">
        <v>3253</v>
      </c>
      <c r="B1471" s="55" t="s">
        <v>590</v>
      </c>
      <c r="C1471" s="57">
        <v>1</v>
      </c>
      <c r="D1471" s="53" t="s">
        <v>3307</v>
      </c>
      <c r="E1471" s="55" t="s">
        <v>3283</v>
      </c>
      <c r="F1471" s="57">
        <v>1</v>
      </c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</row>
    <row r="1472" spans="1:26" ht="12.75" customHeight="1">
      <c r="A1472" s="53" t="s">
        <v>3254</v>
      </c>
      <c r="B1472" s="55" t="s">
        <v>590</v>
      </c>
      <c r="C1472" s="57">
        <v>1</v>
      </c>
      <c r="D1472" s="53" t="s">
        <v>3308</v>
      </c>
      <c r="E1472" s="55" t="s">
        <v>3283</v>
      </c>
      <c r="F1472" s="57">
        <v>1</v>
      </c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</row>
    <row r="1473" spans="1:26" ht="12.75" customHeight="1">
      <c r="A1473" s="53" t="s">
        <v>3255</v>
      </c>
      <c r="B1473" s="55" t="s">
        <v>2184</v>
      </c>
      <c r="C1473" s="57">
        <v>2</v>
      </c>
      <c r="D1473" s="53" t="s">
        <v>3309</v>
      </c>
      <c r="E1473" s="55" t="s">
        <v>3283</v>
      </c>
      <c r="F1473" s="57">
        <v>1</v>
      </c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</row>
    <row r="1474" spans="1:26" ht="12.75" customHeight="1">
      <c r="A1474" s="53" t="s">
        <v>3256</v>
      </c>
      <c r="B1474" s="55" t="s">
        <v>2916</v>
      </c>
      <c r="C1474" s="57">
        <v>1</v>
      </c>
      <c r="D1474" s="53" t="s">
        <v>3310</v>
      </c>
      <c r="E1474" s="55" t="s">
        <v>3283</v>
      </c>
      <c r="F1474" s="57">
        <v>1</v>
      </c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</row>
    <row r="1475" spans="1:26" ht="12.75" customHeight="1">
      <c r="A1475" s="53" t="s">
        <v>3257</v>
      </c>
      <c r="B1475" s="55" t="s">
        <v>2916</v>
      </c>
      <c r="C1475" s="57">
        <v>1</v>
      </c>
      <c r="D1475" s="53" t="s">
        <v>3311</v>
      </c>
      <c r="E1475" s="55" t="s">
        <v>3283</v>
      </c>
      <c r="F1475" s="57">
        <v>1</v>
      </c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</row>
    <row r="1476" spans="1:26" ht="12.75" customHeight="1">
      <c r="A1476" s="53" t="s">
        <v>3258</v>
      </c>
      <c r="B1476" s="55" t="s">
        <v>2916</v>
      </c>
      <c r="C1476" s="57">
        <v>1</v>
      </c>
      <c r="D1476" s="53" t="s">
        <v>3312</v>
      </c>
      <c r="E1476" s="55" t="s">
        <v>3283</v>
      </c>
      <c r="F1476" s="57">
        <v>1</v>
      </c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</row>
    <row r="1477" spans="1:26" ht="12.75" customHeight="1">
      <c r="A1477" s="53" t="s">
        <v>3259</v>
      </c>
      <c r="B1477" s="55" t="s">
        <v>2916</v>
      </c>
      <c r="C1477" s="57">
        <v>1</v>
      </c>
      <c r="D1477" s="53" t="s">
        <v>3313</v>
      </c>
      <c r="E1477" s="55" t="s">
        <v>3286</v>
      </c>
      <c r="F1477" s="57">
        <v>1</v>
      </c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</row>
    <row r="1478" spans="1:26" ht="12.75" customHeight="1">
      <c r="A1478" s="53" t="s">
        <v>3260</v>
      </c>
      <c r="B1478" s="55" t="s">
        <v>2916</v>
      </c>
      <c r="C1478" s="57">
        <v>1</v>
      </c>
      <c r="D1478" s="53" t="s">
        <v>3314</v>
      </c>
      <c r="E1478" s="55" t="s">
        <v>3283</v>
      </c>
      <c r="F1478" s="57">
        <v>1</v>
      </c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</row>
    <row r="1479" spans="1:26" ht="12.75" customHeight="1">
      <c r="A1479" s="53" t="s">
        <v>3261</v>
      </c>
      <c r="B1479" s="55" t="s">
        <v>3262</v>
      </c>
      <c r="C1479" s="57">
        <v>1</v>
      </c>
      <c r="D1479" s="53" t="s">
        <v>3315</v>
      </c>
      <c r="E1479" s="55" t="s">
        <v>3283</v>
      </c>
      <c r="F1479" s="57">
        <v>1</v>
      </c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</row>
    <row r="1480" spans="1:26" ht="12.75" customHeight="1">
      <c r="A1480" s="53" t="s">
        <v>3263</v>
      </c>
      <c r="B1480" s="55" t="s">
        <v>3262</v>
      </c>
      <c r="C1480" s="57">
        <v>1</v>
      </c>
      <c r="D1480" s="53" t="s">
        <v>3316</v>
      </c>
      <c r="E1480" s="55" t="s">
        <v>3283</v>
      </c>
      <c r="F1480" s="57">
        <v>1</v>
      </c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</row>
    <row r="1481" spans="1:26" ht="12.75" customHeight="1">
      <c r="A1481" s="53" t="s">
        <v>3264</v>
      </c>
      <c r="B1481" s="55" t="s">
        <v>3262</v>
      </c>
      <c r="C1481" s="57">
        <v>1</v>
      </c>
      <c r="D1481" s="53" t="s">
        <v>3317</v>
      </c>
      <c r="E1481" s="55" t="s">
        <v>3160</v>
      </c>
      <c r="F1481" s="57">
        <v>5</v>
      </c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</row>
    <row r="1482" spans="1:26" ht="12.75" customHeight="1">
      <c r="A1482" s="53" t="s">
        <v>3265</v>
      </c>
      <c r="B1482" s="55" t="s">
        <v>3262</v>
      </c>
      <c r="C1482" s="57">
        <v>1</v>
      </c>
      <c r="D1482" s="53" t="s">
        <v>3318</v>
      </c>
      <c r="E1482" s="55" t="s">
        <v>3160</v>
      </c>
      <c r="F1482" s="57">
        <v>5</v>
      </c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</row>
    <row r="1483" spans="1:26" ht="12.75" customHeight="1">
      <c r="A1483" s="53" t="s">
        <v>3266</v>
      </c>
      <c r="B1483" s="55" t="s">
        <v>3262</v>
      </c>
      <c r="C1483" s="57">
        <v>1</v>
      </c>
      <c r="D1483" s="53" t="s">
        <v>3319</v>
      </c>
      <c r="E1483" s="55" t="s">
        <v>3160</v>
      </c>
      <c r="F1483" s="57">
        <v>5</v>
      </c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</row>
    <row r="1484" spans="1:26" ht="12.75" customHeight="1">
      <c r="A1484" s="53" t="s">
        <v>3267</v>
      </c>
      <c r="B1484" s="55" t="s">
        <v>3262</v>
      </c>
      <c r="C1484" s="57">
        <v>1</v>
      </c>
      <c r="D1484" s="53" t="s">
        <v>3320</v>
      </c>
      <c r="E1484" s="55" t="s">
        <v>3286</v>
      </c>
      <c r="F1484" s="57">
        <v>1</v>
      </c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</row>
    <row r="1485" spans="1:26" ht="12.75" customHeight="1">
      <c r="A1485" s="53" t="s">
        <v>3268</v>
      </c>
      <c r="B1485" s="55" t="s">
        <v>3262</v>
      </c>
      <c r="C1485" s="57">
        <v>1</v>
      </c>
      <c r="D1485" s="53" t="s">
        <v>3321</v>
      </c>
      <c r="E1485" s="55" t="s">
        <v>3286</v>
      </c>
      <c r="F1485" s="57">
        <v>1</v>
      </c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</row>
    <row r="1486" spans="1:26" ht="12.75" customHeight="1">
      <c r="A1486" s="53" t="s">
        <v>3269</v>
      </c>
      <c r="B1486" s="55" t="s">
        <v>3262</v>
      </c>
      <c r="C1486" s="57">
        <v>1</v>
      </c>
      <c r="D1486" s="53" t="s">
        <v>3322</v>
      </c>
      <c r="E1486" s="55" t="s">
        <v>2940</v>
      </c>
      <c r="F1486" s="57">
        <v>1</v>
      </c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</row>
    <row r="1487" spans="1:26" ht="12.75" customHeight="1">
      <c r="A1487" s="53" t="s">
        <v>3270</v>
      </c>
      <c r="B1487" s="55" t="s">
        <v>3262</v>
      </c>
      <c r="C1487" s="57">
        <v>1</v>
      </c>
      <c r="D1487" s="53" t="s">
        <v>3323</v>
      </c>
      <c r="E1487" s="55" t="s">
        <v>2940</v>
      </c>
      <c r="F1487" s="57">
        <v>1</v>
      </c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</row>
    <row r="1488" spans="1:26" ht="12.75" customHeight="1">
      <c r="A1488" s="53" t="s">
        <v>3271</v>
      </c>
      <c r="B1488" s="55" t="s">
        <v>3262</v>
      </c>
      <c r="C1488" s="57">
        <v>1</v>
      </c>
      <c r="D1488" s="53" t="s">
        <v>3324</v>
      </c>
      <c r="E1488" s="55" t="s">
        <v>1685</v>
      </c>
      <c r="F1488" s="57">
        <v>1</v>
      </c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</row>
    <row r="1489" spans="1:26" ht="12.75" customHeight="1">
      <c r="A1489" s="53" t="s">
        <v>3272</v>
      </c>
      <c r="B1489" s="55" t="s">
        <v>3262</v>
      </c>
      <c r="C1489" s="57">
        <v>1</v>
      </c>
      <c r="D1489" s="53" t="s">
        <v>3325</v>
      </c>
      <c r="E1489" s="55" t="s">
        <v>1685</v>
      </c>
      <c r="F1489" s="57">
        <v>1</v>
      </c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</row>
    <row r="1490" spans="1:26" ht="12.75" customHeight="1">
      <c r="A1490" s="53" t="s">
        <v>3273</v>
      </c>
      <c r="B1490" s="55" t="s">
        <v>3262</v>
      </c>
      <c r="C1490" s="57">
        <v>1</v>
      </c>
      <c r="D1490" s="53" t="s">
        <v>3326</v>
      </c>
      <c r="E1490" s="55" t="s">
        <v>1685</v>
      </c>
      <c r="F1490" s="57">
        <v>1</v>
      </c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</row>
    <row r="1491" spans="1:26" ht="12.75" customHeight="1">
      <c r="A1491" s="53" t="s">
        <v>3274</v>
      </c>
      <c r="B1491" s="55" t="s">
        <v>3262</v>
      </c>
      <c r="C1491" s="57">
        <v>1</v>
      </c>
      <c r="D1491" s="53" t="s">
        <v>3327</v>
      </c>
      <c r="E1491" s="55" t="s">
        <v>1685</v>
      </c>
      <c r="F1491" s="57">
        <v>1</v>
      </c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</row>
    <row r="1492" spans="1:26" ht="12.75" customHeight="1">
      <c r="A1492" s="53" t="s">
        <v>3275</v>
      </c>
      <c r="B1492" s="55" t="s">
        <v>3262</v>
      </c>
      <c r="C1492" s="57">
        <v>1</v>
      </c>
      <c r="D1492" s="53" t="s">
        <v>3328</v>
      </c>
      <c r="E1492" s="55" t="s">
        <v>2940</v>
      </c>
      <c r="F1492" s="57">
        <v>1</v>
      </c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</row>
    <row r="1493" spans="1:26" ht="12.75" customHeight="1">
      <c r="A1493" s="53" t="s">
        <v>3276</v>
      </c>
      <c r="B1493" s="55" t="s">
        <v>3262</v>
      </c>
      <c r="C1493" s="57">
        <v>1</v>
      </c>
      <c r="D1493" s="53" t="s">
        <v>3329</v>
      </c>
      <c r="E1493" s="55" t="s">
        <v>2940</v>
      </c>
      <c r="F1493" s="57">
        <v>1</v>
      </c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</row>
    <row r="1494" spans="1:26" ht="12.75" customHeight="1">
      <c r="A1494" s="53" t="s">
        <v>3277</v>
      </c>
      <c r="B1494" s="55" t="s">
        <v>3262</v>
      </c>
      <c r="C1494" s="57">
        <v>1</v>
      </c>
      <c r="D1494" s="53" t="s">
        <v>3330</v>
      </c>
      <c r="E1494" s="55" t="s">
        <v>1685</v>
      </c>
      <c r="F1494" s="57">
        <v>1</v>
      </c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</row>
    <row r="1495" spans="1:26" ht="12.75" customHeight="1">
      <c r="A1495" s="53" t="s">
        <v>3278</v>
      </c>
      <c r="B1495" s="55" t="s">
        <v>3262</v>
      </c>
      <c r="C1495" s="57">
        <v>1</v>
      </c>
      <c r="D1495" s="53" t="s">
        <v>3331</v>
      </c>
      <c r="E1495" s="55" t="s">
        <v>1685</v>
      </c>
      <c r="F1495" s="57">
        <v>1</v>
      </c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</row>
    <row r="1496" spans="1:26" ht="12.75" customHeight="1">
      <c r="A1496" s="53" t="s">
        <v>3279</v>
      </c>
      <c r="B1496" s="55" t="s">
        <v>1176</v>
      </c>
      <c r="C1496" s="57">
        <v>2</v>
      </c>
      <c r="D1496" s="53" t="s">
        <v>3332</v>
      </c>
      <c r="E1496" s="55" t="s">
        <v>1685</v>
      </c>
      <c r="F1496" s="57">
        <v>1</v>
      </c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</row>
    <row r="1497" spans="1:26" ht="12.75" customHeight="1">
      <c r="A1497" s="53" t="s">
        <v>3280</v>
      </c>
      <c r="B1497" s="55" t="s">
        <v>1176</v>
      </c>
      <c r="C1497" s="57">
        <v>2</v>
      </c>
      <c r="D1497" s="53" t="s">
        <v>3333</v>
      </c>
      <c r="E1497" s="55" t="s">
        <v>1685</v>
      </c>
      <c r="F1497" s="57">
        <v>1</v>
      </c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</row>
    <row r="1498" spans="1:26" ht="12.75" customHeight="1">
      <c r="A1498" s="53" t="s">
        <v>3281</v>
      </c>
      <c r="B1498" s="55" t="s">
        <v>270</v>
      </c>
      <c r="C1498" s="57">
        <v>2</v>
      </c>
      <c r="D1498" s="53" t="s">
        <v>3334</v>
      </c>
      <c r="E1498" s="55" t="s">
        <v>1685</v>
      </c>
      <c r="F1498" s="57">
        <v>1</v>
      </c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</row>
    <row r="1499" spans="1:26" ht="12.75" customHeight="1">
      <c r="A1499" s="53" t="s">
        <v>3282</v>
      </c>
      <c r="B1499" s="55" t="s">
        <v>3283</v>
      </c>
      <c r="C1499" s="57">
        <v>21</v>
      </c>
      <c r="D1499" s="53" t="s">
        <v>3335</v>
      </c>
      <c r="E1499" s="55" t="s">
        <v>1685</v>
      </c>
      <c r="F1499" s="57">
        <v>1</v>
      </c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</row>
    <row r="1500" spans="1:26" ht="12.75" customHeight="1">
      <c r="A1500" s="53" t="s">
        <v>3284</v>
      </c>
      <c r="B1500" s="55" t="s">
        <v>3283</v>
      </c>
      <c r="C1500" s="57">
        <v>31</v>
      </c>
      <c r="D1500" s="53" t="s">
        <v>3336</v>
      </c>
      <c r="E1500" s="55" t="s">
        <v>1685</v>
      </c>
      <c r="F1500" s="57">
        <v>1</v>
      </c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</row>
    <row r="1501" spans="1:26" ht="12.75" customHeight="1">
      <c r="A1501" s="53" t="s">
        <v>3337</v>
      </c>
      <c r="B1501" s="55" t="s">
        <v>1685</v>
      </c>
      <c r="C1501" s="57">
        <v>1</v>
      </c>
      <c r="D1501" s="53" t="s">
        <v>3390</v>
      </c>
      <c r="E1501" s="55" t="s">
        <v>3151</v>
      </c>
      <c r="F1501" s="57">
        <v>1</v>
      </c>
      <c r="G1501" s="54"/>
      <c r="H1501" s="54"/>
      <c r="I1501" s="54"/>
      <c r="J1501" s="54"/>
      <c r="K1501" s="54"/>
      <c r="L1501" s="54"/>
      <c r="M1501" s="54"/>
      <c r="N1501" s="54"/>
      <c r="O1501" s="54"/>
      <c r="P1501" s="54"/>
      <c r="Q1501" s="54"/>
      <c r="R1501" s="54"/>
      <c r="S1501" s="54"/>
      <c r="T1501" s="54"/>
      <c r="U1501" s="54"/>
      <c r="V1501" s="54"/>
      <c r="W1501" s="54"/>
      <c r="X1501" s="54"/>
      <c r="Y1501" s="54"/>
      <c r="Z1501" s="54"/>
    </row>
    <row r="1502" spans="1:26" ht="12.75" customHeight="1">
      <c r="A1502" s="53" t="s">
        <v>3338</v>
      </c>
      <c r="B1502" s="55" t="s">
        <v>2916</v>
      </c>
      <c r="C1502" s="57">
        <v>1</v>
      </c>
      <c r="D1502" s="53" t="s">
        <v>3391</v>
      </c>
      <c r="E1502" s="55" t="s">
        <v>3151</v>
      </c>
      <c r="F1502" s="57">
        <v>1</v>
      </c>
      <c r="G1502" s="54"/>
      <c r="H1502" s="54"/>
      <c r="I1502" s="54"/>
      <c r="J1502" s="54"/>
      <c r="K1502" s="54"/>
      <c r="L1502" s="54"/>
      <c r="M1502" s="54"/>
      <c r="N1502" s="54"/>
      <c r="O1502" s="54"/>
      <c r="P1502" s="54"/>
      <c r="Q1502" s="54"/>
      <c r="R1502" s="54"/>
      <c r="S1502" s="54"/>
      <c r="T1502" s="54"/>
      <c r="U1502" s="54"/>
      <c r="V1502" s="54"/>
      <c r="W1502" s="54"/>
      <c r="X1502" s="54"/>
      <c r="Y1502" s="54"/>
      <c r="Z1502" s="54"/>
    </row>
    <row r="1503" spans="1:26" ht="12.75" customHeight="1">
      <c r="A1503" s="53" t="s">
        <v>3339</v>
      </c>
      <c r="B1503" s="55" t="s">
        <v>3340</v>
      </c>
      <c r="C1503" s="57">
        <v>1</v>
      </c>
      <c r="D1503" s="53" t="s">
        <v>3392</v>
      </c>
      <c r="E1503" s="55" t="s">
        <v>2916</v>
      </c>
      <c r="F1503" s="57">
        <v>1</v>
      </c>
      <c r="G1503" s="54"/>
      <c r="H1503" s="54"/>
      <c r="I1503" s="54"/>
      <c r="J1503" s="54"/>
      <c r="K1503" s="54"/>
      <c r="L1503" s="54"/>
      <c r="M1503" s="54"/>
      <c r="N1503" s="54"/>
      <c r="O1503" s="54"/>
      <c r="P1503" s="54"/>
      <c r="Q1503" s="54"/>
      <c r="R1503" s="54"/>
      <c r="S1503" s="54"/>
      <c r="T1503" s="54"/>
      <c r="U1503" s="54"/>
      <c r="V1503" s="54"/>
      <c r="W1503" s="54"/>
      <c r="X1503" s="54"/>
      <c r="Y1503" s="54"/>
      <c r="Z1503" s="54"/>
    </row>
    <row r="1504" spans="1:26" ht="12.75" customHeight="1">
      <c r="A1504" s="53" t="s">
        <v>3341</v>
      </c>
      <c r="B1504" s="55" t="s">
        <v>3340</v>
      </c>
      <c r="C1504" s="57">
        <v>1</v>
      </c>
      <c r="D1504" s="53" t="s">
        <v>3393</v>
      </c>
      <c r="E1504" s="55" t="s">
        <v>2916</v>
      </c>
      <c r="F1504" s="57">
        <v>1</v>
      </c>
      <c r="G1504" s="54"/>
      <c r="H1504" s="54"/>
      <c r="I1504" s="54"/>
      <c r="J1504" s="54"/>
      <c r="K1504" s="54"/>
      <c r="L1504" s="54"/>
      <c r="M1504" s="54"/>
      <c r="N1504" s="54"/>
      <c r="O1504" s="54"/>
      <c r="P1504" s="54"/>
      <c r="Q1504" s="54"/>
      <c r="R1504" s="54"/>
      <c r="S1504" s="54"/>
      <c r="T1504" s="54"/>
      <c r="U1504" s="54"/>
      <c r="V1504" s="54"/>
      <c r="W1504" s="54"/>
      <c r="X1504" s="54"/>
      <c r="Y1504" s="54"/>
      <c r="Z1504" s="54"/>
    </row>
    <row r="1505" spans="1:26" ht="12.75" customHeight="1">
      <c r="A1505" s="53" t="s">
        <v>3342</v>
      </c>
      <c r="B1505" s="55" t="s">
        <v>3340</v>
      </c>
      <c r="C1505" s="57">
        <v>1</v>
      </c>
      <c r="D1505" s="53" t="s">
        <v>3394</v>
      </c>
      <c r="E1505" s="55" t="s">
        <v>3395</v>
      </c>
      <c r="F1505" s="57">
        <v>13</v>
      </c>
      <c r="G1505" s="54"/>
      <c r="H1505" s="54"/>
      <c r="I1505" s="54"/>
      <c r="J1505" s="54"/>
      <c r="K1505" s="54"/>
      <c r="L1505" s="54"/>
      <c r="M1505" s="54"/>
      <c r="N1505" s="54"/>
      <c r="O1505" s="54"/>
      <c r="P1505" s="54"/>
      <c r="Q1505" s="54"/>
      <c r="R1505" s="54"/>
      <c r="S1505" s="54"/>
      <c r="T1505" s="54"/>
      <c r="U1505" s="54"/>
      <c r="V1505" s="54"/>
      <c r="W1505" s="54"/>
      <c r="X1505" s="54"/>
      <c r="Y1505" s="54"/>
      <c r="Z1505" s="54"/>
    </row>
    <row r="1506" spans="1:26" ht="12.75" customHeight="1">
      <c r="A1506" s="53" t="s">
        <v>3343</v>
      </c>
      <c r="B1506" s="55" t="s">
        <v>2916</v>
      </c>
      <c r="C1506" s="57">
        <v>1</v>
      </c>
      <c r="D1506" s="53" t="s">
        <v>3396</v>
      </c>
      <c r="E1506" s="55" t="s">
        <v>3395</v>
      </c>
      <c r="F1506" s="57">
        <v>6</v>
      </c>
      <c r="G1506" s="54"/>
      <c r="H1506" s="54"/>
      <c r="I1506" s="54"/>
      <c r="J1506" s="54"/>
      <c r="K1506" s="54"/>
      <c r="L1506" s="54"/>
      <c r="M1506" s="54"/>
      <c r="N1506" s="54"/>
      <c r="O1506" s="54"/>
      <c r="P1506" s="54"/>
      <c r="Q1506" s="54"/>
      <c r="R1506" s="54"/>
      <c r="S1506" s="54"/>
      <c r="T1506" s="54"/>
      <c r="U1506" s="54"/>
      <c r="V1506" s="54"/>
      <c r="W1506" s="54"/>
      <c r="X1506" s="54"/>
      <c r="Y1506" s="54"/>
      <c r="Z1506" s="54"/>
    </row>
    <row r="1507" spans="1:26" ht="12.75" customHeight="1">
      <c r="A1507" s="53" t="s">
        <v>3344</v>
      </c>
      <c r="B1507" s="55" t="s">
        <v>2940</v>
      </c>
      <c r="C1507" s="57">
        <v>1</v>
      </c>
      <c r="D1507" s="53" t="s">
        <v>3397</v>
      </c>
      <c r="E1507" s="55" t="s">
        <v>3398</v>
      </c>
      <c r="F1507" s="57">
        <v>8</v>
      </c>
      <c r="G1507" s="54"/>
      <c r="H1507" s="54"/>
      <c r="I1507" s="54"/>
      <c r="J1507" s="54"/>
      <c r="K1507" s="54"/>
      <c r="L1507" s="54"/>
      <c r="M1507" s="54"/>
      <c r="N1507" s="54"/>
      <c r="O1507" s="54"/>
      <c r="P1507" s="54"/>
      <c r="Q1507" s="54"/>
      <c r="R1507" s="54"/>
      <c r="S1507" s="54"/>
      <c r="T1507" s="54"/>
      <c r="U1507" s="54"/>
      <c r="V1507" s="54"/>
      <c r="W1507" s="54"/>
      <c r="X1507" s="54"/>
      <c r="Y1507" s="54"/>
      <c r="Z1507" s="54"/>
    </row>
    <row r="1508" spans="1:26" ht="12.75" customHeight="1">
      <c r="A1508" s="53" t="s">
        <v>3345</v>
      </c>
      <c r="B1508" s="55" t="s">
        <v>3340</v>
      </c>
      <c r="C1508" s="57">
        <v>1</v>
      </c>
      <c r="D1508" s="53" t="s">
        <v>3399</v>
      </c>
      <c r="E1508" s="55" t="s">
        <v>3400</v>
      </c>
      <c r="F1508" s="57">
        <v>1</v>
      </c>
      <c r="G1508" s="54"/>
      <c r="H1508" s="54"/>
      <c r="I1508" s="54"/>
      <c r="J1508" s="54"/>
      <c r="K1508" s="54"/>
      <c r="L1508" s="54"/>
      <c r="M1508" s="54"/>
      <c r="N1508" s="54"/>
      <c r="O1508" s="54"/>
      <c r="P1508" s="54"/>
      <c r="Q1508" s="54"/>
      <c r="R1508" s="54"/>
      <c r="S1508" s="54"/>
      <c r="T1508" s="54"/>
      <c r="U1508" s="54"/>
      <c r="V1508" s="54"/>
      <c r="W1508" s="54"/>
      <c r="X1508" s="54"/>
      <c r="Y1508" s="54"/>
      <c r="Z1508" s="54"/>
    </row>
    <row r="1509" spans="1:26" ht="12.75" customHeight="1">
      <c r="A1509" s="53" t="s">
        <v>3346</v>
      </c>
      <c r="B1509" s="55" t="s">
        <v>3340</v>
      </c>
      <c r="C1509" s="57">
        <v>1</v>
      </c>
      <c r="D1509" s="53" t="s">
        <v>3401</v>
      </c>
      <c r="E1509" s="55" t="s">
        <v>3400</v>
      </c>
      <c r="F1509" s="57">
        <v>17</v>
      </c>
      <c r="G1509" s="54"/>
      <c r="H1509" s="54"/>
      <c r="I1509" s="54"/>
      <c r="J1509" s="54"/>
      <c r="K1509" s="54"/>
      <c r="L1509" s="54"/>
      <c r="M1509" s="54"/>
      <c r="N1509" s="54"/>
      <c r="O1509" s="54"/>
      <c r="P1509" s="54"/>
      <c r="Q1509" s="54"/>
      <c r="R1509" s="54"/>
      <c r="S1509" s="54"/>
      <c r="T1509" s="54"/>
      <c r="U1509" s="54"/>
      <c r="V1509" s="54"/>
      <c r="W1509" s="54"/>
      <c r="X1509" s="54"/>
      <c r="Y1509" s="54"/>
      <c r="Z1509" s="54"/>
    </row>
    <row r="1510" spans="1:26" ht="12.75" customHeight="1">
      <c r="A1510" s="53" t="s">
        <v>3347</v>
      </c>
      <c r="B1510" s="55" t="s">
        <v>2940</v>
      </c>
      <c r="C1510" s="57">
        <v>1</v>
      </c>
      <c r="D1510" s="53" t="s">
        <v>3402</v>
      </c>
      <c r="E1510" s="55" t="s">
        <v>3400</v>
      </c>
      <c r="F1510" s="57">
        <v>4</v>
      </c>
      <c r="G1510" s="54"/>
      <c r="H1510" s="54"/>
      <c r="I1510" s="54"/>
      <c r="J1510" s="54"/>
      <c r="K1510" s="54"/>
      <c r="L1510" s="54"/>
      <c r="M1510" s="54"/>
      <c r="N1510" s="54"/>
      <c r="O1510" s="54"/>
      <c r="P1510" s="54"/>
      <c r="Q1510" s="54"/>
      <c r="R1510" s="54"/>
      <c r="S1510" s="54"/>
      <c r="T1510" s="54"/>
      <c r="U1510" s="54"/>
      <c r="V1510" s="54"/>
      <c r="W1510" s="54"/>
      <c r="X1510" s="54"/>
      <c r="Y1510" s="54"/>
      <c r="Z1510" s="54"/>
    </row>
    <row r="1511" spans="1:26" ht="12.75" customHeight="1">
      <c r="A1511" s="53" t="s">
        <v>3348</v>
      </c>
      <c r="B1511" s="55" t="s">
        <v>2940</v>
      </c>
      <c r="C1511" s="57">
        <v>1</v>
      </c>
      <c r="D1511" s="53" t="s">
        <v>3403</v>
      </c>
      <c r="E1511" s="55" t="s">
        <v>3400</v>
      </c>
      <c r="F1511" s="57">
        <v>48</v>
      </c>
      <c r="G1511" s="54"/>
      <c r="H1511" s="54"/>
      <c r="I1511" s="54"/>
      <c r="J1511" s="54"/>
      <c r="K1511" s="54"/>
      <c r="L1511" s="54"/>
      <c r="M1511" s="54"/>
      <c r="N1511" s="54"/>
      <c r="O1511" s="54"/>
      <c r="P1511" s="54"/>
      <c r="Q1511" s="54"/>
      <c r="R1511" s="54"/>
      <c r="S1511" s="54"/>
      <c r="T1511" s="54"/>
      <c r="U1511" s="54"/>
      <c r="V1511" s="54"/>
      <c r="W1511" s="54"/>
      <c r="X1511" s="54"/>
      <c r="Y1511" s="54"/>
      <c r="Z1511" s="54"/>
    </row>
    <row r="1512" spans="1:26" ht="12.75" customHeight="1">
      <c r="A1512" s="53" t="s">
        <v>3349</v>
      </c>
      <c r="B1512" s="55" t="s">
        <v>2958</v>
      </c>
      <c r="C1512" s="57">
        <v>1</v>
      </c>
      <c r="D1512" s="53" t="s">
        <v>3404</v>
      </c>
      <c r="E1512" s="55" t="s">
        <v>3405</v>
      </c>
      <c r="F1512" s="57">
        <v>15</v>
      </c>
      <c r="G1512" s="54"/>
      <c r="H1512" s="54"/>
      <c r="I1512" s="54"/>
      <c r="J1512" s="54"/>
      <c r="K1512" s="54"/>
      <c r="L1512" s="54"/>
      <c r="M1512" s="54"/>
      <c r="N1512" s="54"/>
      <c r="O1512" s="54"/>
      <c r="P1512" s="54"/>
      <c r="Q1512" s="54"/>
      <c r="R1512" s="54"/>
      <c r="S1512" s="54"/>
      <c r="T1512" s="54"/>
      <c r="U1512" s="54"/>
      <c r="V1512" s="54"/>
      <c r="W1512" s="54"/>
      <c r="X1512" s="54"/>
      <c r="Y1512" s="54"/>
      <c r="Z1512" s="54"/>
    </row>
    <row r="1513" spans="1:26" ht="12.75" customHeight="1">
      <c r="A1513" s="53" t="s">
        <v>3350</v>
      </c>
      <c r="B1513" s="55" t="s">
        <v>2916</v>
      </c>
      <c r="C1513" s="57">
        <v>1</v>
      </c>
      <c r="D1513" s="53" t="s">
        <v>3406</v>
      </c>
      <c r="E1513" s="55" t="s">
        <v>3405</v>
      </c>
      <c r="F1513" s="57">
        <v>4</v>
      </c>
      <c r="G1513" s="54"/>
      <c r="H1513" s="54"/>
      <c r="I1513" s="54"/>
      <c r="J1513" s="54"/>
      <c r="K1513" s="54"/>
      <c r="L1513" s="54"/>
      <c r="M1513" s="54"/>
      <c r="N1513" s="54"/>
      <c r="O1513" s="54"/>
      <c r="P1513" s="54"/>
      <c r="Q1513" s="54"/>
      <c r="R1513" s="54"/>
      <c r="S1513" s="54"/>
      <c r="T1513" s="54"/>
      <c r="U1513" s="54"/>
      <c r="V1513" s="54"/>
      <c r="W1513" s="54"/>
      <c r="X1513" s="54"/>
      <c r="Y1513" s="54"/>
      <c r="Z1513" s="54"/>
    </row>
    <row r="1514" spans="1:26" ht="12.75" customHeight="1">
      <c r="A1514" s="53" t="s">
        <v>3351</v>
      </c>
      <c r="B1514" s="55" t="s">
        <v>1176</v>
      </c>
      <c r="C1514" s="57">
        <v>3</v>
      </c>
      <c r="D1514" s="53" t="s">
        <v>3407</v>
      </c>
      <c r="E1514" s="55" t="s">
        <v>3395</v>
      </c>
      <c r="F1514" s="57">
        <v>13</v>
      </c>
      <c r="G1514" s="54"/>
      <c r="H1514" s="54"/>
      <c r="I1514" s="54"/>
      <c r="J1514" s="54"/>
      <c r="K1514" s="54"/>
      <c r="L1514" s="54"/>
      <c r="M1514" s="54"/>
      <c r="N1514" s="54"/>
      <c r="O1514" s="54"/>
      <c r="P1514" s="54"/>
      <c r="Q1514" s="54"/>
      <c r="R1514" s="54"/>
      <c r="S1514" s="54"/>
      <c r="T1514" s="54"/>
      <c r="U1514" s="54"/>
      <c r="V1514" s="54"/>
      <c r="W1514" s="54"/>
      <c r="X1514" s="54"/>
      <c r="Y1514" s="54"/>
      <c r="Z1514" s="54"/>
    </row>
    <row r="1515" spans="1:26" ht="12.75" customHeight="1">
      <c r="A1515" s="53" t="s">
        <v>3352</v>
      </c>
      <c r="B1515" s="55" t="s">
        <v>729</v>
      </c>
      <c r="C1515" s="57">
        <v>3</v>
      </c>
      <c r="D1515" s="53" t="s">
        <v>3408</v>
      </c>
      <c r="E1515" s="55" t="s">
        <v>3395</v>
      </c>
      <c r="F1515" s="57">
        <v>25</v>
      </c>
      <c r="G1515" s="54"/>
      <c r="H1515" s="54"/>
      <c r="I1515" s="54"/>
      <c r="J1515" s="54"/>
      <c r="K1515" s="54"/>
      <c r="L1515" s="54"/>
      <c r="M1515" s="54"/>
      <c r="N1515" s="54"/>
      <c r="O1515" s="54"/>
      <c r="P1515" s="54"/>
      <c r="Q1515" s="54"/>
      <c r="R1515" s="54"/>
      <c r="S1515" s="54"/>
      <c r="T1515" s="54"/>
      <c r="U1515" s="54"/>
      <c r="V1515" s="54"/>
      <c r="W1515" s="54"/>
      <c r="X1515" s="54"/>
      <c r="Y1515" s="54"/>
      <c r="Z1515" s="54"/>
    </row>
    <row r="1516" spans="1:26" ht="12.75" customHeight="1">
      <c r="A1516" s="53" t="s">
        <v>3353</v>
      </c>
      <c r="B1516" s="55" t="s">
        <v>270</v>
      </c>
      <c r="C1516" s="57">
        <v>4</v>
      </c>
      <c r="D1516" s="53" t="s">
        <v>3409</v>
      </c>
      <c r="E1516" s="55" t="s">
        <v>3398</v>
      </c>
      <c r="F1516" s="57">
        <v>17</v>
      </c>
      <c r="G1516" s="54"/>
      <c r="H1516" s="54"/>
      <c r="I1516" s="54"/>
      <c r="J1516" s="54"/>
      <c r="K1516" s="54"/>
      <c r="L1516" s="54"/>
      <c r="M1516" s="54"/>
      <c r="N1516" s="54"/>
      <c r="O1516" s="54"/>
      <c r="P1516" s="54"/>
      <c r="Q1516" s="54"/>
      <c r="R1516" s="54"/>
      <c r="S1516" s="54"/>
      <c r="T1516" s="54"/>
      <c r="U1516" s="54"/>
      <c r="V1516" s="54"/>
      <c r="W1516" s="54"/>
      <c r="X1516" s="54"/>
      <c r="Y1516" s="54"/>
      <c r="Z1516" s="54"/>
    </row>
    <row r="1517" spans="1:26" ht="12.75" customHeight="1">
      <c r="A1517" s="53" t="s">
        <v>3354</v>
      </c>
      <c r="B1517" s="55" t="s">
        <v>729</v>
      </c>
      <c r="C1517" s="57">
        <v>1</v>
      </c>
      <c r="D1517" s="53" t="s">
        <v>3410</v>
      </c>
      <c r="E1517" s="55" t="s">
        <v>3283</v>
      </c>
      <c r="F1517" s="57">
        <v>1</v>
      </c>
      <c r="G1517" s="54"/>
      <c r="H1517" s="54"/>
      <c r="I1517" s="54"/>
      <c r="J1517" s="54"/>
      <c r="K1517" s="54"/>
      <c r="L1517" s="54"/>
      <c r="M1517" s="54"/>
      <c r="N1517" s="54"/>
      <c r="O1517" s="54"/>
      <c r="P1517" s="54"/>
      <c r="Q1517" s="54"/>
      <c r="R1517" s="54"/>
      <c r="S1517" s="54"/>
      <c r="T1517" s="54"/>
      <c r="U1517" s="54"/>
      <c r="V1517" s="54"/>
      <c r="W1517" s="54"/>
      <c r="X1517" s="54"/>
      <c r="Y1517" s="54"/>
      <c r="Z1517" s="54"/>
    </row>
    <row r="1518" spans="1:26" ht="12.75" customHeight="1">
      <c r="A1518" s="53" t="s">
        <v>3355</v>
      </c>
      <c r="B1518" s="55" t="s">
        <v>729</v>
      </c>
      <c r="C1518" s="57">
        <v>1</v>
      </c>
      <c r="D1518" s="53" t="s">
        <v>3411</v>
      </c>
      <c r="E1518" s="55" t="s">
        <v>3283</v>
      </c>
      <c r="F1518" s="57">
        <v>1</v>
      </c>
      <c r="G1518" s="54"/>
      <c r="H1518" s="54"/>
      <c r="I1518" s="54"/>
      <c r="J1518" s="54"/>
      <c r="K1518" s="54"/>
      <c r="L1518" s="54"/>
      <c r="M1518" s="54"/>
      <c r="N1518" s="54"/>
      <c r="O1518" s="54"/>
      <c r="P1518" s="54"/>
      <c r="Q1518" s="54"/>
      <c r="R1518" s="54"/>
      <c r="S1518" s="54"/>
      <c r="T1518" s="54"/>
      <c r="U1518" s="54"/>
      <c r="V1518" s="54"/>
      <c r="W1518" s="54"/>
      <c r="X1518" s="54"/>
      <c r="Y1518" s="54"/>
      <c r="Z1518" s="54"/>
    </row>
    <row r="1519" spans="1:26" ht="12.75" customHeight="1">
      <c r="A1519" s="53" t="s">
        <v>3356</v>
      </c>
      <c r="B1519" s="55" t="s">
        <v>3286</v>
      </c>
      <c r="C1519" s="57">
        <v>1</v>
      </c>
      <c r="D1519" s="53" t="s">
        <v>3412</v>
      </c>
      <c r="E1519" s="55" t="s">
        <v>3283</v>
      </c>
      <c r="F1519" s="57">
        <v>1</v>
      </c>
      <c r="G1519" s="54"/>
      <c r="H1519" s="54"/>
      <c r="I1519" s="54"/>
      <c r="J1519" s="54"/>
      <c r="K1519" s="54"/>
      <c r="L1519" s="54"/>
      <c r="M1519" s="54"/>
      <c r="N1519" s="54"/>
      <c r="O1519" s="54"/>
      <c r="P1519" s="54"/>
      <c r="Q1519" s="54"/>
      <c r="R1519" s="54"/>
      <c r="S1519" s="54"/>
      <c r="T1519" s="54"/>
      <c r="U1519" s="54"/>
      <c r="V1519" s="54"/>
      <c r="W1519" s="54"/>
      <c r="X1519" s="54"/>
      <c r="Y1519" s="54"/>
      <c r="Z1519" s="54"/>
    </row>
    <row r="1520" spans="1:26" ht="12.75" customHeight="1">
      <c r="A1520" s="53" t="s">
        <v>3357</v>
      </c>
      <c r="B1520" s="55" t="s">
        <v>3286</v>
      </c>
      <c r="C1520" s="57">
        <v>1</v>
      </c>
      <c r="D1520" s="53" t="s">
        <v>3413</v>
      </c>
      <c r="E1520" s="55" t="s">
        <v>2958</v>
      </c>
      <c r="F1520" s="57">
        <v>1</v>
      </c>
      <c r="G1520" s="54"/>
      <c r="H1520" s="54"/>
      <c r="I1520" s="54"/>
      <c r="J1520" s="54"/>
      <c r="K1520" s="54"/>
      <c r="L1520" s="54"/>
      <c r="M1520" s="54"/>
      <c r="N1520" s="54"/>
      <c r="O1520" s="54"/>
      <c r="P1520" s="54"/>
      <c r="Q1520" s="54"/>
      <c r="R1520" s="54"/>
      <c r="S1520" s="54"/>
      <c r="T1520" s="54"/>
      <c r="U1520" s="54"/>
      <c r="V1520" s="54"/>
      <c r="W1520" s="54"/>
      <c r="X1520" s="54"/>
      <c r="Y1520" s="54"/>
      <c r="Z1520" s="54"/>
    </row>
    <row r="1521" spans="1:26" ht="12.75" customHeight="1">
      <c r="A1521" s="53" t="s">
        <v>3358</v>
      </c>
      <c r="B1521" s="55" t="s">
        <v>3286</v>
      </c>
      <c r="C1521" s="57">
        <v>1</v>
      </c>
      <c r="D1521" s="53" t="s">
        <v>3414</v>
      </c>
      <c r="E1521" s="55" t="s">
        <v>2958</v>
      </c>
      <c r="F1521" s="57">
        <v>11</v>
      </c>
      <c r="G1521" s="54"/>
      <c r="H1521" s="54"/>
      <c r="I1521" s="54"/>
      <c r="J1521" s="54"/>
      <c r="K1521" s="54"/>
      <c r="L1521" s="54"/>
      <c r="M1521" s="54"/>
      <c r="N1521" s="54"/>
      <c r="O1521" s="54"/>
      <c r="P1521" s="54"/>
      <c r="Q1521" s="54"/>
      <c r="R1521" s="54"/>
      <c r="S1521" s="54"/>
      <c r="T1521" s="54"/>
      <c r="U1521" s="54"/>
      <c r="V1521" s="54"/>
      <c r="W1521" s="54"/>
      <c r="X1521" s="54"/>
      <c r="Y1521" s="54"/>
      <c r="Z1521" s="54"/>
    </row>
    <row r="1522" spans="1:26" ht="12.75" customHeight="1">
      <c r="A1522" s="53" t="s">
        <v>3359</v>
      </c>
      <c r="B1522" s="55" t="s">
        <v>3286</v>
      </c>
      <c r="C1522" s="57">
        <v>1</v>
      </c>
      <c r="D1522" s="53" t="s">
        <v>3415</v>
      </c>
      <c r="E1522" s="55" t="s">
        <v>2958</v>
      </c>
      <c r="F1522" s="57">
        <v>9</v>
      </c>
      <c r="G1522" s="54"/>
      <c r="H1522" s="54"/>
      <c r="I1522" s="54"/>
      <c r="J1522" s="54"/>
      <c r="K1522" s="54"/>
      <c r="L1522" s="54"/>
      <c r="M1522" s="54"/>
      <c r="N1522" s="54"/>
      <c r="O1522" s="54"/>
      <c r="P1522" s="54"/>
      <c r="Q1522" s="54"/>
      <c r="R1522" s="54"/>
      <c r="S1522" s="54"/>
      <c r="T1522" s="54"/>
      <c r="U1522" s="54"/>
      <c r="V1522" s="54"/>
      <c r="W1522" s="54"/>
      <c r="X1522" s="54"/>
      <c r="Y1522" s="54"/>
      <c r="Z1522" s="54"/>
    </row>
    <row r="1523" spans="1:26" ht="12.75" customHeight="1">
      <c r="A1523" s="53" t="s">
        <v>3360</v>
      </c>
      <c r="B1523" s="55" t="s">
        <v>3340</v>
      </c>
      <c r="C1523" s="57">
        <v>1</v>
      </c>
      <c r="D1523" s="53" t="s">
        <v>3416</v>
      </c>
      <c r="E1523" s="55" t="s">
        <v>2852</v>
      </c>
      <c r="F1523" s="57">
        <v>2</v>
      </c>
      <c r="G1523" s="54"/>
      <c r="H1523" s="54"/>
      <c r="I1523" s="54"/>
      <c r="J1523" s="54"/>
      <c r="K1523" s="54"/>
      <c r="L1523" s="54"/>
      <c r="M1523" s="54"/>
      <c r="N1523" s="54"/>
      <c r="O1523" s="54"/>
      <c r="P1523" s="54"/>
      <c r="Q1523" s="54"/>
      <c r="R1523" s="54"/>
      <c r="S1523" s="54"/>
      <c r="T1523" s="54"/>
      <c r="U1523" s="54"/>
      <c r="V1523" s="54"/>
      <c r="W1523" s="54"/>
      <c r="X1523" s="54"/>
      <c r="Y1523" s="54"/>
      <c r="Z1523" s="54"/>
    </row>
    <row r="1524" spans="1:26" ht="12.75" customHeight="1">
      <c r="A1524" s="53" t="s">
        <v>3361</v>
      </c>
      <c r="B1524" s="55" t="s">
        <v>3340</v>
      </c>
      <c r="C1524" s="57">
        <v>1</v>
      </c>
      <c r="D1524" s="53" t="s">
        <v>3417</v>
      </c>
      <c r="E1524" s="55" t="s">
        <v>2852</v>
      </c>
      <c r="F1524" s="57">
        <v>4</v>
      </c>
      <c r="G1524" s="54"/>
      <c r="H1524" s="54"/>
      <c r="I1524" s="54"/>
      <c r="J1524" s="54"/>
      <c r="K1524" s="54"/>
      <c r="L1524" s="54"/>
      <c r="M1524" s="54"/>
      <c r="N1524" s="54"/>
      <c r="O1524" s="54"/>
      <c r="P1524" s="54"/>
      <c r="Q1524" s="54"/>
      <c r="R1524" s="54"/>
      <c r="S1524" s="54"/>
      <c r="T1524" s="54"/>
      <c r="U1524" s="54"/>
      <c r="V1524" s="54"/>
      <c r="W1524" s="54"/>
      <c r="X1524" s="54"/>
      <c r="Y1524" s="54"/>
      <c r="Z1524" s="54"/>
    </row>
    <row r="1525" spans="1:26" ht="12.75" customHeight="1">
      <c r="A1525" s="53" t="s">
        <v>3362</v>
      </c>
      <c r="B1525" s="55" t="s">
        <v>3340</v>
      </c>
      <c r="C1525" s="57">
        <v>1</v>
      </c>
      <c r="D1525" s="53" t="s">
        <v>3418</v>
      </c>
      <c r="E1525" s="55" t="s">
        <v>2852</v>
      </c>
      <c r="F1525" s="57">
        <v>4</v>
      </c>
      <c r="G1525" s="54"/>
      <c r="H1525" s="54"/>
      <c r="I1525" s="54"/>
      <c r="J1525" s="54"/>
      <c r="K1525" s="54"/>
      <c r="L1525" s="54"/>
      <c r="M1525" s="54"/>
      <c r="N1525" s="54"/>
      <c r="O1525" s="54"/>
      <c r="P1525" s="54"/>
      <c r="Q1525" s="54"/>
      <c r="R1525" s="54"/>
      <c r="S1525" s="54"/>
      <c r="T1525" s="54"/>
      <c r="U1525" s="54"/>
      <c r="V1525" s="54"/>
      <c r="W1525" s="54"/>
      <c r="X1525" s="54"/>
      <c r="Y1525" s="54"/>
      <c r="Z1525" s="54"/>
    </row>
    <row r="1526" spans="1:26" ht="12.75" customHeight="1">
      <c r="A1526" s="53" t="s">
        <v>3363</v>
      </c>
      <c r="B1526" s="55" t="s">
        <v>3340</v>
      </c>
      <c r="C1526" s="57">
        <v>1</v>
      </c>
      <c r="D1526" s="53" t="s">
        <v>3419</v>
      </c>
      <c r="E1526" s="55" t="s">
        <v>3300</v>
      </c>
      <c r="F1526" s="57">
        <v>1</v>
      </c>
      <c r="G1526" s="54"/>
      <c r="H1526" s="54"/>
      <c r="I1526" s="54"/>
      <c r="J1526" s="54"/>
      <c r="K1526" s="54"/>
      <c r="L1526" s="54"/>
      <c r="M1526" s="54"/>
      <c r="N1526" s="54"/>
      <c r="O1526" s="54"/>
      <c r="P1526" s="54"/>
      <c r="Q1526" s="54"/>
      <c r="R1526" s="54"/>
      <c r="S1526" s="54"/>
      <c r="T1526" s="54"/>
      <c r="U1526" s="54"/>
      <c r="V1526" s="54"/>
      <c r="W1526" s="54"/>
      <c r="X1526" s="54"/>
      <c r="Y1526" s="54"/>
      <c r="Z1526" s="54"/>
    </row>
    <row r="1527" spans="1:26" ht="12.75" customHeight="1">
      <c r="A1527" s="53" t="s">
        <v>3364</v>
      </c>
      <c r="B1527" s="55" t="s">
        <v>3365</v>
      </c>
      <c r="C1527" s="57">
        <v>16</v>
      </c>
      <c r="D1527" s="53" t="s">
        <v>3420</v>
      </c>
      <c r="E1527" s="55" t="s">
        <v>3283</v>
      </c>
      <c r="F1527" s="57">
        <v>2</v>
      </c>
      <c r="G1527" s="54"/>
      <c r="H1527" s="54"/>
      <c r="I1527" s="54"/>
      <c r="J1527" s="54"/>
      <c r="K1527" s="54"/>
      <c r="L1527" s="54"/>
      <c r="M1527" s="54"/>
      <c r="N1527" s="54"/>
      <c r="O1527" s="54"/>
      <c r="P1527" s="54"/>
      <c r="Q1527" s="54"/>
      <c r="R1527" s="54"/>
      <c r="S1527" s="54"/>
      <c r="T1527" s="54"/>
      <c r="U1527" s="54"/>
      <c r="V1527" s="54"/>
      <c r="W1527" s="54"/>
      <c r="X1527" s="54"/>
      <c r="Y1527" s="54"/>
      <c r="Z1527" s="54"/>
    </row>
    <row r="1528" spans="1:26" ht="12.75" customHeight="1">
      <c r="A1528" s="53" t="s">
        <v>3366</v>
      </c>
      <c r="B1528" s="55" t="s">
        <v>3365</v>
      </c>
      <c r="C1528" s="57">
        <v>10</v>
      </c>
      <c r="D1528" s="53" t="s">
        <v>3421</v>
      </c>
      <c r="E1528" s="55" t="s">
        <v>3422</v>
      </c>
      <c r="F1528" s="57">
        <v>4</v>
      </c>
      <c r="G1528" s="54"/>
      <c r="H1528" s="54"/>
      <c r="I1528" s="54"/>
      <c r="J1528" s="54"/>
      <c r="K1528" s="54"/>
      <c r="L1528" s="54"/>
      <c r="M1528" s="54"/>
      <c r="N1528" s="54"/>
      <c r="O1528" s="54"/>
      <c r="P1528" s="54"/>
      <c r="Q1528" s="54"/>
      <c r="R1528" s="54"/>
      <c r="S1528" s="54"/>
      <c r="T1528" s="54"/>
      <c r="U1528" s="54"/>
      <c r="V1528" s="54"/>
      <c r="W1528" s="54"/>
      <c r="X1528" s="54"/>
      <c r="Y1528" s="54"/>
      <c r="Z1528" s="54"/>
    </row>
    <row r="1529" spans="1:26" ht="12.75" customHeight="1">
      <c r="A1529" s="53" t="s">
        <v>3367</v>
      </c>
      <c r="B1529" s="55" t="s">
        <v>169</v>
      </c>
      <c r="C1529" s="57">
        <v>5</v>
      </c>
      <c r="D1529" s="53" t="s">
        <v>3423</v>
      </c>
      <c r="E1529" s="55" t="s">
        <v>3422</v>
      </c>
      <c r="F1529" s="57">
        <v>3</v>
      </c>
      <c r="G1529" s="54"/>
      <c r="H1529" s="54"/>
      <c r="I1529" s="54"/>
      <c r="J1529" s="54"/>
      <c r="K1529" s="54"/>
      <c r="L1529" s="54"/>
      <c r="M1529" s="54"/>
      <c r="N1529" s="54"/>
      <c r="O1529" s="54"/>
      <c r="P1529" s="54"/>
      <c r="Q1529" s="54"/>
      <c r="R1529" s="54"/>
      <c r="S1529" s="54"/>
      <c r="T1529" s="54"/>
      <c r="U1529" s="54"/>
      <c r="V1529" s="54"/>
      <c r="W1529" s="54"/>
      <c r="X1529" s="54"/>
      <c r="Y1529" s="54"/>
      <c r="Z1529" s="54"/>
    </row>
    <row r="1530" spans="1:26" ht="12.75" customHeight="1">
      <c r="A1530" s="53" t="s">
        <v>3368</v>
      </c>
      <c r="B1530" s="55" t="s">
        <v>169</v>
      </c>
      <c r="C1530" s="57">
        <v>5</v>
      </c>
      <c r="D1530" s="53" t="s">
        <v>3424</v>
      </c>
      <c r="E1530" s="55" t="s">
        <v>3422</v>
      </c>
      <c r="F1530" s="57">
        <v>5</v>
      </c>
      <c r="G1530" s="54"/>
      <c r="H1530" s="54"/>
      <c r="I1530" s="54"/>
      <c r="J1530" s="54"/>
      <c r="K1530" s="54"/>
      <c r="L1530" s="54"/>
      <c r="M1530" s="54"/>
      <c r="N1530" s="54"/>
      <c r="O1530" s="54"/>
      <c r="P1530" s="54"/>
      <c r="Q1530" s="54"/>
      <c r="R1530" s="54"/>
      <c r="S1530" s="54"/>
      <c r="T1530" s="54"/>
      <c r="U1530" s="54"/>
      <c r="V1530" s="54"/>
      <c r="W1530" s="54"/>
      <c r="X1530" s="54"/>
      <c r="Y1530" s="54"/>
      <c r="Z1530" s="54"/>
    </row>
    <row r="1531" spans="1:26" ht="12.75" customHeight="1">
      <c r="A1531" s="53" t="s">
        <v>3369</v>
      </c>
      <c r="B1531" s="55" t="s">
        <v>3370</v>
      </c>
      <c r="C1531" s="57">
        <v>39</v>
      </c>
      <c r="D1531" s="53" t="s">
        <v>3425</v>
      </c>
      <c r="E1531" s="55" t="s">
        <v>3422</v>
      </c>
      <c r="F1531" s="57">
        <v>1</v>
      </c>
      <c r="G1531" s="54"/>
      <c r="H1531" s="54"/>
      <c r="I1531" s="54"/>
      <c r="J1531" s="54"/>
      <c r="K1531" s="54"/>
      <c r="L1531" s="54"/>
      <c r="M1531" s="54"/>
      <c r="N1531" s="54"/>
      <c r="O1531" s="54"/>
      <c r="P1531" s="54"/>
      <c r="Q1531" s="54"/>
      <c r="R1531" s="54"/>
      <c r="S1531" s="54"/>
      <c r="T1531" s="54"/>
      <c r="U1531" s="54"/>
      <c r="V1531" s="54"/>
      <c r="W1531" s="54"/>
      <c r="X1531" s="54"/>
      <c r="Y1531" s="54"/>
      <c r="Z1531" s="54"/>
    </row>
    <row r="1532" spans="1:26" ht="12.75" customHeight="1">
      <c r="A1532" s="53" t="s">
        <v>3371</v>
      </c>
      <c r="B1532" s="55" t="s">
        <v>3365</v>
      </c>
      <c r="C1532" s="57">
        <v>1</v>
      </c>
      <c r="D1532" s="53" t="s">
        <v>3426</v>
      </c>
      <c r="E1532" s="55" t="s">
        <v>3422</v>
      </c>
      <c r="F1532" s="57">
        <v>1</v>
      </c>
      <c r="G1532" s="54"/>
      <c r="H1532" s="54"/>
      <c r="I1532" s="54"/>
      <c r="J1532" s="54"/>
      <c r="K1532" s="54"/>
      <c r="L1532" s="54"/>
      <c r="M1532" s="54"/>
      <c r="N1532" s="54"/>
      <c r="O1532" s="54"/>
      <c r="P1532" s="54"/>
      <c r="Q1532" s="54"/>
      <c r="R1532" s="54"/>
      <c r="S1532" s="54"/>
      <c r="T1532" s="54"/>
      <c r="U1532" s="54"/>
      <c r="V1532" s="54"/>
      <c r="W1532" s="54"/>
      <c r="X1532" s="54"/>
      <c r="Y1532" s="54"/>
      <c r="Z1532" s="54"/>
    </row>
    <row r="1533" spans="1:26" ht="12.75" customHeight="1">
      <c r="A1533" s="53" t="s">
        <v>3372</v>
      </c>
      <c r="B1533" s="55" t="s">
        <v>182</v>
      </c>
      <c r="C1533" s="57">
        <v>5</v>
      </c>
      <c r="D1533" s="53" t="s">
        <v>3427</v>
      </c>
      <c r="E1533" s="55" t="s">
        <v>3422</v>
      </c>
      <c r="F1533" s="57">
        <v>1</v>
      </c>
      <c r="G1533" s="54"/>
      <c r="H1533" s="54"/>
      <c r="I1533" s="54"/>
      <c r="J1533" s="54"/>
      <c r="K1533" s="54"/>
      <c r="L1533" s="54"/>
      <c r="M1533" s="54"/>
      <c r="N1533" s="54"/>
      <c r="O1533" s="54"/>
      <c r="P1533" s="54"/>
      <c r="Q1533" s="54"/>
      <c r="R1533" s="54"/>
      <c r="S1533" s="54"/>
      <c r="T1533" s="54"/>
      <c r="U1533" s="54"/>
      <c r="V1533" s="54"/>
      <c r="W1533" s="54"/>
      <c r="X1533" s="54"/>
      <c r="Y1533" s="54"/>
      <c r="Z1533" s="54"/>
    </row>
    <row r="1534" spans="1:26" ht="12.75" customHeight="1">
      <c r="A1534" s="53" t="s">
        <v>3373</v>
      </c>
      <c r="B1534" s="55" t="s">
        <v>182</v>
      </c>
      <c r="C1534" s="57">
        <v>18</v>
      </c>
      <c r="D1534" s="53" t="s">
        <v>3428</v>
      </c>
      <c r="E1534" s="55" t="s">
        <v>2940</v>
      </c>
      <c r="F1534" s="57">
        <v>1</v>
      </c>
      <c r="G1534" s="54"/>
      <c r="H1534" s="54"/>
      <c r="I1534" s="54"/>
      <c r="J1534" s="54"/>
      <c r="K1534" s="54"/>
      <c r="L1534" s="54"/>
      <c r="M1534" s="54"/>
      <c r="N1534" s="54"/>
      <c r="O1534" s="54"/>
      <c r="P1534" s="54"/>
      <c r="Q1534" s="54"/>
      <c r="R1534" s="54"/>
      <c r="S1534" s="54"/>
      <c r="T1534" s="54"/>
      <c r="U1534" s="54"/>
      <c r="V1534" s="54"/>
      <c r="W1534" s="54"/>
      <c r="X1534" s="54"/>
      <c r="Y1534" s="54"/>
      <c r="Z1534" s="54"/>
    </row>
    <row r="1535" spans="1:26" ht="12.75" customHeight="1">
      <c r="A1535" s="53" t="s">
        <v>3374</v>
      </c>
      <c r="B1535" s="55" t="s">
        <v>3370</v>
      </c>
      <c r="C1535" s="57">
        <v>0</v>
      </c>
      <c r="D1535" s="53" t="s">
        <v>3429</v>
      </c>
      <c r="E1535" s="55" t="s">
        <v>2940</v>
      </c>
      <c r="F1535" s="57">
        <v>1</v>
      </c>
      <c r="G1535" s="54"/>
      <c r="H1535" s="54"/>
      <c r="I1535" s="54"/>
      <c r="J1535" s="54"/>
      <c r="K1535" s="54"/>
      <c r="L1535" s="54"/>
      <c r="M1535" s="54"/>
      <c r="N1535" s="54"/>
      <c r="O1535" s="54"/>
      <c r="P1535" s="54"/>
      <c r="Q1535" s="54"/>
      <c r="R1535" s="54"/>
      <c r="S1535" s="54"/>
      <c r="T1535" s="54"/>
      <c r="U1535" s="54"/>
      <c r="V1535" s="54"/>
      <c r="W1535" s="54"/>
      <c r="X1535" s="54"/>
      <c r="Y1535" s="54"/>
      <c r="Z1535" s="54"/>
    </row>
    <row r="1536" spans="1:26" ht="12.75" customHeight="1">
      <c r="A1536" s="53" t="s">
        <v>3375</v>
      </c>
      <c r="B1536" s="55" t="s">
        <v>3365</v>
      </c>
      <c r="C1536" s="57">
        <v>12</v>
      </c>
      <c r="D1536" s="53" t="s">
        <v>3430</v>
      </c>
      <c r="E1536" s="55" t="s">
        <v>2940</v>
      </c>
      <c r="F1536" s="57">
        <v>1</v>
      </c>
      <c r="G1536" s="54"/>
      <c r="H1536" s="54"/>
      <c r="I1536" s="54"/>
      <c r="J1536" s="54"/>
      <c r="K1536" s="54"/>
      <c r="L1536" s="54"/>
      <c r="M1536" s="54"/>
      <c r="N1536" s="54"/>
      <c r="O1536" s="54"/>
      <c r="P1536" s="54"/>
      <c r="Q1536" s="54"/>
      <c r="R1536" s="54"/>
      <c r="S1536" s="54"/>
      <c r="T1536" s="54"/>
      <c r="U1536" s="54"/>
      <c r="V1536" s="54"/>
      <c r="W1536" s="54"/>
      <c r="X1536" s="54"/>
      <c r="Y1536" s="54"/>
      <c r="Z1536" s="54"/>
    </row>
    <row r="1537" spans="1:26" ht="12.75" customHeight="1">
      <c r="A1537" s="53" t="s">
        <v>3376</v>
      </c>
      <c r="B1537" s="55" t="s">
        <v>3370</v>
      </c>
      <c r="C1537" s="57">
        <v>2</v>
      </c>
      <c r="D1537" s="53" t="s">
        <v>3431</v>
      </c>
      <c r="E1537" s="55" t="s">
        <v>2940</v>
      </c>
      <c r="F1537" s="57">
        <v>1</v>
      </c>
      <c r="G1537" s="54"/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</row>
    <row r="1538" spans="1:26" ht="12.75" customHeight="1">
      <c r="A1538" s="53" t="s">
        <v>3377</v>
      </c>
      <c r="B1538" s="55" t="s">
        <v>3365</v>
      </c>
      <c r="C1538" s="57">
        <v>7</v>
      </c>
      <c r="D1538" s="53" t="s">
        <v>3432</v>
      </c>
      <c r="E1538" s="55" t="s">
        <v>3340</v>
      </c>
      <c r="F1538" s="57">
        <v>1</v>
      </c>
      <c r="G1538" s="54"/>
      <c r="H1538" s="54"/>
      <c r="I1538" s="54"/>
      <c r="J1538" s="54"/>
      <c r="K1538" s="54"/>
      <c r="L1538" s="54"/>
      <c r="M1538" s="54"/>
      <c r="N1538" s="54"/>
      <c r="O1538" s="54"/>
      <c r="P1538" s="54"/>
      <c r="Q1538" s="54"/>
      <c r="R1538" s="54"/>
      <c r="S1538" s="54"/>
      <c r="T1538" s="54"/>
      <c r="U1538" s="54"/>
      <c r="V1538" s="54"/>
      <c r="W1538" s="54"/>
      <c r="X1538" s="54"/>
      <c r="Y1538" s="54"/>
      <c r="Z1538" s="54"/>
    </row>
    <row r="1539" spans="1:26" ht="12.75" customHeight="1">
      <c r="A1539" s="53" t="s">
        <v>3378</v>
      </c>
      <c r="B1539" s="55" t="s">
        <v>3365</v>
      </c>
      <c r="C1539" s="57">
        <v>10</v>
      </c>
      <c r="D1539" s="53" t="s">
        <v>3433</v>
      </c>
      <c r="E1539" s="55" t="s">
        <v>3340</v>
      </c>
      <c r="F1539" s="57">
        <v>1</v>
      </c>
      <c r="G1539" s="54"/>
      <c r="H1539" s="54"/>
      <c r="I1539" s="54"/>
      <c r="J1539" s="54"/>
      <c r="K1539" s="54"/>
      <c r="L1539" s="54"/>
      <c r="M1539" s="54"/>
      <c r="N1539" s="54"/>
      <c r="O1539" s="54"/>
      <c r="P1539" s="54"/>
      <c r="Q1539" s="54"/>
      <c r="R1539" s="54"/>
      <c r="S1539" s="54"/>
      <c r="T1539" s="54"/>
      <c r="U1539" s="54"/>
      <c r="V1539" s="54"/>
      <c r="W1539" s="54"/>
      <c r="X1539" s="54"/>
      <c r="Y1539" s="54"/>
      <c r="Z1539" s="54"/>
    </row>
    <row r="1540" spans="1:26" ht="12.75" customHeight="1">
      <c r="A1540" s="53" t="s">
        <v>3379</v>
      </c>
      <c r="B1540" s="55" t="s">
        <v>2184</v>
      </c>
      <c r="C1540" s="57">
        <v>2</v>
      </c>
      <c r="D1540" s="53" t="s">
        <v>3434</v>
      </c>
      <c r="E1540" s="55" t="s">
        <v>3170</v>
      </c>
      <c r="F1540" s="57">
        <v>1</v>
      </c>
      <c r="G1540" s="54"/>
      <c r="H1540" s="54"/>
      <c r="I1540" s="54"/>
      <c r="J1540" s="54"/>
      <c r="K1540" s="54"/>
      <c r="L1540" s="54"/>
      <c r="M1540" s="54"/>
      <c r="N1540" s="54"/>
      <c r="O1540" s="54"/>
      <c r="P1540" s="54"/>
      <c r="Q1540" s="54"/>
      <c r="R1540" s="54"/>
      <c r="S1540" s="54"/>
      <c r="T1540" s="54"/>
      <c r="U1540" s="54"/>
      <c r="V1540" s="54"/>
      <c r="W1540" s="54"/>
      <c r="X1540" s="54"/>
      <c r="Y1540" s="54"/>
      <c r="Z1540" s="54"/>
    </row>
    <row r="1541" spans="1:26" ht="12.75" customHeight="1">
      <c r="A1541" s="53" t="s">
        <v>3380</v>
      </c>
      <c r="B1541" s="55" t="s">
        <v>3286</v>
      </c>
      <c r="C1541" s="57">
        <v>1</v>
      </c>
      <c r="D1541" s="53" t="s">
        <v>3435</v>
      </c>
      <c r="E1541" s="55" t="s">
        <v>3170</v>
      </c>
      <c r="F1541" s="57">
        <v>2</v>
      </c>
      <c r="G1541" s="54"/>
      <c r="H1541" s="54"/>
      <c r="I1541" s="54"/>
      <c r="J1541" s="54"/>
      <c r="K1541" s="54"/>
      <c r="L1541" s="54"/>
      <c r="M1541" s="54"/>
      <c r="N1541" s="54"/>
      <c r="O1541" s="54"/>
      <c r="P1541" s="54"/>
      <c r="Q1541" s="54"/>
      <c r="R1541" s="54"/>
      <c r="S1541" s="54"/>
      <c r="T1541" s="54"/>
      <c r="U1541" s="54"/>
      <c r="V1541" s="54"/>
      <c r="W1541" s="54"/>
      <c r="X1541" s="54"/>
      <c r="Y1541" s="54"/>
      <c r="Z1541" s="54"/>
    </row>
    <row r="1542" spans="1:26" ht="12.75" customHeight="1">
      <c r="A1542" s="53" t="s">
        <v>3381</v>
      </c>
      <c r="B1542" s="55" t="s">
        <v>3286</v>
      </c>
      <c r="C1542" s="57">
        <v>1</v>
      </c>
      <c r="D1542" s="53" t="s">
        <v>3436</v>
      </c>
      <c r="E1542" s="55" t="s">
        <v>3170</v>
      </c>
      <c r="F1542" s="57">
        <v>1</v>
      </c>
      <c r="G1542" s="54"/>
      <c r="H1542" s="54"/>
      <c r="I1542" s="54"/>
      <c r="J1542" s="54"/>
      <c r="K1542" s="54"/>
      <c r="L1542" s="54"/>
      <c r="M1542" s="54"/>
      <c r="N1542" s="54"/>
      <c r="O1542" s="54"/>
      <c r="P1542" s="54"/>
      <c r="Q1542" s="54"/>
      <c r="R1542" s="54"/>
      <c r="S1542" s="54"/>
      <c r="T1542" s="54"/>
      <c r="U1542" s="54"/>
      <c r="V1542" s="54"/>
      <c r="W1542" s="54"/>
      <c r="X1542" s="54"/>
      <c r="Y1542" s="54"/>
      <c r="Z1542" s="54"/>
    </row>
    <row r="1543" spans="1:26" ht="12.75" customHeight="1">
      <c r="A1543" s="53" t="s">
        <v>3382</v>
      </c>
      <c r="B1543" s="55" t="s">
        <v>3262</v>
      </c>
      <c r="C1543" s="57">
        <v>1</v>
      </c>
      <c r="D1543" s="53" t="s">
        <v>3437</v>
      </c>
      <c r="E1543" s="55" t="s">
        <v>3170</v>
      </c>
      <c r="F1543" s="57">
        <v>1</v>
      </c>
      <c r="G1543" s="54"/>
      <c r="H1543" s="54"/>
      <c r="I1543" s="54"/>
      <c r="J1543" s="54"/>
      <c r="K1543" s="54"/>
      <c r="L1543" s="54"/>
      <c r="M1543" s="54"/>
      <c r="N1543" s="54"/>
      <c r="O1543" s="54"/>
      <c r="P1543" s="54"/>
      <c r="Q1543" s="54"/>
      <c r="R1543" s="54"/>
      <c r="S1543" s="54"/>
      <c r="T1543" s="54"/>
      <c r="U1543" s="54"/>
      <c r="V1543" s="54"/>
      <c r="W1543" s="54"/>
      <c r="X1543" s="54"/>
      <c r="Y1543" s="54"/>
      <c r="Z1543" s="54"/>
    </row>
    <row r="1544" spans="1:26" ht="12.75" customHeight="1">
      <c r="A1544" s="53" t="s">
        <v>3383</v>
      </c>
      <c r="B1544" s="55" t="s">
        <v>3262</v>
      </c>
      <c r="C1544" s="57">
        <v>1</v>
      </c>
      <c r="D1544" s="53" t="s">
        <v>3438</v>
      </c>
      <c r="E1544" s="55" t="s">
        <v>3340</v>
      </c>
      <c r="F1544" s="57">
        <v>1</v>
      </c>
      <c r="G1544" s="54"/>
      <c r="H1544" s="54"/>
      <c r="I1544" s="54"/>
      <c r="J1544" s="54"/>
      <c r="K1544" s="54"/>
      <c r="L1544" s="54"/>
      <c r="M1544" s="54"/>
      <c r="N1544" s="54"/>
      <c r="O1544" s="54"/>
      <c r="P1544" s="54"/>
      <c r="Q1544" s="54"/>
      <c r="R1544" s="54"/>
      <c r="S1544" s="54"/>
      <c r="T1544" s="54"/>
      <c r="U1544" s="54"/>
      <c r="V1544" s="54"/>
      <c r="W1544" s="54"/>
      <c r="X1544" s="54"/>
      <c r="Y1544" s="54"/>
      <c r="Z1544" s="54"/>
    </row>
    <row r="1545" spans="1:26" ht="12.75" customHeight="1">
      <c r="A1545" s="53" t="s">
        <v>3384</v>
      </c>
      <c r="B1545" s="55" t="s">
        <v>3151</v>
      </c>
      <c r="C1545" s="57">
        <v>1</v>
      </c>
      <c r="D1545" s="53" t="s">
        <v>3439</v>
      </c>
      <c r="E1545" s="55" t="s">
        <v>3262</v>
      </c>
      <c r="F1545" s="57">
        <v>1</v>
      </c>
      <c r="G1545" s="54"/>
      <c r="H1545" s="54"/>
      <c r="I1545" s="54"/>
      <c r="J1545" s="54"/>
      <c r="K1545" s="54"/>
      <c r="L1545" s="54"/>
      <c r="M1545" s="54"/>
      <c r="N1545" s="54"/>
      <c r="O1545" s="54"/>
      <c r="P1545" s="54"/>
      <c r="Q1545" s="54"/>
      <c r="R1545" s="54"/>
      <c r="S1545" s="54"/>
      <c r="T1545" s="54"/>
      <c r="U1545" s="54"/>
      <c r="V1545" s="54"/>
      <c r="W1545" s="54"/>
      <c r="X1545" s="54"/>
      <c r="Y1545" s="54"/>
      <c r="Z1545" s="54"/>
    </row>
    <row r="1546" spans="1:26" ht="12.75" customHeight="1">
      <c r="A1546" s="53" t="s">
        <v>3385</v>
      </c>
      <c r="B1546" s="55" t="s">
        <v>2958</v>
      </c>
      <c r="C1546" s="57">
        <v>1</v>
      </c>
      <c r="D1546" s="53" t="s">
        <v>3440</v>
      </c>
      <c r="E1546" s="55" t="s">
        <v>3262</v>
      </c>
      <c r="F1546" s="57">
        <v>1</v>
      </c>
      <c r="G1546" s="54"/>
      <c r="H1546" s="54"/>
      <c r="I1546" s="54"/>
      <c r="J1546" s="54"/>
      <c r="K1546" s="54"/>
      <c r="L1546" s="54"/>
      <c r="M1546" s="54"/>
      <c r="N1546" s="54"/>
      <c r="O1546" s="54"/>
      <c r="P1546" s="54"/>
      <c r="Q1546" s="54"/>
      <c r="R1546" s="54"/>
      <c r="S1546" s="54"/>
      <c r="T1546" s="54"/>
      <c r="U1546" s="54"/>
      <c r="V1546" s="54"/>
      <c r="W1546" s="54"/>
      <c r="X1546" s="54"/>
      <c r="Y1546" s="54"/>
      <c r="Z1546" s="54"/>
    </row>
    <row r="1547" spans="1:26" ht="12.75" customHeight="1">
      <c r="A1547" s="53" t="s">
        <v>3386</v>
      </c>
      <c r="B1547" s="55" t="s">
        <v>2958</v>
      </c>
      <c r="C1547" s="57">
        <v>1</v>
      </c>
      <c r="D1547" s="53" t="s">
        <v>3441</v>
      </c>
      <c r="E1547" s="55" t="s">
        <v>3262</v>
      </c>
      <c r="F1547" s="57">
        <v>1</v>
      </c>
      <c r="G1547" s="54"/>
      <c r="H1547" s="54"/>
      <c r="I1547" s="54"/>
      <c r="J1547" s="54"/>
      <c r="K1547" s="54"/>
      <c r="L1547" s="54"/>
      <c r="M1547" s="54"/>
      <c r="N1547" s="54"/>
      <c r="O1547" s="54"/>
      <c r="P1547" s="54"/>
      <c r="Q1547" s="54"/>
      <c r="R1547" s="54"/>
      <c r="S1547" s="54"/>
      <c r="T1547" s="54"/>
      <c r="U1547" s="54"/>
      <c r="V1547" s="54"/>
      <c r="W1547" s="54"/>
      <c r="X1547" s="54"/>
      <c r="Y1547" s="54"/>
      <c r="Z1547" s="54"/>
    </row>
    <row r="1548" spans="1:26" ht="12.75" customHeight="1">
      <c r="A1548" s="53" t="s">
        <v>3387</v>
      </c>
      <c r="B1548" s="55" t="s">
        <v>3151</v>
      </c>
      <c r="C1548" s="57">
        <v>1</v>
      </c>
      <c r="D1548" s="53" t="s">
        <v>3442</v>
      </c>
      <c r="E1548" s="55" t="s">
        <v>3262</v>
      </c>
      <c r="F1548" s="57">
        <v>1</v>
      </c>
      <c r="G1548" s="54"/>
      <c r="H1548" s="54"/>
      <c r="I1548" s="54"/>
      <c r="J1548" s="54"/>
      <c r="K1548" s="54"/>
      <c r="L1548" s="54"/>
      <c r="M1548" s="54"/>
      <c r="N1548" s="54"/>
      <c r="O1548" s="54"/>
      <c r="P1548" s="54"/>
      <c r="Q1548" s="54"/>
      <c r="R1548" s="54"/>
      <c r="S1548" s="54"/>
      <c r="T1548" s="54"/>
      <c r="U1548" s="54"/>
      <c r="V1548" s="54"/>
      <c r="W1548" s="54"/>
      <c r="X1548" s="54"/>
      <c r="Y1548" s="54"/>
      <c r="Z1548" s="54"/>
    </row>
    <row r="1549" spans="1:26" ht="12.75" customHeight="1">
      <c r="A1549" s="53" t="s">
        <v>3388</v>
      </c>
      <c r="B1549" s="55" t="s">
        <v>2940</v>
      </c>
      <c r="C1549" s="57">
        <v>2</v>
      </c>
      <c r="D1549" s="53" t="s">
        <v>3443</v>
      </c>
      <c r="E1549" s="55" t="s">
        <v>3170</v>
      </c>
      <c r="F1549" s="57">
        <v>1</v>
      </c>
      <c r="G1549" s="54"/>
      <c r="H1549" s="54"/>
      <c r="I1549" s="54"/>
      <c r="J1549" s="54"/>
      <c r="K1549" s="54"/>
      <c r="L1549" s="54"/>
      <c r="M1549" s="54"/>
      <c r="N1549" s="54"/>
      <c r="O1549" s="54"/>
      <c r="P1549" s="54"/>
      <c r="Q1549" s="54"/>
      <c r="R1549" s="54"/>
      <c r="S1549" s="54"/>
      <c r="T1549" s="54"/>
      <c r="U1549" s="54"/>
      <c r="V1549" s="54"/>
      <c r="W1549" s="54"/>
      <c r="X1549" s="54"/>
      <c r="Y1549" s="54"/>
      <c r="Z1549" s="54"/>
    </row>
    <row r="1550" spans="1:26" ht="12.75" customHeight="1">
      <c r="A1550" s="53" t="s">
        <v>3389</v>
      </c>
      <c r="B1550" s="55" t="s">
        <v>2940</v>
      </c>
      <c r="C1550" s="57">
        <v>2</v>
      </c>
      <c r="D1550" s="53" t="s">
        <v>3444</v>
      </c>
      <c r="E1550" s="55" t="s">
        <v>3170</v>
      </c>
      <c r="F1550" s="57">
        <v>1</v>
      </c>
      <c r="G1550" s="54"/>
      <c r="H1550" s="54"/>
      <c r="I1550" s="54"/>
      <c r="J1550" s="54"/>
      <c r="K1550" s="54"/>
      <c r="L1550" s="54"/>
      <c r="M1550" s="54"/>
      <c r="N1550" s="54"/>
      <c r="O1550" s="54"/>
      <c r="P1550" s="54"/>
      <c r="Q1550" s="54"/>
      <c r="R1550" s="54"/>
      <c r="S1550" s="54"/>
      <c r="T1550" s="54"/>
      <c r="U1550" s="54"/>
      <c r="V1550" s="54"/>
      <c r="W1550" s="54"/>
      <c r="X1550" s="54"/>
      <c r="Y1550" s="54"/>
      <c r="Z1550" s="54"/>
    </row>
    <row r="1551" spans="1:26" ht="12.75" customHeight="1">
      <c r="A1551" s="53" t="s">
        <v>3445</v>
      </c>
      <c r="B1551" s="55" t="s">
        <v>3446</v>
      </c>
      <c r="C1551" s="57">
        <v>2</v>
      </c>
      <c r="D1551" s="53" t="s">
        <v>3505</v>
      </c>
      <c r="E1551" s="55" t="s">
        <v>1273</v>
      </c>
      <c r="F1551" s="57">
        <v>33</v>
      </c>
      <c r="G1551" s="54"/>
      <c r="H1551" s="54"/>
      <c r="I1551" s="54"/>
      <c r="J1551" s="54"/>
      <c r="K1551" s="54"/>
      <c r="L1551" s="54"/>
      <c r="M1551" s="54"/>
      <c r="N1551" s="54"/>
      <c r="O1551" s="54"/>
      <c r="P1551" s="54"/>
      <c r="Q1551" s="54"/>
      <c r="R1551" s="54"/>
      <c r="S1551" s="54"/>
      <c r="T1551" s="54"/>
      <c r="U1551" s="54"/>
      <c r="V1551" s="54"/>
      <c r="W1551" s="54"/>
      <c r="X1551" s="54"/>
      <c r="Y1551" s="54"/>
      <c r="Z1551" s="54"/>
    </row>
    <row r="1552" spans="1:26" ht="12.75" customHeight="1">
      <c r="A1552" s="53" t="s">
        <v>3447</v>
      </c>
      <c r="B1552" s="55" t="s">
        <v>3448</v>
      </c>
      <c r="C1552" s="57">
        <v>8</v>
      </c>
      <c r="D1552" s="53" t="s">
        <v>3506</v>
      </c>
      <c r="E1552" s="55" t="s">
        <v>1273</v>
      </c>
      <c r="F1552" s="57">
        <v>33</v>
      </c>
      <c r="G1552" s="54"/>
      <c r="H1552" s="54"/>
      <c r="I1552" s="54"/>
      <c r="J1552" s="54"/>
      <c r="K1552" s="54"/>
      <c r="L1552" s="54"/>
      <c r="M1552" s="54"/>
      <c r="N1552" s="54"/>
      <c r="O1552" s="54"/>
      <c r="P1552" s="54"/>
      <c r="Q1552" s="54"/>
      <c r="R1552" s="54"/>
      <c r="S1552" s="54"/>
      <c r="T1552" s="54"/>
      <c r="U1552" s="54"/>
      <c r="V1552" s="54"/>
      <c r="W1552" s="54"/>
      <c r="X1552" s="54"/>
      <c r="Y1552" s="54"/>
      <c r="Z1552" s="54"/>
    </row>
    <row r="1553" spans="1:26" ht="12.75" customHeight="1">
      <c r="A1553" s="53" t="s">
        <v>3449</v>
      </c>
      <c r="B1553" s="55" t="s">
        <v>3450</v>
      </c>
      <c r="C1553" s="57">
        <v>14</v>
      </c>
      <c r="D1553" s="53" t="s">
        <v>3507</v>
      </c>
      <c r="E1553" s="55" t="s">
        <v>1251</v>
      </c>
      <c r="F1553" s="57">
        <v>7</v>
      </c>
      <c r="G1553" s="54"/>
      <c r="H1553" s="54"/>
      <c r="I1553" s="54"/>
      <c r="J1553" s="54"/>
      <c r="K1553" s="54"/>
      <c r="L1553" s="54"/>
      <c r="M1553" s="54"/>
      <c r="N1553" s="54"/>
      <c r="O1553" s="54"/>
      <c r="P1553" s="54"/>
      <c r="Q1553" s="54"/>
      <c r="R1553" s="54"/>
      <c r="S1553" s="54"/>
      <c r="T1553" s="54"/>
      <c r="U1553" s="54"/>
      <c r="V1553" s="54"/>
      <c r="W1553" s="54"/>
      <c r="X1553" s="54"/>
      <c r="Y1553" s="54"/>
      <c r="Z1553" s="54"/>
    </row>
    <row r="1554" spans="1:26" ht="12.75" customHeight="1">
      <c r="A1554" s="53" t="s">
        <v>3451</v>
      </c>
      <c r="B1554" s="55" t="s">
        <v>3452</v>
      </c>
      <c r="C1554" s="57">
        <v>9</v>
      </c>
      <c r="D1554" s="53" t="s">
        <v>3508</v>
      </c>
      <c r="E1554" s="55" t="s">
        <v>1251</v>
      </c>
      <c r="F1554" s="57">
        <v>4</v>
      </c>
      <c r="G1554" s="54"/>
      <c r="H1554" s="54"/>
      <c r="I1554" s="54"/>
      <c r="J1554" s="54"/>
      <c r="K1554" s="54"/>
      <c r="L1554" s="54"/>
      <c r="M1554" s="54"/>
      <c r="N1554" s="54"/>
      <c r="O1554" s="54"/>
      <c r="P1554" s="54"/>
      <c r="Q1554" s="54"/>
      <c r="R1554" s="54"/>
      <c r="S1554" s="54"/>
      <c r="T1554" s="54"/>
      <c r="U1554" s="54"/>
      <c r="V1554" s="54"/>
      <c r="W1554" s="54"/>
      <c r="X1554" s="54"/>
      <c r="Y1554" s="54"/>
      <c r="Z1554" s="54"/>
    </row>
    <row r="1555" spans="1:26" ht="12.75" customHeight="1">
      <c r="A1555" s="53" t="s">
        <v>3453</v>
      </c>
      <c r="B1555" s="55" t="s">
        <v>3452</v>
      </c>
      <c r="C1555" s="57">
        <v>5</v>
      </c>
      <c r="D1555" s="53" t="s">
        <v>3509</v>
      </c>
      <c r="E1555" s="55" t="s">
        <v>715</v>
      </c>
      <c r="F1555" s="57">
        <v>5</v>
      </c>
      <c r="G1555" s="54"/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</row>
    <row r="1556" spans="1:26" ht="12.75" customHeight="1">
      <c r="A1556" s="53" t="s">
        <v>3454</v>
      </c>
      <c r="B1556" s="55" t="s">
        <v>3452</v>
      </c>
      <c r="C1556" s="57">
        <v>20</v>
      </c>
      <c r="D1556" s="53" t="s">
        <v>3510</v>
      </c>
      <c r="E1556" s="55" t="s">
        <v>715</v>
      </c>
      <c r="F1556" s="57">
        <v>14</v>
      </c>
      <c r="G1556" s="54"/>
      <c r="H1556" s="54"/>
      <c r="I1556" s="54"/>
      <c r="J1556" s="54"/>
      <c r="K1556" s="54"/>
      <c r="L1556" s="54"/>
      <c r="M1556" s="54"/>
      <c r="N1556" s="54"/>
      <c r="O1556" s="54"/>
      <c r="P1556" s="54"/>
      <c r="Q1556" s="54"/>
      <c r="R1556" s="54"/>
      <c r="S1556" s="54"/>
      <c r="T1556" s="54"/>
      <c r="U1556" s="54"/>
      <c r="V1556" s="54"/>
      <c r="W1556" s="54"/>
      <c r="X1556" s="54"/>
      <c r="Y1556" s="54"/>
      <c r="Z1556" s="54"/>
    </row>
    <row r="1557" spans="1:26" ht="12.75" customHeight="1">
      <c r="A1557" s="53" t="s">
        <v>3455</v>
      </c>
      <c r="B1557" s="55" t="s">
        <v>3452</v>
      </c>
      <c r="C1557" s="57">
        <v>17</v>
      </c>
      <c r="D1557" s="53" t="s">
        <v>3511</v>
      </c>
      <c r="E1557" s="55" t="s">
        <v>715</v>
      </c>
      <c r="F1557" s="57">
        <v>9</v>
      </c>
      <c r="G1557" s="54"/>
      <c r="H1557" s="54"/>
      <c r="I1557" s="54"/>
      <c r="J1557" s="54"/>
      <c r="K1557" s="54"/>
      <c r="L1557" s="54"/>
      <c r="M1557" s="54"/>
      <c r="N1557" s="54"/>
      <c r="O1557" s="54"/>
      <c r="P1557" s="54"/>
      <c r="Q1557" s="54"/>
      <c r="R1557" s="54"/>
      <c r="S1557" s="54"/>
      <c r="T1557" s="54"/>
      <c r="U1557" s="54"/>
      <c r="V1557" s="54"/>
      <c r="W1557" s="54"/>
      <c r="X1557" s="54"/>
      <c r="Y1557" s="54"/>
      <c r="Z1557" s="54"/>
    </row>
    <row r="1558" spans="1:26" ht="12.75" customHeight="1">
      <c r="A1558" s="53" t="s">
        <v>3456</v>
      </c>
      <c r="B1558" s="55" t="s">
        <v>3457</v>
      </c>
      <c r="C1558" s="57">
        <v>11</v>
      </c>
      <c r="D1558" s="53" t="s">
        <v>3512</v>
      </c>
      <c r="E1558" s="55" t="s">
        <v>715</v>
      </c>
      <c r="F1558" s="57">
        <v>6</v>
      </c>
      <c r="G1558" s="54"/>
      <c r="H1558" s="54"/>
      <c r="I1558" s="54"/>
      <c r="J1558" s="54"/>
      <c r="K1558" s="54"/>
      <c r="L1558" s="54"/>
      <c r="M1558" s="54"/>
      <c r="N1558" s="54"/>
      <c r="O1558" s="54"/>
      <c r="P1558" s="54"/>
      <c r="Q1558" s="54"/>
      <c r="R1558" s="54"/>
      <c r="S1558" s="54"/>
      <c r="T1558" s="54"/>
      <c r="U1558" s="54"/>
      <c r="V1558" s="54"/>
      <c r="W1558" s="54"/>
      <c r="X1558" s="54"/>
      <c r="Y1558" s="54"/>
      <c r="Z1558" s="54"/>
    </row>
    <row r="1559" spans="1:26" ht="12.75" customHeight="1">
      <c r="A1559" s="53" t="s">
        <v>3458</v>
      </c>
      <c r="B1559" s="55" t="s">
        <v>3457</v>
      </c>
      <c r="C1559" s="57">
        <v>8</v>
      </c>
      <c r="D1559" s="53" t="s">
        <v>3513</v>
      </c>
      <c r="E1559" s="55" t="s">
        <v>3514</v>
      </c>
      <c r="F1559" s="57">
        <v>1</v>
      </c>
      <c r="G1559" s="54"/>
      <c r="H1559" s="54"/>
      <c r="I1559" s="54"/>
      <c r="J1559" s="54"/>
      <c r="K1559" s="54"/>
      <c r="L1559" s="54"/>
      <c r="M1559" s="54"/>
      <c r="N1559" s="54"/>
      <c r="O1559" s="54"/>
      <c r="P1559" s="54"/>
      <c r="Q1559" s="54"/>
      <c r="R1559" s="54"/>
      <c r="S1559" s="54"/>
      <c r="T1559" s="54"/>
      <c r="U1559" s="54"/>
      <c r="V1559" s="54"/>
      <c r="W1559" s="54"/>
      <c r="X1559" s="54"/>
      <c r="Y1559" s="54"/>
      <c r="Z1559" s="54"/>
    </row>
    <row r="1560" spans="1:26" ht="12.75" customHeight="1">
      <c r="A1560" s="53" t="s">
        <v>3459</v>
      </c>
      <c r="B1560" s="55" t="s">
        <v>3457</v>
      </c>
      <c r="C1560" s="57">
        <v>15</v>
      </c>
      <c r="D1560" s="53" t="s">
        <v>3515</v>
      </c>
      <c r="E1560" s="55" t="s">
        <v>3514</v>
      </c>
      <c r="F1560" s="57">
        <v>1</v>
      </c>
      <c r="G1560" s="54"/>
      <c r="H1560" s="54"/>
      <c r="I1560" s="54"/>
      <c r="J1560" s="54"/>
      <c r="K1560" s="54"/>
      <c r="L1560" s="54"/>
      <c r="M1560" s="54"/>
      <c r="N1560" s="54"/>
      <c r="O1560" s="54"/>
      <c r="P1560" s="54"/>
      <c r="Q1560" s="54"/>
      <c r="R1560" s="54"/>
      <c r="S1560" s="54"/>
      <c r="T1560" s="54"/>
      <c r="U1560" s="54"/>
      <c r="V1560" s="54"/>
      <c r="W1560" s="54"/>
      <c r="X1560" s="54"/>
      <c r="Y1560" s="54"/>
      <c r="Z1560" s="54"/>
    </row>
    <row r="1561" spans="1:26" ht="12.75" customHeight="1">
      <c r="A1561" s="53" t="s">
        <v>3460</v>
      </c>
      <c r="B1561" s="55" t="s">
        <v>3448</v>
      </c>
      <c r="C1561" s="57">
        <v>6</v>
      </c>
      <c r="D1561" s="53" t="s">
        <v>3516</v>
      </c>
      <c r="E1561" s="55" t="s">
        <v>3514</v>
      </c>
      <c r="F1561" s="57">
        <v>1</v>
      </c>
      <c r="G1561" s="54"/>
      <c r="H1561" s="54"/>
      <c r="I1561" s="54"/>
      <c r="J1561" s="54"/>
      <c r="K1561" s="54"/>
      <c r="L1561" s="54"/>
      <c r="M1561" s="54"/>
      <c r="N1561" s="54"/>
      <c r="O1561" s="54"/>
      <c r="P1561" s="54"/>
      <c r="Q1561" s="54"/>
      <c r="R1561" s="54"/>
      <c r="S1561" s="54"/>
      <c r="T1561" s="54"/>
      <c r="U1561" s="54"/>
      <c r="V1561" s="54"/>
      <c r="W1561" s="54"/>
      <c r="X1561" s="54"/>
      <c r="Y1561" s="54"/>
      <c r="Z1561" s="54"/>
    </row>
    <row r="1562" spans="1:26" ht="12.75" customHeight="1">
      <c r="A1562" s="53" t="s">
        <v>3461</v>
      </c>
      <c r="B1562" s="55" t="s">
        <v>3450</v>
      </c>
      <c r="C1562" s="57">
        <v>2</v>
      </c>
      <c r="D1562" s="53" t="s">
        <v>3517</v>
      </c>
      <c r="E1562" s="55" t="s">
        <v>3514</v>
      </c>
      <c r="F1562" s="57">
        <v>1</v>
      </c>
      <c r="G1562" s="54"/>
      <c r="H1562" s="54"/>
      <c r="I1562" s="54"/>
      <c r="J1562" s="54"/>
      <c r="K1562" s="54"/>
      <c r="L1562" s="54"/>
      <c r="M1562" s="54"/>
      <c r="N1562" s="54"/>
      <c r="O1562" s="54"/>
      <c r="P1562" s="54"/>
      <c r="Q1562" s="54"/>
      <c r="R1562" s="54"/>
      <c r="S1562" s="54"/>
      <c r="T1562" s="54"/>
      <c r="U1562" s="54"/>
      <c r="V1562" s="54"/>
      <c r="W1562" s="54"/>
      <c r="X1562" s="54"/>
      <c r="Y1562" s="54"/>
      <c r="Z1562" s="54"/>
    </row>
    <row r="1563" spans="1:26" ht="12.75" customHeight="1">
      <c r="A1563" s="53" t="s">
        <v>3462</v>
      </c>
      <c r="B1563" s="55" t="s">
        <v>3463</v>
      </c>
      <c r="C1563" s="57">
        <v>24</v>
      </c>
      <c r="D1563" s="53" t="s">
        <v>3518</v>
      </c>
      <c r="E1563" s="55" t="s">
        <v>1176</v>
      </c>
      <c r="F1563" s="57">
        <v>2</v>
      </c>
      <c r="G1563" s="54"/>
      <c r="H1563" s="54"/>
      <c r="I1563" s="54"/>
      <c r="J1563" s="54"/>
      <c r="K1563" s="54"/>
      <c r="L1563" s="54"/>
      <c r="M1563" s="54"/>
      <c r="N1563" s="54"/>
      <c r="O1563" s="54"/>
      <c r="P1563" s="54"/>
      <c r="Q1563" s="54"/>
      <c r="R1563" s="54"/>
      <c r="S1563" s="54"/>
      <c r="T1563" s="54"/>
      <c r="U1563" s="54"/>
      <c r="V1563" s="54"/>
      <c r="W1563" s="54"/>
      <c r="X1563" s="54"/>
      <c r="Y1563" s="54"/>
      <c r="Z1563" s="54"/>
    </row>
    <row r="1564" spans="1:26" ht="12.75" customHeight="1">
      <c r="A1564" s="53" t="s">
        <v>3464</v>
      </c>
      <c r="B1564" s="55" t="s">
        <v>3463</v>
      </c>
      <c r="C1564" s="57">
        <v>31</v>
      </c>
      <c r="D1564" s="53" t="s">
        <v>3519</v>
      </c>
      <c r="E1564" s="55" t="s">
        <v>3134</v>
      </c>
      <c r="F1564" s="57">
        <v>4</v>
      </c>
      <c r="G1564" s="54"/>
      <c r="H1564" s="54"/>
      <c r="I1564" s="54"/>
      <c r="J1564" s="54"/>
      <c r="K1564" s="54"/>
      <c r="L1564" s="54"/>
      <c r="M1564" s="54"/>
      <c r="N1564" s="54"/>
      <c r="O1564" s="54"/>
      <c r="P1564" s="54"/>
      <c r="Q1564" s="54"/>
      <c r="R1564" s="54"/>
      <c r="S1564" s="54"/>
      <c r="T1564" s="54"/>
      <c r="U1564" s="54"/>
      <c r="V1564" s="54"/>
      <c r="W1564" s="54"/>
      <c r="X1564" s="54"/>
      <c r="Y1564" s="54"/>
      <c r="Z1564" s="54"/>
    </row>
    <row r="1565" spans="1:26" ht="12.75" customHeight="1">
      <c r="A1565" s="53" t="s">
        <v>3465</v>
      </c>
      <c r="B1565" s="55" t="s">
        <v>3463</v>
      </c>
      <c r="C1565" s="57">
        <v>12</v>
      </c>
      <c r="D1565" s="53" t="s">
        <v>3520</v>
      </c>
      <c r="E1565" s="55" t="s">
        <v>1240</v>
      </c>
      <c r="F1565" s="57">
        <v>2</v>
      </c>
      <c r="G1565" s="54"/>
      <c r="H1565" s="54"/>
      <c r="I1565" s="54"/>
      <c r="J1565" s="54"/>
      <c r="K1565" s="54"/>
      <c r="L1565" s="54"/>
      <c r="M1565" s="54"/>
      <c r="N1565" s="54"/>
      <c r="O1565" s="54"/>
      <c r="P1565" s="54"/>
      <c r="Q1565" s="54"/>
      <c r="R1565" s="54"/>
      <c r="S1565" s="54"/>
      <c r="T1565" s="54"/>
      <c r="U1565" s="54"/>
      <c r="V1565" s="54"/>
      <c r="W1565" s="54"/>
      <c r="X1565" s="54"/>
      <c r="Y1565" s="54"/>
      <c r="Z1565" s="54"/>
    </row>
    <row r="1566" spans="1:26" ht="12.75" customHeight="1">
      <c r="A1566" s="53" t="s">
        <v>3466</v>
      </c>
      <c r="B1566" s="55" t="s">
        <v>3463</v>
      </c>
      <c r="C1566" s="57">
        <v>12</v>
      </c>
      <c r="D1566" s="53" t="s">
        <v>3521</v>
      </c>
      <c r="E1566" s="55" t="s">
        <v>277</v>
      </c>
      <c r="F1566" s="57">
        <v>1</v>
      </c>
      <c r="G1566" s="54"/>
      <c r="H1566" s="54"/>
      <c r="I1566" s="54"/>
      <c r="J1566" s="54"/>
      <c r="K1566" s="54"/>
      <c r="L1566" s="54"/>
      <c r="M1566" s="54"/>
      <c r="N1566" s="54"/>
      <c r="O1566" s="54"/>
      <c r="P1566" s="54"/>
      <c r="Q1566" s="54"/>
      <c r="R1566" s="54"/>
      <c r="S1566" s="54"/>
      <c r="T1566" s="54"/>
      <c r="U1566" s="54"/>
      <c r="V1566" s="54"/>
      <c r="W1566" s="54"/>
      <c r="X1566" s="54"/>
      <c r="Y1566" s="54"/>
      <c r="Z1566" s="54"/>
    </row>
    <row r="1567" spans="1:26" ht="12.75" customHeight="1">
      <c r="A1567" s="53" t="s">
        <v>3467</v>
      </c>
      <c r="B1567" s="55" t="s">
        <v>3448</v>
      </c>
      <c r="C1567" s="57">
        <v>20</v>
      </c>
      <c r="D1567" s="53" t="s">
        <v>3522</v>
      </c>
      <c r="E1567" s="55" t="s">
        <v>277</v>
      </c>
      <c r="F1567" s="57">
        <v>1</v>
      </c>
      <c r="G1567" s="54"/>
      <c r="H1567" s="54"/>
      <c r="I1567" s="54"/>
      <c r="J1567" s="54"/>
      <c r="K1567" s="54"/>
      <c r="L1567" s="54"/>
      <c r="M1567" s="54"/>
      <c r="N1567" s="54"/>
      <c r="O1567" s="54"/>
      <c r="P1567" s="54"/>
      <c r="Q1567" s="54"/>
      <c r="R1567" s="54"/>
      <c r="S1567" s="54"/>
      <c r="T1567" s="54"/>
      <c r="U1567" s="54"/>
      <c r="V1567" s="54"/>
      <c r="W1567" s="54"/>
      <c r="X1567" s="54"/>
      <c r="Y1567" s="54"/>
      <c r="Z1567" s="54"/>
    </row>
    <row r="1568" spans="1:26" ht="12.75" customHeight="1">
      <c r="A1568" s="53" t="s">
        <v>3468</v>
      </c>
      <c r="B1568" s="55" t="s">
        <v>3448</v>
      </c>
      <c r="C1568" s="57">
        <v>14</v>
      </c>
      <c r="D1568" s="53" t="s">
        <v>3523</v>
      </c>
      <c r="E1568" s="55" t="s">
        <v>3475</v>
      </c>
      <c r="F1568" s="57">
        <v>3</v>
      </c>
      <c r="G1568" s="54"/>
      <c r="H1568" s="54"/>
      <c r="I1568" s="54"/>
      <c r="J1568" s="54"/>
      <c r="K1568" s="54"/>
      <c r="L1568" s="54"/>
      <c r="M1568" s="54"/>
      <c r="N1568" s="54"/>
      <c r="O1568" s="54"/>
      <c r="P1568" s="54"/>
      <c r="Q1568" s="54"/>
      <c r="R1568" s="54"/>
      <c r="S1568" s="54"/>
      <c r="T1568" s="54"/>
      <c r="U1568" s="54"/>
      <c r="V1568" s="54"/>
      <c r="W1568" s="54"/>
      <c r="X1568" s="54"/>
      <c r="Y1568" s="54"/>
      <c r="Z1568" s="54"/>
    </row>
    <row r="1569" spans="1:26" ht="12.75" customHeight="1">
      <c r="A1569" s="53" t="s">
        <v>3469</v>
      </c>
      <c r="B1569" s="55" t="s">
        <v>1623</v>
      </c>
      <c r="C1569" s="57">
        <v>61</v>
      </c>
      <c r="D1569" s="53" t="s">
        <v>3524</v>
      </c>
      <c r="E1569" s="55" t="s">
        <v>3475</v>
      </c>
      <c r="F1569" s="57">
        <v>7</v>
      </c>
      <c r="G1569" s="54"/>
      <c r="H1569" s="54"/>
      <c r="I1569" s="54"/>
      <c r="J1569" s="54"/>
      <c r="K1569" s="54"/>
      <c r="L1569" s="54"/>
      <c r="M1569" s="54"/>
      <c r="N1569" s="54"/>
      <c r="O1569" s="54"/>
      <c r="P1569" s="54"/>
      <c r="Q1569" s="54"/>
      <c r="R1569" s="54"/>
      <c r="S1569" s="54"/>
      <c r="T1569" s="54"/>
      <c r="U1569" s="54"/>
      <c r="V1569" s="54"/>
      <c r="W1569" s="54"/>
      <c r="X1569" s="54"/>
      <c r="Y1569" s="54"/>
      <c r="Z1569" s="54"/>
    </row>
    <row r="1570" spans="1:26" ht="12.75" customHeight="1">
      <c r="A1570" s="53" t="s">
        <v>3470</v>
      </c>
      <c r="B1570" s="55" t="s">
        <v>3283</v>
      </c>
      <c r="C1570" s="57">
        <v>1</v>
      </c>
      <c r="D1570" s="53" t="s">
        <v>3525</v>
      </c>
      <c r="E1570" s="55" t="s">
        <v>3475</v>
      </c>
      <c r="F1570" s="57">
        <v>4</v>
      </c>
      <c r="G1570" s="54"/>
      <c r="H1570" s="54"/>
      <c r="I1570" s="54"/>
      <c r="J1570" s="54"/>
      <c r="K1570" s="54"/>
      <c r="L1570" s="54"/>
      <c r="M1570" s="54"/>
      <c r="N1570" s="54"/>
      <c r="O1570" s="54"/>
      <c r="P1570" s="54"/>
      <c r="Q1570" s="54"/>
      <c r="R1570" s="54"/>
      <c r="S1570" s="54"/>
      <c r="T1570" s="54"/>
      <c r="U1570" s="54"/>
      <c r="V1570" s="54"/>
      <c r="W1570" s="54"/>
      <c r="X1570" s="54"/>
      <c r="Y1570" s="54"/>
      <c r="Z1570" s="54"/>
    </row>
    <row r="1571" spans="1:26" ht="12.75" customHeight="1">
      <c r="A1571" s="53" t="s">
        <v>3471</v>
      </c>
      <c r="B1571" s="55" t="s">
        <v>3283</v>
      </c>
      <c r="C1571" s="57">
        <v>1</v>
      </c>
      <c r="D1571" s="53" t="s">
        <v>3526</v>
      </c>
      <c r="E1571" s="55" t="s">
        <v>3300</v>
      </c>
      <c r="F1571" s="57">
        <v>1</v>
      </c>
      <c r="G1571" s="54"/>
      <c r="H1571" s="54"/>
      <c r="I1571" s="54"/>
      <c r="J1571" s="54"/>
      <c r="K1571" s="54"/>
      <c r="L1571" s="54"/>
      <c r="M1571" s="54"/>
      <c r="N1571" s="54"/>
      <c r="O1571" s="54"/>
      <c r="P1571" s="54"/>
      <c r="Q1571" s="54"/>
      <c r="R1571" s="54"/>
      <c r="S1571" s="54"/>
      <c r="T1571" s="54"/>
      <c r="U1571" s="54"/>
      <c r="V1571" s="54"/>
      <c r="W1571" s="54"/>
      <c r="X1571" s="54"/>
      <c r="Y1571" s="54"/>
      <c r="Z1571" s="54"/>
    </row>
    <row r="1572" spans="1:26" ht="12.75" customHeight="1">
      <c r="A1572" s="53" t="s">
        <v>3472</v>
      </c>
      <c r="B1572" s="55" t="s">
        <v>3283</v>
      </c>
      <c r="C1572" s="57">
        <v>1</v>
      </c>
      <c r="D1572" s="53" t="s">
        <v>3527</v>
      </c>
      <c r="E1572" s="55" t="s">
        <v>3422</v>
      </c>
      <c r="F1572" s="57">
        <v>1</v>
      </c>
      <c r="G1572" s="54"/>
      <c r="H1572" s="54"/>
      <c r="I1572" s="54"/>
      <c r="J1572" s="54"/>
      <c r="K1572" s="54"/>
      <c r="L1572" s="54"/>
      <c r="M1572" s="54"/>
      <c r="N1572" s="54"/>
      <c r="O1572" s="54"/>
      <c r="P1572" s="54"/>
      <c r="Q1572" s="54"/>
      <c r="R1572" s="54"/>
      <c r="S1572" s="54"/>
      <c r="T1572" s="54"/>
      <c r="U1572" s="54"/>
      <c r="V1572" s="54"/>
      <c r="W1572" s="54"/>
      <c r="X1572" s="54"/>
      <c r="Y1572" s="54"/>
      <c r="Z1572" s="54"/>
    </row>
    <row r="1573" spans="1:26" ht="12.75" customHeight="1">
      <c r="A1573" s="53" t="s">
        <v>3473</v>
      </c>
      <c r="B1573" s="55" t="s">
        <v>3283</v>
      </c>
      <c r="C1573" s="57">
        <v>1</v>
      </c>
      <c r="D1573" s="53" t="s">
        <v>3528</v>
      </c>
      <c r="E1573" s="55" t="s">
        <v>3422</v>
      </c>
      <c r="F1573" s="57">
        <v>1</v>
      </c>
      <c r="G1573" s="54"/>
      <c r="H1573" s="54"/>
      <c r="I1573" s="54"/>
      <c r="J1573" s="54"/>
      <c r="K1573" s="54"/>
      <c r="L1573" s="54"/>
      <c r="M1573" s="54"/>
      <c r="N1573" s="54"/>
      <c r="O1573" s="54"/>
      <c r="P1573" s="54"/>
      <c r="Q1573" s="54"/>
      <c r="R1573" s="54"/>
      <c r="S1573" s="54"/>
      <c r="T1573" s="54"/>
      <c r="U1573" s="54"/>
      <c r="V1573" s="54"/>
      <c r="W1573" s="54"/>
      <c r="X1573" s="54"/>
      <c r="Y1573" s="54"/>
      <c r="Z1573" s="54"/>
    </row>
    <row r="1574" spans="1:26" ht="12.75" customHeight="1">
      <c r="A1574" s="53" t="s">
        <v>3474</v>
      </c>
      <c r="B1574" s="55" t="s">
        <v>3475</v>
      </c>
      <c r="C1574" s="57">
        <v>1</v>
      </c>
      <c r="D1574" s="53" t="s">
        <v>3529</v>
      </c>
      <c r="E1574" s="55" t="s">
        <v>3530</v>
      </c>
      <c r="F1574" s="57">
        <v>0</v>
      </c>
      <c r="G1574" s="54"/>
      <c r="H1574" s="54"/>
      <c r="I1574" s="54"/>
      <c r="J1574" s="54"/>
      <c r="K1574" s="54"/>
      <c r="L1574" s="54"/>
      <c r="M1574" s="54"/>
      <c r="N1574" s="54"/>
      <c r="O1574" s="54"/>
      <c r="P1574" s="54"/>
      <c r="Q1574" s="54"/>
      <c r="R1574" s="54"/>
      <c r="S1574" s="54"/>
      <c r="T1574" s="54"/>
      <c r="U1574" s="54"/>
      <c r="V1574" s="54"/>
      <c r="W1574" s="54"/>
      <c r="X1574" s="54"/>
      <c r="Y1574" s="54"/>
      <c r="Z1574" s="54"/>
    </row>
    <row r="1575" spans="1:26" ht="12.75" customHeight="1">
      <c r="A1575" s="53" t="s">
        <v>3476</v>
      </c>
      <c r="B1575" s="55" t="s">
        <v>3475</v>
      </c>
      <c r="C1575" s="57">
        <v>1</v>
      </c>
      <c r="D1575" s="53" t="s">
        <v>3531</v>
      </c>
      <c r="E1575" s="55" t="s">
        <v>590</v>
      </c>
      <c r="F1575" s="57">
        <v>3</v>
      </c>
      <c r="G1575" s="54"/>
      <c r="H1575" s="54"/>
      <c r="I1575" s="54"/>
      <c r="J1575" s="54"/>
      <c r="K1575" s="54"/>
      <c r="L1575" s="54"/>
      <c r="M1575" s="54"/>
      <c r="N1575" s="54"/>
      <c r="O1575" s="54"/>
      <c r="P1575" s="54"/>
      <c r="Q1575" s="54"/>
      <c r="R1575" s="54"/>
      <c r="S1575" s="54"/>
      <c r="T1575" s="54"/>
      <c r="U1575" s="54"/>
      <c r="V1575" s="54"/>
      <c r="W1575" s="54"/>
      <c r="X1575" s="54"/>
      <c r="Y1575" s="54"/>
      <c r="Z1575" s="54"/>
    </row>
    <row r="1576" spans="1:26" ht="12.75" customHeight="1">
      <c r="A1576" s="53" t="s">
        <v>3477</v>
      </c>
      <c r="B1576" s="55" t="s">
        <v>3475</v>
      </c>
      <c r="C1576" s="57">
        <v>1</v>
      </c>
      <c r="D1576" s="53" t="s">
        <v>3532</v>
      </c>
      <c r="E1576" s="55" t="s">
        <v>590</v>
      </c>
      <c r="F1576" s="57">
        <v>3</v>
      </c>
      <c r="G1576" s="54"/>
      <c r="H1576" s="54"/>
      <c r="I1576" s="54"/>
      <c r="J1576" s="54"/>
      <c r="K1576" s="54"/>
      <c r="L1576" s="54"/>
      <c r="M1576" s="54"/>
      <c r="N1576" s="54"/>
      <c r="O1576" s="54"/>
      <c r="P1576" s="54"/>
      <c r="Q1576" s="54"/>
      <c r="R1576" s="54"/>
      <c r="S1576" s="54"/>
      <c r="T1576" s="54"/>
      <c r="U1576" s="54"/>
      <c r="V1576" s="54"/>
      <c r="W1576" s="54"/>
      <c r="X1576" s="54"/>
      <c r="Y1576" s="54"/>
      <c r="Z1576" s="54"/>
    </row>
    <row r="1577" spans="1:26" ht="12.75" customHeight="1">
      <c r="A1577" s="53" t="s">
        <v>3478</v>
      </c>
      <c r="B1577" s="55" t="s">
        <v>3479</v>
      </c>
      <c r="C1577" s="57">
        <v>1</v>
      </c>
      <c r="D1577" s="53" t="s">
        <v>3533</v>
      </c>
      <c r="E1577" s="55" t="s">
        <v>259</v>
      </c>
      <c r="F1577" s="57">
        <v>3</v>
      </c>
      <c r="G1577" s="54"/>
      <c r="H1577" s="54"/>
      <c r="I1577" s="54"/>
      <c r="J1577" s="54"/>
      <c r="K1577" s="54"/>
      <c r="L1577" s="54"/>
      <c r="M1577" s="54"/>
      <c r="N1577" s="54"/>
      <c r="O1577" s="54"/>
      <c r="P1577" s="54"/>
      <c r="Q1577" s="54"/>
      <c r="R1577" s="54"/>
      <c r="S1577" s="54"/>
      <c r="T1577" s="54"/>
      <c r="U1577" s="54"/>
      <c r="V1577" s="54"/>
      <c r="W1577" s="54"/>
      <c r="X1577" s="54"/>
      <c r="Y1577" s="54"/>
      <c r="Z1577" s="54"/>
    </row>
    <row r="1578" spans="1:26" ht="12.75" customHeight="1">
      <c r="A1578" s="53" t="s">
        <v>3480</v>
      </c>
      <c r="B1578" s="55" t="s">
        <v>3479</v>
      </c>
      <c r="C1578" s="57">
        <v>1</v>
      </c>
      <c r="D1578" s="53" t="s">
        <v>3534</v>
      </c>
      <c r="E1578" s="55" t="s">
        <v>259</v>
      </c>
      <c r="F1578" s="57">
        <v>4</v>
      </c>
      <c r="G1578" s="54"/>
      <c r="H1578" s="54"/>
      <c r="I1578" s="54"/>
      <c r="J1578" s="54"/>
      <c r="K1578" s="54"/>
      <c r="L1578" s="54"/>
      <c r="M1578" s="54"/>
      <c r="N1578" s="54"/>
      <c r="O1578" s="54"/>
      <c r="P1578" s="54"/>
      <c r="Q1578" s="54"/>
      <c r="R1578" s="54"/>
      <c r="S1578" s="54"/>
      <c r="T1578" s="54"/>
      <c r="U1578" s="54"/>
      <c r="V1578" s="54"/>
      <c r="W1578" s="54"/>
      <c r="X1578" s="54"/>
      <c r="Y1578" s="54"/>
      <c r="Z1578" s="54"/>
    </row>
    <row r="1579" spans="1:26" ht="12.75" customHeight="1">
      <c r="A1579" s="53" t="s">
        <v>3481</v>
      </c>
      <c r="B1579" s="55" t="s">
        <v>3482</v>
      </c>
      <c r="C1579" s="57">
        <v>1</v>
      </c>
      <c r="D1579" s="53" t="s">
        <v>3535</v>
      </c>
      <c r="E1579" s="55" t="s">
        <v>725</v>
      </c>
      <c r="F1579" s="57">
        <v>9</v>
      </c>
      <c r="G1579" s="54"/>
      <c r="H1579" s="54"/>
      <c r="I1579" s="54"/>
      <c r="J1579" s="54"/>
      <c r="K1579" s="54"/>
      <c r="L1579" s="54"/>
      <c r="M1579" s="54"/>
      <c r="N1579" s="54"/>
      <c r="O1579" s="54"/>
      <c r="P1579" s="54"/>
      <c r="Q1579" s="54"/>
      <c r="R1579" s="54"/>
      <c r="S1579" s="54"/>
      <c r="T1579" s="54"/>
      <c r="U1579" s="54"/>
      <c r="V1579" s="54"/>
      <c r="W1579" s="54"/>
      <c r="X1579" s="54"/>
      <c r="Y1579" s="54"/>
      <c r="Z1579" s="54"/>
    </row>
    <row r="1580" spans="1:26" ht="12.75" customHeight="1">
      <c r="A1580" s="53" t="s">
        <v>3483</v>
      </c>
      <c r="B1580" s="55" t="s">
        <v>1517</v>
      </c>
      <c r="C1580" s="57">
        <v>1</v>
      </c>
      <c r="D1580" s="53" t="s">
        <v>3536</v>
      </c>
      <c r="E1580" s="55" t="s">
        <v>762</v>
      </c>
      <c r="F1580" s="57">
        <v>4</v>
      </c>
      <c r="G1580" s="54"/>
      <c r="H1580" s="54"/>
      <c r="I1580" s="54"/>
      <c r="J1580" s="54"/>
      <c r="K1580" s="54"/>
      <c r="L1580" s="54"/>
      <c r="M1580" s="54"/>
      <c r="N1580" s="54"/>
      <c r="O1580" s="54"/>
      <c r="P1580" s="54"/>
      <c r="Q1580" s="54"/>
      <c r="R1580" s="54"/>
      <c r="S1580" s="54"/>
      <c r="T1580" s="54"/>
      <c r="U1580" s="54"/>
      <c r="V1580" s="54"/>
      <c r="W1580" s="54"/>
      <c r="X1580" s="54"/>
      <c r="Y1580" s="54"/>
      <c r="Z1580" s="54"/>
    </row>
    <row r="1581" spans="1:26" ht="12.75" customHeight="1">
      <c r="A1581" s="53" t="s">
        <v>3484</v>
      </c>
      <c r="B1581" s="55" t="s">
        <v>1517</v>
      </c>
      <c r="C1581" s="57">
        <v>1</v>
      </c>
      <c r="D1581" s="53" t="s">
        <v>3537</v>
      </c>
      <c r="E1581" s="55" t="s">
        <v>762</v>
      </c>
      <c r="F1581" s="57">
        <v>5</v>
      </c>
      <c r="G1581" s="54"/>
      <c r="H1581" s="54"/>
      <c r="I1581" s="54"/>
      <c r="J1581" s="54"/>
      <c r="K1581" s="54"/>
      <c r="L1581" s="54"/>
      <c r="M1581" s="54"/>
      <c r="N1581" s="54"/>
      <c r="O1581" s="54"/>
      <c r="P1581" s="54"/>
      <c r="Q1581" s="54"/>
      <c r="R1581" s="54"/>
      <c r="S1581" s="54"/>
      <c r="T1581" s="54"/>
      <c r="U1581" s="54"/>
      <c r="V1581" s="54"/>
      <c r="W1581" s="54"/>
      <c r="X1581" s="54"/>
      <c r="Y1581" s="54"/>
      <c r="Z1581" s="54"/>
    </row>
    <row r="1582" spans="1:26" ht="12.75" customHeight="1">
      <c r="A1582" s="53" t="s">
        <v>3485</v>
      </c>
      <c r="B1582" s="55" t="s">
        <v>1466</v>
      </c>
      <c r="C1582" s="57">
        <v>6</v>
      </c>
      <c r="D1582" s="53" t="s">
        <v>3538</v>
      </c>
      <c r="E1582" s="55" t="s">
        <v>1251</v>
      </c>
      <c r="F1582" s="57">
        <v>1</v>
      </c>
      <c r="G1582" s="54"/>
      <c r="H1582" s="54"/>
      <c r="I1582" s="54"/>
      <c r="J1582" s="54"/>
      <c r="K1582" s="54"/>
      <c r="L1582" s="54"/>
      <c r="M1582" s="54"/>
      <c r="N1582" s="54"/>
      <c r="O1582" s="54"/>
      <c r="P1582" s="54"/>
      <c r="Q1582" s="54"/>
      <c r="R1582" s="54"/>
      <c r="S1582" s="54"/>
      <c r="T1582" s="54"/>
      <c r="U1582" s="54"/>
      <c r="V1582" s="54"/>
      <c r="W1582" s="54"/>
      <c r="X1582" s="54"/>
      <c r="Y1582" s="54"/>
      <c r="Z1582" s="54"/>
    </row>
    <row r="1583" spans="1:26" ht="12.75" customHeight="1">
      <c r="A1583" s="53" t="s">
        <v>3486</v>
      </c>
      <c r="B1583" s="55" t="s">
        <v>1466</v>
      </c>
      <c r="C1583" s="57">
        <v>5</v>
      </c>
      <c r="D1583" s="53" t="s">
        <v>3539</v>
      </c>
      <c r="E1583" s="55" t="s">
        <v>1251</v>
      </c>
      <c r="F1583" s="57">
        <v>1</v>
      </c>
      <c r="G1583" s="54"/>
      <c r="H1583" s="54"/>
      <c r="I1583" s="54"/>
      <c r="J1583" s="54"/>
      <c r="K1583" s="54"/>
      <c r="L1583" s="54"/>
      <c r="M1583" s="54"/>
      <c r="N1583" s="54"/>
      <c r="O1583" s="54"/>
      <c r="P1583" s="54"/>
      <c r="Q1583" s="54"/>
      <c r="R1583" s="54"/>
      <c r="S1583" s="54"/>
      <c r="T1583" s="54"/>
      <c r="U1583" s="54"/>
      <c r="V1583" s="54"/>
      <c r="W1583" s="54"/>
      <c r="X1583" s="54"/>
      <c r="Y1583" s="54"/>
      <c r="Z1583" s="54"/>
    </row>
    <row r="1584" spans="1:26" ht="12.75" customHeight="1">
      <c r="A1584" s="53" t="s">
        <v>3487</v>
      </c>
      <c r="B1584" s="55" t="s">
        <v>1643</v>
      </c>
      <c r="C1584" s="57">
        <v>2</v>
      </c>
      <c r="D1584" s="53" t="s">
        <v>3540</v>
      </c>
      <c r="E1584" s="55" t="s">
        <v>322</v>
      </c>
      <c r="F1584" s="57">
        <v>2</v>
      </c>
      <c r="G1584" s="54"/>
      <c r="H1584" s="54"/>
      <c r="I1584" s="54"/>
      <c r="J1584" s="54"/>
      <c r="K1584" s="54"/>
      <c r="L1584" s="54"/>
      <c r="M1584" s="54"/>
      <c r="N1584" s="54"/>
      <c r="O1584" s="54"/>
      <c r="P1584" s="54"/>
      <c r="Q1584" s="54"/>
      <c r="R1584" s="54"/>
      <c r="S1584" s="54"/>
      <c r="T1584" s="54"/>
      <c r="U1584" s="54"/>
      <c r="V1584" s="54"/>
      <c r="W1584" s="54"/>
      <c r="X1584" s="54"/>
      <c r="Y1584" s="54"/>
      <c r="Z1584" s="54"/>
    </row>
    <row r="1585" spans="1:26" ht="12.75" customHeight="1">
      <c r="A1585" s="53" t="s">
        <v>3488</v>
      </c>
      <c r="B1585" s="55" t="s">
        <v>1643</v>
      </c>
      <c r="C1585" s="57">
        <v>0</v>
      </c>
      <c r="D1585" s="53" t="s">
        <v>3541</v>
      </c>
      <c r="E1585" s="55" t="s">
        <v>277</v>
      </c>
      <c r="F1585" s="57">
        <v>2</v>
      </c>
      <c r="G1585" s="54"/>
      <c r="H1585" s="54"/>
      <c r="I1585" s="54"/>
      <c r="J1585" s="54"/>
      <c r="K1585" s="54"/>
      <c r="L1585" s="54"/>
      <c r="M1585" s="54"/>
      <c r="N1585" s="54"/>
      <c r="O1585" s="54"/>
      <c r="P1585" s="54"/>
      <c r="Q1585" s="54"/>
      <c r="R1585" s="54"/>
      <c r="S1585" s="54"/>
      <c r="T1585" s="54"/>
      <c r="U1585" s="54"/>
      <c r="V1585" s="54"/>
      <c r="W1585" s="54"/>
      <c r="X1585" s="54"/>
      <c r="Y1585" s="54"/>
      <c r="Z1585" s="54"/>
    </row>
    <row r="1586" spans="1:26" ht="12.75" customHeight="1">
      <c r="A1586" s="53" t="s">
        <v>3489</v>
      </c>
      <c r="B1586" s="55" t="s">
        <v>1643</v>
      </c>
      <c r="C1586" s="57">
        <v>1</v>
      </c>
      <c r="D1586" s="53" t="s">
        <v>3542</v>
      </c>
      <c r="E1586" s="55" t="s">
        <v>277</v>
      </c>
      <c r="F1586" s="57">
        <v>6</v>
      </c>
      <c r="G1586" s="54"/>
      <c r="H1586" s="54"/>
      <c r="I1586" s="54"/>
      <c r="J1586" s="54"/>
      <c r="K1586" s="54"/>
      <c r="L1586" s="54"/>
      <c r="M1586" s="54"/>
      <c r="N1586" s="54"/>
      <c r="O1586" s="54"/>
      <c r="P1586" s="54"/>
      <c r="Q1586" s="54"/>
      <c r="R1586" s="54"/>
      <c r="S1586" s="54"/>
      <c r="T1586" s="54"/>
      <c r="U1586" s="54"/>
      <c r="V1586" s="54"/>
      <c r="W1586" s="54"/>
      <c r="X1586" s="54"/>
      <c r="Y1586" s="54"/>
      <c r="Z1586" s="54"/>
    </row>
    <row r="1587" spans="1:26" ht="12.75" customHeight="1">
      <c r="A1587" s="53" t="s">
        <v>3490</v>
      </c>
      <c r="B1587" s="55" t="s">
        <v>590</v>
      </c>
      <c r="C1587" s="57">
        <v>1</v>
      </c>
      <c r="D1587" s="53" t="s">
        <v>3543</v>
      </c>
      <c r="E1587" s="55" t="s">
        <v>3283</v>
      </c>
      <c r="F1587" s="57">
        <v>1</v>
      </c>
      <c r="G1587" s="54"/>
      <c r="H1587" s="54"/>
      <c r="I1587" s="54"/>
      <c r="J1587" s="54"/>
      <c r="K1587" s="54"/>
      <c r="L1587" s="54"/>
      <c r="M1587" s="54"/>
      <c r="N1587" s="54"/>
      <c r="O1587" s="54"/>
      <c r="P1587" s="54"/>
      <c r="Q1587" s="54"/>
      <c r="R1587" s="54"/>
      <c r="S1587" s="54"/>
      <c r="T1587" s="54"/>
      <c r="U1587" s="54"/>
      <c r="V1587" s="54"/>
      <c r="W1587" s="54"/>
      <c r="X1587" s="54"/>
      <c r="Y1587" s="54"/>
      <c r="Z1587" s="54"/>
    </row>
    <row r="1588" spans="1:26" ht="12.75" customHeight="1">
      <c r="A1588" s="53" t="s">
        <v>3491</v>
      </c>
      <c r="B1588" s="55" t="s">
        <v>590</v>
      </c>
      <c r="C1588" s="57">
        <v>1</v>
      </c>
      <c r="D1588" s="53" t="s">
        <v>3544</v>
      </c>
      <c r="E1588" s="55" t="s">
        <v>3545</v>
      </c>
      <c r="F1588" s="57">
        <v>13</v>
      </c>
      <c r="G1588" s="54"/>
      <c r="H1588" s="54"/>
      <c r="I1588" s="54"/>
      <c r="J1588" s="54"/>
      <c r="K1588" s="54"/>
      <c r="L1588" s="54"/>
      <c r="M1588" s="54"/>
      <c r="N1588" s="54"/>
      <c r="O1588" s="54"/>
      <c r="P1588" s="54"/>
      <c r="Q1588" s="54"/>
      <c r="R1588" s="54"/>
      <c r="S1588" s="54"/>
      <c r="T1588" s="54"/>
      <c r="U1588" s="54"/>
      <c r="V1588" s="54"/>
      <c r="W1588" s="54"/>
      <c r="X1588" s="54"/>
      <c r="Y1588" s="54"/>
      <c r="Z1588" s="54"/>
    </row>
    <row r="1589" spans="1:26" ht="12.75" customHeight="1">
      <c r="A1589" s="53" t="s">
        <v>3492</v>
      </c>
      <c r="B1589" s="55" t="s">
        <v>3422</v>
      </c>
      <c r="C1589" s="57">
        <v>1</v>
      </c>
      <c r="D1589" s="53" t="s">
        <v>3546</v>
      </c>
      <c r="E1589" s="55" t="s">
        <v>3545</v>
      </c>
      <c r="F1589" s="57">
        <v>16</v>
      </c>
      <c r="G1589" s="54"/>
      <c r="H1589" s="54"/>
      <c r="I1589" s="54"/>
      <c r="J1589" s="54"/>
      <c r="K1589" s="54"/>
      <c r="L1589" s="54"/>
      <c r="M1589" s="54"/>
      <c r="N1589" s="54"/>
      <c r="O1589" s="54"/>
      <c r="P1589" s="54"/>
      <c r="Q1589" s="54"/>
      <c r="R1589" s="54"/>
      <c r="S1589" s="54"/>
      <c r="T1589" s="54"/>
      <c r="U1589" s="54"/>
      <c r="V1589" s="54"/>
      <c r="W1589" s="54"/>
      <c r="X1589" s="54"/>
      <c r="Y1589" s="54"/>
      <c r="Z1589" s="54"/>
    </row>
    <row r="1590" spans="1:26" ht="12.75" customHeight="1">
      <c r="A1590" s="53" t="s">
        <v>3493</v>
      </c>
      <c r="B1590" s="55" t="s">
        <v>2940</v>
      </c>
      <c r="C1590" s="57">
        <v>1</v>
      </c>
      <c r="D1590" s="53" t="s">
        <v>3547</v>
      </c>
      <c r="E1590" s="55" t="s">
        <v>3545</v>
      </c>
      <c r="F1590" s="57">
        <v>29</v>
      </c>
      <c r="G1590" s="54"/>
      <c r="H1590" s="54"/>
      <c r="I1590" s="54"/>
      <c r="J1590" s="54"/>
      <c r="K1590" s="54"/>
      <c r="L1590" s="54"/>
      <c r="M1590" s="54"/>
      <c r="N1590" s="54"/>
      <c r="O1590" s="54"/>
      <c r="P1590" s="54"/>
      <c r="Q1590" s="54"/>
      <c r="R1590" s="54"/>
      <c r="S1590" s="54"/>
      <c r="T1590" s="54"/>
      <c r="U1590" s="54"/>
      <c r="V1590" s="54"/>
      <c r="W1590" s="54"/>
      <c r="X1590" s="54"/>
      <c r="Y1590" s="54"/>
      <c r="Z1590" s="54"/>
    </row>
    <row r="1591" spans="1:26" ht="12.75" customHeight="1">
      <c r="A1591" s="53" t="s">
        <v>3494</v>
      </c>
      <c r="B1591" s="55" t="s">
        <v>2940</v>
      </c>
      <c r="C1591" s="57">
        <v>1</v>
      </c>
      <c r="D1591" s="53" t="s">
        <v>3548</v>
      </c>
      <c r="E1591" s="55" t="s">
        <v>3300</v>
      </c>
      <c r="F1591" s="57">
        <v>2</v>
      </c>
      <c r="G1591" s="54"/>
      <c r="H1591" s="54"/>
      <c r="I1591" s="54"/>
      <c r="J1591" s="54"/>
      <c r="K1591" s="54"/>
      <c r="L1591" s="54"/>
      <c r="M1591" s="54"/>
      <c r="N1591" s="54"/>
      <c r="O1591" s="54"/>
      <c r="P1591" s="54"/>
      <c r="Q1591" s="54"/>
      <c r="R1591" s="54"/>
      <c r="S1591" s="54"/>
      <c r="T1591" s="54"/>
      <c r="U1591" s="54"/>
      <c r="V1591" s="54"/>
      <c r="W1591" s="54"/>
      <c r="X1591" s="54"/>
      <c r="Y1591" s="54"/>
      <c r="Z1591" s="54"/>
    </row>
    <row r="1592" spans="1:26" ht="12.75" customHeight="1">
      <c r="A1592" s="53" t="s">
        <v>3495</v>
      </c>
      <c r="B1592" s="55" t="s">
        <v>2940</v>
      </c>
      <c r="C1592" s="57">
        <v>1</v>
      </c>
      <c r="D1592" s="53" t="s">
        <v>3549</v>
      </c>
      <c r="E1592" s="55" t="s">
        <v>3475</v>
      </c>
      <c r="F1592" s="57">
        <v>1</v>
      </c>
      <c r="G1592" s="54"/>
      <c r="H1592" s="54"/>
      <c r="I1592" s="54"/>
      <c r="J1592" s="54"/>
      <c r="K1592" s="54"/>
      <c r="L1592" s="54"/>
      <c r="M1592" s="54"/>
      <c r="N1592" s="54"/>
      <c r="O1592" s="54"/>
      <c r="P1592" s="54"/>
      <c r="Q1592" s="54"/>
      <c r="R1592" s="54"/>
      <c r="S1592" s="54"/>
      <c r="T1592" s="54"/>
      <c r="U1592" s="54"/>
      <c r="V1592" s="54"/>
      <c r="W1592" s="54"/>
      <c r="X1592" s="54"/>
      <c r="Y1592" s="54"/>
      <c r="Z1592" s="54"/>
    </row>
    <row r="1593" spans="1:26" ht="12.75" customHeight="1">
      <c r="A1593" s="53" t="s">
        <v>3496</v>
      </c>
      <c r="B1593" s="55" t="s">
        <v>2940</v>
      </c>
      <c r="C1593" s="57">
        <v>1</v>
      </c>
      <c r="D1593" s="53" t="s">
        <v>3550</v>
      </c>
      <c r="E1593" s="55" t="s">
        <v>3475</v>
      </c>
      <c r="F1593" s="57">
        <v>1</v>
      </c>
      <c r="G1593" s="54"/>
      <c r="H1593" s="54"/>
      <c r="I1593" s="54"/>
      <c r="J1593" s="54"/>
      <c r="K1593" s="54"/>
      <c r="L1593" s="54"/>
      <c r="M1593" s="54"/>
      <c r="N1593" s="54"/>
      <c r="O1593" s="54"/>
      <c r="P1593" s="54"/>
      <c r="Q1593" s="54"/>
      <c r="R1593" s="54"/>
      <c r="S1593" s="54"/>
      <c r="T1593" s="54"/>
      <c r="U1593" s="54"/>
      <c r="V1593" s="54"/>
      <c r="W1593" s="54"/>
      <c r="X1593" s="54"/>
      <c r="Y1593" s="54"/>
      <c r="Z1593" s="54"/>
    </row>
    <row r="1594" spans="1:26" ht="12.75" customHeight="1">
      <c r="A1594" s="53" t="s">
        <v>3497</v>
      </c>
      <c r="B1594" s="55" t="s">
        <v>3422</v>
      </c>
      <c r="C1594" s="57">
        <v>1</v>
      </c>
      <c r="D1594" s="53" t="s">
        <v>3551</v>
      </c>
      <c r="E1594" s="55" t="s">
        <v>3475</v>
      </c>
      <c r="F1594" s="57">
        <v>1</v>
      </c>
      <c r="G1594" s="54"/>
      <c r="H1594" s="54"/>
      <c r="I1594" s="54"/>
      <c r="J1594" s="54"/>
      <c r="K1594" s="54"/>
      <c r="L1594" s="54"/>
      <c r="M1594" s="54"/>
      <c r="N1594" s="54"/>
      <c r="O1594" s="54"/>
      <c r="P1594" s="54"/>
      <c r="Q1594" s="54"/>
      <c r="R1594" s="54"/>
      <c r="S1594" s="54"/>
      <c r="T1594" s="54"/>
      <c r="U1594" s="54"/>
      <c r="V1594" s="54"/>
      <c r="W1594" s="54"/>
      <c r="X1594" s="54"/>
      <c r="Y1594" s="54"/>
      <c r="Z1594" s="54"/>
    </row>
    <row r="1595" spans="1:26" ht="12.75" customHeight="1">
      <c r="A1595" s="53" t="s">
        <v>3498</v>
      </c>
      <c r="B1595" s="55" t="s">
        <v>168</v>
      </c>
      <c r="C1595" s="57">
        <v>36</v>
      </c>
      <c r="D1595" s="53" t="s">
        <v>3552</v>
      </c>
      <c r="E1595" s="55" t="s">
        <v>757</v>
      </c>
      <c r="F1595" s="57">
        <v>9</v>
      </c>
      <c r="G1595" s="54"/>
      <c r="H1595" s="54"/>
      <c r="I1595" s="54"/>
      <c r="J1595" s="54"/>
      <c r="K1595" s="54"/>
      <c r="L1595" s="54"/>
      <c r="M1595" s="54"/>
      <c r="N1595" s="54"/>
      <c r="O1595" s="54"/>
      <c r="P1595" s="54"/>
      <c r="Q1595" s="54"/>
      <c r="R1595" s="54"/>
      <c r="S1595" s="54"/>
      <c r="T1595" s="54"/>
      <c r="U1595" s="54"/>
      <c r="V1595" s="54"/>
      <c r="W1595" s="54"/>
      <c r="X1595" s="54"/>
      <c r="Y1595" s="54"/>
      <c r="Z1595" s="54"/>
    </row>
    <row r="1596" spans="1:26" ht="12.75" customHeight="1">
      <c r="A1596" s="53" t="s">
        <v>3499</v>
      </c>
      <c r="B1596" s="55" t="s">
        <v>168</v>
      </c>
      <c r="C1596" s="57">
        <v>37</v>
      </c>
      <c r="D1596" s="53" t="s">
        <v>3553</v>
      </c>
      <c r="E1596" s="55" t="s">
        <v>3530</v>
      </c>
      <c r="F1596" s="57">
        <v>2</v>
      </c>
      <c r="G1596" s="54"/>
      <c r="H1596" s="54"/>
      <c r="I1596" s="54"/>
      <c r="J1596" s="54"/>
      <c r="K1596" s="54"/>
      <c r="L1596" s="54"/>
      <c r="M1596" s="54"/>
      <c r="N1596" s="54"/>
      <c r="O1596" s="54"/>
      <c r="P1596" s="54"/>
      <c r="Q1596" s="54"/>
      <c r="R1596" s="54"/>
      <c r="S1596" s="54"/>
      <c r="T1596" s="54"/>
      <c r="U1596" s="54"/>
      <c r="V1596" s="54"/>
      <c r="W1596" s="54"/>
      <c r="X1596" s="54"/>
      <c r="Y1596" s="54"/>
      <c r="Z1596" s="54"/>
    </row>
    <row r="1597" spans="1:26" ht="12.75" customHeight="1">
      <c r="A1597" s="53" t="s">
        <v>3500</v>
      </c>
      <c r="B1597" s="55" t="s">
        <v>3501</v>
      </c>
      <c r="C1597" s="57">
        <v>37</v>
      </c>
      <c r="D1597" s="53" t="s">
        <v>3554</v>
      </c>
      <c r="E1597" s="55" t="s">
        <v>3530</v>
      </c>
      <c r="F1597" s="57">
        <v>3</v>
      </c>
      <c r="G1597" s="54"/>
      <c r="H1597" s="54"/>
      <c r="I1597" s="54"/>
      <c r="J1597" s="54"/>
      <c r="K1597" s="54"/>
      <c r="L1597" s="54"/>
      <c r="M1597" s="54"/>
      <c r="N1597" s="54"/>
      <c r="O1597" s="54"/>
      <c r="P1597" s="54"/>
      <c r="Q1597" s="54"/>
      <c r="R1597" s="54"/>
      <c r="S1597" s="54"/>
      <c r="T1597" s="54"/>
      <c r="U1597" s="54"/>
      <c r="V1597" s="54"/>
      <c r="W1597" s="54"/>
      <c r="X1597" s="54"/>
      <c r="Y1597" s="54"/>
      <c r="Z1597" s="54"/>
    </row>
    <row r="1598" spans="1:26" ht="12.75" customHeight="1">
      <c r="A1598" s="53" t="s">
        <v>3502</v>
      </c>
      <c r="B1598" s="55" t="s">
        <v>3501</v>
      </c>
      <c r="C1598" s="57">
        <v>35</v>
      </c>
      <c r="D1598" s="53" t="s">
        <v>3555</v>
      </c>
      <c r="E1598" s="55" t="s">
        <v>1875</v>
      </c>
      <c r="F1598" s="57">
        <v>2</v>
      </c>
      <c r="G1598" s="54"/>
      <c r="H1598" s="54"/>
      <c r="I1598" s="54"/>
      <c r="J1598" s="54"/>
      <c r="K1598" s="54"/>
      <c r="L1598" s="54"/>
      <c r="M1598" s="54"/>
      <c r="N1598" s="54"/>
      <c r="O1598" s="54"/>
      <c r="P1598" s="54"/>
      <c r="Q1598" s="54"/>
      <c r="R1598" s="54"/>
      <c r="S1598" s="54"/>
      <c r="T1598" s="54"/>
      <c r="U1598" s="54"/>
      <c r="V1598" s="54"/>
      <c r="W1598" s="54"/>
      <c r="X1598" s="54"/>
      <c r="Y1598" s="54"/>
      <c r="Z1598" s="54"/>
    </row>
    <row r="1599" spans="1:26" ht="12.75" customHeight="1">
      <c r="A1599" s="53" t="s">
        <v>3503</v>
      </c>
      <c r="B1599" s="55" t="s">
        <v>3501</v>
      </c>
      <c r="C1599" s="57">
        <v>32</v>
      </c>
      <c r="D1599" s="53" t="s">
        <v>3556</v>
      </c>
      <c r="E1599" s="55" t="s">
        <v>1875</v>
      </c>
      <c r="F1599" s="57">
        <v>2</v>
      </c>
      <c r="G1599" s="54"/>
      <c r="H1599" s="54"/>
      <c r="I1599" s="54"/>
      <c r="J1599" s="54"/>
      <c r="K1599" s="54"/>
      <c r="L1599" s="54"/>
      <c r="M1599" s="54"/>
      <c r="N1599" s="54"/>
      <c r="O1599" s="54"/>
      <c r="P1599" s="54"/>
      <c r="Q1599" s="54"/>
      <c r="R1599" s="54"/>
      <c r="S1599" s="54"/>
      <c r="T1599" s="54"/>
      <c r="U1599" s="54"/>
      <c r="V1599" s="54"/>
      <c r="W1599" s="54"/>
      <c r="X1599" s="54"/>
      <c r="Y1599" s="54"/>
      <c r="Z1599" s="54"/>
    </row>
    <row r="1600" spans="1:26" ht="12.75" customHeight="1">
      <c r="A1600" s="53" t="s">
        <v>3504</v>
      </c>
      <c r="B1600" s="55" t="s">
        <v>3501</v>
      </c>
      <c r="C1600" s="57">
        <v>29</v>
      </c>
      <c r="D1600" s="53" t="s">
        <v>3557</v>
      </c>
      <c r="E1600" s="55" t="s">
        <v>3530</v>
      </c>
      <c r="F1600" s="57">
        <v>1</v>
      </c>
      <c r="G1600" s="54"/>
      <c r="H1600" s="54"/>
      <c r="I1600" s="54"/>
      <c r="J1600" s="54"/>
      <c r="K1600" s="54"/>
      <c r="L1600" s="54"/>
      <c r="M1600" s="54"/>
      <c r="N1600" s="54"/>
      <c r="O1600" s="54"/>
      <c r="P1600" s="54"/>
      <c r="Q1600" s="54"/>
      <c r="R1600" s="54"/>
      <c r="S1600" s="54"/>
      <c r="T1600" s="54"/>
      <c r="U1600" s="54"/>
      <c r="V1600" s="54"/>
      <c r="W1600" s="54"/>
      <c r="X1600" s="54"/>
      <c r="Y1600" s="54"/>
      <c r="Z1600" s="54"/>
    </row>
    <row r="1601" spans="1:26" ht="12.75" customHeight="1">
      <c r="A1601" s="53" t="s">
        <v>3558</v>
      </c>
      <c r="B1601" s="55" t="s">
        <v>3530</v>
      </c>
      <c r="C1601" s="57">
        <v>1</v>
      </c>
      <c r="D1601" s="53" t="s">
        <v>3608</v>
      </c>
      <c r="E1601" s="55" t="s">
        <v>3446</v>
      </c>
      <c r="F1601" s="57">
        <v>2</v>
      </c>
      <c r="G1601" s="54"/>
      <c r="H1601" s="54"/>
      <c r="I1601" s="54"/>
      <c r="J1601" s="54"/>
      <c r="K1601" s="54"/>
      <c r="L1601" s="54"/>
      <c r="M1601" s="54"/>
      <c r="N1601" s="54"/>
      <c r="O1601" s="54"/>
      <c r="P1601" s="54"/>
      <c r="Q1601" s="54"/>
      <c r="R1601" s="54"/>
      <c r="S1601" s="54"/>
      <c r="T1601" s="54"/>
      <c r="U1601" s="54"/>
      <c r="V1601" s="54"/>
      <c r="W1601" s="54"/>
      <c r="X1601" s="54"/>
      <c r="Y1601" s="54"/>
      <c r="Z1601" s="54"/>
    </row>
    <row r="1602" spans="1:26" ht="12.75" customHeight="1">
      <c r="A1602" s="53" t="s">
        <v>3559</v>
      </c>
      <c r="B1602" s="55" t="s">
        <v>2124</v>
      </c>
      <c r="C1602" s="57">
        <v>1</v>
      </c>
      <c r="D1602" s="53" t="s">
        <v>3609</v>
      </c>
      <c r="E1602" s="55" t="s">
        <v>3446</v>
      </c>
      <c r="F1602" s="57">
        <v>4</v>
      </c>
      <c r="G1602" s="54"/>
      <c r="H1602" s="54"/>
      <c r="I1602" s="54"/>
      <c r="J1602" s="54"/>
      <c r="K1602" s="54"/>
      <c r="L1602" s="54"/>
      <c r="M1602" s="54"/>
      <c r="N1602" s="54"/>
      <c r="O1602" s="54"/>
      <c r="P1602" s="54"/>
      <c r="Q1602" s="54"/>
      <c r="R1602" s="54"/>
      <c r="S1602" s="54"/>
      <c r="T1602" s="54"/>
      <c r="U1602" s="54"/>
      <c r="V1602" s="54"/>
      <c r="W1602" s="54"/>
      <c r="X1602" s="54"/>
      <c r="Y1602" s="54"/>
      <c r="Z1602" s="54"/>
    </row>
    <row r="1603" spans="1:26" ht="12.75" customHeight="1">
      <c r="A1603" s="53" t="s">
        <v>3560</v>
      </c>
      <c r="B1603" s="55" t="s">
        <v>2124</v>
      </c>
      <c r="C1603" s="57">
        <v>2</v>
      </c>
      <c r="D1603" s="53" t="s">
        <v>3610</v>
      </c>
      <c r="E1603" s="55" t="s">
        <v>725</v>
      </c>
      <c r="F1603" s="57">
        <v>2</v>
      </c>
      <c r="G1603" s="54"/>
      <c r="H1603" s="54"/>
      <c r="I1603" s="54"/>
      <c r="J1603" s="54"/>
      <c r="K1603" s="54"/>
      <c r="L1603" s="54"/>
      <c r="M1603" s="54"/>
      <c r="N1603" s="54"/>
      <c r="O1603" s="54"/>
      <c r="P1603" s="54"/>
      <c r="Q1603" s="54"/>
      <c r="R1603" s="54"/>
      <c r="S1603" s="54"/>
      <c r="T1603" s="54"/>
      <c r="U1603" s="54"/>
      <c r="V1603" s="54"/>
      <c r="W1603" s="54"/>
      <c r="X1603" s="54"/>
      <c r="Y1603" s="54"/>
      <c r="Z1603" s="54"/>
    </row>
    <row r="1604" spans="1:26" ht="12.75" customHeight="1">
      <c r="A1604" s="53" t="s">
        <v>3561</v>
      </c>
      <c r="B1604" s="55" t="s">
        <v>3530</v>
      </c>
      <c r="C1604" s="58" t="s">
        <v>580</v>
      </c>
      <c r="D1604" s="53" t="s">
        <v>3611</v>
      </c>
      <c r="E1604" s="55" t="s">
        <v>165</v>
      </c>
      <c r="F1604" s="57">
        <v>24</v>
      </c>
      <c r="G1604" s="54"/>
      <c r="H1604" s="54"/>
      <c r="I1604" s="54"/>
      <c r="J1604" s="54"/>
      <c r="K1604" s="54"/>
      <c r="L1604" s="54"/>
      <c r="M1604" s="54"/>
      <c r="N1604" s="54"/>
      <c r="O1604" s="54"/>
      <c r="P1604" s="54"/>
      <c r="Q1604" s="54"/>
      <c r="R1604" s="54"/>
      <c r="S1604" s="54"/>
      <c r="T1604" s="54"/>
      <c r="U1604" s="54"/>
      <c r="V1604" s="54"/>
      <c r="W1604" s="54"/>
      <c r="X1604" s="54"/>
      <c r="Y1604" s="54"/>
      <c r="Z1604" s="54"/>
    </row>
    <row r="1605" spans="1:26" ht="12.75" customHeight="1">
      <c r="A1605" s="53" t="s">
        <v>3562</v>
      </c>
      <c r="B1605" s="55" t="s">
        <v>3530</v>
      </c>
      <c r="C1605" s="57">
        <v>5</v>
      </c>
      <c r="D1605" s="53" t="s">
        <v>3612</v>
      </c>
      <c r="E1605" s="55" t="s">
        <v>3613</v>
      </c>
      <c r="F1605" s="57">
        <v>23</v>
      </c>
      <c r="G1605" s="54"/>
      <c r="H1605" s="54"/>
      <c r="I1605" s="54"/>
      <c r="J1605" s="54"/>
      <c r="K1605" s="54"/>
      <c r="L1605" s="54"/>
      <c r="M1605" s="54"/>
      <c r="N1605" s="54"/>
      <c r="O1605" s="54"/>
      <c r="P1605" s="54"/>
      <c r="Q1605" s="54"/>
      <c r="R1605" s="54"/>
      <c r="S1605" s="54"/>
      <c r="T1605" s="54"/>
      <c r="U1605" s="54"/>
      <c r="V1605" s="54"/>
      <c r="W1605" s="54"/>
      <c r="X1605" s="54"/>
      <c r="Y1605" s="54"/>
      <c r="Z1605" s="54"/>
    </row>
    <row r="1606" spans="1:26" ht="12.75" customHeight="1">
      <c r="A1606" s="53" t="s">
        <v>3563</v>
      </c>
      <c r="B1606" s="55" t="s">
        <v>3530</v>
      </c>
      <c r="C1606" s="57">
        <v>1</v>
      </c>
      <c r="D1606" s="53" t="s">
        <v>3614</v>
      </c>
      <c r="E1606" s="55" t="s">
        <v>3613</v>
      </c>
      <c r="F1606" s="57">
        <v>32</v>
      </c>
      <c r="G1606" s="54"/>
      <c r="H1606" s="54"/>
      <c r="I1606" s="54"/>
      <c r="J1606" s="54"/>
      <c r="K1606" s="54"/>
      <c r="L1606" s="54"/>
      <c r="M1606" s="54"/>
      <c r="N1606" s="54"/>
      <c r="O1606" s="54"/>
      <c r="P1606" s="54"/>
      <c r="Q1606" s="54"/>
      <c r="R1606" s="54"/>
      <c r="S1606" s="54"/>
      <c r="T1606" s="54"/>
      <c r="U1606" s="54"/>
      <c r="V1606" s="54"/>
      <c r="W1606" s="54"/>
      <c r="X1606" s="54"/>
      <c r="Y1606" s="54"/>
      <c r="Z1606" s="54"/>
    </row>
    <row r="1607" spans="1:26" ht="12.75" customHeight="1">
      <c r="A1607" s="53" t="s">
        <v>3564</v>
      </c>
      <c r="B1607" s="55" t="s">
        <v>1794</v>
      </c>
      <c r="C1607" s="57">
        <v>3</v>
      </c>
      <c r="D1607" s="53" t="s">
        <v>3615</v>
      </c>
      <c r="E1607" s="55" t="s">
        <v>3613</v>
      </c>
      <c r="F1607" s="57">
        <v>18</v>
      </c>
      <c r="G1607" s="54"/>
      <c r="H1607" s="54"/>
      <c r="I1607" s="54"/>
      <c r="J1607" s="54"/>
      <c r="K1607" s="54"/>
      <c r="L1607" s="54"/>
      <c r="M1607" s="54"/>
      <c r="N1607" s="54"/>
      <c r="O1607" s="54"/>
      <c r="P1607" s="54"/>
      <c r="Q1607" s="54"/>
      <c r="R1607" s="54"/>
      <c r="S1607" s="54"/>
      <c r="T1607" s="54"/>
      <c r="U1607" s="54"/>
      <c r="V1607" s="54"/>
      <c r="W1607" s="54"/>
      <c r="X1607" s="54"/>
      <c r="Y1607" s="54"/>
      <c r="Z1607" s="54"/>
    </row>
    <row r="1608" spans="1:26" ht="12.75" customHeight="1">
      <c r="A1608" s="53" t="s">
        <v>3565</v>
      </c>
      <c r="B1608" s="55" t="s">
        <v>1794</v>
      </c>
      <c r="C1608" s="57">
        <v>8</v>
      </c>
      <c r="D1608" s="53" t="s">
        <v>3616</v>
      </c>
      <c r="E1608" s="55" t="s">
        <v>3617</v>
      </c>
      <c r="F1608" s="57">
        <v>23</v>
      </c>
      <c r="G1608" s="54"/>
      <c r="H1608" s="54"/>
      <c r="I1608" s="54"/>
      <c r="J1608" s="54"/>
      <c r="K1608" s="54"/>
      <c r="L1608" s="54"/>
      <c r="M1608" s="54"/>
      <c r="N1608" s="54"/>
      <c r="O1608" s="54"/>
      <c r="P1608" s="54"/>
      <c r="Q1608" s="54"/>
      <c r="R1608" s="54"/>
      <c r="S1608" s="54"/>
      <c r="T1608" s="54"/>
      <c r="U1608" s="54"/>
      <c r="V1608" s="54"/>
      <c r="W1608" s="54"/>
      <c r="X1608" s="54"/>
      <c r="Y1608" s="54"/>
      <c r="Z1608" s="54"/>
    </row>
    <row r="1609" spans="1:26" ht="12.75" customHeight="1">
      <c r="A1609" s="53" t="s">
        <v>3566</v>
      </c>
      <c r="B1609" s="55" t="s">
        <v>1473</v>
      </c>
      <c r="C1609" s="57">
        <v>3</v>
      </c>
      <c r="D1609" s="53" t="s">
        <v>3618</v>
      </c>
      <c r="E1609" s="55" t="s">
        <v>3613</v>
      </c>
      <c r="F1609" s="57">
        <v>23</v>
      </c>
      <c r="G1609" s="54"/>
      <c r="H1609" s="54"/>
      <c r="I1609" s="54"/>
      <c r="J1609" s="54"/>
      <c r="K1609" s="54"/>
      <c r="L1609" s="54"/>
      <c r="M1609" s="54"/>
      <c r="N1609" s="54"/>
      <c r="O1609" s="54"/>
      <c r="P1609" s="54"/>
      <c r="Q1609" s="54"/>
      <c r="R1609" s="54"/>
      <c r="S1609" s="54"/>
      <c r="T1609" s="54"/>
      <c r="U1609" s="54"/>
      <c r="V1609" s="54"/>
      <c r="W1609" s="54"/>
      <c r="X1609" s="54"/>
      <c r="Y1609" s="54"/>
      <c r="Z1609" s="54"/>
    </row>
    <row r="1610" spans="1:26" ht="12.75" customHeight="1">
      <c r="A1610" s="53" t="s">
        <v>3567</v>
      </c>
      <c r="B1610" s="55" t="s">
        <v>1473</v>
      </c>
      <c r="C1610" s="57">
        <v>5</v>
      </c>
      <c r="D1610" s="53" t="s">
        <v>3619</v>
      </c>
      <c r="E1610" s="55" t="s">
        <v>3620</v>
      </c>
      <c r="F1610" s="57">
        <v>10</v>
      </c>
      <c r="G1610" s="54"/>
      <c r="H1610" s="54"/>
      <c r="I1610" s="54"/>
      <c r="J1610" s="54"/>
      <c r="K1610" s="54"/>
      <c r="L1610" s="54"/>
      <c r="M1610" s="54"/>
      <c r="N1610" s="54"/>
      <c r="O1610" s="54"/>
      <c r="P1610" s="54"/>
      <c r="Q1610" s="54"/>
      <c r="R1610" s="54"/>
      <c r="S1610" s="54"/>
      <c r="T1610" s="54"/>
      <c r="U1610" s="54"/>
      <c r="V1610" s="54"/>
      <c r="W1610" s="54"/>
      <c r="X1610" s="54"/>
      <c r="Y1610" s="54"/>
      <c r="Z1610" s="54"/>
    </row>
    <row r="1611" spans="1:26" ht="12.75" customHeight="1">
      <c r="A1611" s="53" t="s">
        <v>3568</v>
      </c>
      <c r="B1611" s="55" t="s">
        <v>1986</v>
      </c>
      <c r="C1611" s="57">
        <v>1</v>
      </c>
      <c r="D1611" s="53" t="s">
        <v>3621</v>
      </c>
      <c r="E1611" s="55" t="s">
        <v>3622</v>
      </c>
      <c r="F1611" s="57">
        <v>21</v>
      </c>
      <c r="G1611" s="54"/>
      <c r="H1611" s="54"/>
      <c r="I1611" s="54"/>
      <c r="J1611" s="54"/>
      <c r="K1611" s="54"/>
      <c r="L1611" s="54"/>
      <c r="M1611" s="54"/>
      <c r="N1611" s="54"/>
      <c r="O1611" s="54"/>
      <c r="P1611" s="54"/>
      <c r="Q1611" s="54"/>
      <c r="R1611" s="54"/>
      <c r="S1611" s="54"/>
      <c r="T1611" s="54"/>
      <c r="U1611" s="54"/>
      <c r="V1611" s="54"/>
      <c r="W1611" s="54"/>
      <c r="X1611" s="54"/>
      <c r="Y1611" s="54"/>
      <c r="Z1611" s="54"/>
    </row>
    <row r="1612" spans="1:26" ht="12.75" customHeight="1">
      <c r="A1612" s="53" t="s">
        <v>3569</v>
      </c>
      <c r="B1612" s="55" t="s">
        <v>166</v>
      </c>
      <c r="C1612" s="57">
        <v>1</v>
      </c>
      <c r="D1612" s="53" t="s">
        <v>3623</v>
      </c>
      <c r="E1612" s="55" t="s">
        <v>3622</v>
      </c>
      <c r="F1612" s="57">
        <v>13</v>
      </c>
      <c r="G1612" s="54"/>
      <c r="H1612" s="54"/>
      <c r="I1612" s="54"/>
      <c r="J1612" s="54"/>
      <c r="K1612" s="54"/>
      <c r="L1612" s="54"/>
      <c r="M1612" s="54"/>
      <c r="N1612" s="54"/>
      <c r="O1612" s="54"/>
      <c r="P1612" s="54"/>
      <c r="Q1612" s="54"/>
      <c r="R1612" s="54"/>
      <c r="S1612" s="54"/>
      <c r="T1612" s="54"/>
      <c r="U1612" s="54"/>
      <c r="V1612" s="54"/>
      <c r="W1612" s="54"/>
      <c r="X1612" s="54"/>
      <c r="Y1612" s="54"/>
      <c r="Z1612" s="54"/>
    </row>
    <row r="1613" spans="1:26" ht="12.75" customHeight="1">
      <c r="A1613" s="53" t="s">
        <v>3570</v>
      </c>
      <c r="B1613" s="55" t="s">
        <v>166</v>
      </c>
      <c r="C1613" s="57">
        <v>1</v>
      </c>
      <c r="D1613" s="53" t="s">
        <v>3624</v>
      </c>
      <c r="E1613" s="55" t="s">
        <v>3622</v>
      </c>
      <c r="F1613" s="57">
        <v>17</v>
      </c>
      <c r="G1613" s="54"/>
      <c r="H1613" s="54"/>
      <c r="I1613" s="54"/>
      <c r="J1613" s="54"/>
      <c r="K1613" s="54"/>
      <c r="L1613" s="54"/>
      <c r="M1613" s="54"/>
      <c r="N1613" s="54"/>
      <c r="O1613" s="54"/>
      <c r="P1613" s="54"/>
      <c r="Q1613" s="54"/>
      <c r="R1613" s="54"/>
      <c r="S1613" s="54"/>
      <c r="T1613" s="54"/>
      <c r="U1613" s="54"/>
      <c r="V1613" s="54"/>
      <c r="W1613" s="54"/>
      <c r="X1613" s="54"/>
      <c r="Y1613" s="54"/>
      <c r="Z1613" s="54"/>
    </row>
    <row r="1614" spans="1:26" ht="12.75" customHeight="1">
      <c r="A1614" s="53" t="s">
        <v>3571</v>
      </c>
      <c r="B1614" s="55" t="s">
        <v>166</v>
      </c>
      <c r="C1614" s="57">
        <v>2</v>
      </c>
      <c r="D1614" s="53" t="s">
        <v>3625</v>
      </c>
      <c r="E1614" s="55" t="s">
        <v>3626</v>
      </c>
      <c r="F1614" s="57">
        <v>5</v>
      </c>
      <c r="G1614" s="54"/>
      <c r="H1614" s="54"/>
      <c r="I1614" s="54"/>
      <c r="J1614" s="54"/>
      <c r="K1614" s="54"/>
      <c r="L1614" s="54"/>
      <c r="M1614" s="54"/>
      <c r="N1614" s="54"/>
      <c r="O1614" s="54"/>
      <c r="P1614" s="54"/>
      <c r="Q1614" s="54"/>
      <c r="R1614" s="54"/>
      <c r="S1614" s="54"/>
      <c r="T1614" s="54"/>
      <c r="U1614" s="54"/>
      <c r="V1614" s="54"/>
      <c r="W1614" s="54"/>
      <c r="X1614" s="54"/>
      <c r="Y1614" s="54"/>
      <c r="Z1614" s="54"/>
    </row>
    <row r="1615" spans="1:26" ht="12.75" customHeight="1">
      <c r="A1615" s="53" t="s">
        <v>3572</v>
      </c>
      <c r="B1615" s="55" t="s">
        <v>166</v>
      </c>
      <c r="C1615" s="57">
        <v>2</v>
      </c>
      <c r="D1615" s="53" t="s">
        <v>3627</v>
      </c>
      <c r="E1615" s="55" t="s">
        <v>3617</v>
      </c>
      <c r="F1615" s="57">
        <v>13</v>
      </c>
      <c r="G1615" s="54"/>
      <c r="H1615" s="54"/>
      <c r="I1615" s="54"/>
      <c r="J1615" s="54"/>
      <c r="K1615" s="54"/>
      <c r="L1615" s="54"/>
      <c r="M1615" s="54"/>
      <c r="N1615" s="54"/>
      <c r="O1615" s="54"/>
      <c r="P1615" s="54"/>
      <c r="Q1615" s="54"/>
      <c r="R1615" s="54"/>
      <c r="S1615" s="54"/>
      <c r="T1615" s="54"/>
      <c r="U1615" s="54"/>
      <c r="V1615" s="54"/>
      <c r="W1615" s="54"/>
      <c r="X1615" s="54"/>
      <c r="Y1615" s="54"/>
      <c r="Z1615" s="54"/>
    </row>
    <row r="1616" spans="1:26" ht="12.75" customHeight="1">
      <c r="A1616" s="53" t="s">
        <v>3573</v>
      </c>
      <c r="B1616" s="55" t="s">
        <v>1412</v>
      </c>
      <c r="C1616" s="57">
        <v>9</v>
      </c>
      <c r="D1616" s="53" t="s">
        <v>3628</v>
      </c>
      <c r="E1616" s="55" t="s">
        <v>3622</v>
      </c>
      <c r="F1616" s="57">
        <v>7</v>
      </c>
      <c r="G1616" s="54"/>
      <c r="H1616" s="54"/>
      <c r="I1616" s="54"/>
      <c r="J1616" s="54"/>
      <c r="K1616" s="54"/>
      <c r="L1616" s="54"/>
      <c r="M1616" s="54"/>
      <c r="N1616" s="54"/>
      <c r="O1616" s="54"/>
      <c r="P1616" s="54"/>
      <c r="Q1616" s="54"/>
      <c r="R1616" s="54"/>
      <c r="S1616" s="54"/>
      <c r="T1616" s="54"/>
      <c r="U1616" s="54"/>
      <c r="V1616" s="54"/>
      <c r="W1616" s="54"/>
      <c r="X1616" s="54"/>
      <c r="Y1616" s="54"/>
      <c r="Z1616" s="54"/>
    </row>
    <row r="1617" spans="1:26" ht="12.75" customHeight="1">
      <c r="A1617" s="53" t="s">
        <v>3574</v>
      </c>
      <c r="B1617" s="55" t="s">
        <v>1412</v>
      </c>
      <c r="C1617" s="57">
        <v>12</v>
      </c>
      <c r="D1617" s="53" t="s">
        <v>3629</v>
      </c>
      <c r="E1617" s="55" t="s">
        <v>3630</v>
      </c>
      <c r="F1617" s="57">
        <v>25</v>
      </c>
      <c r="G1617" s="54"/>
      <c r="H1617" s="54"/>
      <c r="I1617" s="54"/>
      <c r="J1617" s="54"/>
      <c r="K1617" s="54"/>
      <c r="L1617" s="54"/>
      <c r="M1617" s="54"/>
      <c r="N1617" s="54"/>
      <c r="O1617" s="54"/>
      <c r="P1617" s="54"/>
      <c r="Q1617" s="54"/>
      <c r="R1617" s="54"/>
      <c r="S1617" s="54"/>
      <c r="T1617" s="54"/>
      <c r="U1617" s="54"/>
      <c r="V1617" s="54"/>
      <c r="W1617" s="54"/>
      <c r="X1617" s="54"/>
      <c r="Y1617" s="54"/>
      <c r="Z1617" s="54"/>
    </row>
    <row r="1618" spans="1:26" ht="12.75" customHeight="1">
      <c r="A1618" s="53" t="s">
        <v>3575</v>
      </c>
      <c r="B1618" s="55" t="s">
        <v>1412</v>
      </c>
      <c r="C1618" s="57">
        <v>11</v>
      </c>
      <c r="D1618" s="53" t="s">
        <v>3631</v>
      </c>
      <c r="E1618" s="55" t="s">
        <v>3630</v>
      </c>
      <c r="F1618" s="57">
        <v>15</v>
      </c>
      <c r="G1618" s="54"/>
      <c r="H1618" s="54"/>
      <c r="I1618" s="54"/>
      <c r="J1618" s="54"/>
      <c r="K1618" s="54"/>
      <c r="L1618" s="54"/>
      <c r="M1618" s="54"/>
      <c r="N1618" s="54"/>
      <c r="O1618" s="54"/>
      <c r="P1618" s="54"/>
      <c r="Q1618" s="54"/>
      <c r="R1618" s="54"/>
      <c r="S1618" s="54"/>
      <c r="T1618" s="54"/>
      <c r="U1618" s="54"/>
      <c r="V1618" s="54"/>
      <c r="W1618" s="54"/>
      <c r="X1618" s="54"/>
      <c r="Y1618" s="54"/>
      <c r="Z1618" s="54"/>
    </row>
    <row r="1619" spans="1:26" ht="12.75" customHeight="1">
      <c r="A1619" s="53" t="s">
        <v>3576</v>
      </c>
      <c r="B1619" s="55" t="s">
        <v>1412</v>
      </c>
      <c r="C1619" s="57">
        <v>1</v>
      </c>
      <c r="D1619" s="53" t="s">
        <v>3632</v>
      </c>
      <c r="E1619" s="55" t="s">
        <v>3626</v>
      </c>
      <c r="F1619" s="57">
        <v>1</v>
      </c>
      <c r="G1619" s="54"/>
      <c r="H1619" s="54"/>
      <c r="I1619" s="54"/>
      <c r="J1619" s="54"/>
      <c r="K1619" s="54"/>
      <c r="L1619" s="54"/>
      <c r="M1619" s="54"/>
      <c r="N1619" s="54"/>
      <c r="O1619" s="54"/>
      <c r="P1619" s="54"/>
      <c r="Q1619" s="54"/>
      <c r="R1619" s="54"/>
      <c r="S1619" s="54"/>
      <c r="T1619" s="54"/>
      <c r="U1619" s="54"/>
      <c r="V1619" s="54"/>
      <c r="W1619" s="54"/>
      <c r="X1619" s="54"/>
      <c r="Y1619" s="54"/>
      <c r="Z1619" s="54"/>
    </row>
    <row r="1620" spans="1:26" ht="12.75" customHeight="1">
      <c r="A1620" s="53" t="s">
        <v>3577</v>
      </c>
      <c r="B1620" s="55" t="s">
        <v>1412</v>
      </c>
      <c r="C1620" s="57">
        <v>1</v>
      </c>
      <c r="D1620" s="53" t="s">
        <v>3633</v>
      </c>
      <c r="E1620" s="55" t="s">
        <v>3620</v>
      </c>
      <c r="F1620" s="57">
        <v>37</v>
      </c>
      <c r="G1620" s="54"/>
      <c r="H1620" s="54"/>
      <c r="I1620" s="54"/>
      <c r="J1620" s="54"/>
      <c r="K1620" s="54"/>
      <c r="L1620" s="54"/>
      <c r="M1620" s="54"/>
      <c r="N1620" s="54"/>
      <c r="O1620" s="54"/>
      <c r="P1620" s="54"/>
      <c r="Q1620" s="54"/>
      <c r="R1620" s="54"/>
      <c r="S1620" s="54"/>
      <c r="T1620" s="54"/>
      <c r="U1620" s="54"/>
      <c r="V1620" s="54"/>
      <c r="W1620" s="54"/>
      <c r="X1620" s="54"/>
      <c r="Y1620" s="54"/>
      <c r="Z1620" s="54"/>
    </row>
    <row r="1621" spans="1:26" ht="12.75" customHeight="1">
      <c r="A1621" s="53" t="s">
        <v>3578</v>
      </c>
      <c r="B1621" s="55" t="s">
        <v>3405</v>
      </c>
      <c r="C1621" s="57">
        <v>13</v>
      </c>
      <c r="D1621" s="53" t="s">
        <v>3634</v>
      </c>
      <c r="E1621" s="55" t="s">
        <v>3620</v>
      </c>
      <c r="F1621" s="57">
        <v>34</v>
      </c>
      <c r="G1621" s="54"/>
      <c r="H1621" s="54"/>
      <c r="I1621" s="54"/>
      <c r="J1621" s="54"/>
      <c r="K1621" s="54"/>
      <c r="L1621" s="54"/>
      <c r="M1621" s="54"/>
      <c r="N1621" s="54"/>
      <c r="O1621" s="54"/>
      <c r="P1621" s="54"/>
      <c r="Q1621" s="54"/>
      <c r="R1621" s="54"/>
      <c r="S1621" s="54"/>
      <c r="T1621" s="54"/>
      <c r="U1621" s="54"/>
      <c r="V1621" s="54"/>
      <c r="W1621" s="54"/>
      <c r="X1621" s="54"/>
      <c r="Y1621" s="54"/>
      <c r="Z1621" s="54"/>
    </row>
    <row r="1622" spans="1:26" ht="12.75" customHeight="1">
      <c r="A1622" s="53" t="s">
        <v>3579</v>
      </c>
      <c r="B1622" s="55" t="s">
        <v>3405</v>
      </c>
      <c r="C1622" s="57">
        <v>15</v>
      </c>
      <c r="D1622" s="53" t="s">
        <v>3635</v>
      </c>
      <c r="E1622" s="55" t="s">
        <v>3630</v>
      </c>
      <c r="F1622" s="57">
        <v>49</v>
      </c>
      <c r="G1622" s="54"/>
      <c r="H1622" s="54"/>
      <c r="I1622" s="54"/>
      <c r="J1622" s="54"/>
      <c r="K1622" s="54"/>
      <c r="L1622" s="54"/>
      <c r="M1622" s="54"/>
      <c r="N1622" s="54"/>
      <c r="O1622" s="54"/>
      <c r="P1622" s="54"/>
      <c r="Q1622" s="54"/>
      <c r="R1622" s="54"/>
      <c r="S1622" s="54"/>
      <c r="T1622" s="54"/>
      <c r="U1622" s="54"/>
      <c r="V1622" s="54"/>
      <c r="W1622" s="54"/>
      <c r="X1622" s="54"/>
      <c r="Y1622" s="54"/>
      <c r="Z1622" s="54"/>
    </row>
    <row r="1623" spans="1:26" ht="12.75" customHeight="1">
      <c r="A1623" s="53" t="s">
        <v>3580</v>
      </c>
      <c r="B1623" s="55" t="s">
        <v>166</v>
      </c>
      <c r="C1623" s="57">
        <v>11</v>
      </c>
      <c r="D1623" s="53" t="s">
        <v>3636</v>
      </c>
      <c r="E1623" s="55" t="s">
        <v>3626</v>
      </c>
      <c r="F1623" s="57">
        <v>5</v>
      </c>
      <c r="G1623" s="54"/>
      <c r="H1623" s="54"/>
      <c r="I1623" s="54"/>
      <c r="J1623" s="54"/>
      <c r="K1623" s="54"/>
      <c r="L1623" s="54"/>
      <c r="M1623" s="54"/>
      <c r="N1623" s="54"/>
      <c r="O1623" s="54"/>
      <c r="P1623" s="54"/>
      <c r="Q1623" s="54"/>
      <c r="R1623" s="54"/>
      <c r="S1623" s="54"/>
      <c r="T1623" s="54"/>
      <c r="U1623" s="54"/>
      <c r="V1623" s="54"/>
      <c r="W1623" s="54"/>
      <c r="X1623" s="54"/>
      <c r="Y1623" s="54"/>
      <c r="Z1623" s="54"/>
    </row>
    <row r="1624" spans="1:26" ht="12.75" customHeight="1">
      <c r="A1624" s="53" t="s">
        <v>3581</v>
      </c>
      <c r="B1624" s="55" t="s">
        <v>166</v>
      </c>
      <c r="C1624" s="57">
        <v>11</v>
      </c>
      <c r="D1624" s="53" t="s">
        <v>3637</v>
      </c>
      <c r="E1624" s="55" t="s">
        <v>3626</v>
      </c>
      <c r="F1624" s="57">
        <v>8</v>
      </c>
      <c r="G1624" s="54"/>
      <c r="H1624" s="54"/>
      <c r="I1624" s="54"/>
      <c r="J1624" s="54"/>
      <c r="K1624" s="54"/>
      <c r="L1624" s="54"/>
      <c r="M1624" s="54"/>
      <c r="N1624" s="54"/>
      <c r="O1624" s="54"/>
      <c r="P1624" s="54"/>
      <c r="Q1624" s="54"/>
      <c r="R1624" s="54"/>
      <c r="S1624" s="54"/>
      <c r="T1624" s="54"/>
      <c r="U1624" s="54"/>
      <c r="V1624" s="54"/>
      <c r="W1624" s="54"/>
      <c r="X1624" s="54"/>
      <c r="Y1624" s="54"/>
      <c r="Z1624" s="54"/>
    </row>
    <row r="1625" spans="1:26" ht="12.75" customHeight="1">
      <c r="A1625" s="53" t="s">
        <v>3582</v>
      </c>
      <c r="B1625" s="55" t="s">
        <v>1219</v>
      </c>
      <c r="C1625" s="57">
        <v>3</v>
      </c>
      <c r="D1625" s="53" t="s">
        <v>3638</v>
      </c>
      <c r="E1625" s="55" t="s">
        <v>3626</v>
      </c>
      <c r="F1625" s="57">
        <v>10</v>
      </c>
      <c r="G1625" s="54"/>
      <c r="H1625" s="54"/>
      <c r="I1625" s="54"/>
      <c r="J1625" s="54"/>
      <c r="K1625" s="54"/>
      <c r="L1625" s="54"/>
      <c r="M1625" s="54"/>
      <c r="N1625" s="54"/>
      <c r="O1625" s="54"/>
      <c r="P1625" s="54"/>
      <c r="Q1625" s="54"/>
      <c r="R1625" s="54"/>
      <c r="S1625" s="54"/>
      <c r="T1625" s="54"/>
      <c r="U1625" s="54"/>
      <c r="V1625" s="54"/>
      <c r="W1625" s="54"/>
      <c r="X1625" s="54"/>
      <c r="Y1625" s="54"/>
      <c r="Z1625" s="54"/>
    </row>
    <row r="1626" spans="1:26" ht="12.75" customHeight="1">
      <c r="A1626" s="53" t="s">
        <v>3583</v>
      </c>
      <c r="B1626" s="55" t="s">
        <v>1219</v>
      </c>
      <c r="C1626" s="57">
        <v>5</v>
      </c>
      <c r="D1626" s="53" t="s">
        <v>3639</v>
      </c>
      <c r="E1626" s="55" t="s">
        <v>3620</v>
      </c>
      <c r="F1626" s="57">
        <v>25</v>
      </c>
      <c r="G1626" s="54"/>
      <c r="H1626" s="54"/>
      <c r="I1626" s="54"/>
      <c r="J1626" s="54"/>
      <c r="K1626" s="54"/>
      <c r="L1626" s="54"/>
      <c r="M1626" s="54"/>
      <c r="N1626" s="54"/>
      <c r="O1626" s="54"/>
      <c r="P1626" s="54"/>
      <c r="Q1626" s="54"/>
      <c r="R1626" s="54"/>
      <c r="S1626" s="54"/>
      <c r="T1626" s="54"/>
      <c r="U1626" s="54"/>
      <c r="V1626" s="54"/>
      <c r="W1626" s="54"/>
      <c r="X1626" s="54"/>
      <c r="Y1626" s="54"/>
      <c r="Z1626" s="54"/>
    </row>
    <row r="1627" spans="1:26" ht="12.75" customHeight="1">
      <c r="A1627" s="53" t="s">
        <v>3584</v>
      </c>
      <c r="B1627" s="55" t="s">
        <v>3446</v>
      </c>
      <c r="C1627" s="57">
        <v>1</v>
      </c>
      <c r="D1627" s="53" t="s">
        <v>3640</v>
      </c>
      <c r="E1627" s="55" t="s">
        <v>3641</v>
      </c>
      <c r="F1627" s="57">
        <v>24</v>
      </c>
      <c r="G1627" s="54"/>
      <c r="H1627" s="54"/>
      <c r="I1627" s="54"/>
      <c r="J1627" s="54"/>
      <c r="K1627" s="54"/>
      <c r="L1627" s="54"/>
      <c r="M1627" s="54"/>
      <c r="N1627" s="54"/>
      <c r="O1627" s="54"/>
      <c r="P1627" s="54"/>
      <c r="Q1627" s="54"/>
      <c r="R1627" s="54"/>
      <c r="S1627" s="54"/>
      <c r="T1627" s="54"/>
      <c r="U1627" s="54"/>
      <c r="V1627" s="54"/>
      <c r="W1627" s="54"/>
      <c r="X1627" s="54"/>
      <c r="Y1627" s="54"/>
      <c r="Z1627" s="54"/>
    </row>
    <row r="1628" spans="1:26" ht="12.75" customHeight="1">
      <c r="A1628" s="53" t="s">
        <v>3585</v>
      </c>
      <c r="B1628" s="55" t="s">
        <v>2958</v>
      </c>
      <c r="C1628" s="57">
        <v>1</v>
      </c>
      <c r="D1628" s="53" t="s">
        <v>3642</v>
      </c>
      <c r="E1628" s="55" t="s">
        <v>3643</v>
      </c>
      <c r="F1628" s="57">
        <v>25</v>
      </c>
      <c r="G1628" s="54"/>
      <c r="H1628" s="54"/>
      <c r="I1628" s="54"/>
      <c r="J1628" s="54"/>
      <c r="K1628" s="54"/>
      <c r="L1628" s="54"/>
      <c r="M1628" s="54"/>
      <c r="N1628" s="54"/>
      <c r="O1628" s="54"/>
      <c r="P1628" s="54"/>
      <c r="Q1628" s="54"/>
      <c r="R1628" s="54"/>
      <c r="S1628" s="54"/>
      <c r="T1628" s="54"/>
      <c r="U1628" s="54"/>
      <c r="V1628" s="54"/>
      <c r="W1628" s="54"/>
      <c r="X1628" s="54"/>
      <c r="Y1628" s="54"/>
      <c r="Z1628" s="54"/>
    </row>
    <row r="1629" spans="1:26" ht="12.75" customHeight="1">
      <c r="A1629" s="53" t="s">
        <v>3586</v>
      </c>
      <c r="B1629" s="55" t="s">
        <v>2958</v>
      </c>
      <c r="C1629" s="57">
        <v>1</v>
      </c>
      <c r="D1629" s="53" t="s">
        <v>3644</v>
      </c>
      <c r="E1629" s="55" t="s">
        <v>3643</v>
      </c>
      <c r="F1629" s="57">
        <v>24</v>
      </c>
      <c r="G1629" s="54"/>
      <c r="H1629" s="54"/>
      <c r="I1629" s="54"/>
      <c r="J1629" s="54"/>
      <c r="K1629" s="54"/>
      <c r="L1629" s="54"/>
      <c r="M1629" s="54"/>
      <c r="N1629" s="54"/>
      <c r="O1629" s="54"/>
      <c r="P1629" s="54"/>
      <c r="Q1629" s="54"/>
      <c r="R1629" s="54"/>
      <c r="S1629" s="54"/>
      <c r="T1629" s="54"/>
      <c r="U1629" s="54"/>
      <c r="V1629" s="54"/>
      <c r="W1629" s="54"/>
      <c r="X1629" s="54"/>
      <c r="Y1629" s="54"/>
      <c r="Z1629" s="54"/>
    </row>
    <row r="1630" spans="1:26" ht="12.75" customHeight="1">
      <c r="A1630" s="53" t="s">
        <v>3587</v>
      </c>
      <c r="B1630" s="55" t="s">
        <v>2045</v>
      </c>
      <c r="C1630" s="57">
        <v>6</v>
      </c>
      <c r="D1630" s="53" t="s">
        <v>3645</v>
      </c>
      <c r="E1630" s="55" t="s">
        <v>3641</v>
      </c>
      <c r="F1630" s="57">
        <v>39</v>
      </c>
      <c r="G1630" s="54"/>
      <c r="H1630" s="54"/>
      <c r="I1630" s="54"/>
      <c r="J1630" s="54"/>
      <c r="K1630" s="54"/>
      <c r="L1630" s="54"/>
      <c r="M1630" s="54"/>
      <c r="N1630" s="54"/>
      <c r="O1630" s="54"/>
      <c r="P1630" s="54"/>
      <c r="Q1630" s="54"/>
      <c r="R1630" s="54"/>
      <c r="S1630" s="54"/>
      <c r="T1630" s="54"/>
      <c r="U1630" s="54"/>
      <c r="V1630" s="54"/>
      <c r="W1630" s="54"/>
      <c r="X1630" s="54"/>
      <c r="Y1630" s="54"/>
      <c r="Z1630" s="54"/>
    </row>
    <row r="1631" spans="1:26" ht="12.75" customHeight="1">
      <c r="A1631" s="53" t="s">
        <v>3588</v>
      </c>
      <c r="B1631" s="55" t="s">
        <v>1758</v>
      </c>
      <c r="C1631" s="57">
        <v>2</v>
      </c>
      <c r="D1631" s="53" t="s">
        <v>3646</v>
      </c>
      <c r="E1631" s="55" t="s">
        <v>3641</v>
      </c>
      <c r="F1631" s="57">
        <v>32</v>
      </c>
      <c r="G1631" s="54"/>
      <c r="H1631" s="54"/>
      <c r="I1631" s="54"/>
      <c r="J1631" s="54"/>
      <c r="K1631" s="54"/>
      <c r="L1631" s="54"/>
      <c r="M1631" s="54"/>
      <c r="N1631" s="54"/>
      <c r="O1631" s="54"/>
      <c r="P1631" s="54"/>
      <c r="Q1631" s="54"/>
      <c r="R1631" s="54"/>
      <c r="S1631" s="54"/>
      <c r="T1631" s="54"/>
      <c r="U1631" s="54"/>
      <c r="V1631" s="54"/>
      <c r="W1631" s="54"/>
      <c r="X1631" s="54"/>
      <c r="Y1631" s="54"/>
      <c r="Z1631" s="54"/>
    </row>
    <row r="1632" spans="1:26" ht="12.75" customHeight="1">
      <c r="A1632" s="53" t="s">
        <v>3589</v>
      </c>
      <c r="B1632" s="55" t="s">
        <v>1758</v>
      </c>
      <c r="C1632" s="57">
        <v>10</v>
      </c>
      <c r="D1632" s="53" t="s">
        <v>3647</v>
      </c>
      <c r="E1632" s="55" t="s">
        <v>3626</v>
      </c>
      <c r="F1632" s="57">
        <v>5</v>
      </c>
      <c r="G1632" s="54"/>
      <c r="H1632" s="54"/>
      <c r="I1632" s="54"/>
      <c r="J1632" s="54"/>
      <c r="K1632" s="54"/>
      <c r="L1632" s="54"/>
      <c r="M1632" s="54"/>
      <c r="N1632" s="54"/>
      <c r="O1632" s="54"/>
      <c r="P1632" s="54"/>
      <c r="Q1632" s="54"/>
      <c r="R1632" s="54"/>
      <c r="S1632" s="54"/>
      <c r="T1632" s="54"/>
      <c r="U1632" s="54"/>
      <c r="V1632" s="54"/>
      <c r="W1632" s="54"/>
      <c r="X1632" s="54"/>
      <c r="Y1632" s="54"/>
      <c r="Z1632" s="54"/>
    </row>
    <row r="1633" spans="1:26" ht="12.75" customHeight="1">
      <c r="A1633" s="53" t="s">
        <v>3590</v>
      </c>
      <c r="B1633" s="55" t="s">
        <v>3514</v>
      </c>
      <c r="C1633" s="57">
        <v>5</v>
      </c>
      <c r="D1633" s="53" t="s">
        <v>3648</v>
      </c>
      <c r="E1633" s="55" t="s">
        <v>3641</v>
      </c>
      <c r="F1633" s="57">
        <v>15</v>
      </c>
      <c r="G1633" s="54"/>
      <c r="H1633" s="54"/>
      <c r="I1633" s="54"/>
      <c r="J1633" s="54"/>
      <c r="K1633" s="54"/>
      <c r="L1633" s="54"/>
      <c r="M1633" s="54"/>
      <c r="N1633" s="54"/>
      <c r="O1633" s="54"/>
      <c r="P1633" s="54"/>
      <c r="Q1633" s="54"/>
      <c r="R1633" s="54"/>
      <c r="S1633" s="54"/>
      <c r="T1633" s="54"/>
      <c r="U1633" s="54"/>
      <c r="V1633" s="54"/>
      <c r="W1633" s="54"/>
      <c r="X1633" s="54"/>
      <c r="Y1633" s="54"/>
      <c r="Z1633" s="54"/>
    </row>
    <row r="1634" spans="1:26" ht="12.75" customHeight="1">
      <c r="A1634" s="53" t="s">
        <v>3591</v>
      </c>
      <c r="B1634" s="55" t="s">
        <v>3514</v>
      </c>
      <c r="C1634" s="57">
        <v>3</v>
      </c>
      <c r="D1634" s="53" t="s">
        <v>3649</v>
      </c>
      <c r="E1634" s="55" t="s">
        <v>3650</v>
      </c>
      <c r="F1634" s="57">
        <v>25</v>
      </c>
      <c r="G1634" s="54"/>
      <c r="H1634" s="54"/>
      <c r="I1634" s="54"/>
      <c r="J1634" s="54"/>
      <c r="K1634" s="54"/>
      <c r="L1634" s="54"/>
      <c r="M1634" s="54"/>
      <c r="N1634" s="54"/>
      <c r="O1634" s="54"/>
      <c r="P1634" s="54"/>
      <c r="Q1634" s="54"/>
      <c r="R1634" s="54"/>
      <c r="S1634" s="54"/>
      <c r="T1634" s="54"/>
      <c r="U1634" s="54"/>
      <c r="V1634" s="54"/>
      <c r="W1634" s="54"/>
      <c r="X1634" s="54"/>
      <c r="Y1634" s="54"/>
      <c r="Z1634" s="54"/>
    </row>
    <row r="1635" spans="1:26" ht="12.75" customHeight="1">
      <c r="A1635" s="53" t="s">
        <v>3592</v>
      </c>
      <c r="B1635" s="55" t="s">
        <v>2647</v>
      </c>
      <c r="C1635" s="57">
        <v>1</v>
      </c>
      <c r="D1635" s="53" t="s">
        <v>3651</v>
      </c>
      <c r="E1635" s="55" t="s">
        <v>3652</v>
      </c>
      <c r="F1635" s="57">
        <v>29</v>
      </c>
      <c r="G1635" s="54"/>
      <c r="H1635" s="54"/>
      <c r="I1635" s="54"/>
      <c r="J1635" s="54"/>
      <c r="K1635" s="54"/>
      <c r="L1635" s="54"/>
      <c r="M1635" s="54"/>
      <c r="N1635" s="54"/>
      <c r="O1635" s="54"/>
      <c r="P1635" s="54"/>
      <c r="Q1635" s="54"/>
      <c r="R1635" s="54"/>
      <c r="S1635" s="54"/>
      <c r="T1635" s="54"/>
      <c r="U1635" s="54"/>
      <c r="V1635" s="54"/>
      <c r="W1635" s="54"/>
      <c r="X1635" s="54"/>
      <c r="Y1635" s="54"/>
      <c r="Z1635" s="54"/>
    </row>
    <row r="1636" spans="1:26" ht="12.75" customHeight="1">
      <c r="A1636" s="53" t="s">
        <v>3593</v>
      </c>
      <c r="B1636" s="55" t="s">
        <v>2647</v>
      </c>
      <c r="C1636" s="57">
        <v>2</v>
      </c>
      <c r="D1636" s="53" t="s">
        <v>3653</v>
      </c>
      <c r="E1636" s="55" t="s">
        <v>3643</v>
      </c>
      <c r="F1636" s="57">
        <v>22</v>
      </c>
      <c r="G1636" s="54"/>
      <c r="H1636" s="54"/>
      <c r="I1636" s="54"/>
      <c r="J1636" s="54"/>
      <c r="K1636" s="54"/>
      <c r="L1636" s="54"/>
      <c r="M1636" s="54"/>
      <c r="N1636" s="54"/>
      <c r="O1636" s="54"/>
      <c r="P1636" s="54"/>
      <c r="Q1636" s="54"/>
      <c r="R1636" s="54"/>
      <c r="S1636" s="54"/>
      <c r="T1636" s="54"/>
      <c r="U1636" s="54"/>
      <c r="V1636" s="54"/>
      <c r="W1636" s="54"/>
      <c r="X1636" s="54"/>
      <c r="Y1636" s="54"/>
      <c r="Z1636" s="54"/>
    </row>
    <row r="1637" spans="1:26" ht="12.75" customHeight="1">
      <c r="A1637" s="53" t="s">
        <v>3594</v>
      </c>
      <c r="B1637" s="55" t="s">
        <v>1453</v>
      </c>
      <c r="C1637" s="57">
        <v>11</v>
      </c>
      <c r="D1637" s="53" t="s">
        <v>3654</v>
      </c>
      <c r="E1637" s="55" t="s">
        <v>3655</v>
      </c>
      <c r="F1637" s="57">
        <v>6</v>
      </c>
      <c r="G1637" s="54"/>
      <c r="H1637" s="54"/>
      <c r="I1637" s="54"/>
      <c r="J1637" s="54"/>
      <c r="K1637" s="54"/>
      <c r="L1637" s="54"/>
      <c r="M1637" s="54"/>
      <c r="N1637" s="54"/>
      <c r="O1637" s="54"/>
      <c r="P1637" s="54"/>
      <c r="Q1637" s="54"/>
      <c r="R1637" s="54"/>
      <c r="S1637" s="54"/>
      <c r="T1637" s="54"/>
      <c r="U1637" s="54"/>
      <c r="V1637" s="54"/>
      <c r="W1637" s="54"/>
      <c r="X1637" s="54"/>
      <c r="Y1637" s="54"/>
      <c r="Z1637" s="54"/>
    </row>
    <row r="1638" spans="1:26" ht="12.75" customHeight="1">
      <c r="A1638" s="53" t="s">
        <v>3595</v>
      </c>
      <c r="B1638" s="55" t="s">
        <v>2916</v>
      </c>
      <c r="C1638" s="57">
        <v>1</v>
      </c>
      <c r="D1638" s="53" t="s">
        <v>3656</v>
      </c>
      <c r="E1638" s="55" t="s">
        <v>3650</v>
      </c>
      <c r="F1638" s="57">
        <v>12</v>
      </c>
      <c r="G1638" s="54"/>
      <c r="H1638" s="54"/>
      <c r="I1638" s="54"/>
      <c r="J1638" s="54"/>
      <c r="K1638" s="54"/>
      <c r="L1638" s="54"/>
      <c r="M1638" s="54"/>
      <c r="N1638" s="54"/>
      <c r="O1638" s="54"/>
      <c r="P1638" s="54"/>
      <c r="Q1638" s="54"/>
      <c r="R1638" s="54"/>
      <c r="S1638" s="54"/>
      <c r="T1638" s="54"/>
      <c r="U1638" s="54"/>
      <c r="V1638" s="54"/>
      <c r="W1638" s="54"/>
      <c r="X1638" s="54"/>
      <c r="Y1638" s="54"/>
      <c r="Z1638" s="54"/>
    </row>
    <row r="1639" spans="1:26" ht="12.75" customHeight="1">
      <c r="A1639" s="53" t="s">
        <v>3596</v>
      </c>
      <c r="B1639" s="55" t="s">
        <v>3262</v>
      </c>
      <c r="C1639" s="57">
        <v>1</v>
      </c>
      <c r="D1639" s="53" t="s">
        <v>3657</v>
      </c>
      <c r="E1639" s="55" t="s">
        <v>3650</v>
      </c>
      <c r="F1639" s="57">
        <v>15</v>
      </c>
      <c r="G1639" s="54"/>
      <c r="H1639" s="54"/>
      <c r="I1639" s="54"/>
      <c r="J1639" s="54"/>
      <c r="K1639" s="54"/>
      <c r="L1639" s="54"/>
      <c r="M1639" s="54"/>
      <c r="N1639" s="54"/>
      <c r="O1639" s="54"/>
      <c r="P1639" s="54"/>
      <c r="Q1639" s="54"/>
      <c r="R1639" s="54"/>
      <c r="S1639" s="54"/>
      <c r="T1639" s="54"/>
      <c r="U1639" s="54"/>
      <c r="V1639" s="54"/>
      <c r="W1639" s="54"/>
      <c r="X1639" s="54"/>
      <c r="Y1639" s="54"/>
      <c r="Z1639" s="54"/>
    </row>
    <row r="1640" spans="1:26" ht="12.75" customHeight="1">
      <c r="A1640" s="53" t="s">
        <v>3597</v>
      </c>
      <c r="B1640" s="55" t="s">
        <v>3262</v>
      </c>
      <c r="C1640" s="57">
        <v>1</v>
      </c>
      <c r="D1640" s="53" t="s">
        <v>3658</v>
      </c>
      <c r="E1640" s="55" t="s">
        <v>3650</v>
      </c>
      <c r="F1640" s="57">
        <v>24</v>
      </c>
      <c r="G1640" s="54"/>
      <c r="H1640" s="54"/>
      <c r="I1640" s="54"/>
      <c r="J1640" s="54"/>
      <c r="K1640" s="54"/>
      <c r="L1640" s="54"/>
      <c r="M1640" s="54"/>
      <c r="N1640" s="54"/>
      <c r="O1640" s="54"/>
      <c r="P1640" s="54"/>
      <c r="Q1640" s="54"/>
      <c r="R1640" s="54"/>
      <c r="S1640" s="54"/>
      <c r="T1640" s="54"/>
      <c r="U1640" s="54"/>
      <c r="V1640" s="54"/>
      <c r="W1640" s="54"/>
      <c r="X1640" s="54"/>
      <c r="Y1640" s="54"/>
      <c r="Z1640" s="54"/>
    </row>
    <row r="1641" spans="1:26" ht="12.75" customHeight="1">
      <c r="A1641" s="53" t="s">
        <v>3598</v>
      </c>
      <c r="B1641" s="55" t="s">
        <v>3262</v>
      </c>
      <c r="C1641" s="57">
        <v>1</v>
      </c>
      <c r="D1641" s="53" t="s">
        <v>3659</v>
      </c>
      <c r="E1641" s="55" t="s">
        <v>3660</v>
      </c>
      <c r="F1641" s="57">
        <v>36</v>
      </c>
      <c r="G1641" s="54"/>
      <c r="H1641" s="54"/>
      <c r="I1641" s="54"/>
      <c r="J1641" s="54"/>
      <c r="K1641" s="54"/>
      <c r="L1641" s="54"/>
      <c r="M1641" s="54"/>
      <c r="N1641" s="54"/>
      <c r="O1641" s="54"/>
      <c r="P1641" s="54"/>
      <c r="Q1641" s="54"/>
      <c r="R1641" s="54"/>
      <c r="S1641" s="54"/>
      <c r="T1641" s="54"/>
      <c r="U1641" s="54"/>
      <c r="V1641" s="54"/>
      <c r="W1641" s="54"/>
      <c r="X1641" s="54"/>
      <c r="Y1641" s="54"/>
      <c r="Z1641" s="54"/>
    </row>
    <row r="1642" spans="1:26" ht="12.75" customHeight="1">
      <c r="A1642" s="53" t="s">
        <v>3599</v>
      </c>
      <c r="B1642" s="55" t="s">
        <v>3262</v>
      </c>
      <c r="C1642" s="57">
        <v>1</v>
      </c>
      <c r="D1642" s="53" t="s">
        <v>3661</v>
      </c>
      <c r="E1642" s="55" t="s">
        <v>3662</v>
      </c>
      <c r="F1642" s="57">
        <v>1</v>
      </c>
      <c r="G1642" s="54"/>
      <c r="H1642" s="54"/>
      <c r="I1642" s="54"/>
      <c r="J1642" s="54"/>
      <c r="K1642" s="54"/>
      <c r="L1642" s="54"/>
      <c r="M1642" s="54"/>
      <c r="N1642" s="54"/>
      <c r="O1642" s="54"/>
      <c r="P1642" s="54"/>
      <c r="Q1642" s="54"/>
      <c r="R1642" s="54"/>
      <c r="S1642" s="54"/>
      <c r="T1642" s="54"/>
      <c r="U1642" s="54"/>
      <c r="V1642" s="54"/>
      <c r="W1642" s="54"/>
      <c r="X1642" s="54"/>
      <c r="Y1642" s="54"/>
      <c r="Z1642" s="54"/>
    </row>
    <row r="1643" spans="1:26" ht="12.75" customHeight="1">
      <c r="A1643" s="53" t="s">
        <v>3600</v>
      </c>
      <c r="B1643" s="55" t="s">
        <v>3262</v>
      </c>
      <c r="C1643" s="57">
        <v>1</v>
      </c>
      <c r="D1643" s="53" t="s">
        <v>3663</v>
      </c>
      <c r="E1643" s="55" t="s">
        <v>3655</v>
      </c>
      <c r="F1643" s="57">
        <v>21</v>
      </c>
      <c r="G1643" s="54"/>
      <c r="H1643" s="54"/>
      <c r="I1643" s="54"/>
      <c r="J1643" s="54"/>
      <c r="K1643" s="54"/>
      <c r="L1643" s="54"/>
      <c r="M1643" s="54"/>
      <c r="N1643" s="54"/>
      <c r="O1643" s="54"/>
      <c r="P1643" s="54"/>
      <c r="Q1643" s="54"/>
      <c r="R1643" s="54"/>
      <c r="S1643" s="54"/>
      <c r="T1643" s="54"/>
      <c r="U1643" s="54"/>
      <c r="V1643" s="54"/>
      <c r="W1643" s="54"/>
      <c r="X1643" s="54"/>
      <c r="Y1643" s="54"/>
      <c r="Z1643" s="54"/>
    </row>
    <row r="1644" spans="1:26" ht="12.75" customHeight="1">
      <c r="A1644" s="53" t="s">
        <v>3601</v>
      </c>
      <c r="B1644" s="55" t="s">
        <v>3262</v>
      </c>
      <c r="C1644" s="57">
        <v>1</v>
      </c>
      <c r="D1644" s="53" t="s">
        <v>3664</v>
      </c>
      <c r="E1644" s="55" t="s">
        <v>3662</v>
      </c>
      <c r="F1644" s="57">
        <v>3</v>
      </c>
      <c r="G1644" s="54"/>
      <c r="H1644" s="54"/>
      <c r="I1644" s="54"/>
      <c r="J1644" s="54"/>
      <c r="K1644" s="54"/>
      <c r="L1644" s="54"/>
      <c r="M1644" s="54"/>
      <c r="N1644" s="54"/>
      <c r="O1644" s="54"/>
      <c r="P1644" s="54"/>
      <c r="Q1644" s="54"/>
      <c r="R1644" s="54"/>
      <c r="S1644" s="54"/>
      <c r="T1644" s="54"/>
      <c r="U1644" s="54"/>
      <c r="V1644" s="54"/>
      <c r="W1644" s="54"/>
      <c r="X1644" s="54"/>
      <c r="Y1644" s="54"/>
      <c r="Z1644" s="54"/>
    </row>
    <row r="1645" spans="1:26" ht="12.75" customHeight="1">
      <c r="A1645" s="53" t="s">
        <v>3602</v>
      </c>
      <c r="B1645" s="55" t="s">
        <v>3262</v>
      </c>
      <c r="C1645" s="57">
        <v>1</v>
      </c>
      <c r="D1645" s="53" t="s">
        <v>3665</v>
      </c>
      <c r="E1645" s="55" t="s">
        <v>3660</v>
      </c>
      <c r="F1645" s="57">
        <v>33</v>
      </c>
      <c r="G1645" s="54"/>
      <c r="H1645" s="54"/>
      <c r="I1645" s="54"/>
      <c r="J1645" s="54"/>
      <c r="K1645" s="54"/>
      <c r="L1645" s="54"/>
      <c r="M1645" s="54"/>
      <c r="N1645" s="54"/>
      <c r="O1645" s="54"/>
      <c r="P1645" s="54"/>
      <c r="Q1645" s="54"/>
      <c r="R1645" s="54"/>
      <c r="S1645" s="54"/>
      <c r="T1645" s="54"/>
      <c r="U1645" s="54"/>
      <c r="V1645" s="54"/>
      <c r="W1645" s="54"/>
      <c r="X1645" s="54"/>
      <c r="Y1645" s="54"/>
      <c r="Z1645" s="54"/>
    </row>
    <row r="1646" spans="1:26" ht="12.75" customHeight="1">
      <c r="A1646" s="53" t="s">
        <v>3603</v>
      </c>
      <c r="B1646" s="55" t="s">
        <v>3262</v>
      </c>
      <c r="C1646" s="57">
        <v>1</v>
      </c>
      <c r="D1646" s="53" t="s">
        <v>3666</v>
      </c>
      <c r="E1646" s="55" t="s">
        <v>3660</v>
      </c>
      <c r="F1646" s="57">
        <v>37</v>
      </c>
      <c r="G1646" s="54"/>
      <c r="H1646" s="54"/>
      <c r="I1646" s="54"/>
      <c r="J1646" s="54"/>
      <c r="K1646" s="54"/>
      <c r="L1646" s="54"/>
      <c r="M1646" s="54"/>
      <c r="N1646" s="54"/>
      <c r="O1646" s="54"/>
      <c r="P1646" s="54"/>
      <c r="Q1646" s="54"/>
      <c r="R1646" s="54"/>
      <c r="S1646" s="54"/>
      <c r="T1646" s="54"/>
      <c r="U1646" s="54"/>
      <c r="V1646" s="54"/>
      <c r="W1646" s="54"/>
      <c r="X1646" s="54"/>
      <c r="Y1646" s="54"/>
      <c r="Z1646" s="54"/>
    </row>
    <row r="1647" spans="1:26" ht="12.75" customHeight="1">
      <c r="A1647" s="53" t="s">
        <v>3604</v>
      </c>
      <c r="B1647" s="55" t="s">
        <v>3479</v>
      </c>
      <c r="C1647" s="57">
        <v>1</v>
      </c>
      <c r="D1647" s="53" t="s">
        <v>3667</v>
      </c>
      <c r="E1647" s="55" t="s">
        <v>3660</v>
      </c>
      <c r="F1647" s="57">
        <v>13</v>
      </c>
      <c r="G1647" s="54"/>
      <c r="H1647" s="54"/>
      <c r="I1647" s="54"/>
      <c r="J1647" s="54"/>
      <c r="K1647" s="54"/>
      <c r="L1647" s="54"/>
      <c r="M1647" s="54"/>
      <c r="N1647" s="54"/>
      <c r="O1647" s="54"/>
      <c r="P1647" s="54"/>
      <c r="Q1647" s="54"/>
      <c r="R1647" s="54"/>
      <c r="S1647" s="54"/>
      <c r="T1647" s="54"/>
      <c r="U1647" s="54"/>
      <c r="V1647" s="54"/>
      <c r="W1647" s="54"/>
      <c r="X1647" s="54"/>
      <c r="Y1647" s="54"/>
      <c r="Z1647" s="54"/>
    </row>
    <row r="1648" spans="1:26" ht="12.75" customHeight="1">
      <c r="A1648" s="53" t="s">
        <v>3605</v>
      </c>
      <c r="B1648" s="55" t="s">
        <v>3479</v>
      </c>
      <c r="C1648" s="57">
        <v>1</v>
      </c>
      <c r="D1648" s="53" t="s">
        <v>3668</v>
      </c>
      <c r="E1648" s="55" t="s">
        <v>3669</v>
      </c>
      <c r="F1648" s="57">
        <v>37</v>
      </c>
      <c r="G1648" s="54"/>
      <c r="H1648" s="54"/>
      <c r="I1648" s="54"/>
      <c r="J1648" s="54"/>
      <c r="K1648" s="54"/>
      <c r="L1648" s="54"/>
      <c r="M1648" s="54"/>
      <c r="N1648" s="54"/>
      <c r="O1648" s="54"/>
      <c r="P1648" s="54"/>
      <c r="Q1648" s="54"/>
      <c r="R1648" s="54"/>
      <c r="S1648" s="54"/>
      <c r="T1648" s="54"/>
      <c r="U1648" s="54"/>
      <c r="V1648" s="54"/>
      <c r="W1648" s="54"/>
      <c r="X1648" s="54"/>
      <c r="Y1648" s="54"/>
      <c r="Z1648" s="54"/>
    </row>
    <row r="1649" spans="1:26" ht="12.75" customHeight="1">
      <c r="A1649" s="53" t="s">
        <v>3606</v>
      </c>
      <c r="B1649" s="55" t="s">
        <v>3479</v>
      </c>
      <c r="C1649" s="57">
        <v>1</v>
      </c>
      <c r="D1649" s="53" t="s">
        <v>3670</v>
      </c>
      <c r="E1649" s="55" t="s">
        <v>3669</v>
      </c>
      <c r="F1649" s="57">
        <v>13</v>
      </c>
      <c r="G1649" s="54"/>
      <c r="H1649" s="54"/>
      <c r="I1649" s="54"/>
      <c r="J1649" s="54"/>
      <c r="K1649" s="54"/>
      <c r="L1649" s="54"/>
      <c r="M1649" s="54"/>
      <c r="N1649" s="54"/>
      <c r="O1649" s="54"/>
      <c r="P1649" s="54"/>
      <c r="Q1649" s="54"/>
      <c r="R1649" s="54"/>
      <c r="S1649" s="54"/>
      <c r="T1649" s="54"/>
      <c r="U1649" s="54"/>
      <c r="V1649" s="54"/>
      <c r="W1649" s="54"/>
      <c r="X1649" s="54"/>
      <c r="Y1649" s="54"/>
      <c r="Z1649" s="54"/>
    </row>
    <row r="1650" spans="1:26" ht="12.75" customHeight="1">
      <c r="A1650" s="53" t="s">
        <v>3607</v>
      </c>
      <c r="B1650" s="55" t="s">
        <v>2958</v>
      </c>
      <c r="C1650" s="57">
        <v>1</v>
      </c>
      <c r="D1650" s="53" t="s">
        <v>3671</v>
      </c>
      <c r="E1650" s="55" t="s">
        <v>3669</v>
      </c>
      <c r="F1650" s="57">
        <v>36</v>
      </c>
      <c r="G1650" s="54"/>
      <c r="H1650" s="54"/>
      <c r="I1650" s="54"/>
      <c r="J1650" s="54"/>
      <c r="K1650" s="54"/>
      <c r="L1650" s="54"/>
      <c r="M1650" s="54"/>
      <c r="N1650" s="54"/>
      <c r="O1650" s="54"/>
      <c r="P1650" s="54"/>
      <c r="Q1650" s="54"/>
      <c r="R1650" s="54"/>
      <c r="S1650" s="54"/>
      <c r="T1650" s="54"/>
      <c r="U1650" s="54"/>
      <c r="V1650" s="54"/>
      <c r="W1650" s="54"/>
      <c r="X1650" s="54"/>
      <c r="Y1650" s="54"/>
      <c r="Z1650" s="54"/>
    </row>
    <row r="1651" spans="1:26" ht="12.75" customHeight="1">
      <c r="A1651" s="53" t="s">
        <v>3672</v>
      </c>
      <c r="B1651" s="55" t="s">
        <v>3669</v>
      </c>
      <c r="C1651" s="57">
        <v>35</v>
      </c>
      <c r="D1651" s="53" t="s">
        <v>3735</v>
      </c>
      <c r="E1651" s="55" t="s">
        <v>3734</v>
      </c>
      <c r="F1651" s="57">
        <v>11</v>
      </c>
      <c r="G1651" s="54"/>
      <c r="H1651" s="54"/>
      <c r="I1651" s="54"/>
      <c r="J1651" s="54"/>
      <c r="K1651" s="54"/>
      <c r="L1651" s="54"/>
      <c r="M1651" s="54"/>
      <c r="N1651" s="54"/>
      <c r="O1651" s="54"/>
      <c r="P1651" s="54"/>
      <c r="Q1651" s="54"/>
      <c r="R1651" s="54"/>
      <c r="S1651" s="54"/>
      <c r="T1651" s="54"/>
      <c r="U1651" s="54"/>
      <c r="V1651" s="54"/>
      <c r="W1651" s="54"/>
      <c r="X1651" s="54"/>
      <c r="Y1651" s="54"/>
      <c r="Z1651" s="54"/>
    </row>
    <row r="1652" spans="1:26" ht="12.75" customHeight="1">
      <c r="A1652" s="53" t="s">
        <v>3673</v>
      </c>
      <c r="B1652" s="55" t="s">
        <v>3674</v>
      </c>
      <c r="C1652" s="57">
        <v>19</v>
      </c>
      <c r="D1652" s="53" t="s">
        <v>3736</v>
      </c>
      <c r="E1652" s="55" t="s">
        <v>3737</v>
      </c>
      <c r="F1652" s="57">
        <v>10</v>
      </c>
      <c r="G1652" s="54"/>
      <c r="H1652" s="54"/>
      <c r="I1652" s="54"/>
      <c r="J1652" s="54"/>
      <c r="K1652" s="54"/>
      <c r="L1652" s="54"/>
      <c r="M1652" s="54"/>
      <c r="N1652" s="54"/>
      <c r="O1652" s="54"/>
      <c r="P1652" s="54"/>
      <c r="Q1652" s="54"/>
      <c r="R1652" s="54"/>
      <c r="S1652" s="54"/>
      <c r="T1652" s="54"/>
      <c r="U1652" s="54"/>
      <c r="V1652" s="54"/>
      <c r="W1652" s="54"/>
      <c r="X1652" s="54"/>
      <c r="Y1652" s="54"/>
      <c r="Z1652" s="54"/>
    </row>
    <row r="1653" spans="1:26" ht="12.75" customHeight="1">
      <c r="A1653" s="53" t="s">
        <v>3675</v>
      </c>
      <c r="B1653" s="55" t="s">
        <v>3674</v>
      </c>
      <c r="C1653" s="57">
        <v>25</v>
      </c>
      <c r="D1653" s="53" t="s">
        <v>3738</v>
      </c>
      <c r="E1653" s="55" t="s">
        <v>3737</v>
      </c>
      <c r="F1653" s="57">
        <v>21</v>
      </c>
      <c r="G1653" s="54"/>
      <c r="H1653" s="54"/>
      <c r="I1653" s="54"/>
      <c r="J1653" s="54"/>
      <c r="K1653" s="54"/>
      <c r="L1653" s="54"/>
      <c r="M1653" s="54"/>
      <c r="N1653" s="54"/>
      <c r="O1653" s="54"/>
      <c r="P1653" s="54"/>
      <c r="Q1653" s="54"/>
      <c r="R1653" s="54"/>
      <c r="S1653" s="54"/>
      <c r="T1653" s="54"/>
      <c r="U1653" s="54"/>
      <c r="V1653" s="54"/>
      <c r="W1653" s="54"/>
      <c r="X1653" s="54"/>
      <c r="Y1653" s="54"/>
      <c r="Z1653" s="54"/>
    </row>
    <row r="1654" spans="1:26" ht="12.75" customHeight="1">
      <c r="A1654" s="53" t="s">
        <v>3676</v>
      </c>
      <c r="B1654" s="55" t="s">
        <v>3674</v>
      </c>
      <c r="C1654" s="57">
        <v>34</v>
      </c>
      <c r="D1654" s="53" t="s">
        <v>3739</v>
      </c>
      <c r="E1654" s="55" t="s">
        <v>3737</v>
      </c>
      <c r="F1654" s="57">
        <v>46</v>
      </c>
      <c r="G1654" s="54"/>
      <c r="H1654" s="54"/>
      <c r="I1654" s="54"/>
      <c r="J1654" s="54"/>
      <c r="K1654" s="54"/>
      <c r="L1654" s="54"/>
      <c r="M1654" s="54"/>
      <c r="N1654" s="54"/>
      <c r="O1654" s="54"/>
      <c r="P1654" s="54"/>
      <c r="Q1654" s="54"/>
      <c r="R1654" s="54"/>
      <c r="S1654" s="54"/>
      <c r="T1654" s="54"/>
      <c r="U1654" s="54"/>
      <c r="V1654" s="54"/>
      <c r="W1654" s="54"/>
      <c r="X1654" s="54"/>
      <c r="Y1654" s="54"/>
      <c r="Z1654" s="54"/>
    </row>
    <row r="1655" spans="1:26" ht="12.75" customHeight="1">
      <c r="A1655" s="53" t="s">
        <v>3677</v>
      </c>
      <c r="B1655" s="55" t="s">
        <v>3678</v>
      </c>
      <c r="C1655" s="57">
        <v>22</v>
      </c>
      <c r="D1655" s="53" t="s">
        <v>3740</v>
      </c>
      <c r="E1655" s="55" t="s">
        <v>3741</v>
      </c>
      <c r="F1655" s="57">
        <v>11</v>
      </c>
      <c r="G1655" s="54"/>
      <c r="H1655" s="54"/>
      <c r="I1655" s="54"/>
      <c r="J1655" s="54"/>
      <c r="K1655" s="54"/>
      <c r="L1655" s="54"/>
      <c r="M1655" s="54"/>
      <c r="N1655" s="54"/>
      <c r="O1655" s="54"/>
      <c r="P1655" s="54"/>
      <c r="Q1655" s="54"/>
      <c r="R1655" s="54"/>
      <c r="S1655" s="54"/>
      <c r="T1655" s="54"/>
      <c r="U1655" s="54"/>
      <c r="V1655" s="54"/>
      <c r="W1655" s="54"/>
      <c r="X1655" s="54"/>
      <c r="Y1655" s="54"/>
      <c r="Z1655" s="54"/>
    </row>
    <row r="1656" spans="1:26" ht="12.75" customHeight="1">
      <c r="A1656" s="53" t="s">
        <v>3679</v>
      </c>
      <c r="B1656" s="55" t="s">
        <v>3678</v>
      </c>
      <c r="C1656" s="57">
        <v>25</v>
      </c>
      <c r="D1656" s="53" t="s">
        <v>3742</v>
      </c>
      <c r="E1656" s="55" t="s">
        <v>3741</v>
      </c>
      <c r="F1656" s="57">
        <v>22</v>
      </c>
      <c r="G1656" s="54"/>
      <c r="H1656" s="54"/>
      <c r="I1656" s="54"/>
      <c r="J1656" s="54"/>
      <c r="K1656" s="54"/>
      <c r="L1656" s="54"/>
      <c r="M1656" s="54"/>
      <c r="N1656" s="54"/>
      <c r="O1656" s="54"/>
      <c r="P1656" s="54"/>
      <c r="Q1656" s="54"/>
      <c r="R1656" s="54"/>
      <c r="S1656" s="54"/>
      <c r="T1656" s="54"/>
      <c r="U1656" s="54"/>
      <c r="V1656" s="54"/>
      <c r="W1656" s="54"/>
      <c r="X1656" s="54"/>
      <c r="Y1656" s="54"/>
      <c r="Z1656" s="54"/>
    </row>
    <row r="1657" spans="1:26" ht="12.75" customHeight="1">
      <c r="A1657" s="53" t="s">
        <v>3680</v>
      </c>
      <c r="B1657" s="55" t="s">
        <v>3678</v>
      </c>
      <c r="C1657" s="57">
        <v>15</v>
      </c>
      <c r="D1657" s="53" t="s">
        <v>3743</v>
      </c>
      <c r="E1657" s="55" t="s">
        <v>3741</v>
      </c>
      <c r="F1657" s="57">
        <v>19</v>
      </c>
      <c r="G1657" s="54"/>
      <c r="H1657" s="54"/>
      <c r="I1657" s="54"/>
      <c r="J1657" s="54"/>
      <c r="K1657" s="54"/>
      <c r="L1657" s="54"/>
      <c r="M1657" s="54"/>
      <c r="N1657" s="54"/>
      <c r="O1657" s="54"/>
      <c r="P1657" s="54"/>
      <c r="Q1657" s="54"/>
      <c r="R1657" s="54"/>
      <c r="S1657" s="54"/>
      <c r="T1657" s="54"/>
      <c r="U1657" s="54"/>
      <c r="V1657" s="54"/>
      <c r="W1657" s="54"/>
      <c r="X1657" s="54"/>
      <c r="Y1657" s="54"/>
      <c r="Z1657" s="54"/>
    </row>
    <row r="1658" spans="1:26" ht="12.75" customHeight="1">
      <c r="A1658" s="53" t="s">
        <v>3681</v>
      </c>
      <c r="B1658" s="55" t="s">
        <v>3662</v>
      </c>
      <c r="C1658" s="57">
        <v>2</v>
      </c>
      <c r="D1658" s="53" t="s">
        <v>3744</v>
      </c>
      <c r="E1658" s="55" t="s">
        <v>3741</v>
      </c>
      <c r="F1658" s="57">
        <v>28</v>
      </c>
      <c r="G1658" s="54"/>
      <c r="H1658" s="54"/>
      <c r="I1658" s="54"/>
      <c r="J1658" s="54"/>
      <c r="K1658" s="54"/>
      <c r="L1658" s="54"/>
      <c r="M1658" s="54"/>
      <c r="N1658" s="54"/>
      <c r="O1658" s="54"/>
      <c r="P1658" s="54"/>
      <c r="Q1658" s="54"/>
      <c r="R1658" s="54"/>
      <c r="S1658" s="54"/>
      <c r="T1658" s="54"/>
      <c r="U1658" s="54"/>
      <c r="V1658" s="54"/>
      <c r="W1658" s="54"/>
      <c r="X1658" s="54"/>
      <c r="Y1658" s="54"/>
      <c r="Z1658" s="54"/>
    </row>
    <row r="1659" spans="1:26" ht="12.75" customHeight="1">
      <c r="A1659" s="53" t="s">
        <v>3682</v>
      </c>
      <c r="B1659" s="55" t="s">
        <v>3655</v>
      </c>
      <c r="C1659" s="57">
        <v>26</v>
      </c>
      <c r="D1659" s="53" t="s">
        <v>3745</v>
      </c>
      <c r="E1659" s="55" t="s">
        <v>3746</v>
      </c>
      <c r="F1659" s="57">
        <v>38</v>
      </c>
      <c r="G1659" s="54"/>
      <c r="H1659" s="54"/>
      <c r="I1659" s="54"/>
      <c r="J1659" s="54"/>
      <c r="K1659" s="54"/>
      <c r="L1659" s="54"/>
      <c r="M1659" s="54"/>
      <c r="N1659" s="54"/>
      <c r="O1659" s="54"/>
      <c r="P1659" s="54"/>
      <c r="Q1659" s="54"/>
      <c r="R1659" s="54"/>
      <c r="S1659" s="54"/>
      <c r="T1659" s="54"/>
      <c r="U1659" s="54"/>
      <c r="V1659" s="54"/>
      <c r="W1659" s="54"/>
      <c r="X1659" s="54"/>
      <c r="Y1659" s="54"/>
      <c r="Z1659" s="54"/>
    </row>
    <row r="1660" spans="1:26" ht="12.75" customHeight="1">
      <c r="A1660" s="53" t="s">
        <v>3683</v>
      </c>
      <c r="B1660" s="55" t="s">
        <v>3662</v>
      </c>
      <c r="C1660" s="57">
        <v>8</v>
      </c>
      <c r="D1660" s="53" t="s">
        <v>3747</v>
      </c>
      <c r="E1660" s="55" t="s">
        <v>3698</v>
      </c>
      <c r="F1660" s="57">
        <v>20</v>
      </c>
      <c r="G1660" s="54"/>
      <c r="H1660" s="54"/>
      <c r="I1660" s="54"/>
      <c r="J1660" s="54"/>
      <c r="K1660" s="54"/>
      <c r="L1660" s="54"/>
      <c r="M1660" s="54"/>
      <c r="N1660" s="54"/>
      <c r="O1660" s="54"/>
      <c r="P1660" s="54"/>
      <c r="Q1660" s="54"/>
      <c r="R1660" s="54"/>
      <c r="S1660" s="54"/>
      <c r="T1660" s="54"/>
      <c r="U1660" s="54"/>
      <c r="V1660" s="54"/>
      <c r="W1660" s="54"/>
      <c r="X1660" s="54"/>
      <c r="Y1660" s="54"/>
      <c r="Z1660" s="54"/>
    </row>
    <row r="1661" spans="1:26" ht="12.75" customHeight="1">
      <c r="A1661" s="53" t="s">
        <v>3684</v>
      </c>
      <c r="B1661" s="55" t="s">
        <v>3652</v>
      </c>
      <c r="C1661" s="57">
        <v>13</v>
      </c>
      <c r="D1661" s="53" t="s">
        <v>3748</v>
      </c>
      <c r="E1661" s="55" t="s">
        <v>3698</v>
      </c>
      <c r="F1661" s="57">
        <v>8</v>
      </c>
      <c r="G1661" s="54"/>
      <c r="H1661" s="54"/>
      <c r="I1661" s="54"/>
      <c r="J1661" s="54"/>
      <c r="K1661" s="54"/>
      <c r="L1661" s="54"/>
      <c r="M1661" s="54"/>
      <c r="N1661" s="54"/>
      <c r="O1661" s="54"/>
      <c r="P1661" s="54"/>
      <c r="Q1661" s="54"/>
      <c r="R1661" s="54"/>
      <c r="S1661" s="54"/>
      <c r="T1661" s="54"/>
      <c r="U1661" s="54"/>
      <c r="V1661" s="54"/>
      <c r="W1661" s="54"/>
      <c r="X1661" s="54"/>
      <c r="Y1661" s="54"/>
      <c r="Z1661" s="54"/>
    </row>
    <row r="1662" spans="1:26" ht="12.75" customHeight="1">
      <c r="A1662" s="53" t="s">
        <v>3685</v>
      </c>
      <c r="B1662" s="55" t="s">
        <v>3652</v>
      </c>
      <c r="C1662" s="57">
        <v>0</v>
      </c>
      <c r="D1662" s="53" t="s">
        <v>3749</v>
      </c>
      <c r="E1662" s="55" t="s">
        <v>3698</v>
      </c>
      <c r="F1662" s="57">
        <v>12</v>
      </c>
      <c r="G1662" s="54"/>
      <c r="H1662" s="54"/>
      <c r="I1662" s="54"/>
      <c r="J1662" s="54"/>
      <c r="K1662" s="54"/>
      <c r="L1662" s="54"/>
      <c r="M1662" s="54"/>
      <c r="N1662" s="54"/>
      <c r="O1662" s="54"/>
      <c r="P1662" s="54"/>
      <c r="Q1662" s="54"/>
      <c r="R1662" s="54"/>
      <c r="S1662" s="54"/>
      <c r="T1662" s="54"/>
      <c r="U1662" s="54"/>
      <c r="V1662" s="54"/>
      <c r="W1662" s="54"/>
      <c r="X1662" s="54"/>
      <c r="Y1662" s="54"/>
      <c r="Z1662" s="54"/>
    </row>
    <row r="1663" spans="1:26" ht="12.75" customHeight="1">
      <c r="A1663" s="53" t="s">
        <v>3686</v>
      </c>
      <c r="B1663" s="55" t="s">
        <v>3687</v>
      </c>
      <c r="C1663" s="57">
        <v>35</v>
      </c>
      <c r="D1663" s="53" t="s">
        <v>3750</v>
      </c>
      <c r="E1663" s="55" t="s">
        <v>3746</v>
      </c>
      <c r="F1663" s="57">
        <v>28</v>
      </c>
      <c r="G1663" s="54"/>
      <c r="H1663" s="54"/>
      <c r="I1663" s="54"/>
      <c r="J1663" s="54"/>
      <c r="K1663" s="54"/>
      <c r="L1663" s="54"/>
      <c r="M1663" s="54"/>
      <c r="N1663" s="54"/>
      <c r="O1663" s="54"/>
      <c r="P1663" s="54"/>
      <c r="Q1663" s="54"/>
      <c r="R1663" s="54"/>
      <c r="S1663" s="54"/>
      <c r="T1663" s="54"/>
      <c r="U1663" s="54"/>
      <c r="V1663" s="54"/>
      <c r="W1663" s="54"/>
      <c r="X1663" s="54"/>
      <c r="Y1663" s="54"/>
      <c r="Z1663" s="54"/>
    </row>
    <row r="1664" spans="1:26" ht="12.75" customHeight="1">
      <c r="A1664" s="53" t="s">
        <v>3688</v>
      </c>
      <c r="B1664" s="55" t="s">
        <v>3687</v>
      </c>
      <c r="C1664" s="57">
        <v>54</v>
      </c>
      <c r="D1664" s="53" t="s">
        <v>3751</v>
      </c>
      <c r="E1664" s="55" t="s">
        <v>3698</v>
      </c>
      <c r="F1664" s="57">
        <v>5</v>
      </c>
      <c r="G1664" s="54"/>
      <c r="H1664" s="54"/>
      <c r="I1664" s="54"/>
      <c r="J1664" s="54"/>
      <c r="K1664" s="54"/>
      <c r="L1664" s="54"/>
      <c r="M1664" s="54"/>
      <c r="N1664" s="54"/>
      <c r="O1664" s="54"/>
      <c r="P1664" s="54"/>
      <c r="Q1664" s="54"/>
      <c r="R1664" s="54"/>
      <c r="S1664" s="54"/>
      <c r="T1664" s="54"/>
      <c r="U1664" s="54"/>
      <c r="V1664" s="54"/>
      <c r="W1664" s="54"/>
      <c r="X1664" s="54"/>
      <c r="Y1664" s="54"/>
      <c r="Z1664" s="54"/>
    </row>
    <row r="1665" spans="1:26" ht="12.75" customHeight="1">
      <c r="A1665" s="53" t="s">
        <v>3689</v>
      </c>
      <c r="B1665" s="55" t="s">
        <v>3690</v>
      </c>
      <c r="C1665" s="57">
        <v>29</v>
      </c>
      <c r="D1665" s="53" t="s">
        <v>3752</v>
      </c>
      <c r="E1665" s="55" t="s">
        <v>3753</v>
      </c>
      <c r="F1665" s="57">
        <v>12</v>
      </c>
      <c r="G1665" s="54"/>
      <c r="H1665" s="54"/>
      <c r="I1665" s="54"/>
      <c r="J1665" s="54"/>
      <c r="K1665" s="54"/>
      <c r="L1665" s="54"/>
      <c r="M1665" s="54"/>
      <c r="N1665" s="54"/>
      <c r="O1665" s="54"/>
      <c r="P1665" s="54"/>
      <c r="Q1665" s="54"/>
      <c r="R1665" s="54"/>
      <c r="S1665" s="54"/>
      <c r="T1665" s="54"/>
      <c r="U1665" s="54"/>
      <c r="V1665" s="54"/>
      <c r="W1665" s="54"/>
      <c r="X1665" s="54"/>
      <c r="Y1665" s="54"/>
      <c r="Z1665" s="54"/>
    </row>
    <row r="1666" spans="1:26" ht="12.75" customHeight="1">
      <c r="A1666" s="53" t="s">
        <v>3691</v>
      </c>
      <c r="B1666" s="55" t="s">
        <v>3687</v>
      </c>
      <c r="C1666" s="57">
        <v>21</v>
      </c>
      <c r="D1666" s="53" t="s">
        <v>3752</v>
      </c>
      <c r="E1666" s="55" t="s">
        <v>3698</v>
      </c>
      <c r="F1666" s="57">
        <v>2</v>
      </c>
      <c r="G1666" s="54"/>
      <c r="H1666" s="54"/>
      <c r="I1666" s="54"/>
      <c r="J1666" s="54"/>
      <c r="K1666" s="54"/>
      <c r="L1666" s="54"/>
      <c r="M1666" s="54"/>
      <c r="N1666" s="54"/>
      <c r="O1666" s="54"/>
      <c r="P1666" s="54"/>
      <c r="Q1666" s="54"/>
      <c r="R1666" s="54"/>
      <c r="S1666" s="54"/>
      <c r="T1666" s="54"/>
      <c r="U1666" s="54"/>
      <c r="V1666" s="54"/>
      <c r="W1666" s="54"/>
      <c r="X1666" s="54"/>
      <c r="Y1666" s="54"/>
      <c r="Z1666" s="54"/>
    </row>
    <row r="1667" spans="1:26" ht="12.75" customHeight="1">
      <c r="A1667" s="53" t="s">
        <v>3692</v>
      </c>
      <c r="B1667" s="55" t="s">
        <v>3693</v>
      </c>
      <c r="C1667" s="57">
        <v>10</v>
      </c>
      <c r="D1667" s="53" t="s">
        <v>3754</v>
      </c>
      <c r="E1667" s="55" t="s">
        <v>3755</v>
      </c>
      <c r="F1667" s="57">
        <v>38</v>
      </c>
      <c r="G1667" s="54"/>
      <c r="H1667" s="54"/>
      <c r="I1667" s="54"/>
      <c r="J1667" s="54"/>
      <c r="K1667" s="54"/>
      <c r="L1667" s="54"/>
      <c r="M1667" s="54"/>
      <c r="N1667" s="54"/>
      <c r="O1667" s="54"/>
      <c r="P1667" s="54"/>
      <c r="Q1667" s="54"/>
      <c r="R1667" s="54"/>
      <c r="S1667" s="54"/>
      <c r="T1667" s="54"/>
      <c r="U1667" s="54"/>
      <c r="V1667" s="54"/>
      <c r="W1667" s="54"/>
      <c r="X1667" s="54"/>
      <c r="Y1667" s="54"/>
      <c r="Z1667" s="54"/>
    </row>
    <row r="1668" spans="1:26" ht="12.75" customHeight="1">
      <c r="A1668" s="53" t="s">
        <v>3694</v>
      </c>
      <c r="B1668" s="55" t="s">
        <v>3693</v>
      </c>
      <c r="C1668" s="57">
        <v>24</v>
      </c>
      <c r="D1668" s="53" t="s">
        <v>3756</v>
      </c>
      <c r="E1668" s="55" t="s">
        <v>3757</v>
      </c>
      <c r="F1668" s="57">
        <v>25</v>
      </c>
      <c r="G1668" s="54"/>
      <c r="H1668" s="54"/>
      <c r="I1668" s="54"/>
      <c r="J1668" s="54"/>
      <c r="K1668" s="54"/>
      <c r="L1668" s="54"/>
      <c r="M1668" s="54"/>
      <c r="N1668" s="54"/>
      <c r="O1668" s="54"/>
      <c r="P1668" s="54"/>
      <c r="Q1668" s="54"/>
      <c r="R1668" s="54"/>
      <c r="S1668" s="54"/>
      <c r="T1668" s="54"/>
      <c r="U1668" s="54"/>
      <c r="V1668" s="54"/>
      <c r="W1668" s="54"/>
      <c r="X1668" s="54"/>
      <c r="Y1668" s="54"/>
      <c r="Z1668" s="54"/>
    </row>
    <row r="1669" spans="1:26" ht="12.75" customHeight="1">
      <c r="A1669" s="53" t="s">
        <v>3695</v>
      </c>
      <c r="B1669" s="55" t="s">
        <v>3662</v>
      </c>
      <c r="C1669" s="57">
        <v>10</v>
      </c>
      <c r="D1669" s="53" t="s">
        <v>3758</v>
      </c>
      <c r="E1669" s="55" t="s">
        <v>3757</v>
      </c>
      <c r="F1669" s="57">
        <v>26</v>
      </c>
      <c r="G1669" s="54"/>
      <c r="H1669" s="54"/>
      <c r="I1669" s="54"/>
      <c r="J1669" s="54"/>
      <c r="K1669" s="54"/>
      <c r="L1669" s="54"/>
      <c r="M1669" s="54"/>
      <c r="N1669" s="54"/>
      <c r="O1669" s="54"/>
      <c r="P1669" s="54"/>
      <c r="Q1669" s="54"/>
      <c r="R1669" s="54"/>
      <c r="S1669" s="54"/>
      <c r="T1669" s="54"/>
      <c r="U1669" s="54"/>
      <c r="V1669" s="54"/>
      <c r="W1669" s="54"/>
      <c r="X1669" s="54"/>
      <c r="Y1669" s="54"/>
      <c r="Z1669" s="54"/>
    </row>
    <row r="1670" spans="1:26" ht="12.75" customHeight="1">
      <c r="A1670" s="53" t="s">
        <v>3696</v>
      </c>
      <c r="B1670" s="55" t="s">
        <v>3690</v>
      </c>
      <c r="C1670" s="57">
        <v>20</v>
      </c>
      <c r="D1670" s="53" t="s">
        <v>3759</v>
      </c>
      <c r="E1670" s="55" t="s">
        <v>3757</v>
      </c>
      <c r="F1670" s="57">
        <v>29</v>
      </c>
      <c r="G1670" s="54"/>
      <c r="H1670" s="54"/>
      <c r="I1670" s="54"/>
      <c r="J1670" s="54"/>
      <c r="K1670" s="54"/>
      <c r="L1670" s="54"/>
      <c r="M1670" s="54"/>
      <c r="N1670" s="54"/>
      <c r="O1670" s="54"/>
      <c r="P1670" s="54"/>
      <c r="Q1670" s="54"/>
      <c r="R1670" s="54"/>
      <c r="S1670" s="54"/>
      <c r="T1670" s="54"/>
      <c r="U1670" s="54"/>
      <c r="V1670" s="54"/>
      <c r="W1670" s="54"/>
      <c r="X1670" s="54"/>
      <c r="Y1670" s="54"/>
      <c r="Z1670" s="54"/>
    </row>
    <row r="1671" spans="1:26" ht="12.75" customHeight="1">
      <c r="A1671" s="53" t="s">
        <v>3697</v>
      </c>
      <c r="B1671" s="55" t="s">
        <v>3698</v>
      </c>
      <c r="C1671" s="57">
        <v>7</v>
      </c>
      <c r="D1671" s="53" t="s">
        <v>3760</v>
      </c>
      <c r="E1671" s="55" t="s">
        <v>3761</v>
      </c>
      <c r="F1671" s="57">
        <v>38</v>
      </c>
      <c r="G1671" s="54"/>
      <c r="H1671" s="54"/>
      <c r="I1671" s="54"/>
      <c r="J1671" s="54"/>
      <c r="K1671" s="54"/>
      <c r="L1671" s="54"/>
      <c r="M1671" s="54"/>
      <c r="N1671" s="54"/>
      <c r="O1671" s="54"/>
      <c r="P1671" s="54"/>
      <c r="Q1671" s="54"/>
      <c r="R1671" s="54"/>
      <c r="S1671" s="54"/>
      <c r="T1671" s="54"/>
      <c r="U1671" s="54"/>
      <c r="V1671" s="54"/>
      <c r="W1671" s="54"/>
      <c r="X1671" s="54"/>
      <c r="Y1671" s="54"/>
      <c r="Z1671" s="54"/>
    </row>
    <row r="1672" spans="1:26" ht="12.75" customHeight="1">
      <c r="A1672" s="53" t="s">
        <v>3699</v>
      </c>
      <c r="B1672" s="55" t="s">
        <v>3693</v>
      </c>
      <c r="C1672" s="57">
        <v>44</v>
      </c>
      <c r="D1672" s="53" t="s">
        <v>3762</v>
      </c>
      <c r="E1672" s="55" t="s">
        <v>3761</v>
      </c>
      <c r="F1672" s="57">
        <v>37</v>
      </c>
      <c r="G1672" s="54"/>
      <c r="H1672" s="54"/>
      <c r="I1672" s="54"/>
      <c r="J1672" s="54"/>
      <c r="K1672" s="54"/>
      <c r="L1672" s="54"/>
      <c r="M1672" s="54"/>
      <c r="N1672" s="54"/>
      <c r="O1672" s="54"/>
      <c r="P1672" s="54"/>
      <c r="Q1672" s="54"/>
      <c r="R1672" s="54"/>
      <c r="S1672" s="54"/>
      <c r="T1672" s="54"/>
      <c r="U1672" s="54"/>
      <c r="V1672" s="54"/>
      <c r="W1672" s="54"/>
      <c r="X1672" s="54"/>
      <c r="Y1672" s="54"/>
      <c r="Z1672" s="54"/>
    </row>
    <row r="1673" spans="1:26" ht="12.75" customHeight="1">
      <c r="A1673" s="53" t="s">
        <v>3700</v>
      </c>
      <c r="B1673" s="55" t="s">
        <v>3690</v>
      </c>
      <c r="C1673" s="57">
        <v>22</v>
      </c>
      <c r="D1673" s="53" t="s">
        <v>3763</v>
      </c>
      <c r="E1673" s="55" t="s">
        <v>3764</v>
      </c>
      <c r="F1673" s="57">
        <v>35</v>
      </c>
      <c r="G1673" s="54"/>
      <c r="H1673" s="54"/>
      <c r="I1673" s="54"/>
      <c r="J1673" s="54"/>
      <c r="K1673" s="54"/>
      <c r="L1673" s="54"/>
      <c r="M1673" s="54"/>
      <c r="N1673" s="54"/>
      <c r="O1673" s="54"/>
      <c r="P1673" s="54"/>
      <c r="Q1673" s="54"/>
      <c r="R1673" s="54"/>
      <c r="S1673" s="54"/>
      <c r="T1673" s="54"/>
      <c r="U1673" s="54"/>
      <c r="V1673" s="54"/>
      <c r="W1673" s="54"/>
      <c r="X1673" s="54"/>
      <c r="Y1673" s="54"/>
      <c r="Z1673" s="54"/>
    </row>
    <row r="1674" spans="1:26" ht="12.75" customHeight="1">
      <c r="A1674" s="53" t="s">
        <v>3701</v>
      </c>
      <c r="B1674" s="55" t="s">
        <v>3690</v>
      </c>
      <c r="C1674" s="57">
        <v>0</v>
      </c>
      <c r="D1674" s="53" t="s">
        <v>3765</v>
      </c>
      <c r="E1674" s="55" t="s">
        <v>3755</v>
      </c>
      <c r="F1674" s="57">
        <v>36</v>
      </c>
      <c r="G1674" s="54"/>
      <c r="H1674" s="54"/>
      <c r="I1674" s="54"/>
      <c r="J1674" s="54"/>
      <c r="K1674" s="54"/>
      <c r="L1674" s="54"/>
      <c r="M1674" s="54"/>
      <c r="N1674" s="54"/>
      <c r="O1674" s="54"/>
      <c r="P1674" s="54"/>
      <c r="Q1674" s="54"/>
      <c r="R1674" s="54"/>
      <c r="S1674" s="54"/>
      <c r="T1674" s="54"/>
      <c r="U1674" s="54"/>
      <c r="V1674" s="54"/>
      <c r="W1674" s="54"/>
      <c r="X1674" s="54"/>
      <c r="Y1674" s="54"/>
      <c r="Z1674" s="54"/>
    </row>
    <row r="1675" spans="1:26" ht="12.75" customHeight="1">
      <c r="A1675" s="53" t="s">
        <v>3702</v>
      </c>
      <c r="B1675" s="55" t="s">
        <v>3703</v>
      </c>
      <c r="C1675" s="57">
        <v>23</v>
      </c>
      <c r="D1675" s="53" t="s">
        <v>3766</v>
      </c>
      <c r="E1675" s="55" t="s">
        <v>3764</v>
      </c>
      <c r="F1675" s="57">
        <v>15</v>
      </c>
      <c r="G1675" s="54"/>
      <c r="H1675" s="54"/>
      <c r="I1675" s="54"/>
      <c r="J1675" s="54"/>
      <c r="K1675" s="54"/>
      <c r="L1675" s="54"/>
      <c r="M1675" s="54"/>
      <c r="N1675" s="54"/>
      <c r="O1675" s="54"/>
      <c r="P1675" s="54"/>
      <c r="Q1675" s="54"/>
      <c r="R1675" s="54"/>
      <c r="S1675" s="54"/>
      <c r="T1675" s="54"/>
      <c r="U1675" s="54"/>
      <c r="V1675" s="54"/>
      <c r="W1675" s="54"/>
      <c r="X1675" s="54"/>
      <c r="Y1675" s="54"/>
      <c r="Z1675" s="54"/>
    </row>
    <row r="1676" spans="1:26" ht="12.75" customHeight="1">
      <c r="A1676" s="53" t="s">
        <v>3704</v>
      </c>
      <c r="B1676" s="55" t="s">
        <v>3703</v>
      </c>
      <c r="C1676" s="57">
        <v>14</v>
      </c>
      <c r="D1676" s="53" t="s">
        <v>3767</v>
      </c>
      <c r="E1676" s="55" t="s">
        <v>3764</v>
      </c>
      <c r="F1676" s="57">
        <v>27</v>
      </c>
      <c r="G1676" s="54"/>
      <c r="H1676" s="54"/>
      <c r="I1676" s="54"/>
      <c r="J1676" s="54"/>
      <c r="K1676" s="54"/>
      <c r="L1676" s="54"/>
      <c r="M1676" s="54"/>
      <c r="N1676" s="54"/>
      <c r="O1676" s="54"/>
      <c r="P1676" s="54"/>
      <c r="Q1676" s="54"/>
      <c r="R1676" s="54"/>
      <c r="S1676" s="54"/>
      <c r="T1676" s="54"/>
      <c r="U1676" s="54"/>
      <c r="V1676" s="54"/>
      <c r="W1676" s="54"/>
      <c r="X1676" s="54"/>
      <c r="Y1676" s="54"/>
      <c r="Z1676" s="54"/>
    </row>
    <row r="1677" spans="1:26" ht="12.75" customHeight="1">
      <c r="A1677" s="53" t="s">
        <v>3705</v>
      </c>
      <c r="B1677" s="55" t="s">
        <v>3703</v>
      </c>
      <c r="C1677" s="57">
        <v>34</v>
      </c>
      <c r="D1677" s="53" t="s">
        <v>3768</v>
      </c>
      <c r="E1677" s="55" t="s">
        <v>3769</v>
      </c>
      <c r="F1677" s="57">
        <v>14</v>
      </c>
      <c r="G1677" s="54"/>
      <c r="H1677" s="54"/>
      <c r="I1677" s="54"/>
      <c r="J1677" s="54"/>
      <c r="K1677" s="54"/>
      <c r="L1677" s="54"/>
      <c r="M1677" s="54"/>
      <c r="N1677" s="54"/>
      <c r="O1677" s="54"/>
      <c r="P1677" s="54"/>
      <c r="Q1677" s="54"/>
      <c r="R1677" s="54"/>
      <c r="S1677" s="54"/>
      <c r="T1677" s="54"/>
      <c r="U1677" s="54"/>
      <c r="V1677" s="54"/>
      <c r="W1677" s="54"/>
      <c r="X1677" s="54"/>
      <c r="Y1677" s="54"/>
      <c r="Z1677" s="54"/>
    </row>
    <row r="1678" spans="1:26" ht="12.75" customHeight="1">
      <c r="A1678" s="53" t="s">
        <v>3706</v>
      </c>
      <c r="B1678" s="55" t="s">
        <v>3707</v>
      </c>
      <c r="C1678" s="57">
        <v>34</v>
      </c>
      <c r="D1678" s="53" t="s">
        <v>3770</v>
      </c>
      <c r="E1678" s="55" t="s">
        <v>3769</v>
      </c>
      <c r="F1678" s="57">
        <v>36</v>
      </c>
      <c r="G1678" s="54"/>
      <c r="H1678" s="54"/>
      <c r="I1678" s="54"/>
      <c r="J1678" s="54"/>
      <c r="K1678" s="54"/>
      <c r="L1678" s="54"/>
      <c r="M1678" s="54"/>
      <c r="N1678" s="54"/>
      <c r="O1678" s="54"/>
      <c r="P1678" s="54"/>
      <c r="Q1678" s="54"/>
      <c r="R1678" s="54"/>
      <c r="S1678" s="54"/>
      <c r="T1678" s="54"/>
      <c r="U1678" s="54"/>
      <c r="V1678" s="54"/>
      <c r="W1678" s="54"/>
      <c r="X1678" s="54"/>
      <c r="Y1678" s="54"/>
      <c r="Z1678" s="54"/>
    </row>
    <row r="1679" spans="1:26" ht="12.75" customHeight="1">
      <c r="A1679" s="53" t="s">
        <v>3708</v>
      </c>
      <c r="B1679" s="55" t="s">
        <v>3709</v>
      </c>
      <c r="C1679" s="57">
        <v>45</v>
      </c>
      <c r="D1679" s="53" t="s">
        <v>3771</v>
      </c>
      <c r="E1679" s="55" t="s">
        <v>3769</v>
      </c>
      <c r="F1679" s="57">
        <v>8</v>
      </c>
      <c r="G1679" s="54"/>
      <c r="H1679" s="54"/>
      <c r="I1679" s="54"/>
      <c r="J1679" s="54"/>
      <c r="K1679" s="54"/>
      <c r="L1679" s="54"/>
      <c r="M1679" s="54"/>
      <c r="N1679" s="54"/>
      <c r="O1679" s="54"/>
      <c r="P1679" s="54"/>
      <c r="Q1679" s="54"/>
      <c r="R1679" s="54"/>
      <c r="S1679" s="54"/>
      <c r="T1679" s="54"/>
      <c r="U1679" s="54"/>
      <c r="V1679" s="54"/>
      <c r="W1679" s="54"/>
      <c r="X1679" s="54"/>
      <c r="Y1679" s="54"/>
      <c r="Z1679" s="54"/>
    </row>
    <row r="1680" spans="1:26" ht="12.75" customHeight="1">
      <c r="A1680" s="53" t="s">
        <v>3710</v>
      </c>
      <c r="B1680" s="55" t="s">
        <v>3452</v>
      </c>
      <c r="C1680" s="57">
        <v>9</v>
      </c>
      <c r="D1680" s="53" t="s">
        <v>3772</v>
      </c>
      <c r="E1680" s="55" t="s">
        <v>3769</v>
      </c>
      <c r="F1680" s="57">
        <v>21</v>
      </c>
      <c r="G1680" s="54"/>
      <c r="H1680" s="54"/>
      <c r="I1680" s="54"/>
      <c r="J1680" s="54"/>
      <c r="K1680" s="54"/>
      <c r="L1680" s="54"/>
      <c r="M1680" s="54"/>
      <c r="N1680" s="54"/>
      <c r="O1680" s="54"/>
      <c r="P1680" s="54"/>
      <c r="Q1680" s="54"/>
      <c r="R1680" s="54"/>
      <c r="S1680" s="54"/>
      <c r="T1680" s="54"/>
      <c r="U1680" s="54"/>
      <c r="V1680" s="54"/>
      <c r="W1680" s="54"/>
      <c r="X1680" s="54"/>
      <c r="Y1680" s="54"/>
      <c r="Z1680" s="54"/>
    </row>
    <row r="1681" spans="1:26" ht="12.75" customHeight="1">
      <c r="A1681" s="53" t="s">
        <v>3711</v>
      </c>
      <c r="B1681" s="55" t="s">
        <v>3452</v>
      </c>
      <c r="C1681" s="57">
        <v>7</v>
      </c>
      <c r="D1681" s="53" t="s">
        <v>3773</v>
      </c>
      <c r="E1681" s="55" t="s">
        <v>3774</v>
      </c>
      <c r="F1681" s="57">
        <v>18</v>
      </c>
      <c r="G1681" s="54"/>
      <c r="H1681" s="54"/>
      <c r="I1681" s="54"/>
      <c r="J1681" s="54"/>
      <c r="K1681" s="54"/>
      <c r="L1681" s="54"/>
      <c r="M1681" s="54"/>
      <c r="N1681" s="54"/>
      <c r="O1681" s="54"/>
      <c r="P1681" s="54"/>
      <c r="Q1681" s="54"/>
      <c r="R1681" s="54"/>
      <c r="S1681" s="54"/>
      <c r="T1681" s="54"/>
      <c r="U1681" s="54"/>
      <c r="V1681" s="54"/>
      <c r="W1681" s="54"/>
      <c r="X1681" s="54"/>
      <c r="Y1681" s="54"/>
      <c r="Z1681" s="54"/>
    </row>
    <row r="1682" spans="1:26" ht="12.75" customHeight="1">
      <c r="A1682" s="53" t="s">
        <v>3712</v>
      </c>
      <c r="B1682" s="55" t="s">
        <v>3452</v>
      </c>
      <c r="C1682" s="57">
        <v>24</v>
      </c>
      <c r="D1682" s="53" t="s">
        <v>3775</v>
      </c>
      <c r="E1682" s="55" t="s">
        <v>3746</v>
      </c>
      <c r="F1682" s="57">
        <v>12</v>
      </c>
      <c r="G1682" s="54"/>
      <c r="H1682" s="54"/>
      <c r="I1682" s="54"/>
      <c r="J1682" s="54"/>
      <c r="K1682" s="54"/>
      <c r="L1682" s="54"/>
      <c r="M1682" s="54"/>
      <c r="N1682" s="54"/>
      <c r="O1682" s="54"/>
      <c r="P1682" s="54"/>
      <c r="Q1682" s="54"/>
      <c r="R1682" s="54"/>
      <c r="S1682" s="54"/>
      <c r="T1682" s="54"/>
      <c r="U1682" s="54"/>
      <c r="V1682" s="54"/>
      <c r="W1682" s="54"/>
      <c r="X1682" s="54"/>
      <c r="Y1682" s="54"/>
      <c r="Z1682" s="54"/>
    </row>
    <row r="1683" spans="1:26" ht="12.75" customHeight="1">
      <c r="A1683" s="53" t="s">
        <v>3713</v>
      </c>
      <c r="B1683" s="55" t="s">
        <v>3452</v>
      </c>
      <c r="C1683" s="57">
        <v>26</v>
      </c>
      <c r="D1683" s="53" t="s">
        <v>3776</v>
      </c>
      <c r="E1683" s="55" t="s">
        <v>3746</v>
      </c>
      <c r="F1683" s="57">
        <v>19</v>
      </c>
      <c r="G1683" s="54"/>
      <c r="H1683" s="54"/>
      <c r="I1683" s="54"/>
      <c r="J1683" s="54"/>
      <c r="K1683" s="54"/>
      <c r="L1683" s="54"/>
      <c r="M1683" s="54"/>
      <c r="N1683" s="54"/>
      <c r="O1683" s="54"/>
      <c r="P1683" s="54"/>
      <c r="Q1683" s="54"/>
      <c r="R1683" s="54"/>
      <c r="S1683" s="54"/>
      <c r="T1683" s="54"/>
      <c r="U1683" s="54"/>
      <c r="V1683" s="54"/>
      <c r="W1683" s="54"/>
      <c r="X1683" s="54"/>
      <c r="Y1683" s="54"/>
      <c r="Z1683" s="54"/>
    </row>
    <row r="1684" spans="1:26" ht="12.75" customHeight="1">
      <c r="A1684" s="53" t="s">
        <v>3714</v>
      </c>
      <c r="B1684" s="55" t="s">
        <v>3452</v>
      </c>
      <c r="C1684" s="57"/>
      <c r="D1684" s="53" t="s">
        <v>3777</v>
      </c>
      <c r="E1684" s="55" t="s">
        <v>3778</v>
      </c>
      <c r="F1684" s="57">
        <v>45</v>
      </c>
      <c r="G1684" s="54"/>
      <c r="H1684" s="54"/>
      <c r="I1684" s="54"/>
      <c r="J1684" s="54"/>
      <c r="K1684" s="54"/>
      <c r="L1684" s="54"/>
      <c r="M1684" s="54"/>
      <c r="N1684" s="54"/>
      <c r="O1684" s="54"/>
      <c r="P1684" s="54"/>
      <c r="Q1684" s="54"/>
      <c r="R1684" s="54"/>
      <c r="S1684" s="54"/>
      <c r="T1684" s="54"/>
      <c r="U1684" s="54"/>
      <c r="V1684" s="54"/>
      <c r="W1684" s="54"/>
      <c r="X1684" s="54"/>
      <c r="Y1684" s="54"/>
      <c r="Z1684" s="54"/>
    </row>
    <row r="1685" spans="1:26" ht="12.75" customHeight="1">
      <c r="A1685" s="53" t="s">
        <v>3715</v>
      </c>
      <c r="B1685" s="55" t="s">
        <v>3655</v>
      </c>
      <c r="C1685" s="57">
        <v>16</v>
      </c>
      <c r="D1685" s="53" t="s">
        <v>3779</v>
      </c>
      <c r="E1685" s="55" t="s">
        <v>3778</v>
      </c>
      <c r="F1685" s="57">
        <v>31</v>
      </c>
      <c r="G1685" s="54"/>
      <c r="H1685" s="54"/>
      <c r="I1685" s="54"/>
      <c r="J1685" s="54"/>
      <c r="K1685" s="54"/>
      <c r="L1685" s="54"/>
      <c r="M1685" s="54"/>
      <c r="N1685" s="54"/>
      <c r="O1685" s="54"/>
      <c r="P1685" s="54"/>
      <c r="Q1685" s="54"/>
      <c r="R1685" s="54"/>
      <c r="S1685" s="54"/>
      <c r="T1685" s="54"/>
      <c r="U1685" s="54"/>
      <c r="V1685" s="54"/>
      <c r="W1685" s="54"/>
      <c r="X1685" s="54"/>
      <c r="Y1685" s="54"/>
      <c r="Z1685" s="54"/>
    </row>
    <row r="1686" spans="1:26" ht="12.75" customHeight="1">
      <c r="A1686" s="53" t="s">
        <v>3716</v>
      </c>
      <c r="B1686" s="55" t="s">
        <v>3717</v>
      </c>
      <c r="C1686" s="57">
        <v>18</v>
      </c>
      <c r="D1686" s="53" t="s">
        <v>3780</v>
      </c>
      <c r="E1686" s="55" t="s">
        <v>3778</v>
      </c>
      <c r="F1686" s="57">
        <v>42</v>
      </c>
      <c r="G1686" s="54"/>
      <c r="H1686" s="54"/>
      <c r="I1686" s="54"/>
      <c r="J1686" s="54"/>
      <c r="K1686" s="54"/>
      <c r="L1686" s="54"/>
      <c r="M1686" s="54"/>
      <c r="N1686" s="54"/>
      <c r="O1686" s="54"/>
      <c r="P1686" s="54"/>
      <c r="Q1686" s="54"/>
      <c r="R1686" s="54"/>
      <c r="S1686" s="54"/>
      <c r="T1686" s="54"/>
      <c r="U1686" s="54"/>
      <c r="V1686" s="54"/>
      <c r="W1686" s="54"/>
      <c r="X1686" s="54"/>
      <c r="Y1686" s="54"/>
      <c r="Z1686" s="54"/>
    </row>
    <row r="1687" spans="1:26" ht="12.75" customHeight="1">
      <c r="A1687" s="53" t="s">
        <v>3718</v>
      </c>
      <c r="B1687" s="55" t="s">
        <v>3707</v>
      </c>
      <c r="C1687" s="57">
        <v>52</v>
      </c>
      <c r="D1687" s="53" t="s">
        <v>3781</v>
      </c>
      <c r="E1687" s="55" t="s">
        <v>3782</v>
      </c>
      <c r="F1687" s="57">
        <v>35</v>
      </c>
      <c r="G1687" s="54"/>
      <c r="H1687" s="54"/>
      <c r="I1687" s="54"/>
      <c r="J1687" s="54"/>
      <c r="K1687" s="54"/>
      <c r="L1687" s="54"/>
      <c r="M1687" s="54"/>
      <c r="N1687" s="54"/>
      <c r="O1687" s="54"/>
      <c r="P1687" s="54"/>
      <c r="Q1687" s="54"/>
      <c r="R1687" s="54"/>
      <c r="S1687" s="54"/>
      <c r="T1687" s="54"/>
      <c r="U1687" s="54"/>
      <c r="V1687" s="54"/>
      <c r="W1687" s="54"/>
      <c r="X1687" s="54"/>
      <c r="Y1687" s="54"/>
      <c r="Z1687" s="54"/>
    </row>
    <row r="1688" spans="1:26" ht="12.75" customHeight="1">
      <c r="A1688" s="53" t="s">
        <v>3719</v>
      </c>
      <c r="B1688" s="55" t="s">
        <v>3707</v>
      </c>
      <c r="C1688" s="57">
        <v>14</v>
      </c>
      <c r="D1688" s="53" t="s">
        <v>3783</v>
      </c>
      <c r="E1688" s="55" t="s">
        <v>3784</v>
      </c>
      <c r="F1688" s="57">
        <v>4</v>
      </c>
      <c r="G1688" s="54"/>
      <c r="H1688" s="54"/>
      <c r="I1688" s="54"/>
      <c r="J1688" s="54"/>
      <c r="K1688" s="54"/>
      <c r="L1688" s="54"/>
      <c r="M1688" s="54"/>
      <c r="N1688" s="54"/>
      <c r="O1688" s="54"/>
      <c r="P1688" s="54"/>
      <c r="Q1688" s="54"/>
      <c r="R1688" s="54"/>
      <c r="S1688" s="54"/>
      <c r="T1688" s="54"/>
      <c r="U1688" s="54"/>
      <c r="V1688" s="54"/>
      <c r="W1688" s="54"/>
      <c r="X1688" s="54"/>
      <c r="Y1688" s="54"/>
      <c r="Z1688" s="54"/>
    </row>
    <row r="1689" spans="1:26" ht="12.75" customHeight="1">
      <c r="A1689" s="53" t="s">
        <v>3720</v>
      </c>
      <c r="B1689" s="55" t="s">
        <v>3707</v>
      </c>
      <c r="C1689" s="57">
        <v>1</v>
      </c>
      <c r="D1689" s="53" t="s">
        <v>3785</v>
      </c>
      <c r="E1689" s="55" t="s">
        <v>3784</v>
      </c>
      <c r="F1689" s="57">
        <v>4</v>
      </c>
      <c r="G1689" s="54"/>
      <c r="H1689" s="54"/>
      <c r="I1689" s="54"/>
      <c r="J1689" s="54"/>
      <c r="K1689" s="54"/>
      <c r="L1689" s="54"/>
      <c r="M1689" s="54"/>
      <c r="N1689" s="54"/>
      <c r="O1689" s="54"/>
      <c r="P1689" s="54"/>
      <c r="Q1689" s="54"/>
      <c r="R1689" s="54"/>
      <c r="S1689" s="54"/>
      <c r="T1689" s="54"/>
      <c r="U1689" s="54"/>
      <c r="V1689" s="54"/>
      <c r="W1689" s="54"/>
      <c r="X1689" s="54"/>
      <c r="Y1689" s="54"/>
      <c r="Z1689" s="54"/>
    </row>
    <row r="1690" spans="1:26" ht="12.75" customHeight="1">
      <c r="A1690" s="53" t="s">
        <v>3721</v>
      </c>
      <c r="B1690" s="55" t="s">
        <v>3709</v>
      </c>
      <c r="C1690" s="57">
        <v>8</v>
      </c>
      <c r="D1690" s="53" t="s">
        <v>3786</v>
      </c>
      <c r="E1690" s="55" t="s">
        <v>3774</v>
      </c>
      <c r="F1690" s="57">
        <v>10</v>
      </c>
      <c r="G1690" s="54"/>
      <c r="H1690" s="54"/>
      <c r="I1690" s="54"/>
      <c r="J1690" s="54"/>
      <c r="K1690" s="54"/>
      <c r="L1690" s="54"/>
      <c r="M1690" s="54"/>
      <c r="N1690" s="54"/>
      <c r="O1690" s="54"/>
      <c r="P1690" s="54"/>
      <c r="Q1690" s="54"/>
      <c r="R1690" s="54"/>
      <c r="S1690" s="54"/>
      <c r="T1690" s="54"/>
      <c r="U1690" s="54"/>
      <c r="V1690" s="54"/>
      <c r="W1690" s="54"/>
      <c r="X1690" s="54"/>
      <c r="Y1690" s="54"/>
      <c r="Z1690" s="54"/>
    </row>
    <row r="1691" spans="1:26" ht="12.75" customHeight="1">
      <c r="A1691" s="53" t="s">
        <v>3722</v>
      </c>
      <c r="B1691" s="55" t="s">
        <v>3709</v>
      </c>
      <c r="C1691" s="57">
        <v>11</v>
      </c>
      <c r="D1691" s="53" t="s">
        <v>3787</v>
      </c>
      <c r="E1691" s="55" t="s">
        <v>3774</v>
      </c>
      <c r="F1691" s="57">
        <v>20</v>
      </c>
      <c r="G1691" s="54"/>
      <c r="H1691" s="54"/>
      <c r="I1691" s="54"/>
      <c r="J1691" s="54"/>
      <c r="K1691" s="54"/>
      <c r="L1691" s="54"/>
      <c r="M1691" s="54"/>
      <c r="N1691" s="54"/>
      <c r="O1691" s="54"/>
      <c r="P1691" s="54"/>
      <c r="Q1691" s="54"/>
      <c r="R1691" s="54"/>
      <c r="S1691" s="54"/>
      <c r="T1691" s="54"/>
      <c r="U1691" s="54"/>
      <c r="V1691" s="54"/>
      <c r="W1691" s="54"/>
      <c r="X1691" s="54"/>
      <c r="Y1691" s="54"/>
      <c r="Z1691" s="54"/>
    </row>
    <row r="1692" spans="1:26" ht="12.75" customHeight="1">
      <c r="A1692" s="53" t="s">
        <v>3723</v>
      </c>
      <c r="B1692" s="55" t="s">
        <v>3717</v>
      </c>
      <c r="C1692" s="57">
        <v>23</v>
      </c>
      <c r="D1692" s="53" t="s">
        <v>3788</v>
      </c>
      <c r="E1692" s="55" t="s">
        <v>3789</v>
      </c>
      <c r="F1692" s="57">
        <v>27</v>
      </c>
      <c r="G1692" s="54"/>
      <c r="H1692" s="54"/>
      <c r="I1692" s="54"/>
      <c r="J1692" s="54"/>
      <c r="K1692" s="54"/>
      <c r="L1692" s="54"/>
      <c r="M1692" s="54"/>
      <c r="N1692" s="54"/>
      <c r="O1692" s="54"/>
      <c r="P1692" s="54"/>
      <c r="Q1692" s="54"/>
      <c r="R1692" s="54"/>
      <c r="S1692" s="54"/>
      <c r="T1692" s="54"/>
      <c r="U1692" s="54"/>
      <c r="V1692" s="54"/>
      <c r="W1692" s="54"/>
      <c r="X1692" s="54"/>
      <c r="Y1692" s="54"/>
      <c r="Z1692" s="54"/>
    </row>
    <row r="1693" spans="1:26" ht="12.75" customHeight="1">
      <c r="A1693" s="53" t="s">
        <v>3724</v>
      </c>
      <c r="B1693" s="55" t="s">
        <v>3709</v>
      </c>
      <c r="C1693" s="57">
        <v>17</v>
      </c>
      <c r="D1693" s="53" t="s">
        <v>3790</v>
      </c>
      <c r="E1693" s="55" t="s">
        <v>3789</v>
      </c>
      <c r="F1693" s="57">
        <v>19</v>
      </c>
      <c r="G1693" s="54"/>
      <c r="H1693" s="54"/>
      <c r="I1693" s="54"/>
      <c r="J1693" s="54"/>
      <c r="K1693" s="54"/>
      <c r="L1693" s="54"/>
      <c r="M1693" s="54"/>
      <c r="N1693" s="54"/>
      <c r="O1693" s="54"/>
      <c r="P1693" s="54"/>
      <c r="Q1693" s="54"/>
      <c r="R1693" s="54"/>
      <c r="S1693" s="54"/>
      <c r="T1693" s="54"/>
      <c r="U1693" s="54"/>
      <c r="V1693" s="54"/>
      <c r="W1693" s="54"/>
      <c r="X1693" s="54"/>
      <c r="Y1693" s="54"/>
      <c r="Z1693" s="54"/>
    </row>
    <row r="1694" spans="1:26" ht="12.75" customHeight="1">
      <c r="A1694" s="53" t="s">
        <v>3725</v>
      </c>
      <c r="B1694" s="55" t="s">
        <v>3709</v>
      </c>
      <c r="C1694" s="57">
        <v>23</v>
      </c>
      <c r="D1694" s="53" t="s">
        <v>3791</v>
      </c>
      <c r="E1694" s="55" t="s">
        <v>3789</v>
      </c>
      <c r="F1694" s="57">
        <v>10</v>
      </c>
      <c r="G1694" s="54"/>
      <c r="H1694" s="54"/>
      <c r="I1694" s="54"/>
      <c r="J1694" s="54"/>
      <c r="K1694" s="54"/>
      <c r="L1694" s="54"/>
      <c r="M1694" s="54"/>
      <c r="N1694" s="54"/>
      <c r="O1694" s="54"/>
      <c r="P1694" s="54"/>
      <c r="Q1694" s="54"/>
      <c r="R1694" s="54"/>
      <c r="S1694" s="54"/>
      <c r="T1694" s="54"/>
      <c r="U1694" s="54"/>
      <c r="V1694" s="54"/>
      <c r="W1694" s="54"/>
      <c r="X1694" s="54"/>
      <c r="Y1694" s="54"/>
      <c r="Z1694" s="54"/>
    </row>
    <row r="1695" spans="1:26" ht="12.75" customHeight="1">
      <c r="A1695" s="53" t="s">
        <v>3726</v>
      </c>
      <c r="B1695" s="55" t="s">
        <v>3727</v>
      </c>
      <c r="C1695" s="57">
        <v>34</v>
      </c>
      <c r="D1695" s="53" t="s">
        <v>3792</v>
      </c>
      <c r="E1695" s="55" t="s">
        <v>3789</v>
      </c>
      <c r="F1695" s="57">
        <v>7</v>
      </c>
      <c r="G1695" s="54"/>
      <c r="H1695" s="54"/>
      <c r="I1695" s="54"/>
      <c r="J1695" s="54"/>
      <c r="K1695" s="54"/>
      <c r="L1695" s="54"/>
      <c r="M1695" s="54"/>
      <c r="N1695" s="54"/>
      <c r="O1695" s="54"/>
      <c r="P1695" s="54"/>
      <c r="Q1695" s="54"/>
      <c r="R1695" s="54"/>
      <c r="S1695" s="54"/>
      <c r="T1695" s="54"/>
      <c r="U1695" s="54"/>
      <c r="V1695" s="54"/>
      <c r="W1695" s="54"/>
      <c r="X1695" s="54"/>
      <c r="Y1695" s="54"/>
      <c r="Z1695" s="54"/>
    </row>
    <row r="1696" spans="1:26" ht="12.75" customHeight="1">
      <c r="A1696" s="53" t="s">
        <v>3728</v>
      </c>
      <c r="B1696" s="55" t="s">
        <v>3727</v>
      </c>
      <c r="C1696" s="57">
        <v>37</v>
      </c>
      <c r="D1696" s="53" t="s">
        <v>3793</v>
      </c>
      <c r="E1696" s="55" t="s">
        <v>3794</v>
      </c>
      <c r="F1696" s="57">
        <v>27</v>
      </c>
      <c r="G1696" s="54"/>
      <c r="H1696" s="54"/>
      <c r="I1696" s="54"/>
      <c r="J1696" s="54"/>
      <c r="K1696" s="54"/>
      <c r="L1696" s="54"/>
      <c r="M1696" s="54"/>
      <c r="N1696" s="54"/>
      <c r="O1696" s="54"/>
      <c r="P1696" s="54"/>
      <c r="Q1696" s="54"/>
      <c r="R1696" s="54"/>
      <c r="S1696" s="54"/>
      <c r="T1696" s="54"/>
      <c r="U1696" s="54"/>
      <c r="V1696" s="54"/>
      <c r="W1696" s="54"/>
      <c r="X1696" s="54"/>
      <c r="Y1696" s="54"/>
      <c r="Z1696" s="54"/>
    </row>
    <row r="1697" spans="1:26" ht="12.75" customHeight="1">
      <c r="A1697" s="53" t="s">
        <v>3729</v>
      </c>
      <c r="B1697" s="55" t="s">
        <v>3727</v>
      </c>
      <c r="C1697" s="57">
        <v>57</v>
      </c>
      <c r="D1697" s="53" t="s">
        <v>3795</v>
      </c>
      <c r="E1697" s="55" t="s">
        <v>3794</v>
      </c>
      <c r="F1697" s="57">
        <v>38</v>
      </c>
      <c r="G1697" s="54"/>
      <c r="H1697" s="54"/>
      <c r="I1697" s="54"/>
      <c r="J1697" s="54"/>
      <c r="K1697" s="54"/>
      <c r="L1697" s="54"/>
      <c r="M1697" s="54"/>
      <c r="N1697" s="54"/>
      <c r="O1697" s="54"/>
      <c r="P1697" s="54"/>
      <c r="Q1697" s="54"/>
      <c r="R1697" s="54"/>
      <c r="S1697" s="54"/>
      <c r="T1697" s="54"/>
      <c r="U1697" s="54"/>
      <c r="V1697" s="54"/>
      <c r="W1697" s="54"/>
      <c r="X1697" s="54"/>
      <c r="Y1697" s="54"/>
      <c r="Z1697" s="54"/>
    </row>
    <row r="1698" spans="1:26" ht="12.75" customHeight="1">
      <c r="A1698" s="53" t="s">
        <v>3730</v>
      </c>
      <c r="B1698" s="55" t="s">
        <v>3731</v>
      </c>
      <c r="C1698" s="57">
        <v>54</v>
      </c>
      <c r="D1698" s="53" t="s">
        <v>3796</v>
      </c>
      <c r="E1698" s="55" t="s">
        <v>3794</v>
      </c>
      <c r="F1698" s="57">
        <v>5</v>
      </c>
      <c r="G1698" s="54"/>
      <c r="H1698" s="54"/>
      <c r="I1698" s="54"/>
      <c r="J1698" s="54"/>
      <c r="K1698" s="54"/>
      <c r="L1698" s="54"/>
      <c r="M1698" s="54"/>
      <c r="N1698" s="54"/>
      <c r="O1698" s="54"/>
      <c r="P1698" s="54"/>
      <c r="Q1698" s="54"/>
      <c r="R1698" s="54"/>
      <c r="S1698" s="54"/>
      <c r="T1698" s="54"/>
      <c r="U1698" s="54"/>
      <c r="V1698" s="54"/>
      <c r="W1698" s="54"/>
      <c r="X1698" s="54"/>
      <c r="Y1698" s="54"/>
      <c r="Z1698" s="54"/>
    </row>
    <row r="1699" spans="1:26" ht="12.75" customHeight="1">
      <c r="A1699" s="53" t="s">
        <v>3732</v>
      </c>
      <c r="B1699" s="55" t="s">
        <v>3731</v>
      </c>
      <c r="C1699" s="57">
        <v>43</v>
      </c>
      <c r="D1699" s="53" t="s">
        <v>3797</v>
      </c>
      <c r="E1699" s="55" t="s">
        <v>3794</v>
      </c>
      <c r="F1699" s="57">
        <v>29</v>
      </c>
      <c r="G1699" s="54"/>
      <c r="H1699" s="54"/>
      <c r="I1699" s="54"/>
      <c r="J1699" s="54"/>
      <c r="K1699" s="54"/>
      <c r="L1699" s="54"/>
      <c r="M1699" s="54"/>
      <c r="N1699" s="54"/>
      <c r="O1699" s="54"/>
      <c r="P1699" s="54"/>
      <c r="Q1699" s="54"/>
      <c r="R1699" s="54"/>
      <c r="S1699" s="54"/>
      <c r="T1699" s="54"/>
      <c r="U1699" s="54"/>
      <c r="V1699" s="54"/>
      <c r="W1699" s="54"/>
      <c r="X1699" s="54"/>
      <c r="Y1699" s="54"/>
      <c r="Z1699" s="54"/>
    </row>
    <row r="1700" spans="1:26" ht="12.75" customHeight="1">
      <c r="A1700" s="53" t="s">
        <v>3733</v>
      </c>
      <c r="B1700" s="55" t="s">
        <v>3734</v>
      </c>
      <c r="C1700" s="57">
        <v>10</v>
      </c>
      <c r="D1700" s="53" t="s">
        <v>3798</v>
      </c>
      <c r="E1700" s="55" t="s">
        <v>3799</v>
      </c>
      <c r="F1700" s="57">
        <v>4</v>
      </c>
      <c r="G1700" s="54"/>
      <c r="H1700" s="54"/>
      <c r="I1700" s="54"/>
      <c r="J1700" s="54"/>
      <c r="K1700" s="54"/>
      <c r="L1700" s="54"/>
      <c r="M1700" s="54"/>
      <c r="N1700" s="54"/>
      <c r="O1700" s="54"/>
      <c r="P1700" s="54"/>
      <c r="Q1700" s="54"/>
      <c r="R1700" s="54"/>
      <c r="S1700" s="54"/>
      <c r="T1700" s="54"/>
      <c r="U1700" s="54"/>
      <c r="V1700" s="54"/>
      <c r="W1700" s="54"/>
      <c r="X1700" s="54"/>
      <c r="Y1700" s="54"/>
      <c r="Z1700" s="54"/>
    </row>
    <row r="1701" spans="1:26" ht="12.75" customHeight="1">
      <c r="A1701" s="53" t="s">
        <v>3800</v>
      </c>
      <c r="B1701" s="55" t="s">
        <v>3801</v>
      </c>
      <c r="C1701" s="57">
        <v>5</v>
      </c>
      <c r="D1701" s="53" t="s">
        <v>3860</v>
      </c>
      <c r="E1701" s="55" t="s">
        <v>3855</v>
      </c>
      <c r="F1701" s="57">
        <v>17</v>
      </c>
      <c r="G1701" s="54"/>
      <c r="H1701" s="54"/>
      <c r="I1701" s="54"/>
      <c r="J1701" s="54"/>
      <c r="K1701" s="54"/>
      <c r="L1701" s="54"/>
      <c r="M1701" s="54"/>
      <c r="N1701" s="54"/>
      <c r="O1701" s="54"/>
      <c r="P1701" s="54"/>
      <c r="Q1701" s="54"/>
      <c r="R1701" s="54"/>
      <c r="S1701" s="54"/>
      <c r="T1701" s="54"/>
      <c r="U1701" s="54"/>
      <c r="V1701" s="54"/>
      <c r="W1701" s="54"/>
      <c r="X1701" s="54"/>
      <c r="Y1701" s="54"/>
      <c r="Z1701" s="54"/>
    </row>
    <row r="1702" spans="1:26" ht="12.75" customHeight="1">
      <c r="A1702" s="53" t="s">
        <v>3802</v>
      </c>
      <c r="B1702" s="55" t="s">
        <v>3803</v>
      </c>
      <c r="C1702" s="57">
        <v>23</v>
      </c>
      <c r="D1702" s="53" t="s">
        <v>3861</v>
      </c>
      <c r="E1702" s="55" t="s">
        <v>3855</v>
      </c>
      <c r="F1702" s="57">
        <v>29</v>
      </c>
      <c r="G1702" s="54"/>
      <c r="H1702" s="54"/>
      <c r="I1702" s="54"/>
      <c r="J1702" s="54"/>
      <c r="K1702" s="54"/>
      <c r="L1702" s="54"/>
      <c r="M1702" s="54"/>
      <c r="N1702" s="54"/>
      <c r="O1702" s="54"/>
      <c r="P1702" s="54"/>
      <c r="Q1702" s="54"/>
      <c r="R1702" s="54"/>
      <c r="S1702" s="54"/>
      <c r="T1702" s="54"/>
      <c r="U1702" s="54"/>
      <c r="V1702" s="54"/>
      <c r="W1702" s="54"/>
      <c r="X1702" s="54"/>
      <c r="Y1702" s="54"/>
      <c r="Z1702" s="54"/>
    </row>
    <row r="1703" spans="1:26" ht="12.75" customHeight="1">
      <c r="A1703" s="53" t="s">
        <v>3804</v>
      </c>
      <c r="B1703" s="55" t="s">
        <v>3803</v>
      </c>
      <c r="C1703" s="57">
        <v>6</v>
      </c>
      <c r="D1703" s="53" t="s">
        <v>3862</v>
      </c>
      <c r="E1703" s="55" t="s">
        <v>3863</v>
      </c>
      <c r="F1703" s="57">
        <v>3</v>
      </c>
      <c r="G1703" s="54"/>
      <c r="H1703" s="54"/>
      <c r="I1703" s="54"/>
      <c r="J1703" s="54"/>
      <c r="K1703" s="54"/>
      <c r="L1703" s="54"/>
      <c r="M1703" s="54"/>
      <c r="N1703" s="54"/>
      <c r="O1703" s="54"/>
      <c r="P1703" s="54"/>
      <c r="Q1703" s="54"/>
      <c r="R1703" s="54"/>
      <c r="S1703" s="54"/>
      <c r="T1703" s="54"/>
      <c r="U1703" s="54"/>
      <c r="V1703" s="54"/>
      <c r="W1703" s="54"/>
      <c r="X1703" s="54"/>
      <c r="Y1703" s="54"/>
      <c r="Z1703" s="54"/>
    </row>
    <row r="1704" spans="1:26" ht="12.75" customHeight="1">
      <c r="A1704" s="53" t="s">
        <v>3805</v>
      </c>
      <c r="B1704" s="55" t="s">
        <v>3784</v>
      </c>
      <c r="C1704" s="57">
        <v>5</v>
      </c>
      <c r="D1704" s="53" t="s">
        <v>3864</v>
      </c>
      <c r="E1704" s="55" t="s">
        <v>3863</v>
      </c>
      <c r="F1704" s="57">
        <v>4</v>
      </c>
      <c r="G1704" s="54"/>
      <c r="H1704" s="54"/>
      <c r="I1704" s="54"/>
      <c r="J1704" s="54"/>
      <c r="K1704" s="54"/>
      <c r="L1704" s="54"/>
      <c r="M1704" s="54"/>
      <c r="N1704" s="54"/>
      <c r="O1704" s="54"/>
      <c r="P1704" s="54"/>
      <c r="Q1704" s="54"/>
      <c r="R1704" s="54"/>
      <c r="S1704" s="54"/>
      <c r="T1704" s="54"/>
      <c r="U1704" s="54"/>
      <c r="V1704" s="54"/>
      <c r="W1704" s="54"/>
      <c r="X1704" s="54"/>
      <c r="Y1704" s="54"/>
      <c r="Z1704" s="54"/>
    </row>
    <row r="1705" spans="1:26" ht="12.75" customHeight="1">
      <c r="A1705" s="53" t="s">
        <v>3806</v>
      </c>
      <c r="B1705" s="55" t="s">
        <v>3803</v>
      </c>
      <c r="C1705" s="57">
        <v>16</v>
      </c>
      <c r="D1705" s="53" t="s">
        <v>3865</v>
      </c>
      <c r="E1705" s="55" t="s">
        <v>3863</v>
      </c>
      <c r="F1705" s="57">
        <v>6</v>
      </c>
      <c r="G1705" s="54"/>
      <c r="H1705" s="54"/>
      <c r="I1705" s="54"/>
      <c r="J1705" s="54"/>
      <c r="K1705" s="54"/>
      <c r="L1705" s="54"/>
      <c r="M1705" s="54"/>
      <c r="N1705" s="54"/>
      <c r="O1705" s="54"/>
      <c r="P1705" s="54"/>
      <c r="Q1705" s="54"/>
      <c r="R1705" s="54"/>
      <c r="S1705" s="54"/>
      <c r="T1705" s="54"/>
      <c r="U1705" s="54"/>
      <c r="V1705" s="54"/>
      <c r="W1705" s="54"/>
      <c r="X1705" s="54"/>
      <c r="Y1705" s="54"/>
      <c r="Z1705" s="54"/>
    </row>
    <row r="1706" spans="1:26" ht="12.75" customHeight="1">
      <c r="A1706" s="53" t="s">
        <v>3807</v>
      </c>
      <c r="B1706" s="55" t="s">
        <v>3452</v>
      </c>
      <c r="C1706" s="57">
        <v>1</v>
      </c>
      <c r="D1706" s="53" t="s">
        <v>3866</v>
      </c>
      <c r="E1706" s="55" t="s">
        <v>3863</v>
      </c>
      <c r="F1706" s="57">
        <v>1</v>
      </c>
      <c r="G1706" s="54"/>
      <c r="H1706" s="54"/>
      <c r="I1706" s="54"/>
      <c r="J1706" s="54"/>
      <c r="K1706" s="54"/>
      <c r="L1706" s="54"/>
      <c r="M1706" s="54"/>
      <c r="N1706" s="54"/>
      <c r="O1706" s="54"/>
      <c r="P1706" s="54"/>
      <c r="Q1706" s="54"/>
      <c r="R1706" s="54"/>
      <c r="S1706" s="54"/>
      <c r="T1706" s="54"/>
      <c r="U1706" s="54"/>
      <c r="V1706" s="54"/>
      <c r="W1706" s="54"/>
      <c r="X1706" s="54"/>
      <c r="Y1706" s="54"/>
      <c r="Z1706" s="54"/>
    </row>
    <row r="1707" spans="1:26" ht="12.75" customHeight="1">
      <c r="A1707" s="53" t="s">
        <v>3808</v>
      </c>
      <c r="B1707" s="55" t="s">
        <v>3452</v>
      </c>
      <c r="C1707" s="57">
        <v>1</v>
      </c>
      <c r="D1707" s="53" t="s">
        <v>3867</v>
      </c>
      <c r="E1707" s="55" t="s">
        <v>3863</v>
      </c>
      <c r="F1707" s="57">
        <v>1</v>
      </c>
      <c r="G1707" s="54"/>
      <c r="H1707" s="54"/>
      <c r="I1707" s="54"/>
      <c r="J1707" s="54"/>
      <c r="K1707" s="54"/>
      <c r="L1707" s="54"/>
      <c r="M1707" s="54"/>
      <c r="N1707" s="54"/>
      <c r="O1707" s="54"/>
      <c r="P1707" s="54"/>
      <c r="Q1707" s="54"/>
      <c r="R1707" s="54"/>
      <c r="S1707" s="54"/>
      <c r="T1707" s="54"/>
      <c r="U1707" s="54"/>
      <c r="V1707" s="54"/>
      <c r="W1707" s="54"/>
      <c r="X1707" s="54"/>
      <c r="Y1707" s="54"/>
      <c r="Z1707" s="54"/>
    </row>
    <row r="1708" spans="1:26" ht="12.75" customHeight="1">
      <c r="A1708" s="53" t="s">
        <v>3809</v>
      </c>
      <c r="B1708" s="55" t="s">
        <v>3452</v>
      </c>
      <c r="C1708" s="57">
        <v>1</v>
      </c>
      <c r="D1708" s="53" t="s">
        <v>3868</v>
      </c>
      <c r="E1708" s="55" t="s">
        <v>3863</v>
      </c>
      <c r="F1708" s="57">
        <v>1</v>
      </c>
      <c r="G1708" s="54"/>
      <c r="H1708" s="54"/>
      <c r="I1708" s="54"/>
      <c r="J1708" s="54"/>
      <c r="K1708" s="54"/>
      <c r="L1708" s="54"/>
      <c r="M1708" s="54"/>
      <c r="N1708" s="54"/>
      <c r="O1708" s="54"/>
      <c r="P1708" s="54"/>
      <c r="Q1708" s="54"/>
      <c r="R1708" s="54"/>
      <c r="S1708" s="54"/>
      <c r="T1708" s="54"/>
      <c r="U1708" s="54"/>
      <c r="V1708" s="54"/>
      <c r="W1708" s="54"/>
      <c r="X1708" s="54"/>
      <c r="Y1708" s="54"/>
      <c r="Z1708" s="54"/>
    </row>
    <row r="1709" spans="1:26" ht="12.75" customHeight="1">
      <c r="A1709" s="53" t="s">
        <v>3810</v>
      </c>
      <c r="B1709" s="55" t="s">
        <v>3803</v>
      </c>
      <c r="C1709" s="57">
        <v>7</v>
      </c>
      <c r="D1709" s="53" t="s">
        <v>3869</v>
      </c>
      <c r="E1709" s="55" t="s">
        <v>3863</v>
      </c>
      <c r="F1709" s="57">
        <v>1</v>
      </c>
      <c r="G1709" s="54"/>
      <c r="H1709" s="54"/>
      <c r="I1709" s="54"/>
      <c r="J1709" s="54"/>
      <c r="K1709" s="54"/>
      <c r="L1709" s="54"/>
      <c r="M1709" s="54"/>
      <c r="N1709" s="54"/>
      <c r="O1709" s="54"/>
      <c r="P1709" s="54"/>
      <c r="Q1709" s="54"/>
      <c r="R1709" s="54"/>
      <c r="S1709" s="54"/>
      <c r="T1709" s="54"/>
      <c r="U1709" s="54"/>
      <c r="V1709" s="54"/>
      <c r="W1709" s="54"/>
      <c r="X1709" s="54"/>
      <c r="Y1709" s="54"/>
      <c r="Z1709" s="54"/>
    </row>
    <row r="1710" spans="1:26" ht="12.75" customHeight="1">
      <c r="A1710" s="53" t="s">
        <v>3811</v>
      </c>
      <c r="B1710" s="55" t="s">
        <v>3803</v>
      </c>
      <c r="C1710" s="57">
        <v>10</v>
      </c>
      <c r="D1710" s="53" t="s">
        <v>3870</v>
      </c>
      <c r="E1710" s="55" t="s">
        <v>3863</v>
      </c>
      <c r="F1710" s="57">
        <v>1</v>
      </c>
      <c r="G1710" s="54"/>
      <c r="H1710" s="54"/>
      <c r="I1710" s="54"/>
      <c r="J1710" s="54"/>
      <c r="K1710" s="54"/>
      <c r="L1710" s="54"/>
      <c r="M1710" s="54"/>
      <c r="N1710" s="54"/>
      <c r="O1710" s="54"/>
      <c r="P1710" s="54"/>
      <c r="Q1710" s="54"/>
      <c r="R1710" s="54"/>
      <c r="S1710" s="54"/>
      <c r="T1710" s="54"/>
      <c r="U1710" s="54"/>
      <c r="V1710" s="54"/>
      <c r="W1710" s="54"/>
      <c r="X1710" s="54"/>
      <c r="Y1710" s="54"/>
      <c r="Z1710" s="54"/>
    </row>
    <row r="1711" spans="1:26" ht="12.75" customHeight="1">
      <c r="A1711" s="53" t="s">
        <v>3812</v>
      </c>
      <c r="B1711" s="55" t="s">
        <v>3452</v>
      </c>
      <c r="C1711" s="57">
        <v>1</v>
      </c>
      <c r="D1711" s="53" t="s">
        <v>3871</v>
      </c>
      <c r="E1711" s="55" t="s">
        <v>3863</v>
      </c>
      <c r="F1711" s="57">
        <v>1</v>
      </c>
      <c r="G1711" s="54"/>
      <c r="H1711" s="54"/>
      <c r="I1711" s="54"/>
      <c r="J1711" s="54"/>
      <c r="K1711" s="54"/>
      <c r="L1711" s="54"/>
      <c r="M1711" s="54"/>
      <c r="N1711" s="54"/>
      <c r="O1711" s="54"/>
      <c r="P1711" s="54"/>
      <c r="Q1711" s="54"/>
      <c r="R1711" s="54"/>
      <c r="S1711" s="54"/>
      <c r="T1711" s="54"/>
      <c r="U1711" s="54"/>
      <c r="V1711" s="54"/>
      <c r="W1711" s="54"/>
      <c r="X1711" s="54"/>
      <c r="Y1711" s="54"/>
      <c r="Z1711" s="54"/>
    </row>
    <row r="1712" spans="1:26" ht="12.75" customHeight="1">
      <c r="A1712" s="53" t="s">
        <v>3813</v>
      </c>
      <c r="B1712" s="55" t="s">
        <v>3814</v>
      </c>
      <c r="C1712" s="57">
        <v>33</v>
      </c>
      <c r="D1712" s="53" t="s">
        <v>3872</v>
      </c>
      <c r="E1712" s="55" t="s">
        <v>3863</v>
      </c>
      <c r="F1712" s="57">
        <v>1</v>
      </c>
      <c r="G1712" s="54"/>
      <c r="H1712" s="54"/>
      <c r="I1712" s="54"/>
      <c r="J1712" s="54"/>
      <c r="K1712" s="54"/>
      <c r="L1712" s="54"/>
      <c r="M1712" s="54"/>
      <c r="N1712" s="54"/>
      <c r="O1712" s="54"/>
      <c r="P1712" s="54"/>
      <c r="Q1712" s="54"/>
      <c r="R1712" s="54"/>
      <c r="S1712" s="54"/>
      <c r="T1712" s="54"/>
      <c r="U1712" s="54"/>
      <c r="V1712" s="54"/>
      <c r="W1712" s="54"/>
      <c r="X1712" s="54"/>
      <c r="Y1712" s="54"/>
      <c r="Z1712" s="54"/>
    </row>
    <row r="1713" spans="1:26" ht="12.75" customHeight="1">
      <c r="A1713" s="53" t="s">
        <v>3815</v>
      </c>
      <c r="B1713" s="55" t="s">
        <v>3814</v>
      </c>
      <c r="C1713" s="57">
        <v>26</v>
      </c>
      <c r="D1713" s="53" t="s">
        <v>3873</v>
      </c>
      <c r="E1713" s="55" t="s">
        <v>3863</v>
      </c>
      <c r="F1713" s="57">
        <v>1</v>
      </c>
      <c r="G1713" s="54"/>
      <c r="H1713" s="54"/>
      <c r="I1713" s="54"/>
      <c r="J1713" s="54"/>
      <c r="K1713" s="54"/>
      <c r="L1713" s="54"/>
      <c r="M1713" s="54"/>
      <c r="N1713" s="54"/>
      <c r="O1713" s="54"/>
      <c r="P1713" s="54"/>
      <c r="Q1713" s="54"/>
      <c r="R1713" s="54"/>
      <c r="S1713" s="54"/>
      <c r="T1713" s="54"/>
      <c r="U1713" s="54"/>
      <c r="V1713" s="54"/>
      <c r="W1713" s="54"/>
      <c r="X1713" s="54"/>
      <c r="Y1713" s="54"/>
      <c r="Z1713" s="54"/>
    </row>
    <row r="1714" spans="1:26" ht="12.75" customHeight="1">
      <c r="A1714" s="53" t="s">
        <v>3816</v>
      </c>
      <c r="B1714" s="55" t="s">
        <v>3782</v>
      </c>
      <c r="C1714" s="57">
        <v>27</v>
      </c>
      <c r="D1714" s="53" t="s">
        <v>3874</v>
      </c>
      <c r="E1714" s="55" t="s">
        <v>3863</v>
      </c>
      <c r="F1714" s="57">
        <v>1</v>
      </c>
      <c r="G1714" s="54"/>
      <c r="H1714" s="54"/>
      <c r="I1714" s="54"/>
      <c r="J1714" s="54"/>
      <c r="K1714" s="54"/>
      <c r="L1714" s="54"/>
      <c r="M1714" s="54"/>
      <c r="N1714" s="54"/>
      <c r="O1714" s="54"/>
      <c r="P1714" s="54"/>
      <c r="Q1714" s="54"/>
      <c r="R1714" s="54"/>
      <c r="S1714" s="54"/>
      <c r="T1714" s="54"/>
      <c r="U1714" s="54"/>
      <c r="V1714" s="54"/>
      <c r="W1714" s="54"/>
      <c r="X1714" s="54"/>
      <c r="Y1714" s="54"/>
      <c r="Z1714" s="54"/>
    </row>
    <row r="1715" spans="1:26" ht="12.75" customHeight="1">
      <c r="A1715" s="53" t="s">
        <v>3817</v>
      </c>
      <c r="B1715" s="55" t="s">
        <v>3782</v>
      </c>
      <c r="C1715" s="57">
        <v>21</v>
      </c>
      <c r="D1715" s="53" t="s">
        <v>3875</v>
      </c>
      <c r="E1715" s="55" t="s">
        <v>3863</v>
      </c>
      <c r="F1715" s="57">
        <v>1</v>
      </c>
      <c r="G1715" s="54"/>
      <c r="H1715" s="54"/>
      <c r="I1715" s="54"/>
      <c r="J1715" s="54"/>
      <c r="K1715" s="54"/>
      <c r="L1715" s="54"/>
      <c r="M1715" s="54"/>
      <c r="N1715" s="54"/>
      <c r="O1715" s="54"/>
      <c r="P1715" s="54"/>
      <c r="Q1715" s="54"/>
      <c r="R1715" s="54"/>
      <c r="S1715" s="54"/>
      <c r="T1715" s="54"/>
      <c r="U1715" s="54"/>
      <c r="V1715" s="54"/>
      <c r="W1715" s="54"/>
      <c r="X1715" s="54"/>
      <c r="Y1715" s="54"/>
      <c r="Z1715" s="54"/>
    </row>
    <row r="1716" spans="1:26" ht="12.75" customHeight="1">
      <c r="A1716" s="53" t="s">
        <v>3818</v>
      </c>
      <c r="B1716" s="55" t="s">
        <v>3782</v>
      </c>
      <c r="C1716" s="57">
        <v>5</v>
      </c>
      <c r="D1716" s="53" t="s">
        <v>3876</v>
      </c>
      <c r="E1716" s="55" t="s">
        <v>3863</v>
      </c>
      <c r="F1716" s="57">
        <v>1</v>
      </c>
      <c r="G1716" s="54"/>
      <c r="H1716" s="54"/>
      <c r="I1716" s="54"/>
      <c r="J1716" s="54"/>
      <c r="K1716" s="54"/>
      <c r="L1716" s="54"/>
      <c r="M1716" s="54"/>
      <c r="N1716" s="54"/>
      <c r="O1716" s="54"/>
      <c r="P1716" s="54"/>
      <c r="Q1716" s="54"/>
      <c r="R1716" s="54"/>
      <c r="S1716" s="54"/>
      <c r="T1716" s="54"/>
      <c r="U1716" s="54"/>
      <c r="V1716" s="54"/>
      <c r="W1716" s="54"/>
      <c r="X1716" s="54"/>
      <c r="Y1716" s="54"/>
      <c r="Z1716" s="54"/>
    </row>
    <row r="1717" spans="1:26" ht="12.75" customHeight="1">
      <c r="A1717" s="53" t="s">
        <v>3819</v>
      </c>
      <c r="B1717" s="55" t="s">
        <v>3820</v>
      </c>
      <c r="C1717" s="57">
        <v>36</v>
      </c>
      <c r="D1717" s="53" t="s">
        <v>3877</v>
      </c>
      <c r="E1717" s="55" t="s">
        <v>3863</v>
      </c>
      <c r="F1717" s="57">
        <v>18</v>
      </c>
      <c r="G1717" s="54"/>
      <c r="H1717" s="54"/>
      <c r="I1717" s="54"/>
      <c r="J1717" s="54"/>
      <c r="K1717" s="54"/>
      <c r="L1717" s="54"/>
      <c r="M1717" s="54"/>
      <c r="N1717" s="54"/>
      <c r="O1717" s="54"/>
      <c r="P1717" s="54"/>
      <c r="Q1717" s="54"/>
      <c r="R1717" s="54"/>
      <c r="S1717" s="54"/>
      <c r="T1717" s="54"/>
      <c r="U1717" s="54"/>
      <c r="V1717" s="54"/>
      <c r="W1717" s="54"/>
      <c r="X1717" s="54"/>
      <c r="Y1717" s="54"/>
      <c r="Z1717" s="54"/>
    </row>
    <row r="1718" spans="1:26" ht="12.75" customHeight="1">
      <c r="A1718" s="53" t="s">
        <v>3821</v>
      </c>
      <c r="B1718" s="55" t="s">
        <v>3820</v>
      </c>
      <c r="C1718" s="57">
        <v>43</v>
      </c>
      <c r="D1718" s="53" t="s">
        <v>3878</v>
      </c>
      <c r="E1718" s="55" t="s">
        <v>3863</v>
      </c>
      <c r="F1718" s="57">
        <v>28</v>
      </c>
      <c r="G1718" s="54"/>
      <c r="H1718" s="54"/>
      <c r="I1718" s="54"/>
      <c r="J1718" s="54"/>
      <c r="K1718" s="54"/>
      <c r="L1718" s="54"/>
      <c r="M1718" s="54"/>
      <c r="N1718" s="54"/>
      <c r="O1718" s="54"/>
      <c r="P1718" s="54"/>
      <c r="Q1718" s="54"/>
      <c r="R1718" s="54"/>
      <c r="S1718" s="54"/>
      <c r="T1718" s="54"/>
      <c r="U1718" s="54"/>
      <c r="V1718" s="54"/>
      <c r="W1718" s="54"/>
      <c r="X1718" s="54"/>
      <c r="Y1718" s="54"/>
      <c r="Z1718" s="54"/>
    </row>
    <row r="1719" spans="1:26" ht="12.75" customHeight="1">
      <c r="A1719" s="53" t="s">
        <v>3822</v>
      </c>
      <c r="B1719" s="55" t="s">
        <v>3820</v>
      </c>
      <c r="C1719" s="57">
        <v>39</v>
      </c>
      <c r="D1719" s="53" t="s">
        <v>3879</v>
      </c>
      <c r="E1719" s="55" t="s">
        <v>3863</v>
      </c>
      <c r="F1719" s="57">
        <v>27</v>
      </c>
      <c r="G1719" s="54"/>
      <c r="H1719" s="54"/>
      <c r="I1719" s="54"/>
      <c r="J1719" s="54"/>
      <c r="K1719" s="54"/>
      <c r="L1719" s="54"/>
      <c r="M1719" s="54"/>
      <c r="N1719" s="54"/>
      <c r="O1719" s="54"/>
      <c r="P1719" s="54"/>
      <c r="Q1719" s="54"/>
      <c r="R1719" s="54"/>
      <c r="S1719" s="54"/>
      <c r="T1719" s="54"/>
      <c r="U1719" s="54"/>
      <c r="V1719" s="54"/>
      <c r="W1719" s="54"/>
      <c r="X1719" s="54"/>
      <c r="Y1719" s="54"/>
      <c r="Z1719" s="54"/>
    </row>
    <row r="1720" spans="1:26" ht="12.75" customHeight="1">
      <c r="A1720" s="53" t="s">
        <v>3823</v>
      </c>
      <c r="B1720" s="55" t="s">
        <v>3824</v>
      </c>
      <c r="C1720" s="57">
        <v>66</v>
      </c>
      <c r="D1720" s="53" t="s">
        <v>3880</v>
      </c>
      <c r="E1720" s="55" t="s">
        <v>3863</v>
      </c>
      <c r="F1720" s="57">
        <v>23</v>
      </c>
      <c r="G1720" s="54"/>
      <c r="H1720" s="54"/>
      <c r="I1720" s="54"/>
      <c r="J1720" s="54"/>
      <c r="K1720" s="54"/>
      <c r="L1720" s="54"/>
      <c r="M1720" s="54"/>
      <c r="N1720" s="54"/>
      <c r="O1720" s="54"/>
      <c r="P1720" s="54"/>
      <c r="Q1720" s="54"/>
      <c r="R1720" s="54"/>
      <c r="S1720" s="54"/>
      <c r="T1720" s="54"/>
      <c r="U1720" s="54"/>
      <c r="V1720" s="54"/>
      <c r="W1720" s="54"/>
      <c r="X1720" s="54"/>
      <c r="Y1720" s="54"/>
      <c r="Z1720" s="54"/>
    </row>
    <row r="1721" spans="1:26" ht="12.75" customHeight="1">
      <c r="A1721" s="53" t="s">
        <v>3825</v>
      </c>
      <c r="B1721" s="55" t="s">
        <v>3824</v>
      </c>
      <c r="C1721" s="57">
        <v>24</v>
      </c>
      <c r="D1721" s="53" t="s">
        <v>3881</v>
      </c>
      <c r="E1721" s="55" t="s">
        <v>3882</v>
      </c>
      <c r="F1721" s="57">
        <v>17</v>
      </c>
      <c r="G1721" s="54"/>
      <c r="H1721" s="54"/>
      <c r="I1721" s="54"/>
      <c r="J1721" s="54"/>
      <c r="K1721" s="54"/>
      <c r="L1721" s="54"/>
      <c r="M1721" s="54"/>
      <c r="N1721" s="54"/>
      <c r="O1721" s="54"/>
      <c r="P1721" s="54"/>
      <c r="Q1721" s="54"/>
      <c r="R1721" s="54"/>
      <c r="S1721" s="54"/>
      <c r="T1721" s="54"/>
      <c r="U1721" s="54"/>
      <c r="V1721" s="54"/>
      <c r="W1721" s="54"/>
      <c r="X1721" s="54"/>
      <c r="Y1721" s="54"/>
      <c r="Z1721" s="54"/>
    </row>
    <row r="1722" spans="1:26" ht="12.75" customHeight="1">
      <c r="A1722" s="53" t="s">
        <v>3826</v>
      </c>
      <c r="B1722" s="55" t="s">
        <v>3820</v>
      </c>
      <c r="C1722" s="57">
        <v>29</v>
      </c>
      <c r="D1722" s="53" t="s">
        <v>3883</v>
      </c>
      <c r="E1722" s="55" t="s">
        <v>3882</v>
      </c>
      <c r="F1722" s="57">
        <v>17</v>
      </c>
      <c r="G1722" s="54"/>
      <c r="H1722" s="54"/>
      <c r="I1722" s="54"/>
      <c r="J1722" s="54"/>
      <c r="K1722" s="54"/>
      <c r="L1722" s="54"/>
      <c r="M1722" s="54"/>
      <c r="N1722" s="54"/>
      <c r="O1722" s="54"/>
      <c r="P1722" s="54"/>
      <c r="Q1722" s="54"/>
      <c r="R1722" s="54"/>
      <c r="S1722" s="54"/>
      <c r="T1722" s="54"/>
      <c r="U1722" s="54"/>
      <c r="V1722" s="54"/>
      <c r="W1722" s="54"/>
      <c r="X1722" s="54"/>
      <c r="Y1722" s="54"/>
      <c r="Z1722" s="54"/>
    </row>
    <row r="1723" spans="1:26" ht="12.75" customHeight="1">
      <c r="A1723" s="53" t="s">
        <v>3827</v>
      </c>
      <c r="B1723" s="55" t="s">
        <v>3828</v>
      </c>
      <c r="C1723" s="57">
        <v>16</v>
      </c>
      <c r="D1723" s="53" t="s">
        <v>3884</v>
      </c>
      <c r="E1723" s="55" t="s">
        <v>3882</v>
      </c>
      <c r="F1723" s="57">
        <v>9</v>
      </c>
      <c r="G1723" s="54"/>
      <c r="H1723" s="54"/>
      <c r="I1723" s="54"/>
      <c r="J1723" s="54"/>
      <c r="K1723" s="54"/>
      <c r="L1723" s="54"/>
      <c r="M1723" s="54"/>
      <c r="N1723" s="54"/>
      <c r="O1723" s="54"/>
      <c r="P1723" s="54"/>
      <c r="Q1723" s="54"/>
      <c r="R1723" s="54"/>
      <c r="S1723" s="54"/>
      <c r="T1723" s="54"/>
      <c r="U1723" s="54"/>
      <c r="V1723" s="54"/>
      <c r="W1723" s="54"/>
      <c r="X1723" s="54"/>
      <c r="Y1723" s="54"/>
      <c r="Z1723" s="54"/>
    </row>
    <row r="1724" spans="1:26" ht="12.75" customHeight="1">
      <c r="A1724" s="53" t="s">
        <v>3829</v>
      </c>
      <c r="B1724" s="55" t="s">
        <v>3828</v>
      </c>
      <c r="C1724" s="57">
        <v>42</v>
      </c>
      <c r="D1724" s="53" t="s">
        <v>3885</v>
      </c>
      <c r="E1724" s="55" t="s">
        <v>3882</v>
      </c>
      <c r="F1724" s="57">
        <v>5</v>
      </c>
      <c r="G1724" s="54"/>
      <c r="H1724" s="54"/>
      <c r="I1724" s="54"/>
      <c r="J1724" s="54"/>
      <c r="K1724" s="54"/>
      <c r="L1724" s="54"/>
      <c r="M1724" s="54"/>
      <c r="N1724" s="54"/>
      <c r="O1724" s="54"/>
      <c r="P1724" s="54"/>
      <c r="Q1724" s="54"/>
      <c r="R1724" s="54"/>
      <c r="S1724" s="54"/>
      <c r="T1724" s="54"/>
      <c r="U1724" s="54"/>
      <c r="V1724" s="54"/>
      <c r="W1724" s="54"/>
      <c r="X1724" s="54"/>
      <c r="Y1724" s="54"/>
      <c r="Z1724" s="54"/>
    </row>
    <row r="1725" spans="1:26" ht="12.75" customHeight="1">
      <c r="A1725" s="53" t="s">
        <v>3830</v>
      </c>
      <c r="B1725" s="55" t="s">
        <v>3824</v>
      </c>
      <c r="C1725" s="57">
        <v>14</v>
      </c>
      <c r="D1725" s="53" t="s">
        <v>3886</v>
      </c>
      <c r="E1725" s="55" t="s">
        <v>3882</v>
      </c>
      <c r="F1725" s="57">
        <v>19</v>
      </c>
      <c r="G1725" s="54"/>
      <c r="H1725" s="54"/>
      <c r="I1725" s="54"/>
      <c r="J1725" s="54"/>
      <c r="K1725" s="54"/>
      <c r="L1725" s="54"/>
      <c r="M1725" s="54"/>
      <c r="N1725" s="54"/>
      <c r="O1725" s="54"/>
      <c r="P1725" s="54"/>
      <c r="Q1725" s="54"/>
      <c r="R1725" s="54"/>
      <c r="S1725" s="54"/>
      <c r="T1725" s="54"/>
      <c r="U1725" s="54"/>
      <c r="V1725" s="54"/>
      <c r="W1725" s="54"/>
      <c r="X1725" s="54"/>
      <c r="Y1725" s="54"/>
      <c r="Z1725" s="54"/>
    </row>
    <row r="1726" spans="1:26" ht="12.75" customHeight="1">
      <c r="A1726" s="53" t="s">
        <v>3831</v>
      </c>
      <c r="B1726" s="55" t="s">
        <v>3828</v>
      </c>
      <c r="C1726" s="57">
        <v>18</v>
      </c>
      <c r="D1726" s="53" t="s">
        <v>3887</v>
      </c>
      <c r="E1726" s="55" t="s">
        <v>3882</v>
      </c>
      <c r="F1726" s="57">
        <v>17</v>
      </c>
      <c r="G1726" s="54"/>
      <c r="H1726" s="54"/>
      <c r="I1726" s="54"/>
      <c r="J1726" s="54"/>
      <c r="K1726" s="54"/>
      <c r="L1726" s="54"/>
      <c r="M1726" s="54"/>
      <c r="N1726" s="54"/>
      <c r="O1726" s="54"/>
      <c r="P1726" s="54"/>
      <c r="Q1726" s="54"/>
      <c r="R1726" s="54"/>
      <c r="S1726" s="54"/>
      <c r="T1726" s="54"/>
      <c r="U1726" s="54"/>
      <c r="V1726" s="54"/>
      <c r="W1726" s="54"/>
      <c r="X1726" s="54"/>
      <c r="Y1726" s="54"/>
      <c r="Z1726" s="54"/>
    </row>
    <row r="1727" spans="1:26" ht="12.75" customHeight="1">
      <c r="A1727" s="53" t="s">
        <v>3832</v>
      </c>
      <c r="B1727" s="55" t="s">
        <v>3833</v>
      </c>
      <c r="C1727" s="57">
        <v>41</v>
      </c>
      <c r="D1727" s="53" t="s">
        <v>3888</v>
      </c>
      <c r="E1727" s="55" t="s">
        <v>3882</v>
      </c>
      <c r="F1727" s="57">
        <v>23</v>
      </c>
      <c r="G1727" s="54"/>
      <c r="H1727" s="54"/>
      <c r="I1727" s="54"/>
      <c r="J1727" s="54"/>
      <c r="K1727" s="54"/>
      <c r="L1727" s="54"/>
      <c r="M1727" s="54"/>
      <c r="N1727" s="54"/>
      <c r="O1727" s="54"/>
      <c r="P1727" s="54"/>
      <c r="Q1727" s="54"/>
      <c r="R1727" s="54"/>
      <c r="S1727" s="54"/>
      <c r="T1727" s="54"/>
      <c r="U1727" s="54"/>
      <c r="V1727" s="54"/>
      <c r="W1727" s="54"/>
      <c r="X1727" s="54"/>
      <c r="Y1727" s="54"/>
      <c r="Z1727" s="54"/>
    </row>
    <row r="1728" spans="1:26" ht="12.75" customHeight="1">
      <c r="A1728" s="53" t="s">
        <v>3834</v>
      </c>
      <c r="B1728" s="55" t="s">
        <v>3828</v>
      </c>
      <c r="C1728" s="57">
        <v>10</v>
      </c>
      <c r="D1728" s="53" t="s">
        <v>3889</v>
      </c>
      <c r="E1728" s="55" t="s">
        <v>3882</v>
      </c>
      <c r="F1728" s="57">
        <v>29</v>
      </c>
      <c r="G1728" s="54"/>
      <c r="H1728" s="54"/>
      <c r="I1728" s="54"/>
      <c r="J1728" s="54"/>
      <c r="K1728" s="54"/>
      <c r="L1728" s="54"/>
      <c r="M1728" s="54"/>
      <c r="N1728" s="54"/>
      <c r="O1728" s="54"/>
      <c r="P1728" s="54"/>
      <c r="Q1728" s="54"/>
      <c r="R1728" s="54"/>
      <c r="S1728" s="54"/>
      <c r="T1728" s="54"/>
      <c r="U1728" s="54"/>
      <c r="V1728" s="54"/>
      <c r="W1728" s="54"/>
      <c r="X1728" s="54"/>
      <c r="Y1728" s="54"/>
      <c r="Z1728" s="54"/>
    </row>
    <row r="1729" spans="1:26" ht="12.75" customHeight="1">
      <c r="A1729" s="53" t="s">
        <v>3835</v>
      </c>
      <c r="B1729" s="55" t="s">
        <v>3828</v>
      </c>
      <c r="C1729" s="57">
        <v>8</v>
      </c>
      <c r="D1729" s="53" t="s">
        <v>3890</v>
      </c>
      <c r="E1729" s="55" t="s">
        <v>3882</v>
      </c>
      <c r="F1729" s="57">
        <v>1</v>
      </c>
      <c r="G1729" s="54"/>
      <c r="H1729" s="54"/>
      <c r="I1729" s="54"/>
      <c r="J1729" s="54"/>
      <c r="K1729" s="54"/>
      <c r="L1729" s="54"/>
      <c r="M1729" s="54"/>
      <c r="N1729" s="54"/>
      <c r="O1729" s="54"/>
      <c r="P1729" s="54"/>
      <c r="Q1729" s="54"/>
      <c r="R1729" s="54"/>
      <c r="S1729" s="54"/>
      <c r="T1729" s="54"/>
      <c r="U1729" s="54"/>
      <c r="V1729" s="54"/>
      <c r="W1729" s="54"/>
      <c r="X1729" s="54"/>
      <c r="Y1729" s="54"/>
      <c r="Z1729" s="54"/>
    </row>
    <row r="1730" spans="1:26" ht="12.75" customHeight="1">
      <c r="A1730" s="53" t="s">
        <v>3836</v>
      </c>
      <c r="B1730" s="55" t="s">
        <v>3833</v>
      </c>
      <c r="C1730" s="57">
        <v>42</v>
      </c>
      <c r="D1730" s="53" t="s">
        <v>3891</v>
      </c>
      <c r="E1730" s="55" t="s">
        <v>3882</v>
      </c>
      <c r="F1730" s="57">
        <v>1</v>
      </c>
      <c r="G1730" s="54"/>
      <c r="H1730" s="54"/>
      <c r="I1730" s="54"/>
      <c r="J1730" s="54"/>
      <c r="K1730" s="54"/>
      <c r="L1730" s="54"/>
      <c r="M1730" s="54"/>
      <c r="N1730" s="54"/>
      <c r="O1730" s="54"/>
      <c r="P1730" s="54"/>
      <c r="Q1730" s="54"/>
      <c r="R1730" s="54"/>
      <c r="S1730" s="54"/>
      <c r="T1730" s="54"/>
      <c r="U1730" s="54"/>
      <c r="V1730" s="54"/>
      <c r="W1730" s="54"/>
      <c r="X1730" s="54"/>
      <c r="Y1730" s="54"/>
      <c r="Z1730" s="54"/>
    </row>
    <row r="1731" spans="1:26" ht="12.75" customHeight="1">
      <c r="A1731" s="53" t="s">
        <v>3837</v>
      </c>
      <c r="B1731" s="55" t="s">
        <v>3838</v>
      </c>
      <c r="C1731" s="57">
        <v>31</v>
      </c>
      <c r="D1731" s="53" t="s">
        <v>3892</v>
      </c>
      <c r="E1731" s="55" t="s">
        <v>3882</v>
      </c>
      <c r="F1731" s="57">
        <v>1</v>
      </c>
      <c r="G1731" s="54"/>
      <c r="H1731" s="54"/>
      <c r="I1731" s="54"/>
      <c r="J1731" s="54"/>
      <c r="K1731" s="54"/>
      <c r="L1731" s="54"/>
      <c r="M1731" s="54"/>
      <c r="N1731" s="54"/>
      <c r="O1731" s="54"/>
      <c r="P1731" s="54"/>
      <c r="Q1731" s="54"/>
      <c r="R1731" s="54"/>
      <c r="S1731" s="54"/>
      <c r="T1731" s="54"/>
      <c r="U1731" s="54"/>
      <c r="V1731" s="54"/>
      <c r="W1731" s="54"/>
      <c r="X1731" s="54"/>
      <c r="Y1731" s="54"/>
      <c r="Z1731" s="54"/>
    </row>
    <row r="1732" spans="1:26" ht="12.75" customHeight="1">
      <c r="A1732" s="53" t="s">
        <v>3839</v>
      </c>
      <c r="B1732" s="55" t="s">
        <v>3784</v>
      </c>
      <c r="C1732" s="57">
        <v>22</v>
      </c>
      <c r="D1732" s="53" t="s">
        <v>3893</v>
      </c>
      <c r="E1732" s="55" t="s">
        <v>3882</v>
      </c>
      <c r="F1732" s="57">
        <v>1</v>
      </c>
      <c r="G1732" s="54"/>
      <c r="H1732" s="54"/>
      <c r="I1732" s="54"/>
      <c r="J1732" s="54"/>
      <c r="K1732" s="54"/>
      <c r="L1732" s="54"/>
      <c r="M1732" s="54"/>
      <c r="N1732" s="54"/>
      <c r="O1732" s="54"/>
      <c r="P1732" s="54"/>
      <c r="Q1732" s="54"/>
      <c r="R1732" s="54"/>
      <c r="S1732" s="54"/>
      <c r="T1732" s="54"/>
      <c r="U1732" s="54"/>
      <c r="V1732" s="54"/>
      <c r="W1732" s="54"/>
      <c r="X1732" s="54"/>
      <c r="Y1732" s="54"/>
      <c r="Z1732" s="54"/>
    </row>
    <row r="1733" spans="1:26" ht="12.75" customHeight="1">
      <c r="A1733" s="53" t="s">
        <v>3840</v>
      </c>
      <c r="B1733" s="55" t="s">
        <v>3841</v>
      </c>
      <c r="C1733" s="57">
        <v>9</v>
      </c>
      <c r="D1733" s="53" t="s">
        <v>3894</v>
      </c>
      <c r="E1733" s="55" t="s">
        <v>3882</v>
      </c>
      <c r="F1733" s="57">
        <v>1</v>
      </c>
      <c r="G1733" s="54"/>
      <c r="H1733" s="54"/>
      <c r="I1733" s="54"/>
      <c r="J1733" s="54"/>
      <c r="K1733" s="54"/>
      <c r="L1733" s="54"/>
      <c r="M1733" s="54"/>
      <c r="N1733" s="54"/>
      <c r="O1733" s="54"/>
      <c r="P1733" s="54"/>
      <c r="Q1733" s="54"/>
      <c r="R1733" s="54"/>
      <c r="S1733" s="54"/>
      <c r="T1733" s="54"/>
      <c r="U1733" s="54"/>
      <c r="V1733" s="54"/>
      <c r="W1733" s="54"/>
      <c r="X1733" s="54"/>
      <c r="Y1733" s="54"/>
      <c r="Z1733" s="54"/>
    </row>
    <row r="1734" spans="1:26" ht="12.75" customHeight="1">
      <c r="A1734" s="53" t="s">
        <v>3842</v>
      </c>
      <c r="B1734" s="55" t="s">
        <v>3841</v>
      </c>
      <c r="C1734" s="57">
        <v>35</v>
      </c>
      <c r="D1734" s="53" t="s">
        <v>3895</v>
      </c>
      <c r="E1734" s="55" t="s">
        <v>3882</v>
      </c>
      <c r="F1734" s="57">
        <v>1</v>
      </c>
      <c r="G1734" s="54"/>
      <c r="H1734" s="54"/>
      <c r="I1734" s="54"/>
      <c r="J1734" s="54"/>
      <c r="K1734" s="54"/>
      <c r="L1734" s="54"/>
      <c r="M1734" s="54"/>
      <c r="N1734" s="54"/>
      <c r="O1734" s="54"/>
      <c r="P1734" s="54"/>
      <c r="Q1734" s="54"/>
      <c r="R1734" s="54"/>
      <c r="S1734" s="54"/>
      <c r="T1734" s="54"/>
      <c r="U1734" s="54"/>
      <c r="V1734" s="54"/>
      <c r="W1734" s="54"/>
      <c r="X1734" s="54"/>
      <c r="Y1734" s="54"/>
      <c r="Z1734" s="54"/>
    </row>
    <row r="1735" spans="1:26" ht="12.75" customHeight="1">
      <c r="A1735" s="53" t="s">
        <v>3843</v>
      </c>
      <c r="B1735" s="55" t="s">
        <v>3841</v>
      </c>
      <c r="C1735" s="57">
        <v>15</v>
      </c>
      <c r="D1735" s="53" t="s">
        <v>3896</v>
      </c>
      <c r="E1735" s="55" t="s">
        <v>3882</v>
      </c>
      <c r="F1735" s="57">
        <v>1</v>
      </c>
      <c r="G1735" s="54"/>
      <c r="H1735" s="54"/>
      <c r="I1735" s="54"/>
      <c r="J1735" s="54"/>
      <c r="K1735" s="54"/>
      <c r="L1735" s="54"/>
      <c r="M1735" s="54"/>
      <c r="N1735" s="54"/>
      <c r="O1735" s="54"/>
      <c r="P1735" s="54"/>
      <c r="Q1735" s="54"/>
      <c r="R1735" s="54"/>
      <c r="S1735" s="54"/>
      <c r="T1735" s="54"/>
      <c r="U1735" s="54"/>
      <c r="V1735" s="54"/>
      <c r="W1735" s="54"/>
      <c r="X1735" s="54"/>
      <c r="Y1735" s="54"/>
      <c r="Z1735" s="54"/>
    </row>
    <row r="1736" spans="1:26" ht="12.75" customHeight="1">
      <c r="A1736" s="53" t="s">
        <v>3844</v>
      </c>
      <c r="B1736" s="55" t="s">
        <v>3841</v>
      </c>
      <c r="C1736" s="57">
        <v>22</v>
      </c>
      <c r="D1736" s="53" t="s">
        <v>3897</v>
      </c>
      <c r="E1736" s="55" t="s">
        <v>3882</v>
      </c>
      <c r="F1736" s="57">
        <v>1</v>
      </c>
      <c r="G1736" s="54"/>
      <c r="H1736" s="54"/>
      <c r="I1736" s="54"/>
      <c r="J1736" s="54"/>
      <c r="K1736" s="54"/>
      <c r="L1736" s="54"/>
      <c r="M1736" s="54"/>
      <c r="N1736" s="54"/>
      <c r="O1736" s="54"/>
      <c r="P1736" s="54"/>
      <c r="Q1736" s="54"/>
      <c r="R1736" s="54"/>
      <c r="S1736" s="54"/>
      <c r="T1736" s="54"/>
      <c r="U1736" s="54"/>
      <c r="V1736" s="54"/>
      <c r="W1736" s="54"/>
      <c r="X1736" s="54"/>
      <c r="Y1736" s="54"/>
      <c r="Z1736" s="54"/>
    </row>
    <row r="1737" spans="1:26" ht="12.75" customHeight="1">
      <c r="A1737" s="53" t="s">
        <v>3845</v>
      </c>
      <c r="B1737" s="55" t="s">
        <v>3841</v>
      </c>
      <c r="C1737" s="57">
        <v>12</v>
      </c>
      <c r="D1737" s="53" t="s">
        <v>3898</v>
      </c>
      <c r="E1737" s="55" t="s">
        <v>3170</v>
      </c>
      <c r="F1737" s="57">
        <v>2</v>
      </c>
      <c r="G1737" s="54"/>
      <c r="H1737" s="54"/>
      <c r="I1737" s="54"/>
      <c r="J1737" s="54"/>
      <c r="K1737" s="54"/>
      <c r="L1737" s="54"/>
      <c r="M1737" s="54"/>
      <c r="N1737" s="54"/>
      <c r="O1737" s="54"/>
      <c r="P1737" s="54"/>
      <c r="Q1737" s="54"/>
      <c r="R1737" s="54"/>
      <c r="S1737" s="54"/>
      <c r="T1737" s="54"/>
      <c r="U1737" s="54"/>
      <c r="V1737" s="54"/>
      <c r="W1737" s="54"/>
      <c r="X1737" s="54"/>
      <c r="Y1737" s="54"/>
      <c r="Z1737" s="54"/>
    </row>
    <row r="1738" spans="1:26" ht="12.75" customHeight="1">
      <c r="A1738" s="53" t="s">
        <v>3846</v>
      </c>
      <c r="B1738" s="55" t="s">
        <v>1637</v>
      </c>
      <c r="C1738" s="57">
        <v>4</v>
      </c>
      <c r="D1738" s="53" t="s">
        <v>3899</v>
      </c>
      <c r="E1738" s="55" t="s">
        <v>3900</v>
      </c>
      <c r="F1738" s="57">
        <v>2</v>
      </c>
      <c r="G1738" s="54"/>
      <c r="H1738" s="54"/>
      <c r="I1738" s="54"/>
      <c r="J1738" s="54"/>
      <c r="K1738" s="54"/>
      <c r="L1738" s="54"/>
      <c r="M1738" s="54"/>
      <c r="N1738" s="54"/>
      <c r="O1738" s="54"/>
      <c r="P1738" s="54"/>
      <c r="Q1738" s="54"/>
      <c r="R1738" s="54"/>
      <c r="S1738" s="54"/>
      <c r="T1738" s="54"/>
      <c r="U1738" s="54"/>
      <c r="V1738" s="54"/>
      <c r="W1738" s="54"/>
      <c r="X1738" s="54"/>
      <c r="Y1738" s="54"/>
      <c r="Z1738" s="54"/>
    </row>
    <row r="1739" spans="1:26" ht="12.75" customHeight="1">
      <c r="A1739" s="53" t="s">
        <v>3847</v>
      </c>
      <c r="B1739" s="55" t="s">
        <v>1643</v>
      </c>
      <c r="C1739" s="57">
        <v>2</v>
      </c>
      <c r="D1739" s="53" t="s">
        <v>3901</v>
      </c>
      <c r="E1739" s="55" t="s">
        <v>3900</v>
      </c>
      <c r="F1739" s="57">
        <v>2</v>
      </c>
      <c r="G1739" s="54"/>
      <c r="H1739" s="54"/>
      <c r="I1739" s="54"/>
      <c r="J1739" s="54"/>
      <c r="K1739" s="54"/>
      <c r="L1739" s="54"/>
      <c r="M1739" s="54"/>
      <c r="N1739" s="54"/>
      <c r="O1739" s="54"/>
      <c r="P1739" s="54"/>
      <c r="Q1739" s="54"/>
      <c r="R1739" s="54"/>
      <c r="S1739" s="54"/>
      <c r="T1739" s="54"/>
      <c r="U1739" s="54"/>
      <c r="V1739" s="54"/>
      <c r="W1739" s="54"/>
      <c r="X1739" s="54"/>
      <c r="Y1739" s="54"/>
      <c r="Z1739" s="54"/>
    </row>
    <row r="1740" spans="1:26" ht="12.75" customHeight="1">
      <c r="A1740" s="53" t="s">
        <v>3848</v>
      </c>
      <c r="B1740" s="55" t="s">
        <v>715</v>
      </c>
      <c r="C1740" s="57">
        <v>2</v>
      </c>
      <c r="D1740" s="53" t="s">
        <v>3902</v>
      </c>
      <c r="E1740" s="55" t="s">
        <v>3900</v>
      </c>
      <c r="F1740" s="57">
        <v>2</v>
      </c>
      <c r="G1740" s="54"/>
      <c r="H1740" s="54"/>
      <c r="I1740" s="54"/>
      <c r="J1740" s="54"/>
      <c r="K1740" s="54"/>
      <c r="L1740" s="54"/>
      <c r="M1740" s="54"/>
      <c r="N1740" s="54"/>
      <c r="O1740" s="54"/>
      <c r="P1740" s="54"/>
      <c r="Q1740" s="54"/>
      <c r="R1740" s="54"/>
      <c r="S1740" s="54"/>
      <c r="T1740" s="54"/>
      <c r="U1740" s="54"/>
      <c r="V1740" s="54"/>
      <c r="W1740" s="54"/>
      <c r="X1740" s="54"/>
      <c r="Y1740" s="54"/>
      <c r="Z1740" s="54"/>
    </row>
    <row r="1741" spans="1:26" ht="12.75" customHeight="1">
      <c r="A1741" s="53" t="s">
        <v>3849</v>
      </c>
      <c r="B1741" s="55" t="s">
        <v>3530</v>
      </c>
      <c r="C1741" s="57">
        <v>2</v>
      </c>
      <c r="D1741" s="53" t="s">
        <v>3903</v>
      </c>
      <c r="E1741" s="55" t="s">
        <v>3900</v>
      </c>
      <c r="F1741" s="57">
        <v>3</v>
      </c>
      <c r="G1741" s="54"/>
      <c r="H1741" s="54"/>
      <c r="I1741" s="54"/>
      <c r="J1741" s="54"/>
      <c r="K1741" s="54"/>
      <c r="L1741" s="54"/>
      <c r="M1741" s="54"/>
      <c r="N1741" s="54"/>
      <c r="O1741" s="54"/>
      <c r="P1741" s="54"/>
      <c r="Q1741" s="54"/>
      <c r="R1741" s="54"/>
      <c r="S1741" s="54"/>
      <c r="T1741" s="54"/>
      <c r="U1741" s="54"/>
      <c r="V1741" s="54"/>
      <c r="W1741" s="54"/>
      <c r="X1741" s="54"/>
      <c r="Y1741" s="54"/>
      <c r="Z1741" s="54"/>
    </row>
    <row r="1742" spans="1:26" ht="12.75" customHeight="1">
      <c r="A1742" s="53" t="s">
        <v>3850</v>
      </c>
      <c r="B1742" s="55" t="s">
        <v>3530</v>
      </c>
      <c r="C1742" s="57">
        <v>1</v>
      </c>
      <c r="D1742" s="53" t="s">
        <v>3904</v>
      </c>
      <c r="E1742" s="55" t="s">
        <v>590</v>
      </c>
      <c r="F1742" s="57">
        <v>1</v>
      </c>
      <c r="G1742" s="54"/>
      <c r="H1742" s="54"/>
      <c r="I1742" s="54"/>
      <c r="J1742" s="54"/>
      <c r="K1742" s="54"/>
      <c r="L1742" s="54"/>
      <c r="M1742" s="54"/>
      <c r="N1742" s="54"/>
      <c r="O1742" s="54"/>
      <c r="P1742" s="54"/>
      <c r="Q1742" s="54"/>
      <c r="R1742" s="54"/>
      <c r="S1742" s="54"/>
      <c r="T1742" s="54"/>
      <c r="U1742" s="54"/>
      <c r="V1742" s="54"/>
      <c r="W1742" s="54"/>
      <c r="X1742" s="54"/>
      <c r="Y1742" s="54"/>
      <c r="Z1742" s="54"/>
    </row>
    <row r="1743" spans="1:26" ht="12.75" customHeight="1">
      <c r="A1743" s="53" t="s">
        <v>3851</v>
      </c>
      <c r="B1743" s="55" t="s">
        <v>213</v>
      </c>
      <c r="C1743" s="57">
        <v>1</v>
      </c>
      <c r="D1743" s="53" t="s">
        <v>3905</v>
      </c>
      <c r="E1743" s="55" t="s">
        <v>3422</v>
      </c>
      <c r="F1743" s="57">
        <v>1</v>
      </c>
      <c r="G1743" s="54"/>
      <c r="H1743" s="54"/>
      <c r="I1743" s="54"/>
      <c r="J1743" s="54"/>
      <c r="K1743" s="54"/>
      <c r="L1743" s="54"/>
      <c r="M1743" s="54"/>
      <c r="N1743" s="54"/>
      <c r="O1743" s="54"/>
      <c r="P1743" s="54"/>
      <c r="Q1743" s="54"/>
      <c r="R1743" s="54"/>
      <c r="S1743" s="54"/>
      <c r="T1743" s="54"/>
      <c r="U1743" s="54"/>
      <c r="V1743" s="54"/>
      <c r="W1743" s="54"/>
      <c r="X1743" s="54"/>
      <c r="Y1743" s="54"/>
      <c r="Z1743" s="54"/>
    </row>
    <row r="1744" spans="1:26" ht="12.75" customHeight="1">
      <c r="A1744" s="53" t="s">
        <v>3852</v>
      </c>
      <c r="B1744" s="55" t="s">
        <v>213</v>
      </c>
      <c r="C1744" s="57">
        <v>1</v>
      </c>
      <c r="D1744" s="53" t="s">
        <v>3906</v>
      </c>
      <c r="E1744" s="55" t="s">
        <v>3422</v>
      </c>
      <c r="F1744" s="57">
        <v>1</v>
      </c>
      <c r="G1744" s="54"/>
      <c r="H1744" s="54"/>
      <c r="I1744" s="54"/>
      <c r="J1744" s="54"/>
      <c r="K1744" s="54"/>
      <c r="L1744" s="54"/>
      <c r="M1744" s="54"/>
      <c r="N1744" s="54"/>
      <c r="O1744" s="54"/>
      <c r="P1744" s="54"/>
      <c r="Q1744" s="54"/>
      <c r="R1744" s="54"/>
      <c r="S1744" s="54"/>
      <c r="T1744" s="54"/>
      <c r="U1744" s="54"/>
      <c r="V1744" s="54"/>
      <c r="W1744" s="54"/>
      <c r="X1744" s="54"/>
      <c r="Y1744" s="54"/>
      <c r="Z1744" s="54"/>
    </row>
    <row r="1745" spans="1:26" ht="12.75" customHeight="1">
      <c r="A1745" s="53" t="s">
        <v>3853</v>
      </c>
      <c r="B1745" s="55" t="s">
        <v>1992</v>
      </c>
      <c r="C1745" s="57">
        <v>1</v>
      </c>
      <c r="D1745" s="53" t="s">
        <v>3907</v>
      </c>
      <c r="E1745" s="55" t="s">
        <v>3908</v>
      </c>
      <c r="F1745" s="57">
        <v>1</v>
      </c>
      <c r="G1745" s="54"/>
      <c r="H1745" s="54"/>
      <c r="I1745" s="54"/>
      <c r="J1745" s="54"/>
      <c r="K1745" s="54"/>
      <c r="L1745" s="54"/>
      <c r="M1745" s="54"/>
      <c r="N1745" s="54"/>
      <c r="O1745" s="54"/>
      <c r="P1745" s="54"/>
      <c r="Q1745" s="54"/>
      <c r="R1745" s="54"/>
      <c r="S1745" s="54"/>
      <c r="T1745" s="54"/>
      <c r="U1745" s="54"/>
      <c r="V1745" s="54"/>
      <c r="W1745" s="54"/>
      <c r="X1745" s="54"/>
      <c r="Y1745" s="54"/>
      <c r="Z1745" s="54"/>
    </row>
    <row r="1746" spans="1:26" ht="12.75" customHeight="1">
      <c r="A1746" s="53" t="s">
        <v>3854</v>
      </c>
      <c r="B1746" s="55" t="s">
        <v>3855</v>
      </c>
      <c r="C1746" s="57">
        <v>15</v>
      </c>
      <c r="D1746" s="53" t="s">
        <v>3909</v>
      </c>
      <c r="E1746" s="55" t="s">
        <v>2916</v>
      </c>
      <c r="F1746" s="57">
        <v>1</v>
      </c>
      <c r="G1746" s="54"/>
      <c r="H1746" s="54"/>
      <c r="I1746" s="54"/>
      <c r="J1746" s="54"/>
      <c r="K1746" s="54"/>
      <c r="L1746" s="54"/>
      <c r="M1746" s="54"/>
      <c r="N1746" s="54"/>
      <c r="O1746" s="54"/>
      <c r="P1746" s="54"/>
      <c r="Q1746" s="54"/>
      <c r="R1746" s="54"/>
      <c r="S1746" s="54"/>
      <c r="T1746" s="54"/>
      <c r="U1746" s="54"/>
      <c r="V1746" s="54"/>
      <c r="W1746" s="54"/>
      <c r="X1746" s="54"/>
      <c r="Y1746" s="54"/>
      <c r="Z1746" s="54"/>
    </row>
    <row r="1747" spans="1:26" ht="12.75" customHeight="1">
      <c r="A1747" s="53" t="s">
        <v>3856</v>
      </c>
      <c r="B1747" s="55" t="s">
        <v>3855</v>
      </c>
      <c r="C1747" s="57">
        <v>20</v>
      </c>
      <c r="D1747" s="53" t="s">
        <v>3910</v>
      </c>
      <c r="E1747" s="55" t="s">
        <v>2916</v>
      </c>
      <c r="F1747" s="57">
        <v>1</v>
      </c>
      <c r="G1747" s="54"/>
      <c r="H1747" s="54"/>
      <c r="I1747" s="54"/>
      <c r="J1747" s="54"/>
      <c r="K1747" s="54"/>
      <c r="L1747" s="54"/>
      <c r="M1747" s="54"/>
      <c r="N1747" s="54"/>
      <c r="O1747" s="54"/>
      <c r="P1747" s="54"/>
      <c r="Q1747" s="54"/>
      <c r="R1747" s="54"/>
      <c r="S1747" s="54"/>
      <c r="T1747" s="54"/>
      <c r="U1747" s="54"/>
      <c r="V1747" s="54"/>
      <c r="W1747" s="54"/>
      <c r="X1747" s="54"/>
      <c r="Y1747" s="54"/>
      <c r="Z1747" s="54"/>
    </row>
    <row r="1748" spans="1:26" ht="12.75" customHeight="1">
      <c r="A1748" s="53" t="s">
        <v>3857</v>
      </c>
      <c r="B1748" s="55" t="s">
        <v>3855</v>
      </c>
      <c r="C1748" s="57">
        <v>36</v>
      </c>
      <c r="D1748" s="53" t="s">
        <v>3911</v>
      </c>
      <c r="E1748" s="55" t="s">
        <v>2916</v>
      </c>
      <c r="F1748" s="57">
        <v>1</v>
      </c>
      <c r="G1748" s="54"/>
      <c r="H1748" s="54"/>
      <c r="I1748" s="54"/>
      <c r="J1748" s="54"/>
      <c r="K1748" s="54"/>
      <c r="L1748" s="54"/>
      <c r="M1748" s="54"/>
      <c r="N1748" s="54"/>
      <c r="O1748" s="54"/>
      <c r="P1748" s="54"/>
      <c r="Q1748" s="54"/>
      <c r="R1748" s="54"/>
      <c r="S1748" s="54"/>
      <c r="T1748" s="54"/>
      <c r="U1748" s="54"/>
      <c r="V1748" s="54"/>
      <c r="W1748" s="54"/>
      <c r="X1748" s="54"/>
      <c r="Y1748" s="54"/>
      <c r="Z1748" s="54"/>
    </row>
    <row r="1749" spans="1:26" ht="12.75" customHeight="1">
      <c r="A1749" s="53" t="s">
        <v>3858</v>
      </c>
      <c r="B1749" s="55" t="s">
        <v>3855</v>
      </c>
      <c r="C1749" s="57">
        <v>19</v>
      </c>
      <c r="D1749" s="53" t="s">
        <v>3912</v>
      </c>
      <c r="E1749" s="55" t="s">
        <v>2916</v>
      </c>
      <c r="F1749" s="57">
        <v>1</v>
      </c>
      <c r="G1749" s="54"/>
      <c r="H1749" s="54"/>
      <c r="I1749" s="54"/>
      <c r="J1749" s="54"/>
      <c r="K1749" s="54"/>
      <c r="L1749" s="54"/>
      <c r="M1749" s="54"/>
      <c r="N1749" s="54"/>
      <c r="O1749" s="54"/>
      <c r="P1749" s="54"/>
      <c r="Q1749" s="54"/>
      <c r="R1749" s="54"/>
      <c r="S1749" s="54"/>
      <c r="T1749" s="54"/>
      <c r="U1749" s="54"/>
      <c r="V1749" s="54"/>
      <c r="W1749" s="54"/>
      <c r="X1749" s="54"/>
      <c r="Y1749" s="54"/>
      <c r="Z1749" s="54"/>
    </row>
    <row r="1750" spans="1:26" ht="12.75" customHeight="1">
      <c r="A1750" s="53" t="s">
        <v>3859</v>
      </c>
      <c r="B1750" s="55" t="s">
        <v>3855</v>
      </c>
      <c r="C1750" s="57">
        <v>18</v>
      </c>
      <c r="D1750" s="53" t="s">
        <v>3913</v>
      </c>
      <c r="E1750" s="55" t="s">
        <v>3262</v>
      </c>
      <c r="F1750" s="57">
        <v>1</v>
      </c>
      <c r="G1750" s="54"/>
      <c r="H1750" s="54"/>
      <c r="I1750" s="54"/>
      <c r="J1750" s="54"/>
      <c r="K1750" s="54"/>
      <c r="L1750" s="54"/>
      <c r="M1750" s="54"/>
      <c r="N1750" s="54"/>
      <c r="O1750" s="54"/>
      <c r="P1750" s="54"/>
      <c r="Q1750" s="54"/>
      <c r="R1750" s="54"/>
      <c r="S1750" s="54"/>
      <c r="T1750" s="54"/>
      <c r="U1750" s="54"/>
      <c r="V1750" s="54"/>
      <c r="W1750" s="54"/>
      <c r="X1750" s="54"/>
      <c r="Y1750" s="54"/>
      <c r="Z1750" s="54"/>
    </row>
    <row r="1751" spans="1:26" ht="12.75" customHeight="1">
      <c r="A1751" s="53" t="s">
        <v>3914</v>
      </c>
      <c r="B1751" s="55" t="s">
        <v>3262</v>
      </c>
      <c r="C1751" s="57">
        <v>1</v>
      </c>
      <c r="D1751" s="53" t="s">
        <v>3975</v>
      </c>
      <c r="E1751" s="55" t="s">
        <v>3340</v>
      </c>
      <c r="F1751" s="57">
        <v>1</v>
      </c>
      <c r="G1751" s="54"/>
      <c r="H1751" s="54"/>
      <c r="I1751" s="54"/>
      <c r="J1751" s="54"/>
      <c r="K1751" s="54"/>
      <c r="L1751" s="54"/>
      <c r="M1751" s="54"/>
      <c r="N1751" s="54"/>
      <c r="O1751" s="54"/>
      <c r="P1751" s="54"/>
      <c r="Q1751" s="54"/>
      <c r="R1751" s="54"/>
      <c r="S1751" s="54"/>
      <c r="T1751" s="54"/>
      <c r="U1751" s="54"/>
      <c r="V1751" s="54"/>
      <c r="W1751" s="54"/>
      <c r="X1751" s="54"/>
      <c r="Y1751" s="54"/>
      <c r="Z1751" s="54"/>
    </row>
    <row r="1752" spans="1:26" ht="12.75" customHeight="1">
      <c r="A1752" s="53" t="s">
        <v>3915</v>
      </c>
      <c r="B1752" s="55" t="s">
        <v>3262</v>
      </c>
      <c r="C1752" s="57">
        <v>1</v>
      </c>
      <c r="D1752" s="53" t="s">
        <v>3976</v>
      </c>
      <c r="E1752" s="55" t="s">
        <v>1412</v>
      </c>
      <c r="F1752" s="57">
        <v>1</v>
      </c>
      <c r="G1752" s="54"/>
      <c r="H1752" s="54"/>
      <c r="I1752" s="54"/>
      <c r="J1752" s="54"/>
      <c r="K1752" s="54"/>
      <c r="L1752" s="54"/>
      <c r="M1752" s="54"/>
      <c r="N1752" s="54"/>
      <c r="O1752" s="54"/>
      <c r="P1752" s="54"/>
      <c r="Q1752" s="54"/>
      <c r="R1752" s="54"/>
      <c r="S1752" s="54"/>
      <c r="T1752" s="54"/>
      <c r="U1752" s="54"/>
      <c r="V1752" s="54"/>
      <c r="W1752" s="54"/>
      <c r="X1752" s="54"/>
      <c r="Y1752" s="54"/>
      <c r="Z1752" s="54"/>
    </row>
    <row r="1753" spans="1:26" ht="12.75" customHeight="1">
      <c r="A1753" s="53" t="s">
        <v>3916</v>
      </c>
      <c r="B1753" s="55" t="s">
        <v>3262</v>
      </c>
      <c r="C1753" s="57">
        <v>1</v>
      </c>
      <c r="D1753" s="53" t="s">
        <v>3977</v>
      </c>
      <c r="E1753" s="55" t="s">
        <v>1412</v>
      </c>
      <c r="F1753" s="57">
        <v>1</v>
      </c>
      <c r="G1753" s="54"/>
      <c r="H1753" s="54"/>
      <c r="I1753" s="54"/>
      <c r="J1753" s="54"/>
      <c r="K1753" s="54"/>
      <c r="L1753" s="54"/>
      <c r="M1753" s="54"/>
      <c r="N1753" s="54"/>
      <c r="O1753" s="54"/>
      <c r="P1753" s="54"/>
      <c r="Q1753" s="54"/>
      <c r="R1753" s="54"/>
      <c r="S1753" s="54"/>
      <c r="T1753" s="54"/>
      <c r="U1753" s="54"/>
      <c r="V1753" s="54"/>
      <c r="W1753" s="54"/>
      <c r="X1753" s="54"/>
      <c r="Y1753" s="54"/>
      <c r="Z1753" s="54"/>
    </row>
    <row r="1754" spans="1:26" ht="12.75" customHeight="1">
      <c r="A1754" s="53" t="s">
        <v>3917</v>
      </c>
      <c r="B1754" s="55" t="s">
        <v>3918</v>
      </c>
      <c r="C1754" s="57">
        <v>1</v>
      </c>
      <c r="D1754" s="53" t="s">
        <v>3978</v>
      </c>
      <c r="E1754" s="55" t="s">
        <v>1412</v>
      </c>
      <c r="F1754" s="57">
        <v>1</v>
      </c>
      <c r="G1754" s="54"/>
      <c r="H1754" s="54"/>
      <c r="I1754" s="54"/>
      <c r="J1754" s="54"/>
      <c r="K1754" s="54"/>
      <c r="L1754" s="54"/>
      <c r="M1754" s="54"/>
      <c r="N1754" s="54"/>
      <c r="O1754" s="54"/>
      <c r="P1754" s="54"/>
      <c r="Q1754" s="54"/>
      <c r="R1754" s="54"/>
      <c r="S1754" s="54"/>
      <c r="T1754" s="54"/>
      <c r="U1754" s="54"/>
      <c r="V1754" s="54"/>
      <c r="W1754" s="54"/>
      <c r="X1754" s="54"/>
      <c r="Y1754" s="54"/>
      <c r="Z1754" s="54"/>
    </row>
    <row r="1755" spans="1:26" ht="12.75" customHeight="1">
      <c r="A1755" s="53" t="s">
        <v>3919</v>
      </c>
      <c r="B1755" s="55" t="s">
        <v>2916</v>
      </c>
      <c r="C1755" s="57">
        <v>1</v>
      </c>
      <c r="D1755" s="53" t="s">
        <v>3979</v>
      </c>
      <c r="E1755" s="55" t="s">
        <v>1412</v>
      </c>
      <c r="F1755" s="57">
        <v>1</v>
      </c>
      <c r="G1755" s="54"/>
      <c r="H1755" s="54"/>
      <c r="I1755" s="54"/>
      <c r="J1755" s="54"/>
      <c r="K1755" s="54"/>
      <c r="L1755" s="54"/>
      <c r="M1755" s="54"/>
      <c r="N1755" s="54"/>
      <c r="O1755" s="54"/>
      <c r="P1755" s="54"/>
      <c r="Q1755" s="54"/>
      <c r="R1755" s="54"/>
      <c r="S1755" s="54"/>
      <c r="T1755" s="54"/>
      <c r="U1755" s="54"/>
      <c r="V1755" s="54"/>
      <c r="W1755" s="54"/>
      <c r="X1755" s="54"/>
      <c r="Y1755" s="54"/>
      <c r="Z1755" s="54"/>
    </row>
    <row r="1756" spans="1:26" ht="12.75" customHeight="1">
      <c r="A1756" s="53" t="s">
        <v>3920</v>
      </c>
      <c r="B1756" s="55" t="s">
        <v>2916</v>
      </c>
      <c r="C1756" s="57">
        <v>1</v>
      </c>
      <c r="D1756" s="53" t="s">
        <v>3980</v>
      </c>
      <c r="E1756" s="55" t="s">
        <v>1412</v>
      </c>
      <c r="F1756" s="57">
        <v>1</v>
      </c>
      <c r="G1756" s="54"/>
      <c r="H1756" s="54"/>
      <c r="I1756" s="54"/>
      <c r="J1756" s="54"/>
      <c r="K1756" s="54"/>
      <c r="L1756" s="54"/>
      <c r="M1756" s="54"/>
      <c r="N1756" s="54"/>
      <c r="O1756" s="54"/>
      <c r="P1756" s="54"/>
      <c r="Q1756" s="54"/>
      <c r="R1756" s="54"/>
      <c r="S1756" s="54"/>
      <c r="T1756" s="54"/>
      <c r="U1756" s="54"/>
      <c r="V1756" s="54"/>
      <c r="W1756" s="54"/>
      <c r="X1756" s="54"/>
      <c r="Y1756" s="54"/>
      <c r="Z1756" s="54"/>
    </row>
    <row r="1757" spans="1:26" ht="12.75" customHeight="1">
      <c r="A1757" s="53" t="s">
        <v>3921</v>
      </c>
      <c r="B1757" s="55" t="s">
        <v>3262</v>
      </c>
      <c r="C1757" s="57">
        <v>1</v>
      </c>
      <c r="D1757" s="53" t="s">
        <v>3981</v>
      </c>
      <c r="E1757" s="55" t="s">
        <v>3422</v>
      </c>
      <c r="F1757" s="57">
        <v>1</v>
      </c>
      <c r="G1757" s="54"/>
      <c r="H1757" s="54"/>
      <c r="I1757" s="54"/>
      <c r="J1757" s="54"/>
      <c r="K1757" s="54"/>
      <c r="L1757" s="54"/>
      <c r="M1757" s="54"/>
      <c r="N1757" s="54"/>
      <c r="O1757" s="54"/>
      <c r="P1757" s="54"/>
      <c r="Q1757" s="54"/>
      <c r="R1757" s="54"/>
      <c r="S1757" s="54"/>
      <c r="T1757" s="54"/>
      <c r="U1757" s="54"/>
      <c r="V1757" s="54"/>
      <c r="W1757" s="54"/>
      <c r="X1757" s="54"/>
      <c r="Y1757" s="54"/>
      <c r="Z1757" s="54"/>
    </row>
    <row r="1758" spans="1:26" ht="12.75" customHeight="1">
      <c r="A1758" s="53" t="s">
        <v>3922</v>
      </c>
      <c r="B1758" s="55" t="s">
        <v>3262</v>
      </c>
      <c r="C1758" s="57">
        <v>2</v>
      </c>
      <c r="D1758" s="53" t="s">
        <v>3982</v>
      </c>
      <c r="E1758" s="55" t="s">
        <v>3422</v>
      </c>
      <c r="F1758" s="57">
        <v>1</v>
      </c>
      <c r="G1758" s="54"/>
      <c r="H1758" s="54"/>
      <c r="I1758" s="54"/>
      <c r="J1758" s="54"/>
      <c r="K1758" s="54"/>
      <c r="L1758" s="54"/>
      <c r="M1758" s="54"/>
      <c r="N1758" s="54"/>
      <c r="O1758" s="54"/>
      <c r="P1758" s="54"/>
      <c r="Q1758" s="54"/>
      <c r="R1758" s="54"/>
      <c r="S1758" s="54"/>
      <c r="T1758" s="54"/>
      <c r="U1758" s="54"/>
      <c r="V1758" s="54"/>
      <c r="W1758" s="54"/>
      <c r="X1758" s="54"/>
      <c r="Y1758" s="54"/>
      <c r="Z1758" s="54"/>
    </row>
    <row r="1759" spans="1:26" ht="12.75" customHeight="1">
      <c r="A1759" s="53" t="s">
        <v>3923</v>
      </c>
      <c r="B1759" s="55" t="s">
        <v>3924</v>
      </c>
      <c r="C1759" s="57">
        <v>26</v>
      </c>
      <c r="D1759" s="53" t="s">
        <v>3983</v>
      </c>
      <c r="E1759" s="55" t="s">
        <v>1312</v>
      </c>
      <c r="F1759" s="57">
        <v>2</v>
      </c>
      <c r="G1759" s="54"/>
      <c r="H1759" s="54"/>
      <c r="I1759" s="54"/>
      <c r="J1759" s="54"/>
      <c r="K1759" s="54"/>
      <c r="L1759" s="54"/>
      <c r="M1759" s="54"/>
      <c r="N1759" s="54"/>
      <c r="O1759" s="54"/>
      <c r="P1759" s="54"/>
      <c r="Q1759" s="54"/>
      <c r="R1759" s="54"/>
      <c r="S1759" s="54"/>
      <c r="T1759" s="54"/>
      <c r="U1759" s="54"/>
      <c r="V1759" s="54"/>
      <c r="W1759" s="54"/>
      <c r="X1759" s="54"/>
      <c r="Y1759" s="54"/>
      <c r="Z1759" s="54"/>
    </row>
    <row r="1760" spans="1:26" ht="12.75" customHeight="1">
      <c r="A1760" s="53" t="s">
        <v>3925</v>
      </c>
      <c r="B1760" s="55" t="s">
        <v>3924</v>
      </c>
      <c r="C1760" s="57">
        <v>30</v>
      </c>
      <c r="D1760" s="53" t="s">
        <v>3984</v>
      </c>
      <c r="E1760" s="55" t="s">
        <v>1312</v>
      </c>
      <c r="F1760" s="57">
        <v>2</v>
      </c>
      <c r="G1760" s="54"/>
      <c r="H1760" s="54"/>
      <c r="I1760" s="54"/>
      <c r="J1760" s="54"/>
      <c r="K1760" s="54"/>
      <c r="L1760" s="54"/>
      <c r="M1760" s="54"/>
      <c r="N1760" s="54"/>
      <c r="O1760" s="54"/>
      <c r="P1760" s="54"/>
      <c r="Q1760" s="54"/>
      <c r="R1760" s="54"/>
      <c r="S1760" s="54"/>
      <c r="T1760" s="54"/>
      <c r="U1760" s="54"/>
      <c r="V1760" s="54"/>
      <c r="W1760" s="54"/>
      <c r="X1760" s="54"/>
      <c r="Y1760" s="54"/>
      <c r="Z1760" s="54"/>
    </row>
    <row r="1761" spans="1:26" ht="12.75" customHeight="1">
      <c r="A1761" s="53" t="s">
        <v>3926</v>
      </c>
      <c r="B1761" s="55" t="s">
        <v>3924</v>
      </c>
      <c r="C1761" s="57">
        <v>28</v>
      </c>
      <c r="D1761" s="53" t="s">
        <v>3985</v>
      </c>
      <c r="E1761" s="55" t="s">
        <v>1312</v>
      </c>
      <c r="F1761" s="57">
        <v>2</v>
      </c>
      <c r="G1761" s="54"/>
      <c r="H1761" s="54"/>
      <c r="I1761" s="54"/>
      <c r="J1761" s="54"/>
      <c r="K1761" s="54"/>
      <c r="L1761" s="54"/>
      <c r="M1761" s="54"/>
      <c r="N1761" s="54"/>
      <c r="O1761" s="54"/>
      <c r="P1761" s="54"/>
      <c r="Q1761" s="54"/>
      <c r="R1761" s="54"/>
      <c r="S1761" s="54"/>
      <c r="T1761" s="54"/>
      <c r="U1761" s="54"/>
      <c r="V1761" s="54"/>
      <c r="W1761" s="54"/>
      <c r="X1761" s="54"/>
      <c r="Y1761" s="54"/>
      <c r="Z1761" s="54"/>
    </row>
    <row r="1762" spans="1:26" ht="12.75" customHeight="1">
      <c r="A1762" s="53" t="s">
        <v>3927</v>
      </c>
      <c r="B1762" s="55" t="s">
        <v>3924</v>
      </c>
      <c r="C1762" s="57">
        <v>21</v>
      </c>
      <c r="D1762" s="53" t="s">
        <v>3986</v>
      </c>
      <c r="E1762" s="55" t="s">
        <v>2916</v>
      </c>
      <c r="F1762" s="57">
        <v>1</v>
      </c>
      <c r="G1762" s="54"/>
      <c r="H1762" s="54"/>
      <c r="I1762" s="54"/>
      <c r="J1762" s="54"/>
      <c r="K1762" s="54"/>
      <c r="L1762" s="54"/>
      <c r="M1762" s="54"/>
      <c r="N1762" s="54"/>
      <c r="O1762" s="54"/>
      <c r="P1762" s="54"/>
      <c r="Q1762" s="54"/>
      <c r="R1762" s="54"/>
      <c r="S1762" s="54"/>
      <c r="T1762" s="54"/>
      <c r="U1762" s="54"/>
      <c r="V1762" s="54"/>
      <c r="W1762" s="54"/>
      <c r="X1762" s="54"/>
      <c r="Y1762" s="54"/>
      <c r="Z1762" s="54"/>
    </row>
    <row r="1763" spans="1:26" ht="12.75" customHeight="1">
      <c r="A1763" s="53" t="s">
        <v>3928</v>
      </c>
      <c r="B1763" s="55" t="s">
        <v>3929</v>
      </c>
      <c r="C1763" s="57">
        <v>20</v>
      </c>
      <c r="D1763" s="53" t="s">
        <v>3987</v>
      </c>
      <c r="E1763" s="55" t="s">
        <v>2916</v>
      </c>
      <c r="F1763" s="57">
        <v>1</v>
      </c>
      <c r="G1763" s="54"/>
      <c r="H1763" s="54"/>
      <c r="I1763" s="54"/>
      <c r="J1763" s="54"/>
      <c r="K1763" s="54"/>
      <c r="L1763" s="54"/>
      <c r="M1763" s="54"/>
      <c r="N1763" s="54"/>
      <c r="O1763" s="54"/>
      <c r="P1763" s="54"/>
      <c r="Q1763" s="54"/>
      <c r="R1763" s="54"/>
      <c r="S1763" s="54"/>
      <c r="T1763" s="54"/>
      <c r="U1763" s="54"/>
      <c r="V1763" s="54"/>
      <c r="W1763" s="54"/>
      <c r="X1763" s="54"/>
      <c r="Y1763" s="54"/>
      <c r="Z1763" s="54"/>
    </row>
    <row r="1764" spans="1:26" ht="12.75" customHeight="1">
      <c r="A1764" s="53" t="s">
        <v>3930</v>
      </c>
      <c r="B1764" s="55" t="s">
        <v>3929</v>
      </c>
      <c r="C1764" s="57">
        <v>25</v>
      </c>
      <c r="D1764" s="53" t="s">
        <v>3988</v>
      </c>
      <c r="E1764" s="55" t="s">
        <v>3908</v>
      </c>
      <c r="F1764" s="57">
        <v>1</v>
      </c>
      <c r="G1764" s="54"/>
      <c r="H1764" s="54"/>
      <c r="I1764" s="54"/>
      <c r="J1764" s="54"/>
      <c r="K1764" s="54"/>
      <c r="L1764" s="54"/>
      <c r="M1764" s="54"/>
      <c r="N1764" s="54"/>
      <c r="O1764" s="54"/>
      <c r="P1764" s="54"/>
      <c r="Q1764" s="54"/>
      <c r="R1764" s="54"/>
      <c r="S1764" s="54"/>
      <c r="T1764" s="54"/>
      <c r="U1764" s="54"/>
      <c r="V1764" s="54"/>
      <c r="W1764" s="54"/>
      <c r="X1764" s="54"/>
      <c r="Y1764" s="54"/>
      <c r="Z1764" s="54"/>
    </row>
    <row r="1765" spans="1:26" ht="12.75" customHeight="1">
      <c r="A1765" s="53" t="s">
        <v>3931</v>
      </c>
      <c r="B1765" s="55" t="s">
        <v>3929</v>
      </c>
      <c r="C1765" s="57">
        <v>19</v>
      </c>
      <c r="D1765" s="53" t="s">
        <v>3989</v>
      </c>
      <c r="E1765" s="55" t="s">
        <v>2916</v>
      </c>
      <c r="F1765" s="57">
        <v>1</v>
      </c>
      <c r="G1765" s="54"/>
      <c r="H1765" s="54"/>
      <c r="I1765" s="54"/>
      <c r="J1765" s="54"/>
      <c r="K1765" s="54"/>
      <c r="L1765" s="54"/>
      <c r="M1765" s="54"/>
      <c r="N1765" s="54"/>
      <c r="O1765" s="54"/>
      <c r="P1765" s="54"/>
      <c r="Q1765" s="54"/>
      <c r="R1765" s="54"/>
      <c r="S1765" s="54"/>
      <c r="T1765" s="54"/>
      <c r="U1765" s="54"/>
      <c r="V1765" s="54"/>
      <c r="W1765" s="54"/>
      <c r="X1765" s="54"/>
      <c r="Y1765" s="54"/>
      <c r="Z1765" s="54"/>
    </row>
    <row r="1766" spans="1:26" ht="12.75" customHeight="1">
      <c r="A1766" s="53" t="s">
        <v>3932</v>
      </c>
      <c r="B1766" s="55" t="s">
        <v>3929</v>
      </c>
      <c r="C1766" s="57">
        <v>31</v>
      </c>
      <c r="D1766" s="53" t="s">
        <v>3990</v>
      </c>
      <c r="E1766" s="55" t="s">
        <v>2916</v>
      </c>
      <c r="F1766" s="57">
        <v>1</v>
      </c>
      <c r="G1766" s="54"/>
      <c r="H1766" s="54"/>
      <c r="I1766" s="54"/>
      <c r="J1766" s="54"/>
      <c r="K1766" s="54"/>
      <c r="L1766" s="54"/>
      <c r="M1766" s="54"/>
      <c r="N1766" s="54"/>
      <c r="O1766" s="54"/>
      <c r="P1766" s="54"/>
      <c r="Q1766" s="54"/>
      <c r="R1766" s="54"/>
      <c r="S1766" s="54"/>
      <c r="T1766" s="54"/>
      <c r="U1766" s="54"/>
      <c r="V1766" s="54"/>
      <c r="W1766" s="54"/>
      <c r="X1766" s="54"/>
      <c r="Y1766" s="54"/>
      <c r="Z1766" s="54"/>
    </row>
    <row r="1767" spans="1:26" ht="12.75" customHeight="1">
      <c r="A1767" s="53" t="s">
        <v>3933</v>
      </c>
      <c r="B1767" s="55" t="s">
        <v>3934</v>
      </c>
      <c r="C1767" s="57">
        <v>29</v>
      </c>
      <c r="D1767" s="53" t="s">
        <v>3990</v>
      </c>
      <c r="E1767" s="55" t="s">
        <v>3908</v>
      </c>
      <c r="F1767" s="57">
        <v>1</v>
      </c>
      <c r="G1767" s="54"/>
      <c r="H1767" s="54"/>
      <c r="I1767" s="54"/>
      <c r="J1767" s="54"/>
      <c r="K1767" s="54"/>
      <c r="L1767" s="54"/>
      <c r="M1767" s="54"/>
      <c r="N1767" s="54"/>
      <c r="O1767" s="54"/>
      <c r="P1767" s="54"/>
      <c r="Q1767" s="54"/>
      <c r="R1767" s="54"/>
      <c r="S1767" s="54"/>
      <c r="T1767" s="54"/>
      <c r="U1767" s="54"/>
      <c r="V1767" s="54"/>
      <c r="W1767" s="54"/>
      <c r="X1767" s="54"/>
      <c r="Y1767" s="54"/>
      <c r="Z1767" s="54"/>
    </row>
    <row r="1768" spans="1:26" ht="12.75" customHeight="1">
      <c r="A1768" s="53" t="s">
        <v>3935</v>
      </c>
      <c r="B1768" s="55" t="s">
        <v>3934</v>
      </c>
      <c r="C1768" s="57">
        <v>13</v>
      </c>
      <c r="D1768" s="53" t="s">
        <v>3991</v>
      </c>
      <c r="E1768" s="55" t="s">
        <v>2916</v>
      </c>
      <c r="F1768" s="57">
        <v>1</v>
      </c>
      <c r="G1768" s="54"/>
      <c r="H1768" s="54"/>
      <c r="I1768" s="54"/>
      <c r="J1768" s="54"/>
      <c r="K1768" s="54"/>
      <c r="L1768" s="54"/>
      <c r="M1768" s="54"/>
      <c r="N1768" s="54"/>
      <c r="O1768" s="54"/>
      <c r="P1768" s="54"/>
      <c r="Q1768" s="54"/>
      <c r="R1768" s="54"/>
      <c r="S1768" s="54"/>
      <c r="T1768" s="54"/>
      <c r="U1768" s="54"/>
      <c r="V1768" s="54"/>
      <c r="W1768" s="54"/>
      <c r="X1768" s="54"/>
      <c r="Y1768" s="54"/>
      <c r="Z1768" s="54"/>
    </row>
    <row r="1769" spans="1:26" ht="12.75" customHeight="1">
      <c r="A1769" s="53" t="s">
        <v>3936</v>
      </c>
      <c r="B1769" s="55" t="s">
        <v>3934</v>
      </c>
      <c r="C1769" s="57">
        <v>33</v>
      </c>
      <c r="D1769" s="53" t="s">
        <v>3991</v>
      </c>
      <c r="E1769" s="55" t="s">
        <v>3908</v>
      </c>
      <c r="F1769" s="57">
        <v>1</v>
      </c>
      <c r="G1769" s="54"/>
      <c r="H1769" s="54"/>
      <c r="I1769" s="54"/>
      <c r="J1769" s="54"/>
      <c r="K1769" s="54"/>
      <c r="L1769" s="54"/>
      <c r="M1769" s="54"/>
      <c r="N1769" s="54"/>
      <c r="O1769" s="54"/>
      <c r="P1769" s="54"/>
      <c r="Q1769" s="54"/>
      <c r="R1769" s="54"/>
      <c r="S1769" s="54"/>
      <c r="T1769" s="54"/>
      <c r="U1769" s="54"/>
      <c r="V1769" s="54"/>
      <c r="W1769" s="54"/>
      <c r="X1769" s="54"/>
      <c r="Y1769" s="54"/>
      <c r="Z1769" s="54"/>
    </row>
    <row r="1770" spans="1:26" ht="12.75" customHeight="1">
      <c r="A1770" s="53" t="s">
        <v>3937</v>
      </c>
      <c r="B1770" s="55" t="s">
        <v>3934</v>
      </c>
      <c r="C1770" s="57"/>
      <c r="D1770" s="53" t="s">
        <v>3992</v>
      </c>
      <c r="E1770" s="55" t="s">
        <v>2916</v>
      </c>
      <c r="F1770" s="57">
        <v>1</v>
      </c>
      <c r="G1770" s="54"/>
      <c r="H1770" s="54"/>
      <c r="I1770" s="54"/>
      <c r="J1770" s="54"/>
      <c r="K1770" s="54"/>
      <c r="L1770" s="54"/>
      <c r="M1770" s="54"/>
      <c r="N1770" s="54"/>
      <c r="O1770" s="54"/>
      <c r="P1770" s="54"/>
      <c r="Q1770" s="54"/>
      <c r="R1770" s="54"/>
      <c r="S1770" s="54"/>
      <c r="T1770" s="54"/>
      <c r="U1770" s="54"/>
      <c r="V1770" s="54"/>
      <c r="W1770" s="54"/>
      <c r="X1770" s="54"/>
      <c r="Y1770" s="54"/>
      <c r="Z1770" s="54"/>
    </row>
    <row r="1771" spans="1:26" ht="12.75" customHeight="1">
      <c r="A1771" s="53" t="s">
        <v>3938</v>
      </c>
      <c r="B1771" s="55" t="s">
        <v>3939</v>
      </c>
      <c r="C1771" s="57">
        <v>42</v>
      </c>
      <c r="D1771" s="53" t="s">
        <v>3993</v>
      </c>
      <c r="E1771" s="55" t="s">
        <v>2916</v>
      </c>
      <c r="F1771" s="57">
        <v>1</v>
      </c>
      <c r="G1771" s="54"/>
      <c r="H1771" s="54"/>
      <c r="I1771" s="54"/>
      <c r="J1771" s="54"/>
      <c r="K1771" s="54"/>
      <c r="L1771" s="54"/>
      <c r="M1771" s="54"/>
      <c r="N1771" s="54"/>
      <c r="O1771" s="54"/>
      <c r="P1771" s="54"/>
      <c r="Q1771" s="54"/>
      <c r="R1771" s="54"/>
      <c r="S1771" s="54"/>
      <c r="T1771" s="54"/>
      <c r="U1771" s="54"/>
      <c r="V1771" s="54"/>
      <c r="W1771" s="54"/>
      <c r="X1771" s="54"/>
      <c r="Y1771" s="54"/>
      <c r="Z1771" s="54"/>
    </row>
    <row r="1772" spans="1:26" ht="12.75" customHeight="1">
      <c r="A1772" s="53" t="s">
        <v>3940</v>
      </c>
      <c r="B1772" s="55" t="s">
        <v>3939</v>
      </c>
      <c r="C1772" s="57">
        <v>44</v>
      </c>
      <c r="D1772" s="53" t="s">
        <v>3994</v>
      </c>
      <c r="E1772" s="55" t="s">
        <v>2916</v>
      </c>
      <c r="F1772" s="57">
        <v>1</v>
      </c>
      <c r="G1772" s="54"/>
      <c r="H1772" s="54"/>
      <c r="I1772" s="54"/>
      <c r="J1772" s="54"/>
      <c r="K1772" s="54"/>
      <c r="L1772" s="54"/>
      <c r="M1772" s="54"/>
      <c r="N1772" s="54"/>
      <c r="O1772" s="54"/>
      <c r="P1772" s="54"/>
      <c r="Q1772" s="54"/>
      <c r="R1772" s="54"/>
      <c r="S1772" s="54"/>
      <c r="T1772" s="54"/>
      <c r="U1772" s="54"/>
      <c r="V1772" s="54"/>
      <c r="W1772" s="54"/>
      <c r="X1772" s="54"/>
      <c r="Y1772" s="54"/>
      <c r="Z1772" s="54"/>
    </row>
    <row r="1773" spans="1:26" ht="12.75" customHeight="1">
      <c r="A1773" s="53" t="s">
        <v>3941</v>
      </c>
      <c r="B1773" s="55" t="s">
        <v>3942</v>
      </c>
      <c r="C1773" s="57">
        <v>40</v>
      </c>
      <c r="D1773" s="53" t="s">
        <v>3995</v>
      </c>
      <c r="E1773" s="55" t="s">
        <v>3908</v>
      </c>
      <c r="F1773" s="57">
        <v>1</v>
      </c>
      <c r="G1773" s="54"/>
      <c r="H1773" s="54"/>
      <c r="I1773" s="54"/>
      <c r="J1773" s="54"/>
      <c r="K1773" s="54"/>
      <c r="L1773" s="54"/>
      <c r="M1773" s="54"/>
      <c r="N1773" s="54"/>
      <c r="O1773" s="54"/>
      <c r="P1773" s="54"/>
      <c r="Q1773" s="54"/>
      <c r="R1773" s="54"/>
      <c r="S1773" s="54"/>
      <c r="T1773" s="54"/>
      <c r="U1773" s="54"/>
      <c r="V1773" s="54"/>
      <c r="W1773" s="54"/>
      <c r="X1773" s="54"/>
      <c r="Y1773" s="54"/>
      <c r="Z1773" s="54"/>
    </row>
    <row r="1774" spans="1:26" ht="12.75" customHeight="1">
      <c r="A1774" s="53" t="s">
        <v>3943</v>
      </c>
      <c r="B1774" s="55" t="s">
        <v>3942</v>
      </c>
      <c r="C1774" s="57">
        <v>42</v>
      </c>
      <c r="D1774" s="53" t="s">
        <v>3996</v>
      </c>
      <c r="E1774" s="55" t="s">
        <v>3908</v>
      </c>
      <c r="F1774" s="57">
        <v>1</v>
      </c>
      <c r="G1774" s="54"/>
      <c r="H1774" s="54"/>
      <c r="I1774" s="54"/>
      <c r="J1774" s="54"/>
      <c r="K1774" s="54"/>
      <c r="L1774" s="54"/>
      <c r="M1774" s="54"/>
      <c r="N1774" s="54"/>
      <c r="O1774" s="54"/>
      <c r="P1774" s="54"/>
      <c r="Q1774" s="54"/>
      <c r="R1774" s="54"/>
      <c r="S1774" s="54"/>
      <c r="T1774" s="54"/>
      <c r="U1774" s="54"/>
      <c r="V1774" s="54"/>
      <c r="W1774" s="54"/>
      <c r="X1774" s="54"/>
      <c r="Y1774" s="54"/>
      <c r="Z1774" s="54"/>
    </row>
    <row r="1775" spans="1:26" ht="12.75" customHeight="1">
      <c r="A1775" s="53" t="s">
        <v>3944</v>
      </c>
      <c r="B1775" s="55" t="s">
        <v>3942</v>
      </c>
      <c r="C1775" s="57">
        <v>27</v>
      </c>
      <c r="D1775" s="53" t="s">
        <v>3997</v>
      </c>
      <c r="E1775" s="55" t="s">
        <v>3151</v>
      </c>
      <c r="F1775" s="57">
        <v>7</v>
      </c>
      <c r="G1775" s="54"/>
      <c r="H1775" s="54"/>
      <c r="I1775" s="54"/>
      <c r="J1775" s="54"/>
      <c r="K1775" s="54"/>
      <c r="L1775" s="54"/>
      <c r="M1775" s="54"/>
      <c r="N1775" s="54"/>
      <c r="O1775" s="54"/>
      <c r="P1775" s="54"/>
      <c r="Q1775" s="54"/>
      <c r="R1775" s="54"/>
      <c r="S1775" s="54"/>
      <c r="T1775" s="54"/>
      <c r="U1775" s="54"/>
      <c r="V1775" s="54"/>
      <c r="W1775" s="54"/>
      <c r="X1775" s="54"/>
      <c r="Y1775" s="54"/>
      <c r="Z1775" s="54"/>
    </row>
    <row r="1776" spans="1:26" ht="12.75" customHeight="1">
      <c r="A1776" s="53" t="s">
        <v>3945</v>
      </c>
      <c r="B1776" s="55" t="s">
        <v>3946</v>
      </c>
      <c r="C1776" s="57">
        <v>12</v>
      </c>
      <c r="D1776" s="53" t="s">
        <v>3998</v>
      </c>
      <c r="E1776" s="55" t="s">
        <v>3151</v>
      </c>
      <c r="F1776" s="57">
        <v>6</v>
      </c>
      <c r="G1776" s="54"/>
      <c r="H1776" s="54"/>
      <c r="I1776" s="54"/>
      <c r="J1776" s="54"/>
      <c r="K1776" s="54"/>
      <c r="L1776" s="54"/>
      <c r="M1776" s="54"/>
      <c r="N1776" s="54"/>
      <c r="O1776" s="54"/>
      <c r="P1776" s="54"/>
      <c r="Q1776" s="54"/>
      <c r="R1776" s="54"/>
      <c r="S1776" s="54"/>
      <c r="T1776" s="54"/>
      <c r="U1776" s="54"/>
      <c r="V1776" s="54"/>
      <c r="W1776" s="54"/>
      <c r="X1776" s="54"/>
      <c r="Y1776" s="54"/>
      <c r="Z1776" s="54"/>
    </row>
    <row r="1777" spans="1:26" ht="12.75" customHeight="1">
      <c r="A1777" s="53" t="s">
        <v>3947</v>
      </c>
      <c r="B1777" s="55" t="s">
        <v>3942</v>
      </c>
      <c r="C1777" s="57">
        <v>3</v>
      </c>
      <c r="D1777" s="53" t="s">
        <v>3999</v>
      </c>
      <c r="E1777" s="55" t="s">
        <v>166</v>
      </c>
      <c r="F1777" s="57">
        <v>2</v>
      </c>
      <c r="G1777" s="54"/>
      <c r="H1777" s="54"/>
      <c r="I1777" s="54"/>
      <c r="J1777" s="54"/>
      <c r="K1777" s="54"/>
      <c r="L1777" s="54"/>
      <c r="M1777" s="54"/>
      <c r="N1777" s="54"/>
      <c r="O1777" s="54"/>
      <c r="P1777" s="54"/>
      <c r="Q1777" s="54"/>
      <c r="R1777" s="54"/>
      <c r="S1777" s="54"/>
      <c r="T1777" s="54"/>
      <c r="U1777" s="54"/>
      <c r="V1777" s="54"/>
      <c r="W1777" s="54"/>
      <c r="X1777" s="54"/>
      <c r="Y1777" s="54"/>
      <c r="Z1777" s="54"/>
    </row>
    <row r="1778" spans="1:26" ht="12.75" customHeight="1">
      <c r="A1778" s="53" t="s">
        <v>3948</v>
      </c>
      <c r="B1778" s="55" t="s">
        <v>3946</v>
      </c>
      <c r="C1778" s="57">
        <v>51</v>
      </c>
      <c r="D1778" s="53" t="s">
        <v>3999</v>
      </c>
      <c r="E1778" s="55" t="s">
        <v>166</v>
      </c>
      <c r="F1778" s="57">
        <v>2</v>
      </c>
      <c r="G1778" s="54"/>
      <c r="H1778" s="54"/>
      <c r="I1778" s="54"/>
      <c r="J1778" s="54"/>
      <c r="K1778" s="54"/>
      <c r="L1778" s="54"/>
      <c r="M1778" s="54"/>
      <c r="N1778" s="54"/>
      <c r="O1778" s="54"/>
      <c r="P1778" s="54"/>
      <c r="Q1778" s="54"/>
      <c r="R1778" s="54"/>
      <c r="S1778" s="54"/>
      <c r="T1778" s="54"/>
      <c r="U1778" s="54"/>
      <c r="V1778" s="54"/>
      <c r="W1778" s="54"/>
      <c r="X1778" s="54"/>
      <c r="Y1778" s="54"/>
      <c r="Z1778" s="54"/>
    </row>
    <row r="1779" spans="1:26" ht="12.75" customHeight="1">
      <c r="A1779" s="53" t="s">
        <v>3949</v>
      </c>
      <c r="B1779" s="55" t="s">
        <v>3946</v>
      </c>
      <c r="C1779" s="57">
        <v>37</v>
      </c>
      <c r="D1779" s="53" t="s">
        <v>4000</v>
      </c>
      <c r="E1779" s="55" t="s">
        <v>2131</v>
      </c>
      <c r="F1779" s="57">
        <v>1</v>
      </c>
      <c r="G1779" s="54"/>
      <c r="H1779" s="54"/>
      <c r="I1779" s="54"/>
      <c r="J1779" s="54"/>
      <c r="K1779" s="54"/>
      <c r="L1779" s="54"/>
      <c r="M1779" s="54"/>
      <c r="N1779" s="54"/>
      <c r="O1779" s="54"/>
      <c r="P1779" s="54"/>
      <c r="Q1779" s="54"/>
      <c r="R1779" s="54"/>
      <c r="S1779" s="54"/>
      <c r="T1779" s="54"/>
      <c r="U1779" s="54"/>
      <c r="V1779" s="54"/>
      <c r="W1779" s="54"/>
      <c r="X1779" s="54"/>
      <c r="Y1779" s="54"/>
      <c r="Z1779" s="54"/>
    </row>
    <row r="1780" spans="1:26" ht="12.75" customHeight="1">
      <c r="A1780" s="53" t="s">
        <v>3950</v>
      </c>
      <c r="B1780" s="55" t="s">
        <v>3942</v>
      </c>
      <c r="C1780" s="57">
        <v>40</v>
      </c>
      <c r="D1780" s="53" t="s">
        <v>4001</v>
      </c>
      <c r="E1780" s="55" t="s">
        <v>2131</v>
      </c>
      <c r="F1780" s="57">
        <v>2</v>
      </c>
      <c r="G1780" s="54"/>
      <c r="H1780" s="54"/>
      <c r="I1780" s="54"/>
      <c r="J1780" s="54"/>
      <c r="K1780" s="54"/>
      <c r="L1780" s="54"/>
      <c r="M1780" s="54"/>
      <c r="N1780" s="54"/>
      <c r="O1780" s="54"/>
      <c r="P1780" s="54"/>
      <c r="Q1780" s="54"/>
      <c r="R1780" s="54"/>
      <c r="S1780" s="54"/>
      <c r="T1780" s="54"/>
      <c r="U1780" s="54"/>
      <c r="V1780" s="54"/>
      <c r="W1780" s="54"/>
      <c r="X1780" s="54"/>
      <c r="Y1780" s="54"/>
      <c r="Z1780" s="54"/>
    </row>
    <row r="1781" spans="1:26" ht="12.75" customHeight="1">
      <c r="A1781" s="53" t="s">
        <v>3951</v>
      </c>
      <c r="B1781" s="55" t="s">
        <v>3946</v>
      </c>
      <c r="C1781" s="57">
        <v>19</v>
      </c>
      <c r="D1781" s="53" t="s">
        <v>4002</v>
      </c>
      <c r="E1781" s="55" t="s">
        <v>1144</v>
      </c>
      <c r="F1781" s="57">
        <v>3</v>
      </c>
      <c r="G1781" s="54"/>
      <c r="H1781" s="54"/>
      <c r="I1781" s="54"/>
      <c r="J1781" s="54"/>
      <c r="K1781" s="54"/>
      <c r="L1781" s="54"/>
      <c r="M1781" s="54"/>
      <c r="N1781" s="54"/>
      <c r="O1781" s="54"/>
      <c r="P1781" s="54"/>
      <c r="Q1781" s="54"/>
      <c r="R1781" s="54"/>
      <c r="S1781" s="54"/>
      <c r="T1781" s="54"/>
      <c r="U1781" s="54"/>
      <c r="V1781" s="54"/>
      <c r="W1781" s="54"/>
      <c r="X1781" s="54"/>
      <c r="Y1781" s="54"/>
      <c r="Z1781" s="54"/>
    </row>
    <row r="1782" spans="1:26" ht="12.75" customHeight="1">
      <c r="A1782" s="53" t="s">
        <v>3952</v>
      </c>
      <c r="B1782" s="55" t="s">
        <v>3953</v>
      </c>
      <c r="C1782" s="57">
        <v>70</v>
      </c>
      <c r="D1782" s="53" t="s">
        <v>4003</v>
      </c>
      <c r="E1782" s="55" t="s">
        <v>1144</v>
      </c>
      <c r="F1782" s="57">
        <v>3</v>
      </c>
      <c r="G1782" s="54"/>
      <c r="H1782" s="54"/>
      <c r="I1782" s="54"/>
      <c r="J1782" s="54"/>
      <c r="K1782" s="54"/>
      <c r="L1782" s="54"/>
      <c r="M1782" s="54"/>
      <c r="N1782" s="54"/>
      <c r="O1782" s="54"/>
      <c r="P1782" s="54"/>
      <c r="Q1782" s="54"/>
      <c r="R1782" s="54"/>
      <c r="S1782" s="54"/>
      <c r="T1782" s="54"/>
      <c r="U1782" s="54"/>
      <c r="V1782" s="54"/>
      <c r="W1782" s="54"/>
      <c r="X1782" s="54"/>
      <c r="Y1782" s="54"/>
      <c r="Z1782" s="54"/>
    </row>
    <row r="1783" spans="1:26" ht="12.75" customHeight="1">
      <c r="A1783" s="53" t="s">
        <v>3954</v>
      </c>
      <c r="B1783" s="55" t="s">
        <v>3953</v>
      </c>
      <c r="C1783" s="57">
        <v>70</v>
      </c>
      <c r="D1783" s="53" t="s">
        <v>4004</v>
      </c>
      <c r="E1783" s="55" t="s">
        <v>1144</v>
      </c>
      <c r="F1783" s="57">
        <v>3</v>
      </c>
      <c r="G1783" s="54"/>
      <c r="H1783" s="54"/>
      <c r="I1783" s="54"/>
      <c r="J1783" s="54"/>
      <c r="K1783" s="54"/>
      <c r="L1783" s="54"/>
      <c r="M1783" s="54"/>
      <c r="N1783" s="54"/>
      <c r="O1783" s="54"/>
      <c r="P1783" s="54"/>
      <c r="Q1783" s="54"/>
      <c r="R1783" s="54"/>
      <c r="S1783" s="54"/>
      <c r="T1783" s="54"/>
      <c r="U1783" s="54"/>
      <c r="V1783" s="54"/>
      <c r="W1783" s="54"/>
      <c r="X1783" s="54"/>
      <c r="Y1783" s="54"/>
      <c r="Z1783" s="54"/>
    </row>
    <row r="1784" spans="1:26" ht="12.75" customHeight="1">
      <c r="A1784" s="53" t="s">
        <v>3955</v>
      </c>
      <c r="B1784" s="55" t="s">
        <v>3956</v>
      </c>
      <c r="C1784" s="57">
        <v>15</v>
      </c>
      <c r="D1784" s="53" t="s">
        <v>4005</v>
      </c>
      <c r="E1784" s="55" t="s">
        <v>2124</v>
      </c>
      <c r="F1784" s="57">
        <v>3</v>
      </c>
      <c r="G1784" s="54"/>
      <c r="H1784" s="54"/>
      <c r="I1784" s="54"/>
      <c r="J1784" s="54"/>
      <c r="K1784" s="54"/>
      <c r="L1784" s="54"/>
      <c r="M1784" s="54"/>
      <c r="N1784" s="54"/>
      <c r="O1784" s="54"/>
      <c r="P1784" s="54"/>
      <c r="Q1784" s="54"/>
      <c r="R1784" s="54"/>
      <c r="S1784" s="54"/>
      <c r="T1784" s="54"/>
      <c r="U1784" s="54"/>
      <c r="V1784" s="54"/>
      <c r="W1784" s="54"/>
      <c r="X1784" s="54"/>
      <c r="Y1784" s="54"/>
      <c r="Z1784" s="54"/>
    </row>
    <row r="1785" spans="1:26" ht="12.75" customHeight="1">
      <c r="A1785" s="53" t="s">
        <v>3957</v>
      </c>
      <c r="B1785" s="55" t="s">
        <v>3956</v>
      </c>
      <c r="C1785" s="57">
        <v>37</v>
      </c>
      <c r="D1785" s="53" t="s">
        <v>4006</v>
      </c>
      <c r="E1785" s="55" t="s">
        <v>2124</v>
      </c>
      <c r="F1785" s="57">
        <v>3</v>
      </c>
      <c r="G1785" s="54"/>
      <c r="H1785" s="54"/>
      <c r="I1785" s="54"/>
      <c r="J1785" s="54"/>
      <c r="K1785" s="54"/>
      <c r="L1785" s="54"/>
      <c r="M1785" s="54"/>
      <c r="N1785" s="54"/>
      <c r="O1785" s="54"/>
      <c r="P1785" s="54"/>
      <c r="Q1785" s="54"/>
      <c r="R1785" s="54"/>
      <c r="S1785" s="54"/>
      <c r="T1785" s="54"/>
      <c r="U1785" s="54"/>
      <c r="V1785" s="54"/>
      <c r="W1785" s="54"/>
      <c r="X1785" s="54"/>
      <c r="Y1785" s="54"/>
      <c r="Z1785" s="54"/>
    </row>
    <row r="1786" spans="1:26" ht="12.75" customHeight="1">
      <c r="A1786" s="53" t="s">
        <v>3958</v>
      </c>
      <c r="B1786" s="55" t="s">
        <v>3956</v>
      </c>
      <c r="C1786" s="57">
        <v>37</v>
      </c>
      <c r="D1786" s="53" t="s">
        <v>4007</v>
      </c>
      <c r="E1786" s="55" t="s">
        <v>2124</v>
      </c>
      <c r="F1786" s="57">
        <v>2</v>
      </c>
      <c r="G1786" s="54"/>
      <c r="H1786" s="54"/>
      <c r="I1786" s="54"/>
      <c r="J1786" s="54"/>
      <c r="K1786" s="54"/>
      <c r="L1786" s="54"/>
      <c r="M1786" s="54"/>
      <c r="N1786" s="54"/>
      <c r="O1786" s="54"/>
      <c r="P1786" s="54"/>
      <c r="Q1786" s="54"/>
      <c r="R1786" s="54"/>
      <c r="S1786" s="54"/>
      <c r="T1786" s="54"/>
      <c r="U1786" s="54"/>
      <c r="V1786" s="54"/>
      <c r="W1786" s="54"/>
      <c r="X1786" s="54"/>
      <c r="Y1786" s="54"/>
      <c r="Z1786" s="54"/>
    </row>
    <row r="1787" spans="1:26" ht="12.75" customHeight="1">
      <c r="A1787" s="53" t="s">
        <v>3959</v>
      </c>
      <c r="B1787" s="55" t="s">
        <v>3956</v>
      </c>
      <c r="C1787" s="57">
        <v>16</v>
      </c>
      <c r="D1787" s="53" t="s">
        <v>4008</v>
      </c>
      <c r="E1787" s="55" t="s">
        <v>2124</v>
      </c>
      <c r="F1787" s="58" t="s">
        <v>580</v>
      </c>
      <c r="G1787" s="54"/>
      <c r="H1787" s="54"/>
      <c r="I1787" s="54"/>
      <c r="J1787" s="54"/>
      <c r="K1787" s="54"/>
      <c r="L1787" s="54"/>
      <c r="M1787" s="54"/>
      <c r="N1787" s="54"/>
      <c r="O1787" s="54"/>
      <c r="P1787" s="54"/>
      <c r="Q1787" s="54"/>
      <c r="R1787" s="54"/>
      <c r="S1787" s="54"/>
      <c r="T1787" s="54"/>
      <c r="U1787" s="54"/>
      <c r="V1787" s="54"/>
      <c r="W1787" s="54"/>
      <c r="X1787" s="54"/>
      <c r="Y1787" s="54"/>
      <c r="Z1787" s="54"/>
    </row>
    <row r="1788" spans="1:26" ht="12.75" customHeight="1">
      <c r="A1788" s="53" t="s">
        <v>3960</v>
      </c>
      <c r="B1788" s="55" t="s">
        <v>3961</v>
      </c>
      <c r="C1788" s="57">
        <v>47</v>
      </c>
      <c r="D1788" s="53" t="s">
        <v>4009</v>
      </c>
      <c r="E1788" s="55" t="s">
        <v>213</v>
      </c>
      <c r="F1788" s="57">
        <v>2</v>
      </c>
      <c r="G1788" s="54"/>
      <c r="H1788" s="54"/>
      <c r="I1788" s="54"/>
      <c r="J1788" s="54"/>
      <c r="K1788" s="54"/>
      <c r="L1788" s="54"/>
      <c r="M1788" s="54"/>
      <c r="N1788" s="54"/>
      <c r="O1788" s="54"/>
      <c r="P1788" s="54"/>
      <c r="Q1788" s="54"/>
      <c r="R1788" s="54"/>
      <c r="S1788" s="54"/>
      <c r="T1788" s="54"/>
      <c r="U1788" s="54"/>
      <c r="V1788" s="54"/>
      <c r="W1788" s="54"/>
      <c r="X1788" s="54"/>
      <c r="Y1788" s="54"/>
      <c r="Z1788" s="54"/>
    </row>
    <row r="1789" spans="1:26" ht="12.75" customHeight="1">
      <c r="A1789" s="53" t="s">
        <v>3962</v>
      </c>
      <c r="B1789" s="55" t="s">
        <v>3961</v>
      </c>
      <c r="C1789" s="57">
        <v>24</v>
      </c>
      <c r="D1789" s="53" t="s">
        <v>4010</v>
      </c>
      <c r="E1789" s="55" t="s">
        <v>213</v>
      </c>
      <c r="F1789" s="57">
        <v>2</v>
      </c>
      <c r="G1789" s="54"/>
      <c r="H1789" s="54"/>
      <c r="I1789" s="54"/>
      <c r="J1789" s="54"/>
      <c r="K1789" s="54"/>
      <c r="L1789" s="54"/>
      <c r="M1789" s="54"/>
      <c r="N1789" s="54"/>
      <c r="O1789" s="54"/>
      <c r="P1789" s="54"/>
      <c r="Q1789" s="54"/>
      <c r="R1789" s="54"/>
      <c r="S1789" s="54"/>
      <c r="T1789" s="54"/>
      <c r="U1789" s="54"/>
      <c r="V1789" s="54"/>
      <c r="W1789" s="54"/>
      <c r="X1789" s="54"/>
      <c r="Y1789" s="54"/>
      <c r="Z1789" s="54"/>
    </row>
    <row r="1790" spans="1:26" ht="12.75" customHeight="1">
      <c r="A1790" s="53" t="s">
        <v>3963</v>
      </c>
      <c r="B1790" s="55" t="s">
        <v>3964</v>
      </c>
      <c r="C1790" s="57">
        <v>37</v>
      </c>
      <c r="D1790" s="53" t="s">
        <v>4011</v>
      </c>
      <c r="E1790" s="55" t="s">
        <v>725</v>
      </c>
      <c r="F1790" s="57">
        <v>4</v>
      </c>
      <c r="G1790" s="54"/>
      <c r="H1790" s="54"/>
      <c r="I1790" s="54"/>
      <c r="J1790" s="54"/>
      <c r="K1790" s="54"/>
      <c r="L1790" s="54"/>
      <c r="M1790" s="54"/>
      <c r="N1790" s="54"/>
      <c r="O1790" s="54"/>
      <c r="P1790" s="54"/>
      <c r="Q1790" s="54"/>
      <c r="R1790" s="54"/>
      <c r="S1790" s="54"/>
      <c r="T1790" s="54"/>
      <c r="U1790" s="54"/>
      <c r="V1790" s="54"/>
      <c r="W1790" s="54"/>
      <c r="X1790" s="54"/>
      <c r="Y1790" s="54"/>
      <c r="Z1790" s="54"/>
    </row>
    <row r="1791" spans="1:26" ht="12.75" customHeight="1">
      <c r="A1791" s="53" t="s">
        <v>3965</v>
      </c>
      <c r="B1791" s="55" t="s">
        <v>3151</v>
      </c>
      <c r="C1791" s="57">
        <v>1</v>
      </c>
      <c r="D1791" s="53" t="s">
        <v>4012</v>
      </c>
      <c r="E1791" s="55" t="s">
        <v>213</v>
      </c>
      <c r="F1791" s="57">
        <v>1</v>
      </c>
      <c r="G1791" s="54"/>
      <c r="H1791" s="54"/>
      <c r="I1791" s="54"/>
      <c r="J1791" s="54"/>
      <c r="K1791" s="54"/>
      <c r="L1791" s="54"/>
      <c r="M1791" s="54"/>
      <c r="N1791" s="54"/>
      <c r="O1791" s="54"/>
      <c r="P1791" s="54"/>
      <c r="Q1791" s="54"/>
      <c r="R1791" s="54"/>
      <c r="S1791" s="54"/>
      <c r="T1791" s="54"/>
      <c r="U1791" s="54"/>
      <c r="V1791" s="54"/>
      <c r="W1791" s="54"/>
      <c r="X1791" s="54"/>
      <c r="Y1791" s="54"/>
      <c r="Z1791" s="54"/>
    </row>
    <row r="1792" spans="1:26" ht="12.75" customHeight="1">
      <c r="A1792" s="53" t="s">
        <v>3966</v>
      </c>
      <c r="B1792" s="55" t="s">
        <v>3422</v>
      </c>
      <c r="C1792" s="57">
        <v>1</v>
      </c>
      <c r="D1792" s="53" t="s">
        <v>4013</v>
      </c>
      <c r="E1792" s="55" t="s">
        <v>213</v>
      </c>
      <c r="F1792" s="57">
        <v>1</v>
      </c>
      <c r="G1792" s="54"/>
      <c r="H1792" s="54"/>
      <c r="I1792" s="54"/>
      <c r="J1792" s="54"/>
      <c r="K1792" s="54"/>
      <c r="L1792" s="54"/>
      <c r="M1792" s="54"/>
      <c r="N1792" s="54"/>
      <c r="O1792" s="54"/>
      <c r="P1792" s="54"/>
      <c r="Q1792" s="54"/>
      <c r="R1792" s="54"/>
      <c r="S1792" s="54"/>
      <c r="T1792" s="54"/>
      <c r="U1792" s="54"/>
      <c r="V1792" s="54"/>
      <c r="W1792" s="54"/>
      <c r="X1792" s="54"/>
      <c r="Y1792" s="54"/>
      <c r="Z1792" s="54"/>
    </row>
    <row r="1793" spans="1:26" ht="12.75" customHeight="1">
      <c r="A1793" s="53" t="s">
        <v>3967</v>
      </c>
      <c r="B1793" s="55" t="s">
        <v>3422</v>
      </c>
      <c r="C1793" s="57">
        <v>1</v>
      </c>
      <c r="D1793" s="53" t="s">
        <v>4014</v>
      </c>
      <c r="E1793" s="55" t="s">
        <v>1789</v>
      </c>
      <c r="F1793" s="57">
        <v>4</v>
      </c>
      <c r="G1793" s="54"/>
      <c r="H1793" s="54"/>
      <c r="I1793" s="54"/>
      <c r="J1793" s="54"/>
      <c r="K1793" s="54"/>
      <c r="L1793" s="54"/>
      <c r="M1793" s="54"/>
      <c r="N1793" s="54"/>
      <c r="O1793" s="54"/>
      <c r="P1793" s="54"/>
      <c r="Q1793" s="54"/>
      <c r="R1793" s="54"/>
      <c r="S1793" s="54"/>
      <c r="T1793" s="54"/>
      <c r="U1793" s="54"/>
      <c r="V1793" s="54"/>
      <c r="W1793" s="54"/>
      <c r="X1793" s="54"/>
      <c r="Y1793" s="54"/>
      <c r="Z1793" s="54"/>
    </row>
    <row r="1794" spans="1:26" ht="12.75" customHeight="1">
      <c r="A1794" s="53" t="s">
        <v>3968</v>
      </c>
      <c r="B1794" s="55" t="s">
        <v>3475</v>
      </c>
      <c r="C1794" s="57">
        <v>1</v>
      </c>
      <c r="D1794" s="53" t="s">
        <v>4015</v>
      </c>
      <c r="E1794" s="55" t="s">
        <v>2174</v>
      </c>
      <c r="F1794" s="57">
        <v>1</v>
      </c>
      <c r="G1794" s="54"/>
      <c r="H1794" s="54"/>
      <c r="I1794" s="54"/>
      <c r="J1794" s="54"/>
      <c r="K1794" s="54"/>
      <c r="L1794" s="54"/>
      <c r="M1794" s="54"/>
      <c r="N1794" s="54"/>
      <c r="O1794" s="54"/>
      <c r="P1794" s="54"/>
      <c r="Q1794" s="54"/>
      <c r="R1794" s="54"/>
      <c r="S1794" s="54"/>
      <c r="T1794" s="54"/>
      <c r="U1794" s="54"/>
      <c r="V1794" s="54"/>
      <c r="W1794" s="54"/>
      <c r="X1794" s="54"/>
      <c r="Y1794" s="54"/>
      <c r="Z1794" s="54"/>
    </row>
    <row r="1795" spans="1:26" ht="12.75" customHeight="1">
      <c r="A1795" s="53" t="s">
        <v>3969</v>
      </c>
      <c r="B1795" s="55" t="s">
        <v>3446</v>
      </c>
      <c r="C1795" s="57">
        <v>9</v>
      </c>
      <c r="D1795" s="53" t="s">
        <v>4016</v>
      </c>
      <c r="E1795" s="55" t="s">
        <v>2174</v>
      </c>
      <c r="F1795" s="57">
        <v>1</v>
      </c>
      <c r="G1795" s="54"/>
      <c r="H1795" s="54"/>
      <c r="I1795" s="54"/>
      <c r="J1795" s="54"/>
      <c r="K1795" s="54"/>
      <c r="L1795" s="54"/>
      <c r="M1795" s="54"/>
      <c r="N1795" s="54"/>
      <c r="O1795" s="54"/>
      <c r="P1795" s="54"/>
      <c r="Q1795" s="54"/>
      <c r="R1795" s="54"/>
      <c r="S1795" s="54"/>
      <c r="T1795" s="54"/>
      <c r="U1795" s="54"/>
      <c r="V1795" s="54"/>
      <c r="W1795" s="54"/>
      <c r="X1795" s="54"/>
      <c r="Y1795" s="54"/>
      <c r="Z1795" s="54"/>
    </row>
    <row r="1796" spans="1:26" ht="12.75" customHeight="1">
      <c r="A1796" s="53" t="s">
        <v>3970</v>
      </c>
      <c r="B1796" s="55" t="s">
        <v>3446</v>
      </c>
      <c r="C1796" s="57">
        <v>10</v>
      </c>
      <c r="D1796" s="53" t="s">
        <v>4017</v>
      </c>
      <c r="E1796" s="55" t="s">
        <v>4018</v>
      </c>
      <c r="F1796" s="57">
        <v>5</v>
      </c>
      <c r="G1796" s="54"/>
      <c r="H1796" s="54"/>
      <c r="I1796" s="54"/>
      <c r="J1796" s="54"/>
      <c r="K1796" s="54"/>
      <c r="L1796" s="54"/>
      <c r="M1796" s="54"/>
      <c r="N1796" s="54"/>
      <c r="O1796" s="54"/>
      <c r="P1796" s="54"/>
      <c r="Q1796" s="54"/>
      <c r="R1796" s="54"/>
      <c r="S1796" s="54"/>
      <c r="T1796" s="54"/>
      <c r="U1796" s="54"/>
      <c r="V1796" s="54"/>
      <c r="W1796" s="54"/>
      <c r="X1796" s="54"/>
      <c r="Y1796" s="54"/>
      <c r="Z1796" s="54"/>
    </row>
    <row r="1797" spans="1:26" ht="12.75" customHeight="1">
      <c r="A1797" s="53" t="s">
        <v>3971</v>
      </c>
      <c r="B1797" s="55" t="s">
        <v>287</v>
      </c>
      <c r="C1797" s="57">
        <v>1</v>
      </c>
      <c r="D1797" s="53" t="s">
        <v>4019</v>
      </c>
      <c r="E1797" s="55" t="s">
        <v>4018</v>
      </c>
      <c r="F1797" s="57">
        <v>3</v>
      </c>
      <c r="G1797" s="54"/>
      <c r="H1797" s="54"/>
      <c r="I1797" s="54"/>
      <c r="J1797" s="54"/>
      <c r="K1797" s="54"/>
      <c r="L1797" s="54"/>
      <c r="M1797" s="54"/>
      <c r="N1797" s="54"/>
      <c r="O1797" s="54"/>
      <c r="P1797" s="54"/>
      <c r="Q1797" s="54"/>
      <c r="R1797" s="54"/>
      <c r="S1797" s="54"/>
      <c r="T1797" s="54"/>
      <c r="U1797" s="54"/>
      <c r="V1797" s="54"/>
      <c r="W1797" s="54"/>
      <c r="X1797" s="54"/>
      <c r="Y1797" s="54"/>
      <c r="Z1797" s="54"/>
    </row>
    <row r="1798" spans="1:26" ht="12.75" customHeight="1">
      <c r="A1798" s="53" t="s">
        <v>3972</v>
      </c>
      <c r="B1798" s="55" t="s">
        <v>2916</v>
      </c>
      <c r="C1798" s="57">
        <v>1</v>
      </c>
      <c r="D1798" s="53" t="s">
        <v>4020</v>
      </c>
      <c r="E1798" s="55" t="s">
        <v>4021</v>
      </c>
      <c r="F1798" s="57">
        <v>7</v>
      </c>
      <c r="G1798" s="54"/>
      <c r="H1798" s="54"/>
      <c r="I1798" s="54"/>
      <c r="J1798" s="54"/>
      <c r="K1798" s="54"/>
      <c r="L1798" s="54"/>
      <c r="M1798" s="54"/>
      <c r="N1798" s="54"/>
      <c r="O1798" s="54"/>
      <c r="P1798" s="54"/>
      <c r="Q1798" s="54"/>
      <c r="R1798" s="54"/>
      <c r="S1798" s="54"/>
      <c r="T1798" s="54"/>
      <c r="U1798" s="54"/>
      <c r="V1798" s="54"/>
      <c r="W1798" s="54"/>
      <c r="X1798" s="54"/>
      <c r="Y1798" s="54"/>
      <c r="Z1798" s="54"/>
    </row>
    <row r="1799" spans="1:26" ht="12.75" customHeight="1">
      <c r="A1799" s="53" t="s">
        <v>3973</v>
      </c>
      <c r="B1799" s="55" t="s">
        <v>2916</v>
      </c>
      <c r="C1799" s="57">
        <v>1</v>
      </c>
      <c r="D1799" s="53" t="s">
        <v>4022</v>
      </c>
      <c r="E1799" s="55" t="s">
        <v>1800</v>
      </c>
      <c r="F1799" s="57">
        <v>8</v>
      </c>
      <c r="G1799" s="54"/>
      <c r="H1799" s="54"/>
      <c r="I1799" s="54"/>
      <c r="J1799" s="54"/>
      <c r="K1799" s="54"/>
      <c r="L1799" s="54"/>
      <c r="M1799" s="54"/>
      <c r="N1799" s="54"/>
      <c r="O1799" s="54"/>
      <c r="P1799" s="54"/>
      <c r="Q1799" s="54"/>
      <c r="R1799" s="54"/>
      <c r="S1799" s="54"/>
      <c r="T1799" s="54"/>
      <c r="U1799" s="54"/>
      <c r="V1799" s="54"/>
      <c r="W1799" s="54"/>
      <c r="X1799" s="54"/>
      <c r="Y1799" s="54"/>
      <c r="Z1799" s="54"/>
    </row>
    <row r="1800" spans="1:26" ht="12.75" customHeight="1">
      <c r="A1800" s="53" t="s">
        <v>3974</v>
      </c>
      <c r="B1800" s="55" t="s">
        <v>3340</v>
      </c>
      <c r="C1800" s="57">
        <v>1</v>
      </c>
      <c r="D1800" s="53" t="s">
        <v>4023</v>
      </c>
      <c r="E1800" s="55" t="s">
        <v>4021</v>
      </c>
      <c r="F1800" s="57">
        <v>8</v>
      </c>
      <c r="G1800" s="54"/>
      <c r="H1800" s="54"/>
      <c r="I1800" s="54"/>
      <c r="J1800" s="54"/>
      <c r="K1800" s="54"/>
      <c r="L1800" s="54"/>
      <c r="M1800" s="54"/>
      <c r="N1800" s="54"/>
      <c r="O1800" s="54"/>
      <c r="P1800" s="54"/>
      <c r="Q1800" s="54"/>
      <c r="R1800" s="54"/>
      <c r="S1800" s="54"/>
      <c r="T1800" s="54"/>
      <c r="U1800" s="54"/>
      <c r="V1800" s="54"/>
      <c r="W1800" s="54"/>
      <c r="X1800" s="54"/>
      <c r="Y1800" s="54"/>
      <c r="Z1800" s="54"/>
    </row>
    <row r="1801" spans="1:26" ht="12.75" customHeight="1">
      <c r="A1801" s="53" t="s">
        <v>4024</v>
      </c>
      <c r="B1801" s="55" t="s">
        <v>4021</v>
      </c>
      <c r="C1801" s="57">
        <v>4</v>
      </c>
      <c r="D1801" s="53" t="s">
        <v>4086</v>
      </c>
      <c r="E1801" s="55" t="s">
        <v>4087</v>
      </c>
      <c r="F1801" s="57">
        <v>29</v>
      </c>
      <c r="G1801" s="54"/>
      <c r="H1801" s="54"/>
      <c r="I1801" s="54"/>
      <c r="J1801" s="54"/>
      <c r="K1801" s="54"/>
      <c r="L1801" s="54"/>
      <c r="M1801" s="54"/>
      <c r="N1801" s="54"/>
      <c r="O1801" s="54"/>
      <c r="P1801" s="54"/>
      <c r="Q1801" s="54"/>
      <c r="R1801" s="54"/>
      <c r="S1801" s="54"/>
      <c r="T1801" s="54"/>
      <c r="U1801" s="54"/>
      <c r="V1801" s="54"/>
      <c r="W1801" s="54"/>
      <c r="X1801" s="54"/>
      <c r="Y1801" s="54"/>
      <c r="Z1801" s="54"/>
    </row>
    <row r="1802" spans="1:26" ht="12.75" customHeight="1">
      <c r="A1802" s="53" t="s">
        <v>4025</v>
      </c>
      <c r="B1802" s="55" t="s">
        <v>1800</v>
      </c>
      <c r="C1802" s="57">
        <v>4</v>
      </c>
      <c r="D1802" s="53" t="s">
        <v>4088</v>
      </c>
      <c r="E1802" s="55" t="s">
        <v>4087</v>
      </c>
      <c r="F1802" s="57">
        <v>53</v>
      </c>
      <c r="G1802" s="54"/>
      <c r="H1802" s="54"/>
      <c r="I1802" s="54"/>
      <c r="J1802" s="54"/>
      <c r="K1802" s="54"/>
      <c r="L1802" s="54"/>
      <c r="M1802" s="54"/>
      <c r="N1802" s="54"/>
      <c r="O1802" s="54"/>
      <c r="P1802" s="54"/>
      <c r="Q1802" s="54"/>
      <c r="R1802" s="54"/>
      <c r="S1802" s="54"/>
      <c r="T1802" s="54"/>
      <c r="U1802" s="54"/>
      <c r="V1802" s="54"/>
      <c r="W1802" s="54"/>
      <c r="X1802" s="54"/>
      <c r="Y1802" s="54"/>
      <c r="Z1802" s="54"/>
    </row>
    <row r="1803" spans="1:26" ht="12.75" customHeight="1">
      <c r="A1803" s="53" t="s">
        <v>4026</v>
      </c>
      <c r="B1803" s="55" t="s">
        <v>4021</v>
      </c>
      <c r="C1803" s="57">
        <v>4</v>
      </c>
      <c r="D1803" s="53" t="s">
        <v>4089</v>
      </c>
      <c r="E1803" s="55" t="s">
        <v>4087</v>
      </c>
      <c r="F1803" s="57">
        <v>59</v>
      </c>
      <c r="G1803" s="54"/>
      <c r="H1803" s="54"/>
      <c r="I1803" s="54"/>
      <c r="J1803" s="54"/>
      <c r="K1803" s="54"/>
      <c r="L1803" s="54"/>
      <c r="M1803" s="54"/>
      <c r="N1803" s="54"/>
      <c r="O1803" s="54"/>
      <c r="P1803" s="54"/>
      <c r="Q1803" s="54"/>
      <c r="R1803" s="54"/>
      <c r="S1803" s="54"/>
      <c r="T1803" s="54"/>
      <c r="U1803" s="54"/>
      <c r="V1803" s="54"/>
      <c r="W1803" s="54"/>
      <c r="X1803" s="54"/>
      <c r="Y1803" s="54"/>
      <c r="Z1803" s="54"/>
    </row>
    <row r="1804" spans="1:26" ht="12.75" customHeight="1">
      <c r="A1804" s="53" t="s">
        <v>4027</v>
      </c>
      <c r="B1804" s="55" t="s">
        <v>1268</v>
      </c>
      <c r="C1804" s="57">
        <v>1</v>
      </c>
      <c r="D1804" s="53" t="s">
        <v>4090</v>
      </c>
      <c r="E1804" s="55" t="s">
        <v>4091</v>
      </c>
      <c r="F1804" s="57">
        <v>13</v>
      </c>
      <c r="G1804" s="54"/>
      <c r="H1804" s="54"/>
      <c r="I1804" s="54"/>
      <c r="J1804" s="54"/>
      <c r="K1804" s="54"/>
      <c r="L1804" s="54"/>
      <c r="M1804" s="54"/>
      <c r="N1804" s="54"/>
      <c r="O1804" s="54"/>
      <c r="P1804" s="54"/>
      <c r="Q1804" s="54"/>
      <c r="R1804" s="54"/>
      <c r="S1804" s="54"/>
      <c r="T1804" s="54"/>
      <c r="U1804" s="54"/>
      <c r="V1804" s="54"/>
      <c r="W1804" s="54"/>
      <c r="X1804" s="54"/>
      <c r="Y1804" s="54"/>
      <c r="Z1804" s="54"/>
    </row>
    <row r="1805" spans="1:26" ht="12.75" customHeight="1">
      <c r="A1805" s="53" t="s">
        <v>4028</v>
      </c>
      <c r="B1805" s="55" t="s">
        <v>177</v>
      </c>
      <c r="C1805" s="57">
        <v>7</v>
      </c>
      <c r="D1805" s="53" t="s">
        <v>4092</v>
      </c>
      <c r="E1805" s="55" t="s">
        <v>4093</v>
      </c>
      <c r="F1805" s="57">
        <v>9</v>
      </c>
      <c r="G1805" s="54"/>
      <c r="H1805" s="54"/>
      <c r="I1805" s="54"/>
      <c r="J1805" s="54"/>
      <c r="K1805" s="54"/>
      <c r="L1805" s="54"/>
      <c r="M1805" s="54"/>
      <c r="N1805" s="54"/>
      <c r="O1805" s="54"/>
      <c r="P1805" s="54"/>
      <c r="Q1805" s="54"/>
      <c r="R1805" s="54"/>
      <c r="S1805" s="54"/>
      <c r="T1805" s="54"/>
      <c r="U1805" s="54"/>
      <c r="V1805" s="54"/>
      <c r="W1805" s="54"/>
      <c r="X1805" s="54"/>
      <c r="Y1805" s="54"/>
      <c r="Z1805" s="54"/>
    </row>
    <row r="1806" spans="1:26" ht="12.75" customHeight="1">
      <c r="A1806" s="53" t="s">
        <v>4029</v>
      </c>
      <c r="B1806" s="55" t="s">
        <v>4030</v>
      </c>
      <c r="C1806" s="57">
        <v>7</v>
      </c>
      <c r="D1806" s="53" t="s">
        <v>4094</v>
      </c>
      <c r="E1806" s="55" t="s">
        <v>4091</v>
      </c>
      <c r="F1806" s="57">
        <v>14</v>
      </c>
      <c r="G1806" s="54"/>
      <c r="H1806" s="54"/>
      <c r="I1806" s="54"/>
      <c r="J1806" s="54"/>
      <c r="K1806" s="54"/>
      <c r="L1806" s="54"/>
      <c r="M1806" s="54"/>
      <c r="N1806" s="54"/>
      <c r="O1806" s="54"/>
      <c r="P1806" s="54"/>
      <c r="Q1806" s="54"/>
      <c r="R1806" s="54"/>
      <c r="S1806" s="54"/>
      <c r="T1806" s="54"/>
      <c r="U1806" s="54"/>
      <c r="V1806" s="54"/>
      <c r="W1806" s="54"/>
      <c r="X1806" s="54"/>
      <c r="Y1806" s="54"/>
      <c r="Z1806" s="54"/>
    </row>
    <row r="1807" spans="1:26" ht="12.75" customHeight="1">
      <c r="A1807" s="53" t="s">
        <v>4031</v>
      </c>
      <c r="B1807" s="55" t="s">
        <v>4030</v>
      </c>
      <c r="C1807" s="57">
        <v>11</v>
      </c>
      <c r="D1807" s="53" t="s">
        <v>4095</v>
      </c>
      <c r="E1807" s="55" t="s">
        <v>4050</v>
      </c>
      <c r="F1807" s="57">
        <v>22</v>
      </c>
      <c r="G1807" s="54"/>
      <c r="H1807" s="54"/>
      <c r="I1807" s="54"/>
      <c r="J1807" s="54"/>
      <c r="K1807" s="54"/>
      <c r="L1807" s="54"/>
      <c r="M1807" s="54"/>
      <c r="N1807" s="54"/>
      <c r="O1807" s="54"/>
      <c r="P1807" s="54"/>
      <c r="Q1807" s="54"/>
      <c r="R1807" s="54"/>
      <c r="S1807" s="54"/>
      <c r="T1807" s="54"/>
      <c r="U1807" s="54"/>
      <c r="V1807" s="54"/>
      <c r="W1807" s="54"/>
      <c r="X1807" s="54"/>
      <c r="Y1807" s="54"/>
      <c r="Z1807" s="54"/>
    </row>
    <row r="1808" spans="1:26" ht="12.75" customHeight="1">
      <c r="A1808" s="53" t="s">
        <v>4032</v>
      </c>
      <c r="B1808" s="55" t="s">
        <v>4030</v>
      </c>
      <c r="C1808" s="57">
        <v>21</v>
      </c>
      <c r="D1808" s="53" t="s">
        <v>4096</v>
      </c>
      <c r="E1808" s="55" t="s">
        <v>4091</v>
      </c>
      <c r="F1808" s="57">
        <v>12</v>
      </c>
      <c r="G1808" s="54"/>
      <c r="H1808" s="54"/>
      <c r="I1808" s="54"/>
      <c r="J1808" s="54"/>
      <c r="K1808" s="54"/>
      <c r="L1808" s="54"/>
      <c r="M1808" s="54"/>
      <c r="N1808" s="54"/>
      <c r="O1808" s="54"/>
      <c r="P1808" s="54"/>
      <c r="Q1808" s="54"/>
      <c r="R1808" s="54"/>
      <c r="S1808" s="54"/>
      <c r="T1808" s="54"/>
      <c r="U1808" s="54"/>
      <c r="V1808" s="54"/>
      <c r="W1808" s="54"/>
      <c r="X1808" s="54"/>
      <c r="Y1808" s="54"/>
      <c r="Z1808" s="54"/>
    </row>
    <row r="1809" spans="1:26" ht="12.75" customHeight="1">
      <c r="A1809" s="53" t="s">
        <v>4033</v>
      </c>
      <c r="B1809" s="55" t="s">
        <v>1817</v>
      </c>
      <c r="C1809" s="57">
        <v>2</v>
      </c>
      <c r="D1809" s="53" t="s">
        <v>4097</v>
      </c>
      <c r="E1809" s="55" t="s">
        <v>4093</v>
      </c>
      <c r="F1809" s="57">
        <v>1</v>
      </c>
      <c r="G1809" s="54"/>
      <c r="H1809" s="54"/>
      <c r="I1809" s="54"/>
      <c r="J1809" s="54"/>
      <c r="K1809" s="54"/>
      <c r="L1809" s="54"/>
      <c r="M1809" s="54"/>
      <c r="N1809" s="54"/>
      <c r="O1809" s="54"/>
      <c r="P1809" s="54"/>
      <c r="Q1809" s="54"/>
      <c r="R1809" s="54"/>
      <c r="S1809" s="54"/>
      <c r="T1809" s="54"/>
      <c r="U1809" s="54"/>
      <c r="V1809" s="54"/>
      <c r="W1809" s="54"/>
      <c r="X1809" s="54"/>
      <c r="Y1809" s="54"/>
      <c r="Z1809" s="54"/>
    </row>
    <row r="1810" spans="1:26" ht="12.75" customHeight="1">
      <c r="A1810" s="53" t="s">
        <v>4034</v>
      </c>
      <c r="B1810" s="55" t="s">
        <v>590</v>
      </c>
      <c r="C1810" s="57">
        <v>1</v>
      </c>
      <c r="D1810" s="53" t="s">
        <v>4098</v>
      </c>
      <c r="E1810" s="55" t="s">
        <v>4091</v>
      </c>
      <c r="F1810" s="57">
        <v>24</v>
      </c>
      <c r="G1810" s="54"/>
      <c r="H1810" s="54"/>
      <c r="I1810" s="54"/>
      <c r="J1810" s="54"/>
      <c r="K1810" s="54"/>
      <c r="L1810" s="54"/>
      <c r="M1810" s="54"/>
      <c r="N1810" s="54"/>
      <c r="O1810" s="54"/>
      <c r="P1810" s="54"/>
      <c r="Q1810" s="54"/>
      <c r="R1810" s="54"/>
      <c r="S1810" s="54"/>
      <c r="T1810" s="54"/>
      <c r="U1810" s="54"/>
      <c r="V1810" s="54"/>
      <c r="W1810" s="54"/>
      <c r="X1810" s="54"/>
      <c r="Y1810" s="54"/>
      <c r="Z1810" s="54"/>
    </row>
    <row r="1811" spans="1:26" ht="12.75" customHeight="1">
      <c r="A1811" s="53" t="s">
        <v>4035</v>
      </c>
      <c r="B1811" s="55" t="s">
        <v>4036</v>
      </c>
      <c r="C1811" s="57">
        <v>12</v>
      </c>
      <c r="D1811" s="53" t="s">
        <v>4099</v>
      </c>
      <c r="E1811" s="55" t="s">
        <v>4093</v>
      </c>
      <c r="F1811" s="57">
        <v>15</v>
      </c>
      <c r="G1811" s="54"/>
      <c r="H1811" s="54"/>
      <c r="I1811" s="54"/>
      <c r="J1811" s="54"/>
      <c r="K1811" s="54"/>
      <c r="L1811" s="54"/>
      <c r="M1811" s="54"/>
      <c r="N1811" s="54"/>
      <c r="O1811" s="54"/>
      <c r="P1811" s="54"/>
      <c r="Q1811" s="54"/>
      <c r="R1811" s="54"/>
      <c r="S1811" s="54"/>
      <c r="T1811" s="54"/>
      <c r="U1811" s="54"/>
      <c r="V1811" s="54"/>
      <c r="W1811" s="54"/>
      <c r="X1811" s="54"/>
      <c r="Y1811" s="54"/>
      <c r="Z1811" s="54"/>
    </row>
    <row r="1812" spans="1:26" ht="12.75" customHeight="1">
      <c r="A1812" s="53" t="s">
        <v>4037</v>
      </c>
      <c r="B1812" s="55" t="s">
        <v>4038</v>
      </c>
      <c r="C1812" s="57">
        <v>14</v>
      </c>
      <c r="D1812" s="53" t="s">
        <v>4100</v>
      </c>
      <c r="E1812" s="55" t="s">
        <v>4093</v>
      </c>
      <c r="F1812" s="57">
        <v>14</v>
      </c>
      <c r="G1812" s="54"/>
      <c r="H1812" s="54"/>
      <c r="I1812" s="54"/>
      <c r="J1812" s="54"/>
      <c r="K1812" s="54"/>
      <c r="L1812" s="54"/>
      <c r="M1812" s="54"/>
      <c r="N1812" s="54"/>
      <c r="O1812" s="54"/>
      <c r="P1812" s="54"/>
      <c r="Q1812" s="54"/>
      <c r="R1812" s="54"/>
      <c r="S1812" s="54"/>
      <c r="T1812" s="54"/>
      <c r="U1812" s="54"/>
      <c r="V1812" s="54"/>
      <c r="W1812" s="54"/>
      <c r="X1812" s="54"/>
      <c r="Y1812" s="54"/>
      <c r="Z1812" s="54"/>
    </row>
    <row r="1813" spans="1:26" ht="12.75" customHeight="1">
      <c r="A1813" s="53" t="s">
        <v>4039</v>
      </c>
      <c r="B1813" s="55" t="s">
        <v>4040</v>
      </c>
      <c r="C1813" s="57">
        <v>10</v>
      </c>
      <c r="D1813" s="53" t="s">
        <v>4101</v>
      </c>
      <c r="E1813" s="55" t="s">
        <v>4091</v>
      </c>
      <c r="F1813" s="57">
        <v>19</v>
      </c>
      <c r="G1813" s="54"/>
      <c r="H1813" s="54"/>
      <c r="I1813" s="54"/>
      <c r="J1813" s="54"/>
      <c r="K1813" s="54"/>
      <c r="L1813" s="54"/>
      <c r="M1813" s="54"/>
      <c r="N1813" s="54"/>
      <c r="O1813" s="54"/>
      <c r="P1813" s="54"/>
      <c r="Q1813" s="54"/>
      <c r="R1813" s="54"/>
      <c r="S1813" s="54"/>
      <c r="T1813" s="54"/>
      <c r="U1813" s="54"/>
      <c r="V1813" s="54"/>
      <c r="W1813" s="54"/>
      <c r="X1813" s="54"/>
      <c r="Y1813" s="54"/>
      <c r="Z1813" s="54"/>
    </row>
    <row r="1814" spans="1:26" ht="12.75" customHeight="1">
      <c r="A1814" s="53" t="s">
        <v>4041</v>
      </c>
      <c r="B1814" s="55" t="s">
        <v>4042</v>
      </c>
      <c r="C1814" s="57">
        <v>21</v>
      </c>
      <c r="D1814" s="53" t="s">
        <v>4102</v>
      </c>
      <c r="E1814" s="55" t="s">
        <v>4103</v>
      </c>
      <c r="F1814" s="57">
        <v>17</v>
      </c>
      <c r="G1814" s="54"/>
      <c r="H1814" s="54"/>
      <c r="I1814" s="54"/>
      <c r="J1814" s="54"/>
      <c r="K1814" s="54"/>
      <c r="L1814" s="54"/>
      <c r="M1814" s="54"/>
      <c r="N1814" s="54"/>
      <c r="O1814" s="54"/>
      <c r="P1814" s="54"/>
      <c r="Q1814" s="54"/>
      <c r="R1814" s="54"/>
      <c r="S1814" s="54"/>
      <c r="T1814" s="54"/>
      <c r="U1814" s="54"/>
      <c r="V1814" s="54"/>
      <c r="W1814" s="54"/>
      <c r="X1814" s="54"/>
      <c r="Y1814" s="54"/>
      <c r="Z1814" s="54"/>
    </row>
    <row r="1815" spans="1:26" ht="12.75" customHeight="1">
      <c r="A1815" s="53" t="s">
        <v>4043</v>
      </c>
      <c r="B1815" s="55" t="s">
        <v>4044</v>
      </c>
      <c r="C1815" s="57">
        <v>5</v>
      </c>
      <c r="D1815" s="53" t="s">
        <v>4104</v>
      </c>
      <c r="E1815" s="55" t="s">
        <v>4050</v>
      </c>
      <c r="F1815" s="57">
        <v>5</v>
      </c>
      <c r="G1815" s="54"/>
      <c r="H1815" s="54"/>
      <c r="I1815" s="54"/>
      <c r="J1815" s="54"/>
      <c r="K1815" s="54"/>
      <c r="L1815" s="54"/>
      <c r="M1815" s="54"/>
      <c r="N1815" s="54"/>
      <c r="O1815" s="54"/>
      <c r="P1815" s="54"/>
      <c r="Q1815" s="54"/>
      <c r="R1815" s="54"/>
      <c r="S1815" s="54"/>
      <c r="T1815" s="54"/>
      <c r="U1815" s="54"/>
      <c r="V1815" s="54"/>
      <c r="W1815" s="54"/>
      <c r="X1815" s="54"/>
      <c r="Y1815" s="54"/>
      <c r="Z1815" s="54"/>
    </row>
    <row r="1816" spans="1:26" ht="12.75" customHeight="1">
      <c r="A1816" s="53" t="s">
        <v>4045</v>
      </c>
      <c r="B1816" s="55" t="s">
        <v>4046</v>
      </c>
      <c r="C1816" s="57">
        <v>12</v>
      </c>
      <c r="D1816" s="53" t="s">
        <v>4105</v>
      </c>
      <c r="E1816" s="55" t="s">
        <v>4093</v>
      </c>
      <c r="F1816" s="57">
        <v>1</v>
      </c>
      <c r="G1816" s="54"/>
      <c r="H1816" s="54"/>
      <c r="I1816" s="54"/>
      <c r="J1816" s="54"/>
      <c r="K1816" s="54"/>
      <c r="L1816" s="54"/>
      <c r="M1816" s="54"/>
      <c r="N1816" s="54"/>
      <c r="O1816" s="54"/>
      <c r="P1816" s="54"/>
      <c r="Q1816" s="54"/>
      <c r="R1816" s="54"/>
      <c r="S1816" s="54"/>
      <c r="T1816" s="54"/>
      <c r="U1816" s="54"/>
      <c r="V1816" s="54"/>
      <c r="W1816" s="54"/>
      <c r="X1816" s="54"/>
      <c r="Y1816" s="54"/>
      <c r="Z1816" s="54"/>
    </row>
    <row r="1817" spans="1:26" ht="12.75" customHeight="1">
      <c r="A1817" s="53" t="s">
        <v>4047</v>
      </c>
      <c r="B1817" s="55" t="s">
        <v>4038</v>
      </c>
      <c r="C1817" s="57">
        <v>48</v>
      </c>
      <c r="D1817" s="53" t="s">
        <v>4106</v>
      </c>
      <c r="E1817" s="55" t="s">
        <v>4103</v>
      </c>
      <c r="F1817" s="57">
        <v>24</v>
      </c>
      <c r="G1817" s="54"/>
      <c r="H1817" s="54"/>
      <c r="I1817" s="54"/>
      <c r="J1817" s="54"/>
      <c r="K1817" s="54"/>
      <c r="L1817" s="54"/>
      <c r="M1817" s="54"/>
      <c r="N1817" s="54"/>
      <c r="O1817" s="54"/>
      <c r="P1817" s="54"/>
      <c r="Q1817" s="54"/>
      <c r="R1817" s="54"/>
      <c r="S1817" s="54"/>
      <c r="T1817" s="54"/>
      <c r="U1817" s="54"/>
      <c r="V1817" s="54"/>
      <c r="W1817" s="54"/>
      <c r="X1817" s="54"/>
      <c r="Y1817" s="54"/>
      <c r="Z1817" s="54"/>
    </row>
    <row r="1818" spans="1:26" ht="12.75" customHeight="1">
      <c r="A1818" s="53" t="s">
        <v>4048</v>
      </c>
      <c r="B1818" s="55" t="s">
        <v>4038</v>
      </c>
      <c r="C1818" s="57">
        <v>45</v>
      </c>
      <c r="D1818" s="53" t="s">
        <v>4107</v>
      </c>
      <c r="E1818" s="55" t="s">
        <v>4050</v>
      </c>
      <c r="F1818" s="57">
        <v>30</v>
      </c>
      <c r="G1818" s="54"/>
      <c r="H1818" s="54"/>
      <c r="I1818" s="54"/>
      <c r="J1818" s="54"/>
      <c r="K1818" s="54"/>
      <c r="L1818" s="54"/>
      <c r="M1818" s="54"/>
      <c r="N1818" s="54"/>
      <c r="O1818" s="54"/>
      <c r="P1818" s="54"/>
      <c r="Q1818" s="54"/>
      <c r="R1818" s="54"/>
      <c r="S1818" s="54"/>
      <c r="T1818" s="54"/>
      <c r="U1818" s="54"/>
      <c r="V1818" s="54"/>
      <c r="W1818" s="54"/>
      <c r="X1818" s="54"/>
      <c r="Y1818" s="54"/>
      <c r="Z1818" s="54"/>
    </row>
    <row r="1819" spans="1:26" ht="12.75" customHeight="1">
      <c r="A1819" s="53" t="s">
        <v>4049</v>
      </c>
      <c r="B1819" s="55" t="s">
        <v>4050</v>
      </c>
      <c r="C1819" s="57">
        <v>33</v>
      </c>
      <c r="D1819" s="53" t="s">
        <v>4108</v>
      </c>
      <c r="E1819" s="55" t="s">
        <v>4093</v>
      </c>
      <c r="F1819" s="57">
        <v>4</v>
      </c>
      <c r="G1819" s="54"/>
      <c r="H1819" s="54"/>
      <c r="I1819" s="54"/>
      <c r="J1819" s="54"/>
      <c r="K1819" s="54"/>
      <c r="L1819" s="54"/>
      <c r="M1819" s="54"/>
      <c r="N1819" s="54"/>
      <c r="O1819" s="54"/>
      <c r="P1819" s="54"/>
      <c r="Q1819" s="54"/>
      <c r="R1819" s="54"/>
      <c r="S1819" s="54"/>
      <c r="T1819" s="54"/>
      <c r="U1819" s="54"/>
      <c r="V1819" s="54"/>
      <c r="W1819" s="54"/>
      <c r="X1819" s="54"/>
      <c r="Y1819" s="54"/>
      <c r="Z1819" s="54"/>
    </row>
    <row r="1820" spans="1:26" ht="12.75" customHeight="1">
      <c r="A1820" s="53" t="s">
        <v>4051</v>
      </c>
      <c r="B1820" s="55" t="s">
        <v>4040</v>
      </c>
      <c r="C1820" s="57">
        <v>41</v>
      </c>
      <c r="D1820" s="53" t="s">
        <v>4109</v>
      </c>
      <c r="E1820" s="55" t="s">
        <v>4103</v>
      </c>
      <c r="F1820" s="57">
        <v>25</v>
      </c>
      <c r="G1820" s="54"/>
      <c r="H1820" s="54"/>
      <c r="I1820" s="54"/>
      <c r="J1820" s="54"/>
      <c r="K1820" s="54"/>
      <c r="L1820" s="54"/>
      <c r="M1820" s="54"/>
      <c r="N1820" s="54"/>
      <c r="O1820" s="54"/>
      <c r="P1820" s="54"/>
      <c r="Q1820" s="54"/>
      <c r="R1820" s="54"/>
      <c r="S1820" s="54"/>
      <c r="T1820" s="54"/>
      <c r="U1820" s="54"/>
      <c r="V1820" s="54"/>
      <c r="W1820" s="54"/>
      <c r="X1820" s="54"/>
      <c r="Y1820" s="54"/>
      <c r="Z1820" s="54"/>
    </row>
    <row r="1821" spans="1:26" ht="12.75" customHeight="1">
      <c r="A1821" s="53" t="s">
        <v>4052</v>
      </c>
      <c r="B1821" s="55" t="s">
        <v>4040</v>
      </c>
      <c r="C1821" s="57">
        <v>34</v>
      </c>
      <c r="D1821" s="53" t="s">
        <v>4110</v>
      </c>
      <c r="E1821" s="55" t="s">
        <v>4082</v>
      </c>
      <c r="F1821" s="57">
        <v>27</v>
      </c>
      <c r="G1821" s="54"/>
      <c r="H1821" s="54"/>
      <c r="I1821" s="54"/>
      <c r="J1821" s="54"/>
      <c r="K1821" s="54"/>
      <c r="L1821" s="54"/>
      <c r="M1821" s="54"/>
      <c r="N1821" s="54"/>
      <c r="O1821" s="54"/>
      <c r="P1821" s="54"/>
      <c r="Q1821" s="54"/>
      <c r="R1821" s="54"/>
      <c r="S1821" s="54"/>
      <c r="T1821" s="54"/>
      <c r="U1821" s="54"/>
      <c r="V1821" s="54"/>
      <c r="W1821" s="54"/>
      <c r="X1821" s="54"/>
      <c r="Y1821" s="54"/>
      <c r="Z1821" s="54"/>
    </row>
    <row r="1822" spans="1:26" ht="12.75" customHeight="1">
      <c r="A1822" s="53" t="s">
        <v>4053</v>
      </c>
      <c r="B1822" s="55" t="s">
        <v>4050</v>
      </c>
      <c r="C1822" s="57">
        <v>6</v>
      </c>
      <c r="D1822" s="53" t="s">
        <v>4111</v>
      </c>
      <c r="E1822" s="55" t="s">
        <v>4103</v>
      </c>
      <c r="F1822" s="57">
        <v>45</v>
      </c>
      <c r="G1822" s="54"/>
      <c r="H1822" s="54"/>
      <c r="I1822" s="54"/>
      <c r="J1822" s="54"/>
      <c r="K1822" s="54"/>
      <c r="L1822" s="54"/>
      <c r="M1822" s="54"/>
      <c r="N1822" s="54"/>
      <c r="O1822" s="54"/>
      <c r="P1822" s="54"/>
      <c r="Q1822" s="54"/>
      <c r="R1822" s="54"/>
      <c r="S1822" s="54"/>
      <c r="T1822" s="54"/>
      <c r="U1822" s="54"/>
      <c r="V1822" s="54"/>
      <c r="W1822" s="54"/>
      <c r="X1822" s="54"/>
      <c r="Y1822" s="54"/>
      <c r="Z1822" s="54"/>
    </row>
    <row r="1823" spans="1:26" ht="12.75" customHeight="1">
      <c r="A1823" s="53" t="s">
        <v>4054</v>
      </c>
      <c r="B1823" s="55" t="s">
        <v>4040</v>
      </c>
      <c r="C1823" s="57">
        <v>11</v>
      </c>
      <c r="D1823" s="53" t="s">
        <v>4112</v>
      </c>
      <c r="E1823" s="55" t="s">
        <v>4082</v>
      </c>
      <c r="F1823" s="57">
        <v>29</v>
      </c>
      <c r="G1823" s="54"/>
      <c r="H1823" s="54"/>
      <c r="I1823" s="54"/>
      <c r="J1823" s="54"/>
      <c r="K1823" s="54"/>
      <c r="L1823" s="54"/>
      <c r="M1823" s="54"/>
      <c r="N1823" s="54"/>
      <c r="O1823" s="54"/>
      <c r="P1823" s="54"/>
      <c r="Q1823" s="54"/>
      <c r="R1823" s="54"/>
      <c r="S1823" s="54"/>
      <c r="T1823" s="54"/>
      <c r="U1823" s="54"/>
      <c r="V1823" s="54"/>
      <c r="W1823" s="54"/>
      <c r="X1823" s="54"/>
      <c r="Y1823" s="54"/>
      <c r="Z1823" s="54"/>
    </row>
    <row r="1824" spans="1:26" ht="12.75" customHeight="1">
      <c r="A1824" s="53" t="s">
        <v>4055</v>
      </c>
      <c r="B1824" s="55" t="s">
        <v>4042</v>
      </c>
      <c r="C1824" s="57">
        <v>40</v>
      </c>
      <c r="D1824" s="53" t="s">
        <v>4113</v>
      </c>
      <c r="E1824" s="55" t="s">
        <v>4114</v>
      </c>
      <c r="F1824" s="57">
        <v>10</v>
      </c>
      <c r="G1824" s="54"/>
      <c r="H1824" s="54"/>
      <c r="I1824" s="54"/>
      <c r="J1824" s="54"/>
      <c r="K1824" s="54"/>
      <c r="L1824" s="54"/>
      <c r="M1824" s="54"/>
      <c r="N1824" s="54"/>
      <c r="O1824" s="54"/>
      <c r="P1824" s="54"/>
      <c r="Q1824" s="54"/>
      <c r="R1824" s="54"/>
      <c r="S1824" s="54"/>
      <c r="T1824" s="54"/>
      <c r="U1824" s="54"/>
      <c r="V1824" s="54"/>
      <c r="W1824" s="54"/>
      <c r="X1824" s="54"/>
      <c r="Y1824" s="54"/>
      <c r="Z1824" s="54"/>
    </row>
    <row r="1825" spans="1:26" ht="12.75" customHeight="1">
      <c r="A1825" s="53" t="s">
        <v>4056</v>
      </c>
      <c r="B1825" s="55" t="s">
        <v>4042</v>
      </c>
      <c r="C1825" s="57">
        <v>16</v>
      </c>
      <c r="D1825" s="53" t="s">
        <v>4115</v>
      </c>
      <c r="E1825" s="55" t="s">
        <v>4082</v>
      </c>
      <c r="F1825" s="57">
        <v>48</v>
      </c>
      <c r="G1825" s="54"/>
      <c r="H1825" s="54"/>
      <c r="I1825" s="54"/>
      <c r="J1825" s="54"/>
      <c r="K1825" s="54"/>
      <c r="L1825" s="54"/>
      <c r="M1825" s="54"/>
      <c r="N1825" s="54"/>
      <c r="O1825" s="54"/>
      <c r="P1825" s="54"/>
      <c r="Q1825" s="54"/>
      <c r="R1825" s="54"/>
      <c r="S1825" s="54"/>
      <c r="T1825" s="54"/>
      <c r="U1825" s="54"/>
      <c r="V1825" s="54"/>
      <c r="W1825" s="54"/>
      <c r="X1825" s="54"/>
      <c r="Y1825" s="54"/>
      <c r="Z1825" s="54"/>
    </row>
    <row r="1826" spans="1:26" ht="12.75" customHeight="1">
      <c r="A1826" s="53" t="s">
        <v>4057</v>
      </c>
      <c r="B1826" s="55" t="s">
        <v>4042</v>
      </c>
      <c r="C1826" s="57">
        <v>30</v>
      </c>
      <c r="D1826" s="53" t="s">
        <v>4116</v>
      </c>
      <c r="E1826" s="55" t="s">
        <v>4114</v>
      </c>
      <c r="F1826" s="57">
        <v>33</v>
      </c>
      <c r="G1826" s="54"/>
      <c r="H1826" s="54"/>
      <c r="I1826" s="54"/>
      <c r="J1826" s="54"/>
      <c r="K1826" s="54"/>
      <c r="L1826" s="54"/>
      <c r="M1826" s="54"/>
      <c r="N1826" s="54"/>
      <c r="O1826" s="54"/>
      <c r="P1826" s="54"/>
      <c r="Q1826" s="54"/>
      <c r="R1826" s="54"/>
      <c r="S1826" s="54"/>
      <c r="T1826" s="54"/>
      <c r="U1826" s="54"/>
      <c r="V1826" s="54"/>
      <c r="W1826" s="54"/>
      <c r="X1826" s="54"/>
      <c r="Y1826" s="54"/>
      <c r="Z1826" s="54"/>
    </row>
    <row r="1827" spans="1:26" ht="12.75" customHeight="1">
      <c r="A1827" s="53" t="s">
        <v>4058</v>
      </c>
      <c r="B1827" s="55" t="s">
        <v>4042</v>
      </c>
      <c r="C1827" s="57">
        <v>14</v>
      </c>
      <c r="D1827" s="53" t="s">
        <v>4117</v>
      </c>
      <c r="E1827" s="55" t="s">
        <v>4082</v>
      </c>
      <c r="F1827" s="57">
        <v>1</v>
      </c>
      <c r="G1827" s="54"/>
      <c r="H1827" s="54"/>
      <c r="I1827" s="54"/>
      <c r="J1827" s="54"/>
      <c r="K1827" s="54"/>
      <c r="L1827" s="54"/>
      <c r="M1827" s="54"/>
      <c r="N1827" s="54"/>
      <c r="O1827" s="54"/>
      <c r="P1827" s="54"/>
      <c r="Q1827" s="54"/>
      <c r="R1827" s="54"/>
      <c r="S1827" s="54"/>
      <c r="T1827" s="54"/>
      <c r="U1827" s="54"/>
      <c r="V1827" s="54"/>
      <c r="W1827" s="54"/>
      <c r="X1827" s="54"/>
      <c r="Y1827" s="54"/>
      <c r="Z1827" s="54"/>
    </row>
    <row r="1828" spans="1:26" ht="12.75" customHeight="1">
      <c r="A1828" s="53" t="s">
        <v>4059</v>
      </c>
      <c r="B1828" s="55" t="s">
        <v>4044</v>
      </c>
      <c r="C1828" s="57">
        <v>25</v>
      </c>
      <c r="D1828" s="53" t="s">
        <v>4118</v>
      </c>
      <c r="E1828" s="55" t="s">
        <v>4093</v>
      </c>
      <c r="F1828" s="57">
        <v>4</v>
      </c>
      <c r="G1828" s="54"/>
      <c r="H1828" s="54"/>
      <c r="I1828" s="54"/>
      <c r="J1828" s="54"/>
      <c r="K1828" s="54"/>
      <c r="L1828" s="54"/>
      <c r="M1828" s="54"/>
      <c r="N1828" s="54"/>
      <c r="O1828" s="54"/>
      <c r="P1828" s="54"/>
      <c r="Q1828" s="54"/>
      <c r="R1828" s="54"/>
      <c r="S1828" s="54"/>
      <c r="T1828" s="54"/>
      <c r="U1828" s="54"/>
      <c r="V1828" s="54"/>
      <c r="W1828" s="54"/>
      <c r="X1828" s="54"/>
      <c r="Y1828" s="54"/>
      <c r="Z1828" s="54"/>
    </row>
    <row r="1829" spans="1:26" ht="12.75" customHeight="1">
      <c r="A1829" s="53" t="s">
        <v>4060</v>
      </c>
      <c r="B1829" s="55" t="s">
        <v>4044</v>
      </c>
      <c r="C1829" s="57">
        <v>31</v>
      </c>
      <c r="D1829" s="53" t="s">
        <v>4119</v>
      </c>
      <c r="E1829" s="55" t="s">
        <v>4103</v>
      </c>
      <c r="F1829" s="57">
        <v>7</v>
      </c>
      <c r="G1829" s="54"/>
      <c r="H1829" s="54"/>
      <c r="I1829" s="54"/>
      <c r="J1829" s="54"/>
      <c r="K1829" s="54"/>
      <c r="L1829" s="54"/>
      <c r="M1829" s="54"/>
      <c r="N1829" s="54"/>
      <c r="O1829" s="54"/>
      <c r="P1829" s="54"/>
      <c r="Q1829" s="54"/>
      <c r="R1829" s="54"/>
      <c r="S1829" s="54"/>
      <c r="T1829" s="54"/>
      <c r="U1829" s="54"/>
      <c r="V1829" s="54"/>
      <c r="W1829" s="54"/>
      <c r="X1829" s="54"/>
      <c r="Y1829" s="54"/>
      <c r="Z1829" s="54"/>
    </row>
    <row r="1830" spans="1:26" ht="12.75" customHeight="1">
      <c r="A1830" s="53" t="s">
        <v>4061</v>
      </c>
      <c r="B1830" s="55" t="s">
        <v>4044</v>
      </c>
      <c r="C1830" s="57">
        <v>20</v>
      </c>
      <c r="D1830" s="53" t="s">
        <v>4120</v>
      </c>
      <c r="E1830" s="55" t="s">
        <v>4114</v>
      </c>
      <c r="F1830" s="57">
        <v>20</v>
      </c>
      <c r="G1830" s="54"/>
      <c r="H1830" s="54"/>
      <c r="I1830" s="54"/>
      <c r="J1830" s="54"/>
      <c r="K1830" s="54"/>
      <c r="L1830" s="54"/>
      <c r="M1830" s="54"/>
      <c r="N1830" s="54"/>
      <c r="O1830" s="54"/>
      <c r="P1830" s="54"/>
      <c r="Q1830" s="54"/>
      <c r="R1830" s="54"/>
      <c r="S1830" s="54"/>
      <c r="T1830" s="54"/>
      <c r="U1830" s="54"/>
      <c r="V1830" s="54"/>
      <c r="W1830" s="54"/>
      <c r="X1830" s="54"/>
      <c r="Y1830" s="54"/>
      <c r="Z1830" s="54"/>
    </row>
    <row r="1831" spans="1:26" ht="12.75" customHeight="1">
      <c r="A1831" s="53" t="s">
        <v>4062</v>
      </c>
      <c r="B1831" s="55" t="s">
        <v>4044</v>
      </c>
      <c r="C1831" s="57">
        <v>29</v>
      </c>
      <c r="D1831" s="53" t="s">
        <v>4121</v>
      </c>
      <c r="E1831" s="55" t="s">
        <v>4122</v>
      </c>
      <c r="F1831" s="57">
        <v>44</v>
      </c>
      <c r="G1831" s="54"/>
      <c r="H1831" s="54"/>
      <c r="I1831" s="54"/>
      <c r="J1831" s="54"/>
      <c r="K1831" s="54"/>
      <c r="L1831" s="54"/>
      <c r="M1831" s="54"/>
      <c r="N1831" s="54"/>
      <c r="O1831" s="54"/>
      <c r="P1831" s="54"/>
      <c r="Q1831" s="54"/>
      <c r="R1831" s="54"/>
      <c r="S1831" s="54"/>
      <c r="T1831" s="54"/>
      <c r="U1831" s="54"/>
      <c r="V1831" s="54"/>
      <c r="W1831" s="54"/>
      <c r="X1831" s="54"/>
      <c r="Y1831" s="54"/>
      <c r="Z1831" s="54"/>
    </row>
    <row r="1832" spans="1:26" ht="12.75" customHeight="1">
      <c r="A1832" s="53" t="s">
        <v>4063</v>
      </c>
      <c r="B1832" s="55" t="s">
        <v>4046</v>
      </c>
      <c r="C1832" s="57">
        <v>37</v>
      </c>
      <c r="D1832" s="53" t="s">
        <v>4123</v>
      </c>
      <c r="E1832" s="55" t="s">
        <v>4082</v>
      </c>
      <c r="F1832" s="57">
        <v>1</v>
      </c>
      <c r="G1832" s="54"/>
      <c r="H1832" s="54"/>
      <c r="I1832" s="54"/>
      <c r="J1832" s="54"/>
      <c r="K1832" s="54"/>
      <c r="L1832" s="54"/>
      <c r="M1832" s="54"/>
      <c r="N1832" s="54"/>
      <c r="O1832" s="54"/>
      <c r="P1832" s="54"/>
      <c r="Q1832" s="54"/>
      <c r="R1832" s="54"/>
      <c r="S1832" s="54"/>
      <c r="T1832" s="54"/>
      <c r="U1832" s="54"/>
      <c r="V1832" s="54"/>
      <c r="W1832" s="54"/>
      <c r="X1832" s="54"/>
      <c r="Y1832" s="54"/>
      <c r="Z1832" s="54"/>
    </row>
    <row r="1833" spans="1:26" ht="12.75" customHeight="1">
      <c r="A1833" s="53" t="s">
        <v>4064</v>
      </c>
      <c r="B1833" s="55" t="s">
        <v>4046</v>
      </c>
      <c r="C1833" s="57">
        <v>35</v>
      </c>
      <c r="D1833" s="53" t="s">
        <v>4124</v>
      </c>
      <c r="E1833" s="55" t="s">
        <v>4114</v>
      </c>
      <c r="F1833" s="57">
        <v>14</v>
      </c>
      <c r="G1833" s="54"/>
      <c r="H1833" s="54"/>
      <c r="I1833" s="54"/>
      <c r="J1833" s="54"/>
      <c r="K1833" s="54"/>
      <c r="L1833" s="54"/>
      <c r="M1833" s="54"/>
      <c r="N1833" s="54"/>
      <c r="O1833" s="54"/>
      <c r="P1833" s="54"/>
      <c r="Q1833" s="54"/>
      <c r="R1833" s="54"/>
      <c r="S1833" s="54"/>
      <c r="T1833" s="54"/>
      <c r="U1833" s="54"/>
      <c r="V1833" s="54"/>
      <c r="W1833" s="54"/>
      <c r="X1833" s="54"/>
      <c r="Y1833" s="54"/>
      <c r="Z1833" s="54"/>
    </row>
    <row r="1834" spans="1:26" ht="12.75" customHeight="1">
      <c r="A1834" s="53" t="s">
        <v>4065</v>
      </c>
      <c r="B1834" s="55" t="s">
        <v>4046</v>
      </c>
      <c r="C1834" s="57">
        <v>47</v>
      </c>
      <c r="D1834" s="53" t="s">
        <v>4125</v>
      </c>
      <c r="E1834" s="55" t="s">
        <v>3422</v>
      </c>
      <c r="F1834" s="57">
        <v>1</v>
      </c>
      <c r="G1834" s="54"/>
      <c r="H1834" s="54"/>
      <c r="I1834" s="54"/>
      <c r="J1834" s="54"/>
      <c r="K1834" s="54"/>
      <c r="L1834" s="54"/>
      <c r="M1834" s="54"/>
      <c r="N1834" s="54"/>
      <c r="O1834" s="54"/>
      <c r="P1834" s="54"/>
      <c r="Q1834" s="54"/>
      <c r="R1834" s="54"/>
      <c r="S1834" s="54"/>
      <c r="T1834" s="54"/>
      <c r="U1834" s="54"/>
      <c r="V1834" s="54"/>
      <c r="W1834" s="54"/>
      <c r="X1834" s="54"/>
      <c r="Y1834" s="54"/>
      <c r="Z1834" s="54"/>
    </row>
    <row r="1835" spans="1:26" ht="12.75" customHeight="1">
      <c r="A1835" s="53" t="s">
        <v>4066</v>
      </c>
      <c r="B1835" s="55" t="s">
        <v>4067</v>
      </c>
      <c r="C1835" s="57">
        <v>80</v>
      </c>
      <c r="D1835" s="53" t="s">
        <v>4126</v>
      </c>
      <c r="E1835" s="55" t="s">
        <v>3422</v>
      </c>
      <c r="F1835" s="57">
        <v>1</v>
      </c>
      <c r="G1835" s="54"/>
      <c r="H1835" s="54"/>
      <c r="I1835" s="54"/>
      <c r="J1835" s="54"/>
      <c r="K1835" s="54"/>
      <c r="L1835" s="54"/>
      <c r="M1835" s="54"/>
      <c r="N1835" s="54"/>
      <c r="O1835" s="54"/>
      <c r="P1835" s="54"/>
      <c r="Q1835" s="54"/>
      <c r="R1835" s="54"/>
      <c r="S1835" s="54"/>
      <c r="T1835" s="54"/>
      <c r="U1835" s="54"/>
      <c r="V1835" s="54"/>
      <c r="W1835" s="54"/>
      <c r="X1835" s="54"/>
      <c r="Y1835" s="54"/>
      <c r="Z1835" s="54"/>
    </row>
    <row r="1836" spans="1:26" ht="12.75" customHeight="1">
      <c r="A1836" s="53" t="s">
        <v>4068</v>
      </c>
      <c r="B1836" s="55" t="s">
        <v>4067</v>
      </c>
      <c r="C1836" s="57">
        <v>77</v>
      </c>
      <c r="D1836" s="53" t="s">
        <v>4127</v>
      </c>
      <c r="E1836" s="55" t="s">
        <v>3340</v>
      </c>
      <c r="F1836" s="57">
        <v>1</v>
      </c>
      <c r="G1836" s="54"/>
      <c r="H1836" s="54"/>
      <c r="I1836" s="54"/>
      <c r="J1836" s="54"/>
      <c r="K1836" s="54"/>
      <c r="L1836" s="54"/>
      <c r="M1836" s="54"/>
      <c r="N1836" s="54"/>
      <c r="O1836" s="54"/>
      <c r="P1836" s="54"/>
      <c r="Q1836" s="54"/>
      <c r="R1836" s="54"/>
      <c r="S1836" s="54"/>
      <c r="T1836" s="54"/>
      <c r="U1836" s="54"/>
      <c r="V1836" s="54"/>
      <c r="W1836" s="54"/>
      <c r="X1836" s="54"/>
      <c r="Y1836" s="54"/>
      <c r="Z1836" s="54"/>
    </row>
    <row r="1837" spans="1:26" ht="12.75" customHeight="1">
      <c r="A1837" s="53" t="s">
        <v>4069</v>
      </c>
      <c r="B1837" s="55" t="s">
        <v>4050</v>
      </c>
      <c r="C1837" s="57">
        <v>6</v>
      </c>
      <c r="D1837" s="53" t="s">
        <v>4128</v>
      </c>
      <c r="E1837" s="55" t="s">
        <v>3340</v>
      </c>
      <c r="F1837" s="57">
        <v>1</v>
      </c>
      <c r="G1837" s="54"/>
      <c r="H1837" s="54"/>
      <c r="I1837" s="54"/>
      <c r="J1837" s="54"/>
      <c r="K1837" s="54"/>
      <c r="L1837" s="54"/>
      <c r="M1837" s="54"/>
      <c r="N1837" s="54"/>
      <c r="O1837" s="54"/>
      <c r="P1837" s="54"/>
      <c r="Q1837" s="54"/>
      <c r="R1837" s="54"/>
      <c r="S1837" s="54"/>
      <c r="T1837" s="54"/>
      <c r="U1837" s="54"/>
      <c r="V1837" s="54"/>
      <c r="W1837" s="54"/>
      <c r="X1837" s="54"/>
      <c r="Y1837" s="54"/>
      <c r="Z1837" s="54"/>
    </row>
    <row r="1838" spans="1:26" ht="12.75" customHeight="1">
      <c r="A1838" s="53" t="s">
        <v>4070</v>
      </c>
      <c r="B1838" s="55" t="s">
        <v>4071</v>
      </c>
      <c r="C1838" s="57">
        <v>24</v>
      </c>
      <c r="D1838" s="53" t="s">
        <v>4129</v>
      </c>
      <c r="E1838" s="55" t="s">
        <v>3340</v>
      </c>
      <c r="F1838" s="57">
        <v>1</v>
      </c>
      <c r="G1838" s="54"/>
      <c r="H1838" s="54"/>
      <c r="I1838" s="54"/>
      <c r="J1838" s="54"/>
      <c r="K1838" s="54"/>
      <c r="L1838" s="54"/>
      <c r="M1838" s="54"/>
      <c r="N1838" s="54"/>
      <c r="O1838" s="54"/>
      <c r="P1838" s="54"/>
      <c r="Q1838" s="54"/>
      <c r="R1838" s="54"/>
      <c r="S1838" s="54"/>
      <c r="T1838" s="54"/>
      <c r="U1838" s="54"/>
      <c r="V1838" s="54"/>
      <c r="W1838" s="54"/>
      <c r="X1838" s="54"/>
      <c r="Y1838" s="54"/>
      <c r="Z1838" s="54"/>
    </row>
    <row r="1839" spans="1:26" ht="12.75" customHeight="1">
      <c r="A1839" s="53" t="s">
        <v>4072</v>
      </c>
      <c r="B1839" s="55" t="s">
        <v>4071</v>
      </c>
      <c r="C1839" s="57">
        <v>26</v>
      </c>
      <c r="D1839" s="53" t="s">
        <v>4130</v>
      </c>
      <c r="E1839" s="55" t="s">
        <v>3340</v>
      </c>
      <c r="F1839" s="57">
        <v>1</v>
      </c>
      <c r="G1839" s="54"/>
      <c r="H1839" s="54"/>
      <c r="I1839" s="54"/>
      <c r="J1839" s="54"/>
      <c r="K1839" s="54"/>
      <c r="L1839" s="54"/>
      <c r="M1839" s="54"/>
      <c r="N1839" s="54"/>
      <c r="O1839" s="54"/>
      <c r="P1839" s="54"/>
      <c r="Q1839" s="54"/>
      <c r="R1839" s="54"/>
      <c r="S1839" s="54"/>
      <c r="T1839" s="54"/>
      <c r="U1839" s="54"/>
      <c r="V1839" s="54"/>
      <c r="W1839" s="54"/>
      <c r="X1839" s="54"/>
      <c r="Y1839" s="54"/>
      <c r="Z1839" s="54"/>
    </row>
    <row r="1840" spans="1:26" ht="12.75" customHeight="1">
      <c r="A1840" s="53" t="s">
        <v>4073</v>
      </c>
      <c r="B1840" s="55" t="s">
        <v>4071</v>
      </c>
      <c r="C1840" s="57">
        <v>25</v>
      </c>
      <c r="D1840" s="53" t="s">
        <v>4131</v>
      </c>
      <c r="E1840" s="55" t="s">
        <v>3479</v>
      </c>
      <c r="F1840" s="57">
        <v>1</v>
      </c>
      <c r="G1840" s="54"/>
      <c r="H1840" s="54"/>
      <c r="I1840" s="54"/>
      <c r="J1840" s="54"/>
      <c r="K1840" s="54"/>
      <c r="L1840" s="54"/>
      <c r="M1840" s="54"/>
      <c r="N1840" s="54"/>
      <c r="O1840" s="54"/>
      <c r="P1840" s="54"/>
      <c r="Q1840" s="54"/>
      <c r="R1840" s="54"/>
      <c r="S1840" s="54"/>
      <c r="T1840" s="54"/>
      <c r="U1840" s="54"/>
      <c r="V1840" s="54"/>
      <c r="W1840" s="54"/>
      <c r="X1840" s="54"/>
      <c r="Y1840" s="54"/>
      <c r="Z1840" s="54"/>
    </row>
    <row r="1841" spans="1:26" ht="12.75" customHeight="1">
      <c r="A1841" s="53" t="s">
        <v>4074</v>
      </c>
      <c r="B1841" s="55" t="s">
        <v>4071</v>
      </c>
      <c r="C1841" s="57">
        <v>26</v>
      </c>
      <c r="D1841" s="53" t="s">
        <v>4132</v>
      </c>
      <c r="E1841" s="55" t="s">
        <v>3170</v>
      </c>
      <c r="F1841" s="57">
        <v>1</v>
      </c>
      <c r="G1841" s="54"/>
      <c r="H1841" s="54"/>
      <c r="I1841" s="54"/>
      <c r="J1841" s="54"/>
      <c r="K1841" s="54"/>
      <c r="L1841" s="54"/>
      <c r="M1841" s="54"/>
      <c r="N1841" s="54"/>
      <c r="O1841" s="54"/>
      <c r="P1841" s="54"/>
      <c r="Q1841" s="54"/>
      <c r="R1841" s="54"/>
      <c r="S1841" s="54"/>
      <c r="T1841" s="54"/>
      <c r="U1841" s="54"/>
      <c r="V1841" s="54"/>
      <c r="W1841" s="54"/>
      <c r="X1841" s="54"/>
      <c r="Y1841" s="54"/>
      <c r="Z1841" s="54"/>
    </row>
    <row r="1842" spans="1:26" ht="12.75" customHeight="1">
      <c r="A1842" s="53" t="s">
        <v>4075</v>
      </c>
      <c r="B1842" s="55" t="s">
        <v>4071</v>
      </c>
      <c r="C1842" s="57">
        <v>27</v>
      </c>
      <c r="D1842" s="53" t="s">
        <v>4133</v>
      </c>
      <c r="E1842" s="55" t="s">
        <v>3170</v>
      </c>
      <c r="F1842" s="57">
        <v>1</v>
      </c>
      <c r="G1842" s="54"/>
      <c r="H1842" s="54"/>
      <c r="I1842" s="54"/>
      <c r="J1842" s="54"/>
      <c r="K1842" s="54"/>
      <c r="L1842" s="54"/>
      <c r="M1842" s="54"/>
      <c r="N1842" s="54"/>
      <c r="O1842" s="54"/>
      <c r="P1842" s="54"/>
      <c r="Q1842" s="54"/>
      <c r="R1842" s="54"/>
      <c r="S1842" s="54"/>
      <c r="T1842" s="54"/>
      <c r="U1842" s="54"/>
      <c r="V1842" s="54"/>
      <c r="W1842" s="54"/>
      <c r="X1842" s="54"/>
      <c r="Y1842" s="54"/>
      <c r="Z1842" s="54"/>
    </row>
    <row r="1843" spans="1:26" ht="12.75" customHeight="1">
      <c r="A1843" s="53" t="s">
        <v>4076</v>
      </c>
      <c r="B1843" s="55" t="s">
        <v>4050</v>
      </c>
      <c r="C1843" s="57">
        <v>30</v>
      </c>
      <c r="D1843" s="53" t="s">
        <v>4134</v>
      </c>
      <c r="E1843" s="55" t="s">
        <v>3300</v>
      </c>
      <c r="F1843" s="57">
        <v>1</v>
      </c>
      <c r="G1843" s="54"/>
      <c r="H1843" s="54"/>
      <c r="I1843" s="54"/>
      <c r="J1843" s="54"/>
      <c r="K1843" s="54"/>
      <c r="L1843" s="54"/>
      <c r="M1843" s="54"/>
      <c r="N1843" s="54"/>
      <c r="O1843" s="54"/>
      <c r="P1843" s="54"/>
      <c r="Q1843" s="54"/>
      <c r="R1843" s="54"/>
      <c r="S1843" s="54"/>
      <c r="T1843" s="54"/>
      <c r="U1843" s="54"/>
      <c r="V1843" s="54"/>
      <c r="W1843" s="54"/>
      <c r="X1843" s="54"/>
      <c r="Y1843" s="54"/>
      <c r="Z1843" s="54"/>
    </row>
    <row r="1844" spans="1:26" ht="12.75" customHeight="1">
      <c r="A1844" s="53" t="s">
        <v>4077</v>
      </c>
      <c r="B1844" s="55" t="s">
        <v>4078</v>
      </c>
      <c r="C1844" s="57">
        <v>45</v>
      </c>
      <c r="D1844" s="53" t="s">
        <v>4135</v>
      </c>
      <c r="E1844" s="55" t="s">
        <v>3340</v>
      </c>
      <c r="F1844" s="57">
        <v>1</v>
      </c>
      <c r="G1844" s="54"/>
      <c r="H1844" s="54"/>
      <c r="I1844" s="54"/>
      <c r="J1844" s="54"/>
      <c r="K1844" s="54"/>
      <c r="L1844" s="54"/>
      <c r="M1844" s="54"/>
      <c r="N1844" s="54"/>
      <c r="O1844" s="54"/>
      <c r="P1844" s="54"/>
      <c r="Q1844" s="54"/>
      <c r="R1844" s="54"/>
      <c r="S1844" s="54"/>
      <c r="T1844" s="54"/>
      <c r="U1844" s="54"/>
      <c r="V1844" s="54"/>
      <c r="W1844" s="54"/>
      <c r="X1844" s="54"/>
      <c r="Y1844" s="54"/>
      <c r="Z1844" s="54"/>
    </row>
    <row r="1845" spans="1:26" ht="12.75" customHeight="1">
      <c r="A1845" s="53" t="s">
        <v>4079</v>
      </c>
      <c r="B1845" s="55" t="s">
        <v>4050</v>
      </c>
      <c r="C1845" s="57">
        <v>7</v>
      </c>
      <c r="D1845" s="53" t="s">
        <v>4136</v>
      </c>
      <c r="E1845" s="55" t="s">
        <v>3340</v>
      </c>
      <c r="F1845" s="57">
        <v>1</v>
      </c>
      <c r="G1845" s="54"/>
      <c r="H1845" s="54"/>
      <c r="I1845" s="54"/>
      <c r="J1845" s="54"/>
      <c r="K1845" s="54"/>
      <c r="L1845" s="54"/>
      <c r="M1845" s="54"/>
      <c r="N1845" s="54"/>
      <c r="O1845" s="54"/>
      <c r="P1845" s="54"/>
      <c r="Q1845" s="54"/>
      <c r="R1845" s="54"/>
      <c r="S1845" s="54"/>
      <c r="T1845" s="54"/>
      <c r="U1845" s="54"/>
      <c r="V1845" s="54"/>
      <c r="W1845" s="54"/>
      <c r="X1845" s="54"/>
      <c r="Y1845" s="54"/>
      <c r="Z1845" s="54"/>
    </row>
    <row r="1846" spans="1:26" ht="12.75" customHeight="1">
      <c r="A1846" s="53" t="s">
        <v>4080</v>
      </c>
      <c r="B1846" s="55" t="s">
        <v>4078</v>
      </c>
      <c r="C1846" s="57">
        <v>26</v>
      </c>
      <c r="D1846" s="53" t="s">
        <v>4137</v>
      </c>
      <c r="E1846" s="55" t="s">
        <v>2916</v>
      </c>
      <c r="F1846" s="57">
        <v>1</v>
      </c>
      <c r="G1846" s="54"/>
      <c r="H1846" s="54"/>
      <c r="I1846" s="54"/>
      <c r="J1846" s="54"/>
      <c r="K1846" s="54"/>
      <c r="L1846" s="54"/>
      <c r="M1846" s="54"/>
      <c r="N1846" s="54"/>
      <c r="O1846" s="54"/>
      <c r="P1846" s="54"/>
      <c r="Q1846" s="54"/>
      <c r="R1846" s="54"/>
      <c r="S1846" s="54"/>
      <c r="T1846" s="54"/>
      <c r="U1846" s="54"/>
      <c r="V1846" s="54"/>
      <c r="W1846" s="54"/>
      <c r="X1846" s="54"/>
      <c r="Y1846" s="54"/>
      <c r="Z1846" s="54"/>
    </row>
    <row r="1847" spans="1:26" ht="12.75" customHeight="1">
      <c r="A1847" s="53" t="s">
        <v>4081</v>
      </c>
      <c r="B1847" s="55" t="s">
        <v>4082</v>
      </c>
      <c r="C1847" s="57">
        <v>1</v>
      </c>
      <c r="D1847" s="53" t="s">
        <v>4138</v>
      </c>
      <c r="E1847" s="55" t="s">
        <v>2916</v>
      </c>
      <c r="F1847" s="57">
        <v>1</v>
      </c>
      <c r="G1847" s="54"/>
      <c r="H1847" s="54"/>
      <c r="I1847" s="54"/>
      <c r="J1847" s="54"/>
      <c r="K1847" s="54"/>
      <c r="L1847" s="54"/>
      <c r="M1847" s="54"/>
      <c r="N1847" s="54"/>
      <c r="O1847" s="54"/>
      <c r="P1847" s="54"/>
      <c r="Q1847" s="54"/>
      <c r="R1847" s="54"/>
      <c r="S1847" s="54"/>
      <c r="T1847" s="54"/>
      <c r="U1847" s="54"/>
      <c r="V1847" s="54"/>
      <c r="W1847" s="54"/>
      <c r="X1847" s="54"/>
      <c r="Y1847" s="54"/>
      <c r="Z1847" s="54"/>
    </row>
    <row r="1848" spans="1:26" ht="12.75" customHeight="1">
      <c r="A1848" s="53" t="s">
        <v>4083</v>
      </c>
      <c r="B1848" s="55" t="s">
        <v>4078</v>
      </c>
      <c r="C1848" s="57">
        <v>18</v>
      </c>
      <c r="D1848" s="53" t="s">
        <v>4139</v>
      </c>
      <c r="E1848" s="55" t="s">
        <v>2605</v>
      </c>
      <c r="F1848" s="57">
        <v>6</v>
      </c>
      <c r="G1848" s="54"/>
      <c r="H1848" s="54"/>
      <c r="I1848" s="54"/>
      <c r="J1848" s="54"/>
      <c r="K1848" s="54"/>
      <c r="L1848" s="54"/>
      <c r="M1848" s="54"/>
      <c r="N1848" s="54"/>
      <c r="O1848" s="54"/>
      <c r="P1848" s="54"/>
      <c r="Q1848" s="54"/>
      <c r="R1848" s="54"/>
      <c r="S1848" s="54"/>
      <c r="T1848" s="54"/>
      <c r="U1848" s="54"/>
      <c r="V1848" s="54"/>
      <c r="W1848" s="54"/>
      <c r="X1848" s="54"/>
      <c r="Y1848" s="54"/>
      <c r="Z1848" s="54"/>
    </row>
    <row r="1849" spans="1:26" ht="12.75" customHeight="1">
      <c r="A1849" s="53" t="s">
        <v>4084</v>
      </c>
      <c r="B1849" s="55" t="s">
        <v>4078</v>
      </c>
      <c r="C1849" s="57">
        <v>11</v>
      </c>
      <c r="D1849" s="53" t="s">
        <v>4140</v>
      </c>
      <c r="E1849" s="55" t="s">
        <v>2605</v>
      </c>
      <c r="F1849" s="57">
        <v>17</v>
      </c>
      <c r="G1849" s="54"/>
      <c r="H1849" s="54"/>
      <c r="I1849" s="54"/>
      <c r="J1849" s="54"/>
      <c r="K1849" s="54"/>
      <c r="L1849" s="54"/>
      <c r="M1849" s="54"/>
      <c r="N1849" s="54"/>
      <c r="O1849" s="54"/>
      <c r="P1849" s="54"/>
      <c r="Q1849" s="54"/>
      <c r="R1849" s="54"/>
      <c r="S1849" s="54"/>
      <c r="T1849" s="54"/>
      <c r="U1849" s="54"/>
      <c r="V1849" s="54"/>
      <c r="W1849" s="54"/>
      <c r="X1849" s="54"/>
      <c r="Y1849" s="54"/>
      <c r="Z1849" s="54"/>
    </row>
    <row r="1850" spans="1:26" ht="12.75" customHeight="1">
      <c r="A1850" s="53" t="s">
        <v>4085</v>
      </c>
      <c r="B1850" s="55" t="s">
        <v>4078</v>
      </c>
      <c r="C1850" s="57">
        <v>26</v>
      </c>
      <c r="D1850" s="53" t="s">
        <v>4141</v>
      </c>
      <c r="E1850" s="55" t="s">
        <v>169</v>
      </c>
      <c r="F1850" s="57">
        <v>11</v>
      </c>
      <c r="G1850" s="54"/>
      <c r="H1850" s="54"/>
      <c r="I1850" s="54"/>
      <c r="J1850" s="54"/>
      <c r="K1850" s="54"/>
      <c r="L1850" s="54"/>
      <c r="M1850" s="54"/>
      <c r="N1850" s="54"/>
      <c r="O1850" s="54"/>
      <c r="P1850" s="54"/>
      <c r="Q1850" s="54"/>
      <c r="R1850" s="54"/>
      <c r="S1850" s="54"/>
      <c r="T1850" s="54"/>
      <c r="U1850" s="54"/>
      <c r="V1850" s="54"/>
      <c r="W1850" s="54"/>
      <c r="X1850" s="54"/>
      <c r="Y1850" s="54"/>
      <c r="Z1850" s="54"/>
    </row>
    <row r="1851" spans="1:26" ht="12.75" customHeight="1">
      <c r="A1851" s="53" t="s">
        <v>4142</v>
      </c>
      <c r="B1851" s="55" t="s">
        <v>4143</v>
      </c>
      <c r="C1851" s="57">
        <v>1</v>
      </c>
      <c r="D1851" s="53" t="s">
        <v>4198</v>
      </c>
      <c r="E1851" s="55" t="s">
        <v>4021</v>
      </c>
      <c r="F1851" s="57">
        <v>4</v>
      </c>
      <c r="G1851" s="54"/>
      <c r="H1851" s="54"/>
      <c r="I1851" s="54"/>
      <c r="J1851" s="54"/>
      <c r="K1851" s="54"/>
      <c r="L1851" s="54"/>
      <c r="M1851" s="54"/>
      <c r="N1851" s="54"/>
      <c r="O1851" s="54"/>
      <c r="P1851" s="54"/>
      <c r="Q1851" s="54"/>
      <c r="R1851" s="54"/>
      <c r="S1851" s="54"/>
      <c r="T1851" s="54"/>
      <c r="U1851" s="54"/>
      <c r="V1851" s="54"/>
      <c r="W1851" s="54"/>
      <c r="X1851" s="54"/>
      <c r="Y1851" s="54"/>
      <c r="Z1851" s="54"/>
    </row>
    <row r="1852" spans="1:26" ht="12.75" customHeight="1">
      <c r="A1852" s="53" t="s">
        <v>4144</v>
      </c>
      <c r="B1852" s="55" t="s">
        <v>4143</v>
      </c>
      <c r="C1852" s="57">
        <v>1</v>
      </c>
      <c r="D1852" s="53" t="s">
        <v>4199</v>
      </c>
      <c r="E1852" s="55" t="s">
        <v>2045</v>
      </c>
      <c r="F1852" s="57">
        <v>4</v>
      </c>
      <c r="G1852" s="54"/>
      <c r="H1852" s="54"/>
      <c r="I1852" s="54"/>
      <c r="J1852" s="54"/>
      <c r="K1852" s="54"/>
      <c r="L1852" s="54"/>
      <c r="M1852" s="54"/>
      <c r="N1852" s="54"/>
      <c r="O1852" s="54"/>
      <c r="P1852" s="54"/>
      <c r="Q1852" s="54"/>
      <c r="R1852" s="54"/>
      <c r="S1852" s="54"/>
      <c r="T1852" s="54"/>
      <c r="U1852" s="54"/>
      <c r="V1852" s="54"/>
      <c r="W1852" s="54"/>
      <c r="X1852" s="54"/>
      <c r="Y1852" s="54"/>
      <c r="Z1852" s="54"/>
    </row>
    <row r="1853" spans="1:26" ht="12.75" customHeight="1">
      <c r="A1853" s="53" t="s">
        <v>4145</v>
      </c>
      <c r="B1853" s="55" t="s">
        <v>3422</v>
      </c>
      <c r="C1853" s="57">
        <v>1</v>
      </c>
      <c r="D1853" s="53" t="s">
        <v>4200</v>
      </c>
      <c r="E1853" s="55" t="s">
        <v>2045</v>
      </c>
      <c r="F1853" s="57">
        <v>6</v>
      </c>
      <c r="G1853" s="54"/>
      <c r="H1853" s="54"/>
      <c r="I1853" s="54"/>
      <c r="J1853" s="54"/>
      <c r="K1853" s="54"/>
      <c r="L1853" s="54"/>
      <c r="M1853" s="54"/>
      <c r="N1853" s="54"/>
      <c r="O1853" s="54"/>
      <c r="P1853" s="54"/>
      <c r="Q1853" s="54"/>
      <c r="R1853" s="54"/>
      <c r="S1853" s="54"/>
      <c r="T1853" s="54"/>
      <c r="U1853" s="54"/>
      <c r="V1853" s="54"/>
      <c r="W1853" s="54"/>
      <c r="X1853" s="54"/>
      <c r="Y1853" s="54"/>
      <c r="Z1853" s="54"/>
    </row>
    <row r="1854" spans="1:26" ht="12.75" customHeight="1">
      <c r="A1854" s="53" t="s">
        <v>4146</v>
      </c>
      <c r="B1854" s="55" t="s">
        <v>3340</v>
      </c>
      <c r="C1854" s="57">
        <v>1</v>
      </c>
      <c r="D1854" s="53" t="s">
        <v>4201</v>
      </c>
      <c r="E1854" s="55" t="s">
        <v>4202</v>
      </c>
      <c r="F1854" s="57">
        <v>0</v>
      </c>
      <c r="G1854" s="54"/>
      <c r="H1854" s="54"/>
      <c r="I1854" s="54"/>
      <c r="J1854" s="54"/>
      <c r="K1854" s="54"/>
      <c r="L1854" s="54"/>
      <c r="M1854" s="54"/>
      <c r="N1854" s="54"/>
      <c r="O1854" s="54"/>
      <c r="P1854" s="54"/>
      <c r="Q1854" s="54"/>
      <c r="R1854" s="54"/>
      <c r="S1854" s="54"/>
      <c r="T1854" s="54"/>
      <c r="U1854" s="54"/>
      <c r="V1854" s="54"/>
      <c r="W1854" s="54"/>
      <c r="X1854" s="54"/>
      <c r="Y1854" s="54"/>
      <c r="Z1854" s="54"/>
    </row>
    <row r="1855" spans="1:26" ht="12.75" customHeight="1">
      <c r="A1855" s="53" t="s">
        <v>4147</v>
      </c>
      <c r="B1855" s="55" t="s">
        <v>3340</v>
      </c>
      <c r="C1855" s="57">
        <v>1</v>
      </c>
      <c r="D1855" s="53" t="s">
        <v>4203</v>
      </c>
      <c r="E1855" s="55" t="s">
        <v>1794</v>
      </c>
      <c r="F1855" s="57">
        <v>2</v>
      </c>
      <c r="G1855" s="54"/>
      <c r="H1855" s="54"/>
      <c r="I1855" s="54"/>
      <c r="J1855" s="54"/>
      <c r="K1855" s="54"/>
      <c r="L1855" s="54"/>
      <c r="M1855" s="54"/>
      <c r="N1855" s="54"/>
      <c r="O1855" s="54"/>
      <c r="P1855" s="54"/>
      <c r="Q1855" s="54"/>
      <c r="R1855" s="54"/>
      <c r="S1855" s="54"/>
      <c r="T1855" s="54"/>
      <c r="U1855" s="54"/>
      <c r="V1855" s="54"/>
      <c r="W1855" s="54"/>
      <c r="X1855" s="54"/>
      <c r="Y1855" s="54"/>
      <c r="Z1855" s="54"/>
    </row>
    <row r="1856" spans="1:26" ht="12.75" customHeight="1">
      <c r="A1856" s="53" t="s">
        <v>4148</v>
      </c>
      <c r="B1856" s="55" t="s">
        <v>3482</v>
      </c>
      <c r="C1856" s="57">
        <v>1</v>
      </c>
      <c r="D1856" s="53" t="s">
        <v>4204</v>
      </c>
      <c r="E1856" s="55" t="s">
        <v>1794</v>
      </c>
      <c r="F1856" s="57">
        <v>2</v>
      </c>
      <c r="G1856" s="54"/>
      <c r="H1856" s="54"/>
      <c r="I1856" s="54"/>
      <c r="J1856" s="54"/>
      <c r="K1856" s="54"/>
      <c r="L1856" s="54"/>
      <c r="M1856" s="54"/>
      <c r="N1856" s="54"/>
      <c r="O1856" s="54"/>
      <c r="P1856" s="54"/>
      <c r="Q1856" s="54"/>
      <c r="R1856" s="54"/>
      <c r="S1856" s="54"/>
      <c r="T1856" s="54"/>
      <c r="U1856" s="54"/>
      <c r="V1856" s="54"/>
      <c r="W1856" s="54"/>
      <c r="X1856" s="54"/>
      <c r="Y1856" s="54"/>
      <c r="Z1856" s="54"/>
    </row>
    <row r="1857" spans="1:26" ht="12.75" customHeight="1">
      <c r="A1857" s="53" t="s">
        <v>4149</v>
      </c>
      <c r="B1857" s="55" t="s">
        <v>3482</v>
      </c>
      <c r="C1857" s="57">
        <v>1</v>
      </c>
      <c r="D1857" s="53" t="s">
        <v>4205</v>
      </c>
      <c r="E1857" s="55" t="s">
        <v>277</v>
      </c>
      <c r="F1857" s="57">
        <v>22</v>
      </c>
      <c r="G1857" s="54"/>
      <c r="H1857" s="54"/>
      <c r="I1857" s="54"/>
      <c r="J1857" s="54"/>
      <c r="K1857" s="54"/>
      <c r="L1857" s="54"/>
      <c r="M1857" s="54"/>
      <c r="N1857" s="54"/>
      <c r="O1857" s="54"/>
      <c r="P1857" s="54"/>
      <c r="Q1857" s="54"/>
      <c r="R1857" s="54"/>
      <c r="S1857" s="54"/>
      <c r="T1857" s="54"/>
      <c r="U1857" s="54"/>
      <c r="V1857" s="54"/>
      <c r="W1857" s="54"/>
      <c r="X1857" s="54"/>
      <c r="Y1857" s="54"/>
      <c r="Z1857" s="54"/>
    </row>
    <row r="1858" spans="1:26" ht="12.75" customHeight="1">
      <c r="A1858" s="53" t="s">
        <v>4150</v>
      </c>
      <c r="B1858" s="55" t="s">
        <v>4151</v>
      </c>
      <c r="C1858" s="57">
        <v>72</v>
      </c>
      <c r="D1858" s="53" t="s">
        <v>4206</v>
      </c>
      <c r="E1858" s="55" t="s">
        <v>277</v>
      </c>
      <c r="F1858" s="57">
        <v>10</v>
      </c>
      <c r="G1858" s="54"/>
      <c r="H1858" s="54"/>
      <c r="I1858" s="54"/>
      <c r="J1858" s="54"/>
      <c r="K1858" s="54"/>
      <c r="L1858" s="54"/>
      <c r="M1858" s="54"/>
      <c r="N1858" s="54"/>
      <c r="O1858" s="54"/>
      <c r="P1858" s="54"/>
      <c r="Q1858" s="54"/>
      <c r="R1858" s="54"/>
      <c r="S1858" s="54"/>
      <c r="T1858" s="54"/>
      <c r="U1858" s="54"/>
      <c r="V1858" s="54"/>
      <c r="W1858" s="54"/>
      <c r="X1858" s="54"/>
      <c r="Y1858" s="54"/>
      <c r="Z1858" s="54"/>
    </row>
    <row r="1859" spans="1:26" ht="12.75" customHeight="1">
      <c r="A1859" s="53" t="s">
        <v>4152</v>
      </c>
      <c r="B1859" s="55" t="s">
        <v>4151</v>
      </c>
      <c r="C1859" s="57">
        <v>68</v>
      </c>
      <c r="D1859" s="53" t="s">
        <v>4207</v>
      </c>
      <c r="E1859" s="55" t="s">
        <v>277</v>
      </c>
      <c r="F1859" s="57">
        <v>2</v>
      </c>
      <c r="G1859" s="54"/>
      <c r="H1859" s="54"/>
      <c r="I1859" s="54"/>
      <c r="J1859" s="54"/>
      <c r="K1859" s="54"/>
      <c r="L1859" s="54"/>
      <c r="M1859" s="54"/>
      <c r="N1859" s="54"/>
      <c r="O1859" s="54"/>
      <c r="P1859" s="54"/>
      <c r="Q1859" s="54"/>
      <c r="R1859" s="54"/>
      <c r="S1859" s="54"/>
      <c r="T1859" s="54"/>
      <c r="U1859" s="54"/>
      <c r="V1859" s="54"/>
      <c r="W1859" s="54"/>
      <c r="X1859" s="54"/>
      <c r="Y1859" s="54"/>
      <c r="Z1859" s="54"/>
    </row>
    <row r="1860" spans="1:26" ht="12.75" customHeight="1">
      <c r="A1860" s="53" t="s">
        <v>4153</v>
      </c>
      <c r="B1860" s="55" t="s">
        <v>4154</v>
      </c>
      <c r="C1860" s="57">
        <v>61</v>
      </c>
      <c r="D1860" s="53" t="s">
        <v>4208</v>
      </c>
      <c r="E1860" s="55" t="s">
        <v>4143</v>
      </c>
      <c r="F1860" s="57">
        <v>3</v>
      </c>
      <c r="G1860" s="54"/>
      <c r="H1860" s="54"/>
      <c r="I1860" s="54"/>
      <c r="J1860" s="54"/>
      <c r="K1860" s="54"/>
      <c r="L1860" s="54"/>
      <c r="M1860" s="54"/>
      <c r="N1860" s="54"/>
      <c r="O1860" s="54"/>
      <c r="P1860" s="54"/>
      <c r="Q1860" s="54"/>
      <c r="R1860" s="54"/>
      <c r="S1860" s="54"/>
      <c r="T1860" s="54"/>
      <c r="U1860" s="54"/>
      <c r="V1860" s="54"/>
      <c r="W1860" s="54"/>
      <c r="X1860" s="54"/>
      <c r="Y1860" s="54"/>
      <c r="Z1860" s="54"/>
    </row>
    <row r="1861" spans="1:26" ht="12.75" customHeight="1">
      <c r="A1861" s="53" t="s">
        <v>4155</v>
      </c>
      <c r="B1861" s="55" t="s">
        <v>4154</v>
      </c>
      <c r="C1861" s="57">
        <v>26</v>
      </c>
      <c r="D1861" s="53" t="s">
        <v>4209</v>
      </c>
      <c r="E1861" s="55" t="s">
        <v>3908</v>
      </c>
      <c r="F1861" s="57">
        <v>2</v>
      </c>
      <c r="G1861" s="54"/>
      <c r="H1861" s="54"/>
      <c r="I1861" s="54"/>
      <c r="J1861" s="54"/>
      <c r="K1861" s="54"/>
      <c r="L1861" s="54"/>
      <c r="M1861" s="54"/>
      <c r="N1861" s="54"/>
      <c r="O1861" s="54"/>
      <c r="P1861" s="54"/>
      <c r="Q1861" s="54"/>
      <c r="R1861" s="54"/>
      <c r="S1861" s="54"/>
      <c r="T1861" s="54"/>
      <c r="U1861" s="54"/>
      <c r="V1861" s="54"/>
      <c r="W1861" s="54"/>
      <c r="X1861" s="54"/>
      <c r="Y1861" s="54"/>
      <c r="Z1861" s="54"/>
    </row>
    <row r="1862" spans="1:26" ht="12.75" customHeight="1">
      <c r="A1862" s="53" t="s">
        <v>4156</v>
      </c>
      <c r="B1862" s="55" t="s">
        <v>4154</v>
      </c>
      <c r="C1862" s="57">
        <v>26</v>
      </c>
      <c r="D1862" s="53" t="s">
        <v>4210</v>
      </c>
      <c r="E1862" s="55" t="s">
        <v>3908</v>
      </c>
      <c r="F1862" s="57">
        <v>2</v>
      </c>
      <c r="G1862" s="54"/>
      <c r="H1862" s="54"/>
      <c r="I1862" s="54"/>
      <c r="J1862" s="54"/>
      <c r="K1862" s="54"/>
      <c r="L1862" s="54"/>
      <c r="M1862" s="54"/>
      <c r="N1862" s="54"/>
      <c r="O1862" s="54"/>
      <c r="P1862" s="54"/>
      <c r="Q1862" s="54"/>
      <c r="R1862" s="54"/>
      <c r="S1862" s="54"/>
      <c r="T1862" s="54"/>
      <c r="U1862" s="54"/>
      <c r="V1862" s="54"/>
      <c r="W1862" s="54"/>
      <c r="X1862" s="54"/>
      <c r="Y1862" s="54"/>
      <c r="Z1862" s="54"/>
    </row>
    <row r="1863" spans="1:26" ht="12.75" customHeight="1">
      <c r="A1863" s="53" t="s">
        <v>4157</v>
      </c>
      <c r="B1863" s="55" t="s">
        <v>4154</v>
      </c>
      <c r="C1863" s="57">
        <v>16</v>
      </c>
      <c r="D1863" s="53" t="s">
        <v>4211</v>
      </c>
      <c r="E1863" s="55" t="s">
        <v>3446</v>
      </c>
      <c r="F1863" s="57">
        <v>0</v>
      </c>
      <c r="G1863" s="54"/>
      <c r="H1863" s="54"/>
      <c r="I1863" s="54"/>
      <c r="J1863" s="54"/>
      <c r="K1863" s="54"/>
      <c r="L1863" s="54"/>
      <c r="M1863" s="54"/>
      <c r="N1863" s="54"/>
      <c r="O1863" s="54"/>
      <c r="P1863" s="54"/>
      <c r="Q1863" s="54"/>
      <c r="R1863" s="54"/>
      <c r="S1863" s="54"/>
      <c r="T1863" s="54"/>
      <c r="U1863" s="54"/>
      <c r="V1863" s="54"/>
      <c r="W1863" s="54"/>
      <c r="X1863" s="54"/>
      <c r="Y1863" s="54"/>
      <c r="Z1863" s="54"/>
    </row>
    <row r="1864" spans="1:26" ht="12.75" customHeight="1">
      <c r="A1864" s="53" t="s">
        <v>4158</v>
      </c>
      <c r="B1864" s="55" t="s">
        <v>4159</v>
      </c>
      <c r="C1864" s="57">
        <v>1</v>
      </c>
      <c r="D1864" s="53" t="s">
        <v>4212</v>
      </c>
      <c r="E1864" s="55" t="s">
        <v>4143</v>
      </c>
      <c r="F1864" s="57">
        <v>3</v>
      </c>
      <c r="G1864" s="54"/>
      <c r="H1864" s="54"/>
      <c r="I1864" s="54"/>
      <c r="J1864" s="54"/>
      <c r="K1864" s="54"/>
      <c r="L1864" s="54"/>
      <c r="M1864" s="54"/>
      <c r="N1864" s="54"/>
      <c r="O1864" s="54"/>
      <c r="P1864" s="54"/>
      <c r="Q1864" s="54"/>
      <c r="R1864" s="54"/>
      <c r="S1864" s="54"/>
      <c r="T1864" s="54"/>
      <c r="U1864" s="54"/>
      <c r="V1864" s="54"/>
      <c r="W1864" s="54"/>
      <c r="X1864" s="54"/>
      <c r="Y1864" s="54"/>
      <c r="Z1864" s="54"/>
    </row>
    <row r="1865" spans="1:26" ht="12.75" customHeight="1">
      <c r="A1865" s="53" t="s">
        <v>4160</v>
      </c>
      <c r="B1865" s="55" t="s">
        <v>4159</v>
      </c>
      <c r="C1865" s="57">
        <v>1</v>
      </c>
      <c r="D1865" s="53" t="s">
        <v>4213</v>
      </c>
      <c r="E1865" s="55" t="s">
        <v>4143</v>
      </c>
      <c r="F1865" s="57">
        <v>4</v>
      </c>
      <c r="G1865" s="54"/>
      <c r="H1865" s="54"/>
      <c r="I1865" s="54"/>
      <c r="J1865" s="54"/>
      <c r="K1865" s="54"/>
      <c r="L1865" s="54"/>
      <c r="M1865" s="54"/>
      <c r="N1865" s="54"/>
      <c r="O1865" s="54"/>
      <c r="P1865" s="54"/>
      <c r="Q1865" s="54"/>
      <c r="R1865" s="54"/>
      <c r="S1865" s="54"/>
      <c r="T1865" s="54"/>
      <c r="U1865" s="54"/>
      <c r="V1865" s="54"/>
      <c r="W1865" s="54"/>
      <c r="X1865" s="54"/>
      <c r="Y1865" s="54"/>
      <c r="Z1865" s="54"/>
    </row>
    <row r="1866" spans="1:26" ht="12.75" customHeight="1">
      <c r="A1866" s="53" t="s">
        <v>4161</v>
      </c>
      <c r="B1866" s="55" t="s">
        <v>4159</v>
      </c>
      <c r="C1866" s="57">
        <v>1</v>
      </c>
      <c r="D1866" s="53" t="s">
        <v>4214</v>
      </c>
      <c r="E1866" s="55" t="s">
        <v>4168</v>
      </c>
      <c r="F1866" s="57">
        <v>1</v>
      </c>
      <c r="G1866" s="54"/>
      <c r="H1866" s="54"/>
      <c r="I1866" s="54"/>
      <c r="J1866" s="54"/>
      <c r="K1866" s="54"/>
      <c r="L1866" s="54"/>
      <c r="M1866" s="54"/>
      <c r="N1866" s="54"/>
      <c r="O1866" s="54"/>
      <c r="P1866" s="54"/>
      <c r="Q1866" s="54"/>
      <c r="R1866" s="54"/>
      <c r="S1866" s="54"/>
      <c r="T1866" s="54"/>
      <c r="U1866" s="54"/>
      <c r="V1866" s="54"/>
      <c r="W1866" s="54"/>
      <c r="X1866" s="54"/>
      <c r="Y1866" s="54"/>
      <c r="Z1866" s="54"/>
    </row>
    <row r="1867" spans="1:26" ht="12.75" customHeight="1">
      <c r="A1867" s="53" t="s">
        <v>4162</v>
      </c>
      <c r="B1867" s="55" t="s">
        <v>3422</v>
      </c>
      <c r="C1867" s="57">
        <v>1</v>
      </c>
      <c r="D1867" s="53" t="s">
        <v>4215</v>
      </c>
      <c r="E1867" s="55" t="s">
        <v>4168</v>
      </c>
      <c r="F1867" s="57">
        <v>1</v>
      </c>
      <c r="G1867" s="54"/>
      <c r="H1867" s="54"/>
      <c r="I1867" s="54"/>
      <c r="J1867" s="54"/>
      <c r="K1867" s="54"/>
      <c r="L1867" s="54"/>
      <c r="M1867" s="54"/>
      <c r="N1867" s="54"/>
      <c r="O1867" s="54"/>
      <c r="P1867" s="54"/>
      <c r="Q1867" s="54"/>
      <c r="R1867" s="54"/>
      <c r="S1867" s="54"/>
      <c r="T1867" s="54"/>
      <c r="U1867" s="54"/>
      <c r="V1867" s="54"/>
      <c r="W1867" s="54"/>
      <c r="X1867" s="54"/>
      <c r="Y1867" s="54"/>
      <c r="Z1867" s="54"/>
    </row>
    <row r="1868" spans="1:26" ht="12.75" customHeight="1">
      <c r="A1868" s="53" t="s">
        <v>4163</v>
      </c>
      <c r="B1868" s="55" t="s">
        <v>3422</v>
      </c>
      <c r="C1868" s="57">
        <v>1</v>
      </c>
      <c r="D1868" s="53" t="s">
        <v>4216</v>
      </c>
      <c r="E1868" s="55" t="s">
        <v>3422</v>
      </c>
      <c r="F1868" s="57">
        <v>1</v>
      </c>
      <c r="G1868" s="54"/>
      <c r="H1868" s="54"/>
      <c r="I1868" s="54"/>
      <c r="J1868" s="54"/>
      <c r="K1868" s="54"/>
      <c r="L1868" s="54"/>
      <c r="M1868" s="54"/>
      <c r="N1868" s="54"/>
      <c r="O1868" s="54"/>
      <c r="P1868" s="54"/>
      <c r="Q1868" s="54"/>
      <c r="R1868" s="54"/>
      <c r="S1868" s="54"/>
      <c r="T1868" s="54"/>
      <c r="U1868" s="54"/>
      <c r="V1868" s="54"/>
      <c r="W1868" s="54"/>
      <c r="X1868" s="54"/>
      <c r="Y1868" s="54"/>
      <c r="Z1868" s="54"/>
    </row>
    <row r="1869" spans="1:26" ht="12.75" customHeight="1">
      <c r="A1869" s="53" t="s">
        <v>4164</v>
      </c>
      <c r="B1869" s="55" t="s">
        <v>3422</v>
      </c>
      <c r="C1869" s="57">
        <v>1</v>
      </c>
      <c r="D1869" s="53" t="s">
        <v>4217</v>
      </c>
      <c r="E1869" s="55" t="s">
        <v>3422</v>
      </c>
      <c r="F1869" s="57">
        <v>1</v>
      </c>
      <c r="G1869" s="54"/>
      <c r="H1869" s="54"/>
      <c r="I1869" s="54"/>
      <c r="J1869" s="54"/>
      <c r="K1869" s="54"/>
      <c r="L1869" s="54"/>
      <c r="M1869" s="54"/>
      <c r="N1869" s="54"/>
      <c r="O1869" s="54"/>
      <c r="P1869" s="54"/>
      <c r="Q1869" s="54"/>
      <c r="R1869" s="54"/>
      <c r="S1869" s="54"/>
      <c r="T1869" s="54"/>
      <c r="U1869" s="54"/>
      <c r="V1869" s="54"/>
      <c r="W1869" s="54"/>
      <c r="X1869" s="54"/>
      <c r="Y1869" s="54"/>
      <c r="Z1869" s="54"/>
    </row>
    <row r="1870" spans="1:26" ht="12.75" customHeight="1">
      <c r="A1870" s="53" t="s">
        <v>4165</v>
      </c>
      <c r="B1870" s="55" t="s">
        <v>3422</v>
      </c>
      <c r="C1870" s="57">
        <v>1</v>
      </c>
      <c r="D1870" s="53" t="s">
        <v>4218</v>
      </c>
      <c r="E1870" s="55" t="s">
        <v>3446</v>
      </c>
      <c r="F1870" s="57">
        <v>1</v>
      </c>
      <c r="G1870" s="54"/>
      <c r="H1870" s="54"/>
      <c r="I1870" s="54"/>
      <c r="J1870" s="54"/>
      <c r="K1870" s="54"/>
      <c r="L1870" s="54"/>
      <c r="M1870" s="54"/>
      <c r="N1870" s="54"/>
      <c r="O1870" s="54"/>
      <c r="P1870" s="54"/>
      <c r="Q1870" s="54"/>
      <c r="R1870" s="54"/>
      <c r="S1870" s="54"/>
      <c r="T1870" s="54"/>
      <c r="U1870" s="54"/>
      <c r="V1870" s="54"/>
      <c r="W1870" s="54"/>
      <c r="X1870" s="54"/>
      <c r="Y1870" s="54"/>
      <c r="Z1870" s="54"/>
    </row>
    <row r="1871" spans="1:26" ht="12.75" customHeight="1">
      <c r="A1871" s="53" t="s">
        <v>4166</v>
      </c>
      <c r="B1871" s="55" t="s">
        <v>3422</v>
      </c>
      <c r="C1871" s="57">
        <v>1</v>
      </c>
      <c r="D1871" s="53" t="s">
        <v>4219</v>
      </c>
      <c r="E1871" s="55" t="s">
        <v>3446</v>
      </c>
      <c r="F1871" s="57">
        <v>1</v>
      </c>
      <c r="G1871" s="54"/>
      <c r="H1871" s="54"/>
      <c r="I1871" s="54"/>
      <c r="J1871" s="54"/>
      <c r="K1871" s="54"/>
      <c r="L1871" s="54"/>
      <c r="M1871" s="54"/>
      <c r="N1871" s="54"/>
      <c r="O1871" s="54"/>
      <c r="P1871" s="54"/>
      <c r="Q1871" s="54"/>
      <c r="R1871" s="54"/>
      <c r="S1871" s="54"/>
      <c r="T1871" s="54"/>
      <c r="U1871" s="54"/>
      <c r="V1871" s="54"/>
      <c r="W1871" s="54"/>
      <c r="X1871" s="54"/>
      <c r="Y1871" s="54"/>
      <c r="Z1871" s="54"/>
    </row>
    <row r="1872" spans="1:26" ht="12.75" customHeight="1">
      <c r="A1872" s="53" t="s">
        <v>4167</v>
      </c>
      <c r="B1872" s="55" t="s">
        <v>4168</v>
      </c>
      <c r="C1872" s="57">
        <v>1</v>
      </c>
      <c r="D1872" s="53" t="s">
        <v>4220</v>
      </c>
      <c r="E1872" s="55" t="s">
        <v>3340</v>
      </c>
      <c r="F1872" s="57">
        <v>1</v>
      </c>
      <c r="G1872" s="54"/>
      <c r="H1872" s="54"/>
      <c r="I1872" s="54"/>
      <c r="J1872" s="54"/>
      <c r="K1872" s="54"/>
      <c r="L1872" s="54"/>
      <c r="M1872" s="54"/>
      <c r="N1872" s="54"/>
      <c r="O1872" s="54"/>
      <c r="P1872" s="54"/>
      <c r="Q1872" s="54"/>
      <c r="R1872" s="54"/>
      <c r="S1872" s="54"/>
      <c r="T1872" s="54"/>
      <c r="U1872" s="54"/>
      <c r="V1872" s="54"/>
      <c r="W1872" s="54"/>
      <c r="X1872" s="54"/>
      <c r="Y1872" s="54"/>
      <c r="Z1872" s="54"/>
    </row>
    <row r="1873" spans="1:26" ht="12.75" customHeight="1">
      <c r="A1873" s="53" t="s">
        <v>4169</v>
      </c>
      <c r="B1873" s="55" t="s">
        <v>4168</v>
      </c>
      <c r="C1873" s="57">
        <v>1</v>
      </c>
      <c r="D1873" s="53" t="s">
        <v>4221</v>
      </c>
      <c r="E1873" s="55" t="s">
        <v>3340</v>
      </c>
      <c r="F1873" s="57">
        <v>1</v>
      </c>
      <c r="G1873" s="54"/>
      <c r="H1873" s="54"/>
      <c r="I1873" s="54"/>
      <c r="J1873" s="54"/>
      <c r="K1873" s="54"/>
      <c r="L1873" s="54"/>
      <c r="M1873" s="54"/>
      <c r="N1873" s="54"/>
      <c r="O1873" s="54"/>
      <c r="P1873" s="54"/>
      <c r="Q1873" s="54"/>
      <c r="R1873" s="54"/>
      <c r="S1873" s="54"/>
      <c r="T1873" s="54"/>
      <c r="U1873" s="54"/>
      <c r="V1873" s="54"/>
      <c r="W1873" s="54"/>
      <c r="X1873" s="54"/>
      <c r="Y1873" s="54"/>
      <c r="Z1873" s="54"/>
    </row>
    <row r="1874" spans="1:26" ht="12.75" customHeight="1">
      <c r="A1874" s="53" t="s">
        <v>4170</v>
      </c>
      <c r="B1874" s="55" t="s">
        <v>4168</v>
      </c>
      <c r="C1874" s="57">
        <v>1</v>
      </c>
      <c r="D1874" s="53" t="s">
        <v>4222</v>
      </c>
      <c r="E1874" s="55" t="s">
        <v>3340</v>
      </c>
      <c r="F1874" s="57">
        <v>2</v>
      </c>
      <c r="G1874" s="54"/>
      <c r="H1874" s="54"/>
      <c r="I1874" s="54"/>
      <c r="J1874" s="54"/>
      <c r="K1874" s="54"/>
      <c r="L1874" s="54"/>
      <c r="M1874" s="54"/>
      <c r="N1874" s="54"/>
      <c r="O1874" s="54"/>
      <c r="P1874" s="54"/>
      <c r="Q1874" s="54"/>
      <c r="R1874" s="54"/>
      <c r="S1874" s="54"/>
      <c r="T1874" s="54"/>
      <c r="U1874" s="54"/>
      <c r="V1874" s="54"/>
      <c r="W1874" s="54"/>
      <c r="X1874" s="54"/>
      <c r="Y1874" s="54"/>
      <c r="Z1874" s="54"/>
    </row>
    <row r="1875" spans="1:26" ht="12.75" customHeight="1">
      <c r="A1875" s="53" t="s">
        <v>4171</v>
      </c>
      <c r="B1875" s="55" t="s">
        <v>4168</v>
      </c>
      <c r="C1875" s="57">
        <v>1</v>
      </c>
      <c r="D1875" s="53" t="s">
        <v>4223</v>
      </c>
      <c r="E1875" s="55" t="s">
        <v>3340</v>
      </c>
      <c r="F1875" s="57">
        <v>2</v>
      </c>
      <c r="G1875" s="54"/>
      <c r="H1875" s="54"/>
      <c r="I1875" s="54"/>
      <c r="J1875" s="54"/>
      <c r="K1875" s="54"/>
      <c r="L1875" s="54"/>
      <c r="M1875" s="54"/>
      <c r="N1875" s="54"/>
      <c r="O1875" s="54"/>
      <c r="P1875" s="54"/>
      <c r="Q1875" s="54"/>
      <c r="R1875" s="54"/>
      <c r="S1875" s="54"/>
      <c r="T1875" s="54"/>
      <c r="U1875" s="54"/>
      <c r="V1875" s="54"/>
      <c r="W1875" s="54"/>
      <c r="X1875" s="54"/>
      <c r="Y1875" s="54"/>
      <c r="Z1875" s="54"/>
    </row>
    <row r="1876" spans="1:26" ht="12.75" customHeight="1">
      <c r="A1876" s="53" t="s">
        <v>4172</v>
      </c>
      <c r="B1876" s="55" t="s">
        <v>4159</v>
      </c>
      <c r="C1876" s="57">
        <v>1</v>
      </c>
      <c r="D1876" s="53" t="s">
        <v>4224</v>
      </c>
      <c r="E1876" s="55" t="s">
        <v>3340</v>
      </c>
      <c r="F1876" s="57">
        <v>1</v>
      </c>
      <c r="G1876" s="54"/>
      <c r="H1876" s="54"/>
      <c r="I1876" s="54"/>
      <c r="J1876" s="54"/>
      <c r="K1876" s="54"/>
      <c r="L1876" s="54"/>
      <c r="M1876" s="54"/>
      <c r="N1876" s="54"/>
      <c r="O1876" s="54"/>
      <c r="P1876" s="54"/>
      <c r="Q1876" s="54"/>
      <c r="R1876" s="54"/>
      <c r="S1876" s="54"/>
      <c r="T1876" s="54"/>
      <c r="U1876" s="54"/>
      <c r="V1876" s="54"/>
      <c r="W1876" s="54"/>
      <c r="X1876" s="54"/>
      <c r="Y1876" s="54"/>
      <c r="Z1876" s="54"/>
    </row>
    <row r="1877" spans="1:26" ht="12.75" customHeight="1">
      <c r="A1877" s="53" t="s">
        <v>4173</v>
      </c>
      <c r="B1877" s="55" t="s">
        <v>4159</v>
      </c>
      <c r="C1877" s="57">
        <v>1</v>
      </c>
      <c r="D1877" s="53" t="s">
        <v>4225</v>
      </c>
      <c r="E1877" s="55" t="s">
        <v>3340</v>
      </c>
      <c r="F1877" s="57">
        <v>1</v>
      </c>
      <c r="G1877" s="54"/>
      <c r="H1877" s="54"/>
      <c r="I1877" s="54"/>
      <c r="J1877" s="54"/>
      <c r="K1877" s="54"/>
      <c r="L1877" s="54"/>
      <c r="M1877" s="54"/>
      <c r="N1877" s="54"/>
      <c r="O1877" s="54"/>
      <c r="P1877" s="54"/>
      <c r="Q1877" s="54"/>
      <c r="R1877" s="54"/>
      <c r="S1877" s="54"/>
      <c r="T1877" s="54"/>
      <c r="U1877" s="54"/>
      <c r="V1877" s="54"/>
      <c r="W1877" s="54"/>
      <c r="X1877" s="54"/>
      <c r="Y1877" s="54"/>
      <c r="Z1877" s="54"/>
    </row>
    <row r="1878" spans="1:26" ht="12.75" customHeight="1">
      <c r="A1878" s="53" t="s">
        <v>4174</v>
      </c>
      <c r="B1878" s="55" t="s">
        <v>4159</v>
      </c>
      <c r="C1878" s="57">
        <v>1</v>
      </c>
      <c r="D1878" s="53" t="s">
        <v>4226</v>
      </c>
      <c r="E1878" s="55" t="s">
        <v>590</v>
      </c>
      <c r="F1878" s="57">
        <v>2</v>
      </c>
      <c r="G1878" s="54"/>
      <c r="H1878" s="54"/>
      <c r="I1878" s="54"/>
      <c r="J1878" s="54"/>
      <c r="K1878" s="54"/>
      <c r="L1878" s="54"/>
      <c r="M1878" s="54"/>
      <c r="N1878" s="54"/>
      <c r="O1878" s="54"/>
      <c r="P1878" s="54"/>
      <c r="Q1878" s="54"/>
      <c r="R1878" s="54"/>
      <c r="S1878" s="54"/>
      <c r="T1878" s="54"/>
      <c r="U1878" s="54"/>
      <c r="V1878" s="54"/>
      <c r="W1878" s="54"/>
      <c r="X1878" s="54"/>
      <c r="Y1878" s="54"/>
      <c r="Z1878" s="54"/>
    </row>
    <row r="1879" spans="1:26" ht="12.75" customHeight="1">
      <c r="A1879" s="53" t="s">
        <v>4175</v>
      </c>
      <c r="B1879" s="55" t="s">
        <v>3340</v>
      </c>
      <c r="C1879" s="57">
        <v>1</v>
      </c>
      <c r="D1879" s="53" t="s">
        <v>4227</v>
      </c>
      <c r="E1879" s="55" t="s">
        <v>590</v>
      </c>
      <c r="F1879" s="57">
        <v>1</v>
      </c>
      <c r="G1879" s="54"/>
      <c r="H1879" s="54"/>
      <c r="I1879" s="54"/>
      <c r="J1879" s="54"/>
      <c r="K1879" s="54"/>
      <c r="L1879" s="54"/>
      <c r="M1879" s="54"/>
      <c r="N1879" s="54"/>
      <c r="O1879" s="54"/>
      <c r="P1879" s="54"/>
      <c r="Q1879" s="54"/>
      <c r="R1879" s="54"/>
      <c r="S1879" s="54"/>
      <c r="T1879" s="54"/>
      <c r="U1879" s="54"/>
      <c r="V1879" s="54"/>
      <c r="W1879" s="54"/>
      <c r="X1879" s="54"/>
      <c r="Y1879" s="54"/>
      <c r="Z1879" s="54"/>
    </row>
    <row r="1880" spans="1:26" ht="12.75" customHeight="1">
      <c r="A1880" s="53" t="s">
        <v>4176</v>
      </c>
      <c r="B1880" s="55" t="s">
        <v>3340</v>
      </c>
      <c r="C1880" s="57">
        <v>1</v>
      </c>
      <c r="D1880" s="53" t="s">
        <v>4228</v>
      </c>
      <c r="E1880" s="55" t="s">
        <v>590</v>
      </c>
      <c r="F1880" s="57">
        <v>1</v>
      </c>
      <c r="G1880" s="54"/>
      <c r="H1880" s="54"/>
      <c r="I1880" s="54"/>
      <c r="J1880" s="54"/>
      <c r="K1880" s="54"/>
      <c r="L1880" s="54"/>
      <c r="M1880" s="54"/>
      <c r="N1880" s="54"/>
      <c r="O1880" s="54"/>
      <c r="P1880" s="54"/>
      <c r="Q1880" s="54"/>
      <c r="R1880" s="54"/>
      <c r="S1880" s="54"/>
      <c r="T1880" s="54"/>
      <c r="U1880" s="54"/>
      <c r="V1880" s="54"/>
      <c r="W1880" s="54"/>
      <c r="X1880" s="54"/>
      <c r="Y1880" s="54"/>
      <c r="Z1880" s="54"/>
    </row>
    <row r="1881" spans="1:26" ht="12.75" customHeight="1">
      <c r="A1881" s="53" t="s">
        <v>4177</v>
      </c>
      <c r="B1881" s="55" t="s">
        <v>3340</v>
      </c>
      <c r="C1881" s="57">
        <v>1</v>
      </c>
      <c r="D1881" s="53" t="s">
        <v>4229</v>
      </c>
      <c r="E1881" s="55" t="s">
        <v>590</v>
      </c>
      <c r="F1881" s="57">
        <v>2</v>
      </c>
      <c r="G1881" s="54"/>
      <c r="H1881" s="54"/>
      <c r="I1881" s="54"/>
      <c r="J1881" s="54"/>
      <c r="K1881" s="54"/>
      <c r="L1881" s="54"/>
      <c r="M1881" s="54"/>
      <c r="N1881" s="54"/>
      <c r="O1881" s="54"/>
      <c r="P1881" s="54"/>
      <c r="Q1881" s="54"/>
      <c r="R1881" s="54"/>
      <c r="S1881" s="54"/>
      <c r="T1881" s="54"/>
      <c r="U1881" s="54"/>
      <c r="V1881" s="54"/>
      <c r="W1881" s="54"/>
      <c r="X1881" s="54"/>
      <c r="Y1881" s="54"/>
      <c r="Z1881" s="54"/>
    </row>
    <row r="1882" spans="1:26" ht="12.75" customHeight="1">
      <c r="A1882" s="53" t="s">
        <v>4178</v>
      </c>
      <c r="B1882" s="55" t="s">
        <v>3340</v>
      </c>
      <c r="C1882" s="57">
        <v>1</v>
      </c>
      <c r="D1882" s="53" t="s">
        <v>4230</v>
      </c>
      <c r="E1882" s="55" t="s">
        <v>590</v>
      </c>
      <c r="F1882" s="57">
        <v>1</v>
      </c>
      <c r="G1882" s="54"/>
      <c r="H1882" s="54"/>
      <c r="I1882" s="54"/>
      <c r="J1882" s="54"/>
      <c r="K1882" s="54"/>
      <c r="L1882" s="54"/>
      <c r="M1882" s="54"/>
      <c r="N1882" s="54"/>
      <c r="O1882" s="54"/>
      <c r="P1882" s="54"/>
      <c r="Q1882" s="54"/>
      <c r="R1882" s="54"/>
      <c r="S1882" s="54"/>
      <c r="T1882" s="54"/>
      <c r="U1882" s="54"/>
      <c r="V1882" s="54"/>
      <c r="W1882" s="54"/>
      <c r="X1882" s="54"/>
      <c r="Y1882" s="54"/>
      <c r="Z1882" s="54"/>
    </row>
    <row r="1883" spans="1:26" ht="12.75" customHeight="1">
      <c r="A1883" s="53" t="s">
        <v>4179</v>
      </c>
      <c r="B1883" s="55" t="s">
        <v>3170</v>
      </c>
      <c r="C1883" s="57">
        <v>1</v>
      </c>
      <c r="D1883" s="53" t="s">
        <v>4231</v>
      </c>
      <c r="E1883" s="55" t="s">
        <v>590</v>
      </c>
      <c r="F1883" s="57">
        <v>1</v>
      </c>
      <c r="G1883" s="54"/>
      <c r="H1883" s="54"/>
      <c r="I1883" s="54"/>
      <c r="J1883" s="54"/>
      <c r="K1883" s="54"/>
      <c r="L1883" s="54"/>
      <c r="M1883" s="54"/>
      <c r="N1883" s="54"/>
      <c r="O1883" s="54"/>
      <c r="P1883" s="54"/>
      <c r="Q1883" s="54"/>
      <c r="R1883" s="54"/>
      <c r="S1883" s="54"/>
      <c r="T1883" s="54"/>
      <c r="U1883" s="54"/>
      <c r="V1883" s="54"/>
      <c r="W1883" s="54"/>
      <c r="X1883" s="54"/>
      <c r="Y1883" s="54"/>
      <c r="Z1883" s="54"/>
    </row>
    <row r="1884" spans="1:26" ht="12.75" customHeight="1">
      <c r="A1884" s="53" t="s">
        <v>4180</v>
      </c>
      <c r="B1884" s="55" t="s">
        <v>3170</v>
      </c>
      <c r="C1884" s="57">
        <v>1</v>
      </c>
      <c r="D1884" s="53" t="s">
        <v>4232</v>
      </c>
      <c r="E1884" s="55" t="s">
        <v>1228</v>
      </c>
      <c r="F1884" s="57">
        <v>1</v>
      </c>
      <c r="G1884" s="54"/>
      <c r="H1884" s="54"/>
      <c r="I1884" s="54"/>
      <c r="J1884" s="54"/>
      <c r="K1884" s="54"/>
      <c r="L1884" s="54"/>
      <c r="M1884" s="54"/>
      <c r="N1884" s="54"/>
      <c r="O1884" s="54"/>
      <c r="P1884" s="54"/>
      <c r="Q1884" s="54"/>
      <c r="R1884" s="54"/>
      <c r="S1884" s="54"/>
      <c r="T1884" s="54"/>
      <c r="U1884" s="54"/>
      <c r="V1884" s="54"/>
      <c r="W1884" s="54"/>
      <c r="X1884" s="54"/>
      <c r="Y1884" s="54"/>
      <c r="Z1884" s="54"/>
    </row>
    <row r="1885" spans="1:26" ht="12.75" customHeight="1">
      <c r="A1885" s="53" t="s">
        <v>4181</v>
      </c>
      <c r="B1885" s="55" t="s">
        <v>3262</v>
      </c>
      <c r="C1885" s="57">
        <v>1</v>
      </c>
      <c r="D1885" s="53" t="s">
        <v>4233</v>
      </c>
      <c r="E1885" s="55" t="s">
        <v>2131</v>
      </c>
      <c r="F1885" s="57">
        <v>8</v>
      </c>
      <c r="G1885" s="54"/>
      <c r="H1885" s="54"/>
      <c r="I1885" s="54"/>
      <c r="J1885" s="54"/>
      <c r="K1885" s="54"/>
      <c r="L1885" s="54"/>
      <c r="M1885" s="54"/>
      <c r="N1885" s="54"/>
      <c r="O1885" s="54"/>
      <c r="P1885" s="54"/>
      <c r="Q1885" s="54"/>
      <c r="R1885" s="54"/>
      <c r="S1885" s="54"/>
      <c r="T1885" s="54"/>
      <c r="U1885" s="54"/>
      <c r="V1885" s="54"/>
      <c r="W1885" s="54"/>
      <c r="X1885" s="54"/>
      <c r="Y1885" s="54"/>
      <c r="Z1885" s="54"/>
    </row>
    <row r="1886" spans="1:26" ht="12.75" customHeight="1">
      <c r="A1886" s="53" t="s">
        <v>4182</v>
      </c>
      <c r="B1886" s="55" t="s">
        <v>3262</v>
      </c>
      <c r="C1886" s="57">
        <v>1</v>
      </c>
      <c r="D1886" s="53" t="s">
        <v>4234</v>
      </c>
      <c r="E1886" s="55" t="s">
        <v>715</v>
      </c>
      <c r="F1886" s="57">
        <v>1</v>
      </c>
      <c r="G1886" s="54"/>
      <c r="H1886" s="54"/>
      <c r="I1886" s="54"/>
      <c r="J1886" s="54"/>
      <c r="K1886" s="54"/>
      <c r="L1886" s="54"/>
      <c r="M1886" s="54"/>
      <c r="N1886" s="54"/>
      <c r="O1886" s="54"/>
      <c r="P1886" s="54"/>
      <c r="Q1886" s="54"/>
      <c r="R1886" s="54"/>
      <c r="S1886" s="54"/>
      <c r="T1886" s="54"/>
      <c r="U1886" s="54"/>
      <c r="V1886" s="54"/>
      <c r="W1886" s="54"/>
      <c r="X1886" s="54"/>
      <c r="Y1886" s="54"/>
      <c r="Z1886" s="54"/>
    </row>
    <row r="1887" spans="1:26" ht="12.75" customHeight="1">
      <c r="A1887" s="53" t="s">
        <v>4183</v>
      </c>
      <c r="B1887" s="55" t="s">
        <v>3262</v>
      </c>
      <c r="C1887" s="57">
        <v>1</v>
      </c>
      <c r="D1887" s="53" t="s">
        <v>4235</v>
      </c>
      <c r="E1887" s="55" t="s">
        <v>715</v>
      </c>
      <c r="F1887" s="57">
        <v>1</v>
      </c>
      <c r="G1887" s="54"/>
      <c r="H1887" s="54"/>
      <c r="I1887" s="54"/>
      <c r="J1887" s="54"/>
      <c r="K1887" s="54"/>
      <c r="L1887" s="54"/>
      <c r="M1887" s="54"/>
      <c r="N1887" s="54"/>
      <c r="O1887" s="54"/>
      <c r="P1887" s="54"/>
      <c r="Q1887" s="54"/>
      <c r="R1887" s="54"/>
      <c r="S1887" s="54"/>
      <c r="T1887" s="54"/>
      <c r="U1887" s="54"/>
      <c r="V1887" s="54"/>
      <c r="W1887" s="54"/>
      <c r="X1887" s="54"/>
      <c r="Y1887" s="54"/>
      <c r="Z1887" s="54"/>
    </row>
    <row r="1888" spans="1:26" ht="12.75" customHeight="1">
      <c r="A1888" s="53" t="s">
        <v>4184</v>
      </c>
      <c r="B1888" s="55" t="s">
        <v>3262</v>
      </c>
      <c r="C1888" s="57">
        <v>1</v>
      </c>
      <c r="D1888" s="53" t="s">
        <v>4236</v>
      </c>
      <c r="E1888" s="55" t="s">
        <v>1240</v>
      </c>
      <c r="F1888" s="57">
        <v>2</v>
      </c>
      <c r="G1888" s="54"/>
      <c r="H1888" s="54"/>
      <c r="I1888" s="54"/>
      <c r="J1888" s="54"/>
      <c r="K1888" s="54"/>
      <c r="L1888" s="54"/>
      <c r="M1888" s="54"/>
      <c r="N1888" s="54"/>
      <c r="O1888" s="54"/>
      <c r="P1888" s="54"/>
      <c r="Q1888" s="54"/>
      <c r="R1888" s="54"/>
      <c r="S1888" s="54"/>
      <c r="T1888" s="54"/>
      <c r="U1888" s="54"/>
      <c r="V1888" s="54"/>
      <c r="W1888" s="54"/>
      <c r="X1888" s="54"/>
      <c r="Y1888" s="54"/>
      <c r="Z1888" s="54"/>
    </row>
    <row r="1889" spans="1:26" ht="12.75" customHeight="1">
      <c r="A1889" s="53" t="s">
        <v>4185</v>
      </c>
      <c r="B1889" s="55" t="s">
        <v>3482</v>
      </c>
      <c r="C1889" s="57">
        <v>1</v>
      </c>
      <c r="D1889" s="53" t="s">
        <v>4237</v>
      </c>
      <c r="E1889" s="55" t="s">
        <v>1875</v>
      </c>
      <c r="F1889" s="57">
        <v>4</v>
      </c>
      <c r="G1889" s="54"/>
      <c r="H1889" s="54"/>
      <c r="I1889" s="54"/>
      <c r="J1889" s="54"/>
      <c r="K1889" s="54"/>
      <c r="L1889" s="54"/>
      <c r="M1889" s="54"/>
      <c r="N1889" s="54"/>
      <c r="O1889" s="54"/>
      <c r="P1889" s="54"/>
      <c r="Q1889" s="54"/>
      <c r="R1889" s="54"/>
      <c r="S1889" s="54"/>
      <c r="T1889" s="54"/>
      <c r="U1889" s="54"/>
      <c r="V1889" s="54"/>
      <c r="W1889" s="54"/>
      <c r="X1889" s="54"/>
      <c r="Y1889" s="54"/>
      <c r="Z1889" s="54"/>
    </row>
    <row r="1890" spans="1:26" ht="12.75" customHeight="1">
      <c r="A1890" s="53" t="s">
        <v>4186</v>
      </c>
      <c r="B1890" s="55" t="s">
        <v>3482</v>
      </c>
      <c r="C1890" s="57">
        <v>1</v>
      </c>
      <c r="D1890" s="53" t="s">
        <v>4238</v>
      </c>
      <c r="E1890" s="55" t="s">
        <v>1875</v>
      </c>
      <c r="F1890" s="57">
        <v>3</v>
      </c>
      <c r="G1890" s="54"/>
      <c r="H1890" s="54"/>
      <c r="I1890" s="54"/>
      <c r="J1890" s="54"/>
      <c r="K1890" s="54"/>
      <c r="L1890" s="54"/>
      <c r="M1890" s="54"/>
      <c r="N1890" s="54"/>
      <c r="O1890" s="54"/>
      <c r="P1890" s="54"/>
      <c r="Q1890" s="54"/>
      <c r="R1890" s="54"/>
      <c r="S1890" s="54"/>
      <c r="T1890" s="54"/>
      <c r="U1890" s="54"/>
      <c r="V1890" s="54"/>
      <c r="W1890" s="54"/>
      <c r="X1890" s="54"/>
      <c r="Y1890" s="54"/>
      <c r="Z1890" s="54"/>
    </row>
    <row r="1891" spans="1:26" ht="12.75" customHeight="1">
      <c r="A1891" s="53" t="s">
        <v>4187</v>
      </c>
      <c r="B1891" s="55" t="s">
        <v>3482</v>
      </c>
      <c r="C1891" s="57">
        <v>1</v>
      </c>
      <c r="D1891" s="53" t="s">
        <v>4239</v>
      </c>
      <c r="E1891" s="55" t="s">
        <v>762</v>
      </c>
      <c r="F1891" s="57">
        <v>2</v>
      </c>
      <c r="G1891" s="54"/>
      <c r="H1891" s="54"/>
      <c r="I1891" s="54"/>
      <c r="J1891" s="54"/>
      <c r="K1891" s="54"/>
      <c r="L1891" s="54"/>
      <c r="M1891" s="54"/>
      <c r="N1891" s="54"/>
      <c r="O1891" s="54"/>
      <c r="P1891" s="54"/>
      <c r="Q1891" s="54"/>
      <c r="R1891" s="54"/>
      <c r="S1891" s="54"/>
      <c r="T1891" s="54"/>
      <c r="U1891" s="54"/>
      <c r="V1891" s="54"/>
      <c r="W1891" s="54"/>
      <c r="X1891" s="54"/>
      <c r="Y1891" s="54"/>
      <c r="Z1891" s="54"/>
    </row>
    <row r="1892" spans="1:26" ht="12.75" customHeight="1">
      <c r="A1892" s="53" t="s">
        <v>4188</v>
      </c>
      <c r="B1892" s="55" t="s">
        <v>4189</v>
      </c>
      <c r="C1892" s="57">
        <v>1</v>
      </c>
      <c r="D1892" s="53" t="s">
        <v>4240</v>
      </c>
      <c r="E1892" s="55" t="s">
        <v>762</v>
      </c>
      <c r="F1892" s="57">
        <v>3</v>
      </c>
      <c r="G1892" s="54"/>
      <c r="H1892" s="54"/>
      <c r="I1892" s="54"/>
      <c r="J1892" s="54"/>
      <c r="K1892" s="54"/>
      <c r="L1892" s="54"/>
      <c r="M1892" s="54"/>
      <c r="N1892" s="54"/>
      <c r="O1892" s="54"/>
      <c r="P1892" s="54"/>
      <c r="Q1892" s="54"/>
      <c r="R1892" s="54"/>
      <c r="S1892" s="54"/>
      <c r="T1892" s="54"/>
      <c r="U1892" s="54"/>
      <c r="V1892" s="54"/>
      <c r="W1892" s="54"/>
      <c r="X1892" s="54"/>
      <c r="Y1892" s="54"/>
      <c r="Z1892" s="54"/>
    </row>
    <row r="1893" spans="1:26" ht="12.75" customHeight="1">
      <c r="A1893" s="53" t="s">
        <v>4190</v>
      </c>
      <c r="B1893" s="55" t="s">
        <v>4189</v>
      </c>
      <c r="C1893" s="57">
        <v>1</v>
      </c>
      <c r="D1893" s="53" t="s">
        <v>4241</v>
      </c>
      <c r="E1893" s="55" t="s">
        <v>715</v>
      </c>
      <c r="F1893" s="57">
        <v>1</v>
      </c>
      <c r="G1893" s="54"/>
      <c r="H1893" s="54"/>
      <c r="I1893" s="54"/>
      <c r="J1893" s="54"/>
      <c r="K1893" s="54"/>
      <c r="L1893" s="54"/>
      <c r="M1893" s="54"/>
      <c r="N1893" s="54"/>
      <c r="O1893" s="54"/>
      <c r="P1893" s="54"/>
      <c r="Q1893" s="54"/>
      <c r="R1893" s="54"/>
      <c r="S1893" s="54"/>
      <c r="T1893" s="54"/>
      <c r="U1893" s="54"/>
      <c r="V1893" s="54"/>
      <c r="W1893" s="54"/>
      <c r="X1893" s="54"/>
      <c r="Y1893" s="54"/>
      <c r="Z1893" s="54"/>
    </row>
    <row r="1894" spans="1:26" ht="12.75" customHeight="1">
      <c r="A1894" s="53" t="s">
        <v>4191</v>
      </c>
      <c r="B1894" s="55" t="s">
        <v>3908</v>
      </c>
      <c r="C1894" s="57">
        <v>1</v>
      </c>
      <c r="D1894" s="53" t="s">
        <v>4242</v>
      </c>
      <c r="E1894" s="55" t="s">
        <v>715</v>
      </c>
      <c r="F1894" s="57">
        <v>2</v>
      </c>
      <c r="G1894" s="54"/>
      <c r="H1894" s="54"/>
      <c r="I1894" s="54"/>
      <c r="J1894" s="54"/>
      <c r="K1894" s="54"/>
      <c r="L1894" s="54"/>
      <c r="M1894" s="54"/>
      <c r="N1894" s="54"/>
      <c r="O1894" s="54"/>
      <c r="P1894" s="54"/>
      <c r="Q1894" s="54"/>
      <c r="R1894" s="54"/>
      <c r="S1894" s="54"/>
      <c r="T1894" s="54"/>
      <c r="U1894" s="54"/>
      <c r="V1894" s="54"/>
      <c r="W1894" s="54"/>
      <c r="X1894" s="54"/>
      <c r="Y1894" s="54"/>
      <c r="Z1894" s="54"/>
    </row>
    <row r="1895" spans="1:26" ht="12.75" customHeight="1">
      <c r="A1895" s="53" t="s">
        <v>4192</v>
      </c>
      <c r="B1895" s="55" t="s">
        <v>3908</v>
      </c>
      <c r="C1895" s="57">
        <v>2</v>
      </c>
      <c r="D1895" s="53" t="s">
        <v>4243</v>
      </c>
      <c r="E1895" s="55" t="s">
        <v>590</v>
      </c>
      <c r="F1895" s="57">
        <v>1</v>
      </c>
      <c r="G1895" s="54"/>
      <c r="H1895" s="54"/>
      <c r="I1895" s="54"/>
      <c r="J1895" s="54"/>
      <c r="K1895" s="54"/>
      <c r="L1895" s="54"/>
      <c r="M1895" s="54"/>
      <c r="N1895" s="54"/>
      <c r="O1895" s="54"/>
      <c r="P1895" s="54"/>
      <c r="Q1895" s="54"/>
      <c r="R1895" s="54"/>
      <c r="S1895" s="54"/>
      <c r="T1895" s="54"/>
      <c r="U1895" s="54"/>
      <c r="V1895" s="54"/>
      <c r="W1895" s="54"/>
      <c r="X1895" s="54"/>
      <c r="Y1895" s="54"/>
      <c r="Z1895" s="54"/>
    </row>
    <row r="1896" spans="1:26" ht="12.75" customHeight="1">
      <c r="A1896" s="53" t="s">
        <v>4193</v>
      </c>
      <c r="B1896" s="55" t="s">
        <v>4018</v>
      </c>
      <c r="C1896" s="57">
        <v>6</v>
      </c>
      <c r="D1896" s="53" t="s">
        <v>4244</v>
      </c>
      <c r="E1896" s="55" t="s">
        <v>590</v>
      </c>
      <c r="F1896" s="57">
        <v>1</v>
      </c>
      <c r="G1896" s="54"/>
      <c r="H1896" s="54"/>
      <c r="I1896" s="54"/>
      <c r="J1896" s="54"/>
      <c r="K1896" s="54"/>
      <c r="L1896" s="54"/>
      <c r="M1896" s="54"/>
      <c r="N1896" s="54"/>
      <c r="O1896" s="54"/>
      <c r="P1896" s="54"/>
      <c r="Q1896" s="54"/>
      <c r="R1896" s="54"/>
      <c r="S1896" s="54"/>
      <c r="T1896" s="54"/>
      <c r="U1896" s="54"/>
      <c r="V1896" s="54"/>
      <c r="W1896" s="54"/>
      <c r="X1896" s="54"/>
      <c r="Y1896" s="54"/>
      <c r="Z1896" s="54"/>
    </row>
    <row r="1897" spans="1:26" ht="12.75" customHeight="1">
      <c r="A1897" s="53" t="s">
        <v>4194</v>
      </c>
      <c r="B1897" s="55" t="s">
        <v>4018</v>
      </c>
      <c r="C1897" s="57">
        <v>6</v>
      </c>
      <c r="D1897" s="53" t="s">
        <v>4245</v>
      </c>
      <c r="E1897" s="55" t="s">
        <v>4246</v>
      </c>
      <c r="F1897" s="57">
        <v>14</v>
      </c>
      <c r="G1897" s="54"/>
      <c r="H1897" s="54"/>
      <c r="I1897" s="54"/>
      <c r="J1897" s="54"/>
      <c r="K1897" s="54"/>
      <c r="L1897" s="54"/>
      <c r="M1897" s="54"/>
      <c r="N1897" s="54"/>
      <c r="O1897" s="54"/>
      <c r="P1897" s="54"/>
      <c r="Q1897" s="54"/>
      <c r="R1897" s="54"/>
      <c r="S1897" s="54"/>
      <c r="T1897" s="54"/>
      <c r="U1897" s="54"/>
      <c r="V1897" s="54"/>
      <c r="W1897" s="54"/>
      <c r="X1897" s="54"/>
      <c r="Y1897" s="54"/>
      <c r="Z1897" s="54"/>
    </row>
    <row r="1898" spans="1:26" ht="12.75" customHeight="1">
      <c r="A1898" s="53" t="s">
        <v>4195</v>
      </c>
      <c r="B1898" s="55" t="s">
        <v>4021</v>
      </c>
      <c r="C1898" s="57">
        <v>11</v>
      </c>
      <c r="D1898" s="53" t="s">
        <v>4247</v>
      </c>
      <c r="E1898" s="55" t="s">
        <v>4246</v>
      </c>
      <c r="F1898" s="57">
        <v>5</v>
      </c>
      <c r="G1898" s="54"/>
      <c r="H1898" s="54"/>
      <c r="I1898" s="54"/>
      <c r="J1898" s="54"/>
      <c r="K1898" s="54"/>
      <c r="L1898" s="54"/>
      <c r="M1898" s="54"/>
      <c r="N1898" s="54"/>
      <c r="O1898" s="54"/>
      <c r="P1898" s="54"/>
      <c r="Q1898" s="54"/>
      <c r="R1898" s="54"/>
      <c r="S1898" s="54"/>
      <c r="T1898" s="54"/>
      <c r="U1898" s="54"/>
      <c r="V1898" s="54"/>
      <c r="W1898" s="54"/>
      <c r="X1898" s="54"/>
      <c r="Y1898" s="54"/>
      <c r="Z1898" s="54"/>
    </row>
    <row r="1899" spans="1:26" ht="12.75" customHeight="1">
      <c r="A1899" s="53" t="s">
        <v>4196</v>
      </c>
      <c r="B1899" s="55" t="s">
        <v>4021</v>
      </c>
      <c r="C1899" s="57">
        <v>13</v>
      </c>
      <c r="D1899" s="53" t="s">
        <v>4248</v>
      </c>
      <c r="E1899" s="55" t="s">
        <v>3422</v>
      </c>
      <c r="F1899" s="57">
        <v>1</v>
      </c>
      <c r="G1899" s="54"/>
      <c r="H1899" s="54"/>
      <c r="I1899" s="54"/>
      <c r="J1899" s="54"/>
      <c r="K1899" s="54"/>
      <c r="L1899" s="54"/>
      <c r="M1899" s="54"/>
      <c r="N1899" s="54"/>
      <c r="O1899" s="54"/>
      <c r="P1899" s="54"/>
      <c r="Q1899" s="54"/>
      <c r="R1899" s="54"/>
      <c r="S1899" s="54"/>
      <c r="T1899" s="54"/>
      <c r="U1899" s="54"/>
      <c r="V1899" s="54"/>
      <c r="W1899" s="54"/>
      <c r="X1899" s="54"/>
      <c r="Y1899" s="54"/>
      <c r="Z1899" s="54"/>
    </row>
    <row r="1900" spans="1:26" ht="12.75" customHeight="1">
      <c r="A1900" s="53" t="s">
        <v>4197</v>
      </c>
      <c r="B1900" s="55" t="s">
        <v>4021</v>
      </c>
      <c r="C1900" s="57">
        <v>2</v>
      </c>
      <c r="D1900" s="53" t="s">
        <v>4249</v>
      </c>
      <c r="E1900" s="55" t="s">
        <v>3422</v>
      </c>
      <c r="F1900" s="57">
        <v>1</v>
      </c>
      <c r="G1900" s="54"/>
      <c r="H1900" s="54"/>
      <c r="I1900" s="54"/>
      <c r="J1900" s="54"/>
      <c r="K1900" s="54"/>
      <c r="L1900" s="54"/>
      <c r="M1900" s="54"/>
      <c r="N1900" s="54"/>
      <c r="O1900" s="54"/>
      <c r="P1900" s="54"/>
      <c r="Q1900" s="54"/>
      <c r="R1900" s="54"/>
      <c r="S1900" s="54"/>
      <c r="T1900" s="54"/>
      <c r="U1900" s="54"/>
      <c r="V1900" s="54"/>
      <c r="W1900" s="54"/>
      <c r="X1900" s="54"/>
      <c r="Y1900" s="54"/>
      <c r="Z1900" s="54"/>
    </row>
    <row r="1901" spans="1:26" ht="12.75" customHeight="1">
      <c r="A1901" s="53" t="s">
        <v>4250</v>
      </c>
      <c r="B1901" s="55" t="s">
        <v>3908</v>
      </c>
      <c r="C1901" s="57">
        <v>4</v>
      </c>
      <c r="D1901" s="53" t="s">
        <v>4299</v>
      </c>
      <c r="E1901" s="55" t="s">
        <v>3479</v>
      </c>
      <c r="F1901" s="57">
        <v>1</v>
      </c>
      <c r="G1901" s="54"/>
      <c r="H1901" s="54"/>
      <c r="I1901" s="54"/>
      <c r="J1901" s="54"/>
      <c r="K1901" s="54"/>
      <c r="L1901" s="54"/>
      <c r="M1901" s="54"/>
      <c r="N1901" s="54"/>
      <c r="O1901" s="54"/>
      <c r="P1901" s="54"/>
      <c r="Q1901" s="54"/>
      <c r="R1901" s="54"/>
      <c r="S1901" s="54"/>
      <c r="T1901" s="54"/>
      <c r="U1901" s="54"/>
      <c r="V1901" s="54"/>
      <c r="W1901" s="54"/>
      <c r="X1901" s="54"/>
      <c r="Y1901" s="54"/>
      <c r="Z1901" s="54"/>
    </row>
    <row r="1902" spans="1:26" ht="12.75" customHeight="1">
      <c r="A1902" s="53" t="s">
        <v>4251</v>
      </c>
      <c r="B1902" s="55" t="s">
        <v>3422</v>
      </c>
      <c r="C1902" s="57">
        <v>1</v>
      </c>
      <c r="D1902" s="53" t="s">
        <v>4300</v>
      </c>
      <c r="E1902" s="55" t="s">
        <v>1794</v>
      </c>
      <c r="F1902" s="57">
        <v>3</v>
      </c>
      <c r="G1902" s="54"/>
      <c r="H1902" s="54"/>
      <c r="I1902" s="54"/>
      <c r="J1902" s="54"/>
      <c r="K1902" s="54"/>
      <c r="L1902" s="54"/>
      <c r="M1902" s="54"/>
      <c r="N1902" s="54"/>
      <c r="O1902" s="54"/>
      <c r="P1902" s="54"/>
      <c r="Q1902" s="54"/>
      <c r="R1902" s="54"/>
      <c r="S1902" s="54"/>
      <c r="T1902" s="54"/>
      <c r="U1902" s="54"/>
      <c r="V1902" s="54"/>
      <c r="W1902" s="54"/>
      <c r="X1902" s="54"/>
      <c r="Y1902" s="54"/>
      <c r="Z1902" s="54"/>
    </row>
    <row r="1903" spans="1:26" ht="12.75" customHeight="1">
      <c r="A1903" s="53" t="s">
        <v>4252</v>
      </c>
      <c r="B1903" s="55" t="s">
        <v>3918</v>
      </c>
      <c r="C1903" s="57">
        <v>4</v>
      </c>
      <c r="D1903" s="53" t="s">
        <v>4301</v>
      </c>
      <c r="E1903" s="55" t="s">
        <v>1794</v>
      </c>
      <c r="F1903" s="57">
        <v>2</v>
      </c>
      <c r="G1903" s="54"/>
      <c r="H1903" s="54"/>
      <c r="I1903" s="54"/>
      <c r="J1903" s="54"/>
      <c r="K1903" s="54"/>
      <c r="L1903" s="54"/>
      <c r="M1903" s="54"/>
      <c r="N1903" s="54"/>
      <c r="O1903" s="54"/>
      <c r="P1903" s="54"/>
      <c r="Q1903" s="54"/>
      <c r="R1903" s="54"/>
      <c r="S1903" s="54"/>
      <c r="T1903" s="54"/>
      <c r="U1903" s="54"/>
      <c r="V1903" s="54"/>
      <c r="W1903" s="54"/>
      <c r="X1903" s="54"/>
      <c r="Y1903" s="54"/>
      <c r="Z1903" s="54"/>
    </row>
    <row r="1904" spans="1:26" ht="12.75" customHeight="1">
      <c r="A1904" s="53" t="s">
        <v>4253</v>
      </c>
      <c r="B1904" s="55" t="s">
        <v>3918</v>
      </c>
      <c r="C1904" s="57">
        <v>4</v>
      </c>
      <c r="D1904" s="53" t="s">
        <v>4302</v>
      </c>
      <c r="E1904" s="55" t="s">
        <v>1794</v>
      </c>
      <c r="F1904" s="57">
        <v>8</v>
      </c>
      <c r="G1904" s="54"/>
      <c r="H1904" s="54"/>
      <c r="I1904" s="54"/>
      <c r="J1904" s="54"/>
      <c r="K1904" s="54"/>
      <c r="L1904" s="54"/>
      <c r="M1904" s="54"/>
      <c r="N1904" s="54"/>
      <c r="O1904" s="54"/>
      <c r="P1904" s="54"/>
      <c r="Q1904" s="54"/>
      <c r="R1904" s="54"/>
      <c r="S1904" s="54"/>
      <c r="T1904" s="54"/>
      <c r="U1904" s="54"/>
      <c r="V1904" s="54"/>
      <c r="W1904" s="54"/>
      <c r="X1904" s="54"/>
      <c r="Y1904" s="54"/>
      <c r="Z1904" s="54"/>
    </row>
    <row r="1905" spans="1:26" ht="12.75" customHeight="1">
      <c r="A1905" s="53" t="s">
        <v>4254</v>
      </c>
      <c r="B1905" s="55" t="s">
        <v>336</v>
      </c>
      <c r="C1905" s="57">
        <v>10</v>
      </c>
      <c r="D1905" s="53" t="s">
        <v>4303</v>
      </c>
      <c r="E1905" s="55" t="s">
        <v>1794</v>
      </c>
      <c r="F1905" s="57">
        <v>10</v>
      </c>
      <c r="G1905" s="54"/>
      <c r="H1905" s="54"/>
      <c r="I1905" s="54"/>
      <c r="J1905" s="54"/>
      <c r="K1905" s="54"/>
      <c r="L1905" s="54"/>
      <c r="M1905" s="54"/>
      <c r="N1905" s="54"/>
      <c r="O1905" s="54"/>
      <c r="P1905" s="54"/>
      <c r="Q1905" s="54"/>
      <c r="R1905" s="54"/>
      <c r="S1905" s="54"/>
      <c r="T1905" s="54"/>
      <c r="U1905" s="54"/>
      <c r="V1905" s="54"/>
      <c r="W1905" s="54"/>
      <c r="X1905" s="54"/>
      <c r="Y1905" s="54"/>
      <c r="Z1905" s="54"/>
    </row>
    <row r="1906" spans="1:26" ht="12.75" customHeight="1">
      <c r="A1906" s="53" t="s">
        <v>4255</v>
      </c>
      <c r="B1906" s="55" t="s">
        <v>336</v>
      </c>
      <c r="C1906" s="57">
        <v>3</v>
      </c>
      <c r="D1906" s="53" t="s">
        <v>4304</v>
      </c>
      <c r="E1906" s="55" t="s">
        <v>4305</v>
      </c>
      <c r="F1906" s="57">
        <v>3</v>
      </c>
      <c r="G1906" s="54"/>
      <c r="H1906" s="54"/>
      <c r="I1906" s="54"/>
      <c r="J1906" s="54"/>
      <c r="K1906" s="54"/>
      <c r="L1906" s="54"/>
      <c r="M1906" s="54"/>
      <c r="N1906" s="54"/>
      <c r="O1906" s="54"/>
      <c r="P1906" s="54"/>
      <c r="Q1906" s="54"/>
      <c r="R1906" s="54"/>
      <c r="S1906" s="54"/>
      <c r="T1906" s="54"/>
      <c r="U1906" s="54"/>
      <c r="V1906" s="54"/>
      <c r="W1906" s="54"/>
      <c r="X1906" s="54"/>
      <c r="Y1906" s="54"/>
      <c r="Z1906" s="54"/>
    </row>
    <row r="1907" spans="1:26" ht="12.75" customHeight="1">
      <c r="A1907" s="53" t="s">
        <v>4256</v>
      </c>
      <c r="B1907" s="55"/>
      <c r="C1907" s="57">
        <v>1</v>
      </c>
      <c r="D1907" s="53" t="s">
        <v>4306</v>
      </c>
      <c r="E1907" s="55" t="s">
        <v>4305</v>
      </c>
      <c r="F1907" s="57">
        <v>4</v>
      </c>
      <c r="G1907" s="54"/>
      <c r="H1907" s="54"/>
      <c r="I1907" s="54"/>
      <c r="J1907" s="54"/>
      <c r="K1907" s="54"/>
      <c r="L1907" s="54"/>
      <c r="M1907" s="54"/>
      <c r="N1907" s="54"/>
      <c r="O1907" s="54"/>
      <c r="P1907" s="54"/>
      <c r="Q1907" s="54"/>
      <c r="R1907" s="54"/>
      <c r="S1907" s="54"/>
      <c r="T1907" s="54"/>
      <c r="U1907" s="54"/>
      <c r="V1907" s="54"/>
      <c r="W1907" s="54"/>
      <c r="X1907" s="54"/>
      <c r="Y1907" s="54"/>
      <c r="Z1907" s="54"/>
    </row>
    <row r="1908" spans="1:26" ht="12.75" customHeight="1">
      <c r="A1908" s="53" t="s">
        <v>4257</v>
      </c>
      <c r="B1908" s="55"/>
      <c r="C1908" s="57">
        <v>1</v>
      </c>
      <c r="D1908" s="53" t="s">
        <v>4307</v>
      </c>
      <c r="E1908" s="55" t="s">
        <v>4305</v>
      </c>
      <c r="F1908" s="57">
        <v>4</v>
      </c>
      <c r="G1908" s="54"/>
      <c r="H1908" s="54"/>
      <c r="I1908" s="54"/>
      <c r="J1908" s="54"/>
      <c r="K1908" s="54"/>
      <c r="L1908" s="54"/>
      <c r="M1908" s="54"/>
      <c r="N1908" s="54"/>
      <c r="O1908" s="54"/>
      <c r="P1908" s="54"/>
      <c r="Q1908" s="54"/>
      <c r="R1908" s="54"/>
      <c r="S1908" s="54"/>
      <c r="T1908" s="54"/>
      <c r="U1908" s="54"/>
      <c r="V1908" s="54"/>
      <c r="W1908" s="54"/>
      <c r="X1908" s="54"/>
      <c r="Y1908" s="54"/>
      <c r="Z1908" s="54"/>
    </row>
    <row r="1909" spans="1:26" ht="12.75" customHeight="1">
      <c r="A1909" s="53" t="s">
        <v>4258</v>
      </c>
      <c r="B1909" s="55" t="s">
        <v>1219</v>
      </c>
      <c r="C1909" s="57">
        <v>1</v>
      </c>
      <c r="D1909" s="53" t="s">
        <v>4308</v>
      </c>
      <c r="E1909" s="55" t="s">
        <v>4305</v>
      </c>
      <c r="F1909" s="57">
        <v>8</v>
      </c>
      <c r="G1909" s="54"/>
      <c r="H1909" s="54"/>
      <c r="I1909" s="54"/>
      <c r="J1909" s="54"/>
      <c r="K1909" s="54"/>
      <c r="L1909" s="54"/>
      <c r="M1909" s="54"/>
      <c r="N1909" s="54"/>
      <c r="O1909" s="54"/>
      <c r="P1909" s="54"/>
      <c r="Q1909" s="54"/>
      <c r="R1909" s="54"/>
      <c r="S1909" s="54"/>
      <c r="T1909" s="54"/>
      <c r="U1909" s="54"/>
      <c r="V1909" s="54"/>
      <c r="W1909" s="54"/>
      <c r="X1909" s="54"/>
      <c r="Y1909" s="54"/>
      <c r="Z1909" s="54"/>
    </row>
    <row r="1910" spans="1:26" ht="12.75" customHeight="1">
      <c r="A1910" s="53" t="s">
        <v>4259</v>
      </c>
      <c r="B1910" s="55" t="s">
        <v>1219</v>
      </c>
      <c r="C1910" s="57">
        <v>1</v>
      </c>
      <c r="D1910" s="53" t="s">
        <v>4309</v>
      </c>
      <c r="E1910" s="55" t="s">
        <v>4018</v>
      </c>
      <c r="F1910" s="57">
        <v>1</v>
      </c>
      <c r="G1910" s="54"/>
      <c r="H1910" s="54"/>
      <c r="I1910" s="54"/>
      <c r="J1910" s="54"/>
      <c r="K1910" s="54"/>
      <c r="L1910" s="54"/>
      <c r="M1910" s="54"/>
      <c r="N1910" s="54"/>
      <c r="O1910" s="54"/>
      <c r="P1910" s="54"/>
      <c r="Q1910" s="54"/>
      <c r="R1910" s="54"/>
      <c r="S1910" s="54"/>
      <c r="T1910" s="54"/>
      <c r="U1910" s="54"/>
      <c r="V1910" s="54"/>
      <c r="W1910" s="54"/>
      <c r="X1910" s="54"/>
      <c r="Y1910" s="54"/>
      <c r="Z1910" s="54"/>
    </row>
    <row r="1911" spans="1:26" ht="12.75" customHeight="1">
      <c r="A1911" s="53" t="s">
        <v>4260</v>
      </c>
      <c r="B1911" s="55" t="s">
        <v>1875</v>
      </c>
      <c r="C1911" s="57">
        <v>1</v>
      </c>
      <c r="D1911" s="53" t="s">
        <v>4310</v>
      </c>
      <c r="E1911" s="55" t="s">
        <v>4018</v>
      </c>
      <c r="F1911" s="57">
        <v>4</v>
      </c>
      <c r="G1911" s="54"/>
      <c r="H1911" s="54"/>
      <c r="I1911" s="54"/>
      <c r="J1911" s="54"/>
      <c r="K1911" s="54"/>
      <c r="L1911" s="54"/>
      <c r="M1911" s="54"/>
      <c r="N1911" s="54"/>
      <c r="O1911" s="54"/>
      <c r="P1911" s="54"/>
      <c r="Q1911" s="54"/>
      <c r="R1911" s="54"/>
      <c r="S1911" s="54"/>
      <c r="T1911" s="54"/>
      <c r="U1911" s="54"/>
      <c r="V1911" s="54"/>
      <c r="W1911" s="54"/>
      <c r="X1911" s="54"/>
      <c r="Y1911" s="54"/>
      <c r="Z1911" s="54"/>
    </row>
    <row r="1912" spans="1:26" ht="12.75" customHeight="1">
      <c r="A1912" s="53" t="s">
        <v>4261</v>
      </c>
      <c r="B1912" s="55" t="s">
        <v>1875</v>
      </c>
      <c r="C1912" s="57">
        <v>1</v>
      </c>
      <c r="D1912" s="53" t="s">
        <v>4311</v>
      </c>
      <c r="E1912" s="55" t="s">
        <v>755</v>
      </c>
      <c r="F1912" s="57">
        <v>12</v>
      </c>
      <c r="G1912" s="54"/>
      <c r="H1912" s="54"/>
      <c r="I1912" s="54"/>
      <c r="J1912" s="54"/>
      <c r="K1912" s="54"/>
      <c r="L1912" s="54"/>
      <c r="M1912" s="54"/>
      <c r="N1912" s="54"/>
      <c r="O1912" s="54"/>
      <c r="P1912" s="54"/>
      <c r="Q1912" s="54"/>
      <c r="R1912" s="54"/>
      <c r="S1912" s="54"/>
      <c r="T1912" s="54"/>
      <c r="U1912" s="54"/>
      <c r="V1912" s="54"/>
      <c r="W1912" s="54"/>
      <c r="X1912" s="54"/>
      <c r="Y1912" s="54"/>
      <c r="Z1912" s="54"/>
    </row>
    <row r="1913" spans="1:26" ht="12.75" customHeight="1">
      <c r="A1913" s="53" t="s">
        <v>4262</v>
      </c>
      <c r="B1913" s="55" t="s">
        <v>1875</v>
      </c>
      <c r="C1913" s="57">
        <v>1</v>
      </c>
      <c r="D1913" s="53" t="s">
        <v>4312</v>
      </c>
      <c r="E1913" s="55" t="s">
        <v>755</v>
      </c>
      <c r="F1913" s="57">
        <v>6</v>
      </c>
      <c r="G1913" s="54"/>
      <c r="H1913" s="54"/>
      <c r="I1913" s="54"/>
      <c r="J1913" s="54"/>
      <c r="K1913" s="54"/>
      <c r="L1913" s="54"/>
      <c r="M1913" s="54"/>
      <c r="N1913" s="54"/>
      <c r="O1913" s="54"/>
      <c r="P1913" s="54"/>
      <c r="Q1913" s="54"/>
      <c r="R1913" s="54"/>
      <c r="S1913" s="54"/>
      <c r="T1913" s="54"/>
      <c r="U1913" s="54"/>
      <c r="V1913" s="54"/>
      <c r="W1913" s="54"/>
      <c r="X1913" s="54"/>
      <c r="Y1913" s="54"/>
      <c r="Z1913" s="54"/>
    </row>
    <row r="1914" spans="1:26" ht="12.75" customHeight="1">
      <c r="A1914" s="53" t="s">
        <v>4263</v>
      </c>
      <c r="B1914" s="55" t="s">
        <v>1875</v>
      </c>
      <c r="C1914" s="57">
        <v>1</v>
      </c>
      <c r="D1914" s="53" t="s">
        <v>4313</v>
      </c>
      <c r="E1914" s="55" t="s">
        <v>1268</v>
      </c>
      <c r="F1914" s="57">
        <v>1</v>
      </c>
      <c r="G1914" s="54"/>
      <c r="H1914" s="54"/>
      <c r="I1914" s="54"/>
      <c r="J1914" s="54"/>
      <c r="K1914" s="54"/>
      <c r="L1914" s="54"/>
      <c r="M1914" s="54"/>
      <c r="N1914" s="54"/>
      <c r="O1914" s="54"/>
      <c r="P1914" s="54"/>
      <c r="Q1914" s="54"/>
      <c r="R1914" s="54"/>
      <c r="S1914" s="54"/>
      <c r="T1914" s="54"/>
      <c r="U1914" s="54"/>
      <c r="V1914" s="54"/>
      <c r="W1914" s="54"/>
      <c r="X1914" s="54"/>
      <c r="Y1914" s="54"/>
      <c r="Z1914" s="54"/>
    </row>
    <row r="1915" spans="1:26" ht="12.75" customHeight="1">
      <c r="A1915" s="53" t="s">
        <v>4264</v>
      </c>
      <c r="B1915" s="55" t="s">
        <v>1643</v>
      </c>
      <c r="C1915" s="57">
        <v>4</v>
      </c>
      <c r="D1915" s="53" t="s">
        <v>4314</v>
      </c>
      <c r="E1915" s="55" t="s">
        <v>1268</v>
      </c>
      <c r="F1915" s="57">
        <v>2</v>
      </c>
      <c r="G1915" s="54"/>
      <c r="H1915" s="54"/>
      <c r="I1915" s="54"/>
      <c r="J1915" s="54"/>
      <c r="K1915" s="54"/>
      <c r="L1915" s="54"/>
      <c r="M1915" s="54"/>
      <c r="N1915" s="54"/>
      <c r="O1915" s="54"/>
      <c r="P1915" s="54"/>
      <c r="Q1915" s="54"/>
      <c r="R1915" s="54"/>
      <c r="S1915" s="54"/>
      <c r="T1915" s="54"/>
      <c r="U1915" s="54"/>
      <c r="V1915" s="54"/>
      <c r="W1915" s="54"/>
      <c r="X1915" s="54"/>
      <c r="Y1915" s="54"/>
      <c r="Z1915" s="54"/>
    </row>
    <row r="1916" spans="1:26" ht="12.75" customHeight="1">
      <c r="A1916" s="53" t="s">
        <v>4265</v>
      </c>
      <c r="B1916" s="55" t="s">
        <v>720</v>
      </c>
      <c r="C1916" s="57">
        <v>3</v>
      </c>
      <c r="D1916" s="53" t="s">
        <v>4315</v>
      </c>
      <c r="E1916" s="55" t="s">
        <v>1268</v>
      </c>
      <c r="F1916" s="57">
        <v>1</v>
      </c>
      <c r="G1916" s="54"/>
      <c r="H1916" s="54"/>
      <c r="I1916" s="54"/>
      <c r="J1916" s="54"/>
      <c r="K1916" s="54"/>
      <c r="L1916" s="54"/>
      <c r="M1916" s="54"/>
      <c r="N1916" s="54"/>
      <c r="O1916" s="54"/>
      <c r="P1916" s="54"/>
      <c r="Q1916" s="54"/>
      <c r="R1916" s="54"/>
      <c r="S1916" s="54"/>
      <c r="T1916" s="54"/>
      <c r="U1916" s="54"/>
      <c r="V1916" s="54"/>
      <c r="W1916" s="54"/>
      <c r="X1916" s="54"/>
      <c r="Y1916" s="54"/>
      <c r="Z1916" s="54"/>
    </row>
    <row r="1917" spans="1:26" ht="12.75" customHeight="1">
      <c r="A1917" s="53" t="s">
        <v>4266</v>
      </c>
      <c r="B1917" s="55" t="s">
        <v>720</v>
      </c>
      <c r="C1917" s="57">
        <v>4</v>
      </c>
      <c r="D1917" s="53" t="s">
        <v>4316</v>
      </c>
      <c r="E1917" s="55" t="s">
        <v>1268</v>
      </c>
      <c r="F1917" s="57">
        <v>1</v>
      </c>
      <c r="G1917" s="54"/>
      <c r="H1917" s="54"/>
      <c r="I1917" s="54"/>
      <c r="J1917" s="54"/>
      <c r="K1917" s="54"/>
      <c r="L1917" s="54"/>
      <c r="M1917" s="54"/>
      <c r="N1917" s="54"/>
      <c r="O1917" s="54"/>
      <c r="P1917" s="54"/>
      <c r="Q1917" s="54"/>
      <c r="R1917" s="54"/>
      <c r="S1917" s="54"/>
      <c r="T1917" s="54"/>
      <c r="U1917" s="54"/>
      <c r="V1917" s="54"/>
      <c r="W1917" s="54"/>
      <c r="X1917" s="54"/>
      <c r="Y1917" s="54"/>
      <c r="Z1917" s="54"/>
    </row>
    <row r="1918" spans="1:26" ht="12.75" customHeight="1">
      <c r="A1918" s="53" t="s">
        <v>4267</v>
      </c>
      <c r="B1918" s="55" t="s">
        <v>1643</v>
      </c>
      <c r="C1918" s="57">
        <v>1</v>
      </c>
      <c r="D1918" s="53" t="s">
        <v>4317</v>
      </c>
      <c r="E1918" s="55" t="s">
        <v>720</v>
      </c>
      <c r="F1918" s="57">
        <v>2</v>
      </c>
      <c r="G1918" s="54"/>
      <c r="H1918" s="54"/>
      <c r="I1918" s="54"/>
      <c r="J1918" s="54"/>
      <c r="K1918" s="54"/>
      <c r="L1918" s="54"/>
      <c r="M1918" s="54"/>
      <c r="N1918" s="54"/>
      <c r="O1918" s="54"/>
      <c r="P1918" s="54"/>
      <c r="Q1918" s="54"/>
      <c r="R1918" s="54"/>
      <c r="S1918" s="54"/>
      <c r="T1918" s="54"/>
      <c r="U1918" s="54"/>
      <c r="V1918" s="54"/>
      <c r="W1918" s="54"/>
      <c r="X1918" s="54"/>
      <c r="Y1918" s="54"/>
      <c r="Z1918" s="54"/>
    </row>
    <row r="1919" spans="1:26" ht="12.75" customHeight="1">
      <c r="A1919" s="53" t="s">
        <v>4268</v>
      </c>
      <c r="B1919" s="55" t="s">
        <v>4018</v>
      </c>
      <c r="C1919" s="57">
        <v>2</v>
      </c>
      <c r="D1919" s="53" t="s">
        <v>4318</v>
      </c>
      <c r="E1919" s="55" t="s">
        <v>720</v>
      </c>
      <c r="F1919" s="57">
        <v>2</v>
      </c>
      <c r="G1919" s="54"/>
      <c r="H1919" s="54"/>
      <c r="I1919" s="54"/>
      <c r="J1919" s="54"/>
      <c r="K1919" s="54"/>
      <c r="L1919" s="54"/>
      <c r="M1919" s="54"/>
      <c r="N1919" s="54"/>
      <c r="O1919" s="54"/>
      <c r="P1919" s="54"/>
      <c r="Q1919" s="54"/>
      <c r="R1919" s="54"/>
      <c r="S1919" s="54"/>
      <c r="T1919" s="54"/>
      <c r="U1919" s="54"/>
      <c r="V1919" s="54"/>
      <c r="W1919" s="54"/>
      <c r="X1919" s="54"/>
      <c r="Y1919" s="54"/>
      <c r="Z1919" s="54"/>
    </row>
    <row r="1920" spans="1:26" ht="12.75" customHeight="1">
      <c r="A1920" s="53" t="s">
        <v>4269</v>
      </c>
      <c r="B1920" s="55" t="s">
        <v>4018</v>
      </c>
      <c r="C1920" s="57">
        <v>5</v>
      </c>
      <c r="D1920" s="53" t="s">
        <v>4319</v>
      </c>
      <c r="E1920" s="55" t="s">
        <v>720</v>
      </c>
      <c r="F1920" s="57">
        <v>20</v>
      </c>
      <c r="G1920" s="54"/>
      <c r="H1920" s="54"/>
      <c r="I1920" s="54"/>
      <c r="J1920" s="54"/>
      <c r="K1920" s="54"/>
      <c r="L1920" s="54"/>
      <c r="M1920" s="54"/>
      <c r="N1920" s="54"/>
      <c r="O1920" s="54"/>
      <c r="P1920" s="54"/>
      <c r="Q1920" s="54"/>
      <c r="R1920" s="54"/>
      <c r="S1920" s="54"/>
      <c r="T1920" s="54"/>
      <c r="U1920" s="54"/>
      <c r="V1920" s="54"/>
      <c r="W1920" s="54"/>
      <c r="X1920" s="54"/>
      <c r="Y1920" s="54"/>
      <c r="Z1920" s="54"/>
    </row>
    <row r="1921" spans="1:26" ht="12.75" customHeight="1">
      <c r="A1921" s="53" t="s">
        <v>4270</v>
      </c>
      <c r="B1921" s="55" t="s">
        <v>1228</v>
      </c>
      <c r="C1921" s="57">
        <v>5</v>
      </c>
      <c r="D1921" s="53" t="s">
        <v>4320</v>
      </c>
      <c r="E1921" s="55" t="s">
        <v>720</v>
      </c>
      <c r="F1921" s="57">
        <v>1</v>
      </c>
      <c r="G1921" s="54"/>
      <c r="H1921" s="54"/>
      <c r="I1921" s="54"/>
      <c r="J1921" s="54"/>
      <c r="K1921" s="54"/>
      <c r="L1921" s="54"/>
      <c r="M1921" s="54"/>
      <c r="N1921" s="54"/>
      <c r="O1921" s="54"/>
      <c r="P1921" s="54"/>
      <c r="Q1921" s="54"/>
      <c r="R1921" s="54"/>
      <c r="S1921" s="54"/>
      <c r="T1921" s="54"/>
      <c r="U1921" s="54"/>
      <c r="V1921" s="54"/>
      <c r="W1921" s="54"/>
      <c r="X1921" s="54"/>
      <c r="Y1921" s="54"/>
      <c r="Z1921" s="54"/>
    </row>
    <row r="1922" spans="1:26" ht="12.75" customHeight="1">
      <c r="A1922" s="53" t="s">
        <v>4271</v>
      </c>
      <c r="B1922" s="55" t="s">
        <v>1228</v>
      </c>
      <c r="C1922" s="57">
        <v>4</v>
      </c>
      <c r="D1922" s="53" t="s">
        <v>4321</v>
      </c>
      <c r="E1922" s="55" t="s">
        <v>1473</v>
      </c>
      <c r="F1922" s="57">
        <v>10</v>
      </c>
      <c r="G1922" s="54"/>
      <c r="H1922" s="54"/>
      <c r="I1922" s="54"/>
      <c r="J1922" s="54"/>
      <c r="K1922" s="54"/>
      <c r="L1922" s="54"/>
      <c r="M1922" s="54"/>
      <c r="N1922" s="54"/>
      <c r="O1922" s="54"/>
      <c r="P1922" s="54"/>
      <c r="Q1922" s="54"/>
      <c r="R1922" s="54"/>
      <c r="S1922" s="54"/>
      <c r="T1922" s="54"/>
      <c r="U1922" s="54"/>
      <c r="V1922" s="54"/>
      <c r="W1922" s="54"/>
      <c r="X1922" s="54"/>
      <c r="Y1922" s="54"/>
      <c r="Z1922" s="54"/>
    </row>
    <row r="1923" spans="1:26" ht="12.75" customHeight="1">
      <c r="A1923" s="53" t="s">
        <v>4272</v>
      </c>
      <c r="B1923" s="55" t="s">
        <v>1214</v>
      </c>
      <c r="C1923" s="57">
        <v>6</v>
      </c>
      <c r="D1923" s="53" t="s">
        <v>4322</v>
      </c>
      <c r="E1923" s="55" t="s">
        <v>1473</v>
      </c>
      <c r="F1923" s="57">
        <v>3</v>
      </c>
      <c r="G1923" s="54"/>
      <c r="H1923" s="54"/>
      <c r="I1923" s="54"/>
      <c r="J1923" s="54"/>
      <c r="K1923" s="54"/>
      <c r="L1923" s="54"/>
      <c r="M1923" s="54"/>
      <c r="N1923" s="54"/>
      <c r="O1923" s="54"/>
      <c r="P1923" s="54"/>
      <c r="Q1923" s="54"/>
      <c r="R1923" s="54"/>
      <c r="S1923" s="54"/>
      <c r="T1923" s="54"/>
      <c r="U1923" s="54"/>
      <c r="V1923" s="54"/>
      <c r="W1923" s="54"/>
      <c r="X1923" s="54"/>
      <c r="Y1923" s="54"/>
      <c r="Z1923" s="54"/>
    </row>
    <row r="1924" spans="1:26" ht="12.75" customHeight="1">
      <c r="A1924" s="53" t="s">
        <v>4273</v>
      </c>
      <c r="B1924" s="55" t="s">
        <v>1214</v>
      </c>
      <c r="C1924" s="57">
        <v>3</v>
      </c>
      <c r="D1924" s="53" t="s">
        <v>4323</v>
      </c>
      <c r="E1924" s="55" t="s">
        <v>4018</v>
      </c>
      <c r="F1924" s="57">
        <v>2</v>
      </c>
      <c r="G1924" s="54"/>
      <c r="H1924" s="54"/>
      <c r="I1924" s="54"/>
      <c r="J1924" s="54"/>
      <c r="K1924" s="54"/>
      <c r="L1924" s="54"/>
      <c r="M1924" s="54"/>
      <c r="N1924" s="54"/>
      <c r="O1924" s="54"/>
      <c r="P1924" s="54"/>
      <c r="Q1924" s="54"/>
      <c r="R1924" s="54"/>
      <c r="S1924" s="54"/>
      <c r="T1924" s="54"/>
      <c r="U1924" s="54"/>
      <c r="V1924" s="54"/>
      <c r="W1924" s="54"/>
      <c r="X1924" s="54"/>
      <c r="Y1924" s="54"/>
      <c r="Z1924" s="54"/>
    </row>
    <row r="1925" spans="1:26" ht="12.75" customHeight="1">
      <c r="A1925" s="53" t="s">
        <v>4274</v>
      </c>
      <c r="B1925" s="55" t="s">
        <v>1643</v>
      </c>
      <c r="C1925" s="57">
        <v>3</v>
      </c>
      <c r="D1925" s="53" t="s">
        <v>4324</v>
      </c>
      <c r="E1925" s="55" t="s">
        <v>4305</v>
      </c>
      <c r="F1925" s="57">
        <v>1</v>
      </c>
      <c r="G1925" s="54"/>
      <c r="H1925" s="54"/>
      <c r="I1925" s="54"/>
      <c r="J1925" s="54"/>
      <c r="K1925" s="54"/>
      <c r="L1925" s="54"/>
      <c r="M1925" s="54"/>
      <c r="N1925" s="54"/>
      <c r="O1925" s="54"/>
      <c r="P1925" s="54"/>
      <c r="Q1925" s="54"/>
      <c r="R1925" s="54"/>
      <c r="S1925" s="54"/>
      <c r="T1925" s="54"/>
      <c r="U1925" s="54"/>
      <c r="V1925" s="54"/>
      <c r="W1925" s="54"/>
      <c r="X1925" s="54"/>
      <c r="Y1925" s="54"/>
      <c r="Z1925" s="54"/>
    </row>
    <row r="1926" spans="1:26" ht="12.75" customHeight="1">
      <c r="A1926" s="53" t="s">
        <v>4275</v>
      </c>
      <c r="B1926" s="55" t="s">
        <v>259</v>
      </c>
      <c r="C1926" s="57">
        <v>5</v>
      </c>
      <c r="D1926" s="53" t="s">
        <v>4325</v>
      </c>
      <c r="E1926" s="55" t="s">
        <v>590</v>
      </c>
      <c r="F1926" s="57">
        <v>4</v>
      </c>
      <c r="G1926" s="54"/>
      <c r="H1926" s="54"/>
      <c r="I1926" s="54"/>
      <c r="J1926" s="54"/>
      <c r="K1926" s="54"/>
      <c r="L1926" s="54"/>
      <c r="M1926" s="54"/>
      <c r="N1926" s="54"/>
      <c r="O1926" s="54"/>
      <c r="P1926" s="54"/>
      <c r="Q1926" s="54"/>
      <c r="R1926" s="54"/>
      <c r="S1926" s="54"/>
      <c r="T1926" s="54"/>
      <c r="U1926" s="54"/>
      <c r="V1926" s="54"/>
      <c r="W1926" s="54"/>
      <c r="X1926" s="54"/>
      <c r="Y1926" s="54"/>
      <c r="Z1926" s="54"/>
    </row>
    <row r="1927" spans="1:26" ht="12.75" customHeight="1">
      <c r="A1927" s="53" t="s">
        <v>4276</v>
      </c>
      <c r="B1927" s="55" t="s">
        <v>1214</v>
      </c>
      <c r="C1927" s="57">
        <v>2</v>
      </c>
      <c r="D1927" s="53" t="s">
        <v>4326</v>
      </c>
      <c r="E1927" s="55" t="s">
        <v>3422</v>
      </c>
      <c r="F1927" s="57">
        <v>1</v>
      </c>
      <c r="G1927" s="54"/>
      <c r="H1927" s="54"/>
      <c r="I1927" s="54"/>
      <c r="J1927" s="54"/>
      <c r="K1927" s="54"/>
      <c r="L1927" s="54"/>
      <c r="M1927" s="54"/>
      <c r="N1927" s="54"/>
      <c r="O1927" s="54"/>
      <c r="P1927" s="54"/>
      <c r="Q1927" s="54"/>
      <c r="R1927" s="54"/>
      <c r="S1927" s="54"/>
      <c r="T1927" s="54"/>
      <c r="U1927" s="54"/>
      <c r="V1927" s="54"/>
      <c r="W1927" s="54"/>
      <c r="X1927" s="54"/>
      <c r="Y1927" s="54"/>
      <c r="Z1927" s="54"/>
    </row>
    <row r="1928" spans="1:26" ht="12.75" customHeight="1">
      <c r="A1928" s="53" t="s">
        <v>4277</v>
      </c>
      <c r="B1928" s="55" t="s">
        <v>1214</v>
      </c>
      <c r="C1928" s="57">
        <v>2</v>
      </c>
      <c r="D1928" s="53" t="s">
        <v>4327</v>
      </c>
      <c r="E1928" s="55" t="s">
        <v>3422</v>
      </c>
      <c r="F1928" s="57">
        <v>1</v>
      </c>
      <c r="G1928" s="54"/>
      <c r="H1928" s="54"/>
      <c r="I1928" s="54"/>
      <c r="J1928" s="54"/>
      <c r="K1928" s="54"/>
      <c r="L1928" s="54"/>
      <c r="M1928" s="54"/>
      <c r="N1928" s="54"/>
      <c r="O1928" s="54"/>
      <c r="P1928" s="54"/>
      <c r="Q1928" s="54"/>
      <c r="R1928" s="54"/>
      <c r="S1928" s="54"/>
      <c r="T1928" s="54"/>
      <c r="U1928" s="54"/>
      <c r="V1928" s="54"/>
      <c r="W1928" s="54"/>
      <c r="X1928" s="54"/>
      <c r="Y1928" s="54"/>
      <c r="Z1928" s="54"/>
    </row>
    <row r="1929" spans="1:26" ht="12.75" customHeight="1">
      <c r="A1929" s="53" t="s">
        <v>4278</v>
      </c>
      <c r="B1929" s="55"/>
      <c r="C1929" s="57">
        <v>2</v>
      </c>
      <c r="D1929" s="53" t="s">
        <v>4328</v>
      </c>
      <c r="E1929" s="55" t="s">
        <v>3300</v>
      </c>
      <c r="F1929" s="57">
        <v>1</v>
      </c>
      <c r="G1929" s="54"/>
      <c r="H1929" s="54"/>
      <c r="I1929" s="54"/>
      <c r="J1929" s="54"/>
      <c r="K1929" s="54"/>
      <c r="L1929" s="54"/>
      <c r="M1929" s="54"/>
      <c r="N1929" s="54"/>
      <c r="O1929" s="54"/>
      <c r="P1929" s="54"/>
      <c r="Q1929" s="54"/>
      <c r="R1929" s="54"/>
      <c r="S1929" s="54"/>
      <c r="T1929" s="54"/>
      <c r="U1929" s="54"/>
      <c r="V1929" s="54"/>
      <c r="W1929" s="54"/>
      <c r="X1929" s="54"/>
      <c r="Y1929" s="54"/>
      <c r="Z1929" s="54"/>
    </row>
    <row r="1930" spans="1:26" ht="12.75" customHeight="1">
      <c r="A1930" s="53" t="s">
        <v>4279</v>
      </c>
      <c r="B1930" s="55" t="s">
        <v>1214</v>
      </c>
      <c r="C1930" s="57">
        <v>2</v>
      </c>
      <c r="D1930" s="53" t="s">
        <v>4329</v>
      </c>
      <c r="E1930" s="55" t="s">
        <v>1240</v>
      </c>
      <c r="F1930" s="57" t="s">
        <v>4330</v>
      </c>
      <c r="G1930" s="54"/>
      <c r="H1930" s="54"/>
      <c r="I1930" s="54"/>
      <c r="J1930" s="54"/>
      <c r="K1930" s="54"/>
      <c r="L1930" s="54"/>
      <c r="M1930" s="54"/>
      <c r="N1930" s="54"/>
      <c r="O1930" s="54"/>
      <c r="P1930" s="54"/>
      <c r="Q1930" s="54"/>
      <c r="R1930" s="54"/>
      <c r="S1930" s="54"/>
      <c r="T1930" s="54"/>
      <c r="U1930" s="54"/>
      <c r="V1930" s="54"/>
      <c r="W1930" s="54"/>
      <c r="X1930" s="54"/>
      <c r="Y1930" s="54"/>
      <c r="Z1930" s="54"/>
    </row>
    <row r="1931" spans="1:26" ht="12.75" customHeight="1">
      <c r="A1931" s="53" t="s">
        <v>4280</v>
      </c>
      <c r="B1931" s="55" t="s">
        <v>1214</v>
      </c>
      <c r="C1931" s="57">
        <v>2</v>
      </c>
      <c r="D1931" s="53" t="s">
        <v>4331</v>
      </c>
      <c r="E1931" s="55" t="s">
        <v>1240</v>
      </c>
      <c r="F1931" s="57">
        <v>3</v>
      </c>
      <c r="G1931" s="54"/>
      <c r="H1931" s="54"/>
      <c r="I1931" s="54"/>
      <c r="J1931" s="54"/>
      <c r="K1931" s="54"/>
      <c r="L1931" s="54"/>
      <c r="M1931" s="54"/>
      <c r="N1931" s="54"/>
      <c r="O1931" s="54"/>
      <c r="P1931" s="54"/>
      <c r="Q1931" s="54"/>
      <c r="R1931" s="54"/>
      <c r="S1931" s="54"/>
      <c r="T1931" s="54"/>
      <c r="U1931" s="54"/>
      <c r="V1931" s="54"/>
      <c r="W1931" s="54"/>
      <c r="X1931" s="54"/>
      <c r="Y1931" s="54"/>
      <c r="Z1931" s="54"/>
    </row>
    <row r="1932" spans="1:26" ht="12.75" customHeight="1">
      <c r="A1932" s="53" t="s">
        <v>4281</v>
      </c>
      <c r="B1932" s="55" t="s">
        <v>725</v>
      </c>
      <c r="C1932" s="57">
        <v>2</v>
      </c>
      <c r="D1932" s="53" t="s">
        <v>4332</v>
      </c>
      <c r="E1932" s="55" t="s">
        <v>3134</v>
      </c>
      <c r="F1932" s="57">
        <v>1</v>
      </c>
      <c r="G1932" s="54"/>
      <c r="H1932" s="54"/>
      <c r="I1932" s="54"/>
      <c r="J1932" s="54"/>
      <c r="K1932" s="54"/>
      <c r="L1932" s="54"/>
      <c r="M1932" s="54"/>
      <c r="N1932" s="54"/>
      <c r="O1932" s="54"/>
      <c r="P1932" s="54"/>
      <c r="Q1932" s="54"/>
      <c r="R1932" s="54"/>
      <c r="S1932" s="54"/>
      <c r="T1932" s="54"/>
      <c r="U1932" s="54"/>
      <c r="V1932" s="54"/>
      <c r="W1932" s="54"/>
      <c r="X1932" s="54"/>
      <c r="Y1932" s="54"/>
      <c r="Z1932" s="54"/>
    </row>
    <row r="1933" spans="1:26" ht="12.75" customHeight="1">
      <c r="A1933" s="53" t="s">
        <v>4282</v>
      </c>
      <c r="B1933" s="55" t="s">
        <v>725</v>
      </c>
      <c r="C1933" s="57">
        <v>3</v>
      </c>
      <c r="D1933" s="53" t="s">
        <v>4333</v>
      </c>
      <c r="E1933" s="55" t="s">
        <v>3134</v>
      </c>
      <c r="F1933" s="57">
        <v>3</v>
      </c>
      <c r="G1933" s="54"/>
      <c r="H1933" s="54"/>
      <c r="I1933" s="54"/>
      <c r="J1933" s="54"/>
      <c r="K1933" s="54"/>
      <c r="L1933" s="54"/>
      <c r="M1933" s="54"/>
      <c r="N1933" s="54"/>
      <c r="O1933" s="54"/>
      <c r="P1933" s="54"/>
      <c r="Q1933" s="54"/>
      <c r="R1933" s="54"/>
      <c r="S1933" s="54"/>
      <c r="T1933" s="54"/>
      <c r="U1933" s="54"/>
      <c r="V1933" s="54"/>
      <c r="W1933" s="54"/>
      <c r="X1933" s="54"/>
      <c r="Y1933" s="54"/>
      <c r="Z1933" s="54"/>
    </row>
    <row r="1934" spans="1:26" ht="12.75" customHeight="1">
      <c r="A1934" s="53" t="s">
        <v>4283</v>
      </c>
      <c r="B1934" s="55" t="s">
        <v>1268</v>
      </c>
      <c r="C1934" s="57">
        <v>4</v>
      </c>
      <c r="D1934" s="53" t="s">
        <v>4334</v>
      </c>
      <c r="E1934" s="55" t="s">
        <v>3134</v>
      </c>
      <c r="F1934" s="57">
        <v>5</v>
      </c>
      <c r="G1934" s="54"/>
      <c r="H1934" s="54"/>
      <c r="I1934" s="54"/>
      <c r="J1934" s="54"/>
      <c r="K1934" s="54"/>
      <c r="L1934" s="54"/>
      <c r="M1934" s="54"/>
      <c r="N1934" s="54"/>
      <c r="O1934" s="54"/>
      <c r="P1934" s="54"/>
      <c r="Q1934" s="54"/>
      <c r="R1934" s="54"/>
      <c r="S1934" s="54"/>
      <c r="T1934" s="54"/>
      <c r="U1934" s="54"/>
      <c r="V1934" s="54"/>
      <c r="W1934" s="54"/>
      <c r="X1934" s="54"/>
      <c r="Y1934" s="54"/>
      <c r="Z1934" s="54"/>
    </row>
    <row r="1935" spans="1:26" ht="12.75" customHeight="1">
      <c r="A1935" s="53" t="s">
        <v>4284</v>
      </c>
      <c r="B1935" s="55" t="s">
        <v>1268</v>
      </c>
      <c r="C1935" s="57">
        <v>5</v>
      </c>
      <c r="D1935" s="53" t="s">
        <v>4335</v>
      </c>
      <c r="E1935" s="55" t="s">
        <v>3918</v>
      </c>
      <c r="F1935" s="57">
        <v>11</v>
      </c>
      <c r="G1935" s="54"/>
      <c r="H1935" s="54"/>
      <c r="I1935" s="54"/>
      <c r="J1935" s="54"/>
      <c r="K1935" s="54"/>
      <c r="L1935" s="54"/>
      <c r="M1935" s="54"/>
      <c r="N1935" s="54"/>
      <c r="O1935" s="54"/>
      <c r="P1935" s="54"/>
      <c r="Q1935" s="54"/>
      <c r="R1935" s="54"/>
      <c r="S1935" s="54"/>
      <c r="T1935" s="54"/>
      <c r="U1935" s="54"/>
      <c r="V1935" s="54"/>
      <c r="W1935" s="54"/>
      <c r="X1935" s="54"/>
      <c r="Y1935" s="54"/>
      <c r="Z1935" s="54"/>
    </row>
    <row r="1936" spans="1:26" ht="12.75" customHeight="1">
      <c r="A1936" s="53" t="s">
        <v>4285</v>
      </c>
      <c r="B1936" s="55" t="s">
        <v>1643</v>
      </c>
      <c r="C1936" s="57">
        <v>1</v>
      </c>
      <c r="D1936" s="53" t="s">
        <v>4336</v>
      </c>
      <c r="E1936" s="55" t="s">
        <v>3918</v>
      </c>
      <c r="F1936" s="57">
        <v>8</v>
      </c>
      <c r="G1936" s="54"/>
      <c r="H1936" s="54"/>
      <c r="I1936" s="54"/>
      <c r="J1936" s="54"/>
      <c r="K1936" s="54"/>
      <c r="L1936" s="54"/>
      <c r="M1936" s="54"/>
      <c r="N1936" s="54"/>
      <c r="O1936" s="54"/>
      <c r="P1936" s="54"/>
      <c r="Q1936" s="54"/>
      <c r="R1936" s="54"/>
      <c r="S1936" s="54"/>
      <c r="T1936" s="54"/>
      <c r="U1936" s="54"/>
      <c r="V1936" s="54"/>
      <c r="W1936" s="54"/>
      <c r="X1936" s="54"/>
      <c r="Y1936" s="54"/>
      <c r="Z1936" s="54"/>
    </row>
    <row r="1937" spans="1:26" ht="12.75" customHeight="1">
      <c r="A1937" s="53" t="s">
        <v>4285</v>
      </c>
      <c r="B1937" s="55" t="s">
        <v>1643</v>
      </c>
      <c r="C1937" s="57">
        <v>1</v>
      </c>
      <c r="D1937" s="53" t="s">
        <v>4337</v>
      </c>
      <c r="E1937" s="55" t="s">
        <v>3918</v>
      </c>
      <c r="F1937" s="57">
        <v>11</v>
      </c>
      <c r="G1937" s="54"/>
      <c r="H1937" s="54"/>
      <c r="I1937" s="54"/>
      <c r="J1937" s="54"/>
      <c r="K1937" s="54"/>
      <c r="L1937" s="54"/>
      <c r="M1937" s="54"/>
      <c r="N1937" s="54"/>
      <c r="O1937" s="54"/>
      <c r="P1937" s="54"/>
      <c r="Q1937" s="54"/>
      <c r="R1937" s="54"/>
      <c r="S1937" s="54"/>
      <c r="T1937" s="54"/>
      <c r="U1937" s="54"/>
      <c r="V1937" s="54"/>
      <c r="W1937" s="54"/>
      <c r="X1937" s="54"/>
      <c r="Y1937" s="54"/>
      <c r="Z1937" s="54"/>
    </row>
    <row r="1938" spans="1:26" ht="12.75" customHeight="1">
      <c r="A1938" s="53" t="s">
        <v>4286</v>
      </c>
      <c r="B1938" s="55" t="s">
        <v>1643</v>
      </c>
      <c r="C1938" s="57">
        <v>0</v>
      </c>
      <c r="D1938" s="53" t="s">
        <v>4338</v>
      </c>
      <c r="E1938" s="55" t="s">
        <v>3918</v>
      </c>
      <c r="F1938" s="57">
        <v>11</v>
      </c>
      <c r="G1938" s="54"/>
      <c r="H1938" s="54"/>
      <c r="I1938" s="54"/>
      <c r="J1938" s="54"/>
      <c r="K1938" s="54"/>
      <c r="L1938" s="54"/>
      <c r="M1938" s="54"/>
      <c r="N1938" s="54"/>
      <c r="O1938" s="54"/>
      <c r="P1938" s="54"/>
      <c r="Q1938" s="54"/>
      <c r="R1938" s="54"/>
      <c r="S1938" s="54"/>
      <c r="T1938" s="54"/>
      <c r="U1938" s="54"/>
      <c r="V1938" s="54"/>
      <c r="W1938" s="54"/>
      <c r="X1938" s="54"/>
      <c r="Y1938" s="54"/>
      <c r="Z1938" s="54"/>
    </row>
    <row r="1939" spans="1:26" ht="12.75" customHeight="1">
      <c r="A1939" s="53" t="s">
        <v>4287</v>
      </c>
      <c r="B1939" s="55" t="s">
        <v>341</v>
      </c>
      <c r="C1939" s="57">
        <v>2</v>
      </c>
      <c r="D1939" s="53" t="s">
        <v>4339</v>
      </c>
      <c r="E1939" s="55" t="s">
        <v>3422</v>
      </c>
      <c r="F1939" s="57">
        <v>1</v>
      </c>
      <c r="G1939" s="54"/>
      <c r="H1939" s="54"/>
      <c r="I1939" s="54"/>
      <c r="J1939" s="54"/>
      <c r="K1939" s="54"/>
      <c r="L1939" s="54"/>
      <c r="M1939" s="54"/>
      <c r="N1939" s="54"/>
      <c r="O1939" s="54"/>
      <c r="P1939" s="54"/>
      <c r="Q1939" s="54"/>
      <c r="R1939" s="54"/>
      <c r="S1939" s="54"/>
      <c r="T1939" s="54"/>
      <c r="U1939" s="54"/>
      <c r="V1939" s="54"/>
      <c r="W1939" s="54"/>
      <c r="X1939" s="54"/>
      <c r="Y1939" s="54"/>
      <c r="Z1939" s="54"/>
    </row>
    <row r="1940" spans="1:26" ht="12.75" customHeight="1">
      <c r="A1940" s="53" t="s">
        <v>4288</v>
      </c>
      <c r="B1940" s="55" t="s">
        <v>341</v>
      </c>
      <c r="C1940" s="57">
        <v>2</v>
      </c>
      <c r="D1940" s="53" t="s">
        <v>4340</v>
      </c>
      <c r="E1940" s="55" t="s">
        <v>3422</v>
      </c>
      <c r="F1940" s="57">
        <v>1</v>
      </c>
      <c r="G1940" s="54"/>
      <c r="H1940" s="54"/>
      <c r="I1940" s="54"/>
      <c r="J1940" s="54"/>
      <c r="K1940" s="54"/>
      <c r="L1940" s="54"/>
      <c r="M1940" s="54"/>
      <c r="N1940" s="54"/>
      <c r="O1940" s="54"/>
      <c r="P1940" s="54"/>
      <c r="Q1940" s="54"/>
      <c r="R1940" s="54"/>
      <c r="S1940" s="54"/>
      <c r="T1940" s="54"/>
      <c r="U1940" s="54"/>
      <c r="V1940" s="54"/>
      <c r="W1940" s="54"/>
      <c r="X1940" s="54"/>
      <c r="Y1940" s="54"/>
      <c r="Z1940" s="54"/>
    </row>
    <row r="1941" spans="1:26" ht="12.75" customHeight="1">
      <c r="A1941" s="53" t="s">
        <v>4289</v>
      </c>
      <c r="B1941" s="55" t="s">
        <v>1214</v>
      </c>
      <c r="C1941" s="57">
        <v>2</v>
      </c>
      <c r="D1941" s="53" t="s">
        <v>4341</v>
      </c>
      <c r="E1941" s="55" t="s">
        <v>3918</v>
      </c>
      <c r="F1941" s="57">
        <v>3</v>
      </c>
      <c r="G1941" s="54"/>
      <c r="H1941" s="54"/>
      <c r="I1941" s="54"/>
      <c r="J1941" s="54"/>
      <c r="K1941" s="54"/>
      <c r="L1941" s="54"/>
      <c r="M1941" s="54"/>
      <c r="N1941" s="54"/>
      <c r="O1941" s="54"/>
      <c r="P1941" s="54"/>
      <c r="Q1941" s="54"/>
      <c r="R1941" s="54"/>
      <c r="S1941" s="54"/>
      <c r="T1941" s="54"/>
      <c r="U1941" s="54"/>
      <c r="V1941" s="54"/>
      <c r="W1941" s="54"/>
      <c r="X1941" s="54"/>
      <c r="Y1941" s="54"/>
      <c r="Z1941" s="54"/>
    </row>
    <row r="1942" spans="1:26" ht="12.75" customHeight="1">
      <c r="A1942" s="53" t="s">
        <v>4290</v>
      </c>
      <c r="B1942" s="55" t="s">
        <v>1214</v>
      </c>
      <c r="C1942" s="57">
        <v>2</v>
      </c>
      <c r="D1942" s="53" t="s">
        <v>4342</v>
      </c>
      <c r="E1942" s="55" t="s">
        <v>3908</v>
      </c>
      <c r="F1942" s="57">
        <v>1</v>
      </c>
      <c r="G1942" s="54"/>
      <c r="H1942" s="54"/>
      <c r="I1942" s="54"/>
      <c r="J1942" s="54"/>
      <c r="K1942" s="54"/>
      <c r="L1942" s="54"/>
      <c r="M1942" s="54"/>
      <c r="N1942" s="54"/>
      <c r="O1942" s="54"/>
      <c r="P1942" s="54"/>
      <c r="Q1942" s="54"/>
      <c r="R1942" s="54"/>
      <c r="S1942" s="54"/>
      <c r="T1942" s="54"/>
      <c r="U1942" s="54"/>
      <c r="V1942" s="54"/>
      <c r="W1942" s="54"/>
      <c r="X1942" s="54"/>
      <c r="Y1942" s="54"/>
      <c r="Z1942" s="54"/>
    </row>
    <row r="1943" spans="1:26" ht="12.75" customHeight="1">
      <c r="A1943" s="53" t="s">
        <v>4291</v>
      </c>
      <c r="B1943" s="55" t="s">
        <v>3422</v>
      </c>
      <c r="C1943" s="57">
        <v>1</v>
      </c>
      <c r="D1943" s="53" t="s">
        <v>4343</v>
      </c>
      <c r="E1943" s="55" t="s">
        <v>2852</v>
      </c>
      <c r="F1943" s="57">
        <v>1</v>
      </c>
      <c r="G1943" s="54"/>
      <c r="H1943" s="54"/>
      <c r="I1943" s="54"/>
      <c r="J1943" s="54"/>
      <c r="K1943" s="54"/>
      <c r="L1943" s="54"/>
      <c r="M1943" s="54"/>
      <c r="N1943" s="54"/>
      <c r="O1943" s="54"/>
      <c r="P1943" s="54"/>
      <c r="Q1943" s="54"/>
      <c r="R1943" s="54"/>
      <c r="S1943" s="54"/>
      <c r="T1943" s="54"/>
      <c r="U1943" s="54"/>
      <c r="V1943" s="54"/>
      <c r="W1943" s="54"/>
      <c r="X1943" s="54"/>
      <c r="Y1943" s="54"/>
      <c r="Z1943" s="54"/>
    </row>
    <row r="1944" spans="1:26" ht="12.75" customHeight="1">
      <c r="A1944" s="53" t="s">
        <v>4292</v>
      </c>
      <c r="B1944" s="55" t="s">
        <v>3479</v>
      </c>
      <c r="C1944" s="57">
        <v>1</v>
      </c>
      <c r="D1944" s="53" t="s">
        <v>4344</v>
      </c>
      <c r="E1944" s="55" t="s">
        <v>3918</v>
      </c>
      <c r="F1944" s="57">
        <v>1</v>
      </c>
      <c r="G1944" s="54"/>
      <c r="H1944" s="54"/>
      <c r="I1944" s="54"/>
      <c r="J1944" s="54"/>
      <c r="K1944" s="54"/>
      <c r="L1944" s="54"/>
      <c r="M1944" s="54"/>
      <c r="N1944" s="54"/>
      <c r="O1944" s="54"/>
      <c r="P1944" s="54"/>
      <c r="Q1944" s="54"/>
      <c r="R1944" s="54"/>
      <c r="S1944" s="54"/>
      <c r="T1944" s="54"/>
      <c r="U1944" s="54"/>
      <c r="V1944" s="54"/>
      <c r="W1944" s="54"/>
      <c r="X1944" s="54"/>
      <c r="Y1944" s="54"/>
      <c r="Z1944" s="54"/>
    </row>
    <row r="1945" spans="1:26" ht="12.75" customHeight="1">
      <c r="A1945" s="53" t="s">
        <v>4293</v>
      </c>
      <c r="B1945" s="55" t="s">
        <v>3479</v>
      </c>
      <c r="C1945" s="57">
        <v>1</v>
      </c>
      <c r="D1945" s="53" t="s">
        <v>4345</v>
      </c>
      <c r="E1945" s="55" t="s">
        <v>3170</v>
      </c>
      <c r="F1945" s="57">
        <v>1</v>
      </c>
      <c r="G1945" s="54"/>
      <c r="H1945" s="54"/>
      <c r="I1945" s="54"/>
      <c r="J1945" s="54"/>
      <c r="K1945" s="54"/>
      <c r="L1945" s="54"/>
      <c r="M1945" s="54"/>
      <c r="N1945" s="54"/>
      <c r="O1945" s="54"/>
      <c r="P1945" s="54"/>
      <c r="Q1945" s="54"/>
      <c r="R1945" s="54"/>
      <c r="S1945" s="54"/>
      <c r="T1945" s="54"/>
      <c r="U1945" s="54"/>
      <c r="V1945" s="54"/>
      <c r="W1945" s="54"/>
      <c r="X1945" s="54"/>
      <c r="Y1945" s="54"/>
      <c r="Z1945" s="54"/>
    </row>
    <row r="1946" spans="1:26" ht="12.75" customHeight="1">
      <c r="A1946" s="53" t="s">
        <v>4294</v>
      </c>
      <c r="B1946" s="55" t="s">
        <v>3479</v>
      </c>
      <c r="C1946" s="57">
        <v>1</v>
      </c>
      <c r="D1946" s="53" t="s">
        <v>4346</v>
      </c>
      <c r="E1946" s="55" t="s">
        <v>3170</v>
      </c>
      <c r="F1946" s="57">
        <v>1</v>
      </c>
      <c r="G1946" s="54"/>
      <c r="H1946" s="54"/>
      <c r="I1946" s="54"/>
      <c r="J1946" s="54"/>
      <c r="K1946" s="54"/>
      <c r="L1946" s="54"/>
      <c r="M1946" s="54"/>
      <c r="N1946" s="54"/>
      <c r="O1946" s="54"/>
      <c r="P1946" s="54"/>
      <c r="Q1946" s="54"/>
      <c r="R1946" s="54"/>
      <c r="S1946" s="54"/>
      <c r="T1946" s="54"/>
      <c r="U1946" s="54"/>
      <c r="V1946" s="54"/>
      <c r="W1946" s="54"/>
      <c r="X1946" s="54"/>
      <c r="Y1946" s="54"/>
      <c r="Z1946" s="54"/>
    </row>
    <row r="1947" spans="1:26" ht="12.75" customHeight="1">
      <c r="A1947" s="53" t="s">
        <v>4295</v>
      </c>
      <c r="B1947" s="55" t="s">
        <v>3479</v>
      </c>
      <c r="C1947" s="57">
        <v>1</v>
      </c>
      <c r="D1947" s="53" t="s">
        <v>4347</v>
      </c>
      <c r="E1947" s="55" t="s">
        <v>3170</v>
      </c>
      <c r="F1947" s="57">
        <v>1</v>
      </c>
      <c r="G1947" s="54"/>
      <c r="H1947" s="54"/>
      <c r="I1947" s="54"/>
      <c r="J1947" s="54"/>
      <c r="K1947" s="54"/>
      <c r="L1947" s="54"/>
      <c r="M1947" s="54"/>
      <c r="N1947" s="54"/>
      <c r="O1947" s="54"/>
      <c r="P1947" s="54"/>
      <c r="Q1947" s="54"/>
      <c r="R1947" s="54"/>
      <c r="S1947" s="54"/>
      <c r="T1947" s="54"/>
      <c r="U1947" s="54"/>
      <c r="V1947" s="54"/>
      <c r="W1947" s="54"/>
      <c r="X1947" s="54"/>
      <c r="Y1947" s="54"/>
      <c r="Z1947" s="54"/>
    </row>
    <row r="1948" spans="1:26" ht="12.75" customHeight="1">
      <c r="A1948" s="53" t="s">
        <v>4296</v>
      </c>
      <c r="B1948" s="55" t="s">
        <v>3479</v>
      </c>
      <c r="C1948" s="57">
        <v>1</v>
      </c>
      <c r="D1948" s="53" t="s">
        <v>4348</v>
      </c>
      <c r="E1948" s="55" t="s">
        <v>3340</v>
      </c>
      <c r="F1948" s="57">
        <v>1</v>
      </c>
      <c r="G1948" s="54"/>
      <c r="H1948" s="54"/>
      <c r="I1948" s="54"/>
      <c r="J1948" s="54"/>
      <c r="K1948" s="54"/>
      <c r="L1948" s="54"/>
      <c r="M1948" s="54"/>
      <c r="N1948" s="54"/>
      <c r="O1948" s="54"/>
      <c r="P1948" s="54"/>
      <c r="Q1948" s="54"/>
      <c r="R1948" s="54"/>
      <c r="S1948" s="54"/>
      <c r="T1948" s="54"/>
      <c r="U1948" s="54"/>
      <c r="V1948" s="54"/>
      <c r="W1948" s="54"/>
      <c r="X1948" s="54"/>
      <c r="Y1948" s="54"/>
      <c r="Z1948" s="54"/>
    </row>
    <row r="1949" spans="1:26" ht="12.75" customHeight="1">
      <c r="A1949" s="53" t="s">
        <v>4297</v>
      </c>
      <c r="B1949" s="55" t="s">
        <v>3479</v>
      </c>
      <c r="C1949" s="57">
        <v>1</v>
      </c>
      <c r="D1949" s="53" t="s">
        <v>4349</v>
      </c>
      <c r="E1949" s="55" t="s">
        <v>4168</v>
      </c>
      <c r="F1949" s="57">
        <v>1</v>
      </c>
      <c r="G1949" s="54"/>
      <c r="H1949" s="54"/>
      <c r="I1949" s="54"/>
      <c r="J1949" s="54"/>
      <c r="K1949" s="54"/>
      <c r="L1949" s="54"/>
      <c r="M1949" s="54"/>
      <c r="N1949" s="54"/>
      <c r="O1949" s="54"/>
      <c r="P1949" s="54"/>
      <c r="Q1949" s="54"/>
      <c r="R1949" s="54"/>
      <c r="S1949" s="54"/>
      <c r="T1949" s="54"/>
      <c r="U1949" s="54"/>
      <c r="V1949" s="54"/>
      <c r="W1949" s="54"/>
      <c r="X1949" s="54"/>
      <c r="Y1949" s="54"/>
      <c r="Z1949" s="54"/>
    </row>
    <row r="1950" spans="1:26" ht="12.75" customHeight="1">
      <c r="A1950" s="53" t="s">
        <v>4298</v>
      </c>
      <c r="B1950" s="55" t="s">
        <v>3479</v>
      </c>
      <c r="C1950" s="57">
        <v>1</v>
      </c>
      <c r="D1950" s="53" t="s">
        <v>4350</v>
      </c>
      <c r="E1950" s="55" t="s">
        <v>3170</v>
      </c>
      <c r="F1950" s="57">
        <v>1</v>
      </c>
      <c r="G1950" s="54"/>
      <c r="H1950" s="54"/>
      <c r="I1950" s="54"/>
      <c r="J1950" s="54"/>
      <c r="K1950" s="54"/>
      <c r="L1950" s="54"/>
      <c r="M1950" s="54"/>
      <c r="N1950" s="54"/>
      <c r="O1950" s="54"/>
      <c r="P1950" s="54"/>
      <c r="Q1950" s="54"/>
      <c r="R1950" s="54"/>
      <c r="S1950" s="54"/>
      <c r="T1950" s="54"/>
      <c r="U1950" s="54"/>
      <c r="V1950" s="54"/>
      <c r="W1950" s="54"/>
      <c r="X1950" s="54"/>
      <c r="Y1950" s="54"/>
      <c r="Z1950" s="54"/>
    </row>
    <row r="1951" spans="1:26" ht="12.75" customHeight="1">
      <c r="A1951" s="53" t="s">
        <v>4351</v>
      </c>
      <c r="B1951" s="55" t="s">
        <v>3170</v>
      </c>
      <c r="C1951" s="57">
        <v>1</v>
      </c>
      <c r="D1951" s="53" t="s">
        <v>4401</v>
      </c>
      <c r="E1951" s="55" t="s">
        <v>3482</v>
      </c>
      <c r="F1951" s="57">
        <v>1</v>
      </c>
      <c r="G1951" s="54"/>
      <c r="H1951" s="54"/>
      <c r="I1951" s="54"/>
      <c r="J1951" s="54"/>
      <c r="K1951" s="54"/>
      <c r="L1951" s="54"/>
      <c r="M1951" s="54"/>
      <c r="N1951" s="54"/>
      <c r="O1951" s="54"/>
      <c r="P1951" s="54"/>
      <c r="Q1951" s="54"/>
      <c r="R1951" s="54"/>
      <c r="S1951" s="54"/>
      <c r="T1951" s="54"/>
      <c r="U1951" s="54"/>
      <c r="V1951" s="54"/>
      <c r="W1951" s="54"/>
      <c r="X1951" s="54"/>
      <c r="Y1951" s="54"/>
      <c r="Z1951" s="54"/>
    </row>
    <row r="1952" spans="1:26" ht="12.75" customHeight="1">
      <c r="A1952" s="53" t="s">
        <v>4352</v>
      </c>
      <c r="B1952" s="55" t="s">
        <v>3545</v>
      </c>
      <c r="C1952" s="57">
        <v>15</v>
      </c>
      <c r="D1952" s="53" t="s">
        <v>4402</v>
      </c>
      <c r="E1952" s="55" t="s">
        <v>3479</v>
      </c>
      <c r="F1952" s="57">
        <v>5</v>
      </c>
      <c r="G1952" s="54"/>
      <c r="H1952" s="54"/>
      <c r="I1952" s="54"/>
      <c r="J1952" s="54"/>
      <c r="K1952" s="54"/>
      <c r="L1952" s="54"/>
      <c r="M1952" s="54"/>
      <c r="N1952" s="54"/>
      <c r="O1952" s="54"/>
      <c r="P1952" s="54"/>
      <c r="Q1952" s="54"/>
      <c r="R1952" s="54"/>
      <c r="S1952" s="54"/>
      <c r="T1952" s="54"/>
      <c r="U1952" s="54"/>
      <c r="V1952" s="54"/>
      <c r="W1952" s="54"/>
      <c r="X1952" s="54"/>
      <c r="Y1952" s="54"/>
      <c r="Z1952" s="54"/>
    </row>
    <row r="1953" spans="1:26" ht="12.75" customHeight="1">
      <c r="A1953" s="53" t="s">
        <v>4353</v>
      </c>
      <c r="B1953" s="55" t="s">
        <v>3545</v>
      </c>
      <c r="C1953" s="57">
        <v>15</v>
      </c>
      <c r="D1953" s="53" t="s">
        <v>4403</v>
      </c>
      <c r="E1953" s="55" t="s">
        <v>3479</v>
      </c>
      <c r="F1953" s="57">
        <v>5</v>
      </c>
      <c r="G1953" s="54"/>
      <c r="H1953" s="54"/>
      <c r="I1953" s="54"/>
      <c r="J1953" s="54"/>
      <c r="K1953" s="54"/>
      <c r="L1953" s="54"/>
      <c r="M1953" s="54"/>
      <c r="N1953" s="54"/>
      <c r="O1953" s="54"/>
      <c r="P1953" s="54"/>
      <c r="Q1953" s="54"/>
      <c r="R1953" s="54"/>
      <c r="S1953" s="54"/>
      <c r="T1953" s="54"/>
      <c r="U1953" s="54"/>
      <c r="V1953" s="54"/>
      <c r="W1953" s="54"/>
      <c r="X1953" s="54"/>
      <c r="Y1953" s="54"/>
      <c r="Z1953" s="54"/>
    </row>
    <row r="1954" spans="1:26" ht="12.75" customHeight="1">
      <c r="A1954" s="53" t="s">
        <v>4354</v>
      </c>
      <c r="B1954" s="55" t="s">
        <v>3908</v>
      </c>
      <c r="C1954" s="57">
        <v>1</v>
      </c>
      <c r="D1954" s="53" t="s">
        <v>4404</v>
      </c>
      <c r="E1954" s="55" t="s">
        <v>3479</v>
      </c>
      <c r="F1954" s="57">
        <v>1</v>
      </c>
      <c r="G1954" s="54"/>
      <c r="H1954" s="54"/>
      <c r="I1954" s="54"/>
      <c r="J1954" s="54"/>
      <c r="K1954" s="54"/>
      <c r="L1954" s="54"/>
      <c r="M1954" s="54"/>
      <c r="N1954" s="54"/>
      <c r="O1954" s="54"/>
      <c r="P1954" s="54"/>
      <c r="Q1954" s="54"/>
      <c r="R1954" s="54"/>
      <c r="S1954" s="54"/>
      <c r="T1954" s="54"/>
      <c r="U1954" s="54"/>
      <c r="V1954" s="54"/>
      <c r="W1954" s="54"/>
      <c r="X1954" s="54"/>
      <c r="Y1954" s="54"/>
      <c r="Z1954" s="54"/>
    </row>
    <row r="1955" spans="1:26" ht="12.75" customHeight="1">
      <c r="A1955" s="53" t="s">
        <v>4355</v>
      </c>
      <c r="B1955" s="55" t="s">
        <v>3908</v>
      </c>
      <c r="C1955" s="57">
        <v>1</v>
      </c>
      <c r="D1955" s="53" t="s">
        <v>4405</v>
      </c>
      <c r="E1955" s="55" t="s">
        <v>3479</v>
      </c>
      <c r="F1955" s="57">
        <v>5</v>
      </c>
      <c r="G1955" s="54"/>
      <c r="H1955" s="54"/>
      <c r="I1955" s="54"/>
      <c r="J1955" s="54"/>
      <c r="K1955" s="54"/>
      <c r="L1955" s="54"/>
      <c r="M1955" s="54"/>
      <c r="N1955" s="54"/>
      <c r="O1955" s="54"/>
      <c r="P1955" s="54"/>
      <c r="Q1955" s="54"/>
      <c r="R1955" s="54"/>
      <c r="S1955" s="54"/>
      <c r="T1955" s="54"/>
      <c r="U1955" s="54"/>
      <c r="V1955" s="54"/>
      <c r="W1955" s="54"/>
      <c r="X1955" s="54"/>
      <c r="Y1955" s="54"/>
      <c r="Z1955" s="54"/>
    </row>
    <row r="1956" spans="1:26" ht="12.75" customHeight="1">
      <c r="A1956" s="53" t="s">
        <v>4356</v>
      </c>
      <c r="B1956" s="55" t="s">
        <v>4143</v>
      </c>
      <c r="C1956" s="57">
        <v>1</v>
      </c>
      <c r="D1956" s="53" t="s">
        <v>4406</v>
      </c>
      <c r="E1956" s="55" t="s">
        <v>3479</v>
      </c>
      <c r="F1956" s="57">
        <v>4</v>
      </c>
      <c r="G1956" s="54"/>
      <c r="H1956" s="54"/>
      <c r="I1956" s="54"/>
      <c r="J1956" s="54"/>
      <c r="K1956" s="54"/>
      <c r="L1956" s="54"/>
      <c r="M1956" s="54"/>
      <c r="N1956" s="54"/>
      <c r="O1956" s="54"/>
      <c r="P1956" s="54"/>
      <c r="Q1956" s="54"/>
      <c r="R1956" s="54"/>
      <c r="S1956" s="54"/>
      <c r="T1956" s="54"/>
      <c r="U1956" s="54"/>
      <c r="V1956" s="54"/>
      <c r="W1956" s="54"/>
      <c r="X1956" s="54"/>
      <c r="Y1956" s="54"/>
      <c r="Z1956" s="54"/>
    </row>
    <row r="1957" spans="1:26" ht="12.75" customHeight="1">
      <c r="A1957" s="53" t="s">
        <v>4357</v>
      </c>
      <c r="B1957" s="55" t="s">
        <v>4143</v>
      </c>
      <c r="C1957" s="57">
        <v>1</v>
      </c>
      <c r="D1957" s="53" t="s">
        <v>4407</v>
      </c>
      <c r="E1957" s="55" t="s">
        <v>3479</v>
      </c>
      <c r="F1957" s="57">
        <v>1</v>
      </c>
      <c r="G1957" s="54"/>
      <c r="H1957" s="54"/>
      <c r="I1957" s="54"/>
      <c r="J1957" s="54"/>
      <c r="K1957" s="54"/>
      <c r="L1957" s="54"/>
      <c r="M1957" s="54"/>
      <c r="N1957" s="54"/>
      <c r="O1957" s="54"/>
      <c r="P1957" s="54"/>
      <c r="Q1957" s="54"/>
      <c r="R1957" s="54"/>
      <c r="S1957" s="54"/>
      <c r="T1957" s="54"/>
      <c r="U1957" s="54"/>
      <c r="V1957" s="54"/>
      <c r="W1957" s="54"/>
      <c r="X1957" s="54"/>
      <c r="Y1957" s="54"/>
      <c r="Z1957" s="54"/>
    </row>
    <row r="1958" spans="1:26" ht="12.75" customHeight="1">
      <c r="A1958" s="53" t="s">
        <v>4358</v>
      </c>
      <c r="B1958" s="55" t="s">
        <v>3918</v>
      </c>
      <c r="C1958" s="57">
        <v>1</v>
      </c>
      <c r="D1958" s="53" t="s">
        <v>4408</v>
      </c>
      <c r="E1958" s="55" t="s">
        <v>3479</v>
      </c>
      <c r="F1958" s="57">
        <v>1</v>
      </c>
      <c r="G1958" s="54"/>
      <c r="H1958" s="54"/>
      <c r="I1958" s="54"/>
      <c r="J1958" s="54"/>
      <c r="K1958" s="54"/>
      <c r="L1958" s="54"/>
      <c r="M1958" s="54"/>
      <c r="N1958" s="54"/>
      <c r="O1958" s="54"/>
      <c r="P1958" s="54"/>
      <c r="Q1958" s="54"/>
      <c r="R1958" s="54"/>
      <c r="S1958" s="54"/>
      <c r="T1958" s="54"/>
      <c r="U1958" s="54"/>
      <c r="V1958" s="54"/>
      <c r="W1958" s="54"/>
      <c r="X1958" s="54"/>
      <c r="Y1958" s="54"/>
      <c r="Z1958" s="54"/>
    </row>
    <row r="1959" spans="1:26" ht="12.75" customHeight="1">
      <c r="A1959" s="53" t="s">
        <v>4359</v>
      </c>
      <c r="B1959" s="55" t="s">
        <v>3422</v>
      </c>
      <c r="C1959" s="57">
        <v>1</v>
      </c>
      <c r="D1959" s="53" t="s">
        <v>4409</v>
      </c>
      <c r="E1959" s="55" t="s">
        <v>3340</v>
      </c>
      <c r="F1959" s="57">
        <v>1</v>
      </c>
      <c r="G1959" s="54"/>
      <c r="H1959" s="54"/>
      <c r="I1959" s="54"/>
      <c r="J1959" s="54"/>
      <c r="K1959" s="54"/>
      <c r="L1959" s="54"/>
      <c r="M1959" s="54"/>
      <c r="N1959" s="54"/>
      <c r="O1959" s="54"/>
      <c r="P1959" s="54"/>
      <c r="Q1959" s="54"/>
      <c r="R1959" s="54"/>
      <c r="S1959" s="54"/>
      <c r="T1959" s="54"/>
      <c r="U1959" s="54"/>
      <c r="V1959" s="54"/>
      <c r="W1959" s="54"/>
      <c r="X1959" s="54"/>
      <c r="Y1959" s="54"/>
      <c r="Z1959" s="54"/>
    </row>
    <row r="1960" spans="1:26" ht="12.75" customHeight="1">
      <c r="A1960" s="53" t="s">
        <v>4360</v>
      </c>
      <c r="B1960" s="55" t="s">
        <v>3422</v>
      </c>
      <c r="C1960" s="57">
        <v>1</v>
      </c>
      <c r="D1960" s="53" t="s">
        <v>4410</v>
      </c>
      <c r="E1960" s="55" t="s">
        <v>4411</v>
      </c>
      <c r="F1960" s="57">
        <v>3</v>
      </c>
      <c r="G1960" s="54"/>
      <c r="H1960" s="54"/>
      <c r="I1960" s="54"/>
      <c r="J1960" s="54"/>
      <c r="K1960" s="54"/>
      <c r="L1960" s="54"/>
      <c r="M1960" s="54"/>
      <c r="N1960" s="54"/>
      <c r="O1960" s="54"/>
      <c r="P1960" s="54"/>
      <c r="Q1960" s="54"/>
      <c r="R1960" s="54"/>
      <c r="S1960" s="54"/>
      <c r="T1960" s="54"/>
      <c r="U1960" s="54"/>
      <c r="V1960" s="54"/>
      <c r="W1960" s="54"/>
      <c r="X1960" s="54"/>
      <c r="Y1960" s="54"/>
      <c r="Z1960" s="54"/>
    </row>
    <row r="1961" spans="1:26" ht="12.75" customHeight="1">
      <c r="A1961" s="53" t="s">
        <v>4361</v>
      </c>
      <c r="B1961" s="55" t="s">
        <v>4159</v>
      </c>
      <c r="C1961" s="57">
        <v>3</v>
      </c>
      <c r="D1961" s="53" t="s">
        <v>4412</v>
      </c>
      <c r="E1961" s="55" t="s">
        <v>4411</v>
      </c>
      <c r="F1961" s="57">
        <v>2</v>
      </c>
      <c r="G1961" s="54"/>
      <c r="H1961" s="54"/>
      <c r="I1961" s="54"/>
      <c r="J1961" s="54"/>
      <c r="K1961" s="54"/>
      <c r="L1961" s="54"/>
      <c r="M1961" s="54"/>
      <c r="N1961" s="54"/>
      <c r="O1961" s="54"/>
      <c r="P1961" s="54"/>
      <c r="Q1961" s="54"/>
      <c r="R1961" s="54"/>
      <c r="S1961" s="54"/>
      <c r="T1961" s="54"/>
      <c r="U1961" s="54"/>
      <c r="V1961" s="54"/>
      <c r="W1961" s="54"/>
      <c r="X1961" s="54"/>
      <c r="Y1961" s="54"/>
      <c r="Z1961" s="54"/>
    </row>
    <row r="1962" spans="1:26" ht="12.75" customHeight="1">
      <c r="A1962" s="53" t="s">
        <v>4362</v>
      </c>
      <c r="B1962" s="55" t="s">
        <v>4159</v>
      </c>
      <c r="C1962" s="57">
        <v>3</v>
      </c>
      <c r="D1962" s="53" t="s">
        <v>4413</v>
      </c>
      <c r="E1962" s="55" t="s">
        <v>3422</v>
      </c>
      <c r="F1962" s="57">
        <v>1</v>
      </c>
      <c r="G1962" s="54"/>
      <c r="H1962" s="54"/>
      <c r="I1962" s="54"/>
      <c r="J1962" s="54"/>
      <c r="K1962" s="54"/>
      <c r="L1962" s="54"/>
      <c r="M1962" s="54"/>
      <c r="N1962" s="54"/>
      <c r="O1962" s="54"/>
      <c r="P1962" s="54"/>
      <c r="Q1962" s="54"/>
      <c r="R1962" s="54"/>
      <c r="S1962" s="54"/>
      <c r="T1962" s="54"/>
      <c r="U1962" s="54"/>
      <c r="V1962" s="54"/>
      <c r="W1962" s="54"/>
      <c r="X1962" s="54"/>
      <c r="Y1962" s="54"/>
      <c r="Z1962" s="54"/>
    </row>
    <row r="1963" spans="1:26" ht="12.75" customHeight="1">
      <c r="A1963" s="53" t="s">
        <v>4363</v>
      </c>
      <c r="B1963" s="55" t="s">
        <v>4159</v>
      </c>
      <c r="C1963" s="57">
        <v>3</v>
      </c>
      <c r="D1963" s="53" t="s">
        <v>4414</v>
      </c>
      <c r="E1963" s="55" t="s">
        <v>4246</v>
      </c>
      <c r="F1963" s="57">
        <v>1</v>
      </c>
      <c r="G1963" s="54"/>
      <c r="H1963" s="54"/>
      <c r="I1963" s="54"/>
      <c r="J1963" s="54"/>
      <c r="K1963" s="54"/>
      <c r="L1963" s="54"/>
      <c r="M1963" s="54"/>
      <c r="N1963" s="54"/>
      <c r="O1963" s="54"/>
      <c r="P1963" s="54"/>
      <c r="Q1963" s="54"/>
      <c r="R1963" s="54"/>
      <c r="S1963" s="54"/>
      <c r="T1963" s="54"/>
      <c r="U1963" s="54"/>
      <c r="V1963" s="54"/>
      <c r="W1963" s="54"/>
      <c r="X1963" s="54"/>
      <c r="Y1963" s="54"/>
      <c r="Z1963" s="54"/>
    </row>
    <row r="1964" spans="1:26" ht="12.75" customHeight="1">
      <c r="A1964" s="53" t="s">
        <v>4364</v>
      </c>
      <c r="B1964" s="55" t="s">
        <v>4189</v>
      </c>
      <c r="C1964" s="57">
        <v>1</v>
      </c>
      <c r="D1964" s="53" t="s">
        <v>4415</v>
      </c>
      <c r="E1964" s="55" t="s">
        <v>3422</v>
      </c>
      <c r="F1964" s="57">
        <v>1</v>
      </c>
      <c r="G1964" s="54"/>
      <c r="H1964" s="54"/>
      <c r="I1964" s="54"/>
      <c r="J1964" s="54"/>
      <c r="K1964" s="54"/>
      <c r="L1964" s="54"/>
      <c r="M1964" s="54"/>
      <c r="N1964" s="54"/>
      <c r="O1964" s="54"/>
      <c r="P1964" s="54"/>
      <c r="Q1964" s="54"/>
      <c r="R1964" s="54"/>
      <c r="S1964" s="54"/>
      <c r="T1964" s="54"/>
      <c r="U1964" s="54"/>
      <c r="V1964" s="54"/>
      <c r="W1964" s="54"/>
      <c r="X1964" s="54"/>
      <c r="Y1964" s="54"/>
      <c r="Z1964" s="54"/>
    </row>
    <row r="1965" spans="1:26" ht="12.75" customHeight="1">
      <c r="A1965" s="53" t="s">
        <v>4365</v>
      </c>
      <c r="B1965" s="55" t="s">
        <v>4189</v>
      </c>
      <c r="C1965" s="57">
        <v>1</v>
      </c>
      <c r="D1965" s="53" t="s">
        <v>4416</v>
      </c>
      <c r="E1965" s="55" t="s">
        <v>3422</v>
      </c>
      <c r="F1965" s="57">
        <v>1</v>
      </c>
      <c r="G1965" s="54"/>
      <c r="H1965" s="54"/>
      <c r="I1965" s="54"/>
      <c r="J1965" s="54"/>
      <c r="K1965" s="54"/>
      <c r="L1965" s="54"/>
      <c r="M1965" s="54"/>
      <c r="N1965" s="54"/>
      <c r="O1965" s="54"/>
      <c r="P1965" s="54"/>
      <c r="Q1965" s="54"/>
      <c r="R1965" s="54"/>
      <c r="S1965" s="54"/>
      <c r="T1965" s="54"/>
      <c r="U1965" s="54"/>
      <c r="V1965" s="54"/>
      <c r="W1965" s="54"/>
      <c r="X1965" s="54"/>
      <c r="Y1965" s="54"/>
      <c r="Z1965" s="54"/>
    </row>
    <row r="1966" spans="1:26" ht="12.75" customHeight="1">
      <c r="A1966" s="53" t="s">
        <v>4366</v>
      </c>
      <c r="B1966" s="55" t="s">
        <v>4189</v>
      </c>
      <c r="C1966" s="57">
        <v>1</v>
      </c>
      <c r="D1966" s="53" t="s">
        <v>4417</v>
      </c>
      <c r="E1966" s="55" t="s">
        <v>3908</v>
      </c>
      <c r="F1966" s="57">
        <v>2</v>
      </c>
      <c r="G1966" s="54"/>
      <c r="H1966" s="54"/>
      <c r="I1966" s="54"/>
      <c r="J1966" s="54"/>
      <c r="K1966" s="54"/>
      <c r="L1966" s="54"/>
      <c r="M1966" s="54"/>
      <c r="N1966" s="54"/>
      <c r="O1966" s="54"/>
      <c r="P1966" s="54"/>
      <c r="Q1966" s="54"/>
      <c r="R1966" s="54"/>
      <c r="S1966" s="54"/>
      <c r="T1966" s="54"/>
      <c r="U1966" s="54"/>
      <c r="V1966" s="54"/>
      <c r="W1966" s="54"/>
      <c r="X1966" s="54"/>
      <c r="Y1966" s="54"/>
      <c r="Z1966" s="54"/>
    </row>
    <row r="1967" spans="1:26" ht="12.75" customHeight="1">
      <c r="A1967" s="53" t="s">
        <v>4367</v>
      </c>
      <c r="B1967" s="55" t="s">
        <v>4189</v>
      </c>
      <c r="C1967" s="57">
        <v>1</v>
      </c>
      <c r="D1967" s="53" t="s">
        <v>4418</v>
      </c>
      <c r="E1967" s="55" t="s">
        <v>3908</v>
      </c>
      <c r="F1967" s="57">
        <v>3</v>
      </c>
      <c r="G1967" s="54"/>
      <c r="H1967" s="54"/>
      <c r="I1967" s="54"/>
      <c r="J1967" s="54"/>
      <c r="K1967" s="54"/>
      <c r="L1967" s="54"/>
      <c r="M1967" s="54"/>
      <c r="N1967" s="54"/>
      <c r="O1967" s="54"/>
      <c r="P1967" s="54"/>
      <c r="Q1967" s="54"/>
      <c r="R1967" s="54"/>
      <c r="S1967" s="54"/>
      <c r="T1967" s="54"/>
      <c r="U1967" s="54"/>
      <c r="V1967" s="54"/>
      <c r="W1967" s="54"/>
      <c r="X1967" s="54"/>
      <c r="Y1967" s="54"/>
      <c r="Z1967" s="54"/>
    </row>
    <row r="1968" spans="1:26" ht="12.75" customHeight="1">
      <c r="A1968" s="53" t="s">
        <v>4368</v>
      </c>
      <c r="B1968" s="55" t="s">
        <v>4189</v>
      </c>
      <c r="C1968" s="57">
        <v>1</v>
      </c>
      <c r="D1968" s="53" t="s">
        <v>4419</v>
      </c>
      <c r="E1968" s="55" t="s">
        <v>3908</v>
      </c>
      <c r="F1968" s="57">
        <v>1</v>
      </c>
      <c r="G1968" s="54"/>
      <c r="H1968" s="54"/>
      <c r="I1968" s="54"/>
      <c r="J1968" s="54"/>
      <c r="K1968" s="54"/>
      <c r="L1968" s="54"/>
      <c r="M1968" s="54"/>
      <c r="N1968" s="54"/>
      <c r="O1968" s="54"/>
      <c r="P1968" s="54"/>
      <c r="Q1968" s="54"/>
      <c r="R1968" s="54"/>
      <c r="S1968" s="54"/>
      <c r="T1968" s="54"/>
      <c r="U1968" s="54"/>
      <c r="V1968" s="54"/>
      <c r="W1968" s="54"/>
      <c r="X1968" s="54"/>
      <c r="Y1968" s="54"/>
      <c r="Z1968" s="54"/>
    </row>
    <row r="1969" spans="1:26" ht="12.75" customHeight="1">
      <c r="A1969" s="53" t="s">
        <v>4369</v>
      </c>
      <c r="B1969" s="55" t="s">
        <v>4189</v>
      </c>
      <c r="C1969" s="57">
        <v>1</v>
      </c>
      <c r="D1969" s="53" t="s">
        <v>4420</v>
      </c>
      <c r="E1969" s="55" t="s">
        <v>3908</v>
      </c>
      <c r="F1969" s="57">
        <v>1</v>
      </c>
      <c r="G1969" s="54"/>
      <c r="H1969" s="54"/>
      <c r="I1969" s="54"/>
      <c r="J1969" s="54"/>
      <c r="K1969" s="54"/>
      <c r="L1969" s="54"/>
      <c r="M1969" s="54"/>
      <c r="N1969" s="54"/>
      <c r="O1969" s="54"/>
      <c r="P1969" s="54"/>
      <c r="Q1969" s="54"/>
      <c r="R1969" s="54"/>
      <c r="S1969" s="54"/>
      <c r="T1969" s="54"/>
      <c r="U1969" s="54"/>
      <c r="V1969" s="54"/>
      <c r="W1969" s="54"/>
      <c r="X1969" s="54"/>
      <c r="Y1969" s="54"/>
      <c r="Z1969" s="54"/>
    </row>
    <row r="1970" spans="1:26" ht="12.75" customHeight="1">
      <c r="A1970" s="53" t="s">
        <v>4370</v>
      </c>
      <c r="B1970" s="55" t="s">
        <v>3918</v>
      </c>
      <c r="C1970" s="57">
        <v>4</v>
      </c>
      <c r="D1970" s="53" t="s">
        <v>4421</v>
      </c>
      <c r="E1970" s="55" t="s">
        <v>4168</v>
      </c>
      <c r="F1970" s="57">
        <v>7</v>
      </c>
      <c r="G1970" s="54"/>
      <c r="H1970" s="54"/>
      <c r="I1970" s="54"/>
      <c r="J1970" s="54"/>
      <c r="K1970" s="54"/>
      <c r="L1970" s="54"/>
      <c r="M1970" s="54"/>
      <c r="N1970" s="54"/>
      <c r="O1970" s="54"/>
      <c r="P1970" s="54"/>
      <c r="Q1970" s="54"/>
      <c r="R1970" s="54"/>
      <c r="S1970" s="54"/>
      <c r="T1970" s="54"/>
      <c r="U1970" s="54"/>
      <c r="V1970" s="54"/>
      <c r="W1970" s="54"/>
      <c r="X1970" s="54"/>
      <c r="Y1970" s="54"/>
      <c r="Z1970" s="54"/>
    </row>
    <row r="1971" spans="1:26" ht="12.75" customHeight="1">
      <c r="A1971" s="53" t="s">
        <v>4371</v>
      </c>
      <c r="B1971" s="55" t="s">
        <v>3918</v>
      </c>
      <c r="C1971" s="57">
        <v>4</v>
      </c>
      <c r="D1971" s="53" t="s">
        <v>4422</v>
      </c>
      <c r="E1971" s="55" t="s">
        <v>4168</v>
      </c>
      <c r="F1971" s="57">
        <v>5</v>
      </c>
      <c r="G1971" s="54"/>
      <c r="H1971" s="54"/>
      <c r="I1971" s="54"/>
      <c r="J1971" s="54"/>
      <c r="K1971" s="54"/>
      <c r="L1971" s="54"/>
      <c r="M1971" s="54"/>
      <c r="N1971" s="54"/>
      <c r="O1971" s="54"/>
      <c r="P1971" s="54"/>
      <c r="Q1971" s="54"/>
      <c r="R1971" s="54"/>
      <c r="S1971" s="54"/>
      <c r="T1971" s="54"/>
      <c r="U1971" s="54"/>
      <c r="V1971" s="54"/>
      <c r="W1971" s="54"/>
      <c r="X1971" s="54"/>
      <c r="Y1971" s="54"/>
      <c r="Z1971" s="54"/>
    </row>
    <row r="1972" spans="1:26" ht="12.75" customHeight="1">
      <c r="A1972" s="53" t="s">
        <v>4372</v>
      </c>
      <c r="B1972" s="55" t="s">
        <v>4189</v>
      </c>
      <c r="C1972" s="57">
        <v>5</v>
      </c>
      <c r="D1972" s="53" t="s">
        <v>4423</v>
      </c>
      <c r="E1972" s="55" t="s">
        <v>4168</v>
      </c>
      <c r="F1972" s="57">
        <v>1</v>
      </c>
      <c r="G1972" s="54"/>
      <c r="H1972" s="54"/>
      <c r="I1972" s="54"/>
      <c r="J1972" s="54"/>
      <c r="K1972" s="54"/>
      <c r="L1972" s="54"/>
      <c r="M1972" s="54"/>
      <c r="N1972" s="54"/>
      <c r="O1972" s="54"/>
      <c r="P1972" s="54"/>
      <c r="Q1972" s="54"/>
      <c r="R1972" s="54"/>
      <c r="S1972" s="54"/>
      <c r="T1972" s="54"/>
      <c r="U1972" s="54"/>
      <c r="V1972" s="54"/>
      <c r="W1972" s="54"/>
      <c r="X1972" s="54"/>
      <c r="Y1972" s="54"/>
      <c r="Z1972" s="54"/>
    </row>
    <row r="1973" spans="1:26" ht="12.75" customHeight="1">
      <c r="A1973" s="53" t="s">
        <v>4373</v>
      </c>
      <c r="B1973" s="55" t="s">
        <v>4189</v>
      </c>
      <c r="C1973" s="57">
        <v>5</v>
      </c>
      <c r="D1973" s="53" t="s">
        <v>4424</v>
      </c>
      <c r="E1973" s="55" t="s">
        <v>4168</v>
      </c>
      <c r="F1973" s="57">
        <v>1</v>
      </c>
      <c r="G1973" s="54"/>
      <c r="H1973" s="54"/>
      <c r="I1973" s="54"/>
      <c r="J1973" s="54"/>
      <c r="K1973" s="54"/>
      <c r="L1973" s="54"/>
      <c r="M1973" s="54"/>
      <c r="N1973" s="54"/>
      <c r="O1973" s="54"/>
      <c r="P1973" s="54"/>
      <c r="Q1973" s="54"/>
      <c r="R1973" s="54"/>
      <c r="S1973" s="54"/>
      <c r="T1973" s="54"/>
      <c r="U1973" s="54"/>
      <c r="V1973" s="54"/>
      <c r="W1973" s="54"/>
      <c r="X1973" s="54"/>
      <c r="Y1973" s="54"/>
      <c r="Z1973" s="54"/>
    </row>
    <row r="1974" spans="1:26" ht="12.75" customHeight="1">
      <c r="A1974" s="53" t="s">
        <v>4374</v>
      </c>
      <c r="B1974" s="55" t="s">
        <v>3908</v>
      </c>
      <c r="C1974" s="57">
        <v>1</v>
      </c>
      <c r="D1974" s="53" t="s">
        <v>4425</v>
      </c>
      <c r="E1974" s="55" t="s">
        <v>1643</v>
      </c>
      <c r="F1974" s="57">
        <v>2</v>
      </c>
      <c r="G1974" s="54"/>
      <c r="H1974" s="54"/>
      <c r="I1974" s="54"/>
      <c r="J1974" s="54"/>
      <c r="K1974" s="54"/>
      <c r="L1974" s="54"/>
      <c r="M1974" s="54"/>
      <c r="N1974" s="54"/>
      <c r="O1974" s="54"/>
      <c r="P1974" s="54"/>
      <c r="Q1974" s="54"/>
      <c r="R1974" s="54"/>
      <c r="S1974" s="54"/>
      <c r="T1974" s="54"/>
      <c r="U1974" s="54"/>
      <c r="V1974" s="54"/>
      <c r="W1974" s="54"/>
      <c r="X1974" s="54"/>
      <c r="Y1974" s="54"/>
      <c r="Z1974" s="54"/>
    </row>
    <row r="1975" spans="1:26" ht="12.75" customHeight="1">
      <c r="A1975" s="53" t="s">
        <v>4375</v>
      </c>
      <c r="B1975" s="55" t="s">
        <v>3908</v>
      </c>
      <c r="C1975" s="57">
        <v>2</v>
      </c>
      <c r="D1975" s="53" t="s">
        <v>4426</v>
      </c>
      <c r="E1975" s="55" t="s">
        <v>1240</v>
      </c>
      <c r="F1975" s="57">
        <v>1</v>
      </c>
      <c r="G1975" s="54"/>
      <c r="H1975" s="54"/>
      <c r="I1975" s="54"/>
      <c r="J1975" s="54"/>
      <c r="K1975" s="54"/>
      <c r="L1975" s="54"/>
      <c r="M1975" s="54"/>
      <c r="N1975" s="54"/>
      <c r="O1975" s="54"/>
      <c r="P1975" s="54"/>
      <c r="Q1975" s="54"/>
      <c r="R1975" s="54"/>
      <c r="S1975" s="54"/>
      <c r="T1975" s="54"/>
      <c r="U1975" s="54"/>
      <c r="V1975" s="54"/>
      <c r="W1975" s="54"/>
      <c r="X1975" s="54"/>
      <c r="Y1975" s="54"/>
      <c r="Z1975" s="54"/>
    </row>
    <row r="1976" spans="1:26" ht="12.75" customHeight="1">
      <c r="A1976" s="53" t="s">
        <v>4376</v>
      </c>
      <c r="B1976" s="55" t="s">
        <v>3908</v>
      </c>
      <c r="C1976" s="57">
        <v>1</v>
      </c>
      <c r="D1976" s="53" t="s">
        <v>4427</v>
      </c>
      <c r="E1976" s="55" t="s">
        <v>4159</v>
      </c>
      <c r="F1976" s="57">
        <v>1</v>
      </c>
      <c r="G1976" s="54"/>
      <c r="H1976" s="54"/>
      <c r="I1976" s="54"/>
      <c r="J1976" s="54"/>
      <c r="K1976" s="54"/>
      <c r="L1976" s="54"/>
      <c r="M1976" s="54"/>
      <c r="N1976" s="54"/>
      <c r="O1976" s="54"/>
      <c r="P1976" s="54"/>
      <c r="Q1976" s="54"/>
      <c r="R1976" s="54"/>
      <c r="S1976" s="54"/>
      <c r="T1976" s="54"/>
      <c r="U1976" s="54"/>
      <c r="V1976" s="54"/>
      <c r="W1976" s="54"/>
      <c r="X1976" s="54"/>
      <c r="Y1976" s="54"/>
      <c r="Z1976" s="54"/>
    </row>
    <row r="1977" spans="1:26" ht="12.75" customHeight="1">
      <c r="A1977" s="53" t="s">
        <v>4377</v>
      </c>
      <c r="B1977" s="55" t="s">
        <v>3908</v>
      </c>
      <c r="C1977" s="57">
        <v>1</v>
      </c>
      <c r="D1977" s="53" t="s">
        <v>4428</v>
      </c>
      <c r="E1977" s="55" t="s">
        <v>4159</v>
      </c>
      <c r="F1977" s="57">
        <v>1</v>
      </c>
      <c r="G1977" s="54"/>
      <c r="H1977" s="54"/>
      <c r="I1977" s="54"/>
      <c r="J1977" s="54"/>
      <c r="K1977" s="54"/>
      <c r="L1977" s="54"/>
      <c r="M1977" s="54"/>
      <c r="N1977" s="54"/>
      <c r="O1977" s="54"/>
      <c r="P1977" s="54"/>
      <c r="Q1977" s="54"/>
      <c r="R1977" s="54"/>
      <c r="S1977" s="54"/>
      <c r="T1977" s="54"/>
      <c r="U1977" s="54"/>
      <c r="V1977" s="54"/>
      <c r="W1977" s="54"/>
      <c r="X1977" s="54"/>
      <c r="Y1977" s="54"/>
      <c r="Z1977" s="54"/>
    </row>
    <row r="1978" spans="1:26" ht="12.75" customHeight="1">
      <c r="A1978" s="53" t="s">
        <v>4378</v>
      </c>
      <c r="B1978" s="55" t="s">
        <v>1786</v>
      </c>
      <c r="C1978" s="57">
        <v>1</v>
      </c>
      <c r="D1978" s="53" t="s">
        <v>4429</v>
      </c>
      <c r="E1978" s="55" t="s">
        <v>4189</v>
      </c>
      <c r="F1978" s="57">
        <v>1</v>
      </c>
      <c r="G1978" s="54"/>
      <c r="H1978" s="54"/>
      <c r="I1978" s="54"/>
      <c r="J1978" s="54"/>
      <c r="K1978" s="54"/>
      <c r="L1978" s="54"/>
      <c r="M1978" s="54"/>
      <c r="N1978" s="54"/>
      <c r="O1978" s="54"/>
      <c r="P1978" s="54"/>
      <c r="Q1978" s="54"/>
      <c r="R1978" s="54"/>
      <c r="S1978" s="54"/>
      <c r="T1978" s="54"/>
      <c r="U1978" s="54"/>
      <c r="V1978" s="54"/>
      <c r="W1978" s="54"/>
      <c r="X1978" s="54"/>
      <c r="Y1978" s="54"/>
      <c r="Z1978" s="54"/>
    </row>
    <row r="1979" spans="1:26" ht="12.75" customHeight="1">
      <c r="A1979" s="53" t="s">
        <v>4379</v>
      </c>
      <c r="B1979" s="55" t="s">
        <v>1786</v>
      </c>
      <c r="C1979" s="57">
        <v>1</v>
      </c>
      <c r="D1979" s="53" t="s">
        <v>4430</v>
      </c>
      <c r="E1979" s="55" t="s">
        <v>4189</v>
      </c>
      <c r="F1979" s="57">
        <v>1</v>
      </c>
      <c r="G1979" s="54"/>
      <c r="H1979" s="54"/>
      <c r="I1979" s="54"/>
      <c r="J1979" s="54"/>
      <c r="K1979" s="54"/>
      <c r="L1979" s="54"/>
      <c r="M1979" s="54"/>
      <c r="N1979" s="54"/>
      <c r="O1979" s="54"/>
      <c r="P1979" s="54"/>
      <c r="Q1979" s="54"/>
      <c r="R1979" s="54"/>
      <c r="S1979" s="54"/>
      <c r="T1979" s="54"/>
      <c r="U1979" s="54"/>
      <c r="V1979" s="54"/>
      <c r="W1979" s="54"/>
      <c r="X1979" s="54"/>
      <c r="Y1979" s="54"/>
      <c r="Z1979" s="54"/>
    </row>
    <row r="1980" spans="1:26" ht="12.75" customHeight="1">
      <c r="A1980" s="53" t="s">
        <v>4380</v>
      </c>
      <c r="B1980" s="55" t="s">
        <v>3340</v>
      </c>
      <c r="C1980" s="57">
        <v>1</v>
      </c>
      <c r="D1980" s="53" t="s">
        <v>4431</v>
      </c>
      <c r="E1980" s="55" t="s">
        <v>3170</v>
      </c>
      <c r="F1980" s="57">
        <v>1</v>
      </c>
      <c r="G1980" s="54"/>
      <c r="H1980" s="54"/>
      <c r="I1980" s="54"/>
      <c r="J1980" s="54"/>
      <c r="K1980" s="54"/>
      <c r="L1980" s="54"/>
      <c r="M1980" s="54"/>
      <c r="N1980" s="54"/>
      <c r="O1980" s="54"/>
      <c r="P1980" s="54"/>
      <c r="Q1980" s="54"/>
      <c r="R1980" s="54"/>
      <c r="S1980" s="54"/>
      <c r="T1980" s="54"/>
      <c r="U1980" s="54"/>
      <c r="V1980" s="54"/>
      <c r="W1980" s="54"/>
      <c r="X1980" s="54"/>
      <c r="Y1980" s="54"/>
      <c r="Z1980" s="54"/>
    </row>
    <row r="1981" spans="1:26" ht="12.75" customHeight="1">
      <c r="A1981" s="53" t="s">
        <v>4381</v>
      </c>
      <c r="B1981" s="55" t="s">
        <v>3340</v>
      </c>
      <c r="C1981" s="57">
        <v>1</v>
      </c>
      <c r="D1981" s="53" t="s">
        <v>4432</v>
      </c>
      <c r="E1981" s="55" t="s">
        <v>3170</v>
      </c>
      <c r="F1981" s="57">
        <v>1</v>
      </c>
      <c r="G1981" s="54"/>
      <c r="H1981" s="54"/>
      <c r="I1981" s="54"/>
      <c r="J1981" s="54"/>
      <c r="K1981" s="54"/>
      <c r="L1981" s="54"/>
      <c r="M1981" s="54"/>
      <c r="N1981" s="54"/>
      <c r="O1981" s="54"/>
      <c r="P1981" s="54"/>
      <c r="Q1981" s="54"/>
      <c r="R1981" s="54"/>
      <c r="S1981" s="54"/>
      <c r="T1981" s="54"/>
      <c r="U1981" s="54"/>
      <c r="V1981" s="54"/>
      <c r="W1981" s="54"/>
      <c r="X1981" s="54"/>
      <c r="Y1981" s="54"/>
      <c r="Z1981" s="54"/>
    </row>
    <row r="1982" spans="1:26" ht="12.75" customHeight="1">
      <c r="A1982" s="53" t="s">
        <v>4382</v>
      </c>
      <c r="B1982" s="55" t="s">
        <v>3340</v>
      </c>
      <c r="C1982" s="57">
        <v>1</v>
      </c>
      <c r="D1982" s="53" t="s">
        <v>4433</v>
      </c>
      <c r="E1982" s="55" t="s">
        <v>3170</v>
      </c>
      <c r="F1982" s="57">
        <v>1</v>
      </c>
      <c r="G1982" s="54"/>
      <c r="H1982" s="54"/>
      <c r="I1982" s="54"/>
      <c r="J1982" s="54"/>
      <c r="K1982" s="54"/>
      <c r="L1982" s="54"/>
      <c r="M1982" s="54"/>
      <c r="N1982" s="54"/>
      <c r="O1982" s="54"/>
      <c r="P1982" s="54"/>
      <c r="Q1982" s="54"/>
      <c r="R1982" s="54"/>
      <c r="S1982" s="54"/>
      <c r="T1982" s="54"/>
      <c r="U1982" s="54"/>
      <c r="V1982" s="54"/>
      <c r="W1982" s="54"/>
      <c r="X1982" s="54"/>
      <c r="Y1982" s="54"/>
      <c r="Z1982" s="54"/>
    </row>
    <row r="1983" spans="1:26" ht="12.75" customHeight="1">
      <c r="A1983" s="53" t="s">
        <v>4383</v>
      </c>
      <c r="B1983" s="55" t="s">
        <v>3340</v>
      </c>
      <c r="C1983" s="57">
        <v>1</v>
      </c>
      <c r="D1983" s="53" t="s">
        <v>4434</v>
      </c>
      <c r="E1983" s="55" t="s">
        <v>548</v>
      </c>
      <c r="F1983" s="57">
        <v>1</v>
      </c>
      <c r="G1983" s="54"/>
      <c r="H1983" s="54"/>
      <c r="I1983" s="54"/>
      <c r="J1983" s="54"/>
      <c r="K1983" s="54"/>
      <c r="L1983" s="54"/>
      <c r="M1983" s="54"/>
      <c r="N1983" s="54"/>
      <c r="O1983" s="54"/>
      <c r="P1983" s="54"/>
      <c r="Q1983" s="54"/>
      <c r="R1983" s="54"/>
      <c r="S1983" s="54"/>
      <c r="T1983" s="54"/>
      <c r="U1983" s="54"/>
      <c r="V1983" s="54"/>
      <c r="W1983" s="54"/>
      <c r="X1983" s="54"/>
      <c r="Y1983" s="54"/>
      <c r="Z1983" s="54"/>
    </row>
    <row r="1984" spans="1:26" ht="12.75" customHeight="1">
      <c r="A1984" s="53" t="s">
        <v>4384</v>
      </c>
      <c r="B1984" s="55" t="s">
        <v>3340</v>
      </c>
      <c r="C1984" s="57">
        <v>1</v>
      </c>
      <c r="D1984" s="53" t="s">
        <v>4435</v>
      </c>
      <c r="E1984" s="55" t="s">
        <v>4189</v>
      </c>
      <c r="F1984" s="57">
        <v>1</v>
      </c>
      <c r="G1984" s="54"/>
      <c r="H1984" s="54"/>
      <c r="I1984" s="54"/>
      <c r="J1984" s="54"/>
      <c r="K1984" s="54"/>
      <c r="L1984" s="54"/>
      <c r="M1984" s="54"/>
      <c r="N1984" s="54"/>
      <c r="O1984" s="54"/>
      <c r="P1984" s="54"/>
      <c r="Q1984" s="54"/>
      <c r="R1984" s="54"/>
      <c r="S1984" s="54"/>
      <c r="T1984" s="54"/>
      <c r="U1984" s="54"/>
      <c r="V1984" s="54"/>
      <c r="W1984" s="54"/>
      <c r="X1984" s="54"/>
      <c r="Y1984" s="54"/>
      <c r="Z1984" s="54"/>
    </row>
    <row r="1985" spans="1:26" ht="12.75" customHeight="1">
      <c r="A1985" s="53" t="s">
        <v>4385</v>
      </c>
      <c r="B1985" s="55" t="s">
        <v>3340</v>
      </c>
      <c r="C1985" s="57">
        <v>1</v>
      </c>
      <c r="D1985" s="53" t="s">
        <v>4436</v>
      </c>
      <c r="E1985" s="55" t="s">
        <v>3170</v>
      </c>
      <c r="F1985" s="57">
        <v>1</v>
      </c>
      <c r="G1985" s="54"/>
      <c r="H1985" s="54"/>
      <c r="I1985" s="54"/>
      <c r="J1985" s="54"/>
      <c r="K1985" s="54"/>
      <c r="L1985" s="54"/>
      <c r="M1985" s="54"/>
      <c r="N1985" s="54"/>
      <c r="O1985" s="54"/>
      <c r="P1985" s="54"/>
      <c r="Q1985" s="54"/>
      <c r="R1985" s="54"/>
      <c r="S1985" s="54"/>
      <c r="T1985" s="54"/>
      <c r="U1985" s="54"/>
      <c r="V1985" s="54"/>
      <c r="W1985" s="54"/>
      <c r="X1985" s="54"/>
      <c r="Y1985" s="54"/>
      <c r="Z1985" s="54"/>
    </row>
    <row r="1986" spans="1:26" ht="12.75" customHeight="1">
      <c r="A1986" s="53" t="s">
        <v>4386</v>
      </c>
      <c r="B1986" s="55" t="s">
        <v>3482</v>
      </c>
      <c r="C1986" s="57">
        <v>1</v>
      </c>
      <c r="D1986" s="53" t="s">
        <v>4437</v>
      </c>
      <c r="E1986" s="55" t="s">
        <v>3170</v>
      </c>
      <c r="F1986" s="57">
        <v>1</v>
      </c>
      <c r="G1986" s="54"/>
      <c r="H1986" s="54"/>
      <c r="I1986" s="54"/>
      <c r="J1986" s="54"/>
      <c r="K1986" s="54"/>
      <c r="L1986" s="54"/>
      <c r="M1986" s="54"/>
      <c r="N1986" s="54"/>
      <c r="O1986" s="54"/>
      <c r="P1986" s="54"/>
      <c r="Q1986" s="54"/>
      <c r="R1986" s="54"/>
      <c r="S1986" s="54"/>
      <c r="T1986" s="54"/>
      <c r="U1986" s="54"/>
      <c r="V1986" s="54"/>
      <c r="W1986" s="54"/>
      <c r="X1986" s="54"/>
      <c r="Y1986" s="54"/>
      <c r="Z1986" s="54"/>
    </row>
    <row r="1987" spans="1:26" ht="12.75" customHeight="1">
      <c r="A1987" s="53" t="s">
        <v>4387</v>
      </c>
      <c r="B1987" s="55" t="s">
        <v>3482</v>
      </c>
      <c r="C1987" s="57">
        <v>1</v>
      </c>
      <c r="D1987" s="53" t="s">
        <v>4438</v>
      </c>
      <c r="E1987" s="55" t="s">
        <v>3170</v>
      </c>
      <c r="F1987" s="57">
        <v>1</v>
      </c>
      <c r="G1987" s="54"/>
      <c r="H1987" s="54"/>
      <c r="I1987" s="54"/>
      <c r="J1987" s="54"/>
      <c r="K1987" s="54"/>
      <c r="L1987" s="54"/>
      <c r="M1987" s="54"/>
      <c r="N1987" s="54"/>
      <c r="O1987" s="54"/>
      <c r="P1987" s="54"/>
      <c r="Q1987" s="54"/>
      <c r="R1987" s="54"/>
      <c r="S1987" s="54"/>
      <c r="T1987" s="54"/>
      <c r="U1987" s="54"/>
      <c r="V1987" s="54"/>
      <c r="W1987" s="54"/>
      <c r="X1987" s="54"/>
      <c r="Y1987" s="54"/>
      <c r="Z1987" s="54"/>
    </row>
    <row r="1988" spans="1:26" ht="12.75" customHeight="1">
      <c r="A1988" s="53" t="s">
        <v>4388</v>
      </c>
      <c r="B1988" s="55" t="s">
        <v>3482</v>
      </c>
      <c r="C1988" s="57">
        <v>1</v>
      </c>
      <c r="D1988" s="53" t="s">
        <v>4439</v>
      </c>
      <c r="E1988" s="55" t="s">
        <v>3170</v>
      </c>
      <c r="F1988" s="57">
        <v>1</v>
      </c>
      <c r="G1988" s="54"/>
      <c r="H1988" s="54"/>
      <c r="I1988" s="54"/>
      <c r="J1988" s="54"/>
      <c r="K1988" s="54"/>
      <c r="L1988" s="54"/>
      <c r="M1988" s="54"/>
      <c r="N1988" s="54"/>
      <c r="O1988" s="54"/>
      <c r="P1988" s="54"/>
      <c r="Q1988" s="54"/>
      <c r="R1988" s="54"/>
      <c r="S1988" s="54"/>
      <c r="T1988" s="54"/>
      <c r="U1988" s="54"/>
      <c r="V1988" s="54"/>
      <c r="W1988" s="54"/>
      <c r="X1988" s="54"/>
      <c r="Y1988" s="54"/>
      <c r="Z1988" s="54"/>
    </row>
    <row r="1989" spans="1:26" ht="12.75" customHeight="1">
      <c r="A1989" s="53" t="s">
        <v>4389</v>
      </c>
      <c r="B1989" s="55" t="s">
        <v>3479</v>
      </c>
      <c r="C1989" s="57">
        <v>1</v>
      </c>
      <c r="D1989" s="53" t="s">
        <v>4440</v>
      </c>
      <c r="E1989" s="55" t="s">
        <v>3422</v>
      </c>
      <c r="F1989" s="57">
        <v>1</v>
      </c>
      <c r="G1989" s="54"/>
      <c r="H1989" s="54"/>
      <c r="I1989" s="54"/>
      <c r="J1989" s="54"/>
      <c r="K1989" s="54"/>
      <c r="L1989" s="54"/>
      <c r="M1989" s="54"/>
      <c r="N1989" s="54"/>
      <c r="O1989" s="54"/>
      <c r="P1989" s="54"/>
      <c r="Q1989" s="54"/>
      <c r="R1989" s="54"/>
      <c r="S1989" s="54"/>
      <c r="T1989" s="54"/>
      <c r="U1989" s="54"/>
      <c r="V1989" s="54"/>
      <c r="W1989" s="54"/>
      <c r="X1989" s="54"/>
      <c r="Y1989" s="54"/>
      <c r="Z1989" s="54"/>
    </row>
    <row r="1990" spans="1:26" ht="12.75" customHeight="1">
      <c r="A1990" s="53" t="s">
        <v>4390</v>
      </c>
      <c r="B1990" s="55" t="s">
        <v>3479</v>
      </c>
      <c r="C1990" s="57">
        <v>1</v>
      </c>
      <c r="D1990" s="53" t="s">
        <v>4441</v>
      </c>
      <c r="E1990" s="55" t="s">
        <v>3918</v>
      </c>
      <c r="F1990" s="57">
        <v>1</v>
      </c>
      <c r="G1990" s="54"/>
      <c r="H1990" s="54"/>
      <c r="I1990" s="54"/>
      <c r="J1990" s="54"/>
      <c r="K1990" s="54"/>
      <c r="L1990" s="54"/>
      <c r="M1990" s="54"/>
      <c r="N1990" s="54"/>
      <c r="O1990" s="54"/>
      <c r="P1990" s="54"/>
      <c r="Q1990" s="54"/>
      <c r="R1990" s="54"/>
      <c r="S1990" s="54"/>
      <c r="T1990" s="54"/>
      <c r="U1990" s="54"/>
      <c r="V1990" s="54"/>
      <c r="W1990" s="54"/>
      <c r="X1990" s="54"/>
      <c r="Y1990" s="54"/>
      <c r="Z1990" s="54"/>
    </row>
    <row r="1991" spans="1:26" ht="12.75" customHeight="1">
      <c r="A1991" s="53" t="s">
        <v>4391</v>
      </c>
      <c r="B1991" s="55" t="s">
        <v>3479</v>
      </c>
      <c r="C1991" s="57">
        <v>1</v>
      </c>
      <c r="D1991" s="53" t="s">
        <v>4442</v>
      </c>
      <c r="E1991" s="55" t="s">
        <v>3422</v>
      </c>
      <c r="F1991" s="57">
        <v>1</v>
      </c>
      <c r="G1991" s="54"/>
      <c r="H1991" s="54"/>
      <c r="I1991" s="54"/>
      <c r="J1991" s="54"/>
      <c r="K1991" s="54"/>
      <c r="L1991" s="54"/>
      <c r="M1991" s="54"/>
      <c r="N1991" s="54"/>
      <c r="O1991" s="54"/>
      <c r="P1991" s="54"/>
      <c r="Q1991" s="54"/>
      <c r="R1991" s="54"/>
      <c r="S1991" s="54"/>
      <c r="T1991" s="54"/>
      <c r="U1991" s="54"/>
      <c r="V1991" s="54"/>
      <c r="W1991" s="54"/>
      <c r="X1991" s="54"/>
      <c r="Y1991" s="54"/>
      <c r="Z1991" s="54"/>
    </row>
    <row r="1992" spans="1:26" ht="12.75" customHeight="1">
      <c r="A1992" s="53" t="s">
        <v>4392</v>
      </c>
      <c r="B1992" s="55" t="s">
        <v>3479</v>
      </c>
      <c r="C1992" s="57">
        <v>1</v>
      </c>
      <c r="D1992" s="53" t="s">
        <v>4443</v>
      </c>
      <c r="E1992" s="55" t="s">
        <v>4189</v>
      </c>
      <c r="F1992" s="57">
        <v>1</v>
      </c>
      <c r="G1992" s="54"/>
      <c r="H1992" s="54"/>
      <c r="I1992" s="54"/>
      <c r="J1992" s="54"/>
      <c r="K1992" s="54"/>
      <c r="L1992" s="54"/>
      <c r="M1992" s="54"/>
      <c r="N1992" s="54"/>
      <c r="O1992" s="54"/>
      <c r="P1992" s="54"/>
      <c r="Q1992" s="54"/>
      <c r="R1992" s="54"/>
      <c r="S1992" s="54"/>
      <c r="T1992" s="54"/>
      <c r="U1992" s="54"/>
      <c r="V1992" s="54"/>
      <c r="W1992" s="54"/>
      <c r="X1992" s="54"/>
      <c r="Y1992" s="54"/>
      <c r="Z1992" s="54"/>
    </row>
    <row r="1993" spans="1:26" ht="12.75" customHeight="1">
      <c r="A1993" s="53" t="s">
        <v>4393</v>
      </c>
      <c r="B1993" s="55" t="s">
        <v>3479</v>
      </c>
      <c r="C1993" s="57">
        <v>1</v>
      </c>
      <c r="D1993" s="53" t="s">
        <v>4444</v>
      </c>
      <c r="E1993" s="55" t="s">
        <v>3422</v>
      </c>
      <c r="F1993" s="57">
        <v>1</v>
      </c>
      <c r="G1993" s="54"/>
      <c r="H1993" s="54"/>
      <c r="I1993" s="54"/>
      <c r="J1993" s="54"/>
      <c r="K1993" s="54"/>
      <c r="L1993" s="54"/>
      <c r="M1993" s="54"/>
      <c r="N1993" s="54"/>
      <c r="O1993" s="54"/>
      <c r="P1993" s="54"/>
      <c r="Q1993" s="54"/>
      <c r="R1993" s="54"/>
      <c r="S1993" s="54"/>
      <c r="T1993" s="54"/>
      <c r="U1993" s="54"/>
      <c r="V1993" s="54"/>
      <c r="W1993" s="54"/>
      <c r="X1993" s="54"/>
      <c r="Y1993" s="54"/>
      <c r="Z1993" s="54"/>
    </row>
    <row r="1994" spans="1:26" ht="12.75" customHeight="1">
      <c r="A1994" s="53" t="s">
        <v>4394</v>
      </c>
      <c r="B1994" s="55" t="s">
        <v>3479</v>
      </c>
      <c r="C1994" s="57">
        <v>1</v>
      </c>
      <c r="D1994" s="53" t="s">
        <v>4445</v>
      </c>
      <c r="E1994" s="55" t="s">
        <v>4189</v>
      </c>
      <c r="F1994" s="57">
        <v>1</v>
      </c>
      <c r="G1994" s="54"/>
      <c r="H1994" s="54"/>
      <c r="I1994" s="54"/>
      <c r="J1994" s="54"/>
      <c r="K1994" s="54"/>
      <c r="L1994" s="54"/>
      <c r="M1994" s="54"/>
      <c r="N1994" s="54"/>
      <c r="O1994" s="54"/>
      <c r="P1994" s="54"/>
      <c r="Q1994" s="54"/>
      <c r="R1994" s="54"/>
      <c r="S1994" s="54"/>
      <c r="T1994" s="54"/>
      <c r="U1994" s="54"/>
      <c r="V1994" s="54"/>
      <c r="W1994" s="54"/>
      <c r="X1994" s="54"/>
      <c r="Y1994" s="54"/>
      <c r="Z1994" s="54"/>
    </row>
    <row r="1995" spans="1:26" ht="12.75" customHeight="1">
      <c r="A1995" s="53" t="s">
        <v>4395</v>
      </c>
      <c r="B1995" s="55" t="s">
        <v>4189</v>
      </c>
      <c r="C1995" s="57">
        <v>5</v>
      </c>
      <c r="D1995" s="53" t="s">
        <v>4446</v>
      </c>
      <c r="E1995" s="55" t="s">
        <v>3918</v>
      </c>
      <c r="F1995" s="57">
        <v>1</v>
      </c>
      <c r="G1995" s="54"/>
      <c r="H1995" s="54"/>
      <c r="I1995" s="54"/>
      <c r="J1995" s="54"/>
      <c r="K1995" s="54"/>
      <c r="L1995" s="54"/>
      <c r="M1995" s="54"/>
      <c r="N1995" s="54"/>
      <c r="O1995" s="54"/>
      <c r="P1995" s="54"/>
      <c r="Q1995" s="54"/>
      <c r="R1995" s="54"/>
      <c r="S1995" s="54"/>
      <c r="T1995" s="54"/>
      <c r="U1995" s="54"/>
      <c r="V1995" s="54"/>
      <c r="W1995" s="54"/>
      <c r="X1995" s="54"/>
      <c r="Y1995" s="54"/>
      <c r="Z1995" s="54"/>
    </row>
    <row r="1996" spans="1:26" ht="12.75" customHeight="1">
      <c r="A1996" s="53" t="s">
        <v>4396</v>
      </c>
      <c r="B1996" s="55" t="s">
        <v>4189</v>
      </c>
      <c r="C1996" s="57">
        <v>5</v>
      </c>
      <c r="D1996" s="53" t="s">
        <v>4447</v>
      </c>
      <c r="E1996" s="55" t="s">
        <v>4189</v>
      </c>
      <c r="F1996" s="57">
        <v>1</v>
      </c>
      <c r="G1996" s="54"/>
      <c r="H1996" s="54"/>
      <c r="I1996" s="54"/>
      <c r="J1996" s="54"/>
      <c r="K1996" s="54"/>
      <c r="L1996" s="54"/>
      <c r="M1996" s="54"/>
      <c r="N1996" s="54"/>
      <c r="O1996" s="54"/>
      <c r="P1996" s="54"/>
      <c r="Q1996" s="54"/>
      <c r="R1996" s="54"/>
      <c r="S1996" s="54"/>
      <c r="T1996" s="54"/>
      <c r="U1996" s="54"/>
      <c r="V1996" s="54"/>
      <c r="W1996" s="54"/>
      <c r="X1996" s="54"/>
      <c r="Y1996" s="54"/>
      <c r="Z1996" s="54"/>
    </row>
    <row r="1997" spans="1:26" ht="12.75" customHeight="1">
      <c r="A1997" s="53" t="s">
        <v>4397</v>
      </c>
      <c r="B1997" s="55" t="s">
        <v>3479</v>
      </c>
      <c r="C1997" s="57">
        <v>1</v>
      </c>
      <c r="D1997" s="53" t="s">
        <v>4448</v>
      </c>
      <c r="E1997" s="55" t="s">
        <v>3918</v>
      </c>
      <c r="F1997" s="57">
        <v>1</v>
      </c>
      <c r="G1997" s="54"/>
      <c r="H1997" s="54"/>
      <c r="I1997" s="54"/>
      <c r="J1997" s="54"/>
      <c r="K1997" s="54"/>
      <c r="L1997" s="54"/>
      <c r="M1997" s="54"/>
      <c r="N1997" s="54"/>
      <c r="O1997" s="54"/>
      <c r="P1997" s="54"/>
      <c r="Q1997" s="54"/>
      <c r="R1997" s="54"/>
      <c r="S1997" s="54"/>
      <c r="T1997" s="54"/>
      <c r="U1997" s="54"/>
      <c r="V1997" s="54"/>
      <c r="W1997" s="54"/>
      <c r="X1997" s="54"/>
      <c r="Y1997" s="54"/>
      <c r="Z1997" s="54"/>
    </row>
    <row r="1998" spans="1:26" ht="12.75" customHeight="1">
      <c r="A1998" s="53" t="s">
        <v>4398</v>
      </c>
      <c r="B1998" s="55" t="s">
        <v>3479</v>
      </c>
      <c r="C1998" s="57">
        <v>1</v>
      </c>
      <c r="D1998" s="53" t="s">
        <v>4449</v>
      </c>
      <c r="E1998" s="55" t="s">
        <v>4189</v>
      </c>
      <c r="F1998" s="57">
        <v>1</v>
      </c>
      <c r="G1998" s="54"/>
      <c r="H1998" s="54"/>
      <c r="I1998" s="54"/>
      <c r="J1998" s="54"/>
      <c r="K1998" s="54"/>
      <c r="L1998" s="54"/>
      <c r="M1998" s="54"/>
      <c r="N1998" s="54"/>
      <c r="O1998" s="54"/>
      <c r="P1998" s="54"/>
      <c r="Q1998" s="54"/>
      <c r="R1998" s="54"/>
      <c r="S1998" s="54"/>
      <c r="T1998" s="54"/>
      <c r="U1998" s="54"/>
      <c r="V1998" s="54"/>
      <c r="W1998" s="54"/>
      <c r="X1998" s="54"/>
      <c r="Y1998" s="54"/>
      <c r="Z1998" s="54"/>
    </row>
    <row r="1999" spans="1:26" ht="12.75" customHeight="1">
      <c r="A1999" s="53" t="s">
        <v>4399</v>
      </c>
      <c r="B1999" s="55" t="s">
        <v>3482</v>
      </c>
      <c r="C1999" s="57">
        <v>1</v>
      </c>
      <c r="D1999" s="53" t="s">
        <v>4450</v>
      </c>
      <c r="E1999" s="55" t="s">
        <v>3422</v>
      </c>
      <c r="F1999" s="57">
        <v>1</v>
      </c>
      <c r="G1999" s="54"/>
      <c r="H1999" s="54"/>
      <c r="I1999" s="54"/>
      <c r="J1999" s="54"/>
      <c r="K1999" s="54"/>
      <c r="L1999" s="54"/>
      <c r="M1999" s="54"/>
      <c r="N1999" s="54"/>
      <c r="O1999" s="54"/>
      <c r="P1999" s="54"/>
      <c r="Q1999" s="54"/>
      <c r="R1999" s="54"/>
      <c r="S1999" s="54"/>
      <c r="T1999" s="54"/>
      <c r="U1999" s="54"/>
      <c r="V1999" s="54"/>
      <c r="W1999" s="54"/>
      <c r="X1999" s="54"/>
      <c r="Y1999" s="54"/>
      <c r="Z1999" s="54"/>
    </row>
    <row r="2000" spans="1:26" ht="12.75" customHeight="1">
      <c r="A2000" s="53" t="s">
        <v>4400</v>
      </c>
      <c r="B2000" s="55" t="s">
        <v>3482</v>
      </c>
      <c r="C2000" s="57">
        <v>1</v>
      </c>
      <c r="D2000" s="53" t="s">
        <v>4451</v>
      </c>
      <c r="E2000" s="55" t="s">
        <v>3918</v>
      </c>
      <c r="F2000" s="57">
        <v>1</v>
      </c>
      <c r="G2000" s="54"/>
      <c r="H2000" s="54"/>
      <c r="I2000" s="54"/>
      <c r="J2000" s="54"/>
      <c r="K2000" s="54"/>
      <c r="L2000" s="54"/>
      <c r="M2000" s="54"/>
      <c r="N2000" s="54"/>
      <c r="O2000" s="54"/>
      <c r="P2000" s="54"/>
      <c r="Q2000" s="54"/>
      <c r="R2000" s="54"/>
      <c r="S2000" s="54"/>
      <c r="T2000" s="54"/>
      <c r="U2000" s="54"/>
      <c r="V2000" s="54"/>
      <c r="W2000" s="54"/>
      <c r="X2000" s="54"/>
      <c r="Y2000" s="54"/>
      <c r="Z2000" s="54"/>
    </row>
    <row r="2001" spans="1:26" ht="12.75" customHeight="1">
      <c r="A2001" s="53" t="s">
        <v>4452</v>
      </c>
      <c r="B2001" s="55" t="s">
        <v>3422</v>
      </c>
      <c r="C2001" s="57">
        <v>1</v>
      </c>
      <c r="D2001" s="53" t="s">
        <v>4504</v>
      </c>
      <c r="E2001" s="55" t="s">
        <v>4499</v>
      </c>
      <c r="F2001" s="57">
        <v>1</v>
      </c>
      <c r="G2001" s="54"/>
      <c r="H2001" s="54"/>
      <c r="I2001" s="54"/>
      <c r="J2001" s="54"/>
      <c r="K2001" s="54"/>
      <c r="L2001" s="54"/>
      <c r="M2001" s="54"/>
      <c r="N2001" s="54"/>
      <c r="O2001" s="54"/>
      <c r="P2001" s="54"/>
      <c r="Q2001" s="54"/>
      <c r="R2001" s="54"/>
      <c r="S2001" s="54"/>
      <c r="T2001" s="54"/>
      <c r="U2001" s="54"/>
      <c r="V2001" s="54"/>
      <c r="W2001" s="54"/>
      <c r="X2001" s="54"/>
      <c r="Y2001" s="54"/>
      <c r="Z2001" s="54"/>
    </row>
    <row r="2002" spans="1:26" ht="12.75" customHeight="1">
      <c r="A2002" s="53" t="s">
        <v>4453</v>
      </c>
      <c r="B2002" s="55" t="s">
        <v>3422</v>
      </c>
      <c r="C2002" s="57">
        <v>1</v>
      </c>
      <c r="D2002" s="53" t="s">
        <v>4505</v>
      </c>
      <c r="E2002" s="55" t="s">
        <v>4499</v>
      </c>
      <c r="F2002" s="57">
        <v>1</v>
      </c>
      <c r="G2002" s="54"/>
      <c r="H2002" s="54"/>
      <c r="I2002" s="54"/>
      <c r="J2002" s="54"/>
      <c r="K2002" s="54"/>
      <c r="L2002" s="54"/>
      <c r="M2002" s="54"/>
      <c r="N2002" s="54"/>
      <c r="O2002" s="54"/>
      <c r="P2002" s="54"/>
      <c r="Q2002" s="54"/>
      <c r="R2002" s="54"/>
      <c r="S2002" s="54"/>
      <c r="T2002" s="54"/>
      <c r="U2002" s="54"/>
      <c r="V2002" s="54"/>
      <c r="W2002" s="54"/>
      <c r="X2002" s="54"/>
      <c r="Y2002" s="54"/>
      <c r="Z2002" s="54"/>
    </row>
    <row r="2003" spans="1:26" ht="12.75" customHeight="1">
      <c r="A2003" s="53" t="s">
        <v>4454</v>
      </c>
      <c r="B2003" s="55" t="s">
        <v>4189</v>
      </c>
      <c r="C2003" s="57">
        <v>1</v>
      </c>
      <c r="D2003" s="53" t="s">
        <v>4506</v>
      </c>
      <c r="E2003" s="55" t="s">
        <v>4499</v>
      </c>
      <c r="F2003" s="57">
        <v>1</v>
      </c>
      <c r="G2003" s="54"/>
      <c r="H2003" s="54"/>
      <c r="I2003" s="54"/>
      <c r="J2003" s="54"/>
      <c r="K2003" s="54"/>
      <c r="L2003" s="54"/>
      <c r="M2003" s="54"/>
      <c r="N2003" s="54"/>
      <c r="O2003" s="54"/>
      <c r="P2003" s="54"/>
      <c r="Q2003" s="54"/>
      <c r="R2003" s="54"/>
      <c r="S2003" s="54"/>
      <c r="T2003" s="54"/>
      <c r="U2003" s="54"/>
      <c r="V2003" s="54"/>
      <c r="W2003" s="54"/>
      <c r="X2003" s="54"/>
      <c r="Y2003" s="54"/>
      <c r="Z2003" s="54"/>
    </row>
    <row r="2004" spans="1:26" ht="12.75" customHeight="1">
      <c r="A2004" s="53" t="s">
        <v>4455</v>
      </c>
      <c r="B2004" s="55" t="s">
        <v>4189</v>
      </c>
      <c r="C2004" s="57">
        <v>1</v>
      </c>
      <c r="D2004" s="53" t="s">
        <v>4507</v>
      </c>
      <c r="E2004" s="55" t="s">
        <v>4499</v>
      </c>
      <c r="F2004" s="57">
        <v>1</v>
      </c>
      <c r="G2004" s="54"/>
      <c r="H2004" s="54"/>
      <c r="I2004" s="54"/>
      <c r="J2004" s="54"/>
      <c r="K2004" s="54"/>
      <c r="L2004" s="54"/>
      <c r="M2004" s="54"/>
      <c r="N2004" s="54"/>
      <c r="O2004" s="54"/>
      <c r="P2004" s="54"/>
      <c r="Q2004" s="54"/>
      <c r="R2004" s="54"/>
      <c r="S2004" s="54"/>
      <c r="T2004" s="54"/>
      <c r="U2004" s="54"/>
      <c r="V2004" s="54"/>
      <c r="W2004" s="54"/>
      <c r="X2004" s="54"/>
      <c r="Y2004" s="54"/>
      <c r="Z2004" s="54"/>
    </row>
    <row r="2005" spans="1:26" ht="12.75" customHeight="1">
      <c r="A2005" s="53" t="s">
        <v>4456</v>
      </c>
      <c r="B2005" s="55" t="s">
        <v>4189</v>
      </c>
      <c r="C2005" s="57">
        <v>1</v>
      </c>
      <c r="D2005" s="53" t="s">
        <v>4508</v>
      </c>
      <c r="E2005" s="55" t="s">
        <v>4499</v>
      </c>
      <c r="F2005" s="57">
        <v>1</v>
      </c>
      <c r="G2005" s="54"/>
      <c r="H2005" s="54"/>
      <c r="I2005" s="54"/>
      <c r="J2005" s="54"/>
      <c r="K2005" s="54"/>
      <c r="L2005" s="54"/>
      <c r="M2005" s="54"/>
      <c r="N2005" s="54"/>
      <c r="O2005" s="54"/>
      <c r="P2005" s="54"/>
      <c r="Q2005" s="54"/>
      <c r="R2005" s="54"/>
      <c r="S2005" s="54"/>
      <c r="T2005" s="54"/>
      <c r="U2005" s="54"/>
      <c r="V2005" s="54"/>
      <c r="W2005" s="54"/>
      <c r="X2005" s="54"/>
      <c r="Y2005" s="54"/>
      <c r="Z2005" s="54"/>
    </row>
    <row r="2006" spans="1:26" ht="12.75" customHeight="1">
      <c r="A2006" s="53" t="s">
        <v>4457</v>
      </c>
      <c r="B2006" s="55" t="s">
        <v>4189</v>
      </c>
      <c r="C2006" s="57">
        <v>1</v>
      </c>
      <c r="D2006" s="53" t="s">
        <v>4509</v>
      </c>
      <c r="E2006" s="55" t="s">
        <v>3340</v>
      </c>
      <c r="F2006" s="57">
        <v>1</v>
      </c>
      <c r="G2006" s="54"/>
      <c r="H2006" s="54"/>
      <c r="I2006" s="54"/>
      <c r="J2006" s="54"/>
      <c r="K2006" s="54"/>
      <c r="L2006" s="54"/>
      <c r="M2006" s="54"/>
      <c r="N2006" s="54"/>
      <c r="O2006" s="54"/>
      <c r="P2006" s="54"/>
      <c r="Q2006" s="54"/>
      <c r="R2006" s="54"/>
      <c r="S2006" s="54"/>
      <c r="T2006" s="54"/>
      <c r="U2006" s="54"/>
      <c r="V2006" s="54"/>
      <c r="W2006" s="54"/>
      <c r="X2006" s="54"/>
      <c r="Y2006" s="54"/>
      <c r="Z2006" s="54"/>
    </row>
    <row r="2007" spans="1:26" ht="12.75" customHeight="1">
      <c r="A2007" s="53" t="s">
        <v>4458</v>
      </c>
      <c r="B2007" s="55" t="s">
        <v>3422</v>
      </c>
      <c r="C2007" s="57">
        <v>1</v>
      </c>
      <c r="D2007" s="53" t="s">
        <v>4510</v>
      </c>
      <c r="E2007" s="55" t="s">
        <v>3530</v>
      </c>
      <c r="F2007" s="57">
        <v>3</v>
      </c>
      <c r="G2007" s="54"/>
      <c r="H2007" s="54"/>
      <c r="I2007" s="54"/>
      <c r="J2007" s="54"/>
      <c r="K2007" s="54"/>
      <c r="L2007" s="54"/>
      <c r="M2007" s="54"/>
      <c r="N2007" s="54"/>
      <c r="O2007" s="54"/>
      <c r="P2007" s="54"/>
      <c r="Q2007" s="54"/>
      <c r="R2007" s="54"/>
      <c r="S2007" s="54"/>
      <c r="T2007" s="54"/>
      <c r="U2007" s="54"/>
      <c r="V2007" s="54"/>
      <c r="W2007" s="54"/>
      <c r="X2007" s="54"/>
      <c r="Y2007" s="54"/>
      <c r="Z2007" s="54"/>
    </row>
    <row r="2008" spans="1:26" ht="12.75" customHeight="1">
      <c r="A2008" s="53" t="s">
        <v>4459</v>
      </c>
      <c r="B2008" s="55" t="s">
        <v>4189</v>
      </c>
      <c r="C2008" s="57">
        <v>1</v>
      </c>
      <c r="D2008" s="53" t="s">
        <v>4511</v>
      </c>
      <c r="E2008" s="55" t="s">
        <v>3530</v>
      </c>
      <c r="F2008" s="57">
        <v>2</v>
      </c>
      <c r="G2008" s="54"/>
      <c r="H2008" s="54"/>
      <c r="I2008" s="54"/>
      <c r="J2008" s="54"/>
      <c r="K2008" s="54"/>
      <c r="L2008" s="54"/>
      <c r="M2008" s="54"/>
      <c r="N2008" s="54"/>
      <c r="O2008" s="54"/>
      <c r="P2008" s="54"/>
      <c r="Q2008" s="54"/>
      <c r="R2008" s="54"/>
      <c r="S2008" s="54"/>
      <c r="T2008" s="54"/>
      <c r="U2008" s="54"/>
      <c r="V2008" s="54"/>
      <c r="W2008" s="54"/>
      <c r="X2008" s="54"/>
      <c r="Y2008" s="54"/>
      <c r="Z2008" s="54"/>
    </row>
    <row r="2009" spans="1:26" ht="12.75" customHeight="1">
      <c r="A2009" s="53" t="s">
        <v>4460</v>
      </c>
      <c r="B2009" s="55" t="s">
        <v>4189</v>
      </c>
      <c r="C2009" s="57">
        <v>1</v>
      </c>
      <c r="D2009" s="53" t="s">
        <v>4512</v>
      </c>
      <c r="E2009" s="55" t="s">
        <v>590</v>
      </c>
      <c r="F2009" s="57">
        <v>4</v>
      </c>
      <c r="G2009" s="54"/>
      <c r="H2009" s="54"/>
      <c r="I2009" s="54"/>
      <c r="J2009" s="54"/>
      <c r="K2009" s="54"/>
      <c r="L2009" s="54"/>
      <c r="M2009" s="54"/>
      <c r="N2009" s="54"/>
      <c r="O2009" s="54"/>
      <c r="P2009" s="54"/>
      <c r="Q2009" s="54"/>
      <c r="R2009" s="54"/>
      <c r="S2009" s="54"/>
      <c r="T2009" s="54"/>
      <c r="U2009" s="54"/>
      <c r="V2009" s="54"/>
      <c r="W2009" s="54"/>
      <c r="X2009" s="54"/>
      <c r="Y2009" s="54"/>
      <c r="Z2009" s="54"/>
    </row>
    <row r="2010" spans="1:26" ht="12.75" customHeight="1">
      <c r="A2010" s="53" t="s">
        <v>4461</v>
      </c>
      <c r="B2010" s="55" t="s">
        <v>4143</v>
      </c>
      <c r="C2010" s="57">
        <v>1</v>
      </c>
      <c r="D2010" s="53" t="s">
        <v>4513</v>
      </c>
      <c r="E2010" s="55" t="s">
        <v>590</v>
      </c>
      <c r="F2010" s="57">
        <v>4</v>
      </c>
      <c r="G2010" s="54"/>
      <c r="H2010" s="54"/>
      <c r="I2010" s="54"/>
      <c r="J2010" s="54"/>
      <c r="K2010" s="54"/>
      <c r="L2010" s="54"/>
      <c r="M2010" s="54"/>
      <c r="N2010" s="54"/>
      <c r="O2010" s="54"/>
      <c r="P2010" s="54"/>
      <c r="Q2010" s="54"/>
      <c r="R2010" s="54"/>
      <c r="S2010" s="54"/>
      <c r="T2010" s="54"/>
      <c r="U2010" s="54"/>
      <c r="V2010" s="54"/>
      <c r="W2010" s="54"/>
      <c r="X2010" s="54"/>
      <c r="Y2010" s="54"/>
      <c r="Z2010" s="54"/>
    </row>
    <row r="2011" spans="1:26" ht="12.75" customHeight="1">
      <c r="A2011" s="53" t="s">
        <v>4462</v>
      </c>
      <c r="B2011" s="55" t="s">
        <v>3482</v>
      </c>
      <c r="C2011" s="57">
        <v>1</v>
      </c>
      <c r="D2011" s="53" t="s">
        <v>4514</v>
      </c>
      <c r="E2011" s="55" t="s">
        <v>590</v>
      </c>
      <c r="F2011" s="57">
        <v>1</v>
      </c>
      <c r="G2011" s="54"/>
      <c r="H2011" s="54"/>
      <c r="I2011" s="54"/>
      <c r="J2011" s="54"/>
      <c r="K2011" s="54"/>
      <c r="L2011" s="54"/>
      <c r="M2011" s="54"/>
      <c r="N2011" s="54"/>
      <c r="O2011" s="54"/>
      <c r="P2011" s="54"/>
      <c r="Q2011" s="54"/>
      <c r="R2011" s="54"/>
      <c r="S2011" s="54"/>
      <c r="T2011" s="54"/>
      <c r="U2011" s="54"/>
      <c r="V2011" s="54"/>
      <c r="W2011" s="54"/>
      <c r="X2011" s="54"/>
      <c r="Y2011" s="54"/>
      <c r="Z2011" s="54"/>
    </row>
    <row r="2012" spans="1:26" ht="12.75" customHeight="1">
      <c r="A2012" s="53" t="s">
        <v>4463</v>
      </c>
      <c r="B2012" s="55" t="s">
        <v>4189</v>
      </c>
      <c r="C2012" s="57">
        <v>1</v>
      </c>
      <c r="D2012" s="53" t="s">
        <v>4515</v>
      </c>
      <c r="E2012" s="55" t="s">
        <v>590</v>
      </c>
      <c r="F2012" s="57">
        <v>1</v>
      </c>
      <c r="G2012" s="54"/>
      <c r="H2012" s="54"/>
      <c r="I2012" s="54"/>
      <c r="J2012" s="54"/>
      <c r="K2012" s="54"/>
      <c r="L2012" s="54"/>
      <c r="M2012" s="54"/>
      <c r="N2012" s="54"/>
      <c r="O2012" s="54"/>
      <c r="P2012" s="54"/>
      <c r="Q2012" s="54"/>
      <c r="R2012" s="54"/>
      <c r="S2012" s="54"/>
      <c r="T2012" s="54"/>
      <c r="U2012" s="54"/>
      <c r="V2012" s="54"/>
      <c r="W2012" s="54"/>
      <c r="X2012" s="54"/>
      <c r="Y2012" s="54"/>
      <c r="Z2012" s="54"/>
    </row>
    <row r="2013" spans="1:26" ht="12.75" customHeight="1">
      <c r="A2013" s="53" t="s">
        <v>4464</v>
      </c>
      <c r="B2013" s="55" t="s">
        <v>548</v>
      </c>
      <c r="C2013" s="57">
        <v>1</v>
      </c>
      <c r="D2013" s="53" t="s">
        <v>4516</v>
      </c>
      <c r="E2013" s="55" t="s">
        <v>4168</v>
      </c>
      <c r="F2013" s="57">
        <v>3</v>
      </c>
      <c r="G2013" s="54"/>
      <c r="H2013" s="54"/>
      <c r="I2013" s="54"/>
      <c r="J2013" s="54"/>
      <c r="K2013" s="54"/>
      <c r="L2013" s="54"/>
      <c r="M2013" s="54"/>
      <c r="N2013" s="54"/>
      <c r="O2013" s="54"/>
      <c r="P2013" s="54"/>
      <c r="Q2013" s="54"/>
      <c r="R2013" s="54"/>
      <c r="S2013" s="54"/>
      <c r="T2013" s="54"/>
      <c r="U2013" s="54"/>
      <c r="V2013" s="54"/>
      <c r="W2013" s="54"/>
      <c r="X2013" s="54"/>
      <c r="Y2013" s="54"/>
      <c r="Z2013" s="54"/>
    </row>
    <row r="2014" spans="1:26" ht="12.75" customHeight="1">
      <c r="A2014" s="53" t="s">
        <v>4465</v>
      </c>
      <c r="B2014" s="55" t="s">
        <v>4189</v>
      </c>
      <c r="C2014" s="57">
        <v>1</v>
      </c>
      <c r="D2014" s="53" t="s">
        <v>4517</v>
      </c>
      <c r="E2014" s="55" t="s">
        <v>4518</v>
      </c>
      <c r="F2014" s="57">
        <v>24</v>
      </c>
      <c r="G2014" s="54"/>
      <c r="H2014" s="54"/>
      <c r="I2014" s="54"/>
      <c r="J2014" s="54"/>
      <c r="K2014" s="54"/>
      <c r="L2014" s="54"/>
      <c r="M2014" s="54"/>
      <c r="N2014" s="54"/>
      <c r="O2014" s="54"/>
      <c r="P2014" s="54"/>
      <c r="Q2014" s="54"/>
      <c r="R2014" s="54"/>
      <c r="S2014" s="54"/>
      <c r="T2014" s="54"/>
      <c r="U2014" s="54"/>
      <c r="V2014" s="54"/>
      <c r="W2014" s="54"/>
      <c r="X2014" s="54"/>
      <c r="Y2014" s="54"/>
      <c r="Z2014" s="54"/>
    </row>
    <row r="2015" spans="1:26" ht="12.75" customHeight="1">
      <c r="A2015" s="53" t="s">
        <v>4466</v>
      </c>
      <c r="B2015" s="55" t="s">
        <v>3340</v>
      </c>
      <c r="C2015" s="57">
        <v>1</v>
      </c>
      <c r="D2015" s="53" t="s">
        <v>4519</v>
      </c>
      <c r="E2015" s="55" t="s">
        <v>4518</v>
      </c>
      <c r="F2015" s="57">
        <v>16</v>
      </c>
      <c r="G2015" s="54"/>
      <c r="H2015" s="54"/>
      <c r="I2015" s="54"/>
      <c r="J2015" s="54"/>
      <c r="K2015" s="54"/>
      <c r="L2015" s="54"/>
      <c r="M2015" s="54"/>
      <c r="N2015" s="54"/>
      <c r="O2015" s="54"/>
      <c r="P2015" s="54"/>
      <c r="Q2015" s="54"/>
      <c r="R2015" s="54"/>
      <c r="S2015" s="54"/>
      <c r="T2015" s="54"/>
      <c r="U2015" s="54"/>
      <c r="V2015" s="54"/>
      <c r="W2015" s="54"/>
      <c r="X2015" s="54"/>
      <c r="Y2015" s="54"/>
      <c r="Z2015" s="54"/>
    </row>
    <row r="2016" spans="1:26" ht="12.75" customHeight="1">
      <c r="A2016" s="53" t="s">
        <v>4467</v>
      </c>
      <c r="B2016" s="55" t="s">
        <v>4189</v>
      </c>
      <c r="C2016" s="57">
        <v>1</v>
      </c>
      <c r="D2016" s="53" t="s">
        <v>4520</v>
      </c>
      <c r="E2016" s="55" t="s">
        <v>4518</v>
      </c>
      <c r="F2016" s="57">
        <v>27</v>
      </c>
      <c r="G2016" s="54"/>
      <c r="H2016" s="54"/>
      <c r="I2016" s="54"/>
      <c r="J2016" s="54"/>
      <c r="K2016" s="54"/>
      <c r="L2016" s="54"/>
      <c r="M2016" s="54"/>
      <c r="N2016" s="54"/>
      <c r="O2016" s="54"/>
      <c r="P2016" s="54"/>
      <c r="Q2016" s="54"/>
      <c r="R2016" s="54"/>
      <c r="S2016" s="54"/>
      <c r="T2016" s="54"/>
      <c r="U2016" s="54"/>
      <c r="V2016" s="54"/>
      <c r="W2016" s="54"/>
      <c r="X2016" s="54"/>
      <c r="Y2016" s="54"/>
      <c r="Z2016" s="54"/>
    </row>
    <row r="2017" spans="1:26" ht="12.75" customHeight="1">
      <c r="A2017" s="53" t="s">
        <v>4468</v>
      </c>
      <c r="B2017" s="55" t="s">
        <v>4189</v>
      </c>
      <c r="C2017" s="57">
        <v>1</v>
      </c>
      <c r="D2017" s="53" t="s">
        <v>4521</v>
      </c>
      <c r="E2017" s="55" t="s">
        <v>4159</v>
      </c>
      <c r="F2017" s="57">
        <v>1</v>
      </c>
      <c r="G2017" s="54"/>
      <c r="H2017" s="54"/>
      <c r="I2017" s="54"/>
      <c r="J2017" s="54"/>
      <c r="K2017" s="54"/>
      <c r="L2017" s="54"/>
      <c r="M2017" s="54"/>
      <c r="N2017" s="54"/>
      <c r="O2017" s="54"/>
      <c r="P2017" s="54"/>
      <c r="Q2017" s="54"/>
      <c r="R2017" s="54"/>
      <c r="S2017" s="54"/>
      <c r="T2017" s="54"/>
      <c r="U2017" s="54"/>
      <c r="V2017" s="54"/>
      <c r="W2017" s="54"/>
      <c r="X2017" s="54"/>
      <c r="Y2017" s="54"/>
      <c r="Z2017" s="54"/>
    </row>
    <row r="2018" spans="1:26" ht="12.75" customHeight="1">
      <c r="A2018" s="53" t="s">
        <v>4469</v>
      </c>
      <c r="B2018" s="55" t="s">
        <v>4189</v>
      </c>
      <c r="C2018" s="57">
        <v>1</v>
      </c>
      <c r="D2018" s="53" t="s">
        <v>4522</v>
      </c>
      <c r="E2018" s="55" t="s">
        <v>4523</v>
      </c>
      <c r="F2018" s="57">
        <v>19</v>
      </c>
      <c r="G2018" s="54"/>
      <c r="H2018" s="54"/>
      <c r="I2018" s="54"/>
      <c r="J2018" s="54"/>
      <c r="K2018" s="54"/>
      <c r="L2018" s="54"/>
      <c r="M2018" s="54"/>
      <c r="N2018" s="54"/>
      <c r="O2018" s="54"/>
      <c r="P2018" s="54"/>
      <c r="Q2018" s="54"/>
      <c r="R2018" s="54"/>
      <c r="S2018" s="54"/>
      <c r="T2018" s="54"/>
      <c r="U2018" s="54"/>
      <c r="V2018" s="54"/>
      <c r="W2018" s="54"/>
      <c r="X2018" s="54"/>
      <c r="Y2018" s="54"/>
      <c r="Z2018" s="54"/>
    </row>
    <row r="2019" spans="1:26" ht="12.75" customHeight="1">
      <c r="A2019" s="53" t="s">
        <v>4470</v>
      </c>
      <c r="B2019" s="55" t="s">
        <v>3340</v>
      </c>
      <c r="C2019" s="57">
        <v>1</v>
      </c>
      <c r="D2019" s="53" t="s">
        <v>4524</v>
      </c>
      <c r="E2019" s="55" t="s">
        <v>4523</v>
      </c>
      <c r="F2019" s="57">
        <v>1</v>
      </c>
      <c r="G2019" s="54"/>
      <c r="H2019" s="54"/>
      <c r="I2019" s="54"/>
      <c r="J2019" s="54"/>
      <c r="K2019" s="54"/>
      <c r="L2019" s="54"/>
      <c r="M2019" s="54"/>
      <c r="N2019" s="54"/>
      <c r="O2019" s="54"/>
      <c r="P2019" s="54"/>
      <c r="Q2019" s="54"/>
      <c r="R2019" s="54"/>
      <c r="S2019" s="54"/>
      <c r="T2019" s="54"/>
      <c r="U2019" s="54"/>
      <c r="V2019" s="54"/>
      <c r="W2019" s="54"/>
      <c r="X2019" s="54"/>
      <c r="Y2019" s="54"/>
      <c r="Z2019" s="54"/>
    </row>
    <row r="2020" spans="1:26" ht="12.75" customHeight="1">
      <c r="A2020" s="53" t="s">
        <v>4471</v>
      </c>
      <c r="B2020" s="55" t="s">
        <v>4189</v>
      </c>
      <c r="C2020" s="57">
        <v>1</v>
      </c>
      <c r="D2020" s="53" t="s">
        <v>4525</v>
      </c>
      <c r="E2020" s="55" t="s">
        <v>4523</v>
      </c>
      <c r="F2020" s="57">
        <v>17</v>
      </c>
      <c r="G2020" s="54"/>
      <c r="H2020" s="54"/>
      <c r="I2020" s="54"/>
      <c r="J2020" s="54"/>
      <c r="K2020" s="54"/>
      <c r="L2020" s="54"/>
      <c r="M2020" s="54"/>
      <c r="N2020" s="54"/>
      <c r="O2020" s="54"/>
      <c r="P2020" s="54"/>
      <c r="Q2020" s="54"/>
      <c r="R2020" s="54"/>
      <c r="S2020" s="54"/>
      <c r="T2020" s="54"/>
      <c r="U2020" s="54"/>
      <c r="V2020" s="54"/>
      <c r="W2020" s="54"/>
      <c r="X2020" s="54"/>
      <c r="Y2020" s="54"/>
      <c r="Z2020" s="54"/>
    </row>
    <row r="2021" spans="1:26" ht="12.75" customHeight="1">
      <c r="A2021" s="53" t="s">
        <v>4472</v>
      </c>
      <c r="B2021" s="55" t="s">
        <v>3340</v>
      </c>
      <c r="C2021" s="57">
        <v>1</v>
      </c>
      <c r="D2021" s="53" t="s">
        <v>4526</v>
      </c>
      <c r="E2021" s="55" t="s">
        <v>4499</v>
      </c>
      <c r="F2021" s="57">
        <v>1</v>
      </c>
      <c r="G2021" s="54"/>
      <c r="H2021" s="54"/>
      <c r="I2021" s="54"/>
      <c r="J2021" s="54"/>
      <c r="K2021" s="54"/>
      <c r="L2021" s="54"/>
      <c r="M2021" s="54"/>
      <c r="N2021" s="54"/>
      <c r="O2021" s="54"/>
      <c r="P2021" s="54"/>
      <c r="Q2021" s="54"/>
      <c r="R2021" s="54"/>
      <c r="S2021" s="54"/>
      <c r="T2021" s="54"/>
      <c r="U2021" s="54"/>
      <c r="V2021" s="54"/>
      <c r="W2021" s="54"/>
      <c r="X2021" s="54"/>
      <c r="Y2021" s="54"/>
      <c r="Z2021" s="54"/>
    </row>
    <row r="2022" spans="1:26" ht="12.75" customHeight="1">
      <c r="A2022" s="53" t="s">
        <v>4473</v>
      </c>
      <c r="B2022" s="55" t="s">
        <v>4189</v>
      </c>
      <c r="C2022" s="57">
        <v>1</v>
      </c>
      <c r="D2022" s="53" t="s">
        <v>4527</v>
      </c>
      <c r="E2022" s="55" t="s">
        <v>4499</v>
      </c>
      <c r="F2022" s="57">
        <v>1</v>
      </c>
      <c r="G2022" s="54"/>
      <c r="H2022" s="54"/>
      <c r="I2022" s="54"/>
      <c r="J2022" s="54"/>
      <c r="K2022" s="54"/>
      <c r="L2022" s="54"/>
      <c r="M2022" s="54"/>
      <c r="N2022" s="54"/>
      <c r="O2022" s="54"/>
      <c r="P2022" s="54"/>
      <c r="Q2022" s="54"/>
      <c r="R2022" s="54"/>
      <c r="S2022" s="54"/>
      <c r="T2022" s="54"/>
      <c r="U2022" s="54"/>
      <c r="V2022" s="54"/>
      <c r="W2022" s="54"/>
      <c r="X2022" s="54"/>
      <c r="Y2022" s="54"/>
      <c r="Z2022" s="54"/>
    </row>
    <row r="2023" spans="1:26" ht="12.75" customHeight="1">
      <c r="A2023" s="53" t="s">
        <v>4474</v>
      </c>
      <c r="B2023" s="55" t="s">
        <v>4189</v>
      </c>
      <c r="C2023" s="57">
        <v>1</v>
      </c>
      <c r="D2023" s="53" t="s">
        <v>4528</v>
      </c>
      <c r="E2023" s="55" t="s">
        <v>4499</v>
      </c>
      <c r="F2023" s="57">
        <v>1</v>
      </c>
      <c r="G2023" s="54"/>
      <c r="H2023" s="54"/>
      <c r="I2023" s="54"/>
      <c r="J2023" s="54"/>
      <c r="K2023" s="54"/>
      <c r="L2023" s="54"/>
      <c r="M2023" s="54"/>
      <c r="N2023" s="54"/>
      <c r="O2023" s="54"/>
      <c r="P2023" s="54"/>
      <c r="Q2023" s="54"/>
      <c r="R2023" s="54"/>
      <c r="S2023" s="54"/>
      <c r="T2023" s="54"/>
      <c r="U2023" s="54"/>
      <c r="V2023" s="54"/>
      <c r="W2023" s="54"/>
      <c r="X2023" s="54"/>
      <c r="Y2023" s="54"/>
      <c r="Z2023" s="54"/>
    </row>
    <row r="2024" spans="1:26" ht="12.75" customHeight="1">
      <c r="A2024" s="53" t="s">
        <v>4475</v>
      </c>
      <c r="B2024" s="55" t="s">
        <v>3170</v>
      </c>
      <c r="C2024" s="57">
        <v>1</v>
      </c>
      <c r="D2024" s="53" t="s">
        <v>4529</v>
      </c>
      <c r="E2024" s="55" t="s">
        <v>4499</v>
      </c>
      <c r="F2024" s="57">
        <v>1</v>
      </c>
      <c r="G2024" s="54"/>
      <c r="H2024" s="54"/>
      <c r="I2024" s="54"/>
      <c r="J2024" s="54"/>
      <c r="K2024" s="54"/>
      <c r="L2024" s="54"/>
      <c r="M2024" s="54"/>
      <c r="N2024" s="54"/>
      <c r="O2024" s="54"/>
      <c r="P2024" s="54"/>
      <c r="Q2024" s="54"/>
      <c r="R2024" s="54"/>
      <c r="S2024" s="54"/>
      <c r="T2024" s="54"/>
      <c r="U2024" s="54"/>
      <c r="V2024" s="54"/>
      <c r="W2024" s="54"/>
      <c r="X2024" s="54"/>
      <c r="Y2024" s="54"/>
      <c r="Z2024" s="54"/>
    </row>
    <row r="2025" spans="1:26" ht="12.75" customHeight="1">
      <c r="A2025" s="53" t="s">
        <v>4476</v>
      </c>
      <c r="B2025" s="55" t="s">
        <v>3170</v>
      </c>
      <c r="C2025" s="57">
        <v>1</v>
      </c>
      <c r="D2025" s="53" t="s">
        <v>4530</v>
      </c>
      <c r="E2025" s="55" t="s">
        <v>4501</v>
      </c>
      <c r="F2025" s="57">
        <v>1</v>
      </c>
      <c r="G2025" s="54"/>
      <c r="H2025" s="54"/>
      <c r="I2025" s="54"/>
      <c r="J2025" s="54"/>
      <c r="K2025" s="54"/>
      <c r="L2025" s="54"/>
      <c r="M2025" s="54"/>
      <c r="N2025" s="54"/>
      <c r="O2025" s="54"/>
      <c r="P2025" s="54"/>
      <c r="Q2025" s="54"/>
      <c r="R2025" s="54"/>
      <c r="S2025" s="54"/>
      <c r="T2025" s="54"/>
      <c r="U2025" s="54"/>
      <c r="V2025" s="54"/>
      <c r="W2025" s="54"/>
      <c r="X2025" s="54"/>
      <c r="Y2025" s="54"/>
      <c r="Z2025" s="54"/>
    </row>
    <row r="2026" spans="1:26" ht="12.75" customHeight="1">
      <c r="A2026" s="53" t="s">
        <v>4477</v>
      </c>
      <c r="B2026" s="55" t="s">
        <v>3170</v>
      </c>
      <c r="C2026" s="57">
        <v>1</v>
      </c>
      <c r="D2026" s="53" t="s">
        <v>4531</v>
      </c>
      <c r="E2026" s="55" t="s">
        <v>3340</v>
      </c>
      <c r="F2026" s="57">
        <v>1</v>
      </c>
      <c r="G2026" s="54"/>
      <c r="H2026" s="54"/>
      <c r="I2026" s="54"/>
      <c r="J2026" s="54"/>
      <c r="K2026" s="54"/>
      <c r="L2026" s="54"/>
      <c r="M2026" s="54"/>
      <c r="N2026" s="54"/>
      <c r="O2026" s="54"/>
      <c r="P2026" s="54"/>
      <c r="Q2026" s="54"/>
      <c r="R2026" s="54"/>
      <c r="S2026" s="54"/>
      <c r="T2026" s="54"/>
      <c r="U2026" s="54"/>
      <c r="V2026" s="54"/>
      <c r="W2026" s="54"/>
      <c r="X2026" s="54"/>
      <c r="Y2026" s="54"/>
      <c r="Z2026" s="54"/>
    </row>
    <row r="2027" spans="1:26" ht="12.75" customHeight="1">
      <c r="A2027" s="53" t="s">
        <v>4478</v>
      </c>
      <c r="B2027" s="55" t="s">
        <v>3340</v>
      </c>
      <c r="C2027" s="57">
        <v>1</v>
      </c>
      <c r="D2027" s="53" t="s">
        <v>4532</v>
      </c>
      <c r="E2027" s="55" t="s">
        <v>3340</v>
      </c>
      <c r="F2027" s="57">
        <v>1</v>
      </c>
      <c r="G2027" s="54"/>
      <c r="H2027" s="54"/>
      <c r="I2027" s="54"/>
      <c r="J2027" s="54"/>
      <c r="K2027" s="54"/>
      <c r="L2027" s="54"/>
      <c r="M2027" s="54"/>
      <c r="N2027" s="54"/>
      <c r="O2027" s="54"/>
      <c r="P2027" s="54"/>
      <c r="Q2027" s="54"/>
      <c r="R2027" s="54"/>
      <c r="S2027" s="54"/>
      <c r="T2027" s="54"/>
      <c r="U2027" s="54"/>
      <c r="V2027" s="54"/>
      <c r="W2027" s="54"/>
      <c r="X2027" s="54"/>
      <c r="Y2027" s="54"/>
      <c r="Z2027" s="54"/>
    </row>
    <row r="2028" spans="1:26" ht="12.75" customHeight="1">
      <c r="A2028" s="53" t="s">
        <v>4479</v>
      </c>
      <c r="B2028" s="55" t="s">
        <v>3170</v>
      </c>
      <c r="C2028" s="57">
        <v>1</v>
      </c>
      <c r="D2028" s="53" t="s">
        <v>4533</v>
      </c>
      <c r="E2028" s="55" t="s">
        <v>3482</v>
      </c>
      <c r="F2028" s="57">
        <v>7</v>
      </c>
      <c r="G2028" s="54"/>
      <c r="H2028" s="54"/>
      <c r="I2028" s="54"/>
      <c r="J2028" s="54"/>
      <c r="K2028" s="54"/>
      <c r="L2028" s="54"/>
      <c r="M2028" s="54"/>
      <c r="N2028" s="54"/>
      <c r="O2028" s="54"/>
      <c r="P2028" s="54"/>
      <c r="Q2028" s="54"/>
      <c r="R2028" s="54"/>
      <c r="S2028" s="54"/>
      <c r="T2028" s="54"/>
      <c r="U2028" s="54"/>
      <c r="V2028" s="54"/>
      <c r="W2028" s="54"/>
      <c r="X2028" s="54"/>
      <c r="Y2028" s="54"/>
      <c r="Z2028" s="54"/>
    </row>
    <row r="2029" spans="1:26" ht="12.75" customHeight="1">
      <c r="A2029" s="53" t="s">
        <v>4480</v>
      </c>
      <c r="B2029" s="55" t="s">
        <v>3262</v>
      </c>
      <c r="C2029" s="57">
        <v>1</v>
      </c>
      <c r="D2029" s="53" t="s">
        <v>4534</v>
      </c>
      <c r="E2029" s="55" t="s">
        <v>3482</v>
      </c>
      <c r="F2029" s="57">
        <v>6</v>
      </c>
      <c r="G2029" s="54"/>
      <c r="H2029" s="54"/>
      <c r="I2029" s="54"/>
      <c r="J2029" s="54"/>
      <c r="K2029" s="54"/>
      <c r="L2029" s="54"/>
      <c r="M2029" s="54"/>
      <c r="N2029" s="54"/>
      <c r="O2029" s="54"/>
      <c r="P2029" s="54"/>
      <c r="Q2029" s="54"/>
      <c r="R2029" s="54"/>
      <c r="S2029" s="54"/>
      <c r="T2029" s="54"/>
      <c r="U2029" s="54"/>
      <c r="V2029" s="54"/>
      <c r="W2029" s="54"/>
      <c r="X2029" s="54"/>
      <c r="Y2029" s="54"/>
      <c r="Z2029" s="54"/>
    </row>
    <row r="2030" spans="1:26" ht="12.75" customHeight="1">
      <c r="A2030" s="53" t="s">
        <v>4481</v>
      </c>
      <c r="B2030" s="55" t="s">
        <v>4143</v>
      </c>
      <c r="C2030" s="57">
        <v>1</v>
      </c>
      <c r="D2030" s="53" t="s">
        <v>4535</v>
      </c>
      <c r="E2030" s="55" t="s">
        <v>3482</v>
      </c>
      <c r="F2030" s="57">
        <v>6</v>
      </c>
      <c r="G2030" s="54"/>
      <c r="H2030" s="54"/>
      <c r="I2030" s="54"/>
      <c r="J2030" s="54"/>
      <c r="K2030" s="54"/>
      <c r="L2030" s="54"/>
      <c r="M2030" s="54"/>
      <c r="N2030" s="54"/>
      <c r="O2030" s="54"/>
      <c r="P2030" s="54"/>
      <c r="Q2030" s="54"/>
      <c r="R2030" s="54"/>
      <c r="S2030" s="54"/>
      <c r="T2030" s="54"/>
      <c r="U2030" s="54"/>
      <c r="V2030" s="54"/>
      <c r="W2030" s="54"/>
      <c r="X2030" s="54"/>
      <c r="Y2030" s="54"/>
      <c r="Z2030" s="54"/>
    </row>
    <row r="2031" spans="1:26" ht="12.75" customHeight="1">
      <c r="A2031" s="53" t="s">
        <v>4482</v>
      </c>
      <c r="B2031" s="55" t="s">
        <v>4143</v>
      </c>
      <c r="C2031" s="57">
        <v>2</v>
      </c>
      <c r="D2031" s="53" t="s">
        <v>4536</v>
      </c>
      <c r="E2031" s="55" t="s">
        <v>3482</v>
      </c>
      <c r="F2031" s="57">
        <v>6</v>
      </c>
      <c r="G2031" s="54"/>
      <c r="H2031" s="54"/>
      <c r="I2031" s="54"/>
      <c r="J2031" s="54"/>
      <c r="K2031" s="54"/>
      <c r="L2031" s="54"/>
      <c r="M2031" s="54"/>
      <c r="N2031" s="54"/>
      <c r="O2031" s="54"/>
      <c r="P2031" s="54"/>
      <c r="Q2031" s="54"/>
      <c r="R2031" s="54"/>
      <c r="S2031" s="54"/>
      <c r="T2031" s="54"/>
      <c r="U2031" s="54"/>
      <c r="V2031" s="54"/>
      <c r="W2031" s="54"/>
      <c r="X2031" s="54"/>
      <c r="Y2031" s="54"/>
      <c r="Z2031" s="54"/>
    </row>
    <row r="2032" spans="1:26" ht="12.75" customHeight="1">
      <c r="A2032" s="53" t="s">
        <v>4483</v>
      </c>
      <c r="B2032" s="55" t="s">
        <v>548</v>
      </c>
      <c r="C2032" s="57">
        <v>1</v>
      </c>
      <c r="D2032" s="53" t="s">
        <v>4537</v>
      </c>
      <c r="E2032" s="55" t="s">
        <v>3482</v>
      </c>
      <c r="F2032" s="57">
        <v>5</v>
      </c>
      <c r="G2032" s="54"/>
      <c r="H2032" s="54"/>
      <c r="I2032" s="54"/>
      <c r="J2032" s="54"/>
      <c r="K2032" s="54"/>
      <c r="L2032" s="54"/>
      <c r="M2032" s="54"/>
      <c r="N2032" s="54"/>
      <c r="O2032" s="54"/>
      <c r="P2032" s="54"/>
      <c r="Q2032" s="54"/>
      <c r="R2032" s="54"/>
      <c r="S2032" s="54"/>
      <c r="T2032" s="54"/>
      <c r="U2032" s="54"/>
      <c r="V2032" s="54"/>
      <c r="W2032" s="54"/>
      <c r="X2032" s="54"/>
      <c r="Y2032" s="54"/>
      <c r="Z2032" s="54"/>
    </row>
    <row r="2033" spans="1:26" ht="12.75" customHeight="1">
      <c r="A2033" s="53" t="s">
        <v>4484</v>
      </c>
      <c r="B2033" s="55" t="s">
        <v>4189</v>
      </c>
      <c r="C2033" s="57">
        <v>1</v>
      </c>
      <c r="D2033" s="53" t="s">
        <v>4538</v>
      </c>
      <c r="E2033" s="55" t="s">
        <v>3482</v>
      </c>
      <c r="F2033" s="57">
        <v>7</v>
      </c>
      <c r="G2033" s="54"/>
      <c r="H2033" s="54"/>
      <c r="I2033" s="54"/>
      <c r="J2033" s="54"/>
      <c r="K2033" s="54"/>
      <c r="L2033" s="54"/>
      <c r="M2033" s="54"/>
      <c r="N2033" s="54"/>
      <c r="O2033" s="54"/>
      <c r="P2033" s="54"/>
      <c r="Q2033" s="54"/>
      <c r="R2033" s="54"/>
      <c r="S2033" s="54"/>
      <c r="T2033" s="54"/>
      <c r="U2033" s="54"/>
      <c r="V2033" s="54"/>
      <c r="W2033" s="54"/>
      <c r="X2033" s="54"/>
      <c r="Y2033" s="54"/>
      <c r="Z2033" s="54"/>
    </row>
    <row r="2034" spans="1:26" ht="12.75" customHeight="1">
      <c r="A2034" s="53" t="s">
        <v>4485</v>
      </c>
      <c r="B2034" s="55" t="s">
        <v>4189</v>
      </c>
      <c r="C2034" s="57">
        <v>1</v>
      </c>
      <c r="D2034" s="53" t="s">
        <v>4539</v>
      </c>
      <c r="E2034" s="55" t="s">
        <v>3479</v>
      </c>
      <c r="F2034" s="57">
        <v>1</v>
      </c>
      <c r="G2034" s="54"/>
      <c r="H2034" s="54"/>
      <c r="I2034" s="54"/>
      <c r="J2034" s="54"/>
      <c r="K2034" s="54"/>
      <c r="L2034" s="54"/>
      <c r="M2034" s="54"/>
      <c r="N2034" s="54"/>
      <c r="O2034" s="54"/>
      <c r="P2034" s="54"/>
      <c r="Q2034" s="54"/>
      <c r="R2034" s="54"/>
      <c r="S2034" s="54"/>
      <c r="T2034" s="54"/>
      <c r="U2034" s="54"/>
      <c r="V2034" s="54"/>
      <c r="W2034" s="54"/>
      <c r="X2034" s="54"/>
      <c r="Y2034" s="54"/>
      <c r="Z2034" s="54"/>
    </row>
    <row r="2035" spans="1:26" ht="12.75" customHeight="1">
      <c r="A2035" s="53" t="s">
        <v>4486</v>
      </c>
      <c r="B2035" s="55" t="s">
        <v>3422</v>
      </c>
      <c r="C2035" s="57">
        <v>1</v>
      </c>
      <c r="D2035" s="53" t="s">
        <v>4540</v>
      </c>
      <c r="E2035" s="55" t="s">
        <v>3479</v>
      </c>
      <c r="F2035" s="57">
        <v>1</v>
      </c>
      <c r="G2035" s="54"/>
      <c r="H2035" s="54"/>
      <c r="I2035" s="54"/>
      <c r="J2035" s="54"/>
      <c r="K2035" s="54"/>
      <c r="L2035" s="54"/>
      <c r="M2035" s="54"/>
      <c r="N2035" s="54"/>
      <c r="O2035" s="54"/>
      <c r="P2035" s="54"/>
      <c r="Q2035" s="54"/>
      <c r="R2035" s="54"/>
      <c r="S2035" s="54"/>
      <c r="T2035" s="54"/>
      <c r="U2035" s="54"/>
      <c r="V2035" s="54"/>
      <c r="W2035" s="54"/>
      <c r="X2035" s="54"/>
      <c r="Y2035" s="54"/>
      <c r="Z2035" s="54"/>
    </row>
    <row r="2036" spans="1:26" ht="12.75" customHeight="1">
      <c r="A2036" s="53" t="s">
        <v>4487</v>
      </c>
      <c r="B2036" s="55" t="s">
        <v>3422</v>
      </c>
      <c r="C2036" s="57">
        <v>1</v>
      </c>
      <c r="D2036" s="53" t="s">
        <v>4541</v>
      </c>
      <c r="E2036" s="55" t="s">
        <v>3479</v>
      </c>
      <c r="F2036" s="57">
        <v>1</v>
      </c>
      <c r="G2036" s="54"/>
      <c r="H2036" s="54"/>
      <c r="I2036" s="54"/>
      <c r="J2036" s="54"/>
      <c r="K2036" s="54"/>
      <c r="L2036" s="54"/>
      <c r="M2036" s="54"/>
      <c r="N2036" s="54"/>
      <c r="O2036" s="54"/>
      <c r="P2036" s="54"/>
      <c r="Q2036" s="54"/>
      <c r="R2036" s="54"/>
      <c r="S2036" s="54"/>
      <c r="T2036" s="54"/>
      <c r="U2036" s="54"/>
      <c r="V2036" s="54"/>
      <c r="W2036" s="54"/>
      <c r="X2036" s="54"/>
      <c r="Y2036" s="54"/>
      <c r="Z2036" s="54"/>
    </row>
    <row r="2037" spans="1:26" ht="12.75" customHeight="1">
      <c r="A2037" s="53" t="s">
        <v>4488</v>
      </c>
      <c r="B2037" s="55" t="s">
        <v>3422</v>
      </c>
      <c r="C2037" s="57">
        <v>1</v>
      </c>
      <c r="D2037" s="53" t="s">
        <v>4542</v>
      </c>
      <c r="E2037" s="55" t="s">
        <v>3479</v>
      </c>
      <c r="F2037" s="57">
        <v>1</v>
      </c>
      <c r="G2037" s="54"/>
      <c r="H2037" s="54"/>
      <c r="I2037" s="54"/>
      <c r="J2037" s="54"/>
      <c r="K2037" s="54"/>
      <c r="L2037" s="54"/>
      <c r="M2037" s="54"/>
      <c r="N2037" s="54"/>
      <c r="O2037" s="54"/>
      <c r="P2037" s="54"/>
      <c r="Q2037" s="54"/>
      <c r="R2037" s="54"/>
      <c r="S2037" s="54"/>
      <c r="T2037" s="54"/>
      <c r="U2037" s="54"/>
      <c r="V2037" s="54"/>
      <c r="W2037" s="54"/>
      <c r="X2037" s="54"/>
      <c r="Y2037" s="54"/>
      <c r="Z2037" s="54"/>
    </row>
    <row r="2038" spans="1:26" ht="12.75" customHeight="1">
      <c r="A2038" s="53" t="s">
        <v>4489</v>
      </c>
      <c r="B2038" s="55" t="s">
        <v>4189</v>
      </c>
      <c r="C2038" s="57">
        <v>1</v>
      </c>
      <c r="D2038" s="53" t="s">
        <v>4543</v>
      </c>
      <c r="E2038" s="55" t="s">
        <v>3479</v>
      </c>
      <c r="F2038" s="57">
        <v>1</v>
      </c>
      <c r="G2038" s="54"/>
      <c r="H2038" s="54"/>
      <c r="I2038" s="54"/>
      <c r="J2038" s="54"/>
      <c r="K2038" s="54"/>
      <c r="L2038" s="54"/>
      <c r="M2038" s="54"/>
      <c r="N2038" s="54"/>
      <c r="O2038" s="54"/>
      <c r="P2038" s="54"/>
      <c r="Q2038" s="54"/>
      <c r="R2038" s="54"/>
      <c r="S2038" s="54"/>
      <c r="T2038" s="54"/>
      <c r="U2038" s="54"/>
      <c r="V2038" s="54"/>
      <c r="W2038" s="54"/>
      <c r="X2038" s="54"/>
      <c r="Y2038" s="54"/>
      <c r="Z2038" s="54"/>
    </row>
    <row r="2039" spans="1:26" ht="12.75" customHeight="1">
      <c r="A2039" s="53" t="s">
        <v>4490</v>
      </c>
      <c r="B2039" s="55" t="s">
        <v>4189</v>
      </c>
      <c r="C2039" s="57">
        <v>1</v>
      </c>
      <c r="D2039" s="53" t="s">
        <v>4544</v>
      </c>
      <c r="E2039" s="55" t="s">
        <v>3479</v>
      </c>
      <c r="F2039" s="57">
        <v>1</v>
      </c>
      <c r="G2039" s="54"/>
      <c r="H2039" s="54"/>
      <c r="I2039" s="54"/>
      <c r="J2039" s="54"/>
      <c r="K2039" s="54"/>
      <c r="L2039" s="54"/>
      <c r="M2039" s="54"/>
      <c r="N2039" s="54"/>
      <c r="O2039" s="54"/>
      <c r="P2039" s="54"/>
      <c r="Q2039" s="54"/>
      <c r="R2039" s="54"/>
      <c r="S2039" s="54"/>
      <c r="T2039" s="54"/>
      <c r="U2039" s="54"/>
      <c r="V2039" s="54"/>
      <c r="W2039" s="54"/>
      <c r="X2039" s="54"/>
      <c r="Y2039" s="54"/>
      <c r="Z2039" s="54"/>
    </row>
    <row r="2040" spans="1:26" ht="12.75" customHeight="1">
      <c r="A2040" s="53" t="s">
        <v>4491</v>
      </c>
      <c r="B2040" s="55" t="s">
        <v>4189</v>
      </c>
      <c r="C2040" s="57">
        <v>1</v>
      </c>
      <c r="D2040" s="53" t="s">
        <v>4545</v>
      </c>
      <c r="E2040" s="55" t="s">
        <v>3479</v>
      </c>
      <c r="F2040" s="57">
        <v>1</v>
      </c>
      <c r="G2040" s="54"/>
      <c r="H2040" s="54"/>
      <c r="I2040" s="54"/>
      <c r="J2040" s="54"/>
      <c r="K2040" s="54"/>
      <c r="L2040" s="54"/>
      <c r="M2040" s="54"/>
      <c r="N2040" s="54"/>
      <c r="O2040" s="54"/>
      <c r="P2040" s="54"/>
      <c r="Q2040" s="54"/>
      <c r="R2040" s="54"/>
      <c r="S2040" s="54"/>
      <c r="T2040" s="54"/>
      <c r="U2040" s="54"/>
      <c r="V2040" s="54"/>
      <c r="W2040" s="54"/>
      <c r="X2040" s="54"/>
      <c r="Y2040" s="54"/>
      <c r="Z2040" s="54"/>
    </row>
    <row r="2041" spans="1:26" ht="12.75" customHeight="1">
      <c r="A2041" s="53" t="s">
        <v>4492</v>
      </c>
      <c r="B2041" s="55" t="s">
        <v>215</v>
      </c>
      <c r="C2041" s="57">
        <v>5</v>
      </c>
      <c r="D2041" s="53" t="s">
        <v>4546</v>
      </c>
      <c r="E2041" s="55" t="s">
        <v>3479</v>
      </c>
      <c r="F2041" s="57">
        <v>1</v>
      </c>
      <c r="G2041" s="54"/>
      <c r="H2041" s="54"/>
      <c r="I2041" s="54"/>
      <c r="J2041" s="54"/>
      <c r="K2041" s="54"/>
      <c r="L2041" s="54"/>
      <c r="M2041" s="54"/>
      <c r="N2041" s="54"/>
      <c r="O2041" s="54"/>
      <c r="P2041" s="54"/>
      <c r="Q2041" s="54"/>
      <c r="R2041" s="54"/>
      <c r="S2041" s="54"/>
      <c r="T2041" s="54"/>
      <c r="U2041" s="54"/>
      <c r="V2041" s="54"/>
      <c r="W2041" s="54"/>
      <c r="X2041" s="54"/>
      <c r="Y2041" s="54"/>
      <c r="Z2041" s="54"/>
    </row>
    <row r="2042" spans="1:26" ht="12.75" customHeight="1">
      <c r="A2042" s="53" t="s">
        <v>4493</v>
      </c>
      <c r="B2042" s="55" t="s">
        <v>215</v>
      </c>
      <c r="C2042" s="57">
        <v>8</v>
      </c>
      <c r="D2042" s="53" t="s">
        <v>4547</v>
      </c>
      <c r="E2042" s="55" t="s">
        <v>3479</v>
      </c>
      <c r="F2042" s="57">
        <v>1</v>
      </c>
      <c r="G2042" s="54"/>
      <c r="H2042" s="54"/>
      <c r="I2042" s="54"/>
      <c r="J2042" s="54"/>
      <c r="K2042" s="54"/>
      <c r="L2042" s="54"/>
      <c r="M2042" s="54"/>
      <c r="N2042" s="54"/>
      <c r="O2042" s="54"/>
      <c r="P2042" s="54"/>
      <c r="Q2042" s="54"/>
      <c r="R2042" s="54"/>
      <c r="S2042" s="54"/>
      <c r="T2042" s="54"/>
      <c r="U2042" s="54"/>
      <c r="V2042" s="54"/>
      <c r="W2042" s="54"/>
      <c r="X2042" s="54"/>
      <c r="Y2042" s="54"/>
      <c r="Z2042" s="54"/>
    </row>
    <row r="2043" spans="1:26" ht="12.75" customHeight="1">
      <c r="A2043" s="53" t="s">
        <v>4494</v>
      </c>
      <c r="B2043" s="55" t="s">
        <v>215</v>
      </c>
      <c r="C2043" s="57">
        <v>5</v>
      </c>
      <c r="D2043" s="53" t="s">
        <v>4548</v>
      </c>
      <c r="E2043" s="55" t="s">
        <v>3479</v>
      </c>
      <c r="F2043" s="57">
        <v>1</v>
      </c>
      <c r="G2043" s="54"/>
      <c r="H2043" s="54"/>
      <c r="I2043" s="54"/>
      <c r="J2043" s="54"/>
      <c r="K2043" s="54"/>
      <c r="L2043" s="54"/>
      <c r="M2043" s="54"/>
      <c r="N2043" s="54"/>
      <c r="O2043" s="54"/>
      <c r="P2043" s="54"/>
      <c r="Q2043" s="54"/>
      <c r="R2043" s="54"/>
      <c r="S2043" s="54"/>
      <c r="T2043" s="54"/>
      <c r="U2043" s="54"/>
      <c r="V2043" s="54"/>
      <c r="W2043" s="54"/>
      <c r="X2043" s="54"/>
      <c r="Y2043" s="54"/>
      <c r="Z2043" s="54"/>
    </row>
    <row r="2044" spans="1:26" ht="12.75" customHeight="1">
      <c r="A2044" s="53" t="s">
        <v>4495</v>
      </c>
      <c r="B2044" s="55" t="s">
        <v>215</v>
      </c>
      <c r="C2044" s="57">
        <v>5</v>
      </c>
      <c r="D2044" s="53" t="s">
        <v>4549</v>
      </c>
      <c r="E2044" s="55" t="s">
        <v>3479</v>
      </c>
      <c r="F2044" s="57">
        <v>1</v>
      </c>
      <c r="G2044" s="54"/>
      <c r="H2044" s="54"/>
      <c r="I2044" s="54"/>
      <c r="J2044" s="54"/>
      <c r="K2044" s="54"/>
      <c r="L2044" s="54"/>
      <c r="M2044" s="54"/>
      <c r="N2044" s="54"/>
      <c r="O2044" s="54"/>
      <c r="P2044" s="54"/>
      <c r="Q2044" s="54"/>
      <c r="R2044" s="54"/>
      <c r="S2044" s="54"/>
      <c r="T2044" s="54"/>
      <c r="U2044" s="54"/>
      <c r="V2044" s="54"/>
      <c r="W2044" s="54"/>
      <c r="X2044" s="54"/>
      <c r="Y2044" s="54"/>
      <c r="Z2044" s="54"/>
    </row>
    <row r="2045" spans="1:26" ht="12.75" customHeight="1">
      <c r="A2045" s="53" t="s">
        <v>4496</v>
      </c>
      <c r="B2045" s="55" t="s">
        <v>215</v>
      </c>
      <c r="C2045" s="57">
        <v>4</v>
      </c>
      <c r="D2045" s="53" t="s">
        <v>4550</v>
      </c>
      <c r="E2045" s="55" t="s">
        <v>3479</v>
      </c>
      <c r="F2045" s="57">
        <v>1</v>
      </c>
      <c r="G2045" s="54"/>
      <c r="H2045" s="54"/>
      <c r="I2045" s="54"/>
      <c r="J2045" s="54"/>
      <c r="K2045" s="54"/>
      <c r="L2045" s="54"/>
      <c r="M2045" s="54"/>
      <c r="N2045" s="54"/>
      <c r="O2045" s="54"/>
      <c r="P2045" s="54"/>
      <c r="Q2045" s="54"/>
      <c r="R2045" s="54"/>
      <c r="S2045" s="54"/>
      <c r="T2045" s="54"/>
      <c r="U2045" s="54"/>
      <c r="V2045" s="54"/>
      <c r="W2045" s="54"/>
      <c r="X2045" s="54"/>
      <c r="Y2045" s="54"/>
      <c r="Z2045" s="54"/>
    </row>
    <row r="2046" spans="1:26" ht="12.75" customHeight="1">
      <c r="A2046" s="53" t="s">
        <v>4497</v>
      </c>
      <c r="B2046" s="55" t="s">
        <v>215</v>
      </c>
      <c r="C2046" s="57">
        <v>8</v>
      </c>
      <c r="D2046" s="53" t="s">
        <v>4551</v>
      </c>
      <c r="E2046" s="55" t="s">
        <v>3479</v>
      </c>
      <c r="F2046" s="57">
        <v>1</v>
      </c>
      <c r="G2046" s="54"/>
      <c r="H2046" s="54"/>
      <c r="I2046" s="54"/>
      <c r="J2046" s="54"/>
      <c r="K2046" s="54"/>
      <c r="L2046" s="54"/>
      <c r="M2046" s="54"/>
      <c r="N2046" s="54"/>
      <c r="O2046" s="54"/>
      <c r="P2046" s="54"/>
      <c r="Q2046" s="54"/>
      <c r="R2046" s="54"/>
      <c r="S2046" s="54"/>
      <c r="T2046" s="54"/>
      <c r="U2046" s="54"/>
      <c r="V2046" s="54"/>
      <c r="W2046" s="54"/>
      <c r="X2046" s="54"/>
      <c r="Y2046" s="54"/>
      <c r="Z2046" s="54"/>
    </row>
    <row r="2047" spans="1:26" ht="12.75" customHeight="1">
      <c r="A2047" s="53" t="s">
        <v>4498</v>
      </c>
      <c r="B2047" s="55" t="s">
        <v>4499</v>
      </c>
      <c r="C2047" s="57">
        <v>1</v>
      </c>
      <c r="D2047" s="53" t="s">
        <v>4552</v>
      </c>
      <c r="E2047" s="55" t="s">
        <v>3479</v>
      </c>
      <c r="F2047" s="57">
        <v>1</v>
      </c>
      <c r="G2047" s="54"/>
      <c r="H2047" s="54"/>
      <c r="I2047" s="54"/>
      <c r="J2047" s="54"/>
      <c r="K2047" s="54"/>
      <c r="L2047" s="54"/>
      <c r="M2047" s="54"/>
      <c r="N2047" s="54"/>
      <c r="O2047" s="54"/>
      <c r="P2047" s="54"/>
      <c r="Q2047" s="54"/>
      <c r="R2047" s="54"/>
      <c r="S2047" s="54"/>
      <c r="T2047" s="54"/>
      <c r="U2047" s="54"/>
      <c r="V2047" s="54"/>
      <c r="W2047" s="54"/>
      <c r="X2047" s="54"/>
      <c r="Y2047" s="54"/>
      <c r="Z2047" s="54"/>
    </row>
    <row r="2048" spans="1:26" ht="12.75" customHeight="1">
      <c r="A2048" s="53" t="s">
        <v>4500</v>
      </c>
      <c r="B2048" s="55" t="s">
        <v>4501</v>
      </c>
      <c r="C2048" s="57">
        <v>2</v>
      </c>
      <c r="D2048" s="53" t="s">
        <v>4553</v>
      </c>
      <c r="E2048" s="55" t="s">
        <v>3479</v>
      </c>
      <c r="F2048" s="57">
        <v>1</v>
      </c>
      <c r="G2048" s="54"/>
      <c r="H2048" s="54"/>
      <c r="I2048" s="54"/>
      <c r="J2048" s="54"/>
      <c r="K2048" s="54"/>
      <c r="L2048" s="54"/>
      <c r="M2048" s="54"/>
      <c r="N2048" s="54"/>
      <c r="O2048" s="54"/>
      <c r="P2048" s="54"/>
      <c r="Q2048" s="54"/>
      <c r="R2048" s="54"/>
      <c r="S2048" s="54"/>
      <c r="T2048" s="54"/>
      <c r="U2048" s="54"/>
      <c r="V2048" s="54"/>
      <c r="W2048" s="54"/>
      <c r="X2048" s="54"/>
      <c r="Y2048" s="54"/>
      <c r="Z2048" s="54"/>
    </row>
    <row r="2049" spans="1:26" ht="12.75" customHeight="1">
      <c r="A2049" s="53" t="s">
        <v>4502</v>
      </c>
      <c r="B2049" s="55" t="s">
        <v>4501</v>
      </c>
      <c r="C2049" s="57">
        <v>1</v>
      </c>
      <c r="D2049" s="53" t="s">
        <v>4554</v>
      </c>
      <c r="E2049" s="55" t="s">
        <v>3170</v>
      </c>
      <c r="F2049" s="57">
        <v>1</v>
      </c>
      <c r="G2049" s="54"/>
      <c r="H2049" s="54"/>
      <c r="I2049" s="54"/>
      <c r="J2049" s="54"/>
      <c r="K2049" s="54"/>
      <c r="L2049" s="54"/>
      <c r="M2049" s="54"/>
      <c r="N2049" s="54"/>
      <c r="O2049" s="54"/>
      <c r="P2049" s="54"/>
      <c r="Q2049" s="54"/>
      <c r="R2049" s="54"/>
      <c r="S2049" s="54"/>
      <c r="T2049" s="54"/>
      <c r="U2049" s="54"/>
      <c r="V2049" s="54"/>
      <c r="W2049" s="54"/>
      <c r="X2049" s="54"/>
      <c r="Y2049" s="54"/>
      <c r="Z2049" s="54"/>
    </row>
    <row r="2050" spans="1:26" ht="12.75" customHeight="1">
      <c r="A2050" s="53" t="s">
        <v>4503</v>
      </c>
      <c r="B2050" s="55" t="s">
        <v>4499</v>
      </c>
      <c r="C2050" s="57">
        <v>1</v>
      </c>
      <c r="D2050" s="53" t="s">
        <v>4555</v>
      </c>
      <c r="E2050" s="55" t="s">
        <v>3170</v>
      </c>
      <c r="F2050" s="57">
        <v>1</v>
      </c>
      <c r="G2050" s="54"/>
      <c r="H2050" s="54"/>
      <c r="I2050" s="54"/>
      <c r="J2050" s="54"/>
      <c r="K2050" s="54"/>
      <c r="L2050" s="54"/>
      <c r="M2050" s="54"/>
      <c r="N2050" s="54"/>
      <c r="O2050" s="54"/>
      <c r="P2050" s="54"/>
      <c r="Q2050" s="54"/>
      <c r="R2050" s="54"/>
      <c r="S2050" s="54"/>
      <c r="T2050" s="54"/>
      <c r="U2050" s="54"/>
      <c r="V2050" s="54"/>
      <c r="W2050" s="54"/>
      <c r="X2050" s="54"/>
      <c r="Y2050" s="54"/>
      <c r="Z2050" s="54"/>
    </row>
    <row r="2051" spans="1:26" ht="12.75" customHeight="1">
      <c r="A2051" s="53" t="s">
        <v>4556</v>
      </c>
      <c r="B2051" s="55" t="s">
        <v>3170</v>
      </c>
      <c r="C2051" s="57">
        <v>1</v>
      </c>
      <c r="D2051" s="53" t="s">
        <v>4606</v>
      </c>
      <c r="E2051" s="55" t="s">
        <v>3479</v>
      </c>
      <c r="F2051" s="57">
        <v>1</v>
      </c>
      <c r="G2051" s="54"/>
      <c r="H2051" s="54"/>
      <c r="I2051" s="54"/>
      <c r="J2051" s="54"/>
      <c r="K2051" s="54"/>
      <c r="L2051" s="54"/>
      <c r="M2051" s="54"/>
      <c r="N2051" s="54"/>
      <c r="O2051" s="54"/>
      <c r="P2051" s="54"/>
      <c r="Q2051" s="54"/>
      <c r="R2051" s="54"/>
      <c r="S2051" s="54"/>
      <c r="T2051" s="54"/>
      <c r="U2051" s="54"/>
      <c r="V2051" s="54"/>
      <c r="W2051" s="54"/>
      <c r="X2051" s="54"/>
      <c r="Y2051" s="54"/>
      <c r="Z2051" s="54"/>
    </row>
    <row r="2052" spans="1:26" ht="12.75" customHeight="1">
      <c r="A2052" s="53" t="s">
        <v>4557</v>
      </c>
      <c r="B2052" s="55" t="s">
        <v>3170</v>
      </c>
      <c r="C2052" s="57">
        <v>1</v>
      </c>
      <c r="D2052" s="53" t="s">
        <v>4607</v>
      </c>
      <c r="E2052" s="55" t="s">
        <v>3479</v>
      </c>
      <c r="F2052" s="57">
        <v>1</v>
      </c>
      <c r="G2052" s="54"/>
      <c r="H2052" s="54"/>
      <c r="I2052" s="54"/>
      <c r="J2052" s="54"/>
      <c r="K2052" s="54"/>
      <c r="L2052" s="54"/>
      <c r="M2052" s="54"/>
      <c r="N2052" s="54"/>
      <c r="O2052" s="54"/>
      <c r="P2052" s="54"/>
      <c r="Q2052" s="54"/>
      <c r="R2052" s="54"/>
      <c r="S2052" s="54"/>
      <c r="T2052" s="54"/>
      <c r="U2052" s="54"/>
      <c r="V2052" s="54"/>
      <c r="W2052" s="54"/>
      <c r="X2052" s="54"/>
      <c r="Y2052" s="54"/>
      <c r="Z2052" s="54"/>
    </row>
    <row r="2053" spans="1:26" ht="12.75" customHeight="1">
      <c r="A2053" s="53" t="s">
        <v>4558</v>
      </c>
      <c r="B2053" s="55" t="s">
        <v>3170</v>
      </c>
      <c r="C2053" s="57">
        <v>1</v>
      </c>
      <c r="D2053" s="53" t="s">
        <v>4608</v>
      </c>
      <c r="E2053" s="55" t="s">
        <v>3479</v>
      </c>
      <c r="F2053" s="57">
        <v>1</v>
      </c>
      <c r="G2053" s="54"/>
      <c r="H2053" s="54"/>
      <c r="I2053" s="54"/>
      <c r="J2053" s="54"/>
      <c r="K2053" s="54"/>
      <c r="L2053" s="54"/>
      <c r="M2053" s="54"/>
      <c r="N2053" s="54"/>
      <c r="O2053" s="54"/>
      <c r="P2053" s="54"/>
      <c r="Q2053" s="54"/>
      <c r="R2053" s="54"/>
      <c r="S2053" s="54"/>
      <c r="T2053" s="54"/>
      <c r="U2053" s="54"/>
      <c r="V2053" s="54"/>
      <c r="W2053" s="54"/>
      <c r="X2053" s="54"/>
      <c r="Y2053" s="54"/>
      <c r="Z2053" s="54"/>
    </row>
    <row r="2054" spans="1:26" ht="12.75" customHeight="1">
      <c r="A2054" s="53" t="s">
        <v>4559</v>
      </c>
      <c r="B2054" s="55" t="s">
        <v>3170</v>
      </c>
      <c r="C2054" s="57">
        <v>1</v>
      </c>
      <c r="D2054" s="53" t="s">
        <v>4609</v>
      </c>
      <c r="E2054" s="55" t="s">
        <v>3479</v>
      </c>
      <c r="F2054" s="57">
        <v>1</v>
      </c>
      <c r="G2054" s="54"/>
      <c r="H2054" s="54"/>
      <c r="I2054" s="54"/>
      <c r="J2054" s="54"/>
      <c r="K2054" s="54"/>
      <c r="L2054" s="54"/>
      <c r="M2054" s="54"/>
      <c r="N2054" s="54"/>
      <c r="O2054" s="54"/>
      <c r="P2054" s="54"/>
      <c r="Q2054" s="54"/>
      <c r="R2054" s="54"/>
      <c r="S2054" s="54"/>
      <c r="T2054" s="54"/>
      <c r="U2054" s="54"/>
      <c r="V2054" s="54"/>
      <c r="W2054" s="54"/>
      <c r="X2054" s="54"/>
      <c r="Y2054" s="54"/>
      <c r="Z2054" s="54"/>
    </row>
    <row r="2055" spans="1:26" ht="12.75" customHeight="1">
      <c r="A2055" s="53" t="s">
        <v>4560</v>
      </c>
      <c r="B2055" s="55" t="s">
        <v>3170</v>
      </c>
      <c r="C2055" s="57">
        <v>1</v>
      </c>
      <c r="D2055" s="53" t="s">
        <v>4610</v>
      </c>
      <c r="E2055" s="55" t="s">
        <v>3479</v>
      </c>
      <c r="F2055" s="57">
        <v>1</v>
      </c>
      <c r="G2055" s="54"/>
      <c r="H2055" s="54"/>
      <c r="I2055" s="54"/>
      <c r="J2055" s="54"/>
      <c r="K2055" s="54"/>
      <c r="L2055" s="54"/>
      <c r="M2055" s="54"/>
      <c r="N2055" s="54"/>
      <c r="O2055" s="54"/>
      <c r="P2055" s="54"/>
      <c r="Q2055" s="54"/>
      <c r="R2055" s="54"/>
      <c r="S2055" s="54"/>
      <c r="T2055" s="54"/>
      <c r="U2055" s="54"/>
      <c r="V2055" s="54"/>
      <c r="W2055" s="54"/>
      <c r="X2055" s="54"/>
      <c r="Y2055" s="54"/>
      <c r="Z2055" s="54"/>
    </row>
    <row r="2056" spans="1:26" ht="12.75" customHeight="1">
      <c r="A2056" s="53" t="s">
        <v>4561</v>
      </c>
      <c r="B2056" s="55" t="s">
        <v>3170</v>
      </c>
      <c r="C2056" s="57">
        <v>1</v>
      </c>
      <c r="D2056" s="53" t="s">
        <v>4611</v>
      </c>
      <c r="E2056" s="55" t="s">
        <v>3479</v>
      </c>
      <c r="F2056" s="57">
        <v>1</v>
      </c>
      <c r="G2056" s="54"/>
      <c r="H2056" s="54"/>
      <c r="I2056" s="54"/>
      <c r="J2056" s="54"/>
      <c r="K2056" s="54"/>
      <c r="L2056" s="54"/>
      <c r="M2056" s="54"/>
      <c r="N2056" s="54"/>
      <c r="O2056" s="54"/>
      <c r="P2056" s="54"/>
      <c r="Q2056" s="54"/>
      <c r="R2056" s="54"/>
      <c r="S2056" s="54"/>
      <c r="T2056" s="54"/>
      <c r="U2056" s="54"/>
      <c r="V2056" s="54"/>
      <c r="W2056" s="54"/>
      <c r="X2056" s="54"/>
      <c r="Y2056" s="54"/>
      <c r="Z2056" s="54"/>
    </row>
    <row r="2057" spans="1:26" ht="12.75" customHeight="1">
      <c r="A2057" s="53" t="s">
        <v>4562</v>
      </c>
      <c r="B2057" s="55" t="s">
        <v>3170</v>
      </c>
      <c r="C2057" s="57">
        <v>1</v>
      </c>
      <c r="D2057" s="53" t="s">
        <v>4612</v>
      </c>
      <c r="E2057" s="55" t="s">
        <v>3479</v>
      </c>
      <c r="F2057" s="57">
        <v>1</v>
      </c>
      <c r="G2057" s="54"/>
      <c r="H2057" s="54"/>
      <c r="I2057" s="54"/>
      <c r="J2057" s="54"/>
      <c r="K2057" s="54"/>
      <c r="L2057" s="54"/>
      <c r="M2057" s="54"/>
      <c r="N2057" s="54"/>
      <c r="O2057" s="54"/>
      <c r="P2057" s="54"/>
      <c r="Q2057" s="54"/>
      <c r="R2057" s="54"/>
      <c r="S2057" s="54"/>
      <c r="T2057" s="54"/>
      <c r="U2057" s="54"/>
      <c r="V2057" s="54"/>
      <c r="W2057" s="54"/>
      <c r="X2057" s="54"/>
      <c r="Y2057" s="54"/>
      <c r="Z2057" s="54"/>
    </row>
    <row r="2058" spans="1:26" ht="12.75" customHeight="1">
      <c r="A2058" s="53" t="s">
        <v>4563</v>
      </c>
      <c r="B2058" s="55" t="s">
        <v>3170</v>
      </c>
      <c r="C2058" s="57">
        <v>1</v>
      </c>
      <c r="D2058" s="53" t="s">
        <v>4613</v>
      </c>
      <c r="E2058" s="55" t="s">
        <v>3479</v>
      </c>
      <c r="F2058" s="57">
        <v>1</v>
      </c>
      <c r="G2058" s="54"/>
      <c r="H2058" s="54"/>
      <c r="I2058" s="54"/>
      <c r="J2058" s="54"/>
      <c r="K2058" s="54"/>
      <c r="L2058" s="54"/>
      <c r="M2058" s="54"/>
      <c r="N2058" s="54"/>
      <c r="O2058" s="54"/>
      <c r="P2058" s="54"/>
      <c r="Q2058" s="54"/>
      <c r="R2058" s="54"/>
      <c r="S2058" s="54"/>
      <c r="T2058" s="54"/>
      <c r="U2058" s="54"/>
      <c r="V2058" s="54"/>
      <c r="W2058" s="54"/>
      <c r="X2058" s="54"/>
      <c r="Y2058" s="54"/>
      <c r="Z2058" s="54"/>
    </row>
    <row r="2059" spans="1:26" ht="12.75" customHeight="1">
      <c r="A2059" s="53" t="s">
        <v>4564</v>
      </c>
      <c r="B2059" s="55" t="s">
        <v>4501</v>
      </c>
      <c r="C2059" s="57">
        <v>1</v>
      </c>
      <c r="D2059" s="53" t="s">
        <v>4614</v>
      </c>
      <c r="E2059" s="55" t="s">
        <v>3479</v>
      </c>
      <c r="F2059" s="57">
        <v>1</v>
      </c>
      <c r="G2059" s="54"/>
      <c r="H2059" s="54"/>
      <c r="I2059" s="54"/>
      <c r="J2059" s="54"/>
      <c r="K2059" s="54"/>
      <c r="L2059" s="54"/>
      <c r="M2059" s="54"/>
      <c r="N2059" s="54"/>
      <c r="O2059" s="54"/>
      <c r="P2059" s="54"/>
      <c r="Q2059" s="54"/>
      <c r="R2059" s="54"/>
      <c r="S2059" s="54"/>
      <c r="T2059" s="54"/>
      <c r="U2059" s="54"/>
      <c r="V2059" s="54"/>
      <c r="W2059" s="54"/>
      <c r="X2059" s="54"/>
      <c r="Y2059" s="54"/>
      <c r="Z2059" s="54"/>
    </row>
    <row r="2060" spans="1:26" ht="12.75" customHeight="1">
      <c r="A2060" s="53" t="s">
        <v>4565</v>
      </c>
      <c r="B2060" s="55" t="s">
        <v>4501</v>
      </c>
      <c r="C2060" s="57">
        <v>1</v>
      </c>
      <c r="D2060" s="53" t="s">
        <v>4615</v>
      </c>
      <c r="E2060" s="55" t="s">
        <v>548</v>
      </c>
      <c r="F2060" s="57">
        <v>9</v>
      </c>
      <c r="G2060" s="54"/>
      <c r="H2060" s="54"/>
      <c r="I2060" s="54"/>
      <c r="J2060" s="54"/>
      <c r="K2060" s="54"/>
      <c r="L2060" s="54"/>
      <c r="M2060" s="54"/>
      <c r="N2060" s="54"/>
      <c r="O2060" s="54"/>
      <c r="P2060" s="54"/>
      <c r="Q2060" s="54"/>
      <c r="R2060" s="54"/>
      <c r="S2060" s="54"/>
      <c r="T2060" s="54"/>
      <c r="U2060" s="54"/>
      <c r="V2060" s="54"/>
      <c r="W2060" s="54"/>
      <c r="X2060" s="54"/>
      <c r="Y2060" s="54"/>
      <c r="Z2060" s="54"/>
    </row>
    <row r="2061" spans="1:26" ht="12.75" customHeight="1">
      <c r="A2061" s="53" t="s">
        <v>4566</v>
      </c>
      <c r="B2061" s="55" t="s">
        <v>4501</v>
      </c>
      <c r="C2061" s="57">
        <v>1</v>
      </c>
      <c r="D2061" s="53" t="s">
        <v>4616</v>
      </c>
      <c r="E2061" s="55" t="s">
        <v>4523</v>
      </c>
      <c r="F2061" s="57">
        <v>2</v>
      </c>
      <c r="G2061" s="54"/>
      <c r="H2061" s="54"/>
      <c r="I2061" s="54"/>
      <c r="J2061" s="54"/>
      <c r="K2061" s="54"/>
      <c r="L2061" s="54"/>
      <c r="M2061" s="54"/>
      <c r="N2061" s="54"/>
      <c r="O2061" s="54"/>
      <c r="P2061" s="54"/>
      <c r="Q2061" s="54"/>
      <c r="R2061" s="54"/>
      <c r="S2061" s="54"/>
      <c r="T2061" s="54"/>
      <c r="U2061" s="54"/>
      <c r="V2061" s="54"/>
      <c r="W2061" s="54"/>
      <c r="X2061" s="54"/>
      <c r="Y2061" s="54"/>
      <c r="Z2061" s="54"/>
    </row>
    <row r="2062" spans="1:26" ht="12.75" customHeight="1">
      <c r="A2062" s="53" t="s">
        <v>4567</v>
      </c>
      <c r="B2062" s="55" t="s">
        <v>4501</v>
      </c>
      <c r="C2062" s="57">
        <v>1</v>
      </c>
      <c r="D2062" s="53" t="s">
        <v>4617</v>
      </c>
      <c r="E2062" s="55" t="s">
        <v>4523</v>
      </c>
      <c r="F2062" s="57">
        <v>1</v>
      </c>
      <c r="G2062" s="54"/>
      <c r="H2062" s="54"/>
      <c r="I2062" s="54"/>
      <c r="J2062" s="54"/>
      <c r="K2062" s="54"/>
      <c r="L2062" s="54"/>
      <c r="M2062" s="54"/>
      <c r="N2062" s="54"/>
      <c r="O2062" s="54"/>
      <c r="P2062" s="54"/>
      <c r="Q2062" s="54"/>
      <c r="R2062" s="54"/>
      <c r="S2062" s="54"/>
      <c r="T2062" s="54"/>
      <c r="U2062" s="54"/>
      <c r="V2062" s="54"/>
      <c r="W2062" s="54"/>
      <c r="X2062" s="54"/>
      <c r="Y2062" s="54"/>
      <c r="Z2062" s="54"/>
    </row>
    <row r="2063" spans="1:26" ht="12.75" customHeight="1">
      <c r="A2063" s="53" t="s">
        <v>4568</v>
      </c>
      <c r="B2063" s="55" t="s">
        <v>4501</v>
      </c>
      <c r="C2063" s="57">
        <v>1</v>
      </c>
      <c r="D2063" s="53" t="s">
        <v>4618</v>
      </c>
      <c r="E2063" s="55" t="s">
        <v>4523</v>
      </c>
      <c r="F2063" s="57">
        <v>1</v>
      </c>
      <c r="G2063" s="54"/>
      <c r="H2063" s="54"/>
      <c r="I2063" s="54"/>
      <c r="J2063" s="54"/>
      <c r="K2063" s="54"/>
      <c r="L2063" s="54"/>
      <c r="M2063" s="54"/>
      <c r="N2063" s="54"/>
      <c r="O2063" s="54"/>
      <c r="P2063" s="54"/>
      <c r="Q2063" s="54"/>
      <c r="R2063" s="54"/>
      <c r="S2063" s="54"/>
      <c r="T2063" s="54"/>
      <c r="U2063" s="54"/>
      <c r="V2063" s="54"/>
      <c r="W2063" s="54"/>
      <c r="X2063" s="54"/>
      <c r="Y2063" s="54"/>
      <c r="Z2063" s="54"/>
    </row>
    <row r="2064" spans="1:26" ht="12.75" customHeight="1">
      <c r="A2064" s="53" t="s">
        <v>4569</v>
      </c>
      <c r="B2064" s="55" t="s">
        <v>4501</v>
      </c>
      <c r="C2064" s="57">
        <v>1</v>
      </c>
      <c r="D2064" s="53" t="s">
        <v>4619</v>
      </c>
      <c r="E2064" s="55" t="s">
        <v>4523</v>
      </c>
      <c r="F2064" s="57">
        <v>1</v>
      </c>
      <c r="G2064" s="54"/>
      <c r="H2064" s="54"/>
      <c r="I2064" s="54"/>
      <c r="J2064" s="54"/>
      <c r="K2064" s="54"/>
      <c r="L2064" s="54"/>
      <c r="M2064" s="54"/>
      <c r="N2064" s="54"/>
      <c r="O2064" s="54"/>
      <c r="P2064" s="54"/>
      <c r="Q2064" s="54"/>
      <c r="R2064" s="54"/>
      <c r="S2064" s="54"/>
      <c r="T2064" s="54"/>
      <c r="U2064" s="54"/>
      <c r="V2064" s="54"/>
      <c r="W2064" s="54"/>
      <c r="X2064" s="54"/>
      <c r="Y2064" s="54"/>
      <c r="Z2064" s="54"/>
    </row>
    <row r="2065" spans="1:26" ht="12.75" customHeight="1">
      <c r="A2065" s="53" t="s">
        <v>4570</v>
      </c>
      <c r="B2065" s="55" t="s">
        <v>4501</v>
      </c>
      <c r="C2065" s="57">
        <v>1</v>
      </c>
      <c r="D2065" s="53" t="s">
        <v>4620</v>
      </c>
      <c r="E2065" s="55" t="s">
        <v>4501</v>
      </c>
      <c r="F2065" s="57">
        <v>1</v>
      </c>
      <c r="G2065" s="54"/>
      <c r="H2065" s="54"/>
      <c r="I2065" s="54"/>
      <c r="J2065" s="54"/>
      <c r="K2065" s="54"/>
      <c r="L2065" s="54"/>
      <c r="M2065" s="54"/>
      <c r="N2065" s="54"/>
      <c r="O2065" s="54"/>
      <c r="P2065" s="54"/>
      <c r="Q2065" s="54"/>
      <c r="R2065" s="54"/>
      <c r="S2065" s="54"/>
      <c r="T2065" s="54"/>
      <c r="U2065" s="54"/>
      <c r="V2065" s="54"/>
      <c r="W2065" s="54"/>
      <c r="X2065" s="54"/>
      <c r="Y2065" s="54"/>
      <c r="Z2065" s="54"/>
    </row>
    <row r="2066" spans="1:26" ht="12.75" customHeight="1">
      <c r="A2066" s="53" t="s">
        <v>4571</v>
      </c>
      <c r="B2066" s="55" t="s">
        <v>4501</v>
      </c>
      <c r="C2066" s="57">
        <v>1</v>
      </c>
      <c r="D2066" s="53" t="s">
        <v>4621</v>
      </c>
      <c r="E2066" s="55" t="s">
        <v>4501</v>
      </c>
      <c r="F2066" s="57">
        <v>1</v>
      </c>
      <c r="G2066" s="54"/>
      <c r="H2066" s="54"/>
      <c r="I2066" s="54"/>
      <c r="J2066" s="54"/>
      <c r="K2066" s="54"/>
      <c r="L2066" s="54"/>
      <c r="M2066" s="54"/>
      <c r="N2066" s="54"/>
      <c r="O2066" s="54"/>
      <c r="P2066" s="54"/>
      <c r="Q2066" s="54"/>
      <c r="R2066" s="54"/>
      <c r="S2066" s="54"/>
      <c r="T2066" s="54"/>
      <c r="U2066" s="54"/>
      <c r="V2066" s="54"/>
      <c r="W2066" s="54"/>
      <c r="X2066" s="54"/>
      <c r="Y2066" s="54"/>
      <c r="Z2066" s="54"/>
    </row>
    <row r="2067" spans="1:26" ht="12.75" customHeight="1">
      <c r="A2067" s="53" t="s">
        <v>4572</v>
      </c>
      <c r="B2067" s="55" t="s">
        <v>4501</v>
      </c>
      <c r="C2067" s="57">
        <v>1</v>
      </c>
      <c r="D2067" s="53" t="s">
        <v>4622</v>
      </c>
      <c r="E2067" s="55" t="s">
        <v>4501</v>
      </c>
      <c r="F2067" s="57">
        <v>1</v>
      </c>
      <c r="G2067" s="54"/>
      <c r="H2067" s="54"/>
      <c r="I2067" s="54"/>
      <c r="J2067" s="54"/>
      <c r="K2067" s="54"/>
      <c r="L2067" s="54"/>
      <c r="M2067" s="54"/>
      <c r="N2067" s="54"/>
      <c r="O2067" s="54"/>
      <c r="P2067" s="54"/>
      <c r="Q2067" s="54"/>
      <c r="R2067" s="54"/>
      <c r="S2067" s="54"/>
      <c r="T2067" s="54"/>
      <c r="U2067" s="54"/>
      <c r="V2067" s="54"/>
      <c r="W2067" s="54"/>
      <c r="X2067" s="54"/>
      <c r="Y2067" s="54"/>
      <c r="Z2067" s="54"/>
    </row>
    <row r="2068" spans="1:26" ht="12.75" customHeight="1">
      <c r="A2068" s="53" t="s">
        <v>4573</v>
      </c>
      <c r="B2068" s="55" t="s">
        <v>4501</v>
      </c>
      <c r="C2068" s="57">
        <v>1</v>
      </c>
      <c r="D2068" s="53" t="s">
        <v>4623</v>
      </c>
      <c r="E2068" s="55" t="s">
        <v>4501</v>
      </c>
      <c r="F2068" s="57">
        <v>1</v>
      </c>
      <c r="G2068" s="54"/>
      <c r="H2068" s="54"/>
      <c r="I2068" s="54"/>
      <c r="J2068" s="54"/>
      <c r="K2068" s="54"/>
      <c r="L2068" s="54"/>
      <c r="M2068" s="54"/>
      <c r="N2068" s="54"/>
      <c r="O2068" s="54"/>
      <c r="P2068" s="54"/>
      <c r="Q2068" s="54"/>
      <c r="R2068" s="54"/>
      <c r="S2068" s="54"/>
      <c r="T2068" s="54"/>
      <c r="U2068" s="54"/>
      <c r="V2068" s="54"/>
      <c r="W2068" s="54"/>
      <c r="X2068" s="54"/>
      <c r="Y2068" s="54"/>
      <c r="Z2068" s="54"/>
    </row>
    <row r="2069" spans="1:26" ht="12.75" customHeight="1">
      <c r="A2069" s="53" t="s">
        <v>4574</v>
      </c>
      <c r="B2069" s="55" t="s">
        <v>4501</v>
      </c>
      <c r="C2069" s="57">
        <v>1</v>
      </c>
      <c r="D2069" s="53" t="s">
        <v>4624</v>
      </c>
      <c r="E2069" s="55" t="s">
        <v>4501</v>
      </c>
      <c r="F2069" s="57">
        <v>1</v>
      </c>
      <c r="G2069" s="54"/>
      <c r="H2069" s="54"/>
      <c r="I2069" s="54"/>
      <c r="J2069" s="54"/>
      <c r="K2069" s="54"/>
      <c r="L2069" s="54"/>
      <c r="M2069" s="54"/>
      <c r="N2069" s="54"/>
      <c r="O2069" s="54"/>
      <c r="P2069" s="54"/>
      <c r="Q2069" s="54"/>
      <c r="R2069" s="54"/>
      <c r="S2069" s="54"/>
      <c r="T2069" s="54"/>
      <c r="U2069" s="54"/>
      <c r="V2069" s="54"/>
      <c r="W2069" s="54"/>
      <c r="X2069" s="54"/>
      <c r="Y2069" s="54"/>
      <c r="Z2069" s="54"/>
    </row>
    <row r="2070" spans="1:26" ht="12.75" customHeight="1">
      <c r="A2070" s="53" t="s">
        <v>4575</v>
      </c>
      <c r="B2070" s="55" t="s">
        <v>4501</v>
      </c>
      <c r="C2070" s="57">
        <v>1</v>
      </c>
      <c r="D2070" s="53" t="s">
        <v>4625</v>
      </c>
      <c r="E2070" s="55" t="s">
        <v>4501</v>
      </c>
      <c r="F2070" s="57">
        <v>1</v>
      </c>
      <c r="G2070" s="54"/>
      <c r="H2070" s="54"/>
      <c r="I2070" s="54"/>
      <c r="J2070" s="54"/>
      <c r="K2070" s="54"/>
      <c r="L2070" s="54"/>
      <c r="M2070" s="54"/>
      <c r="N2070" s="54"/>
      <c r="O2070" s="54"/>
      <c r="P2070" s="54"/>
      <c r="Q2070" s="54"/>
      <c r="R2070" s="54"/>
      <c r="S2070" s="54"/>
      <c r="T2070" s="54"/>
      <c r="U2070" s="54"/>
      <c r="V2070" s="54"/>
      <c r="W2070" s="54"/>
      <c r="X2070" s="54"/>
      <c r="Y2070" s="54"/>
      <c r="Z2070" s="54"/>
    </row>
    <row r="2071" spans="1:26" ht="12.75" customHeight="1">
      <c r="A2071" s="53" t="s">
        <v>4576</v>
      </c>
      <c r="B2071" s="55" t="s">
        <v>4501</v>
      </c>
      <c r="C2071" s="57">
        <v>1</v>
      </c>
      <c r="D2071" s="53" t="s">
        <v>4626</v>
      </c>
      <c r="E2071" s="55" t="s">
        <v>4501</v>
      </c>
      <c r="F2071" s="57">
        <v>1</v>
      </c>
      <c r="G2071" s="54"/>
      <c r="H2071" s="54"/>
      <c r="I2071" s="54"/>
      <c r="J2071" s="54"/>
      <c r="K2071" s="54"/>
      <c r="L2071" s="54"/>
      <c r="M2071" s="54"/>
      <c r="N2071" s="54"/>
      <c r="O2071" s="54"/>
      <c r="P2071" s="54"/>
      <c r="Q2071" s="54"/>
      <c r="R2071" s="54"/>
      <c r="S2071" s="54"/>
      <c r="T2071" s="54"/>
      <c r="U2071" s="54"/>
      <c r="V2071" s="54"/>
      <c r="W2071" s="54"/>
      <c r="X2071" s="54"/>
      <c r="Y2071" s="54"/>
      <c r="Z2071" s="54"/>
    </row>
    <row r="2072" spans="1:26" ht="12.75" customHeight="1">
      <c r="A2072" s="53" t="s">
        <v>4577</v>
      </c>
      <c r="B2072" s="55" t="s">
        <v>4501</v>
      </c>
      <c r="C2072" s="57">
        <v>1</v>
      </c>
      <c r="D2072" s="53" t="s">
        <v>4627</v>
      </c>
      <c r="E2072" s="55" t="s">
        <v>4501</v>
      </c>
      <c r="F2072" s="57">
        <v>1</v>
      </c>
      <c r="G2072" s="54"/>
      <c r="H2072" s="54"/>
      <c r="I2072" s="54"/>
      <c r="J2072" s="54"/>
      <c r="K2072" s="54"/>
      <c r="L2072" s="54"/>
      <c r="M2072" s="54"/>
      <c r="N2072" s="54"/>
      <c r="O2072" s="54"/>
      <c r="P2072" s="54"/>
      <c r="Q2072" s="54"/>
      <c r="R2072" s="54"/>
      <c r="S2072" s="54"/>
      <c r="T2072" s="54"/>
      <c r="U2072" s="54"/>
      <c r="V2072" s="54"/>
      <c r="W2072" s="54"/>
      <c r="X2072" s="54"/>
      <c r="Y2072" s="54"/>
      <c r="Z2072" s="54"/>
    </row>
    <row r="2073" spans="1:26" ht="12.75" customHeight="1">
      <c r="A2073" s="53" t="s">
        <v>4578</v>
      </c>
      <c r="B2073" s="55" t="s">
        <v>4501</v>
      </c>
      <c r="C2073" s="57">
        <v>1</v>
      </c>
      <c r="D2073" s="53" t="s">
        <v>4628</v>
      </c>
      <c r="E2073" s="55" t="s">
        <v>4501</v>
      </c>
      <c r="F2073" s="57">
        <v>1</v>
      </c>
      <c r="G2073" s="54"/>
      <c r="H2073" s="54"/>
      <c r="I2073" s="54"/>
      <c r="J2073" s="54"/>
      <c r="K2073" s="54"/>
      <c r="L2073" s="54"/>
      <c r="M2073" s="54"/>
      <c r="N2073" s="54"/>
      <c r="O2073" s="54"/>
      <c r="P2073" s="54"/>
      <c r="Q2073" s="54"/>
      <c r="R2073" s="54"/>
      <c r="S2073" s="54"/>
      <c r="T2073" s="54"/>
      <c r="U2073" s="54"/>
      <c r="V2073" s="54"/>
      <c r="W2073" s="54"/>
      <c r="X2073" s="54"/>
      <c r="Y2073" s="54"/>
      <c r="Z2073" s="54"/>
    </row>
    <row r="2074" spans="1:26" ht="12.75" customHeight="1">
      <c r="A2074" s="53" t="s">
        <v>4579</v>
      </c>
      <c r="B2074" s="55" t="s">
        <v>4501</v>
      </c>
      <c r="C2074" s="57">
        <v>1</v>
      </c>
      <c r="D2074" s="53" t="s">
        <v>4629</v>
      </c>
      <c r="E2074" s="55" t="s">
        <v>4501</v>
      </c>
      <c r="F2074" s="57">
        <v>1</v>
      </c>
      <c r="G2074" s="54"/>
      <c r="H2074" s="54"/>
      <c r="I2074" s="54"/>
      <c r="J2074" s="54"/>
      <c r="K2074" s="54"/>
      <c r="L2074" s="54"/>
      <c r="M2074" s="54"/>
      <c r="N2074" s="54"/>
      <c r="O2074" s="54"/>
      <c r="P2074" s="54"/>
      <c r="Q2074" s="54"/>
      <c r="R2074" s="54"/>
      <c r="S2074" s="54"/>
      <c r="T2074" s="54"/>
      <c r="U2074" s="54"/>
      <c r="V2074" s="54"/>
      <c r="W2074" s="54"/>
      <c r="X2074" s="54"/>
      <c r="Y2074" s="54"/>
      <c r="Z2074" s="54"/>
    </row>
    <row r="2075" spans="1:26" ht="12.75" customHeight="1">
      <c r="A2075" s="53" t="s">
        <v>4580</v>
      </c>
      <c r="B2075" s="55" t="s">
        <v>4501</v>
      </c>
      <c r="C2075" s="57">
        <v>1</v>
      </c>
      <c r="D2075" s="53" t="s">
        <v>4630</v>
      </c>
      <c r="E2075" s="55" t="s">
        <v>4501</v>
      </c>
      <c r="F2075" s="57">
        <v>1</v>
      </c>
      <c r="G2075" s="54"/>
      <c r="H2075" s="54"/>
      <c r="I2075" s="54"/>
      <c r="J2075" s="54"/>
      <c r="K2075" s="54"/>
      <c r="L2075" s="54"/>
      <c r="M2075" s="54"/>
      <c r="N2075" s="54"/>
      <c r="O2075" s="54"/>
      <c r="P2075" s="54"/>
      <c r="Q2075" s="54"/>
      <c r="R2075" s="54"/>
      <c r="S2075" s="54"/>
      <c r="T2075" s="54"/>
      <c r="U2075" s="54"/>
      <c r="V2075" s="54"/>
      <c r="W2075" s="54"/>
      <c r="X2075" s="54"/>
      <c r="Y2075" s="54"/>
      <c r="Z2075" s="54"/>
    </row>
    <row r="2076" spans="1:26" ht="12.75" customHeight="1">
      <c r="A2076" s="53" t="s">
        <v>4581</v>
      </c>
      <c r="B2076" s="55" t="s">
        <v>4501</v>
      </c>
      <c r="C2076" s="57">
        <v>1</v>
      </c>
      <c r="D2076" s="53" t="s">
        <v>4631</v>
      </c>
      <c r="E2076" s="55" t="s">
        <v>4501</v>
      </c>
      <c r="F2076" s="57">
        <v>1</v>
      </c>
      <c r="G2076" s="54"/>
      <c r="H2076" s="54"/>
      <c r="I2076" s="54"/>
      <c r="J2076" s="54"/>
      <c r="K2076" s="54"/>
      <c r="L2076" s="54"/>
      <c r="M2076" s="54"/>
      <c r="N2076" s="54"/>
      <c r="O2076" s="54"/>
      <c r="P2076" s="54"/>
      <c r="Q2076" s="54"/>
      <c r="R2076" s="54"/>
      <c r="S2076" s="54"/>
      <c r="T2076" s="54"/>
      <c r="U2076" s="54"/>
      <c r="V2076" s="54"/>
      <c r="W2076" s="54"/>
      <c r="X2076" s="54"/>
      <c r="Y2076" s="54"/>
      <c r="Z2076" s="54"/>
    </row>
    <row r="2077" spans="1:26" ht="12.75" customHeight="1">
      <c r="A2077" s="53" t="s">
        <v>4582</v>
      </c>
      <c r="B2077" s="55" t="s">
        <v>4501</v>
      </c>
      <c r="C2077" s="57">
        <v>1</v>
      </c>
      <c r="D2077" s="53" t="s">
        <v>4632</v>
      </c>
      <c r="E2077" s="55" t="s">
        <v>4501</v>
      </c>
      <c r="F2077" s="57">
        <v>1</v>
      </c>
      <c r="G2077" s="54"/>
      <c r="H2077" s="54"/>
      <c r="I2077" s="54"/>
      <c r="J2077" s="54"/>
      <c r="K2077" s="54"/>
      <c r="L2077" s="54"/>
      <c r="M2077" s="54"/>
      <c r="N2077" s="54"/>
      <c r="O2077" s="54"/>
      <c r="P2077" s="54"/>
      <c r="Q2077" s="54"/>
      <c r="R2077" s="54"/>
      <c r="S2077" s="54"/>
      <c r="T2077" s="54"/>
      <c r="U2077" s="54"/>
      <c r="V2077" s="54"/>
      <c r="W2077" s="54"/>
      <c r="X2077" s="54"/>
      <c r="Y2077" s="54"/>
      <c r="Z2077" s="54"/>
    </row>
    <row r="2078" spans="1:26" ht="12.75" customHeight="1">
      <c r="A2078" s="53" t="s">
        <v>4583</v>
      </c>
      <c r="B2078" s="55" t="s">
        <v>1135</v>
      </c>
      <c r="C2078" s="57">
        <v>1</v>
      </c>
      <c r="D2078" s="53" t="s">
        <v>4633</v>
      </c>
      <c r="E2078" s="55" t="s">
        <v>4501</v>
      </c>
      <c r="F2078" s="57">
        <v>1</v>
      </c>
      <c r="G2078" s="54"/>
      <c r="H2078" s="54"/>
      <c r="I2078" s="54"/>
      <c r="J2078" s="54"/>
      <c r="K2078" s="54"/>
      <c r="L2078" s="54"/>
      <c r="M2078" s="54"/>
      <c r="N2078" s="54"/>
      <c r="O2078" s="54"/>
      <c r="P2078" s="54"/>
      <c r="Q2078" s="54"/>
      <c r="R2078" s="54"/>
      <c r="S2078" s="54"/>
      <c r="T2078" s="54"/>
      <c r="U2078" s="54"/>
      <c r="V2078" s="54"/>
      <c r="W2078" s="54"/>
      <c r="X2078" s="54"/>
      <c r="Y2078" s="54"/>
      <c r="Z2078" s="54"/>
    </row>
    <row r="2079" spans="1:26" ht="12.75" customHeight="1">
      <c r="A2079" s="53" t="s">
        <v>4584</v>
      </c>
      <c r="B2079" s="55" t="s">
        <v>1135</v>
      </c>
      <c r="C2079" s="57">
        <v>1</v>
      </c>
      <c r="D2079" s="53" t="s">
        <v>4634</v>
      </c>
      <c r="E2079" s="55" t="s">
        <v>4501</v>
      </c>
      <c r="F2079" s="57">
        <v>1</v>
      </c>
      <c r="G2079" s="54"/>
      <c r="H2079" s="54"/>
      <c r="I2079" s="54"/>
      <c r="J2079" s="54"/>
      <c r="K2079" s="54"/>
      <c r="L2079" s="54"/>
      <c r="M2079" s="54"/>
      <c r="N2079" s="54"/>
      <c r="O2079" s="54"/>
      <c r="P2079" s="54"/>
      <c r="Q2079" s="54"/>
      <c r="R2079" s="54"/>
      <c r="S2079" s="54"/>
      <c r="T2079" s="54"/>
      <c r="U2079" s="54"/>
      <c r="V2079" s="54"/>
      <c r="W2079" s="54"/>
      <c r="X2079" s="54"/>
      <c r="Y2079" s="54"/>
      <c r="Z2079" s="54"/>
    </row>
    <row r="2080" spans="1:26" ht="12.75" customHeight="1">
      <c r="A2080" s="53" t="s">
        <v>4585</v>
      </c>
      <c r="B2080" s="55" t="s">
        <v>1135</v>
      </c>
      <c r="C2080" s="57">
        <v>1</v>
      </c>
      <c r="D2080" s="53" t="s">
        <v>4635</v>
      </c>
      <c r="E2080" s="55" t="s">
        <v>4501</v>
      </c>
      <c r="F2080" s="57">
        <v>1</v>
      </c>
      <c r="G2080" s="54"/>
      <c r="H2080" s="54"/>
      <c r="I2080" s="54"/>
      <c r="J2080" s="54"/>
      <c r="K2080" s="54"/>
      <c r="L2080" s="54"/>
      <c r="M2080" s="54"/>
      <c r="N2080" s="54"/>
      <c r="O2080" s="54"/>
      <c r="P2080" s="54"/>
      <c r="Q2080" s="54"/>
      <c r="R2080" s="54"/>
      <c r="S2080" s="54"/>
      <c r="T2080" s="54"/>
      <c r="U2080" s="54"/>
      <c r="V2080" s="54"/>
      <c r="W2080" s="54"/>
      <c r="X2080" s="54"/>
      <c r="Y2080" s="54"/>
      <c r="Z2080" s="54"/>
    </row>
    <row r="2081" spans="1:26" ht="12.75" customHeight="1">
      <c r="A2081" s="53" t="s">
        <v>4586</v>
      </c>
      <c r="B2081" s="55" t="s">
        <v>3170</v>
      </c>
      <c r="C2081" s="57">
        <v>1</v>
      </c>
      <c r="D2081" s="53" t="s">
        <v>4636</v>
      </c>
      <c r="E2081" s="55" t="s">
        <v>4168</v>
      </c>
      <c r="F2081" s="57">
        <v>1</v>
      </c>
      <c r="G2081" s="54"/>
      <c r="H2081" s="54"/>
      <c r="I2081" s="54"/>
      <c r="J2081" s="54"/>
      <c r="K2081" s="54"/>
      <c r="L2081" s="54"/>
      <c r="M2081" s="54"/>
      <c r="N2081" s="54"/>
      <c r="O2081" s="54"/>
      <c r="P2081" s="54"/>
      <c r="Q2081" s="54"/>
      <c r="R2081" s="54"/>
      <c r="S2081" s="54"/>
      <c r="T2081" s="54"/>
      <c r="U2081" s="54"/>
      <c r="V2081" s="54"/>
      <c r="W2081" s="54"/>
      <c r="X2081" s="54"/>
      <c r="Y2081" s="54"/>
      <c r="Z2081" s="54"/>
    </row>
    <row r="2082" spans="1:26" ht="12.75" customHeight="1">
      <c r="A2082" s="53" t="s">
        <v>4587</v>
      </c>
      <c r="B2082" s="55" t="s">
        <v>3170</v>
      </c>
      <c r="C2082" s="57">
        <v>1</v>
      </c>
      <c r="D2082" s="53" t="s">
        <v>4637</v>
      </c>
      <c r="E2082" s="55" t="s">
        <v>4168</v>
      </c>
      <c r="F2082" s="57">
        <v>1</v>
      </c>
      <c r="G2082" s="54"/>
      <c r="H2082" s="54"/>
      <c r="I2082" s="54"/>
      <c r="J2082" s="54"/>
      <c r="K2082" s="54"/>
      <c r="L2082" s="54"/>
      <c r="M2082" s="54"/>
      <c r="N2082" s="54"/>
      <c r="O2082" s="54"/>
      <c r="P2082" s="54"/>
      <c r="Q2082" s="54"/>
      <c r="R2082" s="54"/>
      <c r="S2082" s="54"/>
      <c r="T2082" s="54"/>
      <c r="U2082" s="54"/>
      <c r="V2082" s="54"/>
      <c r="W2082" s="54"/>
      <c r="X2082" s="54"/>
      <c r="Y2082" s="54"/>
      <c r="Z2082" s="54"/>
    </row>
    <row r="2083" spans="1:26" ht="12.75" customHeight="1">
      <c r="A2083" s="53" t="s">
        <v>4588</v>
      </c>
      <c r="B2083" s="55" t="s">
        <v>3170</v>
      </c>
      <c r="C2083" s="57">
        <v>1</v>
      </c>
      <c r="D2083" s="53" t="s">
        <v>4638</v>
      </c>
      <c r="E2083" s="55" t="s">
        <v>4501</v>
      </c>
      <c r="F2083" s="57">
        <v>1</v>
      </c>
      <c r="G2083" s="54"/>
      <c r="H2083" s="54"/>
      <c r="I2083" s="54"/>
      <c r="J2083" s="54"/>
      <c r="K2083" s="54"/>
      <c r="L2083" s="54"/>
      <c r="M2083" s="54"/>
      <c r="N2083" s="54"/>
      <c r="O2083" s="54"/>
      <c r="P2083" s="54"/>
      <c r="Q2083" s="54"/>
      <c r="R2083" s="54"/>
      <c r="S2083" s="54"/>
      <c r="T2083" s="54"/>
      <c r="U2083" s="54"/>
      <c r="V2083" s="54"/>
      <c r="W2083" s="54"/>
      <c r="X2083" s="54"/>
      <c r="Y2083" s="54"/>
      <c r="Z2083" s="54"/>
    </row>
    <row r="2084" spans="1:26" ht="12.75" customHeight="1">
      <c r="A2084" s="53" t="s">
        <v>4589</v>
      </c>
      <c r="B2084" s="55" t="s">
        <v>4501</v>
      </c>
      <c r="C2084" s="57">
        <v>1</v>
      </c>
      <c r="D2084" s="53" t="s">
        <v>4639</v>
      </c>
      <c r="E2084" s="55" t="s">
        <v>4501</v>
      </c>
      <c r="F2084" s="57">
        <v>1</v>
      </c>
      <c r="G2084" s="54"/>
      <c r="H2084" s="54"/>
      <c r="I2084" s="54"/>
      <c r="J2084" s="54"/>
      <c r="K2084" s="54"/>
      <c r="L2084" s="54"/>
      <c r="M2084" s="54"/>
      <c r="N2084" s="54"/>
      <c r="O2084" s="54"/>
      <c r="P2084" s="54"/>
      <c r="Q2084" s="54"/>
      <c r="R2084" s="54"/>
      <c r="S2084" s="54"/>
      <c r="T2084" s="54"/>
      <c r="U2084" s="54"/>
      <c r="V2084" s="54"/>
      <c r="W2084" s="54"/>
      <c r="X2084" s="54"/>
      <c r="Y2084" s="54"/>
      <c r="Z2084" s="54"/>
    </row>
    <row r="2085" spans="1:26" ht="12.75" customHeight="1">
      <c r="A2085" s="53" t="s">
        <v>4590</v>
      </c>
      <c r="B2085" s="55" t="s">
        <v>4501</v>
      </c>
      <c r="C2085" s="57">
        <v>1</v>
      </c>
      <c r="D2085" s="53" t="s">
        <v>4640</v>
      </c>
      <c r="E2085" s="55" t="s">
        <v>4499</v>
      </c>
      <c r="F2085" s="57">
        <v>1</v>
      </c>
      <c r="G2085" s="54"/>
      <c r="H2085" s="54"/>
      <c r="I2085" s="54"/>
      <c r="J2085" s="54"/>
      <c r="K2085" s="54"/>
      <c r="L2085" s="54"/>
      <c r="M2085" s="54"/>
      <c r="N2085" s="54"/>
      <c r="O2085" s="54"/>
      <c r="P2085" s="54"/>
      <c r="Q2085" s="54"/>
      <c r="R2085" s="54"/>
      <c r="S2085" s="54"/>
      <c r="T2085" s="54"/>
      <c r="U2085" s="54"/>
      <c r="V2085" s="54"/>
      <c r="W2085" s="54"/>
      <c r="X2085" s="54"/>
      <c r="Y2085" s="54"/>
      <c r="Z2085" s="54"/>
    </row>
    <row r="2086" spans="1:26" ht="12.75" customHeight="1">
      <c r="A2086" s="53" t="s">
        <v>4591</v>
      </c>
      <c r="B2086" s="55" t="s">
        <v>4501</v>
      </c>
      <c r="C2086" s="57">
        <v>1</v>
      </c>
      <c r="D2086" s="53" t="s">
        <v>4641</v>
      </c>
      <c r="E2086" s="55" t="s">
        <v>4499</v>
      </c>
      <c r="F2086" s="57">
        <v>1</v>
      </c>
      <c r="G2086" s="54"/>
      <c r="H2086" s="54"/>
      <c r="I2086" s="54"/>
      <c r="J2086" s="54"/>
      <c r="K2086" s="54"/>
      <c r="L2086" s="54"/>
      <c r="M2086" s="54"/>
      <c r="N2086" s="54"/>
      <c r="O2086" s="54"/>
      <c r="P2086" s="54"/>
      <c r="Q2086" s="54"/>
      <c r="R2086" s="54"/>
      <c r="S2086" s="54"/>
      <c r="T2086" s="54"/>
      <c r="U2086" s="54"/>
      <c r="V2086" s="54"/>
      <c r="W2086" s="54"/>
      <c r="X2086" s="54"/>
      <c r="Y2086" s="54"/>
      <c r="Z2086" s="54"/>
    </row>
    <row r="2087" spans="1:26" ht="12.75" customHeight="1">
      <c r="A2087" s="53" t="s">
        <v>4592</v>
      </c>
      <c r="B2087" s="55" t="s">
        <v>3170</v>
      </c>
      <c r="C2087" s="57">
        <v>1</v>
      </c>
      <c r="D2087" s="53" t="s">
        <v>4642</v>
      </c>
      <c r="E2087" s="55" t="s">
        <v>4501</v>
      </c>
      <c r="F2087" s="57">
        <v>1</v>
      </c>
      <c r="G2087" s="54"/>
      <c r="H2087" s="54"/>
      <c r="I2087" s="54"/>
      <c r="J2087" s="54"/>
      <c r="K2087" s="54"/>
      <c r="L2087" s="54"/>
      <c r="M2087" s="54"/>
      <c r="N2087" s="54"/>
      <c r="O2087" s="54"/>
      <c r="P2087" s="54"/>
      <c r="Q2087" s="54"/>
      <c r="R2087" s="54"/>
      <c r="S2087" s="54"/>
      <c r="T2087" s="54"/>
      <c r="U2087" s="54"/>
      <c r="V2087" s="54"/>
      <c r="W2087" s="54"/>
      <c r="X2087" s="54"/>
      <c r="Y2087" s="54"/>
      <c r="Z2087" s="54"/>
    </row>
    <row r="2088" spans="1:26" ht="12.75" customHeight="1">
      <c r="A2088" s="53" t="s">
        <v>4593</v>
      </c>
      <c r="B2088" s="55" t="s">
        <v>3170</v>
      </c>
      <c r="C2088" s="57">
        <v>1</v>
      </c>
      <c r="D2088" s="53" t="s">
        <v>4643</v>
      </c>
      <c r="E2088" s="55" t="s">
        <v>4501</v>
      </c>
      <c r="F2088" s="57">
        <v>1</v>
      </c>
      <c r="G2088" s="54"/>
      <c r="H2088" s="54"/>
      <c r="I2088" s="54"/>
      <c r="J2088" s="54"/>
      <c r="K2088" s="54"/>
      <c r="L2088" s="54"/>
      <c r="M2088" s="54"/>
      <c r="N2088" s="54"/>
      <c r="O2088" s="54"/>
      <c r="P2088" s="54"/>
      <c r="Q2088" s="54"/>
      <c r="R2088" s="54"/>
      <c r="S2088" s="54"/>
      <c r="T2088" s="54"/>
      <c r="U2088" s="54"/>
      <c r="V2088" s="54"/>
      <c r="W2088" s="54"/>
      <c r="X2088" s="54"/>
      <c r="Y2088" s="54"/>
      <c r="Z2088" s="54"/>
    </row>
    <row r="2089" spans="1:26" ht="12.75" customHeight="1">
      <c r="A2089" s="53" t="s">
        <v>4594</v>
      </c>
      <c r="B2089" s="55" t="s">
        <v>3170</v>
      </c>
      <c r="C2089" s="57">
        <v>1</v>
      </c>
      <c r="D2089" s="53" t="s">
        <v>4644</v>
      </c>
      <c r="E2089" s="55" t="s">
        <v>4501</v>
      </c>
      <c r="F2089" s="57">
        <v>1</v>
      </c>
      <c r="G2089" s="54"/>
      <c r="H2089" s="54"/>
      <c r="I2089" s="54"/>
      <c r="J2089" s="54"/>
      <c r="K2089" s="54"/>
      <c r="L2089" s="54"/>
      <c r="M2089" s="54"/>
      <c r="N2089" s="54"/>
      <c r="O2089" s="54"/>
      <c r="P2089" s="54"/>
      <c r="Q2089" s="54"/>
      <c r="R2089" s="54"/>
      <c r="S2089" s="54"/>
      <c r="T2089" s="54"/>
      <c r="U2089" s="54"/>
      <c r="V2089" s="54"/>
      <c r="W2089" s="54"/>
      <c r="X2089" s="54"/>
      <c r="Y2089" s="54"/>
      <c r="Z2089" s="54"/>
    </row>
    <row r="2090" spans="1:26" ht="12.75" customHeight="1">
      <c r="A2090" s="53" t="s">
        <v>4595</v>
      </c>
      <c r="B2090" s="55" t="s">
        <v>3170</v>
      </c>
      <c r="C2090" s="57">
        <v>1</v>
      </c>
      <c r="D2090" s="53" t="s">
        <v>4645</v>
      </c>
      <c r="E2090" s="55" t="s">
        <v>4501</v>
      </c>
      <c r="F2090" s="57">
        <v>1</v>
      </c>
      <c r="G2090" s="54"/>
      <c r="H2090" s="54"/>
      <c r="I2090" s="54"/>
      <c r="J2090" s="54"/>
      <c r="K2090" s="54"/>
      <c r="L2090" s="54"/>
      <c r="M2090" s="54"/>
      <c r="N2090" s="54"/>
      <c r="O2090" s="54"/>
      <c r="P2090" s="54"/>
      <c r="Q2090" s="54"/>
      <c r="R2090" s="54"/>
      <c r="S2090" s="54"/>
      <c r="T2090" s="54"/>
      <c r="U2090" s="54"/>
      <c r="V2090" s="54"/>
      <c r="W2090" s="54"/>
      <c r="X2090" s="54"/>
      <c r="Y2090" s="54"/>
      <c r="Z2090" s="54"/>
    </row>
    <row r="2091" spans="1:26" ht="12.75" customHeight="1">
      <c r="A2091" s="53" t="s">
        <v>4596</v>
      </c>
      <c r="B2091" s="55" t="s">
        <v>3170</v>
      </c>
      <c r="C2091" s="57">
        <v>1</v>
      </c>
      <c r="D2091" s="53" t="s">
        <v>4646</v>
      </c>
      <c r="E2091" s="55" t="s">
        <v>4523</v>
      </c>
      <c r="F2091" s="57">
        <v>1</v>
      </c>
      <c r="G2091" s="54"/>
      <c r="H2091" s="54"/>
      <c r="I2091" s="54"/>
      <c r="J2091" s="54"/>
      <c r="K2091" s="54"/>
      <c r="L2091" s="54"/>
      <c r="M2091" s="54"/>
      <c r="N2091" s="54"/>
      <c r="O2091" s="54"/>
      <c r="P2091" s="54"/>
      <c r="Q2091" s="54"/>
      <c r="R2091" s="54"/>
      <c r="S2091" s="54"/>
      <c r="T2091" s="54"/>
      <c r="U2091" s="54"/>
      <c r="V2091" s="54"/>
      <c r="W2091" s="54"/>
      <c r="X2091" s="54"/>
      <c r="Y2091" s="54"/>
      <c r="Z2091" s="54"/>
    </row>
    <row r="2092" spans="1:26" ht="12.75" customHeight="1">
      <c r="A2092" s="53" t="s">
        <v>4597</v>
      </c>
      <c r="B2092" s="55" t="s">
        <v>3170</v>
      </c>
      <c r="C2092" s="57">
        <v>1</v>
      </c>
      <c r="D2092" s="53" t="s">
        <v>4647</v>
      </c>
      <c r="E2092" s="55" t="s">
        <v>4523</v>
      </c>
      <c r="F2092" s="57">
        <v>1</v>
      </c>
      <c r="G2092" s="54"/>
      <c r="H2092" s="54"/>
      <c r="I2092" s="54"/>
      <c r="J2092" s="54"/>
      <c r="K2092" s="54"/>
      <c r="L2092" s="54"/>
      <c r="M2092" s="54"/>
      <c r="N2092" s="54"/>
      <c r="O2092" s="54"/>
      <c r="P2092" s="54"/>
      <c r="Q2092" s="54"/>
      <c r="R2092" s="54"/>
      <c r="S2092" s="54"/>
      <c r="T2092" s="54"/>
      <c r="U2092" s="54"/>
      <c r="V2092" s="54"/>
      <c r="W2092" s="54"/>
      <c r="X2092" s="54"/>
      <c r="Y2092" s="54"/>
      <c r="Z2092" s="54"/>
    </row>
    <row r="2093" spans="1:26" ht="12.75" customHeight="1">
      <c r="A2093" s="53" t="s">
        <v>4598</v>
      </c>
      <c r="B2093" s="55" t="s">
        <v>3479</v>
      </c>
      <c r="C2093" s="57">
        <v>1</v>
      </c>
      <c r="D2093" s="53" t="s">
        <v>4648</v>
      </c>
      <c r="E2093" s="55" t="s">
        <v>4501</v>
      </c>
      <c r="F2093" s="57">
        <v>1</v>
      </c>
      <c r="G2093" s="54"/>
      <c r="H2093" s="54"/>
      <c r="I2093" s="54"/>
      <c r="J2093" s="54"/>
      <c r="K2093" s="54"/>
      <c r="L2093" s="54"/>
      <c r="M2093" s="54"/>
      <c r="N2093" s="54"/>
      <c r="O2093" s="54"/>
      <c r="P2093" s="54"/>
      <c r="Q2093" s="54"/>
      <c r="R2093" s="54"/>
      <c r="S2093" s="54"/>
      <c r="T2093" s="54"/>
      <c r="U2093" s="54"/>
      <c r="V2093" s="54"/>
      <c r="W2093" s="54"/>
      <c r="X2093" s="54"/>
      <c r="Y2093" s="54"/>
      <c r="Z2093" s="54"/>
    </row>
    <row r="2094" spans="1:26" ht="12.75" customHeight="1">
      <c r="A2094" s="53" t="s">
        <v>4599</v>
      </c>
      <c r="B2094" s="55" t="s">
        <v>3479</v>
      </c>
      <c r="C2094" s="57">
        <v>1</v>
      </c>
      <c r="D2094" s="53" t="s">
        <v>4649</v>
      </c>
      <c r="E2094" s="55" t="s">
        <v>4501</v>
      </c>
      <c r="F2094" s="57">
        <v>1</v>
      </c>
      <c r="G2094" s="54"/>
      <c r="H2094" s="54"/>
      <c r="I2094" s="54"/>
      <c r="J2094" s="54"/>
      <c r="K2094" s="54"/>
      <c r="L2094" s="54"/>
      <c r="M2094" s="54"/>
      <c r="N2094" s="54"/>
      <c r="O2094" s="54"/>
      <c r="P2094" s="54"/>
      <c r="Q2094" s="54"/>
      <c r="R2094" s="54"/>
      <c r="S2094" s="54"/>
      <c r="T2094" s="54"/>
      <c r="U2094" s="54"/>
      <c r="V2094" s="54"/>
      <c r="W2094" s="54"/>
      <c r="X2094" s="54"/>
      <c r="Y2094" s="54"/>
      <c r="Z2094" s="54"/>
    </row>
    <row r="2095" spans="1:26" ht="12.75" customHeight="1">
      <c r="A2095" s="53" t="s">
        <v>4600</v>
      </c>
      <c r="B2095" s="55" t="s">
        <v>3479</v>
      </c>
      <c r="C2095" s="57">
        <v>1</v>
      </c>
      <c r="D2095" s="53" t="s">
        <v>4650</v>
      </c>
      <c r="E2095" s="55" t="s">
        <v>4501</v>
      </c>
      <c r="F2095" s="57">
        <v>1</v>
      </c>
      <c r="G2095" s="54"/>
      <c r="H2095" s="54"/>
      <c r="I2095" s="54"/>
      <c r="J2095" s="54"/>
      <c r="K2095" s="54"/>
      <c r="L2095" s="54"/>
      <c r="M2095" s="54"/>
      <c r="N2095" s="54"/>
      <c r="O2095" s="54"/>
      <c r="P2095" s="54"/>
      <c r="Q2095" s="54"/>
      <c r="R2095" s="54"/>
      <c r="S2095" s="54"/>
      <c r="T2095" s="54"/>
      <c r="U2095" s="54"/>
      <c r="V2095" s="54"/>
      <c r="W2095" s="54"/>
      <c r="X2095" s="54"/>
      <c r="Y2095" s="54"/>
      <c r="Z2095" s="54"/>
    </row>
    <row r="2096" spans="1:26" ht="12.75" customHeight="1">
      <c r="A2096" s="53" t="s">
        <v>4601</v>
      </c>
      <c r="B2096" s="55" t="s">
        <v>3479</v>
      </c>
      <c r="C2096" s="57">
        <v>1</v>
      </c>
      <c r="D2096" s="53" t="s">
        <v>4651</v>
      </c>
      <c r="E2096" s="55" t="s">
        <v>4501</v>
      </c>
      <c r="F2096" s="57">
        <v>1</v>
      </c>
      <c r="G2096" s="54"/>
      <c r="H2096" s="54"/>
      <c r="I2096" s="54"/>
      <c r="J2096" s="54"/>
      <c r="K2096" s="54"/>
      <c r="L2096" s="54"/>
      <c r="M2096" s="54"/>
      <c r="N2096" s="54"/>
      <c r="O2096" s="54"/>
      <c r="P2096" s="54"/>
      <c r="Q2096" s="54"/>
      <c r="R2096" s="54"/>
      <c r="S2096" s="54"/>
      <c r="T2096" s="54"/>
      <c r="U2096" s="54"/>
      <c r="V2096" s="54"/>
      <c r="W2096" s="54"/>
      <c r="X2096" s="54"/>
      <c r="Y2096" s="54"/>
      <c r="Z2096" s="54"/>
    </row>
    <row r="2097" spans="1:26" ht="12.75" customHeight="1">
      <c r="A2097" s="53" t="s">
        <v>4602</v>
      </c>
      <c r="B2097" s="55" t="s">
        <v>3479</v>
      </c>
      <c r="C2097" s="57">
        <v>1</v>
      </c>
      <c r="D2097" s="53" t="s">
        <v>4652</v>
      </c>
      <c r="E2097" s="55" t="s">
        <v>3170</v>
      </c>
      <c r="F2097" s="57">
        <v>1</v>
      </c>
      <c r="G2097" s="54"/>
      <c r="H2097" s="54"/>
      <c r="I2097" s="54"/>
      <c r="J2097" s="54"/>
      <c r="K2097" s="54"/>
      <c r="L2097" s="54"/>
      <c r="M2097" s="54"/>
      <c r="N2097" s="54"/>
      <c r="O2097" s="54"/>
      <c r="P2097" s="54"/>
      <c r="Q2097" s="54"/>
      <c r="R2097" s="54"/>
      <c r="S2097" s="54"/>
      <c r="T2097" s="54"/>
      <c r="U2097" s="54"/>
      <c r="V2097" s="54"/>
      <c r="W2097" s="54"/>
      <c r="X2097" s="54"/>
      <c r="Y2097" s="54"/>
      <c r="Z2097" s="54"/>
    </row>
    <row r="2098" spans="1:26" ht="12.75" customHeight="1">
      <c r="A2098" s="53" t="s">
        <v>4603</v>
      </c>
      <c r="B2098" s="55" t="s">
        <v>3479</v>
      </c>
      <c r="C2098" s="57">
        <v>1</v>
      </c>
      <c r="D2098" s="53" t="s">
        <v>4653</v>
      </c>
      <c r="E2098" s="55" t="s">
        <v>3170</v>
      </c>
      <c r="F2098" s="57">
        <v>1</v>
      </c>
      <c r="G2098" s="54"/>
      <c r="H2098" s="54"/>
      <c r="I2098" s="54"/>
      <c r="J2098" s="54"/>
      <c r="K2098" s="54"/>
      <c r="L2098" s="54"/>
      <c r="M2098" s="54"/>
      <c r="N2098" s="54"/>
      <c r="O2098" s="54"/>
      <c r="P2098" s="54"/>
      <c r="Q2098" s="54"/>
      <c r="R2098" s="54"/>
      <c r="S2098" s="54"/>
      <c r="T2098" s="54"/>
      <c r="U2098" s="54"/>
      <c r="V2098" s="54"/>
      <c r="W2098" s="54"/>
      <c r="X2098" s="54"/>
      <c r="Y2098" s="54"/>
      <c r="Z2098" s="54"/>
    </row>
    <row r="2099" spans="1:26" ht="12.75" customHeight="1">
      <c r="A2099" s="53" t="s">
        <v>4604</v>
      </c>
      <c r="B2099" s="55" t="s">
        <v>3479</v>
      </c>
      <c r="C2099" s="57">
        <v>1</v>
      </c>
      <c r="D2099" s="53" t="s">
        <v>4654</v>
      </c>
      <c r="E2099" s="55" t="s">
        <v>3170</v>
      </c>
      <c r="F2099" s="57">
        <v>1</v>
      </c>
      <c r="G2099" s="54"/>
      <c r="H2099" s="54"/>
      <c r="I2099" s="54"/>
      <c r="J2099" s="54"/>
      <c r="K2099" s="54"/>
      <c r="L2099" s="54"/>
      <c r="M2099" s="54"/>
      <c r="N2099" s="54"/>
      <c r="O2099" s="54"/>
      <c r="P2099" s="54"/>
      <c r="Q2099" s="54"/>
      <c r="R2099" s="54"/>
      <c r="S2099" s="54"/>
      <c r="T2099" s="54"/>
      <c r="U2099" s="54"/>
      <c r="V2099" s="54"/>
      <c r="W2099" s="54"/>
      <c r="X2099" s="54"/>
      <c r="Y2099" s="54"/>
      <c r="Z2099" s="54"/>
    </row>
    <row r="2100" spans="1:26" ht="12.75" customHeight="1">
      <c r="A2100" s="53" t="s">
        <v>4605</v>
      </c>
      <c r="B2100" s="55" t="s">
        <v>3479</v>
      </c>
      <c r="C2100" s="57">
        <v>1</v>
      </c>
      <c r="D2100" s="53" t="s">
        <v>4655</v>
      </c>
      <c r="E2100" s="55" t="s">
        <v>3170</v>
      </c>
      <c r="F2100" s="57">
        <v>1</v>
      </c>
      <c r="G2100" s="54"/>
      <c r="H2100" s="54"/>
      <c r="I2100" s="54"/>
      <c r="J2100" s="54"/>
      <c r="K2100" s="54"/>
      <c r="L2100" s="54"/>
      <c r="M2100" s="54"/>
      <c r="N2100" s="54"/>
      <c r="O2100" s="54"/>
      <c r="P2100" s="54"/>
      <c r="Q2100" s="54"/>
      <c r="R2100" s="54"/>
      <c r="S2100" s="54"/>
      <c r="T2100" s="54"/>
      <c r="U2100" s="54"/>
      <c r="V2100" s="54"/>
      <c r="W2100" s="54"/>
      <c r="X2100" s="54"/>
      <c r="Y2100" s="54"/>
      <c r="Z2100" s="54"/>
    </row>
    <row r="2101" spans="1:26" ht="12.75" customHeight="1">
      <c r="A2101" s="53" t="s">
        <v>4656</v>
      </c>
      <c r="B2101" s="55" t="s">
        <v>3170</v>
      </c>
      <c r="C2101" s="57">
        <v>1</v>
      </c>
      <c r="D2101" s="53" t="s">
        <v>4705</v>
      </c>
      <c r="E2101" s="55" t="s">
        <v>3262</v>
      </c>
      <c r="F2101" s="57">
        <v>1</v>
      </c>
      <c r="G2101" s="54"/>
      <c r="H2101" s="54"/>
      <c r="I2101" s="54"/>
      <c r="J2101" s="54"/>
      <c r="K2101" s="54"/>
      <c r="L2101" s="54"/>
      <c r="M2101" s="54"/>
      <c r="N2101" s="54"/>
      <c r="O2101" s="54"/>
      <c r="P2101" s="54"/>
      <c r="Q2101" s="54"/>
      <c r="R2101" s="54"/>
      <c r="S2101" s="54"/>
      <c r="T2101" s="54"/>
      <c r="U2101" s="54"/>
      <c r="V2101" s="54"/>
      <c r="W2101" s="54"/>
      <c r="X2101" s="54"/>
      <c r="Y2101" s="54"/>
      <c r="Z2101" s="54"/>
    </row>
    <row r="2102" spans="1:26" ht="12.75" customHeight="1">
      <c r="A2102" s="53" t="s">
        <v>4657</v>
      </c>
      <c r="B2102" s="55" t="s">
        <v>3170</v>
      </c>
      <c r="C2102" s="57">
        <v>1</v>
      </c>
      <c r="D2102" s="53" t="s">
        <v>4706</v>
      </c>
      <c r="E2102" s="55" t="s">
        <v>3262</v>
      </c>
      <c r="F2102" s="57">
        <v>1</v>
      </c>
      <c r="G2102" s="54"/>
      <c r="H2102" s="54"/>
      <c r="I2102" s="54"/>
      <c r="J2102" s="54"/>
      <c r="K2102" s="54"/>
      <c r="L2102" s="54"/>
      <c r="M2102" s="54"/>
      <c r="N2102" s="54"/>
      <c r="O2102" s="54"/>
      <c r="P2102" s="54"/>
      <c r="Q2102" s="54"/>
      <c r="R2102" s="54"/>
      <c r="S2102" s="54"/>
      <c r="T2102" s="54"/>
      <c r="U2102" s="54"/>
      <c r="V2102" s="54"/>
      <c r="W2102" s="54"/>
      <c r="X2102" s="54"/>
      <c r="Y2102" s="54"/>
      <c r="Z2102" s="54"/>
    </row>
    <row r="2103" spans="1:26" ht="12.75" customHeight="1">
      <c r="A2103" s="53" t="s">
        <v>4658</v>
      </c>
      <c r="B2103" s="55" t="s">
        <v>3170</v>
      </c>
      <c r="C2103" s="57">
        <v>1</v>
      </c>
      <c r="D2103" s="53" t="s">
        <v>4707</v>
      </c>
      <c r="E2103" s="55" t="s">
        <v>3482</v>
      </c>
      <c r="F2103" s="57">
        <v>1</v>
      </c>
      <c r="G2103" s="54"/>
      <c r="H2103" s="54"/>
      <c r="I2103" s="54"/>
      <c r="J2103" s="54"/>
      <c r="K2103" s="54"/>
      <c r="L2103" s="54"/>
      <c r="M2103" s="54"/>
      <c r="N2103" s="54"/>
      <c r="O2103" s="54"/>
      <c r="P2103" s="54"/>
      <c r="Q2103" s="54"/>
      <c r="R2103" s="54"/>
      <c r="S2103" s="54"/>
      <c r="T2103" s="54"/>
      <c r="U2103" s="54"/>
      <c r="V2103" s="54"/>
      <c r="W2103" s="54"/>
      <c r="X2103" s="54"/>
      <c r="Y2103" s="54"/>
      <c r="Z2103" s="54"/>
    </row>
    <row r="2104" spans="1:26" ht="12.75" customHeight="1">
      <c r="A2104" s="53" t="s">
        <v>4659</v>
      </c>
      <c r="B2104" s="55" t="s">
        <v>3170</v>
      </c>
      <c r="C2104" s="57">
        <v>1</v>
      </c>
      <c r="D2104" s="53" t="s">
        <v>4708</v>
      </c>
      <c r="E2104" s="55" t="s">
        <v>4499</v>
      </c>
      <c r="F2104" s="57">
        <v>1</v>
      </c>
      <c r="G2104" s="54"/>
      <c r="H2104" s="54"/>
      <c r="I2104" s="54"/>
      <c r="J2104" s="54"/>
      <c r="K2104" s="54"/>
      <c r="L2104" s="54"/>
      <c r="M2104" s="54"/>
      <c r="N2104" s="54"/>
      <c r="O2104" s="54"/>
      <c r="P2104" s="54"/>
      <c r="Q2104" s="54"/>
      <c r="R2104" s="54"/>
      <c r="S2104" s="54"/>
      <c r="T2104" s="54"/>
      <c r="U2104" s="54"/>
      <c r="V2104" s="54"/>
      <c r="W2104" s="54"/>
      <c r="X2104" s="54"/>
      <c r="Y2104" s="54"/>
      <c r="Z2104" s="54"/>
    </row>
    <row r="2105" spans="1:26" ht="12.75" customHeight="1">
      <c r="A2105" s="53" t="s">
        <v>4660</v>
      </c>
      <c r="B2105" s="55" t="s">
        <v>3479</v>
      </c>
      <c r="C2105" s="57">
        <v>1</v>
      </c>
      <c r="D2105" s="53" t="s">
        <v>4709</v>
      </c>
      <c r="E2105" s="55" t="s">
        <v>4499</v>
      </c>
      <c r="F2105" s="57">
        <v>1</v>
      </c>
      <c r="G2105" s="54"/>
      <c r="H2105" s="54"/>
      <c r="I2105" s="54"/>
      <c r="J2105" s="54"/>
      <c r="K2105" s="54"/>
      <c r="L2105" s="54"/>
      <c r="M2105" s="54"/>
      <c r="N2105" s="54"/>
      <c r="O2105" s="54"/>
      <c r="P2105" s="54"/>
      <c r="Q2105" s="54"/>
      <c r="R2105" s="54"/>
      <c r="S2105" s="54"/>
      <c r="T2105" s="54"/>
      <c r="U2105" s="54"/>
      <c r="V2105" s="54"/>
      <c r="W2105" s="54"/>
      <c r="X2105" s="54"/>
      <c r="Y2105" s="54"/>
      <c r="Z2105" s="54"/>
    </row>
    <row r="2106" spans="1:26" ht="12.75" customHeight="1">
      <c r="A2106" s="53" t="s">
        <v>4661</v>
      </c>
      <c r="B2106" s="55" t="s">
        <v>3262</v>
      </c>
      <c r="C2106" s="57">
        <v>1</v>
      </c>
      <c r="D2106" s="53" t="s">
        <v>4710</v>
      </c>
      <c r="E2106" s="55" t="s">
        <v>4499</v>
      </c>
      <c r="F2106" s="57">
        <v>1</v>
      </c>
      <c r="G2106" s="54"/>
      <c r="H2106" s="54"/>
      <c r="I2106" s="54"/>
      <c r="J2106" s="54"/>
      <c r="K2106" s="54"/>
      <c r="L2106" s="54"/>
      <c r="M2106" s="54"/>
      <c r="N2106" s="54"/>
      <c r="O2106" s="54"/>
      <c r="P2106" s="54"/>
      <c r="Q2106" s="54"/>
      <c r="R2106" s="54"/>
      <c r="S2106" s="54"/>
      <c r="T2106" s="54"/>
      <c r="U2106" s="54"/>
      <c r="V2106" s="54"/>
      <c r="W2106" s="54"/>
      <c r="X2106" s="54"/>
      <c r="Y2106" s="54"/>
      <c r="Z2106" s="54"/>
    </row>
    <row r="2107" spans="1:26" ht="12.75" customHeight="1">
      <c r="A2107" s="53" t="s">
        <v>4662</v>
      </c>
      <c r="B2107" s="55" t="s">
        <v>3262</v>
      </c>
      <c r="C2107" s="57">
        <v>1</v>
      </c>
      <c r="D2107" s="53" t="s">
        <v>4711</v>
      </c>
      <c r="E2107" s="55" t="s">
        <v>4499</v>
      </c>
      <c r="F2107" s="57">
        <v>1</v>
      </c>
      <c r="G2107" s="54"/>
      <c r="H2107" s="54"/>
      <c r="I2107" s="54"/>
      <c r="J2107" s="54"/>
      <c r="K2107" s="54"/>
      <c r="L2107" s="54"/>
      <c r="M2107" s="54"/>
      <c r="N2107" s="54"/>
      <c r="O2107" s="54"/>
      <c r="P2107" s="54"/>
      <c r="Q2107" s="54"/>
      <c r="R2107" s="54"/>
      <c r="S2107" s="54"/>
      <c r="T2107" s="54"/>
      <c r="U2107" s="54"/>
      <c r="V2107" s="54"/>
      <c r="W2107" s="54"/>
      <c r="X2107" s="54"/>
      <c r="Y2107" s="54"/>
      <c r="Z2107" s="54"/>
    </row>
    <row r="2108" spans="1:26" ht="12.75" customHeight="1">
      <c r="A2108" s="53" t="s">
        <v>4663</v>
      </c>
      <c r="B2108" s="55" t="s">
        <v>3262</v>
      </c>
      <c r="C2108" s="57">
        <v>1</v>
      </c>
      <c r="D2108" s="53" t="s">
        <v>4712</v>
      </c>
      <c r="E2108" s="55" t="s">
        <v>4499</v>
      </c>
      <c r="F2108" s="57">
        <v>1</v>
      </c>
      <c r="G2108" s="54"/>
      <c r="H2108" s="54"/>
      <c r="I2108" s="54"/>
      <c r="J2108" s="54"/>
      <c r="K2108" s="54"/>
      <c r="L2108" s="54"/>
      <c r="M2108" s="54"/>
      <c r="N2108" s="54"/>
      <c r="O2108" s="54"/>
      <c r="P2108" s="54"/>
      <c r="Q2108" s="54"/>
      <c r="R2108" s="54"/>
      <c r="S2108" s="54"/>
      <c r="T2108" s="54"/>
      <c r="U2108" s="54"/>
      <c r="V2108" s="54"/>
      <c r="W2108" s="54"/>
      <c r="X2108" s="54"/>
      <c r="Y2108" s="54"/>
      <c r="Z2108" s="54"/>
    </row>
    <row r="2109" spans="1:26" ht="12.75" customHeight="1">
      <c r="A2109" s="53" t="s">
        <v>4664</v>
      </c>
      <c r="B2109" s="55" t="s">
        <v>3262</v>
      </c>
      <c r="C2109" s="57">
        <v>1</v>
      </c>
      <c r="D2109" s="53" t="s">
        <v>4713</v>
      </c>
      <c r="E2109" s="55" t="s">
        <v>4499</v>
      </c>
      <c r="F2109" s="57">
        <v>1</v>
      </c>
      <c r="G2109" s="54"/>
      <c r="H2109" s="54"/>
      <c r="I2109" s="54"/>
      <c r="J2109" s="54"/>
      <c r="K2109" s="54"/>
      <c r="L2109" s="54"/>
      <c r="M2109" s="54"/>
      <c r="N2109" s="54"/>
      <c r="O2109" s="54"/>
      <c r="P2109" s="54"/>
      <c r="Q2109" s="54"/>
      <c r="R2109" s="54"/>
      <c r="S2109" s="54"/>
      <c r="T2109" s="54"/>
      <c r="U2109" s="54"/>
      <c r="V2109" s="54"/>
      <c r="W2109" s="54"/>
      <c r="X2109" s="54"/>
      <c r="Y2109" s="54"/>
      <c r="Z2109" s="54"/>
    </row>
    <row r="2110" spans="1:26" ht="12.75" customHeight="1">
      <c r="A2110" s="53" t="s">
        <v>4665</v>
      </c>
      <c r="B2110" s="55" t="s">
        <v>3170</v>
      </c>
      <c r="C2110" s="57">
        <v>1</v>
      </c>
      <c r="D2110" s="53" t="s">
        <v>4714</v>
      </c>
      <c r="E2110" s="55" t="s">
        <v>4499</v>
      </c>
      <c r="F2110" s="57">
        <v>1</v>
      </c>
      <c r="G2110" s="54"/>
      <c r="H2110" s="54"/>
      <c r="I2110" s="54"/>
      <c r="J2110" s="54"/>
      <c r="K2110" s="54"/>
      <c r="L2110" s="54"/>
      <c r="M2110" s="54"/>
      <c r="N2110" s="54"/>
      <c r="O2110" s="54"/>
      <c r="P2110" s="54"/>
      <c r="Q2110" s="54"/>
      <c r="R2110" s="54"/>
      <c r="S2110" s="54"/>
      <c r="T2110" s="54"/>
      <c r="U2110" s="54"/>
      <c r="V2110" s="54"/>
      <c r="W2110" s="54"/>
      <c r="X2110" s="54"/>
      <c r="Y2110" s="54"/>
      <c r="Z2110" s="54"/>
    </row>
    <row r="2111" spans="1:26" ht="12.75" customHeight="1">
      <c r="A2111" s="53" t="s">
        <v>4666</v>
      </c>
      <c r="B2111" s="55" t="s">
        <v>3170</v>
      </c>
      <c r="C2111" s="57">
        <v>1</v>
      </c>
      <c r="D2111" s="53" t="s">
        <v>4715</v>
      </c>
      <c r="E2111" s="55" t="s">
        <v>3340</v>
      </c>
      <c r="F2111" s="57">
        <v>1</v>
      </c>
      <c r="G2111" s="54"/>
      <c r="H2111" s="54"/>
      <c r="I2111" s="54"/>
      <c r="J2111" s="54"/>
      <c r="K2111" s="54"/>
      <c r="L2111" s="54"/>
      <c r="M2111" s="54"/>
      <c r="N2111" s="54"/>
      <c r="O2111" s="54"/>
      <c r="P2111" s="54"/>
      <c r="Q2111" s="54"/>
      <c r="R2111" s="54"/>
      <c r="S2111" s="54"/>
      <c r="T2111" s="54"/>
      <c r="U2111" s="54"/>
      <c r="V2111" s="54"/>
      <c r="W2111" s="54"/>
      <c r="X2111" s="54"/>
      <c r="Y2111" s="54"/>
      <c r="Z2111" s="54"/>
    </row>
    <row r="2112" spans="1:26" ht="12.75" customHeight="1">
      <c r="A2112" s="53" t="s">
        <v>4667</v>
      </c>
      <c r="B2112" s="55" t="s">
        <v>3170</v>
      </c>
      <c r="C2112" s="57">
        <v>1</v>
      </c>
      <c r="D2112" s="53" t="s">
        <v>4716</v>
      </c>
      <c r="E2112" s="55" t="s">
        <v>3340</v>
      </c>
      <c r="F2112" s="57">
        <v>1</v>
      </c>
      <c r="G2112" s="54"/>
      <c r="H2112" s="54"/>
      <c r="I2112" s="54"/>
      <c r="J2112" s="54"/>
      <c r="K2112" s="54"/>
      <c r="L2112" s="54"/>
      <c r="M2112" s="54"/>
      <c r="N2112" s="54"/>
      <c r="O2112" s="54"/>
      <c r="P2112" s="54"/>
      <c r="Q2112" s="54"/>
      <c r="R2112" s="54"/>
      <c r="S2112" s="54"/>
      <c r="T2112" s="54"/>
      <c r="U2112" s="54"/>
      <c r="V2112" s="54"/>
      <c r="W2112" s="54"/>
      <c r="X2112" s="54"/>
      <c r="Y2112" s="54"/>
      <c r="Z2112" s="54"/>
    </row>
    <row r="2113" spans="1:26" ht="12.75" customHeight="1">
      <c r="A2113" s="53" t="s">
        <v>4668</v>
      </c>
      <c r="B2113" s="55" t="s">
        <v>3170</v>
      </c>
      <c r="C2113" s="57">
        <v>1</v>
      </c>
      <c r="D2113" s="53" t="s">
        <v>4717</v>
      </c>
      <c r="E2113" s="55" t="s">
        <v>3340</v>
      </c>
      <c r="F2113" s="57">
        <v>1</v>
      </c>
      <c r="G2113" s="54"/>
      <c r="H2113" s="54"/>
      <c r="I2113" s="54"/>
      <c r="J2113" s="54"/>
      <c r="K2113" s="54"/>
      <c r="L2113" s="54"/>
      <c r="M2113" s="54"/>
      <c r="N2113" s="54"/>
      <c r="O2113" s="54"/>
      <c r="P2113" s="54"/>
      <c r="Q2113" s="54"/>
      <c r="R2113" s="54"/>
      <c r="S2113" s="54"/>
      <c r="T2113" s="54"/>
      <c r="U2113" s="54"/>
      <c r="V2113" s="54"/>
      <c r="W2113" s="54"/>
      <c r="X2113" s="54"/>
      <c r="Y2113" s="54"/>
      <c r="Z2113" s="54"/>
    </row>
    <row r="2114" spans="1:26" ht="12.75" customHeight="1">
      <c r="A2114" s="53" t="s">
        <v>4669</v>
      </c>
      <c r="B2114" s="55" t="s">
        <v>3262</v>
      </c>
      <c r="C2114" s="57">
        <v>1</v>
      </c>
      <c r="D2114" s="53" t="s">
        <v>4718</v>
      </c>
      <c r="E2114" s="55" t="s">
        <v>3340</v>
      </c>
      <c r="F2114" s="57">
        <v>1</v>
      </c>
      <c r="G2114" s="54"/>
      <c r="H2114" s="54"/>
      <c r="I2114" s="54"/>
      <c r="J2114" s="54"/>
      <c r="K2114" s="54"/>
      <c r="L2114" s="54"/>
      <c r="M2114" s="54"/>
      <c r="N2114" s="54"/>
      <c r="O2114" s="54"/>
      <c r="P2114" s="54"/>
      <c r="Q2114" s="54"/>
      <c r="R2114" s="54"/>
      <c r="S2114" s="54"/>
      <c r="T2114" s="54"/>
      <c r="U2114" s="54"/>
      <c r="V2114" s="54"/>
      <c r="W2114" s="54"/>
      <c r="X2114" s="54"/>
      <c r="Y2114" s="54"/>
      <c r="Z2114" s="54"/>
    </row>
    <row r="2115" spans="1:26" ht="12.75" customHeight="1">
      <c r="A2115" s="53" t="s">
        <v>4670</v>
      </c>
      <c r="B2115" s="55" t="s">
        <v>3262</v>
      </c>
      <c r="C2115" s="57">
        <v>1</v>
      </c>
      <c r="D2115" s="53" t="s">
        <v>4719</v>
      </c>
      <c r="E2115" s="55" t="s">
        <v>3340</v>
      </c>
      <c r="F2115" s="57">
        <v>1</v>
      </c>
      <c r="G2115" s="54"/>
      <c r="H2115" s="54"/>
      <c r="I2115" s="54"/>
      <c r="J2115" s="54"/>
      <c r="K2115" s="54"/>
      <c r="L2115" s="54"/>
      <c r="M2115" s="54"/>
      <c r="N2115" s="54"/>
      <c r="O2115" s="54"/>
      <c r="P2115" s="54"/>
      <c r="Q2115" s="54"/>
      <c r="R2115" s="54"/>
      <c r="S2115" s="54"/>
      <c r="T2115" s="54"/>
      <c r="U2115" s="54"/>
      <c r="V2115" s="54"/>
      <c r="W2115" s="54"/>
      <c r="X2115" s="54"/>
      <c r="Y2115" s="54"/>
      <c r="Z2115" s="54"/>
    </row>
    <row r="2116" spans="1:26" ht="12.75" customHeight="1">
      <c r="A2116" s="53" t="s">
        <v>4671</v>
      </c>
      <c r="B2116" s="55" t="s">
        <v>3262</v>
      </c>
      <c r="C2116" s="57">
        <v>1</v>
      </c>
      <c r="D2116" s="53" t="s">
        <v>4720</v>
      </c>
      <c r="E2116" s="55" t="s">
        <v>3340</v>
      </c>
      <c r="F2116" s="57">
        <v>1</v>
      </c>
      <c r="G2116" s="54"/>
      <c r="H2116" s="54"/>
      <c r="I2116" s="54"/>
      <c r="J2116" s="54"/>
      <c r="K2116" s="54"/>
      <c r="L2116" s="54"/>
      <c r="M2116" s="54"/>
      <c r="N2116" s="54"/>
      <c r="O2116" s="54"/>
      <c r="P2116" s="54"/>
      <c r="Q2116" s="54"/>
      <c r="R2116" s="54"/>
      <c r="S2116" s="54"/>
      <c r="T2116" s="54"/>
      <c r="U2116" s="54"/>
      <c r="V2116" s="54"/>
      <c r="W2116" s="54"/>
      <c r="X2116" s="54"/>
      <c r="Y2116" s="54"/>
      <c r="Z2116" s="54"/>
    </row>
    <row r="2117" spans="1:26" ht="12.75" customHeight="1">
      <c r="A2117" s="53" t="s">
        <v>4672</v>
      </c>
      <c r="B2117" s="55" t="s">
        <v>3262</v>
      </c>
      <c r="C2117" s="57">
        <v>1</v>
      </c>
      <c r="D2117" s="53" t="s">
        <v>4721</v>
      </c>
      <c r="E2117" s="55" t="s">
        <v>3340</v>
      </c>
      <c r="F2117" s="57">
        <v>1</v>
      </c>
      <c r="G2117" s="54"/>
      <c r="H2117" s="54"/>
      <c r="I2117" s="54"/>
      <c r="J2117" s="54"/>
      <c r="K2117" s="54"/>
      <c r="L2117" s="54"/>
      <c r="M2117" s="54"/>
      <c r="N2117" s="54"/>
      <c r="O2117" s="54"/>
      <c r="P2117" s="54"/>
      <c r="Q2117" s="54"/>
      <c r="R2117" s="54"/>
      <c r="S2117" s="54"/>
      <c r="T2117" s="54"/>
      <c r="U2117" s="54"/>
      <c r="V2117" s="54"/>
      <c r="W2117" s="54"/>
      <c r="X2117" s="54"/>
      <c r="Y2117" s="54"/>
      <c r="Z2117" s="54"/>
    </row>
    <row r="2118" spans="1:26" ht="12.75" customHeight="1">
      <c r="A2118" s="53" t="s">
        <v>4673</v>
      </c>
      <c r="B2118" s="55" t="s">
        <v>3170</v>
      </c>
      <c r="C2118" s="57">
        <v>1</v>
      </c>
      <c r="D2118" s="53" t="s">
        <v>4722</v>
      </c>
      <c r="E2118" s="55" t="s">
        <v>3340</v>
      </c>
      <c r="F2118" s="57">
        <v>1</v>
      </c>
      <c r="G2118" s="54"/>
      <c r="H2118" s="54"/>
      <c r="I2118" s="54"/>
      <c r="J2118" s="54"/>
      <c r="K2118" s="54"/>
      <c r="L2118" s="54"/>
      <c r="M2118" s="54"/>
      <c r="N2118" s="54"/>
      <c r="O2118" s="54"/>
      <c r="P2118" s="54"/>
      <c r="Q2118" s="54"/>
      <c r="R2118" s="54"/>
      <c r="S2118" s="54"/>
      <c r="T2118" s="54"/>
      <c r="U2118" s="54"/>
      <c r="V2118" s="54"/>
      <c r="W2118" s="54"/>
      <c r="X2118" s="54"/>
      <c r="Y2118" s="54"/>
      <c r="Z2118" s="54"/>
    </row>
    <row r="2119" spans="1:26" ht="12.75" customHeight="1">
      <c r="A2119" s="53" t="s">
        <v>4674</v>
      </c>
      <c r="B2119" s="55" t="s">
        <v>3170</v>
      </c>
      <c r="C2119" s="57">
        <v>1</v>
      </c>
      <c r="D2119" s="53" t="s">
        <v>4723</v>
      </c>
      <c r="E2119" s="55" t="s">
        <v>3514</v>
      </c>
      <c r="F2119" s="57">
        <v>1</v>
      </c>
      <c r="G2119" s="54"/>
      <c r="H2119" s="54"/>
      <c r="I2119" s="54"/>
      <c r="J2119" s="54"/>
      <c r="K2119" s="54"/>
      <c r="L2119" s="54"/>
      <c r="M2119" s="54"/>
      <c r="N2119" s="54"/>
      <c r="O2119" s="54"/>
      <c r="P2119" s="54"/>
      <c r="Q2119" s="54"/>
      <c r="R2119" s="54"/>
      <c r="S2119" s="54"/>
      <c r="T2119" s="54"/>
      <c r="U2119" s="54"/>
      <c r="V2119" s="54"/>
      <c r="W2119" s="54"/>
      <c r="X2119" s="54"/>
      <c r="Y2119" s="54"/>
      <c r="Z2119" s="54"/>
    </row>
    <row r="2120" spans="1:26" ht="12.75" customHeight="1">
      <c r="A2120" s="53" t="s">
        <v>4675</v>
      </c>
      <c r="B2120" s="55" t="s">
        <v>3170</v>
      </c>
      <c r="C2120" s="57">
        <v>1</v>
      </c>
      <c r="D2120" s="53" t="s">
        <v>4724</v>
      </c>
      <c r="E2120" s="55" t="s">
        <v>3514</v>
      </c>
      <c r="F2120" s="57">
        <v>1</v>
      </c>
      <c r="G2120" s="54"/>
      <c r="H2120" s="54"/>
      <c r="I2120" s="54"/>
      <c r="J2120" s="54"/>
      <c r="K2120" s="54"/>
      <c r="L2120" s="54"/>
      <c r="M2120" s="54"/>
      <c r="N2120" s="54"/>
      <c r="O2120" s="54"/>
      <c r="P2120" s="54"/>
      <c r="Q2120" s="54"/>
      <c r="R2120" s="54"/>
      <c r="S2120" s="54"/>
      <c r="T2120" s="54"/>
      <c r="U2120" s="54"/>
      <c r="V2120" s="54"/>
      <c r="W2120" s="54"/>
      <c r="X2120" s="54"/>
      <c r="Y2120" s="54"/>
      <c r="Z2120" s="54"/>
    </row>
    <row r="2121" spans="1:26" ht="12.75" customHeight="1">
      <c r="A2121" s="53" t="s">
        <v>4676</v>
      </c>
      <c r="B2121" s="55" t="s">
        <v>3170</v>
      </c>
      <c r="C2121" s="57">
        <v>1</v>
      </c>
      <c r="D2121" s="53" t="s">
        <v>4725</v>
      </c>
      <c r="E2121" s="55" t="s">
        <v>4159</v>
      </c>
      <c r="F2121" s="57">
        <v>2</v>
      </c>
      <c r="G2121" s="54"/>
      <c r="H2121" s="54"/>
      <c r="I2121" s="54"/>
      <c r="J2121" s="54"/>
      <c r="K2121" s="54"/>
      <c r="L2121" s="54"/>
      <c r="M2121" s="54"/>
      <c r="N2121" s="54"/>
      <c r="O2121" s="54"/>
      <c r="P2121" s="54"/>
      <c r="Q2121" s="54"/>
      <c r="R2121" s="54"/>
      <c r="S2121" s="54"/>
      <c r="T2121" s="54"/>
      <c r="U2121" s="54"/>
      <c r="V2121" s="54"/>
      <c r="W2121" s="54"/>
      <c r="X2121" s="54"/>
      <c r="Y2121" s="54"/>
      <c r="Z2121" s="54"/>
    </row>
    <row r="2122" spans="1:26" ht="12.75" customHeight="1">
      <c r="A2122" s="53" t="s">
        <v>4677</v>
      </c>
      <c r="B2122" s="55" t="s">
        <v>3262</v>
      </c>
      <c r="C2122" s="57">
        <v>1</v>
      </c>
      <c r="D2122" s="53" t="s">
        <v>4726</v>
      </c>
      <c r="E2122" s="55" t="s">
        <v>4159</v>
      </c>
      <c r="F2122" s="57">
        <v>1</v>
      </c>
      <c r="G2122" s="54"/>
      <c r="H2122" s="54"/>
      <c r="I2122" s="54"/>
      <c r="J2122" s="54"/>
      <c r="K2122" s="54"/>
      <c r="L2122" s="54"/>
      <c r="M2122" s="54"/>
      <c r="N2122" s="54"/>
      <c r="O2122" s="54"/>
      <c r="P2122" s="54"/>
      <c r="Q2122" s="54"/>
      <c r="R2122" s="54"/>
      <c r="S2122" s="54"/>
      <c r="T2122" s="54"/>
      <c r="U2122" s="54"/>
      <c r="V2122" s="54"/>
      <c r="W2122" s="54"/>
      <c r="X2122" s="54"/>
      <c r="Y2122" s="54"/>
      <c r="Z2122" s="54"/>
    </row>
    <row r="2123" spans="1:26" ht="12.75" customHeight="1">
      <c r="A2123" s="53" t="s">
        <v>4678</v>
      </c>
      <c r="B2123" s="55" t="s">
        <v>3262</v>
      </c>
      <c r="C2123" s="57">
        <v>1</v>
      </c>
      <c r="D2123" s="53" t="s">
        <v>4727</v>
      </c>
      <c r="E2123" s="55" t="s">
        <v>4159</v>
      </c>
      <c r="F2123" s="57">
        <v>1</v>
      </c>
      <c r="G2123" s="54"/>
      <c r="H2123" s="54"/>
      <c r="I2123" s="54"/>
      <c r="J2123" s="54"/>
      <c r="K2123" s="54"/>
      <c r="L2123" s="54"/>
      <c r="M2123" s="54"/>
      <c r="N2123" s="54"/>
      <c r="O2123" s="54"/>
      <c r="P2123" s="54"/>
      <c r="Q2123" s="54"/>
      <c r="R2123" s="54"/>
      <c r="S2123" s="54"/>
      <c r="T2123" s="54"/>
      <c r="U2123" s="54"/>
      <c r="V2123" s="54"/>
      <c r="W2123" s="54"/>
      <c r="X2123" s="54"/>
      <c r="Y2123" s="54"/>
      <c r="Z2123" s="54"/>
    </row>
    <row r="2124" spans="1:26" ht="12.75" customHeight="1">
      <c r="A2124" s="53" t="s">
        <v>4679</v>
      </c>
      <c r="B2124" s="55" t="s">
        <v>3262</v>
      </c>
      <c r="C2124" s="57">
        <v>1</v>
      </c>
      <c r="D2124" s="53" t="s">
        <v>4728</v>
      </c>
      <c r="E2124" s="55" t="s">
        <v>1794</v>
      </c>
      <c r="F2124" s="57">
        <v>1</v>
      </c>
      <c r="G2124" s="54"/>
      <c r="H2124" s="54"/>
      <c r="I2124" s="54"/>
      <c r="J2124" s="54"/>
      <c r="K2124" s="54"/>
      <c r="L2124" s="54"/>
      <c r="M2124" s="54"/>
      <c r="N2124" s="54"/>
      <c r="O2124" s="54"/>
      <c r="P2124" s="54"/>
      <c r="Q2124" s="54"/>
      <c r="R2124" s="54"/>
      <c r="S2124" s="54"/>
      <c r="T2124" s="54"/>
      <c r="U2124" s="54"/>
      <c r="V2124" s="54"/>
      <c r="W2124" s="54"/>
      <c r="X2124" s="54"/>
      <c r="Y2124" s="54"/>
      <c r="Z2124" s="54"/>
    </row>
    <row r="2125" spans="1:26" ht="12.75" customHeight="1">
      <c r="A2125" s="53" t="s">
        <v>4680</v>
      </c>
      <c r="B2125" s="55" t="s">
        <v>3262</v>
      </c>
      <c r="C2125" s="57">
        <v>1</v>
      </c>
      <c r="D2125" s="53" t="s">
        <v>4729</v>
      </c>
      <c r="E2125" s="55" t="s">
        <v>1794</v>
      </c>
      <c r="F2125" s="57">
        <v>1</v>
      </c>
      <c r="G2125" s="54"/>
      <c r="H2125" s="54"/>
      <c r="I2125" s="54"/>
      <c r="J2125" s="54"/>
      <c r="K2125" s="54"/>
      <c r="L2125" s="54"/>
      <c r="M2125" s="54"/>
      <c r="N2125" s="54"/>
      <c r="O2125" s="54"/>
      <c r="P2125" s="54"/>
      <c r="Q2125" s="54"/>
      <c r="R2125" s="54"/>
      <c r="S2125" s="54"/>
      <c r="T2125" s="54"/>
      <c r="U2125" s="54"/>
      <c r="V2125" s="54"/>
      <c r="W2125" s="54"/>
      <c r="X2125" s="54"/>
      <c r="Y2125" s="54"/>
      <c r="Z2125" s="54"/>
    </row>
    <row r="2126" spans="1:26" ht="12.75" customHeight="1">
      <c r="A2126" s="53" t="s">
        <v>4681</v>
      </c>
      <c r="B2126" s="55" t="s">
        <v>3170</v>
      </c>
      <c r="C2126" s="57">
        <v>1</v>
      </c>
      <c r="D2126" s="53" t="s">
        <v>4730</v>
      </c>
      <c r="E2126" s="55" t="s">
        <v>259</v>
      </c>
      <c r="F2126" s="57">
        <v>1</v>
      </c>
      <c r="G2126" s="54"/>
      <c r="H2126" s="54"/>
      <c r="I2126" s="54"/>
      <c r="J2126" s="54"/>
      <c r="K2126" s="54"/>
      <c r="L2126" s="54"/>
      <c r="M2126" s="54"/>
      <c r="N2126" s="54"/>
      <c r="O2126" s="54"/>
      <c r="P2126" s="54"/>
      <c r="Q2126" s="54"/>
      <c r="R2126" s="54"/>
      <c r="S2126" s="54"/>
      <c r="T2126" s="54"/>
      <c r="U2126" s="54"/>
      <c r="V2126" s="54"/>
      <c r="W2126" s="54"/>
      <c r="X2126" s="54"/>
      <c r="Y2126" s="54"/>
      <c r="Z2126" s="54"/>
    </row>
    <row r="2127" spans="1:26" ht="12.75" customHeight="1">
      <c r="A2127" s="53" t="s">
        <v>4682</v>
      </c>
      <c r="B2127" s="55" t="s">
        <v>3479</v>
      </c>
      <c r="C2127" s="57">
        <v>1</v>
      </c>
      <c r="D2127" s="53" t="s">
        <v>4731</v>
      </c>
      <c r="E2127" s="55" t="s">
        <v>259</v>
      </c>
      <c r="F2127" s="57">
        <v>2</v>
      </c>
      <c r="G2127" s="54"/>
      <c r="H2127" s="54"/>
      <c r="I2127" s="54"/>
      <c r="J2127" s="54"/>
      <c r="K2127" s="54"/>
      <c r="L2127" s="54"/>
      <c r="M2127" s="54"/>
      <c r="N2127" s="54"/>
      <c r="O2127" s="54"/>
      <c r="P2127" s="54"/>
      <c r="Q2127" s="54"/>
      <c r="R2127" s="54"/>
      <c r="S2127" s="54"/>
      <c r="T2127" s="54"/>
      <c r="U2127" s="54"/>
      <c r="V2127" s="54"/>
      <c r="W2127" s="54"/>
      <c r="X2127" s="54"/>
      <c r="Y2127" s="54"/>
      <c r="Z2127" s="54"/>
    </row>
    <row r="2128" spans="1:26" ht="12.75" customHeight="1">
      <c r="A2128" s="53" t="s">
        <v>4683</v>
      </c>
      <c r="B2128" s="55" t="s">
        <v>3479</v>
      </c>
      <c r="C2128" s="57">
        <v>1</v>
      </c>
      <c r="D2128" s="53" t="s">
        <v>4732</v>
      </c>
      <c r="E2128" s="55" t="s">
        <v>259</v>
      </c>
      <c r="F2128" s="57">
        <v>1</v>
      </c>
      <c r="G2128" s="54"/>
      <c r="H2128" s="54"/>
      <c r="I2128" s="54"/>
      <c r="J2128" s="54"/>
      <c r="K2128" s="54"/>
      <c r="L2128" s="54"/>
      <c r="M2128" s="54"/>
      <c r="N2128" s="54"/>
      <c r="O2128" s="54"/>
      <c r="P2128" s="54"/>
      <c r="Q2128" s="54"/>
      <c r="R2128" s="54"/>
      <c r="S2128" s="54"/>
      <c r="T2128" s="54"/>
      <c r="U2128" s="54"/>
      <c r="V2128" s="54"/>
      <c r="W2128" s="54"/>
      <c r="X2128" s="54"/>
      <c r="Y2128" s="54"/>
      <c r="Z2128" s="54"/>
    </row>
    <row r="2129" spans="1:26" ht="12.75" customHeight="1">
      <c r="A2129" s="53" t="s">
        <v>4684</v>
      </c>
      <c r="B2129" s="55" t="s">
        <v>3479</v>
      </c>
      <c r="C2129" s="57">
        <v>1</v>
      </c>
      <c r="D2129" s="53" t="s">
        <v>4733</v>
      </c>
      <c r="E2129" s="55" t="s">
        <v>1517</v>
      </c>
      <c r="F2129" s="57">
        <v>2</v>
      </c>
      <c r="G2129" s="54"/>
      <c r="H2129" s="54"/>
      <c r="I2129" s="54"/>
      <c r="J2129" s="54"/>
      <c r="K2129" s="54"/>
      <c r="L2129" s="54"/>
      <c r="M2129" s="54"/>
      <c r="N2129" s="54"/>
      <c r="O2129" s="54"/>
      <c r="P2129" s="54"/>
      <c r="Q2129" s="54"/>
      <c r="R2129" s="54"/>
      <c r="S2129" s="54"/>
      <c r="T2129" s="54"/>
      <c r="U2129" s="54"/>
      <c r="V2129" s="54"/>
      <c r="W2129" s="54"/>
      <c r="X2129" s="54"/>
      <c r="Y2129" s="54"/>
      <c r="Z2129" s="54"/>
    </row>
    <row r="2130" spans="1:26" ht="12.75" customHeight="1">
      <c r="A2130" s="53" t="s">
        <v>4685</v>
      </c>
      <c r="B2130" s="55" t="s">
        <v>3479</v>
      </c>
      <c r="C2130" s="57">
        <v>1</v>
      </c>
      <c r="D2130" s="53" t="s">
        <v>4734</v>
      </c>
      <c r="E2130" s="55" t="s">
        <v>1517</v>
      </c>
      <c r="F2130" s="57">
        <v>7</v>
      </c>
      <c r="G2130" s="54"/>
      <c r="H2130" s="54"/>
      <c r="I2130" s="54"/>
      <c r="J2130" s="54"/>
      <c r="K2130" s="54"/>
      <c r="L2130" s="54"/>
      <c r="M2130" s="54"/>
      <c r="N2130" s="54"/>
      <c r="O2130" s="54"/>
      <c r="P2130" s="54"/>
      <c r="Q2130" s="54"/>
      <c r="R2130" s="54"/>
      <c r="S2130" s="54"/>
      <c r="T2130" s="54"/>
      <c r="U2130" s="54"/>
      <c r="V2130" s="54"/>
      <c r="W2130" s="54"/>
      <c r="X2130" s="54"/>
      <c r="Y2130" s="54"/>
      <c r="Z2130" s="54"/>
    </row>
    <row r="2131" spans="1:26" ht="12.75" customHeight="1">
      <c r="A2131" s="53" t="s">
        <v>4686</v>
      </c>
      <c r="B2131" s="55" t="s">
        <v>3479</v>
      </c>
      <c r="C2131" s="57">
        <v>1</v>
      </c>
      <c r="D2131" s="53" t="s">
        <v>4735</v>
      </c>
      <c r="E2131" s="55" t="s">
        <v>1875</v>
      </c>
      <c r="F2131" s="57">
        <v>4</v>
      </c>
      <c r="G2131" s="54"/>
      <c r="H2131" s="54"/>
      <c r="I2131" s="54"/>
      <c r="J2131" s="54"/>
      <c r="K2131" s="54"/>
      <c r="L2131" s="54"/>
      <c r="M2131" s="54"/>
      <c r="N2131" s="54"/>
      <c r="O2131" s="54"/>
      <c r="P2131" s="54"/>
      <c r="Q2131" s="54"/>
      <c r="R2131" s="54"/>
      <c r="S2131" s="54"/>
      <c r="T2131" s="54"/>
      <c r="U2131" s="54"/>
      <c r="V2131" s="54"/>
      <c r="W2131" s="54"/>
      <c r="X2131" s="54"/>
      <c r="Y2131" s="54"/>
      <c r="Z2131" s="54"/>
    </row>
    <row r="2132" spans="1:26" ht="12.75" customHeight="1">
      <c r="A2132" s="53" t="s">
        <v>4687</v>
      </c>
      <c r="B2132" s="55" t="s">
        <v>3479</v>
      </c>
      <c r="C2132" s="57">
        <v>1</v>
      </c>
      <c r="D2132" s="53" t="s">
        <v>4736</v>
      </c>
      <c r="E2132" s="55" t="s">
        <v>1875</v>
      </c>
      <c r="F2132" s="57">
        <v>3</v>
      </c>
      <c r="G2132" s="54"/>
      <c r="H2132" s="54"/>
      <c r="I2132" s="54"/>
      <c r="J2132" s="54"/>
      <c r="K2132" s="54"/>
      <c r="L2132" s="54"/>
      <c r="M2132" s="54"/>
      <c r="N2132" s="54"/>
      <c r="O2132" s="54"/>
      <c r="P2132" s="54"/>
      <c r="Q2132" s="54"/>
      <c r="R2132" s="54"/>
      <c r="S2132" s="54"/>
      <c r="T2132" s="54"/>
      <c r="U2132" s="54"/>
      <c r="V2132" s="54"/>
      <c r="W2132" s="54"/>
      <c r="X2132" s="54"/>
      <c r="Y2132" s="54"/>
      <c r="Z2132" s="54"/>
    </row>
    <row r="2133" spans="1:26" ht="12.75" customHeight="1">
      <c r="A2133" s="53" t="s">
        <v>4688</v>
      </c>
      <c r="B2133" s="55" t="s">
        <v>3479</v>
      </c>
      <c r="C2133" s="57">
        <v>1</v>
      </c>
      <c r="D2133" s="53" t="s">
        <v>4737</v>
      </c>
      <c r="E2133" s="55" t="s">
        <v>3908</v>
      </c>
      <c r="F2133" s="57">
        <v>1</v>
      </c>
      <c r="G2133" s="54"/>
      <c r="H2133" s="54"/>
      <c r="I2133" s="54"/>
      <c r="J2133" s="54"/>
      <c r="K2133" s="54"/>
      <c r="L2133" s="54"/>
      <c r="M2133" s="54"/>
      <c r="N2133" s="54"/>
      <c r="O2133" s="54"/>
      <c r="P2133" s="54"/>
      <c r="Q2133" s="54"/>
      <c r="R2133" s="54"/>
      <c r="S2133" s="54"/>
      <c r="T2133" s="54"/>
      <c r="U2133" s="54"/>
      <c r="V2133" s="54"/>
      <c r="W2133" s="54"/>
      <c r="X2133" s="54"/>
      <c r="Y2133" s="54"/>
      <c r="Z2133" s="54"/>
    </row>
    <row r="2134" spans="1:26" ht="12.75" customHeight="1">
      <c r="A2134" s="53" t="s">
        <v>4689</v>
      </c>
      <c r="B2134" s="55" t="s">
        <v>3479</v>
      </c>
      <c r="C2134" s="57">
        <v>1</v>
      </c>
      <c r="D2134" s="53" t="s">
        <v>4738</v>
      </c>
      <c r="E2134" s="55" t="s">
        <v>3908</v>
      </c>
      <c r="F2134" s="57">
        <v>1</v>
      </c>
      <c r="G2134" s="54"/>
      <c r="H2134" s="54"/>
      <c r="I2134" s="54"/>
      <c r="J2134" s="54"/>
      <c r="K2134" s="54"/>
      <c r="L2134" s="54"/>
      <c r="M2134" s="54"/>
      <c r="N2134" s="54"/>
      <c r="O2134" s="54"/>
      <c r="P2134" s="54"/>
      <c r="Q2134" s="54"/>
      <c r="R2134" s="54"/>
      <c r="S2134" s="54"/>
      <c r="T2134" s="54"/>
      <c r="U2134" s="54"/>
      <c r="V2134" s="54"/>
      <c r="W2134" s="54"/>
      <c r="X2134" s="54"/>
      <c r="Y2134" s="54"/>
      <c r="Z2134" s="54"/>
    </row>
    <row r="2135" spans="1:26" ht="12.75" customHeight="1">
      <c r="A2135" s="53" t="s">
        <v>4690</v>
      </c>
      <c r="B2135" s="55" t="s">
        <v>3170</v>
      </c>
      <c r="C2135" s="57">
        <v>1</v>
      </c>
      <c r="D2135" s="53" t="s">
        <v>4739</v>
      </c>
      <c r="E2135" s="55" t="s">
        <v>4740</v>
      </c>
      <c r="F2135" s="57">
        <v>47</v>
      </c>
      <c r="G2135" s="54"/>
      <c r="H2135" s="54"/>
      <c r="I2135" s="54"/>
      <c r="J2135" s="54"/>
      <c r="K2135" s="54"/>
      <c r="L2135" s="54"/>
      <c r="M2135" s="54"/>
      <c r="N2135" s="54"/>
      <c r="O2135" s="54"/>
      <c r="P2135" s="54"/>
      <c r="Q2135" s="54"/>
      <c r="R2135" s="54"/>
      <c r="S2135" s="54"/>
      <c r="T2135" s="54"/>
      <c r="U2135" s="54"/>
      <c r="V2135" s="54"/>
      <c r="W2135" s="54"/>
      <c r="X2135" s="54"/>
      <c r="Y2135" s="54"/>
      <c r="Z2135" s="54"/>
    </row>
    <row r="2136" spans="1:26" ht="12.75" customHeight="1">
      <c r="A2136" s="53" t="s">
        <v>4691</v>
      </c>
      <c r="B2136" s="55" t="s">
        <v>3170</v>
      </c>
      <c r="C2136" s="57">
        <v>1</v>
      </c>
      <c r="D2136" s="53" t="s">
        <v>4741</v>
      </c>
      <c r="E2136" s="55" t="s">
        <v>4740</v>
      </c>
      <c r="F2136" s="57">
        <v>30</v>
      </c>
      <c r="G2136" s="54"/>
      <c r="H2136" s="54"/>
      <c r="I2136" s="54"/>
      <c r="J2136" s="54"/>
      <c r="K2136" s="54"/>
      <c r="L2136" s="54"/>
      <c r="M2136" s="54"/>
      <c r="N2136" s="54"/>
      <c r="O2136" s="54"/>
      <c r="P2136" s="54"/>
      <c r="Q2136" s="54"/>
      <c r="R2136" s="54"/>
      <c r="S2136" s="54"/>
      <c r="T2136" s="54"/>
      <c r="U2136" s="54"/>
      <c r="V2136" s="54"/>
      <c r="W2136" s="54"/>
      <c r="X2136" s="54"/>
      <c r="Y2136" s="54"/>
      <c r="Z2136" s="54"/>
    </row>
    <row r="2137" spans="1:26" ht="12.75" customHeight="1">
      <c r="A2137" s="53" t="s">
        <v>4692</v>
      </c>
      <c r="B2137" s="55" t="s">
        <v>3170</v>
      </c>
      <c r="C2137" s="57">
        <v>1</v>
      </c>
      <c r="D2137" s="53" t="s">
        <v>4742</v>
      </c>
      <c r="E2137" s="55" t="s">
        <v>4740</v>
      </c>
      <c r="F2137" s="57">
        <v>93</v>
      </c>
      <c r="G2137" s="54"/>
      <c r="H2137" s="54"/>
      <c r="I2137" s="54"/>
      <c r="J2137" s="54"/>
      <c r="K2137" s="54"/>
      <c r="L2137" s="54"/>
      <c r="M2137" s="54"/>
      <c r="N2137" s="54"/>
      <c r="O2137" s="54"/>
      <c r="P2137" s="54"/>
      <c r="Q2137" s="54"/>
      <c r="R2137" s="54"/>
      <c r="S2137" s="54"/>
      <c r="T2137" s="54"/>
      <c r="U2137" s="54"/>
      <c r="V2137" s="54"/>
      <c r="W2137" s="54"/>
      <c r="X2137" s="54"/>
      <c r="Y2137" s="54"/>
      <c r="Z2137" s="54"/>
    </row>
    <row r="2138" spans="1:26" ht="12.75" customHeight="1">
      <c r="A2138" s="53" t="s">
        <v>4693</v>
      </c>
      <c r="B2138" s="55" t="s">
        <v>4501</v>
      </c>
      <c r="C2138" s="57">
        <v>1</v>
      </c>
      <c r="D2138" s="53" t="s">
        <v>4743</v>
      </c>
      <c r="E2138" s="55" t="s">
        <v>4744</v>
      </c>
      <c r="F2138" s="57">
        <v>38</v>
      </c>
      <c r="G2138" s="54"/>
      <c r="H2138" s="54"/>
      <c r="I2138" s="54"/>
      <c r="J2138" s="54"/>
      <c r="K2138" s="54"/>
      <c r="L2138" s="54"/>
      <c r="M2138" s="54"/>
      <c r="N2138" s="54"/>
      <c r="O2138" s="54"/>
      <c r="P2138" s="54"/>
      <c r="Q2138" s="54"/>
      <c r="R2138" s="54"/>
      <c r="S2138" s="54"/>
      <c r="T2138" s="54"/>
      <c r="U2138" s="54"/>
      <c r="V2138" s="54"/>
      <c r="W2138" s="54"/>
      <c r="X2138" s="54"/>
      <c r="Y2138" s="54"/>
      <c r="Z2138" s="54"/>
    </row>
    <row r="2139" spans="1:26" ht="12.75" customHeight="1">
      <c r="A2139" s="53" t="s">
        <v>4694</v>
      </c>
      <c r="B2139" s="55" t="s">
        <v>4501</v>
      </c>
      <c r="C2139" s="57">
        <v>1</v>
      </c>
      <c r="D2139" s="53" t="s">
        <v>4745</v>
      </c>
      <c r="E2139" s="55" t="s">
        <v>4746</v>
      </c>
      <c r="F2139" s="57">
        <v>13</v>
      </c>
      <c r="G2139" s="54"/>
      <c r="H2139" s="54"/>
      <c r="I2139" s="54"/>
      <c r="J2139" s="54"/>
      <c r="K2139" s="54"/>
      <c r="L2139" s="54"/>
      <c r="M2139" s="54"/>
      <c r="N2139" s="54"/>
      <c r="O2139" s="54"/>
      <c r="P2139" s="54"/>
      <c r="Q2139" s="54"/>
      <c r="R2139" s="54"/>
      <c r="S2139" s="54"/>
      <c r="T2139" s="54"/>
      <c r="U2139" s="54"/>
      <c r="V2139" s="54"/>
      <c r="W2139" s="54"/>
      <c r="X2139" s="54"/>
      <c r="Y2139" s="54"/>
      <c r="Z2139" s="54"/>
    </row>
    <row r="2140" spans="1:26" ht="12.75" customHeight="1">
      <c r="A2140" s="53" t="s">
        <v>4695</v>
      </c>
      <c r="B2140" s="55" t="s">
        <v>3262</v>
      </c>
      <c r="C2140" s="57">
        <v>1</v>
      </c>
      <c r="D2140" s="53" t="s">
        <v>4747</v>
      </c>
      <c r="E2140" s="55" t="s">
        <v>4748</v>
      </c>
      <c r="F2140" s="57">
        <v>24</v>
      </c>
      <c r="G2140" s="54"/>
      <c r="H2140" s="54"/>
      <c r="I2140" s="54"/>
      <c r="J2140" s="54"/>
      <c r="K2140" s="54"/>
      <c r="L2140" s="54"/>
      <c r="M2140" s="54"/>
      <c r="N2140" s="54"/>
      <c r="O2140" s="54"/>
      <c r="P2140" s="54"/>
      <c r="Q2140" s="54"/>
      <c r="R2140" s="54"/>
      <c r="S2140" s="54"/>
      <c r="T2140" s="54"/>
      <c r="U2140" s="54"/>
      <c r="V2140" s="54"/>
      <c r="W2140" s="54"/>
      <c r="X2140" s="54"/>
      <c r="Y2140" s="54"/>
      <c r="Z2140" s="54"/>
    </row>
    <row r="2141" spans="1:26" ht="12.75" customHeight="1">
      <c r="A2141" s="53" t="s">
        <v>4696</v>
      </c>
      <c r="B2141" s="55" t="s">
        <v>3262</v>
      </c>
      <c r="C2141" s="57">
        <v>1</v>
      </c>
      <c r="D2141" s="53" t="s">
        <v>4749</v>
      </c>
      <c r="E2141" s="55" t="s">
        <v>4748</v>
      </c>
      <c r="F2141" s="57">
        <v>34</v>
      </c>
      <c r="G2141" s="54"/>
      <c r="H2141" s="54"/>
      <c r="I2141" s="54"/>
      <c r="J2141" s="54"/>
      <c r="K2141" s="54"/>
      <c r="L2141" s="54"/>
      <c r="M2141" s="54"/>
      <c r="N2141" s="54"/>
      <c r="O2141" s="54"/>
      <c r="P2141" s="54"/>
      <c r="Q2141" s="54"/>
      <c r="R2141" s="54"/>
      <c r="S2141" s="54"/>
      <c r="T2141" s="54"/>
      <c r="U2141" s="54"/>
      <c r="V2141" s="54"/>
      <c r="W2141" s="54"/>
      <c r="X2141" s="54"/>
      <c r="Y2141" s="54"/>
      <c r="Z2141" s="54"/>
    </row>
    <row r="2142" spans="1:26" ht="12.75" customHeight="1">
      <c r="A2142" s="53" t="s">
        <v>4697</v>
      </c>
      <c r="B2142" s="55" t="s">
        <v>3262</v>
      </c>
      <c r="C2142" s="57">
        <v>1</v>
      </c>
      <c r="D2142" s="53" t="s">
        <v>4750</v>
      </c>
      <c r="E2142" s="55" t="s">
        <v>4746</v>
      </c>
      <c r="F2142" s="57">
        <v>11</v>
      </c>
      <c r="G2142" s="54"/>
      <c r="H2142" s="54"/>
      <c r="I2142" s="54"/>
      <c r="J2142" s="54"/>
      <c r="K2142" s="54"/>
      <c r="L2142" s="54"/>
      <c r="M2142" s="54"/>
      <c r="N2142" s="54"/>
      <c r="O2142" s="54"/>
      <c r="P2142" s="54"/>
      <c r="Q2142" s="54"/>
      <c r="R2142" s="54"/>
      <c r="S2142" s="54"/>
      <c r="T2142" s="54"/>
      <c r="U2142" s="54"/>
      <c r="V2142" s="54"/>
      <c r="W2142" s="54"/>
      <c r="X2142" s="54"/>
      <c r="Y2142" s="54"/>
      <c r="Z2142" s="54"/>
    </row>
    <row r="2143" spans="1:26" ht="12.75" customHeight="1">
      <c r="A2143" s="53" t="s">
        <v>4698</v>
      </c>
      <c r="B2143" s="55" t="s">
        <v>3262</v>
      </c>
      <c r="C2143" s="57">
        <v>1</v>
      </c>
      <c r="D2143" s="53" t="s">
        <v>4751</v>
      </c>
      <c r="E2143" s="55" t="s">
        <v>1620</v>
      </c>
      <c r="F2143" s="57">
        <v>1</v>
      </c>
      <c r="G2143" s="54"/>
      <c r="H2143" s="54"/>
      <c r="I2143" s="54"/>
      <c r="J2143" s="54"/>
      <c r="K2143" s="54"/>
      <c r="L2143" s="54"/>
      <c r="M2143" s="54"/>
      <c r="N2143" s="54"/>
      <c r="O2143" s="54"/>
      <c r="P2143" s="54"/>
      <c r="Q2143" s="54"/>
      <c r="R2143" s="54"/>
      <c r="S2143" s="54"/>
      <c r="T2143" s="54"/>
      <c r="U2143" s="54"/>
      <c r="V2143" s="54"/>
      <c r="W2143" s="54"/>
      <c r="X2143" s="54"/>
      <c r="Y2143" s="54"/>
      <c r="Z2143" s="54"/>
    </row>
    <row r="2144" spans="1:26" ht="12.75" customHeight="1">
      <c r="A2144" s="53" t="s">
        <v>4699</v>
      </c>
      <c r="B2144" s="55" t="s">
        <v>3170</v>
      </c>
      <c r="C2144" s="57">
        <v>1</v>
      </c>
      <c r="D2144" s="53" t="s">
        <v>4752</v>
      </c>
      <c r="E2144" s="55" t="s">
        <v>1620</v>
      </c>
      <c r="F2144" s="57">
        <v>1</v>
      </c>
      <c r="G2144" s="54"/>
      <c r="H2144" s="54"/>
      <c r="I2144" s="54"/>
      <c r="J2144" s="54"/>
      <c r="K2144" s="54"/>
      <c r="L2144" s="54"/>
      <c r="M2144" s="54"/>
      <c r="N2144" s="54"/>
      <c r="O2144" s="54"/>
      <c r="P2144" s="54"/>
      <c r="Q2144" s="54"/>
      <c r="R2144" s="54"/>
      <c r="S2144" s="54"/>
      <c r="T2144" s="54"/>
      <c r="U2144" s="54"/>
      <c r="V2144" s="54"/>
      <c r="W2144" s="54"/>
      <c r="X2144" s="54"/>
      <c r="Y2144" s="54"/>
      <c r="Z2144" s="54"/>
    </row>
    <row r="2145" spans="1:26" ht="12.75" customHeight="1">
      <c r="A2145" s="53" t="s">
        <v>4700</v>
      </c>
      <c r="B2145" s="55" t="s">
        <v>3170</v>
      </c>
      <c r="C2145" s="57">
        <v>1</v>
      </c>
      <c r="D2145" s="53" t="s">
        <v>4753</v>
      </c>
      <c r="E2145" s="55" t="s">
        <v>4754</v>
      </c>
      <c r="F2145" s="57">
        <v>24</v>
      </c>
      <c r="G2145" s="54"/>
      <c r="H2145" s="54"/>
      <c r="I2145" s="54"/>
      <c r="J2145" s="54"/>
      <c r="K2145" s="54"/>
      <c r="L2145" s="54"/>
      <c r="M2145" s="54"/>
      <c r="N2145" s="54"/>
      <c r="O2145" s="54"/>
      <c r="P2145" s="54"/>
      <c r="Q2145" s="54"/>
      <c r="R2145" s="54"/>
      <c r="S2145" s="54"/>
      <c r="T2145" s="54"/>
      <c r="U2145" s="54"/>
      <c r="V2145" s="54"/>
      <c r="W2145" s="54"/>
      <c r="X2145" s="54"/>
      <c r="Y2145" s="54"/>
      <c r="Z2145" s="54"/>
    </row>
    <row r="2146" spans="1:26" ht="12.75" customHeight="1">
      <c r="A2146" s="53" t="s">
        <v>4701</v>
      </c>
      <c r="B2146" s="55" t="s">
        <v>3170</v>
      </c>
      <c r="C2146" s="57">
        <v>1</v>
      </c>
      <c r="D2146" s="53" t="s">
        <v>4755</v>
      </c>
      <c r="E2146" s="55" t="s">
        <v>4754</v>
      </c>
      <c r="F2146" s="57">
        <v>20</v>
      </c>
      <c r="G2146" s="54"/>
      <c r="H2146" s="54"/>
      <c r="I2146" s="54"/>
      <c r="J2146" s="54"/>
      <c r="K2146" s="54"/>
      <c r="L2146" s="54"/>
      <c r="M2146" s="54"/>
      <c r="N2146" s="54"/>
      <c r="O2146" s="54"/>
      <c r="P2146" s="54"/>
      <c r="Q2146" s="54"/>
      <c r="R2146" s="54"/>
      <c r="S2146" s="54"/>
      <c r="T2146" s="54"/>
      <c r="U2146" s="54"/>
      <c r="V2146" s="54"/>
      <c r="W2146" s="54"/>
      <c r="X2146" s="54"/>
      <c r="Y2146" s="54"/>
      <c r="Z2146" s="54"/>
    </row>
    <row r="2147" spans="1:26" ht="12.75" customHeight="1">
      <c r="A2147" s="53" t="s">
        <v>4702</v>
      </c>
      <c r="B2147" s="55" t="s">
        <v>3170</v>
      </c>
      <c r="C2147" s="57">
        <v>1</v>
      </c>
      <c r="D2147" s="53" t="s">
        <v>4756</v>
      </c>
      <c r="E2147" s="55" t="s">
        <v>4757</v>
      </c>
      <c r="F2147" s="57">
        <v>35</v>
      </c>
      <c r="G2147" s="54"/>
      <c r="H2147" s="54"/>
      <c r="I2147" s="54"/>
      <c r="J2147" s="54"/>
      <c r="K2147" s="54"/>
      <c r="L2147" s="54"/>
      <c r="M2147" s="54"/>
      <c r="N2147" s="54"/>
      <c r="O2147" s="54"/>
      <c r="P2147" s="54"/>
      <c r="Q2147" s="54"/>
      <c r="R2147" s="54"/>
      <c r="S2147" s="54"/>
      <c r="T2147" s="54"/>
      <c r="U2147" s="54"/>
      <c r="V2147" s="54"/>
      <c r="W2147" s="54"/>
      <c r="X2147" s="54"/>
      <c r="Y2147" s="54"/>
      <c r="Z2147" s="54"/>
    </row>
    <row r="2148" spans="1:26" ht="12.75" customHeight="1">
      <c r="A2148" s="53" t="s">
        <v>4702</v>
      </c>
      <c r="B2148" s="55" t="s">
        <v>3479</v>
      </c>
      <c r="C2148" s="57">
        <v>1</v>
      </c>
      <c r="D2148" s="53" t="s">
        <v>4758</v>
      </c>
      <c r="E2148" s="55" t="s">
        <v>4757</v>
      </c>
      <c r="F2148" s="57">
        <v>35</v>
      </c>
      <c r="G2148" s="54"/>
      <c r="H2148" s="54"/>
      <c r="I2148" s="54"/>
      <c r="J2148" s="54"/>
      <c r="K2148" s="54"/>
      <c r="L2148" s="54"/>
      <c r="M2148" s="54"/>
      <c r="N2148" s="54"/>
      <c r="O2148" s="54"/>
      <c r="P2148" s="54"/>
      <c r="Q2148" s="54"/>
      <c r="R2148" s="54"/>
      <c r="S2148" s="54"/>
      <c r="T2148" s="54"/>
      <c r="U2148" s="54"/>
      <c r="V2148" s="54"/>
      <c r="W2148" s="54"/>
      <c r="X2148" s="54"/>
      <c r="Y2148" s="54"/>
      <c r="Z2148" s="54"/>
    </row>
    <row r="2149" spans="1:26" ht="12.75" customHeight="1">
      <c r="A2149" s="53" t="s">
        <v>4703</v>
      </c>
      <c r="B2149" s="55" t="s">
        <v>3262</v>
      </c>
      <c r="C2149" s="57">
        <v>1</v>
      </c>
      <c r="D2149" s="53" t="s">
        <v>4759</v>
      </c>
      <c r="E2149" s="55" t="s">
        <v>4757</v>
      </c>
      <c r="F2149" s="57">
        <v>35</v>
      </c>
      <c r="G2149" s="54"/>
      <c r="H2149" s="54"/>
      <c r="I2149" s="54"/>
      <c r="J2149" s="54"/>
      <c r="K2149" s="54"/>
      <c r="L2149" s="54"/>
      <c r="M2149" s="54"/>
      <c r="N2149" s="54"/>
      <c r="O2149" s="54"/>
      <c r="P2149" s="54"/>
      <c r="Q2149" s="54"/>
      <c r="R2149" s="54"/>
      <c r="S2149" s="54"/>
      <c r="T2149" s="54"/>
      <c r="U2149" s="54"/>
      <c r="V2149" s="54"/>
      <c r="W2149" s="54"/>
      <c r="X2149" s="54"/>
      <c r="Y2149" s="54"/>
      <c r="Z2149" s="54"/>
    </row>
    <row r="2150" spans="1:26" ht="12.75" customHeight="1">
      <c r="A2150" s="53" t="s">
        <v>4704</v>
      </c>
      <c r="B2150" s="55" t="s">
        <v>3262</v>
      </c>
      <c r="C2150" s="57">
        <v>1</v>
      </c>
      <c r="D2150" s="53" t="s">
        <v>4760</v>
      </c>
      <c r="E2150" s="55" t="s">
        <v>4757</v>
      </c>
      <c r="F2150" s="57">
        <v>35</v>
      </c>
      <c r="G2150" s="54"/>
      <c r="H2150" s="54"/>
      <c r="I2150" s="54"/>
      <c r="J2150" s="54"/>
      <c r="K2150" s="54"/>
      <c r="L2150" s="54"/>
      <c r="M2150" s="54"/>
      <c r="N2150" s="54"/>
      <c r="O2150" s="54"/>
      <c r="P2150" s="54"/>
      <c r="Q2150" s="54"/>
      <c r="R2150" s="54"/>
      <c r="S2150" s="54"/>
      <c r="T2150" s="54"/>
      <c r="U2150" s="54"/>
      <c r="V2150" s="54"/>
      <c r="W2150" s="54"/>
      <c r="X2150" s="54"/>
      <c r="Y2150" s="54"/>
      <c r="Z2150" s="54"/>
    </row>
    <row r="2151" spans="1:26" ht="12.75" customHeight="1">
      <c r="A2151" s="53" t="s">
        <v>4761</v>
      </c>
      <c r="B2151" s="55" t="s">
        <v>4757</v>
      </c>
      <c r="C2151" s="57">
        <v>35</v>
      </c>
      <c r="D2151" s="53" t="s">
        <v>4823</v>
      </c>
      <c r="E2151" s="55" t="s">
        <v>4821</v>
      </c>
      <c r="F2151" s="57">
        <v>11</v>
      </c>
      <c r="G2151" s="54"/>
      <c r="H2151" s="54"/>
      <c r="I2151" s="54"/>
      <c r="J2151" s="54"/>
      <c r="K2151" s="54"/>
      <c r="L2151" s="54"/>
      <c r="M2151" s="54"/>
      <c r="N2151" s="54"/>
      <c r="O2151" s="54"/>
      <c r="P2151" s="54"/>
      <c r="Q2151" s="54"/>
      <c r="R2151" s="54"/>
      <c r="S2151" s="54"/>
      <c r="T2151" s="54"/>
      <c r="U2151" s="54"/>
      <c r="V2151" s="54"/>
      <c r="W2151" s="54"/>
      <c r="X2151" s="54"/>
      <c r="Y2151" s="54"/>
      <c r="Z2151" s="54"/>
    </row>
    <row r="2152" spans="1:26" ht="12.75" customHeight="1">
      <c r="A2152" s="53" t="s">
        <v>4762</v>
      </c>
      <c r="B2152" s="55" t="s">
        <v>4754</v>
      </c>
      <c r="C2152" s="57">
        <v>3</v>
      </c>
      <c r="D2152" s="53" t="s">
        <v>4824</v>
      </c>
      <c r="E2152" s="55" t="s">
        <v>4825</v>
      </c>
      <c r="F2152" s="57">
        <v>1</v>
      </c>
      <c r="G2152" s="54"/>
      <c r="H2152" s="54"/>
      <c r="I2152" s="54"/>
      <c r="J2152" s="54"/>
      <c r="K2152" s="54"/>
      <c r="L2152" s="54"/>
      <c r="M2152" s="54"/>
      <c r="N2152" s="54"/>
      <c r="O2152" s="54"/>
      <c r="P2152" s="54"/>
      <c r="Q2152" s="54"/>
      <c r="R2152" s="54"/>
      <c r="S2152" s="54"/>
      <c r="T2152" s="54"/>
      <c r="U2152" s="54"/>
      <c r="V2152" s="54"/>
      <c r="W2152" s="54"/>
      <c r="X2152" s="54"/>
      <c r="Y2152" s="54"/>
      <c r="Z2152" s="54"/>
    </row>
    <row r="2153" spans="1:26" ht="12.75" customHeight="1">
      <c r="A2153" s="53" t="s">
        <v>4763</v>
      </c>
      <c r="B2153" s="55" t="s">
        <v>4764</v>
      </c>
      <c r="C2153" s="57">
        <v>12</v>
      </c>
      <c r="D2153" s="53" t="s">
        <v>4826</v>
      </c>
      <c r="E2153" s="55" t="s">
        <v>3398</v>
      </c>
      <c r="F2153" s="57">
        <v>8</v>
      </c>
      <c r="G2153" s="54"/>
      <c r="H2153" s="54"/>
      <c r="I2153" s="54"/>
      <c r="J2153" s="54"/>
      <c r="K2153" s="54"/>
      <c r="L2153" s="54"/>
      <c r="M2153" s="54"/>
      <c r="N2153" s="54"/>
      <c r="O2153" s="54"/>
      <c r="P2153" s="54"/>
      <c r="Q2153" s="54"/>
      <c r="R2153" s="54"/>
      <c r="S2153" s="54"/>
      <c r="T2153" s="54"/>
      <c r="U2153" s="54"/>
      <c r="V2153" s="54"/>
      <c r="W2153" s="54"/>
      <c r="X2153" s="54"/>
      <c r="Y2153" s="54"/>
      <c r="Z2153" s="54"/>
    </row>
    <row r="2154" spans="1:26" ht="12.75" customHeight="1">
      <c r="A2154" s="53" t="s">
        <v>4765</v>
      </c>
      <c r="B2154" s="55" t="s">
        <v>4766</v>
      </c>
      <c r="C2154" s="57">
        <v>35</v>
      </c>
      <c r="D2154" s="53" t="s">
        <v>4827</v>
      </c>
      <c r="E2154" s="55" t="s">
        <v>4821</v>
      </c>
      <c r="F2154" s="57">
        <v>4</v>
      </c>
      <c r="G2154" s="54"/>
      <c r="H2154" s="54"/>
      <c r="I2154" s="54"/>
      <c r="J2154" s="54"/>
      <c r="K2154" s="54"/>
      <c r="L2154" s="54"/>
      <c r="M2154" s="54"/>
      <c r="N2154" s="54"/>
      <c r="O2154" s="54"/>
      <c r="P2154" s="54"/>
      <c r="Q2154" s="54"/>
      <c r="R2154" s="54"/>
      <c r="S2154" s="54"/>
      <c r="T2154" s="54"/>
      <c r="U2154" s="54"/>
      <c r="V2154" s="54"/>
      <c r="W2154" s="54"/>
      <c r="X2154" s="54"/>
      <c r="Y2154" s="54"/>
      <c r="Z2154" s="54"/>
    </row>
    <row r="2155" spans="1:26" ht="12.75" customHeight="1">
      <c r="A2155" s="53" t="s">
        <v>4767</v>
      </c>
      <c r="B2155" s="55" t="s">
        <v>4764</v>
      </c>
      <c r="C2155" s="57">
        <v>27</v>
      </c>
      <c r="D2155" s="53" t="s">
        <v>4828</v>
      </c>
      <c r="E2155" s="55" t="s">
        <v>1657</v>
      </c>
      <c r="F2155" s="57">
        <v>11</v>
      </c>
      <c r="G2155" s="54"/>
      <c r="H2155" s="54"/>
      <c r="I2155" s="54"/>
      <c r="J2155" s="54"/>
      <c r="K2155" s="54"/>
      <c r="L2155" s="54"/>
      <c r="M2155" s="54"/>
      <c r="N2155" s="54"/>
      <c r="O2155" s="54"/>
      <c r="P2155" s="54"/>
      <c r="Q2155" s="54"/>
      <c r="R2155" s="54"/>
      <c r="S2155" s="54"/>
      <c r="T2155" s="54"/>
      <c r="U2155" s="54"/>
      <c r="V2155" s="54"/>
      <c r="W2155" s="54"/>
      <c r="X2155" s="54"/>
      <c r="Y2155" s="54"/>
      <c r="Z2155" s="54"/>
    </row>
    <row r="2156" spans="1:26" ht="12.75" customHeight="1">
      <c r="A2156" s="53" t="s">
        <v>4768</v>
      </c>
      <c r="B2156" s="55" t="s">
        <v>4766</v>
      </c>
      <c r="C2156" s="57">
        <v>38</v>
      </c>
      <c r="D2156" s="53" t="s">
        <v>4829</v>
      </c>
      <c r="E2156" s="55" t="s">
        <v>1657</v>
      </c>
      <c r="F2156" s="57">
        <v>11</v>
      </c>
      <c r="G2156" s="54"/>
      <c r="H2156" s="54"/>
      <c r="I2156" s="54"/>
      <c r="J2156" s="54"/>
      <c r="K2156" s="54"/>
      <c r="L2156" s="54"/>
      <c r="M2156" s="54"/>
      <c r="N2156" s="54"/>
      <c r="O2156" s="54"/>
      <c r="P2156" s="54"/>
      <c r="Q2156" s="54"/>
      <c r="R2156" s="54"/>
      <c r="S2156" s="54"/>
      <c r="T2156" s="54"/>
      <c r="U2156" s="54"/>
      <c r="V2156" s="54"/>
      <c r="W2156" s="54"/>
      <c r="X2156" s="54"/>
      <c r="Y2156" s="54"/>
      <c r="Z2156" s="54"/>
    </row>
    <row r="2157" spans="1:26" ht="12.75" customHeight="1">
      <c r="A2157" s="53" t="s">
        <v>4769</v>
      </c>
      <c r="B2157" s="55" t="s">
        <v>4764</v>
      </c>
      <c r="C2157" s="57">
        <v>12</v>
      </c>
      <c r="D2157" s="53" t="s">
        <v>4830</v>
      </c>
      <c r="E2157" s="55" t="s">
        <v>4821</v>
      </c>
      <c r="F2157" s="57">
        <v>2</v>
      </c>
      <c r="G2157" s="54"/>
      <c r="H2157" s="54"/>
      <c r="I2157" s="54"/>
      <c r="J2157" s="54"/>
      <c r="K2157" s="54"/>
      <c r="L2157" s="54"/>
      <c r="M2157" s="54"/>
      <c r="N2157" s="54"/>
      <c r="O2157" s="54"/>
      <c r="P2157" s="54"/>
      <c r="Q2157" s="54"/>
      <c r="R2157" s="54"/>
      <c r="S2157" s="54"/>
      <c r="T2157" s="54"/>
      <c r="U2157" s="54"/>
      <c r="V2157" s="54"/>
      <c r="W2157" s="54"/>
      <c r="X2157" s="54"/>
      <c r="Y2157" s="54"/>
      <c r="Z2157" s="54"/>
    </row>
    <row r="2158" spans="1:26" ht="12.75" customHeight="1">
      <c r="A2158" s="53" t="s">
        <v>4770</v>
      </c>
      <c r="B2158" s="55" t="s">
        <v>4764</v>
      </c>
      <c r="C2158" s="57">
        <v>11</v>
      </c>
      <c r="D2158" s="53" t="s">
        <v>4831</v>
      </c>
      <c r="E2158" s="55" t="s">
        <v>1732</v>
      </c>
      <c r="F2158" s="57">
        <v>1</v>
      </c>
      <c r="G2158" s="54"/>
      <c r="H2158" s="54"/>
      <c r="I2158" s="54"/>
      <c r="J2158" s="54"/>
      <c r="K2158" s="54"/>
      <c r="L2158" s="54"/>
      <c r="M2158" s="54"/>
      <c r="N2158" s="54"/>
      <c r="O2158" s="54"/>
      <c r="P2158" s="54"/>
      <c r="Q2158" s="54"/>
      <c r="R2158" s="54"/>
      <c r="S2158" s="54"/>
      <c r="T2158" s="54"/>
      <c r="U2158" s="54"/>
      <c r="V2158" s="54"/>
      <c r="W2158" s="54"/>
      <c r="X2158" s="54"/>
      <c r="Y2158" s="54"/>
      <c r="Z2158" s="54"/>
    </row>
    <row r="2159" spans="1:26" ht="12.75" customHeight="1">
      <c r="A2159" s="53" t="s">
        <v>4771</v>
      </c>
      <c r="B2159" s="55" t="s">
        <v>4772</v>
      </c>
      <c r="C2159" s="57">
        <v>15</v>
      </c>
      <c r="D2159" s="53" t="s">
        <v>4832</v>
      </c>
      <c r="E2159" s="55" t="s">
        <v>4821</v>
      </c>
      <c r="F2159" s="57">
        <v>11</v>
      </c>
      <c r="G2159" s="54"/>
      <c r="H2159" s="54"/>
      <c r="I2159" s="54"/>
      <c r="J2159" s="54"/>
      <c r="K2159" s="54"/>
      <c r="L2159" s="54"/>
      <c r="M2159" s="54"/>
      <c r="N2159" s="54"/>
      <c r="O2159" s="54"/>
      <c r="P2159" s="54"/>
      <c r="Q2159" s="54"/>
      <c r="R2159" s="54"/>
      <c r="S2159" s="54"/>
      <c r="T2159" s="54"/>
      <c r="U2159" s="54"/>
      <c r="V2159" s="54"/>
      <c r="W2159" s="54"/>
      <c r="X2159" s="54"/>
      <c r="Y2159" s="54"/>
      <c r="Z2159" s="54"/>
    </row>
    <row r="2160" spans="1:26" ht="12.75" customHeight="1">
      <c r="A2160" s="53" t="s">
        <v>4773</v>
      </c>
      <c r="B2160" s="55" t="s">
        <v>4764</v>
      </c>
      <c r="C2160" s="57">
        <v>14</v>
      </c>
      <c r="D2160" s="53" t="s">
        <v>4833</v>
      </c>
      <c r="E2160" s="55" t="s">
        <v>1473</v>
      </c>
      <c r="F2160" s="57">
        <v>2</v>
      </c>
      <c r="G2160" s="54"/>
      <c r="H2160" s="54"/>
      <c r="I2160" s="54"/>
      <c r="J2160" s="54"/>
      <c r="K2160" s="54"/>
      <c r="L2160" s="54"/>
      <c r="M2160" s="54"/>
      <c r="N2160" s="54"/>
      <c r="O2160" s="54"/>
      <c r="P2160" s="54"/>
      <c r="Q2160" s="54"/>
      <c r="R2160" s="54"/>
      <c r="S2160" s="54"/>
      <c r="T2160" s="54"/>
      <c r="U2160" s="54"/>
      <c r="V2160" s="54"/>
      <c r="W2160" s="54"/>
      <c r="X2160" s="54"/>
      <c r="Y2160" s="54"/>
      <c r="Z2160" s="54"/>
    </row>
    <row r="2161" spans="1:26" ht="12.75" customHeight="1">
      <c r="A2161" s="53" t="s">
        <v>4774</v>
      </c>
      <c r="B2161" s="55" t="s">
        <v>4772</v>
      </c>
      <c r="C2161" s="57">
        <v>19</v>
      </c>
      <c r="D2161" s="53" t="s">
        <v>4834</v>
      </c>
      <c r="E2161" s="55" t="s">
        <v>1473</v>
      </c>
      <c r="F2161" s="57">
        <v>2</v>
      </c>
      <c r="G2161" s="54"/>
      <c r="H2161" s="54"/>
      <c r="I2161" s="54"/>
      <c r="J2161" s="54"/>
      <c r="K2161" s="54"/>
      <c r="L2161" s="54"/>
      <c r="M2161" s="54"/>
      <c r="N2161" s="54"/>
      <c r="O2161" s="54"/>
      <c r="P2161" s="54"/>
      <c r="Q2161" s="54"/>
      <c r="R2161" s="54"/>
      <c r="S2161" s="54"/>
      <c r="T2161" s="54"/>
      <c r="U2161" s="54"/>
      <c r="V2161" s="54"/>
      <c r="W2161" s="54"/>
      <c r="X2161" s="54"/>
      <c r="Y2161" s="54"/>
      <c r="Z2161" s="54"/>
    </row>
    <row r="2162" spans="1:26" ht="12.75" customHeight="1">
      <c r="A2162" s="53" t="s">
        <v>4775</v>
      </c>
      <c r="B2162" s="55" t="s">
        <v>4764</v>
      </c>
      <c r="C2162" s="57">
        <v>26</v>
      </c>
      <c r="D2162" s="53" t="s">
        <v>4835</v>
      </c>
      <c r="E2162" s="55" t="s">
        <v>4523</v>
      </c>
      <c r="F2162" s="57">
        <v>1</v>
      </c>
      <c r="G2162" s="54"/>
      <c r="H2162" s="54"/>
      <c r="I2162" s="54"/>
      <c r="J2162" s="54"/>
      <c r="K2162" s="54"/>
      <c r="L2162" s="54"/>
      <c r="M2162" s="54"/>
      <c r="N2162" s="54"/>
      <c r="O2162" s="54"/>
      <c r="P2162" s="54"/>
      <c r="Q2162" s="54"/>
      <c r="R2162" s="54"/>
      <c r="S2162" s="54"/>
      <c r="T2162" s="54"/>
      <c r="U2162" s="54"/>
      <c r="V2162" s="54"/>
      <c r="W2162" s="54"/>
      <c r="X2162" s="54"/>
      <c r="Y2162" s="54"/>
      <c r="Z2162" s="54"/>
    </row>
    <row r="2163" spans="1:26" ht="12.75" customHeight="1">
      <c r="A2163" s="53" t="s">
        <v>4776</v>
      </c>
      <c r="B2163" s="55" t="s">
        <v>4748</v>
      </c>
      <c r="C2163" s="57">
        <v>4</v>
      </c>
      <c r="D2163" s="53" t="s">
        <v>4836</v>
      </c>
      <c r="E2163" s="55" t="s">
        <v>4523</v>
      </c>
      <c r="F2163" s="57">
        <v>2</v>
      </c>
      <c r="G2163" s="54"/>
      <c r="H2163" s="54"/>
      <c r="I2163" s="54"/>
      <c r="J2163" s="54"/>
      <c r="K2163" s="54"/>
      <c r="L2163" s="54"/>
      <c r="M2163" s="54"/>
      <c r="N2163" s="54"/>
      <c r="O2163" s="54"/>
      <c r="P2163" s="54"/>
      <c r="Q2163" s="54"/>
      <c r="R2163" s="54"/>
      <c r="S2163" s="54"/>
      <c r="T2163" s="54"/>
      <c r="U2163" s="54"/>
      <c r="V2163" s="54"/>
      <c r="W2163" s="54"/>
      <c r="X2163" s="54"/>
      <c r="Y2163" s="54"/>
      <c r="Z2163" s="54"/>
    </row>
    <row r="2164" spans="1:26" ht="12.75" customHeight="1">
      <c r="A2164" s="53" t="s">
        <v>4777</v>
      </c>
      <c r="B2164" s="55" t="s">
        <v>4778</v>
      </c>
      <c r="C2164" s="57">
        <v>36</v>
      </c>
      <c r="D2164" s="53" t="s">
        <v>4837</v>
      </c>
      <c r="E2164" s="55" t="s">
        <v>4143</v>
      </c>
      <c r="F2164" s="57">
        <v>1</v>
      </c>
      <c r="G2164" s="54"/>
      <c r="H2164" s="54"/>
      <c r="I2164" s="54"/>
      <c r="J2164" s="54"/>
      <c r="K2164" s="54"/>
      <c r="L2164" s="54"/>
      <c r="M2164" s="54"/>
      <c r="N2164" s="54"/>
      <c r="O2164" s="54"/>
      <c r="P2164" s="54"/>
      <c r="Q2164" s="54"/>
      <c r="R2164" s="54"/>
      <c r="S2164" s="54"/>
      <c r="T2164" s="54"/>
      <c r="U2164" s="54"/>
      <c r="V2164" s="54"/>
      <c r="W2164" s="54"/>
      <c r="X2164" s="54"/>
      <c r="Y2164" s="54"/>
      <c r="Z2164" s="54"/>
    </row>
    <row r="2165" spans="1:26" ht="12.75" customHeight="1">
      <c r="A2165" s="53" t="s">
        <v>4779</v>
      </c>
      <c r="B2165" s="55" t="s">
        <v>1620</v>
      </c>
      <c r="C2165" s="57">
        <v>34</v>
      </c>
      <c r="D2165" s="53" t="s">
        <v>4838</v>
      </c>
      <c r="E2165" s="55" t="s">
        <v>4143</v>
      </c>
      <c r="F2165" s="57">
        <v>1</v>
      </c>
      <c r="G2165" s="54"/>
      <c r="H2165" s="54"/>
      <c r="I2165" s="54"/>
      <c r="J2165" s="54"/>
      <c r="K2165" s="54"/>
      <c r="L2165" s="54"/>
      <c r="M2165" s="54"/>
      <c r="N2165" s="54"/>
      <c r="O2165" s="54"/>
      <c r="P2165" s="54"/>
      <c r="Q2165" s="54"/>
      <c r="R2165" s="54"/>
      <c r="S2165" s="54"/>
      <c r="T2165" s="54"/>
      <c r="U2165" s="54"/>
      <c r="V2165" s="54"/>
      <c r="W2165" s="54"/>
      <c r="X2165" s="54"/>
      <c r="Y2165" s="54"/>
      <c r="Z2165" s="54"/>
    </row>
    <row r="2166" spans="1:26" ht="12.75" customHeight="1">
      <c r="A2166" s="53" t="s">
        <v>4780</v>
      </c>
      <c r="B2166" s="55" t="s">
        <v>4781</v>
      </c>
      <c r="C2166" s="57">
        <v>82</v>
      </c>
      <c r="D2166" s="53" t="s">
        <v>4839</v>
      </c>
      <c r="E2166" s="55" t="s">
        <v>4501</v>
      </c>
      <c r="F2166" s="57">
        <v>1</v>
      </c>
      <c r="G2166" s="54"/>
      <c r="H2166" s="54"/>
      <c r="I2166" s="54"/>
      <c r="J2166" s="54"/>
      <c r="K2166" s="54"/>
      <c r="L2166" s="54"/>
      <c r="M2166" s="54"/>
      <c r="N2166" s="54"/>
      <c r="O2166" s="54"/>
      <c r="P2166" s="54"/>
      <c r="Q2166" s="54"/>
      <c r="R2166" s="54"/>
      <c r="S2166" s="54"/>
      <c r="T2166" s="54"/>
      <c r="U2166" s="54"/>
      <c r="V2166" s="54"/>
      <c r="W2166" s="54"/>
      <c r="X2166" s="54"/>
      <c r="Y2166" s="54"/>
      <c r="Z2166" s="54"/>
    </row>
    <row r="2167" spans="1:26" ht="12.75" customHeight="1">
      <c r="A2167" s="53" t="s">
        <v>4782</v>
      </c>
      <c r="B2167" s="55" t="s">
        <v>4778</v>
      </c>
      <c r="C2167" s="57">
        <v>31</v>
      </c>
      <c r="D2167" s="53" t="s">
        <v>4840</v>
      </c>
      <c r="E2167" s="55" t="s">
        <v>4501</v>
      </c>
      <c r="F2167" s="57">
        <v>1</v>
      </c>
      <c r="G2167" s="54"/>
      <c r="H2167" s="54"/>
      <c r="I2167" s="54"/>
      <c r="J2167" s="54"/>
      <c r="K2167" s="54"/>
      <c r="L2167" s="54"/>
      <c r="M2167" s="54"/>
      <c r="N2167" s="54"/>
      <c r="O2167" s="54"/>
      <c r="P2167" s="54"/>
      <c r="Q2167" s="54"/>
      <c r="R2167" s="54"/>
      <c r="S2167" s="54"/>
      <c r="T2167" s="54"/>
      <c r="U2167" s="54"/>
      <c r="V2167" s="54"/>
      <c r="W2167" s="54"/>
      <c r="X2167" s="54"/>
      <c r="Y2167" s="54"/>
      <c r="Z2167" s="54"/>
    </row>
    <row r="2168" spans="1:26" ht="12.75" customHeight="1">
      <c r="A2168" s="53" t="s">
        <v>4783</v>
      </c>
      <c r="B2168" s="55" t="s">
        <v>1620</v>
      </c>
      <c r="C2168" s="57">
        <v>35</v>
      </c>
      <c r="D2168" s="53" t="s">
        <v>4841</v>
      </c>
      <c r="E2168" s="55" t="s">
        <v>4501</v>
      </c>
      <c r="F2168" s="57">
        <v>1</v>
      </c>
      <c r="G2168" s="54"/>
      <c r="H2168" s="54"/>
      <c r="I2168" s="54"/>
      <c r="J2168" s="54"/>
      <c r="K2168" s="54"/>
      <c r="L2168" s="54"/>
      <c r="M2168" s="54"/>
      <c r="N2168" s="54"/>
      <c r="O2168" s="54"/>
      <c r="P2168" s="54"/>
      <c r="Q2168" s="54"/>
      <c r="R2168" s="54"/>
      <c r="S2168" s="54"/>
      <c r="T2168" s="54"/>
      <c r="U2168" s="54"/>
      <c r="V2168" s="54"/>
      <c r="W2168" s="54"/>
      <c r="X2168" s="54"/>
      <c r="Y2168" s="54"/>
      <c r="Z2168" s="54"/>
    </row>
    <row r="2169" spans="1:26" ht="12.75" customHeight="1">
      <c r="A2169" s="53" t="s">
        <v>4784</v>
      </c>
      <c r="B2169" s="55" t="s">
        <v>4781</v>
      </c>
      <c r="C2169" s="57">
        <v>79</v>
      </c>
      <c r="D2169" s="53" t="s">
        <v>4842</v>
      </c>
      <c r="E2169" s="55" t="s">
        <v>4499</v>
      </c>
      <c r="F2169" s="57">
        <v>1</v>
      </c>
      <c r="G2169" s="54"/>
      <c r="H2169" s="54"/>
      <c r="I2169" s="54"/>
      <c r="J2169" s="54"/>
      <c r="K2169" s="54"/>
      <c r="L2169" s="54"/>
      <c r="M2169" s="54"/>
      <c r="N2169" s="54"/>
      <c r="O2169" s="54"/>
      <c r="P2169" s="54"/>
      <c r="Q2169" s="54"/>
      <c r="R2169" s="54"/>
      <c r="S2169" s="54"/>
      <c r="T2169" s="54"/>
      <c r="U2169" s="54"/>
      <c r="V2169" s="54"/>
      <c r="W2169" s="54"/>
      <c r="X2169" s="54"/>
      <c r="Y2169" s="54"/>
      <c r="Z2169" s="54"/>
    </row>
    <row r="2170" spans="1:26" ht="12.75" customHeight="1">
      <c r="A2170" s="53" t="s">
        <v>4785</v>
      </c>
      <c r="B2170" s="55" t="s">
        <v>576</v>
      </c>
      <c r="C2170" s="57">
        <v>2</v>
      </c>
      <c r="D2170" s="53" t="s">
        <v>4843</v>
      </c>
      <c r="E2170" s="55" t="s">
        <v>4499</v>
      </c>
      <c r="F2170" s="57">
        <v>1</v>
      </c>
      <c r="G2170" s="54"/>
      <c r="H2170" s="54"/>
      <c r="I2170" s="54"/>
      <c r="J2170" s="54"/>
      <c r="K2170" s="54"/>
      <c r="L2170" s="54"/>
      <c r="M2170" s="54"/>
      <c r="N2170" s="54"/>
      <c r="O2170" s="54"/>
      <c r="P2170" s="54"/>
      <c r="Q2170" s="54"/>
      <c r="R2170" s="54"/>
      <c r="S2170" s="54"/>
      <c r="T2170" s="54"/>
      <c r="U2170" s="54"/>
      <c r="V2170" s="54"/>
      <c r="W2170" s="54"/>
      <c r="X2170" s="54"/>
      <c r="Y2170" s="54"/>
      <c r="Z2170" s="54"/>
    </row>
    <row r="2171" spans="1:26" ht="12.75" customHeight="1">
      <c r="A2171" s="53" t="s">
        <v>4786</v>
      </c>
      <c r="B2171" s="55" t="s">
        <v>576</v>
      </c>
      <c r="C2171" s="57">
        <v>3</v>
      </c>
      <c r="D2171" s="53" t="s">
        <v>4844</v>
      </c>
      <c r="E2171" s="55" t="s">
        <v>4499</v>
      </c>
      <c r="F2171" s="57">
        <v>1</v>
      </c>
      <c r="G2171" s="54"/>
      <c r="H2171" s="54"/>
      <c r="I2171" s="54"/>
      <c r="J2171" s="54"/>
      <c r="K2171" s="54"/>
      <c r="L2171" s="54"/>
      <c r="M2171" s="54"/>
      <c r="N2171" s="54"/>
      <c r="O2171" s="54"/>
      <c r="P2171" s="54"/>
      <c r="Q2171" s="54"/>
      <c r="R2171" s="54"/>
      <c r="S2171" s="54"/>
      <c r="T2171" s="54"/>
      <c r="U2171" s="54"/>
      <c r="V2171" s="54"/>
      <c r="W2171" s="54"/>
      <c r="X2171" s="54"/>
      <c r="Y2171" s="54"/>
      <c r="Z2171" s="54"/>
    </row>
    <row r="2172" spans="1:26" ht="12.75" customHeight="1">
      <c r="A2172" s="53" t="s">
        <v>4787</v>
      </c>
      <c r="B2172" s="55" t="s">
        <v>1620</v>
      </c>
      <c r="C2172" s="57">
        <v>20</v>
      </c>
      <c r="D2172" s="53" t="s">
        <v>4845</v>
      </c>
      <c r="E2172" s="55" t="s">
        <v>4499</v>
      </c>
      <c r="F2172" s="57">
        <v>1</v>
      </c>
      <c r="G2172" s="54"/>
      <c r="H2172" s="54"/>
      <c r="I2172" s="54"/>
      <c r="J2172" s="54"/>
      <c r="K2172" s="54"/>
      <c r="L2172" s="54"/>
      <c r="M2172" s="54"/>
      <c r="N2172" s="54"/>
      <c r="O2172" s="54"/>
      <c r="P2172" s="54"/>
      <c r="Q2172" s="54"/>
      <c r="R2172" s="54"/>
      <c r="S2172" s="54"/>
      <c r="T2172" s="54"/>
      <c r="U2172" s="54"/>
      <c r="V2172" s="54"/>
      <c r="W2172" s="54"/>
      <c r="X2172" s="54"/>
      <c r="Y2172" s="54"/>
      <c r="Z2172" s="54"/>
    </row>
    <row r="2173" spans="1:26" ht="12.75" customHeight="1">
      <c r="A2173" s="53" t="s">
        <v>4788</v>
      </c>
      <c r="B2173" s="55" t="s">
        <v>4789</v>
      </c>
      <c r="C2173" s="57">
        <v>21</v>
      </c>
      <c r="D2173" s="53" t="s">
        <v>4846</v>
      </c>
      <c r="E2173" s="55" t="s">
        <v>4501</v>
      </c>
      <c r="F2173" s="57">
        <v>1</v>
      </c>
      <c r="G2173" s="54"/>
      <c r="H2173" s="54"/>
      <c r="I2173" s="54"/>
      <c r="J2173" s="54"/>
      <c r="K2173" s="54"/>
      <c r="L2173" s="54"/>
      <c r="M2173" s="54"/>
      <c r="N2173" s="54"/>
      <c r="O2173" s="54"/>
      <c r="P2173" s="54"/>
      <c r="Q2173" s="54"/>
      <c r="R2173" s="54"/>
      <c r="S2173" s="54"/>
      <c r="T2173" s="54"/>
      <c r="U2173" s="54"/>
      <c r="V2173" s="54"/>
      <c r="W2173" s="54"/>
      <c r="X2173" s="54"/>
      <c r="Y2173" s="54"/>
      <c r="Z2173" s="54"/>
    </row>
    <row r="2174" spans="1:26" ht="12.75" customHeight="1">
      <c r="A2174" s="53" t="s">
        <v>4790</v>
      </c>
      <c r="B2174" s="55" t="s">
        <v>1620</v>
      </c>
      <c r="C2174" s="57">
        <v>22</v>
      </c>
      <c r="D2174" s="53" t="s">
        <v>4847</v>
      </c>
      <c r="E2174" s="55" t="s">
        <v>4501</v>
      </c>
      <c r="F2174" s="57">
        <v>1</v>
      </c>
      <c r="G2174" s="54"/>
      <c r="H2174" s="54"/>
      <c r="I2174" s="54"/>
      <c r="J2174" s="54"/>
      <c r="K2174" s="54"/>
      <c r="L2174" s="54"/>
      <c r="M2174" s="54"/>
      <c r="N2174" s="54"/>
      <c r="O2174" s="54"/>
      <c r="P2174" s="54"/>
      <c r="Q2174" s="54"/>
      <c r="R2174" s="54"/>
      <c r="S2174" s="54"/>
      <c r="T2174" s="54"/>
      <c r="U2174" s="54"/>
      <c r="V2174" s="54"/>
      <c r="W2174" s="54"/>
      <c r="X2174" s="54"/>
      <c r="Y2174" s="54"/>
      <c r="Z2174" s="54"/>
    </row>
    <row r="2175" spans="1:26" ht="12.75" customHeight="1">
      <c r="A2175" s="53" t="s">
        <v>4791</v>
      </c>
      <c r="B2175" s="55" t="s">
        <v>4789</v>
      </c>
      <c r="C2175" s="57">
        <v>19</v>
      </c>
      <c r="D2175" s="53" t="s">
        <v>4848</v>
      </c>
      <c r="E2175" s="55" t="s">
        <v>3479</v>
      </c>
      <c r="F2175" s="57">
        <v>1</v>
      </c>
      <c r="G2175" s="54"/>
      <c r="H2175" s="54"/>
      <c r="I2175" s="54"/>
      <c r="J2175" s="54"/>
      <c r="K2175" s="54"/>
      <c r="L2175" s="54"/>
      <c r="M2175" s="54"/>
      <c r="N2175" s="54"/>
      <c r="O2175" s="54"/>
      <c r="P2175" s="54"/>
      <c r="Q2175" s="54"/>
      <c r="R2175" s="54"/>
      <c r="S2175" s="54"/>
      <c r="T2175" s="54"/>
      <c r="U2175" s="54"/>
      <c r="V2175" s="54"/>
      <c r="W2175" s="54"/>
      <c r="X2175" s="54"/>
      <c r="Y2175" s="54"/>
      <c r="Z2175" s="54"/>
    </row>
    <row r="2176" spans="1:26" ht="12.75" customHeight="1">
      <c r="A2176" s="53" t="s">
        <v>4792</v>
      </c>
      <c r="B2176" s="55" t="s">
        <v>1620</v>
      </c>
      <c r="C2176" s="57">
        <v>22</v>
      </c>
      <c r="D2176" s="53" t="s">
        <v>4849</v>
      </c>
      <c r="E2176" s="55" t="s">
        <v>3479</v>
      </c>
      <c r="F2176" s="57">
        <v>1</v>
      </c>
      <c r="G2176" s="54"/>
      <c r="H2176" s="54"/>
      <c r="I2176" s="54"/>
      <c r="J2176" s="54"/>
      <c r="K2176" s="54"/>
      <c r="L2176" s="54"/>
      <c r="M2176" s="54"/>
      <c r="N2176" s="54"/>
      <c r="O2176" s="54"/>
      <c r="P2176" s="54"/>
      <c r="Q2176" s="54"/>
      <c r="R2176" s="54"/>
      <c r="S2176" s="54"/>
      <c r="T2176" s="54"/>
      <c r="U2176" s="54"/>
      <c r="V2176" s="54"/>
      <c r="W2176" s="54"/>
      <c r="X2176" s="54"/>
      <c r="Y2176" s="54"/>
      <c r="Z2176" s="54"/>
    </row>
    <row r="2177" spans="1:26" ht="12.75" customHeight="1">
      <c r="A2177" s="53" t="s">
        <v>4793</v>
      </c>
      <c r="B2177" s="55" t="s">
        <v>4789</v>
      </c>
      <c r="C2177" s="57">
        <v>16</v>
      </c>
      <c r="D2177" s="53" t="s">
        <v>4850</v>
      </c>
      <c r="E2177" s="55" t="s">
        <v>3479</v>
      </c>
      <c r="F2177" s="57">
        <v>1</v>
      </c>
      <c r="G2177" s="54"/>
      <c r="H2177" s="54"/>
      <c r="I2177" s="54"/>
      <c r="J2177" s="54"/>
      <c r="K2177" s="54"/>
      <c r="L2177" s="54"/>
      <c r="M2177" s="54"/>
      <c r="N2177" s="54"/>
      <c r="O2177" s="54"/>
      <c r="P2177" s="54"/>
      <c r="Q2177" s="54"/>
      <c r="R2177" s="54"/>
      <c r="S2177" s="54"/>
      <c r="T2177" s="54"/>
      <c r="U2177" s="54"/>
      <c r="V2177" s="54"/>
      <c r="W2177" s="54"/>
      <c r="X2177" s="54"/>
      <c r="Y2177" s="54"/>
      <c r="Z2177" s="54"/>
    </row>
    <row r="2178" spans="1:26" ht="12.75" customHeight="1">
      <c r="A2178" s="53" t="s">
        <v>4794</v>
      </c>
      <c r="B2178" s="55" t="s">
        <v>1620</v>
      </c>
      <c r="C2178" s="57">
        <v>23</v>
      </c>
      <c r="D2178" s="53" t="s">
        <v>4851</v>
      </c>
      <c r="E2178" s="55" t="s">
        <v>3479</v>
      </c>
      <c r="F2178" s="57">
        <v>1</v>
      </c>
      <c r="G2178" s="54"/>
      <c r="H2178" s="54"/>
      <c r="I2178" s="54"/>
      <c r="J2178" s="54"/>
      <c r="K2178" s="54"/>
      <c r="L2178" s="54"/>
      <c r="M2178" s="54"/>
      <c r="N2178" s="54"/>
      <c r="O2178" s="54"/>
      <c r="P2178" s="54"/>
      <c r="Q2178" s="54"/>
      <c r="R2178" s="54"/>
      <c r="S2178" s="54"/>
      <c r="T2178" s="54"/>
      <c r="U2178" s="54"/>
      <c r="V2178" s="54"/>
      <c r="W2178" s="54"/>
      <c r="X2178" s="54"/>
      <c r="Y2178" s="54"/>
      <c r="Z2178" s="54"/>
    </row>
    <row r="2179" spans="1:26" ht="12.75" customHeight="1">
      <c r="A2179" s="53" t="s">
        <v>4795</v>
      </c>
      <c r="B2179" s="55" t="s">
        <v>4789</v>
      </c>
      <c r="C2179" s="57">
        <v>17</v>
      </c>
      <c r="D2179" s="53" t="s">
        <v>4852</v>
      </c>
      <c r="E2179" s="55" t="s">
        <v>4853</v>
      </c>
      <c r="F2179" s="57">
        <v>35</v>
      </c>
      <c r="G2179" s="54"/>
      <c r="H2179" s="54"/>
      <c r="I2179" s="54"/>
      <c r="J2179" s="54"/>
      <c r="K2179" s="54"/>
      <c r="L2179" s="54"/>
      <c r="M2179" s="54"/>
      <c r="N2179" s="54"/>
      <c r="O2179" s="54"/>
      <c r="P2179" s="54"/>
      <c r="Q2179" s="54"/>
      <c r="R2179" s="54"/>
      <c r="S2179" s="54"/>
      <c r="T2179" s="54"/>
      <c r="U2179" s="54"/>
      <c r="V2179" s="54"/>
      <c r="W2179" s="54"/>
      <c r="X2179" s="54"/>
      <c r="Y2179" s="54"/>
      <c r="Z2179" s="54"/>
    </row>
    <row r="2180" spans="1:26" ht="12.75" customHeight="1">
      <c r="A2180" s="53" t="s">
        <v>4796</v>
      </c>
      <c r="B2180" s="55" t="s">
        <v>1620</v>
      </c>
      <c r="C2180" s="57">
        <v>26</v>
      </c>
      <c r="D2180" s="53" t="s">
        <v>4854</v>
      </c>
      <c r="E2180" s="55" t="s">
        <v>4853</v>
      </c>
      <c r="F2180" s="57">
        <v>35</v>
      </c>
      <c r="G2180" s="54"/>
      <c r="H2180" s="54"/>
      <c r="I2180" s="54"/>
      <c r="J2180" s="54"/>
      <c r="K2180" s="54"/>
      <c r="L2180" s="54"/>
      <c r="M2180" s="54"/>
      <c r="N2180" s="54"/>
      <c r="O2180" s="54"/>
      <c r="P2180" s="54"/>
      <c r="Q2180" s="54"/>
      <c r="R2180" s="54"/>
      <c r="S2180" s="54"/>
      <c r="T2180" s="54"/>
      <c r="U2180" s="54"/>
      <c r="V2180" s="54"/>
      <c r="W2180" s="54"/>
      <c r="X2180" s="54"/>
      <c r="Y2180" s="54"/>
      <c r="Z2180" s="54"/>
    </row>
    <row r="2181" spans="1:26" ht="12.75" customHeight="1">
      <c r="A2181" s="53" t="s">
        <v>4797</v>
      </c>
      <c r="B2181" s="55" t="s">
        <v>4798</v>
      </c>
      <c r="C2181" s="57">
        <v>79</v>
      </c>
      <c r="D2181" s="53" t="s">
        <v>4855</v>
      </c>
      <c r="E2181" s="55" t="s">
        <v>1725</v>
      </c>
      <c r="F2181" s="57">
        <v>9</v>
      </c>
      <c r="G2181" s="54"/>
      <c r="H2181" s="54"/>
      <c r="I2181" s="54"/>
      <c r="J2181" s="54"/>
      <c r="K2181" s="54"/>
      <c r="L2181" s="54"/>
      <c r="M2181" s="54"/>
      <c r="N2181" s="54"/>
      <c r="O2181" s="54"/>
      <c r="P2181" s="54"/>
      <c r="Q2181" s="54"/>
      <c r="R2181" s="54"/>
      <c r="S2181" s="54"/>
      <c r="T2181" s="54"/>
      <c r="U2181" s="54"/>
      <c r="V2181" s="54"/>
      <c r="W2181" s="54"/>
      <c r="X2181" s="54"/>
      <c r="Y2181" s="54"/>
      <c r="Z2181" s="54"/>
    </row>
    <row r="2182" spans="1:26" ht="12.75" customHeight="1">
      <c r="A2182" s="53" t="s">
        <v>4799</v>
      </c>
      <c r="B2182" s="55" t="s">
        <v>1620</v>
      </c>
      <c r="C2182" s="57">
        <v>23</v>
      </c>
      <c r="D2182" s="53" t="s">
        <v>4856</v>
      </c>
      <c r="E2182" s="55" t="s">
        <v>1992</v>
      </c>
      <c r="F2182" s="57">
        <v>1</v>
      </c>
      <c r="G2182" s="54"/>
      <c r="H2182" s="54"/>
      <c r="I2182" s="54"/>
      <c r="J2182" s="54"/>
      <c r="K2182" s="54"/>
      <c r="L2182" s="54"/>
      <c r="M2182" s="54"/>
      <c r="N2182" s="54"/>
      <c r="O2182" s="54"/>
      <c r="P2182" s="54"/>
      <c r="Q2182" s="54"/>
      <c r="R2182" s="54"/>
      <c r="S2182" s="54"/>
      <c r="T2182" s="54"/>
      <c r="U2182" s="54"/>
      <c r="V2182" s="54"/>
      <c r="W2182" s="54"/>
      <c r="X2182" s="54"/>
      <c r="Y2182" s="54"/>
      <c r="Z2182" s="54"/>
    </row>
    <row r="2183" spans="1:26" ht="12.75" customHeight="1">
      <c r="A2183" s="53" t="s">
        <v>4800</v>
      </c>
      <c r="B2183" s="55" t="s">
        <v>4798</v>
      </c>
      <c r="C2183" s="57">
        <v>59</v>
      </c>
      <c r="D2183" s="53" t="s">
        <v>4857</v>
      </c>
      <c r="E2183" s="55" t="s">
        <v>4018</v>
      </c>
      <c r="F2183" s="57">
        <v>4</v>
      </c>
      <c r="G2183" s="54"/>
      <c r="H2183" s="54"/>
      <c r="I2183" s="54"/>
      <c r="J2183" s="54"/>
      <c r="K2183" s="54"/>
      <c r="L2183" s="54"/>
      <c r="M2183" s="54"/>
      <c r="N2183" s="54"/>
      <c r="O2183" s="54"/>
      <c r="P2183" s="54"/>
      <c r="Q2183" s="54"/>
      <c r="R2183" s="54"/>
      <c r="S2183" s="54"/>
      <c r="T2183" s="54"/>
      <c r="U2183" s="54"/>
      <c r="V2183" s="54"/>
      <c r="W2183" s="54"/>
      <c r="X2183" s="54"/>
      <c r="Y2183" s="54"/>
      <c r="Z2183" s="54"/>
    </row>
    <row r="2184" spans="1:26" ht="12.75" customHeight="1">
      <c r="A2184" s="53" t="s">
        <v>4801</v>
      </c>
      <c r="B2184" s="55" t="s">
        <v>1620</v>
      </c>
      <c r="C2184" s="57">
        <v>25</v>
      </c>
      <c r="D2184" s="53" t="s">
        <v>4858</v>
      </c>
      <c r="E2184" s="55" t="s">
        <v>4499</v>
      </c>
      <c r="F2184" s="57">
        <v>1</v>
      </c>
      <c r="G2184" s="54"/>
      <c r="H2184" s="54"/>
      <c r="I2184" s="54"/>
      <c r="J2184" s="54"/>
      <c r="K2184" s="54"/>
      <c r="L2184" s="54"/>
      <c r="M2184" s="54"/>
      <c r="N2184" s="54"/>
      <c r="O2184" s="54"/>
      <c r="P2184" s="54"/>
      <c r="Q2184" s="54"/>
      <c r="R2184" s="54"/>
      <c r="S2184" s="54"/>
      <c r="T2184" s="54"/>
      <c r="U2184" s="54"/>
      <c r="V2184" s="54"/>
      <c r="W2184" s="54"/>
      <c r="X2184" s="54"/>
      <c r="Y2184" s="54"/>
      <c r="Z2184" s="54"/>
    </row>
    <row r="2185" spans="1:26" ht="12.75" customHeight="1">
      <c r="A2185" s="53" t="s">
        <v>4802</v>
      </c>
      <c r="B2185" s="55" t="s">
        <v>4803</v>
      </c>
      <c r="C2185" s="57">
        <v>57</v>
      </c>
      <c r="D2185" s="53" t="s">
        <v>4859</v>
      </c>
      <c r="E2185" s="55" t="s">
        <v>4499</v>
      </c>
      <c r="F2185" s="57">
        <v>1</v>
      </c>
      <c r="G2185" s="54"/>
      <c r="H2185" s="54"/>
      <c r="I2185" s="54"/>
      <c r="J2185" s="54"/>
      <c r="K2185" s="54"/>
      <c r="L2185" s="54"/>
      <c r="M2185" s="54"/>
      <c r="N2185" s="54"/>
      <c r="O2185" s="54"/>
      <c r="P2185" s="54"/>
      <c r="Q2185" s="54"/>
      <c r="R2185" s="54"/>
      <c r="S2185" s="54"/>
      <c r="T2185" s="54"/>
      <c r="U2185" s="54"/>
      <c r="V2185" s="54"/>
      <c r="W2185" s="54"/>
      <c r="X2185" s="54"/>
      <c r="Y2185" s="54"/>
      <c r="Z2185" s="54"/>
    </row>
    <row r="2186" spans="1:26" ht="12.75" customHeight="1">
      <c r="A2186" s="53" t="s">
        <v>4804</v>
      </c>
      <c r="B2186" s="55" t="s">
        <v>1620</v>
      </c>
      <c r="C2186" s="57">
        <v>26</v>
      </c>
      <c r="D2186" s="53" t="s">
        <v>4860</v>
      </c>
      <c r="E2186" s="55" t="s">
        <v>4499</v>
      </c>
      <c r="F2186" s="57">
        <v>1</v>
      </c>
      <c r="G2186" s="54"/>
      <c r="H2186" s="54"/>
      <c r="I2186" s="54"/>
      <c r="J2186" s="54"/>
      <c r="K2186" s="54"/>
      <c r="L2186" s="54"/>
      <c r="M2186" s="54"/>
      <c r="N2186" s="54"/>
      <c r="O2186" s="54"/>
      <c r="P2186" s="54"/>
      <c r="Q2186" s="54"/>
      <c r="R2186" s="54"/>
      <c r="S2186" s="54"/>
      <c r="T2186" s="54"/>
      <c r="U2186" s="54"/>
      <c r="V2186" s="54"/>
      <c r="W2186" s="54"/>
      <c r="X2186" s="54"/>
      <c r="Y2186" s="54"/>
      <c r="Z2186" s="54"/>
    </row>
    <row r="2187" spans="1:26" ht="12.75" customHeight="1">
      <c r="A2187" s="53" t="s">
        <v>4805</v>
      </c>
      <c r="B2187" s="55" t="s">
        <v>4803</v>
      </c>
      <c r="C2187" s="57">
        <v>66</v>
      </c>
      <c r="D2187" s="53" t="s">
        <v>4861</v>
      </c>
      <c r="E2187" s="55" t="s">
        <v>4523</v>
      </c>
      <c r="F2187" s="57">
        <v>1</v>
      </c>
      <c r="G2187" s="54"/>
      <c r="H2187" s="54"/>
      <c r="I2187" s="54"/>
      <c r="J2187" s="54"/>
      <c r="K2187" s="54"/>
      <c r="L2187" s="54"/>
      <c r="M2187" s="54"/>
      <c r="N2187" s="54"/>
      <c r="O2187" s="54"/>
      <c r="P2187" s="54"/>
      <c r="Q2187" s="54"/>
      <c r="R2187" s="54"/>
      <c r="S2187" s="54"/>
      <c r="T2187" s="54"/>
      <c r="U2187" s="54"/>
      <c r="V2187" s="54"/>
      <c r="W2187" s="54"/>
      <c r="X2187" s="54"/>
      <c r="Y2187" s="54"/>
      <c r="Z2187" s="54"/>
    </row>
    <row r="2188" spans="1:26" ht="12.75" customHeight="1">
      <c r="A2188" s="53" t="s">
        <v>4806</v>
      </c>
      <c r="B2188" s="55" t="s">
        <v>4807</v>
      </c>
      <c r="C2188" s="57">
        <v>13</v>
      </c>
      <c r="D2188" s="53" t="s">
        <v>4862</v>
      </c>
      <c r="E2188" s="55" t="s">
        <v>4523</v>
      </c>
      <c r="F2188" s="57">
        <v>1</v>
      </c>
      <c r="G2188" s="54"/>
      <c r="H2188" s="54"/>
      <c r="I2188" s="54"/>
      <c r="J2188" s="54"/>
      <c r="K2188" s="54"/>
      <c r="L2188" s="54"/>
      <c r="M2188" s="54"/>
      <c r="N2188" s="54"/>
      <c r="O2188" s="54"/>
      <c r="P2188" s="54"/>
      <c r="Q2188" s="54"/>
      <c r="R2188" s="54"/>
      <c r="S2188" s="54"/>
      <c r="T2188" s="54"/>
      <c r="U2188" s="54"/>
      <c r="V2188" s="54"/>
      <c r="W2188" s="54"/>
      <c r="X2188" s="54"/>
      <c r="Y2188" s="54"/>
      <c r="Z2188" s="54"/>
    </row>
    <row r="2189" spans="1:26" ht="12.75" customHeight="1">
      <c r="A2189" s="53" t="s">
        <v>4808</v>
      </c>
      <c r="B2189" s="55" t="s">
        <v>4807</v>
      </c>
      <c r="C2189" s="57">
        <v>20</v>
      </c>
      <c r="D2189" s="53" t="s">
        <v>4863</v>
      </c>
      <c r="E2189" s="55" t="s">
        <v>3908</v>
      </c>
      <c r="F2189" s="57">
        <v>1</v>
      </c>
      <c r="G2189" s="54"/>
      <c r="H2189" s="54"/>
      <c r="I2189" s="54"/>
      <c r="J2189" s="54"/>
      <c r="K2189" s="54"/>
      <c r="L2189" s="54"/>
      <c r="M2189" s="54"/>
      <c r="N2189" s="54"/>
      <c r="O2189" s="54"/>
      <c r="P2189" s="54"/>
      <c r="Q2189" s="54"/>
      <c r="R2189" s="54"/>
      <c r="S2189" s="54"/>
      <c r="T2189" s="54"/>
      <c r="U2189" s="54"/>
      <c r="V2189" s="54"/>
      <c r="W2189" s="54"/>
      <c r="X2189" s="54"/>
      <c r="Y2189" s="54"/>
      <c r="Z2189" s="54"/>
    </row>
    <row r="2190" spans="1:26" ht="12.75" customHeight="1">
      <c r="A2190" s="53" t="s">
        <v>4809</v>
      </c>
      <c r="B2190" s="55" t="s">
        <v>4807</v>
      </c>
      <c r="C2190" s="57">
        <v>15</v>
      </c>
      <c r="D2190" s="53" t="s">
        <v>4864</v>
      </c>
      <c r="E2190" s="55" t="s">
        <v>3908</v>
      </c>
      <c r="F2190" s="57">
        <v>1</v>
      </c>
      <c r="G2190" s="54"/>
      <c r="H2190" s="54"/>
      <c r="I2190" s="54"/>
      <c r="J2190" s="54"/>
      <c r="K2190" s="54"/>
      <c r="L2190" s="54"/>
      <c r="M2190" s="54"/>
      <c r="N2190" s="54"/>
      <c r="O2190" s="54"/>
      <c r="P2190" s="54"/>
      <c r="Q2190" s="54"/>
      <c r="R2190" s="54"/>
      <c r="S2190" s="54"/>
      <c r="T2190" s="54"/>
      <c r="U2190" s="54"/>
      <c r="V2190" s="54"/>
      <c r="W2190" s="54"/>
      <c r="X2190" s="54"/>
      <c r="Y2190" s="54"/>
      <c r="Z2190" s="54"/>
    </row>
    <row r="2191" spans="1:26" ht="12.75" customHeight="1">
      <c r="A2191" s="53" t="s">
        <v>4810</v>
      </c>
      <c r="B2191" s="55" t="s">
        <v>4807</v>
      </c>
      <c r="C2191" s="57">
        <v>7</v>
      </c>
      <c r="D2191" s="53" t="s">
        <v>4865</v>
      </c>
      <c r="E2191" s="55" t="s">
        <v>4501</v>
      </c>
      <c r="F2191" s="57">
        <v>1</v>
      </c>
      <c r="G2191" s="54"/>
      <c r="H2191" s="54"/>
      <c r="I2191" s="54"/>
      <c r="J2191" s="54"/>
      <c r="K2191" s="54"/>
      <c r="L2191" s="54"/>
      <c r="M2191" s="54"/>
      <c r="N2191" s="54"/>
      <c r="O2191" s="54"/>
      <c r="P2191" s="54"/>
      <c r="Q2191" s="54"/>
      <c r="R2191" s="54"/>
      <c r="S2191" s="54"/>
      <c r="T2191" s="54"/>
      <c r="U2191" s="54"/>
      <c r="V2191" s="54"/>
      <c r="W2191" s="54"/>
      <c r="X2191" s="54"/>
      <c r="Y2191" s="54"/>
      <c r="Z2191" s="54"/>
    </row>
    <row r="2192" spans="1:26" ht="12.75" customHeight="1">
      <c r="A2192" s="53" t="s">
        <v>4811</v>
      </c>
      <c r="B2192" s="55" t="s">
        <v>4812</v>
      </c>
      <c r="C2192" s="57">
        <v>19</v>
      </c>
      <c r="D2192" s="53" t="s">
        <v>4866</v>
      </c>
      <c r="E2192" s="55" t="s">
        <v>4501</v>
      </c>
      <c r="F2192" s="57">
        <v>1</v>
      </c>
      <c r="G2192" s="54"/>
      <c r="H2192" s="54"/>
      <c r="I2192" s="54"/>
      <c r="J2192" s="54"/>
      <c r="K2192" s="54"/>
      <c r="L2192" s="54"/>
      <c r="M2192" s="54"/>
      <c r="N2192" s="54"/>
      <c r="O2192" s="54"/>
      <c r="P2192" s="54"/>
      <c r="Q2192" s="54"/>
      <c r="R2192" s="54"/>
      <c r="S2192" s="54"/>
      <c r="T2192" s="54"/>
      <c r="U2192" s="54"/>
      <c r="V2192" s="54"/>
      <c r="W2192" s="54"/>
      <c r="X2192" s="54"/>
      <c r="Y2192" s="54"/>
      <c r="Z2192" s="54"/>
    </row>
    <row r="2193" spans="1:26" ht="12.75" customHeight="1">
      <c r="A2193" s="53" t="s">
        <v>4813</v>
      </c>
      <c r="B2193" s="55" t="s">
        <v>4812</v>
      </c>
      <c r="C2193" s="57">
        <v>14</v>
      </c>
      <c r="D2193" s="53" t="s">
        <v>4867</v>
      </c>
      <c r="E2193" s="55" t="s">
        <v>4168</v>
      </c>
      <c r="F2193" s="57">
        <v>1</v>
      </c>
      <c r="G2193" s="54"/>
      <c r="H2193" s="54"/>
      <c r="I2193" s="54"/>
      <c r="J2193" s="54"/>
      <c r="K2193" s="54"/>
      <c r="L2193" s="54"/>
      <c r="M2193" s="54"/>
      <c r="N2193" s="54"/>
      <c r="O2193" s="54"/>
      <c r="P2193" s="54"/>
      <c r="Q2193" s="54"/>
      <c r="R2193" s="54"/>
      <c r="S2193" s="54"/>
      <c r="T2193" s="54"/>
      <c r="U2193" s="54"/>
      <c r="V2193" s="54"/>
      <c r="W2193" s="54"/>
      <c r="X2193" s="54"/>
      <c r="Y2193" s="54"/>
      <c r="Z2193" s="54"/>
    </row>
    <row r="2194" spans="1:26" ht="12.75" customHeight="1">
      <c r="A2194" s="53" t="s">
        <v>4814</v>
      </c>
      <c r="B2194" s="55" t="s">
        <v>4815</v>
      </c>
      <c r="C2194" s="57">
        <v>34</v>
      </c>
      <c r="D2194" s="53" t="s">
        <v>4868</v>
      </c>
      <c r="E2194" s="55" t="s">
        <v>4168</v>
      </c>
      <c r="F2194" s="57">
        <v>1</v>
      </c>
      <c r="G2194" s="54"/>
      <c r="H2194" s="54"/>
      <c r="I2194" s="54"/>
      <c r="J2194" s="54"/>
      <c r="K2194" s="54"/>
      <c r="L2194" s="54"/>
      <c r="M2194" s="54"/>
      <c r="N2194" s="54"/>
      <c r="O2194" s="54"/>
      <c r="P2194" s="54"/>
      <c r="Q2194" s="54"/>
      <c r="R2194" s="54"/>
      <c r="S2194" s="54"/>
      <c r="T2194" s="54"/>
      <c r="U2194" s="54"/>
      <c r="V2194" s="54"/>
      <c r="W2194" s="54"/>
      <c r="X2194" s="54"/>
      <c r="Y2194" s="54"/>
      <c r="Z2194" s="54"/>
    </row>
    <row r="2195" spans="1:26" ht="12.75" customHeight="1">
      <c r="A2195" s="53" t="s">
        <v>4816</v>
      </c>
      <c r="B2195" s="55" t="s">
        <v>4815</v>
      </c>
      <c r="C2195" s="57">
        <v>34</v>
      </c>
      <c r="D2195" s="53" t="s">
        <v>4869</v>
      </c>
      <c r="E2195" s="55" t="s">
        <v>3170</v>
      </c>
      <c r="F2195" s="57">
        <v>1</v>
      </c>
      <c r="G2195" s="54"/>
      <c r="H2195" s="54"/>
      <c r="I2195" s="54"/>
      <c r="J2195" s="54"/>
      <c r="K2195" s="54"/>
      <c r="L2195" s="54"/>
      <c r="M2195" s="54"/>
      <c r="N2195" s="54"/>
      <c r="O2195" s="54"/>
      <c r="P2195" s="54"/>
      <c r="Q2195" s="54"/>
      <c r="R2195" s="54"/>
      <c r="S2195" s="54"/>
      <c r="T2195" s="54"/>
      <c r="U2195" s="54"/>
      <c r="V2195" s="54"/>
      <c r="W2195" s="54"/>
      <c r="X2195" s="54"/>
      <c r="Y2195" s="54"/>
      <c r="Z2195" s="54"/>
    </row>
    <row r="2196" spans="1:26" ht="12.75" customHeight="1">
      <c r="A2196" s="53" t="s">
        <v>4817</v>
      </c>
      <c r="B2196" s="55" t="s">
        <v>4815</v>
      </c>
      <c r="C2196" s="57">
        <v>34</v>
      </c>
      <c r="D2196" s="53" t="s">
        <v>4870</v>
      </c>
      <c r="E2196" s="55" t="s">
        <v>3170</v>
      </c>
      <c r="F2196" s="57">
        <v>1</v>
      </c>
      <c r="G2196" s="54"/>
      <c r="H2196" s="54"/>
      <c r="I2196" s="54"/>
      <c r="J2196" s="54"/>
      <c r="K2196" s="54"/>
      <c r="L2196" s="54"/>
      <c r="M2196" s="54"/>
      <c r="N2196" s="54"/>
      <c r="O2196" s="54"/>
      <c r="P2196" s="54"/>
      <c r="Q2196" s="54"/>
      <c r="R2196" s="54"/>
      <c r="S2196" s="54"/>
      <c r="T2196" s="54"/>
      <c r="U2196" s="54"/>
      <c r="V2196" s="54"/>
      <c r="W2196" s="54"/>
      <c r="X2196" s="54"/>
      <c r="Y2196" s="54"/>
      <c r="Z2196" s="54"/>
    </row>
    <row r="2197" spans="1:26" ht="12.75" customHeight="1">
      <c r="A2197" s="53" t="s">
        <v>4818</v>
      </c>
      <c r="B2197" s="55" t="s">
        <v>4815</v>
      </c>
      <c r="C2197" s="57">
        <v>34</v>
      </c>
      <c r="D2197" s="53" t="s">
        <v>4871</v>
      </c>
      <c r="E2197" s="55" t="s">
        <v>3170</v>
      </c>
      <c r="F2197" s="57">
        <v>1</v>
      </c>
      <c r="G2197" s="54"/>
      <c r="H2197" s="54"/>
      <c r="I2197" s="54"/>
      <c r="J2197" s="54"/>
      <c r="K2197" s="54"/>
      <c r="L2197" s="54"/>
      <c r="M2197" s="54"/>
      <c r="N2197" s="54"/>
      <c r="O2197" s="54"/>
      <c r="P2197" s="54"/>
      <c r="Q2197" s="54"/>
      <c r="R2197" s="54"/>
      <c r="S2197" s="54"/>
      <c r="T2197" s="54"/>
      <c r="U2197" s="54"/>
      <c r="V2197" s="54"/>
      <c r="W2197" s="54"/>
      <c r="X2197" s="54"/>
      <c r="Y2197" s="54"/>
      <c r="Z2197" s="54"/>
    </row>
    <row r="2198" spans="1:26" ht="12.75" customHeight="1">
      <c r="A2198" s="53" t="s">
        <v>4819</v>
      </c>
      <c r="B2198" s="55" t="s">
        <v>1657</v>
      </c>
      <c r="C2198" s="57">
        <v>2</v>
      </c>
      <c r="D2198" s="53" t="s">
        <v>4872</v>
      </c>
      <c r="E2198" s="55" t="s">
        <v>3170</v>
      </c>
      <c r="F2198" s="57">
        <v>1</v>
      </c>
      <c r="G2198" s="54"/>
      <c r="H2198" s="54"/>
      <c r="I2198" s="54"/>
      <c r="J2198" s="54"/>
      <c r="K2198" s="54"/>
      <c r="L2198" s="54"/>
      <c r="M2198" s="54"/>
      <c r="N2198" s="54"/>
      <c r="O2198" s="54"/>
      <c r="P2198" s="54"/>
      <c r="Q2198" s="54"/>
      <c r="R2198" s="54"/>
      <c r="S2198" s="54"/>
      <c r="T2198" s="54"/>
      <c r="U2198" s="54"/>
      <c r="V2198" s="54"/>
      <c r="W2198" s="54"/>
      <c r="X2198" s="54"/>
      <c r="Y2198" s="54"/>
      <c r="Z2198" s="54"/>
    </row>
    <row r="2199" spans="1:26" ht="12.75" customHeight="1">
      <c r="A2199" s="53" t="s">
        <v>4820</v>
      </c>
      <c r="B2199" s="55" t="s">
        <v>4821</v>
      </c>
      <c r="C2199" s="57">
        <v>1</v>
      </c>
      <c r="D2199" s="53" t="s">
        <v>4873</v>
      </c>
      <c r="E2199" s="55" t="s">
        <v>2852</v>
      </c>
      <c r="F2199" s="57">
        <v>3</v>
      </c>
      <c r="G2199" s="54"/>
      <c r="H2199" s="54"/>
      <c r="I2199" s="54"/>
      <c r="J2199" s="54"/>
      <c r="K2199" s="54"/>
      <c r="L2199" s="54"/>
      <c r="M2199" s="54"/>
      <c r="N2199" s="54"/>
      <c r="O2199" s="54"/>
      <c r="P2199" s="54"/>
      <c r="Q2199" s="54"/>
      <c r="R2199" s="54"/>
      <c r="S2199" s="54"/>
      <c r="T2199" s="54"/>
      <c r="U2199" s="54"/>
      <c r="V2199" s="54"/>
      <c r="W2199" s="54"/>
      <c r="X2199" s="54"/>
      <c r="Y2199" s="54"/>
      <c r="Z2199" s="54"/>
    </row>
    <row r="2200" spans="1:26" ht="12.75" customHeight="1">
      <c r="A2200" s="53" t="s">
        <v>4822</v>
      </c>
      <c r="B2200" s="55" t="s">
        <v>1657</v>
      </c>
      <c r="C2200" s="57">
        <v>1</v>
      </c>
      <c r="D2200" s="53" t="s">
        <v>4874</v>
      </c>
      <c r="E2200" s="55" t="s">
        <v>3514</v>
      </c>
      <c r="F2200" s="57">
        <v>6</v>
      </c>
      <c r="G2200" s="54"/>
      <c r="H2200" s="54"/>
      <c r="I2200" s="54"/>
      <c r="J2200" s="54"/>
      <c r="K2200" s="54"/>
      <c r="L2200" s="54"/>
      <c r="M2200" s="54"/>
      <c r="N2200" s="54"/>
      <c r="O2200" s="54"/>
      <c r="P2200" s="54"/>
      <c r="Q2200" s="54"/>
      <c r="R2200" s="54"/>
      <c r="S2200" s="54"/>
      <c r="T2200" s="54"/>
      <c r="U2200" s="54"/>
      <c r="V2200" s="54"/>
      <c r="W2200" s="54"/>
      <c r="X2200" s="54"/>
      <c r="Y2200" s="54"/>
      <c r="Z2200" s="54"/>
    </row>
    <row r="2201" spans="1:26" ht="12.75" customHeight="1">
      <c r="A2201" s="53" t="s">
        <v>4875</v>
      </c>
      <c r="B2201" s="55" t="s">
        <v>3514</v>
      </c>
      <c r="C2201" s="57">
        <v>8</v>
      </c>
      <c r="D2201" s="53" t="s">
        <v>4930</v>
      </c>
      <c r="E2201" s="55" t="s">
        <v>4246</v>
      </c>
      <c r="F2201" s="57">
        <v>4</v>
      </c>
      <c r="G2201" s="54"/>
      <c r="H2201" s="54"/>
      <c r="I2201" s="54"/>
      <c r="J2201" s="54"/>
      <c r="K2201" s="54"/>
      <c r="L2201" s="54"/>
      <c r="M2201" s="54"/>
      <c r="N2201" s="54"/>
      <c r="O2201" s="54"/>
      <c r="P2201" s="54"/>
      <c r="Q2201" s="54"/>
      <c r="R2201" s="54"/>
      <c r="S2201" s="54"/>
      <c r="T2201" s="54"/>
      <c r="U2201" s="54"/>
      <c r="V2201" s="54"/>
      <c r="W2201" s="54"/>
      <c r="X2201" s="54"/>
      <c r="Y2201" s="54"/>
      <c r="Z2201" s="54"/>
    </row>
    <row r="2202" spans="1:26" ht="12.75" customHeight="1">
      <c r="A2202" s="53" t="s">
        <v>4876</v>
      </c>
      <c r="B2202" s="55" t="s">
        <v>1836</v>
      </c>
      <c r="C2202" s="57">
        <v>3</v>
      </c>
      <c r="D2202" s="53" t="s">
        <v>4931</v>
      </c>
      <c r="E2202" s="55" t="s">
        <v>4932</v>
      </c>
      <c r="F2202" s="57">
        <v>2</v>
      </c>
      <c r="G2202" s="54"/>
      <c r="H2202" s="54"/>
      <c r="I2202" s="54"/>
      <c r="J2202" s="54"/>
      <c r="K2202" s="54"/>
      <c r="L2202" s="54"/>
      <c r="M2202" s="54"/>
      <c r="N2202" s="54"/>
      <c r="O2202" s="54"/>
      <c r="P2202" s="54"/>
      <c r="Q2202" s="54"/>
      <c r="R2202" s="54"/>
      <c r="S2202" s="54"/>
      <c r="T2202" s="54"/>
      <c r="U2202" s="54"/>
      <c r="V2202" s="54"/>
      <c r="W2202" s="54"/>
      <c r="X2202" s="54"/>
      <c r="Y2202" s="54"/>
      <c r="Z2202" s="54"/>
    </row>
    <row r="2203" spans="1:26" ht="12.75" customHeight="1">
      <c r="A2203" s="53" t="s">
        <v>4877</v>
      </c>
      <c r="B2203" s="55" t="s">
        <v>4499</v>
      </c>
      <c r="C2203" s="57">
        <v>8</v>
      </c>
      <c r="D2203" s="53" t="s">
        <v>4933</v>
      </c>
      <c r="E2203" s="55" t="s">
        <v>1412</v>
      </c>
      <c r="F2203" s="57">
        <v>1</v>
      </c>
      <c r="G2203" s="54"/>
      <c r="H2203" s="54"/>
      <c r="I2203" s="54"/>
      <c r="J2203" s="54"/>
      <c r="K2203" s="54"/>
      <c r="L2203" s="54"/>
      <c r="M2203" s="54"/>
      <c r="N2203" s="54"/>
      <c r="O2203" s="54"/>
      <c r="P2203" s="54"/>
      <c r="Q2203" s="54"/>
      <c r="R2203" s="54"/>
      <c r="S2203" s="54"/>
      <c r="T2203" s="54"/>
      <c r="U2203" s="54"/>
      <c r="V2203" s="54"/>
      <c r="W2203" s="54"/>
      <c r="X2203" s="54"/>
      <c r="Y2203" s="54"/>
      <c r="Z2203" s="54"/>
    </row>
    <row r="2204" spans="1:26" ht="12.75" customHeight="1">
      <c r="A2204" s="53" t="s">
        <v>4878</v>
      </c>
      <c r="B2204" s="55" t="s">
        <v>1836</v>
      </c>
      <c r="C2204" s="57">
        <v>4</v>
      </c>
      <c r="D2204" s="53" t="s">
        <v>4934</v>
      </c>
      <c r="E2204" s="55" t="s">
        <v>1412</v>
      </c>
      <c r="F2204" s="57">
        <v>1</v>
      </c>
      <c r="G2204" s="54"/>
      <c r="H2204" s="54"/>
      <c r="I2204" s="54"/>
      <c r="J2204" s="54"/>
      <c r="K2204" s="54"/>
      <c r="L2204" s="54"/>
      <c r="M2204" s="54"/>
      <c r="N2204" s="54"/>
      <c r="O2204" s="54"/>
      <c r="P2204" s="54"/>
      <c r="Q2204" s="54"/>
      <c r="R2204" s="54"/>
      <c r="S2204" s="54"/>
      <c r="T2204" s="54"/>
      <c r="U2204" s="54"/>
      <c r="V2204" s="54"/>
      <c r="W2204" s="54"/>
      <c r="X2204" s="54"/>
      <c r="Y2204" s="54"/>
      <c r="Z2204" s="54"/>
    </row>
    <row r="2205" spans="1:26" ht="12.75" customHeight="1">
      <c r="A2205" s="53" t="s">
        <v>4879</v>
      </c>
      <c r="B2205" s="55" t="s">
        <v>1836</v>
      </c>
      <c r="C2205" s="57">
        <v>2</v>
      </c>
      <c r="D2205" s="53" t="s">
        <v>4935</v>
      </c>
      <c r="E2205" s="55" t="s">
        <v>1412</v>
      </c>
      <c r="F2205" s="57">
        <v>1</v>
      </c>
      <c r="G2205" s="54"/>
      <c r="H2205" s="54"/>
      <c r="I2205" s="54"/>
      <c r="J2205" s="54"/>
      <c r="K2205" s="54"/>
      <c r="L2205" s="54"/>
      <c r="M2205" s="54"/>
      <c r="N2205" s="54"/>
      <c r="O2205" s="54"/>
      <c r="P2205" s="54"/>
      <c r="Q2205" s="54"/>
      <c r="R2205" s="54"/>
      <c r="S2205" s="54"/>
      <c r="T2205" s="54"/>
      <c r="U2205" s="54"/>
      <c r="V2205" s="54"/>
      <c r="W2205" s="54"/>
      <c r="X2205" s="54"/>
      <c r="Y2205" s="54"/>
      <c r="Z2205" s="54"/>
    </row>
    <row r="2206" spans="1:26" ht="12.75" customHeight="1">
      <c r="A2206" s="53" t="s">
        <v>4880</v>
      </c>
      <c r="B2206" s="55" t="s">
        <v>1836</v>
      </c>
      <c r="C2206" s="57">
        <v>2</v>
      </c>
      <c r="D2206" s="53" t="s">
        <v>4936</v>
      </c>
      <c r="E2206" s="55" t="s">
        <v>4499</v>
      </c>
      <c r="F2206" s="57">
        <v>11</v>
      </c>
      <c r="G2206" s="54"/>
      <c r="H2206" s="54"/>
      <c r="I2206" s="54"/>
      <c r="J2206" s="54"/>
      <c r="K2206" s="54"/>
      <c r="L2206" s="54"/>
      <c r="M2206" s="54"/>
      <c r="N2206" s="54"/>
      <c r="O2206" s="54"/>
      <c r="P2206" s="54"/>
      <c r="Q2206" s="54"/>
      <c r="R2206" s="54"/>
      <c r="S2206" s="54"/>
      <c r="T2206" s="54"/>
      <c r="U2206" s="54"/>
      <c r="V2206" s="54"/>
      <c r="W2206" s="54"/>
      <c r="X2206" s="54"/>
      <c r="Y2206" s="54"/>
      <c r="Z2206" s="54"/>
    </row>
    <row r="2207" spans="1:26" ht="12.75" customHeight="1">
      <c r="A2207" s="53" t="s">
        <v>4881</v>
      </c>
      <c r="B2207" s="55" t="s">
        <v>4499</v>
      </c>
      <c r="C2207" s="57">
        <v>2</v>
      </c>
      <c r="D2207" s="53" t="s">
        <v>4937</v>
      </c>
      <c r="E2207" s="55" t="s">
        <v>4499</v>
      </c>
      <c r="F2207" s="57">
        <v>2</v>
      </c>
      <c r="G2207" s="54"/>
      <c r="H2207" s="54"/>
      <c r="I2207" s="54"/>
      <c r="J2207" s="54"/>
      <c r="K2207" s="54"/>
      <c r="L2207" s="54"/>
      <c r="M2207" s="54"/>
      <c r="N2207" s="54"/>
      <c r="O2207" s="54"/>
      <c r="P2207" s="54"/>
      <c r="Q2207" s="54"/>
      <c r="R2207" s="54"/>
      <c r="S2207" s="54"/>
      <c r="T2207" s="54"/>
      <c r="U2207" s="54"/>
      <c r="V2207" s="54"/>
      <c r="W2207" s="54"/>
      <c r="X2207" s="54"/>
      <c r="Y2207" s="54"/>
      <c r="Z2207" s="54"/>
    </row>
    <row r="2208" spans="1:26" ht="12.75" customHeight="1">
      <c r="A2208" s="53" t="s">
        <v>4882</v>
      </c>
      <c r="B2208" s="55" t="s">
        <v>1836</v>
      </c>
      <c r="C2208" s="57">
        <v>2</v>
      </c>
      <c r="D2208" s="53" t="s">
        <v>4938</v>
      </c>
      <c r="E2208" s="55" t="s">
        <v>4499</v>
      </c>
      <c r="F2208" s="57">
        <v>11</v>
      </c>
      <c r="G2208" s="54"/>
      <c r="H2208" s="54"/>
      <c r="I2208" s="54"/>
      <c r="J2208" s="54"/>
      <c r="K2208" s="54"/>
      <c r="L2208" s="54"/>
      <c r="M2208" s="54"/>
      <c r="N2208" s="54"/>
      <c r="O2208" s="54"/>
      <c r="P2208" s="54"/>
      <c r="Q2208" s="54"/>
      <c r="R2208" s="54"/>
      <c r="S2208" s="54"/>
      <c r="T2208" s="54"/>
      <c r="U2208" s="54"/>
      <c r="V2208" s="54"/>
      <c r="W2208" s="54"/>
      <c r="X2208" s="54"/>
      <c r="Y2208" s="54"/>
      <c r="Z2208" s="54"/>
    </row>
    <row r="2209" spans="1:26" ht="12.75" customHeight="1">
      <c r="A2209" s="53" t="s">
        <v>4883</v>
      </c>
      <c r="B2209" s="55" t="s">
        <v>1836</v>
      </c>
      <c r="C2209" s="57">
        <v>5</v>
      </c>
      <c r="D2209" s="53" t="s">
        <v>4939</v>
      </c>
      <c r="E2209" s="55" t="s">
        <v>4499</v>
      </c>
      <c r="F2209" s="57">
        <v>1</v>
      </c>
      <c r="G2209" s="54"/>
      <c r="H2209" s="54"/>
      <c r="I2209" s="54"/>
      <c r="J2209" s="54"/>
      <c r="K2209" s="54"/>
      <c r="L2209" s="54"/>
      <c r="M2209" s="54"/>
      <c r="N2209" s="54"/>
      <c r="O2209" s="54"/>
      <c r="P2209" s="54"/>
      <c r="Q2209" s="54"/>
      <c r="R2209" s="54"/>
      <c r="S2209" s="54"/>
      <c r="T2209" s="54"/>
      <c r="U2209" s="54"/>
      <c r="V2209" s="54"/>
      <c r="W2209" s="54"/>
      <c r="X2209" s="54"/>
      <c r="Y2209" s="54"/>
      <c r="Z2209" s="54"/>
    </row>
    <row r="2210" spans="1:26" ht="12.75" customHeight="1">
      <c r="A2210" s="53" t="s">
        <v>4884</v>
      </c>
      <c r="B2210" s="55" t="s">
        <v>1475</v>
      </c>
      <c r="C2210" s="57">
        <v>2</v>
      </c>
      <c r="D2210" s="53" t="s">
        <v>4940</v>
      </c>
      <c r="E2210" s="55" t="s">
        <v>4499</v>
      </c>
      <c r="F2210" s="57">
        <v>1</v>
      </c>
      <c r="G2210" s="54"/>
      <c r="H2210" s="54"/>
      <c r="I2210" s="54"/>
      <c r="J2210" s="54"/>
      <c r="K2210" s="54"/>
      <c r="L2210" s="54"/>
      <c r="M2210" s="54"/>
      <c r="N2210" s="54"/>
      <c r="O2210" s="54"/>
      <c r="P2210" s="54"/>
      <c r="Q2210" s="54"/>
      <c r="R2210" s="54"/>
      <c r="S2210" s="54"/>
      <c r="T2210" s="54"/>
      <c r="U2210" s="54"/>
      <c r="V2210" s="54"/>
      <c r="W2210" s="54"/>
      <c r="X2210" s="54"/>
      <c r="Y2210" s="54"/>
      <c r="Z2210" s="54"/>
    </row>
    <row r="2211" spans="1:26" ht="12.75" customHeight="1">
      <c r="A2211" s="53" t="s">
        <v>4885</v>
      </c>
      <c r="B2211" s="55" t="s">
        <v>1475</v>
      </c>
      <c r="C2211" s="57">
        <v>2</v>
      </c>
      <c r="D2211" s="53" t="s">
        <v>4941</v>
      </c>
      <c r="E2211" s="55" t="s">
        <v>4942</v>
      </c>
      <c r="F2211" s="57">
        <v>6</v>
      </c>
      <c r="G2211" s="54"/>
      <c r="H2211" s="54"/>
      <c r="I2211" s="54"/>
      <c r="J2211" s="54"/>
      <c r="K2211" s="54"/>
      <c r="L2211" s="54"/>
      <c r="M2211" s="54"/>
      <c r="N2211" s="54"/>
      <c r="O2211" s="54"/>
      <c r="P2211" s="54"/>
      <c r="Q2211" s="54"/>
      <c r="R2211" s="54"/>
      <c r="S2211" s="54"/>
      <c r="T2211" s="54"/>
      <c r="U2211" s="54"/>
      <c r="V2211" s="54"/>
      <c r="W2211" s="54"/>
      <c r="X2211" s="54"/>
      <c r="Y2211" s="54"/>
      <c r="Z2211" s="54"/>
    </row>
    <row r="2212" spans="1:26" ht="12.75" customHeight="1">
      <c r="A2212" s="53" t="s">
        <v>4886</v>
      </c>
      <c r="B2212" s="55" t="s">
        <v>1475</v>
      </c>
      <c r="C2212" s="57">
        <v>2</v>
      </c>
      <c r="D2212" s="53" t="s">
        <v>4943</v>
      </c>
      <c r="E2212" s="55" t="s">
        <v>4942</v>
      </c>
      <c r="F2212" s="57">
        <v>7</v>
      </c>
      <c r="G2212" s="54"/>
      <c r="H2212" s="54"/>
      <c r="I2212" s="54"/>
      <c r="J2212" s="54"/>
      <c r="K2212" s="54"/>
      <c r="L2212" s="54"/>
      <c r="M2212" s="54"/>
      <c r="N2212" s="54"/>
      <c r="O2212" s="54"/>
      <c r="P2212" s="54"/>
      <c r="Q2212" s="54"/>
      <c r="R2212" s="54"/>
      <c r="S2212" s="54"/>
      <c r="T2212" s="54"/>
      <c r="U2212" s="54"/>
      <c r="V2212" s="54"/>
      <c r="W2212" s="54"/>
      <c r="X2212" s="54"/>
      <c r="Y2212" s="54"/>
      <c r="Z2212" s="54"/>
    </row>
    <row r="2213" spans="1:26" ht="12.75" customHeight="1">
      <c r="A2213" s="53" t="s">
        <v>4887</v>
      </c>
      <c r="B2213" s="55" t="s">
        <v>1475</v>
      </c>
      <c r="C2213" s="57">
        <v>2</v>
      </c>
      <c r="D2213" s="53" t="s">
        <v>4944</v>
      </c>
      <c r="E2213" s="55" t="s">
        <v>4942</v>
      </c>
      <c r="F2213" s="57">
        <v>8</v>
      </c>
      <c r="G2213" s="54"/>
      <c r="H2213" s="54"/>
      <c r="I2213" s="54"/>
      <c r="J2213" s="54"/>
      <c r="K2213" s="54"/>
      <c r="L2213" s="54"/>
      <c r="M2213" s="54"/>
      <c r="N2213" s="54"/>
      <c r="O2213" s="54"/>
      <c r="P2213" s="54"/>
      <c r="Q2213" s="54"/>
      <c r="R2213" s="54"/>
      <c r="S2213" s="54"/>
      <c r="T2213" s="54"/>
      <c r="U2213" s="54"/>
      <c r="V2213" s="54"/>
      <c r="W2213" s="54"/>
      <c r="X2213" s="54"/>
      <c r="Y2213" s="54"/>
      <c r="Z2213" s="54"/>
    </row>
    <row r="2214" spans="1:26" ht="12.75" customHeight="1">
      <c r="A2214" s="53" t="s">
        <v>4888</v>
      </c>
      <c r="B2214" s="55" t="s">
        <v>4889</v>
      </c>
      <c r="C2214" s="57">
        <v>2</v>
      </c>
      <c r="D2214" s="53" t="s">
        <v>4945</v>
      </c>
      <c r="E2214" s="55" t="s">
        <v>4942</v>
      </c>
      <c r="F2214" s="57">
        <v>8</v>
      </c>
      <c r="G2214" s="54"/>
      <c r="H2214" s="54"/>
      <c r="I2214" s="54"/>
      <c r="J2214" s="54"/>
      <c r="K2214" s="54"/>
      <c r="L2214" s="54"/>
      <c r="M2214" s="54"/>
      <c r="N2214" s="54"/>
      <c r="O2214" s="54"/>
      <c r="P2214" s="54"/>
      <c r="Q2214" s="54"/>
      <c r="R2214" s="54"/>
      <c r="S2214" s="54"/>
      <c r="T2214" s="54"/>
      <c r="U2214" s="54"/>
      <c r="V2214" s="54"/>
      <c r="W2214" s="54"/>
      <c r="X2214" s="54"/>
      <c r="Y2214" s="54"/>
      <c r="Z2214" s="54"/>
    </row>
    <row r="2215" spans="1:26" ht="12.75" customHeight="1">
      <c r="A2215" s="53" t="s">
        <v>4890</v>
      </c>
      <c r="B2215" s="55" t="s">
        <v>4889</v>
      </c>
      <c r="C2215" s="57">
        <v>26</v>
      </c>
      <c r="D2215" s="53" t="s">
        <v>4946</v>
      </c>
      <c r="E2215" s="55" t="s">
        <v>3340</v>
      </c>
      <c r="F2215" s="57">
        <v>1</v>
      </c>
      <c r="G2215" s="54"/>
      <c r="H2215" s="54"/>
      <c r="I2215" s="54"/>
      <c r="J2215" s="54"/>
      <c r="K2215" s="54"/>
      <c r="L2215" s="54"/>
      <c r="M2215" s="54"/>
      <c r="N2215" s="54"/>
      <c r="O2215" s="54"/>
      <c r="P2215" s="54"/>
      <c r="Q2215" s="54"/>
      <c r="R2215" s="54"/>
      <c r="S2215" s="54"/>
      <c r="T2215" s="54"/>
      <c r="U2215" s="54"/>
      <c r="V2215" s="54"/>
      <c r="W2215" s="54"/>
      <c r="X2215" s="54"/>
      <c r="Y2215" s="54"/>
      <c r="Z2215" s="54"/>
    </row>
    <row r="2216" spans="1:26" ht="12.75" customHeight="1">
      <c r="A2216" s="53" t="s">
        <v>4891</v>
      </c>
      <c r="B2216" s="55" t="s">
        <v>4889</v>
      </c>
      <c r="C2216" s="57">
        <v>30</v>
      </c>
      <c r="D2216" s="53" t="s">
        <v>4947</v>
      </c>
      <c r="E2216" s="55" t="s">
        <v>2131</v>
      </c>
      <c r="F2216" s="57">
        <v>1</v>
      </c>
      <c r="G2216" s="54"/>
      <c r="H2216" s="54"/>
      <c r="I2216" s="54"/>
      <c r="J2216" s="54"/>
      <c r="K2216" s="54"/>
      <c r="L2216" s="54"/>
      <c r="M2216" s="54"/>
      <c r="N2216" s="54"/>
      <c r="O2216" s="54"/>
      <c r="P2216" s="54"/>
      <c r="Q2216" s="54"/>
      <c r="R2216" s="54"/>
      <c r="S2216" s="54"/>
      <c r="T2216" s="54"/>
      <c r="U2216" s="54"/>
      <c r="V2216" s="54"/>
      <c r="W2216" s="54"/>
      <c r="X2216" s="54"/>
      <c r="Y2216" s="54"/>
      <c r="Z2216" s="54"/>
    </row>
    <row r="2217" spans="1:26" ht="12.75" customHeight="1">
      <c r="A2217" s="53" t="s">
        <v>4892</v>
      </c>
      <c r="B2217" s="55" t="s">
        <v>4246</v>
      </c>
      <c r="C2217" s="57">
        <v>2</v>
      </c>
      <c r="D2217" s="53" t="s">
        <v>4948</v>
      </c>
      <c r="E2217" s="55" t="s">
        <v>2184</v>
      </c>
      <c r="F2217" s="57">
        <v>5</v>
      </c>
      <c r="G2217" s="54"/>
      <c r="H2217" s="54"/>
      <c r="I2217" s="54"/>
      <c r="J2217" s="54"/>
      <c r="K2217" s="54"/>
      <c r="L2217" s="54"/>
      <c r="M2217" s="54"/>
      <c r="N2217" s="54"/>
      <c r="O2217" s="54"/>
      <c r="P2217" s="54"/>
      <c r="Q2217" s="54"/>
      <c r="R2217" s="54"/>
      <c r="S2217" s="54"/>
      <c r="T2217" s="54"/>
      <c r="U2217" s="54"/>
      <c r="V2217" s="54"/>
      <c r="W2217" s="54"/>
      <c r="X2217" s="54"/>
      <c r="Y2217" s="54"/>
      <c r="Z2217" s="54"/>
    </row>
    <row r="2218" spans="1:26" ht="12.75" customHeight="1">
      <c r="A2218" s="53" t="s">
        <v>4893</v>
      </c>
      <c r="B2218" s="55" t="s">
        <v>4246</v>
      </c>
      <c r="C2218" s="57">
        <v>5</v>
      </c>
      <c r="D2218" s="53" t="s">
        <v>4949</v>
      </c>
      <c r="E2218" s="55" t="s">
        <v>2184</v>
      </c>
      <c r="F2218" s="57">
        <v>1</v>
      </c>
      <c r="G2218" s="54"/>
      <c r="H2218" s="54"/>
      <c r="I2218" s="54"/>
      <c r="J2218" s="54"/>
      <c r="K2218" s="54"/>
      <c r="L2218" s="54"/>
      <c r="M2218" s="54"/>
      <c r="N2218" s="54"/>
      <c r="O2218" s="54"/>
      <c r="P2218" s="54"/>
      <c r="Q2218" s="54"/>
      <c r="R2218" s="54"/>
      <c r="S2218" s="54"/>
      <c r="T2218" s="54"/>
      <c r="U2218" s="54"/>
      <c r="V2218" s="54"/>
      <c r="W2218" s="54"/>
      <c r="X2218" s="54"/>
      <c r="Y2218" s="54"/>
      <c r="Z2218" s="54"/>
    </row>
    <row r="2219" spans="1:26" ht="12.75" customHeight="1">
      <c r="A2219" s="53" t="s">
        <v>4894</v>
      </c>
      <c r="B2219" s="55" t="s">
        <v>4895</v>
      </c>
      <c r="C2219" s="57">
        <v>13</v>
      </c>
      <c r="D2219" s="53" t="s">
        <v>4950</v>
      </c>
      <c r="E2219" s="55" t="s">
        <v>2184</v>
      </c>
      <c r="F2219" s="57">
        <v>3</v>
      </c>
      <c r="G2219" s="54"/>
      <c r="H2219" s="54"/>
      <c r="I2219" s="54"/>
      <c r="J2219" s="54"/>
      <c r="K2219" s="54"/>
      <c r="L2219" s="54"/>
      <c r="M2219" s="54"/>
      <c r="N2219" s="54"/>
      <c r="O2219" s="54"/>
      <c r="P2219" s="54"/>
      <c r="Q2219" s="54"/>
      <c r="R2219" s="54"/>
      <c r="S2219" s="54"/>
      <c r="T2219" s="54"/>
      <c r="U2219" s="54"/>
      <c r="V2219" s="54"/>
      <c r="W2219" s="54"/>
      <c r="X2219" s="54"/>
      <c r="Y2219" s="54"/>
      <c r="Z2219" s="54"/>
    </row>
    <row r="2220" spans="1:26" ht="12.75" customHeight="1">
      <c r="A2220" s="53" t="s">
        <v>4896</v>
      </c>
      <c r="B2220" s="55" t="s">
        <v>4897</v>
      </c>
      <c r="C2220" s="57">
        <v>15</v>
      </c>
      <c r="D2220" s="53" t="s">
        <v>4951</v>
      </c>
      <c r="E2220" s="55" t="s">
        <v>166</v>
      </c>
      <c r="F2220" s="57">
        <v>1</v>
      </c>
      <c r="G2220" s="54"/>
      <c r="H2220" s="54"/>
      <c r="I2220" s="54"/>
      <c r="J2220" s="54"/>
      <c r="K2220" s="54"/>
      <c r="L2220" s="54"/>
      <c r="M2220" s="54"/>
      <c r="N2220" s="54"/>
      <c r="O2220" s="54"/>
      <c r="P2220" s="54"/>
      <c r="Q2220" s="54"/>
      <c r="R2220" s="54"/>
      <c r="S2220" s="54"/>
      <c r="T2220" s="54"/>
      <c r="U2220" s="54"/>
      <c r="V2220" s="54"/>
      <c r="W2220" s="54"/>
      <c r="X2220" s="54"/>
      <c r="Y2220" s="54"/>
      <c r="Z2220" s="54"/>
    </row>
    <row r="2221" spans="1:26" ht="12.75" customHeight="1">
      <c r="A2221" s="53" t="s">
        <v>4898</v>
      </c>
      <c r="B2221" s="55" t="s">
        <v>4897</v>
      </c>
      <c r="C2221" s="57">
        <v>6</v>
      </c>
      <c r="D2221" s="53" t="s">
        <v>4952</v>
      </c>
      <c r="E2221" s="55" t="s">
        <v>166</v>
      </c>
      <c r="F2221" s="57">
        <v>1</v>
      </c>
      <c r="G2221" s="54"/>
      <c r="H2221" s="54"/>
      <c r="I2221" s="54"/>
      <c r="J2221" s="54"/>
      <c r="K2221" s="54"/>
      <c r="L2221" s="54"/>
      <c r="M2221" s="54"/>
      <c r="N2221" s="54"/>
      <c r="O2221" s="54"/>
      <c r="P2221" s="54"/>
      <c r="Q2221" s="54"/>
      <c r="R2221" s="54"/>
      <c r="S2221" s="54"/>
      <c r="T2221" s="54"/>
      <c r="U2221" s="54"/>
      <c r="V2221" s="54"/>
      <c r="W2221" s="54"/>
      <c r="X2221" s="54"/>
      <c r="Y2221" s="54"/>
      <c r="Z2221" s="54"/>
    </row>
    <row r="2222" spans="1:26" ht="12.75" customHeight="1">
      <c r="A2222" s="53" t="s">
        <v>4899</v>
      </c>
      <c r="B2222" s="55" t="s">
        <v>4900</v>
      </c>
      <c r="C2222" s="57">
        <v>1</v>
      </c>
      <c r="D2222" s="53" t="s">
        <v>4953</v>
      </c>
      <c r="E2222" s="55" t="s">
        <v>4499</v>
      </c>
      <c r="F2222" s="57">
        <v>1</v>
      </c>
      <c r="G2222" s="54"/>
      <c r="H2222" s="54"/>
      <c r="I2222" s="54"/>
      <c r="J2222" s="54"/>
      <c r="K2222" s="54"/>
      <c r="L2222" s="54"/>
      <c r="M2222" s="54"/>
      <c r="N2222" s="54"/>
      <c r="O2222" s="54"/>
      <c r="P2222" s="54"/>
      <c r="Q2222" s="54"/>
      <c r="R2222" s="54"/>
      <c r="S2222" s="54"/>
      <c r="T2222" s="54"/>
      <c r="U2222" s="54"/>
      <c r="V2222" s="54"/>
      <c r="W2222" s="54"/>
      <c r="X2222" s="54"/>
      <c r="Y2222" s="54"/>
      <c r="Z2222" s="54"/>
    </row>
    <row r="2223" spans="1:26" ht="12.75" customHeight="1">
      <c r="A2223" s="53" t="s">
        <v>4901</v>
      </c>
      <c r="B2223" s="55" t="s">
        <v>4897</v>
      </c>
      <c r="C2223" s="57">
        <v>3</v>
      </c>
      <c r="D2223" s="53" t="s">
        <v>4954</v>
      </c>
      <c r="E2223" s="55" t="s">
        <v>4499</v>
      </c>
      <c r="F2223" s="57">
        <v>1</v>
      </c>
      <c r="G2223" s="54"/>
      <c r="H2223" s="54"/>
      <c r="I2223" s="54"/>
      <c r="J2223" s="54"/>
      <c r="K2223" s="54"/>
      <c r="L2223" s="54"/>
      <c r="M2223" s="54"/>
      <c r="N2223" s="54"/>
      <c r="O2223" s="54"/>
      <c r="P2223" s="54"/>
      <c r="Q2223" s="54"/>
      <c r="R2223" s="54"/>
      <c r="S2223" s="54"/>
      <c r="T2223" s="54"/>
      <c r="U2223" s="54"/>
      <c r="V2223" s="54"/>
      <c r="W2223" s="54"/>
      <c r="X2223" s="54"/>
      <c r="Y2223" s="54"/>
      <c r="Z2223" s="54"/>
    </row>
    <row r="2224" spans="1:26" ht="12.75" customHeight="1">
      <c r="A2224" s="53" t="s">
        <v>4902</v>
      </c>
      <c r="B2224" s="55" t="s">
        <v>4897</v>
      </c>
      <c r="C2224" s="57">
        <v>2</v>
      </c>
      <c r="D2224" s="53" t="s">
        <v>4955</v>
      </c>
      <c r="E2224" s="55" t="s">
        <v>4900</v>
      </c>
      <c r="F2224" s="57">
        <v>1</v>
      </c>
      <c r="G2224" s="54"/>
      <c r="H2224" s="54"/>
      <c r="I2224" s="54"/>
      <c r="J2224" s="54"/>
      <c r="K2224" s="54"/>
      <c r="L2224" s="54"/>
      <c r="M2224" s="54"/>
      <c r="N2224" s="54"/>
      <c r="O2224" s="54"/>
      <c r="P2224" s="54"/>
      <c r="Q2224" s="54"/>
      <c r="R2224" s="54"/>
      <c r="S2224" s="54"/>
      <c r="T2224" s="54"/>
      <c r="U2224" s="54"/>
      <c r="V2224" s="54"/>
      <c r="W2224" s="54"/>
      <c r="X2224" s="54"/>
      <c r="Y2224" s="54"/>
      <c r="Z2224" s="54"/>
    </row>
    <row r="2225" spans="1:26" ht="12.75" customHeight="1">
      <c r="A2225" s="53" t="s">
        <v>4903</v>
      </c>
      <c r="B2225" s="55" t="s">
        <v>4900</v>
      </c>
      <c r="C2225" s="58" t="s">
        <v>580</v>
      </c>
      <c r="D2225" s="53" t="s">
        <v>4956</v>
      </c>
      <c r="E2225" s="55" t="s">
        <v>4499</v>
      </c>
      <c r="F2225" s="57">
        <v>1</v>
      </c>
      <c r="G2225" s="54"/>
      <c r="H2225" s="54"/>
      <c r="I2225" s="54"/>
      <c r="J2225" s="54"/>
      <c r="K2225" s="54"/>
      <c r="L2225" s="54"/>
      <c r="M2225" s="54"/>
      <c r="N2225" s="54"/>
      <c r="O2225" s="54"/>
      <c r="P2225" s="54"/>
      <c r="Q2225" s="54"/>
      <c r="R2225" s="54"/>
      <c r="S2225" s="54"/>
      <c r="T2225" s="54"/>
      <c r="U2225" s="54"/>
      <c r="V2225" s="54"/>
      <c r="W2225" s="54"/>
      <c r="X2225" s="54"/>
      <c r="Y2225" s="54"/>
      <c r="Z2225" s="54"/>
    </row>
    <row r="2226" spans="1:26" ht="12.75" customHeight="1">
      <c r="A2226" s="53" t="s">
        <v>4904</v>
      </c>
      <c r="B2226" s="55" t="s">
        <v>4905</v>
      </c>
      <c r="C2226" s="57">
        <v>2</v>
      </c>
      <c r="D2226" s="53" t="s">
        <v>4957</v>
      </c>
      <c r="E2226" s="55" t="s">
        <v>4499</v>
      </c>
      <c r="F2226" s="57">
        <v>1</v>
      </c>
      <c r="G2226" s="54"/>
      <c r="H2226" s="54"/>
      <c r="I2226" s="54"/>
      <c r="J2226" s="54"/>
      <c r="K2226" s="54"/>
      <c r="L2226" s="54"/>
      <c r="M2226" s="54"/>
      <c r="N2226" s="54"/>
      <c r="O2226" s="54"/>
      <c r="P2226" s="54"/>
      <c r="Q2226" s="54"/>
      <c r="R2226" s="54"/>
      <c r="S2226" s="54"/>
      <c r="T2226" s="54"/>
      <c r="U2226" s="54"/>
      <c r="V2226" s="54"/>
      <c r="W2226" s="54"/>
      <c r="X2226" s="54"/>
      <c r="Y2226" s="54"/>
      <c r="Z2226" s="54"/>
    </row>
    <row r="2227" spans="1:26" ht="12.75" customHeight="1">
      <c r="A2227" s="53" t="s">
        <v>4906</v>
      </c>
      <c r="B2227" s="55" t="s">
        <v>4900</v>
      </c>
      <c r="C2227" s="57">
        <v>4</v>
      </c>
      <c r="D2227" s="53" t="s">
        <v>4958</v>
      </c>
      <c r="E2227" s="55" t="s">
        <v>4900</v>
      </c>
      <c r="F2227" s="57">
        <v>1</v>
      </c>
      <c r="G2227" s="54"/>
      <c r="H2227" s="54"/>
      <c r="I2227" s="54"/>
      <c r="J2227" s="54"/>
      <c r="K2227" s="54"/>
      <c r="L2227" s="54"/>
      <c r="M2227" s="54"/>
      <c r="N2227" s="54"/>
      <c r="O2227" s="54"/>
      <c r="P2227" s="54"/>
      <c r="Q2227" s="54"/>
      <c r="R2227" s="54"/>
      <c r="S2227" s="54"/>
      <c r="T2227" s="54"/>
      <c r="U2227" s="54"/>
      <c r="V2227" s="54"/>
      <c r="W2227" s="54"/>
      <c r="X2227" s="54"/>
      <c r="Y2227" s="54"/>
      <c r="Z2227" s="54"/>
    </row>
    <row r="2228" spans="1:26" ht="12.75" customHeight="1">
      <c r="A2228" s="53" t="s">
        <v>4907</v>
      </c>
      <c r="B2228" s="55" t="s">
        <v>4895</v>
      </c>
      <c r="C2228" s="57">
        <v>3</v>
      </c>
      <c r="D2228" s="53" t="s">
        <v>4959</v>
      </c>
      <c r="E2228" s="55" t="s">
        <v>4499</v>
      </c>
      <c r="F2228" s="57">
        <v>1</v>
      </c>
      <c r="G2228" s="54"/>
      <c r="H2228" s="54"/>
      <c r="I2228" s="54"/>
      <c r="J2228" s="54"/>
      <c r="K2228" s="54"/>
      <c r="L2228" s="54"/>
      <c r="M2228" s="54"/>
      <c r="N2228" s="54"/>
      <c r="O2228" s="54"/>
      <c r="P2228" s="54"/>
      <c r="Q2228" s="54"/>
      <c r="R2228" s="54"/>
      <c r="S2228" s="54"/>
      <c r="T2228" s="54"/>
      <c r="U2228" s="54"/>
      <c r="V2228" s="54"/>
      <c r="W2228" s="54"/>
      <c r="X2228" s="54"/>
      <c r="Y2228" s="54"/>
      <c r="Z2228" s="54"/>
    </row>
    <row r="2229" spans="1:26" ht="12.75" customHeight="1">
      <c r="A2229" s="53" t="s">
        <v>4908</v>
      </c>
      <c r="B2229" s="55" t="s">
        <v>4895</v>
      </c>
      <c r="C2229" s="57">
        <v>2</v>
      </c>
      <c r="D2229" s="53" t="s">
        <v>4960</v>
      </c>
      <c r="E2229" s="55" t="s">
        <v>4499</v>
      </c>
      <c r="F2229" s="57">
        <v>1</v>
      </c>
      <c r="G2229" s="54"/>
      <c r="H2229" s="54"/>
      <c r="I2229" s="54"/>
      <c r="J2229" s="54"/>
      <c r="K2229" s="54"/>
      <c r="L2229" s="54"/>
      <c r="M2229" s="54"/>
      <c r="N2229" s="54"/>
      <c r="O2229" s="54"/>
      <c r="P2229" s="54"/>
      <c r="Q2229" s="54"/>
      <c r="R2229" s="54"/>
      <c r="S2229" s="54"/>
      <c r="T2229" s="54"/>
      <c r="U2229" s="54"/>
      <c r="V2229" s="54"/>
      <c r="W2229" s="54"/>
      <c r="X2229" s="54"/>
      <c r="Y2229" s="54"/>
      <c r="Z2229" s="54"/>
    </row>
    <row r="2230" spans="1:26" ht="12.75" customHeight="1">
      <c r="A2230" s="53" t="s">
        <v>4909</v>
      </c>
      <c r="B2230" s="55" t="s">
        <v>4897</v>
      </c>
      <c r="C2230" s="57">
        <v>2</v>
      </c>
      <c r="D2230" s="53" t="s">
        <v>4961</v>
      </c>
      <c r="E2230" s="55" t="s">
        <v>4962</v>
      </c>
      <c r="F2230" s="57">
        <v>47</v>
      </c>
      <c r="G2230" s="54"/>
      <c r="H2230" s="54"/>
      <c r="I2230" s="54"/>
      <c r="J2230" s="54"/>
      <c r="K2230" s="54"/>
      <c r="L2230" s="54"/>
      <c r="M2230" s="54"/>
      <c r="N2230" s="54"/>
      <c r="O2230" s="54"/>
      <c r="P2230" s="54"/>
      <c r="Q2230" s="54"/>
      <c r="R2230" s="54"/>
      <c r="S2230" s="54"/>
      <c r="T2230" s="54"/>
      <c r="U2230" s="54"/>
      <c r="V2230" s="54"/>
      <c r="W2230" s="54"/>
      <c r="X2230" s="54"/>
      <c r="Y2230" s="54"/>
      <c r="Z2230" s="54"/>
    </row>
    <row r="2231" spans="1:26" ht="12.75" customHeight="1">
      <c r="A2231" s="53" t="s">
        <v>4910</v>
      </c>
      <c r="B2231" s="55" t="s">
        <v>4897</v>
      </c>
      <c r="C2231" s="57">
        <v>3</v>
      </c>
      <c r="D2231" s="53" t="s">
        <v>4963</v>
      </c>
      <c r="E2231" s="55" t="s">
        <v>4962</v>
      </c>
      <c r="F2231" s="57">
        <v>11</v>
      </c>
      <c r="G2231" s="54"/>
      <c r="H2231" s="54"/>
      <c r="I2231" s="54"/>
      <c r="J2231" s="54"/>
      <c r="K2231" s="54"/>
      <c r="L2231" s="54"/>
      <c r="M2231" s="54"/>
      <c r="N2231" s="54"/>
      <c r="O2231" s="54"/>
      <c r="P2231" s="54"/>
      <c r="Q2231" s="54"/>
      <c r="R2231" s="54"/>
      <c r="S2231" s="54"/>
      <c r="T2231" s="54"/>
      <c r="U2231" s="54"/>
      <c r="V2231" s="54"/>
      <c r="W2231" s="54"/>
      <c r="X2231" s="54"/>
      <c r="Y2231" s="54"/>
      <c r="Z2231" s="54"/>
    </row>
    <row r="2232" spans="1:26" ht="12.75" customHeight="1">
      <c r="A2232" s="53" t="s">
        <v>4911</v>
      </c>
      <c r="B2232" s="55" t="s">
        <v>4897</v>
      </c>
      <c r="C2232" s="57">
        <v>3</v>
      </c>
      <c r="D2232" s="53" t="s">
        <v>4964</v>
      </c>
      <c r="E2232" s="55" t="s">
        <v>4499</v>
      </c>
      <c r="F2232" s="57">
        <v>1</v>
      </c>
      <c r="G2232" s="54"/>
      <c r="H2232" s="54"/>
      <c r="I2232" s="54"/>
      <c r="J2232" s="54"/>
      <c r="K2232" s="54"/>
      <c r="L2232" s="54"/>
      <c r="M2232" s="54"/>
      <c r="N2232" s="54"/>
      <c r="O2232" s="54"/>
      <c r="P2232" s="54"/>
      <c r="Q2232" s="54"/>
      <c r="R2232" s="54"/>
      <c r="S2232" s="54"/>
      <c r="T2232" s="54"/>
      <c r="U2232" s="54"/>
      <c r="V2232" s="54"/>
      <c r="W2232" s="54"/>
      <c r="X2232" s="54"/>
      <c r="Y2232" s="54"/>
      <c r="Z2232" s="54"/>
    </row>
    <row r="2233" spans="1:26" ht="12.75" customHeight="1">
      <c r="A2233" s="53" t="s">
        <v>4912</v>
      </c>
      <c r="B2233" s="55" t="s">
        <v>4143</v>
      </c>
      <c r="C2233" s="57">
        <v>2</v>
      </c>
      <c r="D2233" s="53" t="s">
        <v>4965</v>
      </c>
      <c r="E2233" s="55" t="s">
        <v>4499</v>
      </c>
      <c r="F2233" s="57"/>
      <c r="G2233" s="54"/>
      <c r="H2233" s="54"/>
      <c r="I2233" s="54"/>
      <c r="J2233" s="54"/>
      <c r="K2233" s="54"/>
      <c r="L2233" s="54"/>
      <c r="M2233" s="54"/>
      <c r="N2233" s="54"/>
      <c r="O2233" s="54"/>
      <c r="P2233" s="54"/>
      <c r="Q2233" s="54"/>
      <c r="R2233" s="54"/>
      <c r="S2233" s="54"/>
      <c r="T2233" s="54"/>
      <c r="U2233" s="54"/>
      <c r="V2233" s="54"/>
      <c r="W2233" s="54"/>
      <c r="X2233" s="54"/>
      <c r="Y2233" s="54"/>
      <c r="Z2233" s="54"/>
    </row>
    <row r="2234" spans="1:26" ht="12.75" customHeight="1">
      <c r="A2234" s="53" t="s">
        <v>4913</v>
      </c>
      <c r="B2234" s="55" t="s">
        <v>440</v>
      </c>
      <c r="C2234" s="57">
        <v>2</v>
      </c>
      <c r="D2234" s="53" t="s">
        <v>4966</v>
      </c>
      <c r="E2234" s="55" t="s">
        <v>4143</v>
      </c>
      <c r="F2234" s="57">
        <v>1</v>
      </c>
      <c r="G2234" s="54"/>
      <c r="H2234" s="54"/>
      <c r="I2234" s="54"/>
      <c r="J2234" s="54"/>
      <c r="K2234" s="54"/>
      <c r="L2234" s="54"/>
      <c r="M2234" s="54"/>
      <c r="N2234" s="54"/>
      <c r="O2234" s="54"/>
      <c r="P2234" s="54"/>
      <c r="Q2234" s="54"/>
      <c r="R2234" s="54"/>
      <c r="S2234" s="54"/>
      <c r="T2234" s="54"/>
      <c r="U2234" s="54"/>
      <c r="V2234" s="54"/>
      <c r="W2234" s="54"/>
      <c r="X2234" s="54"/>
      <c r="Y2234" s="54"/>
      <c r="Z2234" s="54"/>
    </row>
    <row r="2235" spans="1:26" ht="12.75" customHeight="1">
      <c r="A2235" s="53" t="s">
        <v>4914</v>
      </c>
      <c r="B2235" s="55" t="s">
        <v>440</v>
      </c>
      <c r="C2235" s="57">
        <v>1</v>
      </c>
      <c r="D2235" s="53" t="s">
        <v>4967</v>
      </c>
      <c r="E2235" s="55" t="s">
        <v>4143</v>
      </c>
      <c r="F2235" s="57">
        <v>1</v>
      </c>
      <c r="G2235" s="54"/>
      <c r="H2235" s="54"/>
      <c r="I2235" s="54"/>
      <c r="J2235" s="54"/>
      <c r="K2235" s="54"/>
      <c r="L2235" s="54"/>
      <c r="M2235" s="54"/>
      <c r="N2235" s="54"/>
      <c r="O2235" s="54"/>
      <c r="P2235" s="54"/>
      <c r="Q2235" s="54"/>
      <c r="R2235" s="54"/>
      <c r="S2235" s="54"/>
      <c r="T2235" s="54"/>
      <c r="U2235" s="54"/>
      <c r="V2235" s="54"/>
      <c r="W2235" s="54"/>
      <c r="X2235" s="54"/>
      <c r="Y2235" s="54"/>
      <c r="Z2235" s="54"/>
    </row>
    <row r="2236" spans="1:26" ht="12.75" customHeight="1">
      <c r="A2236" s="53" t="s">
        <v>4915</v>
      </c>
      <c r="B2236" s="55" t="s">
        <v>4143</v>
      </c>
      <c r="C2236" s="57">
        <v>1</v>
      </c>
      <c r="D2236" s="53" t="s">
        <v>4968</v>
      </c>
      <c r="E2236" s="55" t="s">
        <v>3340</v>
      </c>
      <c r="F2236" s="57">
        <v>1</v>
      </c>
      <c r="G2236" s="54"/>
      <c r="H2236" s="54"/>
      <c r="I2236" s="54"/>
      <c r="J2236" s="54"/>
      <c r="K2236" s="54"/>
      <c r="L2236" s="54"/>
      <c r="M2236" s="54"/>
      <c r="N2236" s="54"/>
      <c r="O2236" s="54"/>
      <c r="P2236" s="54"/>
      <c r="Q2236" s="54"/>
      <c r="R2236" s="54"/>
      <c r="S2236" s="54"/>
      <c r="T2236" s="54"/>
      <c r="U2236" s="54"/>
      <c r="V2236" s="54"/>
      <c r="W2236" s="54"/>
      <c r="X2236" s="54"/>
      <c r="Y2236" s="54"/>
      <c r="Z2236" s="54"/>
    </row>
    <row r="2237" spans="1:26" ht="12.75" customHeight="1">
      <c r="A2237" s="53" t="s">
        <v>4916</v>
      </c>
      <c r="B2237" s="55" t="s">
        <v>4143</v>
      </c>
      <c r="C2237" s="57">
        <v>1</v>
      </c>
      <c r="D2237" s="53" t="s">
        <v>4969</v>
      </c>
      <c r="E2237" s="55" t="s">
        <v>3340</v>
      </c>
      <c r="F2237" s="57">
        <v>1</v>
      </c>
      <c r="G2237" s="54"/>
      <c r="H2237" s="54"/>
      <c r="I2237" s="54"/>
      <c r="J2237" s="54"/>
      <c r="K2237" s="54"/>
      <c r="L2237" s="54"/>
      <c r="M2237" s="54"/>
      <c r="N2237" s="54"/>
      <c r="O2237" s="54"/>
      <c r="P2237" s="54"/>
      <c r="Q2237" s="54"/>
      <c r="R2237" s="54"/>
      <c r="S2237" s="54"/>
      <c r="T2237" s="54"/>
      <c r="U2237" s="54"/>
      <c r="V2237" s="54"/>
      <c r="W2237" s="54"/>
      <c r="X2237" s="54"/>
      <c r="Y2237" s="54"/>
      <c r="Z2237" s="54"/>
    </row>
    <row r="2238" spans="1:26" ht="12.75" customHeight="1">
      <c r="A2238" s="53" t="s">
        <v>4917</v>
      </c>
      <c r="B2238" s="55" t="s">
        <v>4499</v>
      </c>
      <c r="C2238" s="57">
        <v>1</v>
      </c>
      <c r="D2238" s="53" t="s">
        <v>4970</v>
      </c>
      <c r="E2238" s="55" t="s">
        <v>4932</v>
      </c>
      <c r="F2238" s="57">
        <v>1</v>
      </c>
      <c r="G2238" s="54"/>
      <c r="H2238" s="54"/>
      <c r="I2238" s="54"/>
      <c r="J2238" s="54"/>
      <c r="K2238" s="54"/>
      <c r="L2238" s="54"/>
      <c r="M2238" s="54"/>
      <c r="N2238" s="54"/>
      <c r="O2238" s="54"/>
      <c r="P2238" s="54"/>
      <c r="Q2238" s="54"/>
      <c r="R2238" s="54"/>
      <c r="S2238" s="54"/>
      <c r="T2238" s="54"/>
      <c r="U2238" s="54"/>
      <c r="V2238" s="54"/>
      <c r="W2238" s="54"/>
      <c r="X2238" s="54"/>
      <c r="Y2238" s="54"/>
      <c r="Z2238" s="54"/>
    </row>
    <row r="2239" spans="1:26" ht="12.75" customHeight="1">
      <c r="A2239" s="53" t="s">
        <v>4918</v>
      </c>
      <c r="B2239" s="55" t="s">
        <v>4499</v>
      </c>
      <c r="C2239" s="57">
        <v>1</v>
      </c>
      <c r="D2239" s="53" t="s">
        <v>4971</v>
      </c>
      <c r="E2239" s="55" t="s">
        <v>4932</v>
      </c>
      <c r="F2239" s="57">
        <v>1</v>
      </c>
      <c r="G2239" s="54"/>
      <c r="H2239" s="54"/>
      <c r="I2239" s="54"/>
      <c r="J2239" s="54"/>
      <c r="K2239" s="54"/>
      <c r="L2239" s="54"/>
      <c r="M2239" s="54"/>
      <c r="N2239" s="54"/>
      <c r="O2239" s="54"/>
      <c r="P2239" s="54"/>
      <c r="Q2239" s="54"/>
      <c r="R2239" s="54"/>
      <c r="S2239" s="54"/>
      <c r="T2239" s="54"/>
      <c r="U2239" s="54"/>
      <c r="V2239" s="54"/>
      <c r="W2239" s="54"/>
      <c r="X2239" s="54"/>
      <c r="Y2239" s="54"/>
      <c r="Z2239" s="54"/>
    </row>
    <row r="2240" spans="1:26" ht="12.75" customHeight="1">
      <c r="A2240" s="53" t="s">
        <v>4919</v>
      </c>
      <c r="B2240" s="55" t="s">
        <v>1902</v>
      </c>
      <c r="C2240" s="57">
        <v>5</v>
      </c>
      <c r="D2240" s="53" t="s">
        <v>4972</v>
      </c>
      <c r="E2240" s="55" t="s">
        <v>4973</v>
      </c>
      <c r="F2240" s="57">
        <v>24</v>
      </c>
      <c r="G2240" s="54"/>
      <c r="H2240" s="54"/>
      <c r="I2240" s="54"/>
      <c r="J2240" s="54"/>
      <c r="K2240" s="54"/>
      <c r="L2240" s="54"/>
      <c r="M2240" s="54"/>
      <c r="N2240" s="54"/>
      <c r="O2240" s="54"/>
      <c r="P2240" s="54"/>
      <c r="Q2240" s="54"/>
      <c r="R2240" s="54"/>
      <c r="S2240" s="54"/>
      <c r="T2240" s="54"/>
      <c r="U2240" s="54"/>
      <c r="V2240" s="54"/>
      <c r="W2240" s="54"/>
      <c r="X2240" s="54"/>
      <c r="Y2240" s="54"/>
      <c r="Z2240" s="54"/>
    </row>
    <row r="2241" spans="1:26" ht="12.75" customHeight="1">
      <c r="A2241" s="53" t="s">
        <v>4920</v>
      </c>
      <c r="B2241" s="55" t="s">
        <v>4895</v>
      </c>
      <c r="C2241" s="57">
        <v>2</v>
      </c>
      <c r="D2241" s="53" t="s">
        <v>4974</v>
      </c>
      <c r="E2241" s="55" t="s">
        <v>4973</v>
      </c>
      <c r="F2241" s="57">
        <v>25</v>
      </c>
      <c r="G2241" s="54"/>
      <c r="H2241" s="54"/>
      <c r="I2241" s="54"/>
      <c r="J2241" s="54"/>
      <c r="K2241" s="54"/>
      <c r="L2241" s="54"/>
      <c r="M2241" s="54"/>
      <c r="N2241" s="54"/>
      <c r="O2241" s="54"/>
      <c r="P2241" s="54"/>
      <c r="Q2241" s="54"/>
      <c r="R2241" s="54"/>
      <c r="S2241" s="54"/>
      <c r="T2241" s="54"/>
      <c r="U2241" s="54"/>
      <c r="V2241" s="54"/>
      <c r="W2241" s="54"/>
      <c r="X2241" s="54"/>
      <c r="Y2241" s="54"/>
      <c r="Z2241" s="54"/>
    </row>
    <row r="2242" spans="1:26" ht="12.75" customHeight="1">
      <c r="A2242" s="53" t="s">
        <v>4921</v>
      </c>
      <c r="B2242" s="55" t="s">
        <v>4897</v>
      </c>
      <c r="C2242" s="57">
        <v>3</v>
      </c>
      <c r="D2242" s="53" t="s">
        <v>4975</v>
      </c>
      <c r="E2242" s="55" t="s">
        <v>1643</v>
      </c>
      <c r="F2242" s="57">
        <v>7</v>
      </c>
      <c r="G2242" s="54"/>
      <c r="H2242" s="54"/>
      <c r="I2242" s="54"/>
      <c r="J2242" s="54"/>
      <c r="K2242" s="54"/>
      <c r="L2242" s="54"/>
      <c r="M2242" s="54"/>
      <c r="N2242" s="54"/>
      <c r="O2242" s="54"/>
      <c r="P2242" s="54"/>
      <c r="Q2242" s="54"/>
      <c r="R2242" s="54"/>
      <c r="S2242" s="54"/>
      <c r="T2242" s="54"/>
      <c r="U2242" s="54"/>
      <c r="V2242" s="54"/>
      <c r="W2242" s="54"/>
      <c r="X2242" s="54"/>
      <c r="Y2242" s="54"/>
      <c r="Z2242" s="54"/>
    </row>
    <row r="2243" spans="1:26" ht="12.75" customHeight="1">
      <c r="A2243" s="53" t="s">
        <v>4922</v>
      </c>
      <c r="B2243" s="55" t="s">
        <v>4905</v>
      </c>
      <c r="C2243" s="57">
        <v>3</v>
      </c>
      <c r="D2243" s="53" t="s">
        <v>4976</v>
      </c>
      <c r="E2243" s="55" t="s">
        <v>1643</v>
      </c>
      <c r="F2243" s="57">
        <v>2</v>
      </c>
      <c r="G2243" s="54"/>
      <c r="H2243" s="54"/>
      <c r="I2243" s="54"/>
      <c r="J2243" s="54"/>
      <c r="K2243" s="54"/>
      <c r="L2243" s="54"/>
      <c r="M2243" s="54"/>
      <c r="N2243" s="54"/>
      <c r="O2243" s="54"/>
      <c r="P2243" s="54"/>
      <c r="Q2243" s="54"/>
      <c r="R2243" s="54"/>
      <c r="S2243" s="54"/>
      <c r="T2243" s="54"/>
      <c r="U2243" s="54"/>
      <c r="V2243" s="54"/>
      <c r="W2243" s="54"/>
      <c r="X2243" s="54"/>
      <c r="Y2243" s="54"/>
      <c r="Z2243" s="54"/>
    </row>
    <row r="2244" spans="1:26" ht="12.75" customHeight="1">
      <c r="A2244" s="53" t="s">
        <v>4923</v>
      </c>
      <c r="B2244" s="55" t="s">
        <v>4499</v>
      </c>
      <c r="C2244" s="57">
        <v>1</v>
      </c>
      <c r="D2244" s="53" t="s">
        <v>4977</v>
      </c>
      <c r="E2244" s="55" t="s">
        <v>4978</v>
      </c>
      <c r="F2244" s="57">
        <v>5</v>
      </c>
      <c r="G2244" s="54"/>
      <c r="H2244" s="54"/>
      <c r="I2244" s="54"/>
      <c r="J2244" s="54"/>
      <c r="K2244" s="54"/>
      <c r="L2244" s="54"/>
      <c r="M2244" s="54"/>
      <c r="N2244" s="54"/>
      <c r="O2244" s="54"/>
      <c r="P2244" s="54"/>
      <c r="Q2244" s="54"/>
      <c r="R2244" s="54"/>
      <c r="S2244" s="54"/>
      <c r="T2244" s="54"/>
      <c r="U2244" s="54"/>
      <c r="V2244" s="54"/>
      <c r="W2244" s="54"/>
      <c r="X2244" s="54"/>
      <c r="Y2244" s="54"/>
      <c r="Z2244" s="54"/>
    </row>
    <row r="2245" spans="1:26" ht="12.75" customHeight="1">
      <c r="A2245" s="53" t="s">
        <v>4924</v>
      </c>
      <c r="B2245" s="55" t="s">
        <v>4499</v>
      </c>
      <c r="C2245" s="57">
        <v>1</v>
      </c>
      <c r="D2245" s="53" t="s">
        <v>4979</v>
      </c>
      <c r="E2245" s="55" t="s">
        <v>336</v>
      </c>
      <c r="F2245" s="57">
        <v>1</v>
      </c>
      <c r="G2245" s="54"/>
      <c r="H2245" s="54"/>
      <c r="I2245" s="54"/>
      <c r="J2245" s="54"/>
      <c r="K2245" s="54"/>
      <c r="L2245" s="54"/>
      <c r="M2245" s="54"/>
      <c r="N2245" s="54"/>
      <c r="O2245" s="54"/>
      <c r="P2245" s="54"/>
      <c r="Q2245" s="54"/>
      <c r="R2245" s="54"/>
      <c r="S2245" s="54"/>
      <c r="T2245" s="54"/>
      <c r="U2245" s="54"/>
      <c r="V2245" s="54"/>
      <c r="W2245" s="54"/>
      <c r="X2245" s="54"/>
      <c r="Y2245" s="54"/>
      <c r="Z2245" s="54"/>
    </row>
    <row r="2246" spans="1:26" ht="12.75" customHeight="1">
      <c r="A2246" s="53" t="s">
        <v>4925</v>
      </c>
      <c r="B2246" s="55" t="s">
        <v>4905</v>
      </c>
      <c r="C2246" s="57">
        <v>2</v>
      </c>
      <c r="D2246" s="53" t="s">
        <v>4980</v>
      </c>
      <c r="E2246" s="55" t="s">
        <v>336</v>
      </c>
      <c r="F2246" s="57">
        <v>8</v>
      </c>
      <c r="G2246" s="54"/>
      <c r="H2246" s="54"/>
      <c r="I2246" s="54"/>
      <c r="J2246" s="54"/>
      <c r="K2246" s="54"/>
      <c r="L2246" s="54"/>
      <c r="M2246" s="54"/>
      <c r="N2246" s="54"/>
      <c r="O2246" s="54"/>
      <c r="P2246" s="54"/>
      <c r="Q2246" s="54"/>
      <c r="R2246" s="54"/>
      <c r="S2246" s="54"/>
      <c r="T2246" s="54"/>
      <c r="U2246" s="54"/>
      <c r="V2246" s="54"/>
      <c r="W2246" s="54"/>
      <c r="X2246" s="54"/>
      <c r="Y2246" s="54"/>
      <c r="Z2246" s="54"/>
    </row>
    <row r="2247" spans="1:26" ht="12.75" customHeight="1">
      <c r="A2247" s="53" t="s">
        <v>4926</v>
      </c>
      <c r="B2247" s="55" t="s">
        <v>4905</v>
      </c>
      <c r="C2247" s="57">
        <v>1</v>
      </c>
      <c r="D2247" s="53" t="s">
        <v>4981</v>
      </c>
      <c r="E2247" s="55" t="s">
        <v>2131</v>
      </c>
      <c r="F2247" s="57">
        <v>6</v>
      </c>
      <c r="G2247" s="54"/>
      <c r="H2247" s="54"/>
      <c r="I2247" s="54"/>
      <c r="J2247" s="54"/>
      <c r="K2247" s="54"/>
      <c r="L2247" s="54"/>
      <c r="M2247" s="54"/>
      <c r="N2247" s="54"/>
      <c r="O2247" s="54"/>
      <c r="P2247" s="54"/>
      <c r="Q2247" s="54"/>
      <c r="R2247" s="54"/>
      <c r="S2247" s="54"/>
      <c r="T2247" s="54"/>
      <c r="U2247" s="54"/>
      <c r="V2247" s="54"/>
      <c r="W2247" s="54"/>
      <c r="X2247" s="54"/>
      <c r="Y2247" s="54"/>
      <c r="Z2247" s="54"/>
    </row>
    <row r="2248" spans="1:26" ht="12.75" customHeight="1">
      <c r="A2248" s="53" t="s">
        <v>4927</v>
      </c>
      <c r="B2248" s="55" t="s">
        <v>4905</v>
      </c>
      <c r="C2248" s="57">
        <v>1</v>
      </c>
      <c r="D2248" s="53" t="s">
        <v>4982</v>
      </c>
      <c r="E2248" s="55" t="s">
        <v>4143</v>
      </c>
      <c r="F2248" s="57">
        <v>1</v>
      </c>
      <c r="G2248" s="54"/>
      <c r="H2248" s="54"/>
      <c r="I2248" s="54"/>
      <c r="J2248" s="54"/>
      <c r="K2248" s="54"/>
      <c r="L2248" s="54"/>
      <c r="M2248" s="54"/>
      <c r="N2248" s="54"/>
      <c r="O2248" s="54"/>
      <c r="P2248" s="54"/>
      <c r="Q2248" s="54"/>
      <c r="R2248" s="54"/>
      <c r="S2248" s="54"/>
      <c r="T2248" s="54"/>
      <c r="U2248" s="54"/>
      <c r="V2248" s="54"/>
      <c r="W2248" s="54"/>
      <c r="X2248" s="54"/>
      <c r="Y2248" s="54"/>
      <c r="Z2248" s="54"/>
    </row>
    <row r="2249" spans="1:26" ht="12.75" customHeight="1">
      <c r="A2249" s="53" t="s">
        <v>4928</v>
      </c>
      <c r="B2249" s="55" t="s">
        <v>4905</v>
      </c>
      <c r="C2249" s="57">
        <v>1</v>
      </c>
      <c r="D2249" s="53" t="s">
        <v>4983</v>
      </c>
      <c r="E2249" s="55" t="s">
        <v>270</v>
      </c>
      <c r="F2249" s="57">
        <v>4</v>
      </c>
      <c r="G2249" s="54"/>
      <c r="H2249" s="54"/>
      <c r="I2249" s="54"/>
      <c r="J2249" s="54"/>
      <c r="K2249" s="54"/>
      <c r="L2249" s="54"/>
      <c r="M2249" s="54"/>
      <c r="N2249" s="54"/>
      <c r="O2249" s="54"/>
      <c r="P2249" s="54"/>
      <c r="Q2249" s="54"/>
      <c r="R2249" s="54"/>
      <c r="S2249" s="54"/>
      <c r="T2249" s="54"/>
      <c r="U2249" s="54"/>
      <c r="V2249" s="54"/>
      <c r="W2249" s="54"/>
      <c r="X2249" s="54"/>
      <c r="Y2249" s="54"/>
      <c r="Z2249" s="54"/>
    </row>
    <row r="2250" spans="1:26" ht="12.75" customHeight="1">
      <c r="A2250" s="53" t="s">
        <v>4929</v>
      </c>
      <c r="B2250" s="55" t="s">
        <v>4895</v>
      </c>
      <c r="C2250" s="57">
        <v>5</v>
      </c>
      <c r="D2250" s="53" t="s">
        <v>4984</v>
      </c>
      <c r="E2250" s="55" t="s">
        <v>273</v>
      </c>
      <c r="F2250" s="57">
        <v>2</v>
      </c>
      <c r="G2250" s="54"/>
      <c r="H2250" s="54"/>
      <c r="I2250" s="54"/>
      <c r="J2250" s="54"/>
      <c r="K2250" s="54"/>
      <c r="L2250" s="54"/>
      <c r="M2250" s="54"/>
      <c r="N2250" s="54"/>
      <c r="O2250" s="54"/>
      <c r="P2250" s="54"/>
      <c r="Q2250" s="54"/>
      <c r="R2250" s="54"/>
      <c r="S2250" s="54"/>
      <c r="T2250" s="54"/>
      <c r="U2250" s="54"/>
      <c r="V2250" s="54"/>
      <c r="W2250" s="54"/>
      <c r="X2250" s="54"/>
      <c r="Y2250" s="54"/>
      <c r="Z2250" s="54"/>
    </row>
    <row r="2251" spans="1:26" ht="12.75" customHeight="1">
      <c r="A2251" s="53" t="s">
        <v>4985</v>
      </c>
      <c r="B2251" s="55" t="s">
        <v>270</v>
      </c>
      <c r="C2251" s="57">
        <v>2</v>
      </c>
      <c r="D2251" s="53" t="s">
        <v>5038</v>
      </c>
      <c r="E2251" s="55" t="s">
        <v>167</v>
      </c>
      <c r="F2251" s="57">
        <v>5</v>
      </c>
      <c r="G2251" s="54"/>
      <c r="H2251" s="54"/>
      <c r="I2251" s="54"/>
      <c r="J2251" s="54"/>
      <c r="K2251" s="54"/>
      <c r="L2251" s="54"/>
      <c r="M2251" s="54"/>
      <c r="N2251" s="54"/>
      <c r="O2251" s="54"/>
      <c r="P2251" s="54"/>
      <c r="Q2251" s="54"/>
      <c r="R2251" s="54"/>
      <c r="S2251" s="54"/>
      <c r="T2251" s="54"/>
      <c r="U2251" s="54"/>
      <c r="V2251" s="54"/>
      <c r="W2251" s="54"/>
      <c r="X2251" s="54"/>
      <c r="Y2251" s="54"/>
      <c r="Z2251" s="54"/>
    </row>
    <row r="2252" spans="1:26" ht="12.75" customHeight="1">
      <c r="A2252" s="53" t="s">
        <v>4986</v>
      </c>
      <c r="B2252" s="55" t="s">
        <v>4499</v>
      </c>
      <c r="C2252" s="57">
        <v>1</v>
      </c>
      <c r="D2252" s="53" t="s">
        <v>5039</v>
      </c>
      <c r="E2252" s="55" t="s">
        <v>167</v>
      </c>
      <c r="F2252" s="57">
        <v>5</v>
      </c>
      <c r="G2252" s="54"/>
      <c r="H2252" s="54"/>
      <c r="I2252" s="54"/>
      <c r="J2252" s="54"/>
      <c r="K2252" s="54"/>
      <c r="L2252" s="54"/>
      <c r="M2252" s="54"/>
      <c r="N2252" s="54"/>
      <c r="O2252" s="54"/>
      <c r="P2252" s="54"/>
      <c r="Q2252" s="54"/>
      <c r="R2252" s="54"/>
      <c r="S2252" s="54"/>
      <c r="T2252" s="54"/>
      <c r="U2252" s="54"/>
      <c r="V2252" s="54"/>
      <c r="W2252" s="54"/>
      <c r="X2252" s="54"/>
      <c r="Y2252" s="54"/>
      <c r="Z2252" s="54"/>
    </row>
    <row r="2253" spans="1:26" ht="12.75" customHeight="1">
      <c r="A2253" s="53" t="s">
        <v>4987</v>
      </c>
      <c r="B2253" s="55" t="s">
        <v>1836</v>
      </c>
      <c r="C2253" s="57">
        <v>5</v>
      </c>
      <c r="D2253" s="53" t="s">
        <v>5040</v>
      </c>
      <c r="E2253" s="55" t="s">
        <v>3482</v>
      </c>
      <c r="F2253" s="57">
        <v>3</v>
      </c>
      <c r="G2253" s="54"/>
      <c r="H2253" s="54"/>
      <c r="I2253" s="54"/>
      <c r="J2253" s="54"/>
      <c r="K2253" s="54"/>
      <c r="L2253" s="54"/>
      <c r="M2253" s="54"/>
      <c r="N2253" s="54"/>
      <c r="O2253" s="54"/>
      <c r="P2253" s="54"/>
      <c r="Q2253" s="54"/>
      <c r="R2253" s="54"/>
      <c r="S2253" s="54"/>
      <c r="T2253" s="54"/>
      <c r="U2253" s="54"/>
      <c r="V2253" s="54"/>
      <c r="W2253" s="54"/>
      <c r="X2253" s="54"/>
      <c r="Y2253" s="54"/>
      <c r="Z2253" s="54"/>
    </row>
    <row r="2254" spans="1:26" ht="12.75" customHeight="1">
      <c r="A2254" s="53" t="s">
        <v>4988</v>
      </c>
      <c r="B2254" s="55" t="s">
        <v>4989</v>
      </c>
      <c r="C2254" s="57">
        <v>48</v>
      </c>
      <c r="D2254" s="53" t="s">
        <v>5041</v>
      </c>
      <c r="E2254" s="55" t="s">
        <v>3482</v>
      </c>
      <c r="F2254" s="57">
        <v>8</v>
      </c>
      <c r="G2254" s="54"/>
      <c r="H2254" s="54"/>
      <c r="I2254" s="54"/>
      <c r="J2254" s="54"/>
      <c r="K2254" s="54"/>
      <c r="L2254" s="54"/>
      <c r="M2254" s="54"/>
      <c r="N2254" s="54"/>
      <c r="O2254" s="54"/>
      <c r="P2254" s="54"/>
      <c r="Q2254" s="54"/>
      <c r="R2254" s="54"/>
      <c r="S2254" s="54"/>
      <c r="T2254" s="54"/>
      <c r="U2254" s="54"/>
      <c r="V2254" s="54"/>
      <c r="W2254" s="54"/>
      <c r="X2254" s="54"/>
      <c r="Y2254" s="54"/>
      <c r="Z2254" s="54"/>
    </row>
    <row r="2255" spans="1:26" ht="12.75" customHeight="1">
      <c r="A2255" s="53" t="s">
        <v>4990</v>
      </c>
      <c r="B2255" s="55" t="s">
        <v>1836</v>
      </c>
      <c r="C2255" s="57">
        <v>8</v>
      </c>
      <c r="D2255" s="53" t="s">
        <v>5042</v>
      </c>
      <c r="E2255" s="55" t="s">
        <v>3482</v>
      </c>
      <c r="F2255" s="57">
        <v>4</v>
      </c>
      <c r="G2255" s="54"/>
      <c r="H2255" s="54"/>
      <c r="I2255" s="54"/>
      <c r="J2255" s="54"/>
      <c r="K2255" s="54"/>
      <c r="L2255" s="54"/>
      <c r="M2255" s="54"/>
      <c r="N2255" s="54"/>
      <c r="O2255" s="54"/>
      <c r="P2255" s="54"/>
      <c r="Q2255" s="54"/>
      <c r="R2255" s="54"/>
      <c r="S2255" s="54"/>
      <c r="T2255" s="54"/>
      <c r="U2255" s="54"/>
      <c r="V2255" s="54"/>
      <c r="W2255" s="54"/>
      <c r="X2255" s="54"/>
      <c r="Y2255" s="54"/>
      <c r="Z2255" s="54"/>
    </row>
    <row r="2256" spans="1:26" ht="12.75" customHeight="1">
      <c r="A2256" s="53" t="s">
        <v>4991</v>
      </c>
      <c r="B2256" s="55" t="s">
        <v>1836</v>
      </c>
      <c r="C2256" s="57">
        <v>15</v>
      </c>
      <c r="D2256" s="53" t="s">
        <v>5043</v>
      </c>
      <c r="E2256" s="55" t="s">
        <v>4932</v>
      </c>
      <c r="F2256" s="57">
        <v>4</v>
      </c>
      <c r="G2256" s="54"/>
      <c r="H2256" s="54"/>
      <c r="I2256" s="54"/>
      <c r="J2256" s="54"/>
      <c r="K2256" s="54"/>
      <c r="L2256" s="54"/>
      <c r="M2256" s="54"/>
      <c r="N2256" s="54"/>
      <c r="O2256" s="54"/>
      <c r="P2256" s="54"/>
      <c r="Q2256" s="54"/>
      <c r="R2256" s="54"/>
      <c r="S2256" s="54"/>
      <c r="T2256" s="54"/>
      <c r="U2256" s="54"/>
      <c r="V2256" s="54"/>
      <c r="W2256" s="54"/>
      <c r="X2256" s="54"/>
      <c r="Y2256" s="54"/>
      <c r="Z2256" s="54"/>
    </row>
    <row r="2257" spans="1:26" ht="12.75" customHeight="1">
      <c r="A2257" s="53" t="s">
        <v>4992</v>
      </c>
      <c r="B2257" s="55" t="s">
        <v>1836</v>
      </c>
      <c r="C2257" s="57">
        <v>9</v>
      </c>
      <c r="D2257" s="53" t="s">
        <v>5044</v>
      </c>
      <c r="E2257" s="55" t="s">
        <v>4932</v>
      </c>
      <c r="F2257" s="57">
        <v>4</v>
      </c>
      <c r="G2257" s="54"/>
      <c r="H2257" s="54"/>
      <c r="I2257" s="54"/>
      <c r="J2257" s="54"/>
      <c r="K2257" s="54"/>
      <c r="L2257" s="54"/>
      <c r="M2257" s="54"/>
      <c r="N2257" s="54"/>
      <c r="O2257" s="54"/>
      <c r="P2257" s="54"/>
      <c r="Q2257" s="54"/>
      <c r="R2257" s="54"/>
      <c r="S2257" s="54"/>
      <c r="T2257" s="54"/>
      <c r="U2257" s="54"/>
      <c r="V2257" s="54"/>
      <c r="W2257" s="54"/>
      <c r="X2257" s="54"/>
      <c r="Y2257" s="54"/>
      <c r="Z2257" s="54"/>
    </row>
    <row r="2258" spans="1:26" ht="12.75" customHeight="1">
      <c r="A2258" s="53" t="s">
        <v>4993</v>
      </c>
      <c r="B2258" s="55" t="s">
        <v>4989</v>
      </c>
      <c r="C2258" s="57">
        <v>42</v>
      </c>
      <c r="D2258" s="53" t="s">
        <v>5045</v>
      </c>
      <c r="E2258" s="55" t="s">
        <v>4932</v>
      </c>
      <c r="F2258" s="57">
        <v>6</v>
      </c>
      <c r="G2258" s="54"/>
      <c r="H2258" s="54"/>
      <c r="I2258" s="54"/>
      <c r="J2258" s="54"/>
      <c r="K2258" s="54"/>
      <c r="L2258" s="54"/>
      <c r="M2258" s="54"/>
      <c r="N2258" s="54"/>
      <c r="O2258" s="54"/>
      <c r="P2258" s="54"/>
      <c r="Q2258" s="54"/>
      <c r="R2258" s="54"/>
      <c r="S2258" s="54"/>
      <c r="T2258" s="54"/>
      <c r="U2258" s="54"/>
      <c r="V2258" s="54"/>
      <c r="W2258" s="54"/>
      <c r="X2258" s="54"/>
      <c r="Y2258" s="54"/>
      <c r="Z2258" s="54"/>
    </row>
    <row r="2259" spans="1:26" ht="12.75" customHeight="1">
      <c r="A2259" s="53" t="s">
        <v>4994</v>
      </c>
      <c r="B2259" s="55" t="s">
        <v>4995</v>
      </c>
      <c r="C2259" s="57">
        <v>1</v>
      </c>
      <c r="D2259" s="53" t="s">
        <v>5046</v>
      </c>
      <c r="E2259" s="55" t="s">
        <v>4932</v>
      </c>
      <c r="F2259" s="57">
        <v>17</v>
      </c>
      <c r="G2259" s="54"/>
      <c r="H2259" s="54"/>
      <c r="I2259" s="54"/>
      <c r="J2259" s="54"/>
      <c r="K2259" s="54"/>
      <c r="L2259" s="54"/>
      <c r="M2259" s="54"/>
      <c r="N2259" s="54"/>
      <c r="O2259" s="54"/>
      <c r="P2259" s="54"/>
      <c r="Q2259" s="54"/>
      <c r="R2259" s="54"/>
      <c r="S2259" s="54"/>
      <c r="T2259" s="54"/>
      <c r="U2259" s="54"/>
      <c r="V2259" s="54"/>
      <c r="W2259" s="54"/>
      <c r="X2259" s="54"/>
      <c r="Y2259" s="54"/>
      <c r="Z2259" s="54"/>
    </row>
    <row r="2260" spans="1:26" ht="12.75" customHeight="1">
      <c r="A2260" s="53" t="s">
        <v>4996</v>
      </c>
      <c r="B2260" s="55" t="s">
        <v>4995</v>
      </c>
      <c r="C2260" s="57">
        <v>17</v>
      </c>
      <c r="D2260" s="53" t="s">
        <v>5047</v>
      </c>
      <c r="E2260" s="55" t="s">
        <v>3340</v>
      </c>
      <c r="F2260" s="57">
        <v>1</v>
      </c>
      <c r="G2260" s="54"/>
      <c r="H2260" s="54"/>
      <c r="I2260" s="54"/>
      <c r="J2260" s="54"/>
      <c r="K2260" s="54"/>
      <c r="L2260" s="54"/>
      <c r="M2260" s="54"/>
      <c r="N2260" s="54"/>
      <c r="O2260" s="54"/>
      <c r="P2260" s="54"/>
      <c r="Q2260" s="54"/>
      <c r="R2260" s="54"/>
      <c r="S2260" s="54"/>
      <c r="T2260" s="54"/>
      <c r="U2260" s="54"/>
      <c r="V2260" s="54"/>
      <c r="W2260" s="54"/>
      <c r="X2260" s="54"/>
      <c r="Y2260" s="54"/>
      <c r="Z2260" s="54"/>
    </row>
    <row r="2261" spans="1:26" ht="12.75" customHeight="1">
      <c r="A2261" s="53" t="s">
        <v>4997</v>
      </c>
      <c r="B2261" s="55" t="s">
        <v>1836</v>
      </c>
      <c r="C2261" s="57">
        <v>2</v>
      </c>
      <c r="D2261" s="53" t="s">
        <v>5048</v>
      </c>
      <c r="E2261" s="55" t="s">
        <v>3340</v>
      </c>
      <c r="F2261" s="57">
        <v>1</v>
      </c>
      <c r="G2261" s="54"/>
      <c r="H2261" s="54"/>
      <c r="I2261" s="54"/>
      <c r="J2261" s="54"/>
      <c r="K2261" s="54"/>
      <c r="L2261" s="54"/>
      <c r="M2261" s="54"/>
      <c r="N2261" s="54"/>
      <c r="O2261" s="54"/>
      <c r="P2261" s="54"/>
      <c r="Q2261" s="54"/>
      <c r="R2261" s="54"/>
      <c r="S2261" s="54"/>
      <c r="T2261" s="54"/>
      <c r="U2261" s="54"/>
      <c r="V2261" s="54"/>
      <c r="W2261" s="54"/>
      <c r="X2261" s="54"/>
      <c r="Y2261" s="54"/>
      <c r="Z2261" s="54"/>
    </row>
    <row r="2262" spans="1:26" ht="12.75" customHeight="1">
      <c r="A2262" s="53" t="s">
        <v>4998</v>
      </c>
      <c r="B2262" s="55" t="s">
        <v>1836</v>
      </c>
      <c r="C2262" s="57">
        <v>1</v>
      </c>
      <c r="D2262" s="53" t="s">
        <v>5049</v>
      </c>
      <c r="E2262" s="55" t="s">
        <v>3340</v>
      </c>
      <c r="F2262" s="57">
        <v>1</v>
      </c>
      <c r="G2262" s="54"/>
      <c r="H2262" s="54"/>
      <c r="I2262" s="54"/>
      <c r="J2262" s="54"/>
      <c r="K2262" s="54"/>
      <c r="L2262" s="54"/>
      <c r="M2262" s="54"/>
      <c r="N2262" s="54"/>
      <c r="O2262" s="54"/>
      <c r="P2262" s="54"/>
      <c r="Q2262" s="54"/>
      <c r="R2262" s="54"/>
      <c r="S2262" s="54"/>
      <c r="T2262" s="54"/>
      <c r="U2262" s="54"/>
      <c r="V2262" s="54"/>
      <c r="W2262" s="54"/>
      <c r="X2262" s="54"/>
      <c r="Y2262" s="54"/>
      <c r="Z2262" s="54"/>
    </row>
    <row r="2263" spans="1:26" ht="12.75" customHeight="1">
      <c r="A2263" s="53" t="s">
        <v>4999</v>
      </c>
      <c r="B2263" s="55" t="s">
        <v>1836</v>
      </c>
      <c r="C2263" s="57">
        <v>1</v>
      </c>
      <c r="D2263" s="53" t="s">
        <v>5050</v>
      </c>
      <c r="E2263" s="55" t="s">
        <v>3340</v>
      </c>
      <c r="F2263" s="57">
        <v>1</v>
      </c>
      <c r="G2263" s="54"/>
      <c r="H2263" s="54"/>
      <c r="I2263" s="54"/>
      <c r="J2263" s="54"/>
      <c r="K2263" s="54"/>
      <c r="L2263" s="54"/>
      <c r="M2263" s="54"/>
      <c r="N2263" s="54"/>
      <c r="O2263" s="54"/>
      <c r="P2263" s="54"/>
      <c r="Q2263" s="54"/>
      <c r="R2263" s="54"/>
      <c r="S2263" s="54"/>
      <c r="T2263" s="54"/>
      <c r="U2263" s="54"/>
      <c r="V2263" s="54"/>
      <c r="W2263" s="54"/>
      <c r="X2263" s="54"/>
      <c r="Y2263" s="54"/>
      <c r="Z2263" s="54"/>
    </row>
    <row r="2264" spans="1:26" ht="12.75" customHeight="1">
      <c r="A2264" s="53" t="s">
        <v>5000</v>
      </c>
      <c r="B2264" s="55" t="s">
        <v>4995</v>
      </c>
      <c r="C2264" s="57">
        <v>16</v>
      </c>
      <c r="D2264" s="53" t="s">
        <v>5051</v>
      </c>
      <c r="E2264" s="55" t="s">
        <v>3340</v>
      </c>
      <c r="F2264" s="57">
        <v>1</v>
      </c>
      <c r="G2264" s="54"/>
      <c r="H2264" s="54"/>
      <c r="I2264" s="54"/>
      <c r="J2264" s="54"/>
      <c r="K2264" s="54"/>
      <c r="L2264" s="54"/>
      <c r="M2264" s="54"/>
      <c r="N2264" s="54"/>
      <c r="O2264" s="54"/>
      <c r="P2264" s="54"/>
      <c r="Q2264" s="54"/>
      <c r="R2264" s="54"/>
      <c r="S2264" s="54"/>
      <c r="T2264" s="54"/>
      <c r="U2264" s="54"/>
      <c r="V2264" s="54"/>
      <c r="W2264" s="54"/>
      <c r="X2264" s="54"/>
      <c r="Y2264" s="54"/>
      <c r="Z2264" s="54"/>
    </row>
    <row r="2265" spans="1:26" ht="12.75" customHeight="1">
      <c r="A2265" s="53" t="s">
        <v>5001</v>
      </c>
      <c r="B2265" s="55" t="s">
        <v>4995</v>
      </c>
      <c r="C2265" s="57">
        <v>1</v>
      </c>
      <c r="D2265" s="53" t="s">
        <v>5052</v>
      </c>
      <c r="E2265" s="55" t="s">
        <v>3340</v>
      </c>
      <c r="F2265" s="57">
        <v>1</v>
      </c>
      <c r="G2265" s="54"/>
      <c r="H2265" s="54"/>
      <c r="I2265" s="54"/>
      <c r="J2265" s="54"/>
      <c r="K2265" s="54"/>
      <c r="L2265" s="54"/>
      <c r="M2265" s="54"/>
      <c r="N2265" s="54"/>
      <c r="O2265" s="54"/>
      <c r="P2265" s="54"/>
      <c r="Q2265" s="54"/>
      <c r="R2265" s="54"/>
      <c r="S2265" s="54"/>
      <c r="T2265" s="54"/>
      <c r="U2265" s="54"/>
      <c r="V2265" s="54"/>
      <c r="W2265" s="54"/>
      <c r="X2265" s="54"/>
      <c r="Y2265" s="54"/>
      <c r="Z2265" s="54"/>
    </row>
    <row r="2266" spans="1:26" ht="12.75" customHeight="1">
      <c r="A2266" s="53" t="s">
        <v>5002</v>
      </c>
      <c r="B2266" s="55" t="s">
        <v>1836</v>
      </c>
      <c r="C2266" s="57">
        <v>3</v>
      </c>
      <c r="D2266" s="53" t="s">
        <v>5053</v>
      </c>
      <c r="E2266" s="55" t="s">
        <v>3340</v>
      </c>
      <c r="F2266" s="57">
        <v>1</v>
      </c>
      <c r="G2266" s="54"/>
      <c r="H2266" s="54"/>
      <c r="I2266" s="54"/>
      <c r="J2266" s="54"/>
      <c r="K2266" s="54"/>
      <c r="L2266" s="54"/>
      <c r="M2266" s="54"/>
      <c r="N2266" s="54"/>
      <c r="O2266" s="54"/>
      <c r="P2266" s="54"/>
      <c r="Q2266" s="54"/>
      <c r="R2266" s="54"/>
      <c r="S2266" s="54"/>
      <c r="T2266" s="54"/>
      <c r="U2266" s="54"/>
      <c r="V2266" s="54"/>
      <c r="W2266" s="54"/>
      <c r="X2266" s="54"/>
      <c r="Y2266" s="54"/>
      <c r="Z2266" s="54"/>
    </row>
    <row r="2267" spans="1:26" ht="12.75" customHeight="1">
      <c r="A2267" s="53" t="s">
        <v>5003</v>
      </c>
      <c r="B2267" s="55" t="s">
        <v>1836</v>
      </c>
      <c r="C2267" s="57">
        <v>5</v>
      </c>
      <c r="D2267" s="53" t="s">
        <v>5054</v>
      </c>
      <c r="E2267" s="55" t="s">
        <v>4942</v>
      </c>
      <c r="F2267" s="57">
        <v>2</v>
      </c>
      <c r="G2267" s="54"/>
      <c r="H2267" s="54"/>
      <c r="I2267" s="54"/>
      <c r="J2267" s="54"/>
      <c r="K2267" s="54"/>
      <c r="L2267" s="54"/>
      <c r="M2267" s="54"/>
      <c r="N2267" s="54"/>
      <c r="O2267" s="54"/>
      <c r="P2267" s="54"/>
      <c r="Q2267" s="54"/>
      <c r="R2267" s="54"/>
      <c r="S2267" s="54"/>
      <c r="T2267" s="54"/>
      <c r="U2267" s="54"/>
      <c r="V2267" s="54"/>
      <c r="W2267" s="54"/>
      <c r="X2267" s="54"/>
      <c r="Y2267" s="54"/>
      <c r="Z2267" s="54"/>
    </row>
    <row r="2268" spans="1:26" ht="12.75" customHeight="1">
      <c r="A2268" s="53" t="s">
        <v>5004</v>
      </c>
      <c r="B2268" s="55" t="s">
        <v>1836</v>
      </c>
      <c r="C2268" s="57">
        <v>4</v>
      </c>
      <c r="D2268" s="53" t="s">
        <v>5055</v>
      </c>
      <c r="E2268" s="55" t="s">
        <v>4942</v>
      </c>
      <c r="F2268" s="57">
        <v>12</v>
      </c>
      <c r="G2268" s="54"/>
      <c r="H2268" s="54"/>
      <c r="I2268" s="54"/>
      <c r="J2268" s="54"/>
      <c r="K2268" s="54"/>
      <c r="L2268" s="54"/>
      <c r="M2268" s="54"/>
      <c r="N2268" s="54"/>
      <c r="O2268" s="54"/>
      <c r="P2268" s="54"/>
      <c r="Q2268" s="54"/>
      <c r="R2268" s="54"/>
      <c r="S2268" s="54"/>
      <c r="T2268" s="54"/>
      <c r="U2268" s="54"/>
      <c r="V2268" s="54"/>
      <c r="W2268" s="54"/>
      <c r="X2268" s="54"/>
      <c r="Y2268" s="54"/>
      <c r="Z2268" s="54"/>
    </row>
    <row r="2269" spans="1:26" ht="12.75" customHeight="1">
      <c r="A2269" s="53" t="s">
        <v>5005</v>
      </c>
      <c r="B2269" s="55" t="s">
        <v>1836</v>
      </c>
      <c r="C2269" s="57">
        <v>1</v>
      </c>
      <c r="D2269" s="53" t="s">
        <v>5056</v>
      </c>
      <c r="E2269" s="55" t="s">
        <v>4942</v>
      </c>
      <c r="F2269" s="57">
        <v>2</v>
      </c>
      <c r="G2269" s="54"/>
      <c r="H2269" s="54"/>
      <c r="I2269" s="54"/>
      <c r="J2269" s="54"/>
      <c r="K2269" s="54"/>
      <c r="L2269" s="54"/>
      <c r="M2269" s="54"/>
      <c r="N2269" s="54"/>
      <c r="O2269" s="54"/>
      <c r="P2269" s="54"/>
      <c r="Q2269" s="54"/>
      <c r="R2269" s="54"/>
      <c r="S2269" s="54"/>
      <c r="T2269" s="54"/>
      <c r="U2269" s="54"/>
      <c r="V2269" s="54"/>
      <c r="W2269" s="54"/>
      <c r="X2269" s="54"/>
      <c r="Y2269" s="54"/>
      <c r="Z2269" s="54"/>
    </row>
    <row r="2270" spans="1:26" ht="12.75" customHeight="1">
      <c r="A2270" s="53" t="s">
        <v>5006</v>
      </c>
      <c r="B2270" s="55" t="s">
        <v>1836</v>
      </c>
      <c r="C2270" s="57">
        <v>1</v>
      </c>
      <c r="D2270" s="53" t="s">
        <v>5057</v>
      </c>
      <c r="E2270" s="55" t="s">
        <v>4942</v>
      </c>
      <c r="F2270" s="57">
        <v>9</v>
      </c>
      <c r="G2270" s="54"/>
      <c r="H2270" s="54"/>
      <c r="I2270" s="54"/>
      <c r="J2270" s="54"/>
      <c r="K2270" s="54"/>
      <c r="L2270" s="54"/>
      <c r="M2270" s="54"/>
      <c r="N2270" s="54"/>
      <c r="O2270" s="54"/>
      <c r="P2270" s="54"/>
      <c r="Q2270" s="54"/>
      <c r="R2270" s="54"/>
      <c r="S2270" s="54"/>
      <c r="T2270" s="54"/>
      <c r="U2270" s="54"/>
      <c r="V2270" s="54"/>
      <c r="W2270" s="54"/>
      <c r="X2270" s="54"/>
      <c r="Y2270" s="54"/>
      <c r="Z2270" s="54"/>
    </row>
    <row r="2271" spans="1:26" ht="12.75" customHeight="1">
      <c r="A2271" s="53" t="s">
        <v>5007</v>
      </c>
      <c r="B2271" s="55" t="s">
        <v>1836</v>
      </c>
      <c r="C2271" s="57">
        <v>1</v>
      </c>
      <c r="D2271" s="53" t="s">
        <v>5058</v>
      </c>
      <c r="E2271" s="55" t="s">
        <v>3514</v>
      </c>
      <c r="F2271" s="57">
        <v>1</v>
      </c>
      <c r="G2271" s="54"/>
      <c r="H2271" s="54"/>
      <c r="I2271" s="54"/>
      <c r="J2271" s="54"/>
      <c r="K2271" s="54"/>
      <c r="L2271" s="54"/>
      <c r="M2271" s="54"/>
      <c r="N2271" s="54"/>
      <c r="O2271" s="54"/>
      <c r="P2271" s="54"/>
      <c r="Q2271" s="54"/>
      <c r="R2271" s="54"/>
      <c r="S2271" s="54"/>
      <c r="T2271" s="54"/>
      <c r="U2271" s="54"/>
      <c r="V2271" s="54"/>
      <c r="W2271" s="54"/>
      <c r="X2271" s="54"/>
      <c r="Y2271" s="54"/>
      <c r="Z2271" s="54"/>
    </row>
    <row r="2272" spans="1:26" ht="12.75" customHeight="1">
      <c r="A2272" s="53" t="s">
        <v>5008</v>
      </c>
      <c r="B2272" s="55" t="s">
        <v>5009</v>
      </c>
      <c r="C2272" s="57">
        <v>7</v>
      </c>
      <c r="D2272" s="53" t="s">
        <v>5059</v>
      </c>
      <c r="E2272" s="55" t="s">
        <v>3514</v>
      </c>
      <c r="F2272" s="57">
        <v>1</v>
      </c>
      <c r="G2272" s="54"/>
      <c r="H2272" s="54"/>
      <c r="I2272" s="54"/>
      <c r="J2272" s="54"/>
      <c r="K2272" s="54"/>
      <c r="L2272" s="54"/>
      <c r="M2272" s="54"/>
      <c r="N2272" s="54"/>
      <c r="O2272" s="54"/>
      <c r="P2272" s="54"/>
      <c r="Q2272" s="54"/>
      <c r="R2272" s="54"/>
      <c r="S2272" s="54"/>
      <c r="T2272" s="54"/>
      <c r="U2272" s="54"/>
      <c r="V2272" s="54"/>
      <c r="W2272" s="54"/>
      <c r="X2272" s="54"/>
      <c r="Y2272" s="54"/>
      <c r="Z2272" s="54"/>
    </row>
    <row r="2273" spans="1:26" ht="12.75" customHeight="1">
      <c r="A2273" s="53" t="s">
        <v>5010</v>
      </c>
      <c r="B2273" s="55" t="s">
        <v>5009</v>
      </c>
      <c r="C2273" s="57">
        <v>17</v>
      </c>
      <c r="D2273" s="53" t="s">
        <v>5060</v>
      </c>
      <c r="E2273" s="55" t="s">
        <v>4168</v>
      </c>
      <c r="F2273" s="57">
        <v>1</v>
      </c>
      <c r="G2273" s="54"/>
      <c r="H2273" s="54"/>
      <c r="I2273" s="54"/>
      <c r="J2273" s="54"/>
      <c r="K2273" s="54"/>
      <c r="L2273" s="54"/>
      <c r="M2273" s="54"/>
      <c r="N2273" s="54"/>
      <c r="O2273" s="54"/>
      <c r="P2273" s="54"/>
      <c r="Q2273" s="54"/>
      <c r="R2273" s="54"/>
      <c r="S2273" s="54"/>
      <c r="T2273" s="54"/>
      <c r="U2273" s="54"/>
      <c r="V2273" s="54"/>
      <c r="W2273" s="54"/>
      <c r="X2273" s="54"/>
      <c r="Y2273" s="54"/>
      <c r="Z2273" s="54"/>
    </row>
    <row r="2274" spans="1:26" ht="12.75" customHeight="1">
      <c r="A2274" s="53" t="s">
        <v>5011</v>
      </c>
      <c r="B2274" s="55" t="s">
        <v>5009</v>
      </c>
      <c r="C2274" s="57">
        <v>29</v>
      </c>
      <c r="D2274" s="53" t="s">
        <v>5061</v>
      </c>
      <c r="E2274" s="55" t="s">
        <v>3262</v>
      </c>
      <c r="F2274" s="57">
        <v>1</v>
      </c>
      <c r="G2274" s="54"/>
      <c r="H2274" s="54"/>
      <c r="I2274" s="54"/>
      <c r="J2274" s="54"/>
      <c r="K2274" s="54"/>
      <c r="L2274" s="54"/>
      <c r="M2274" s="54"/>
      <c r="N2274" s="54"/>
      <c r="O2274" s="54"/>
      <c r="P2274" s="54"/>
      <c r="Q2274" s="54"/>
      <c r="R2274" s="54"/>
      <c r="S2274" s="54"/>
      <c r="T2274" s="54"/>
      <c r="U2274" s="54"/>
      <c r="V2274" s="54"/>
      <c r="W2274" s="54"/>
      <c r="X2274" s="54"/>
      <c r="Y2274" s="54"/>
      <c r="Z2274" s="54"/>
    </row>
    <row r="2275" spans="1:26" ht="12.75" customHeight="1">
      <c r="A2275" s="53" t="s">
        <v>5012</v>
      </c>
      <c r="B2275" s="55" t="s">
        <v>5009</v>
      </c>
      <c r="C2275" s="57">
        <v>13</v>
      </c>
      <c r="D2275" s="53" t="s">
        <v>5062</v>
      </c>
      <c r="E2275" s="55" t="s">
        <v>3262</v>
      </c>
      <c r="F2275" s="57">
        <v>1</v>
      </c>
      <c r="G2275" s="54"/>
      <c r="H2275" s="54"/>
      <c r="I2275" s="54"/>
      <c r="J2275" s="54"/>
      <c r="K2275" s="54"/>
      <c r="L2275" s="54"/>
      <c r="M2275" s="54"/>
      <c r="N2275" s="54"/>
      <c r="O2275" s="54"/>
      <c r="P2275" s="54"/>
      <c r="Q2275" s="54"/>
      <c r="R2275" s="54"/>
      <c r="S2275" s="54"/>
      <c r="T2275" s="54"/>
      <c r="U2275" s="54"/>
      <c r="V2275" s="54"/>
      <c r="W2275" s="54"/>
      <c r="X2275" s="54"/>
      <c r="Y2275" s="54"/>
      <c r="Z2275" s="54"/>
    </row>
    <row r="2276" spans="1:26" ht="12.75" customHeight="1">
      <c r="A2276" s="53" t="s">
        <v>5013</v>
      </c>
      <c r="B2276" s="55" t="s">
        <v>167</v>
      </c>
      <c r="C2276" s="57">
        <v>4</v>
      </c>
      <c r="D2276" s="53" t="s">
        <v>5063</v>
      </c>
      <c r="E2276" s="55" t="s">
        <v>3262</v>
      </c>
      <c r="F2276" s="57">
        <v>1</v>
      </c>
      <c r="G2276" s="54"/>
      <c r="H2276" s="54"/>
      <c r="I2276" s="54"/>
      <c r="J2276" s="54"/>
      <c r="K2276" s="54"/>
      <c r="L2276" s="54"/>
      <c r="M2276" s="54"/>
      <c r="N2276" s="54"/>
      <c r="O2276" s="54"/>
      <c r="P2276" s="54"/>
      <c r="Q2276" s="54"/>
      <c r="R2276" s="54"/>
      <c r="S2276" s="54"/>
      <c r="T2276" s="54"/>
      <c r="U2276" s="54"/>
      <c r="V2276" s="54"/>
      <c r="W2276" s="54"/>
      <c r="X2276" s="54"/>
      <c r="Y2276" s="54"/>
      <c r="Z2276" s="54"/>
    </row>
    <row r="2277" spans="1:26" ht="12.75" customHeight="1">
      <c r="A2277" s="53" t="s">
        <v>5014</v>
      </c>
      <c r="B2277" s="55" t="s">
        <v>167</v>
      </c>
      <c r="C2277" s="57">
        <v>7</v>
      </c>
      <c r="D2277" s="53" t="s">
        <v>5064</v>
      </c>
      <c r="E2277" s="55" t="s">
        <v>3262</v>
      </c>
      <c r="F2277" s="57">
        <v>1</v>
      </c>
      <c r="G2277" s="54"/>
      <c r="H2277" s="54"/>
      <c r="I2277" s="54"/>
      <c r="J2277" s="54"/>
      <c r="K2277" s="54"/>
      <c r="L2277" s="54"/>
      <c r="M2277" s="54"/>
      <c r="N2277" s="54"/>
      <c r="O2277" s="54"/>
      <c r="P2277" s="54"/>
      <c r="Q2277" s="54"/>
      <c r="R2277" s="54"/>
      <c r="S2277" s="54"/>
      <c r="T2277" s="54"/>
      <c r="U2277" s="54"/>
      <c r="V2277" s="54"/>
      <c r="W2277" s="54"/>
      <c r="X2277" s="54"/>
      <c r="Y2277" s="54"/>
      <c r="Z2277" s="54"/>
    </row>
    <row r="2278" spans="1:26" ht="12.75" customHeight="1">
      <c r="A2278" s="53" t="s">
        <v>5015</v>
      </c>
      <c r="B2278" s="55" t="s">
        <v>1836</v>
      </c>
      <c r="C2278" s="57">
        <v>6</v>
      </c>
      <c r="D2278" s="53" t="s">
        <v>5065</v>
      </c>
      <c r="E2278" s="55" t="s">
        <v>762</v>
      </c>
      <c r="F2278" s="57">
        <v>4</v>
      </c>
      <c r="G2278" s="54"/>
      <c r="H2278" s="54"/>
      <c r="I2278" s="54"/>
      <c r="J2278" s="54"/>
      <c r="K2278" s="54"/>
      <c r="L2278" s="54"/>
      <c r="M2278" s="54"/>
      <c r="N2278" s="54"/>
      <c r="O2278" s="54"/>
      <c r="P2278" s="54"/>
      <c r="Q2278" s="54"/>
      <c r="R2278" s="54"/>
      <c r="S2278" s="54"/>
      <c r="T2278" s="54"/>
      <c r="U2278" s="54"/>
      <c r="V2278" s="54"/>
      <c r="W2278" s="54"/>
      <c r="X2278" s="54"/>
      <c r="Y2278" s="54"/>
      <c r="Z2278" s="54"/>
    </row>
    <row r="2279" spans="1:26" ht="12.75" customHeight="1">
      <c r="A2279" s="53" t="s">
        <v>5016</v>
      </c>
      <c r="B2279" s="55" t="s">
        <v>1836</v>
      </c>
      <c r="C2279" s="57" t="s">
        <v>5466</v>
      </c>
      <c r="D2279" s="53" t="s">
        <v>5066</v>
      </c>
      <c r="E2279" s="55" t="s">
        <v>762</v>
      </c>
      <c r="F2279" s="57">
        <v>4</v>
      </c>
      <c r="G2279" s="54"/>
      <c r="H2279" s="54"/>
      <c r="I2279" s="54"/>
      <c r="J2279" s="54"/>
      <c r="K2279" s="54"/>
      <c r="L2279" s="54"/>
      <c r="M2279" s="54"/>
      <c r="N2279" s="54"/>
      <c r="O2279" s="54"/>
      <c r="P2279" s="54"/>
      <c r="Q2279" s="54"/>
      <c r="R2279" s="54"/>
      <c r="S2279" s="54"/>
      <c r="T2279" s="54"/>
      <c r="U2279" s="54"/>
      <c r="V2279" s="54"/>
      <c r="W2279" s="54"/>
      <c r="X2279" s="54"/>
      <c r="Y2279" s="54"/>
      <c r="Z2279" s="54"/>
    </row>
    <row r="2280" spans="1:26" ht="12.75" customHeight="1">
      <c r="A2280" s="53" t="s">
        <v>5017</v>
      </c>
      <c r="B2280" s="55" t="s">
        <v>1836</v>
      </c>
      <c r="C2280" s="57">
        <v>3</v>
      </c>
      <c r="D2280" s="53" t="s">
        <v>5067</v>
      </c>
      <c r="E2280" s="55" t="s">
        <v>159</v>
      </c>
      <c r="F2280" s="57">
        <v>1</v>
      </c>
      <c r="G2280" s="54"/>
      <c r="H2280" s="54"/>
      <c r="I2280" s="54"/>
      <c r="J2280" s="54"/>
      <c r="K2280" s="54"/>
      <c r="L2280" s="54"/>
      <c r="M2280" s="54"/>
      <c r="N2280" s="54"/>
      <c r="O2280" s="54"/>
      <c r="P2280" s="54"/>
      <c r="Q2280" s="54"/>
      <c r="R2280" s="54"/>
      <c r="S2280" s="54"/>
      <c r="T2280" s="54"/>
      <c r="U2280" s="54"/>
      <c r="V2280" s="54"/>
      <c r="W2280" s="54"/>
      <c r="X2280" s="54"/>
      <c r="Y2280" s="54"/>
      <c r="Z2280" s="54"/>
    </row>
    <row r="2281" spans="1:26" ht="12.75" customHeight="1">
      <c r="A2281" s="53" t="s">
        <v>5018</v>
      </c>
      <c r="B2281" s="55" t="s">
        <v>1836</v>
      </c>
      <c r="C2281" s="57">
        <v>5</v>
      </c>
      <c r="D2281" s="53" t="s">
        <v>5068</v>
      </c>
      <c r="E2281" s="55" t="s">
        <v>5069</v>
      </c>
      <c r="F2281" s="57">
        <v>1</v>
      </c>
      <c r="G2281" s="54"/>
      <c r="H2281" s="54"/>
      <c r="I2281" s="54"/>
      <c r="J2281" s="54"/>
      <c r="K2281" s="54"/>
      <c r="L2281" s="54"/>
      <c r="M2281" s="54"/>
      <c r="N2281" s="54"/>
      <c r="O2281" s="54"/>
      <c r="P2281" s="54"/>
      <c r="Q2281" s="54"/>
      <c r="R2281" s="54"/>
      <c r="S2281" s="54"/>
      <c r="T2281" s="54"/>
      <c r="U2281" s="54"/>
      <c r="V2281" s="54"/>
      <c r="W2281" s="54"/>
      <c r="X2281" s="54"/>
      <c r="Y2281" s="54"/>
      <c r="Z2281" s="54"/>
    </row>
    <row r="2282" spans="1:26" ht="12.75" customHeight="1">
      <c r="A2282" s="53" t="s">
        <v>5019</v>
      </c>
      <c r="B2282" s="55" t="s">
        <v>167</v>
      </c>
      <c r="C2282" s="57">
        <v>2</v>
      </c>
      <c r="D2282" s="53" t="s">
        <v>5070</v>
      </c>
      <c r="E2282" s="55" t="s">
        <v>5069</v>
      </c>
      <c r="F2282" s="57">
        <v>1</v>
      </c>
      <c r="G2282" s="54"/>
      <c r="H2282" s="54"/>
      <c r="I2282" s="54"/>
      <c r="J2282" s="54"/>
      <c r="K2282" s="54"/>
      <c r="L2282" s="54"/>
      <c r="M2282" s="54"/>
      <c r="N2282" s="54"/>
      <c r="O2282" s="54"/>
      <c r="P2282" s="54"/>
      <c r="Q2282" s="54"/>
      <c r="R2282" s="54"/>
      <c r="S2282" s="54"/>
      <c r="T2282" s="54"/>
      <c r="U2282" s="54"/>
      <c r="V2282" s="54"/>
      <c r="W2282" s="54"/>
      <c r="X2282" s="54"/>
      <c r="Y2282" s="54"/>
      <c r="Z2282" s="54"/>
    </row>
    <row r="2283" spans="1:26" ht="12.75" customHeight="1">
      <c r="A2283" s="53" t="s">
        <v>5020</v>
      </c>
      <c r="B2283" s="55" t="s">
        <v>4905</v>
      </c>
      <c r="C2283" s="57">
        <v>2</v>
      </c>
      <c r="D2283" s="53" t="s">
        <v>5071</v>
      </c>
      <c r="E2283" s="55" t="s">
        <v>5072</v>
      </c>
      <c r="F2283" s="57">
        <v>2</v>
      </c>
      <c r="G2283" s="54"/>
      <c r="H2283" s="54"/>
      <c r="I2283" s="54"/>
      <c r="J2283" s="54"/>
      <c r="K2283" s="54"/>
      <c r="L2283" s="54"/>
      <c r="M2283" s="54"/>
      <c r="N2283" s="54"/>
      <c r="O2283" s="54"/>
      <c r="P2283" s="54"/>
      <c r="Q2283" s="54"/>
      <c r="R2283" s="54"/>
      <c r="S2283" s="54"/>
      <c r="T2283" s="54"/>
      <c r="U2283" s="54"/>
      <c r="V2283" s="54"/>
      <c r="W2283" s="54"/>
      <c r="X2283" s="54"/>
      <c r="Y2283" s="54"/>
      <c r="Z2283" s="54"/>
    </row>
    <row r="2284" spans="1:26" ht="12.75" customHeight="1">
      <c r="A2284" s="53" t="s">
        <v>5021</v>
      </c>
      <c r="B2284" s="55" t="s">
        <v>1836</v>
      </c>
      <c r="C2284" s="57">
        <v>1</v>
      </c>
      <c r="D2284" s="53" t="s">
        <v>5073</v>
      </c>
      <c r="E2284" s="55" t="s">
        <v>5072</v>
      </c>
      <c r="F2284" s="57">
        <v>2</v>
      </c>
      <c r="G2284" s="54"/>
      <c r="H2284" s="54"/>
      <c r="I2284" s="54"/>
      <c r="J2284" s="54"/>
      <c r="K2284" s="54"/>
      <c r="L2284" s="54"/>
      <c r="M2284" s="54"/>
      <c r="N2284" s="54"/>
      <c r="O2284" s="54"/>
      <c r="P2284" s="54"/>
      <c r="Q2284" s="54"/>
      <c r="R2284" s="54"/>
      <c r="S2284" s="54"/>
      <c r="T2284" s="54"/>
      <c r="U2284" s="54"/>
      <c r="V2284" s="54"/>
      <c r="W2284" s="54"/>
      <c r="X2284" s="54"/>
      <c r="Y2284" s="54"/>
      <c r="Z2284" s="54"/>
    </row>
    <row r="2285" spans="1:26" ht="12.75" customHeight="1">
      <c r="A2285" s="53" t="s">
        <v>5022</v>
      </c>
      <c r="B2285" s="55" t="s">
        <v>167</v>
      </c>
      <c r="C2285" s="57">
        <v>1</v>
      </c>
      <c r="D2285" s="53" t="s">
        <v>5074</v>
      </c>
      <c r="E2285" s="55" t="s">
        <v>5072</v>
      </c>
      <c r="F2285" s="57">
        <v>2</v>
      </c>
      <c r="G2285" s="54"/>
      <c r="H2285" s="54"/>
      <c r="I2285" s="54"/>
      <c r="J2285" s="54"/>
      <c r="K2285" s="54"/>
      <c r="L2285" s="54"/>
      <c r="M2285" s="54"/>
      <c r="N2285" s="54"/>
      <c r="O2285" s="54"/>
      <c r="P2285" s="54"/>
      <c r="Q2285" s="54"/>
      <c r="R2285" s="54"/>
      <c r="S2285" s="54"/>
      <c r="T2285" s="54"/>
      <c r="U2285" s="54"/>
      <c r="V2285" s="54"/>
      <c r="W2285" s="54"/>
      <c r="X2285" s="54"/>
      <c r="Y2285" s="54"/>
      <c r="Z2285" s="54"/>
    </row>
    <row r="2286" spans="1:26" ht="12.75" customHeight="1">
      <c r="A2286" s="53" t="s">
        <v>5023</v>
      </c>
      <c r="B2286" s="55" t="s">
        <v>1836</v>
      </c>
      <c r="C2286" s="57">
        <v>3</v>
      </c>
      <c r="D2286" s="53" t="s">
        <v>5075</v>
      </c>
      <c r="E2286" s="55" t="s">
        <v>2958</v>
      </c>
      <c r="F2286" s="57">
        <v>1</v>
      </c>
      <c r="G2286" s="54"/>
      <c r="H2286" s="54"/>
      <c r="I2286" s="54"/>
      <c r="J2286" s="54"/>
      <c r="K2286" s="54"/>
      <c r="L2286" s="54"/>
      <c r="M2286" s="54"/>
      <c r="N2286" s="54"/>
      <c r="O2286" s="54"/>
      <c r="P2286" s="54"/>
      <c r="Q2286" s="54"/>
      <c r="R2286" s="54"/>
      <c r="S2286" s="54"/>
      <c r="T2286" s="54"/>
      <c r="U2286" s="54"/>
      <c r="V2286" s="54"/>
      <c r="W2286" s="54"/>
      <c r="X2286" s="54"/>
      <c r="Y2286" s="54"/>
      <c r="Z2286" s="54"/>
    </row>
    <row r="2287" spans="1:26" ht="12.75" customHeight="1">
      <c r="A2287" s="53" t="s">
        <v>5024</v>
      </c>
      <c r="B2287" s="55" t="s">
        <v>1836</v>
      </c>
      <c r="C2287" s="57">
        <v>2</v>
      </c>
      <c r="D2287" s="53" t="s">
        <v>5076</v>
      </c>
      <c r="E2287" s="55" t="s">
        <v>2958</v>
      </c>
      <c r="F2287" s="57">
        <v>1</v>
      </c>
      <c r="G2287" s="54"/>
      <c r="H2287" s="54"/>
      <c r="I2287" s="54"/>
      <c r="J2287" s="54"/>
      <c r="K2287" s="54"/>
      <c r="L2287" s="54"/>
      <c r="M2287" s="54"/>
      <c r="N2287" s="54"/>
      <c r="O2287" s="54"/>
      <c r="P2287" s="54"/>
      <c r="Q2287" s="54"/>
      <c r="R2287" s="54"/>
      <c r="S2287" s="54"/>
      <c r="T2287" s="54"/>
      <c r="U2287" s="54"/>
      <c r="V2287" s="54"/>
      <c r="W2287" s="54"/>
      <c r="X2287" s="54"/>
      <c r="Y2287" s="54"/>
      <c r="Z2287" s="54"/>
    </row>
    <row r="2288" spans="1:26" ht="12.75" customHeight="1">
      <c r="A2288" s="53" t="s">
        <v>5025</v>
      </c>
      <c r="B2288" s="55" t="s">
        <v>1836</v>
      </c>
      <c r="C2288" s="57">
        <v>3</v>
      </c>
      <c r="D2288" s="53" t="s">
        <v>5077</v>
      </c>
      <c r="E2288" s="55" t="s">
        <v>5078</v>
      </c>
      <c r="F2288" s="57">
        <v>1</v>
      </c>
      <c r="G2288" s="54"/>
      <c r="H2288" s="54"/>
      <c r="I2288" s="54"/>
      <c r="J2288" s="54"/>
      <c r="K2288" s="54"/>
      <c r="L2288" s="54"/>
      <c r="M2288" s="54"/>
      <c r="N2288" s="54"/>
      <c r="O2288" s="54"/>
      <c r="P2288" s="54"/>
      <c r="Q2288" s="54"/>
      <c r="R2288" s="54"/>
      <c r="S2288" s="54"/>
      <c r="T2288" s="54"/>
      <c r="U2288" s="54"/>
      <c r="V2288" s="54"/>
      <c r="W2288" s="54"/>
      <c r="X2288" s="54"/>
      <c r="Y2288" s="54"/>
      <c r="Z2288" s="54"/>
    </row>
    <row r="2289" spans="1:26" ht="12.75" customHeight="1">
      <c r="A2289" s="53" t="s">
        <v>5026</v>
      </c>
      <c r="B2289" s="55" t="s">
        <v>167</v>
      </c>
      <c r="C2289" s="57">
        <v>2</v>
      </c>
      <c r="D2289" s="53" t="s">
        <v>5079</v>
      </c>
      <c r="E2289" s="55" t="s">
        <v>5078</v>
      </c>
      <c r="F2289" s="57">
        <v>10</v>
      </c>
      <c r="G2289" s="54"/>
      <c r="H2289" s="54"/>
      <c r="I2289" s="54"/>
      <c r="J2289" s="54"/>
      <c r="K2289" s="54"/>
      <c r="L2289" s="54"/>
      <c r="M2289" s="54"/>
      <c r="N2289" s="54"/>
      <c r="O2289" s="54"/>
      <c r="P2289" s="54"/>
      <c r="Q2289" s="54"/>
      <c r="R2289" s="54"/>
      <c r="S2289" s="54"/>
      <c r="T2289" s="54"/>
      <c r="U2289" s="54"/>
      <c r="V2289" s="54"/>
      <c r="W2289" s="54"/>
      <c r="X2289" s="54"/>
      <c r="Y2289" s="54"/>
      <c r="Z2289" s="54"/>
    </row>
    <row r="2290" spans="1:26" ht="12.75" customHeight="1">
      <c r="A2290" s="53" t="s">
        <v>5027</v>
      </c>
      <c r="B2290" s="55" t="s">
        <v>167</v>
      </c>
      <c r="C2290" s="57">
        <v>1</v>
      </c>
      <c r="D2290" s="53" t="s">
        <v>5080</v>
      </c>
      <c r="E2290" s="55" t="s">
        <v>1902</v>
      </c>
      <c r="F2290" s="57">
        <v>2</v>
      </c>
      <c r="G2290" s="54"/>
      <c r="H2290" s="54"/>
      <c r="I2290" s="54"/>
      <c r="J2290" s="54"/>
      <c r="K2290" s="54"/>
      <c r="L2290" s="54"/>
      <c r="M2290" s="54"/>
      <c r="N2290" s="54"/>
      <c r="O2290" s="54"/>
      <c r="P2290" s="54"/>
      <c r="Q2290" s="54"/>
      <c r="R2290" s="54"/>
      <c r="S2290" s="54"/>
      <c r="T2290" s="54"/>
      <c r="U2290" s="54"/>
      <c r="V2290" s="54"/>
      <c r="W2290" s="54"/>
      <c r="X2290" s="54"/>
      <c r="Y2290" s="54"/>
      <c r="Z2290" s="54"/>
    </row>
    <row r="2291" spans="1:26" ht="12.75" customHeight="1">
      <c r="A2291" s="53" t="s">
        <v>5028</v>
      </c>
      <c r="B2291" s="55" t="s">
        <v>167</v>
      </c>
      <c r="C2291" s="57">
        <v>1</v>
      </c>
      <c r="D2291" s="53" t="s">
        <v>5081</v>
      </c>
      <c r="E2291" s="55" t="s">
        <v>1902</v>
      </c>
      <c r="F2291" s="57">
        <v>4</v>
      </c>
      <c r="G2291" s="54"/>
      <c r="H2291" s="54"/>
      <c r="I2291" s="54"/>
      <c r="J2291" s="54"/>
      <c r="K2291" s="54"/>
      <c r="L2291" s="54"/>
      <c r="M2291" s="54"/>
      <c r="N2291" s="54"/>
      <c r="O2291" s="54"/>
      <c r="P2291" s="54"/>
      <c r="Q2291" s="54"/>
      <c r="R2291" s="54"/>
      <c r="S2291" s="54"/>
      <c r="T2291" s="54"/>
      <c r="U2291" s="54"/>
      <c r="V2291" s="54"/>
      <c r="W2291" s="54"/>
      <c r="X2291" s="54"/>
      <c r="Y2291" s="54"/>
      <c r="Z2291" s="54"/>
    </row>
    <row r="2292" spans="1:26" ht="12.75" customHeight="1">
      <c r="A2292" s="53" t="s">
        <v>5029</v>
      </c>
      <c r="B2292" s="55" t="s">
        <v>4905</v>
      </c>
      <c r="C2292" s="57">
        <v>1</v>
      </c>
      <c r="D2292" s="53" t="s">
        <v>5082</v>
      </c>
      <c r="E2292" s="55" t="s">
        <v>1902</v>
      </c>
      <c r="F2292" s="57">
        <v>2</v>
      </c>
      <c r="G2292" s="54"/>
      <c r="H2292" s="54"/>
      <c r="I2292" s="54"/>
      <c r="J2292" s="54"/>
      <c r="K2292" s="54"/>
      <c r="L2292" s="54"/>
      <c r="M2292" s="54"/>
      <c r="N2292" s="54"/>
      <c r="O2292" s="54"/>
      <c r="P2292" s="54"/>
      <c r="Q2292" s="54"/>
      <c r="R2292" s="54"/>
      <c r="S2292" s="54"/>
      <c r="T2292" s="54"/>
      <c r="U2292" s="54"/>
      <c r="V2292" s="54"/>
      <c r="W2292" s="54"/>
      <c r="X2292" s="54"/>
      <c r="Y2292" s="54"/>
      <c r="Z2292" s="54"/>
    </row>
    <row r="2293" spans="1:26" ht="12.75" customHeight="1">
      <c r="A2293" s="53" t="s">
        <v>5030</v>
      </c>
      <c r="B2293" s="55" t="s">
        <v>167</v>
      </c>
      <c r="C2293" s="57">
        <v>1</v>
      </c>
      <c r="D2293" s="53" t="s">
        <v>5083</v>
      </c>
      <c r="E2293" s="55" t="s">
        <v>5078</v>
      </c>
      <c r="F2293" s="57">
        <v>1</v>
      </c>
      <c r="G2293" s="54"/>
      <c r="H2293" s="54"/>
      <c r="I2293" s="54"/>
      <c r="J2293" s="54"/>
      <c r="K2293" s="54"/>
      <c r="L2293" s="54"/>
      <c r="M2293" s="54"/>
      <c r="N2293" s="54"/>
      <c r="O2293" s="54"/>
      <c r="P2293" s="54"/>
      <c r="Q2293" s="54"/>
      <c r="R2293" s="54"/>
      <c r="S2293" s="54"/>
      <c r="T2293" s="54"/>
      <c r="U2293" s="54"/>
      <c r="V2293" s="54"/>
      <c r="W2293" s="54"/>
      <c r="X2293" s="54"/>
      <c r="Y2293" s="54"/>
      <c r="Z2293" s="54"/>
    </row>
    <row r="2294" spans="1:26" ht="12.75" customHeight="1">
      <c r="A2294" s="53" t="s">
        <v>5031</v>
      </c>
      <c r="B2294" s="55" t="s">
        <v>167</v>
      </c>
      <c r="C2294" s="57">
        <v>1</v>
      </c>
      <c r="D2294" s="53" t="s">
        <v>5084</v>
      </c>
      <c r="E2294" s="55" t="s">
        <v>5078</v>
      </c>
      <c r="F2294" s="57">
        <v>1</v>
      </c>
      <c r="G2294" s="54"/>
      <c r="H2294" s="54"/>
      <c r="I2294" s="54"/>
      <c r="J2294" s="54"/>
      <c r="K2294" s="54"/>
      <c r="L2294" s="54"/>
      <c r="M2294" s="54"/>
      <c r="N2294" s="54"/>
      <c r="O2294" s="54"/>
      <c r="P2294" s="54"/>
      <c r="Q2294" s="54"/>
      <c r="R2294" s="54"/>
      <c r="S2294" s="54"/>
      <c r="T2294" s="54"/>
      <c r="U2294" s="54"/>
      <c r="V2294" s="54"/>
      <c r="W2294" s="54"/>
      <c r="X2294" s="54"/>
      <c r="Y2294" s="54"/>
      <c r="Z2294" s="54"/>
    </row>
    <row r="2295" spans="1:26" ht="12.75" customHeight="1">
      <c r="A2295" s="53" t="s">
        <v>5032</v>
      </c>
      <c r="B2295" s="55" t="s">
        <v>167</v>
      </c>
      <c r="C2295" s="57">
        <v>1</v>
      </c>
      <c r="D2295" s="53" t="s">
        <v>5085</v>
      </c>
      <c r="E2295" s="55" t="s">
        <v>5078</v>
      </c>
      <c r="F2295" s="57">
        <v>1</v>
      </c>
      <c r="G2295" s="54"/>
      <c r="H2295" s="54"/>
      <c r="I2295" s="54"/>
      <c r="J2295" s="54"/>
      <c r="K2295" s="54"/>
      <c r="L2295" s="54"/>
      <c r="M2295" s="54"/>
      <c r="N2295" s="54"/>
      <c r="O2295" s="54"/>
      <c r="P2295" s="54"/>
      <c r="Q2295" s="54"/>
      <c r="R2295" s="54"/>
      <c r="S2295" s="54"/>
      <c r="T2295" s="54"/>
      <c r="U2295" s="54"/>
      <c r="V2295" s="54"/>
      <c r="W2295" s="54"/>
      <c r="X2295" s="54"/>
      <c r="Y2295" s="54"/>
      <c r="Z2295" s="54"/>
    </row>
    <row r="2296" spans="1:26" ht="12.75" customHeight="1">
      <c r="A2296" s="53" t="s">
        <v>5033</v>
      </c>
      <c r="B2296" s="55" t="s">
        <v>167</v>
      </c>
      <c r="C2296" s="57">
        <v>2</v>
      </c>
      <c r="D2296" s="53" t="s">
        <v>5086</v>
      </c>
      <c r="E2296" s="55" t="s">
        <v>5078</v>
      </c>
      <c r="F2296" s="57">
        <v>1</v>
      </c>
      <c r="G2296" s="54"/>
      <c r="H2296" s="54"/>
      <c r="I2296" s="54"/>
      <c r="J2296" s="54"/>
      <c r="K2296" s="54"/>
      <c r="L2296" s="54"/>
      <c r="M2296" s="54"/>
      <c r="N2296" s="54"/>
      <c r="O2296" s="54"/>
      <c r="P2296" s="54"/>
      <c r="Q2296" s="54"/>
      <c r="R2296" s="54"/>
      <c r="S2296" s="54"/>
      <c r="T2296" s="54"/>
      <c r="U2296" s="54"/>
      <c r="V2296" s="54"/>
      <c r="W2296" s="54"/>
      <c r="X2296" s="54"/>
      <c r="Y2296" s="54"/>
      <c r="Z2296" s="54"/>
    </row>
    <row r="2297" spans="1:26" ht="12.75" customHeight="1">
      <c r="A2297" s="53" t="s">
        <v>5034</v>
      </c>
      <c r="B2297" s="55" t="s">
        <v>4905</v>
      </c>
      <c r="C2297" s="57">
        <v>1</v>
      </c>
      <c r="D2297" s="53" t="s">
        <v>5087</v>
      </c>
      <c r="E2297" s="55" t="s">
        <v>167</v>
      </c>
      <c r="F2297" s="57">
        <v>1</v>
      </c>
      <c r="G2297" s="54"/>
      <c r="H2297" s="54"/>
      <c r="I2297" s="54"/>
      <c r="J2297" s="54"/>
      <c r="K2297" s="54"/>
      <c r="L2297" s="54"/>
      <c r="M2297" s="54"/>
      <c r="N2297" s="54"/>
      <c r="O2297" s="54"/>
      <c r="P2297" s="54"/>
      <c r="Q2297" s="54"/>
      <c r="R2297" s="54"/>
      <c r="S2297" s="54"/>
      <c r="T2297" s="54"/>
      <c r="U2297" s="54"/>
      <c r="V2297" s="54"/>
      <c r="W2297" s="54"/>
      <c r="X2297" s="54"/>
      <c r="Y2297" s="54"/>
      <c r="Z2297" s="54"/>
    </row>
    <row r="2298" spans="1:26" ht="12.75" customHeight="1">
      <c r="A2298" s="53" t="s">
        <v>5035</v>
      </c>
      <c r="B2298" s="55" t="s">
        <v>167</v>
      </c>
      <c r="C2298" s="57">
        <v>5</v>
      </c>
      <c r="D2298" s="53" t="s">
        <v>5088</v>
      </c>
      <c r="E2298" s="55" t="s">
        <v>167</v>
      </c>
      <c r="F2298" s="57">
        <v>1</v>
      </c>
      <c r="G2298" s="54"/>
      <c r="H2298" s="54"/>
      <c r="I2298" s="54"/>
      <c r="J2298" s="54"/>
      <c r="K2298" s="54"/>
      <c r="L2298" s="54"/>
      <c r="M2298" s="54"/>
      <c r="N2298" s="54"/>
      <c r="O2298" s="54"/>
      <c r="P2298" s="54"/>
      <c r="Q2298" s="54"/>
      <c r="R2298" s="54"/>
      <c r="S2298" s="54"/>
      <c r="T2298" s="54"/>
      <c r="U2298" s="54"/>
      <c r="V2298" s="54"/>
      <c r="W2298" s="54"/>
      <c r="X2298" s="54"/>
      <c r="Y2298" s="54"/>
      <c r="Z2298" s="54"/>
    </row>
    <row r="2299" spans="1:26" ht="12.75" customHeight="1">
      <c r="A2299" s="53" t="s">
        <v>5036</v>
      </c>
      <c r="B2299" s="55" t="s">
        <v>167</v>
      </c>
      <c r="C2299" s="57">
        <v>4</v>
      </c>
      <c r="D2299" s="53" t="s">
        <v>5089</v>
      </c>
      <c r="E2299" s="55" t="s">
        <v>5078</v>
      </c>
      <c r="F2299" s="57">
        <v>15</v>
      </c>
      <c r="G2299" s="54"/>
      <c r="H2299" s="54"/>
      <c r="I2299" s="54"/>
      <c r="J2299" s="54"/>
      <c r="K2299" s="54"/>
      <c r="L2299" s="54"/>
      <c r="M2299" s="54"/>
      <c r="N2299" s="54"/>
      <c r="O2299" s="54"/>
      <c r="P2299" s="54"/>
      <c r="Q2299" s="54"/>
      <c r="R2299" s="54"/>
      <c r="S2299" s="54"/>
      <c r="T2299" s="54"/>
      <c r="U2299" s="54"/>
      <c r="V2299" s="54"/>
      <c r="W2299" s="54"/>
      <c r="X2299" s="54"/>
      <c r="Y2299" s="54"/>
      <c r="Z2299" s="54"/>
    </row>
    <row r="2300" spans="1:26" ht="12.75" customHeight="1">
      <c r="A2300" s="53" t="s">
        <v>5037</v>
      </c>
      <c r="B2300" s="55" t="s">
        <v>167</v>
      </c>
      <c r="C2300" s="57">
        <v>1</v>
      </c>
      <c r="D2300" s="53" t="s">
        <v>5090</v>
      </c>
      <c r="E2300" s="55" t="s">
        <v>5078</v>
      </c>
      <c r="F2300" s="57">
        <v>14</v>
      </c>
      <c r="G2300" s="54"/>
      <c r="H2300" s="54"/>
      <c r="I2300" s="54"/>
      <c r="J2300" s="54"/>
      <c r="K2300" s="54"/>
      <c r="L2300" s="54"/>
      <c r="M2300" s="54"/>
      <c r="N2300" s="54"/>
      <c r="O2300" s="54"/>
      <c r="P2300" s="54"/>
      <c r="Q2300" s="54"/>
      <c r="R2300" s="54"/>
      <c r="S2300" s="54"/>
      <c r="T2300" s="54"/>
      <c r="U2300" s="54"/>
      <c r="V2300" s="54"/>
      <c r="W2300" s="54"/>
      <c r="X2300" s="54"/>
      <c r="Y2300" s="54"/>
      <c r="Z2300" s="54"/>
    </row>
    <row r="2301" spans="1:26" ht="12.75" customHeight="1">
      <c r="A2301" s="53" t="s">
        <v>5091</v>
      </c>
      <c r="B2301" s="55" t="s">
        <v>5072</v>
      </c>
      <c r="C2301" s="57">
        <v>2</v>
      </c>
      <c r="D2301" s="53" t="s">
        <v>5143</v>
      </c>
      <c r="E2301" s="55" t="s">
        <v>5135</v>
      </c>
      <c r="F2301" s="57">
        <v>11</v>
      </c>
      <c r="G2301" s="54"/>
      <c r="H2301" s="54"/>
      <c r="I2301" s="54"/>
      <c r="J2301" s="54"/>
      <c r="K2301" s="54"/>
      <c r="L2301" s="54"/>
      <c r="M2301" s="54"/>
      <c r="N2301" s="54"/>
      <c r="O2301" s="54"/>
      <c r="P2301" s="54"/>
      <c r="Q2301" s="54"/>
      <c r="R2301" s="54"/>
      <c r="S2301" s="54"/>
      <c r="T2301" s="54"/>
      <c r="U2301" s="54"/>
      <c r="V2301" s="54"/>
      <c r="W2301" s="54"/>
      <c r="X2301" s="54"/>
      <c r="Y2301" s="54"/>
      <c r="Z2301" s="54"/>
    </row>
    <row r="2302" spans="1:26" ht="12.75" customHeight="1">
      <c r="A2302" s="53" t="s">
        <v>5092</v>
      </c>
      <c r="B2302" s="55" t="s">
        <v>5072</v>
      </c>
      <c r="C2302" s="57">
        <v>2</v>
      </c>
      <c r="D2302" s="53" t="s">
        <v>5145</v>
      </c>
      <c r="E2302" s="55" t="s">
        <v>5135</v>
      </c>
      <c r="F2302" s="57">
        <v>17</v>
      </c>
      <c r="G2302" s="54"/>
      <c r="H2302" s="54"/>
      <c r="I2302" s="54"/>
      <c r="J2302" s="54"/>
      <c r="K2302" s="54"/>
      <c r="L2302" s="54"/>
      <c r="M2302" s="54"/>
      <c r="N2302" s="54"/>
      <c r="O2302" s="54"/>
      <c r="P2302" s="54"/>
      <c r="Q2302" s="54"/>
      <c r="R2302" s="54"/>
      <c r="S2302" s="54"/>
      <c r="T2302" s="54"/>
      <c r="U2302" s="54"/>
      <c r="V2302" s="54"/>
      <c r="W2302" s="54"/>
      <c r="X2302" s="54"/>
      <c r="Y2302" s="54"/>
      <c r="Z2302" s="54"/>
    </row>
    <row r="2303" spans="1:26" ht="12.75" customHeight="1">
      <c r="A2303" s="53" t="s">
        <v>5093</v>
      </c>
      <c r="B2303" s="55" t="s">
        <v>5072</v>
      </c>
      <c r="C2303" s="57">
        <v>3</v>
      </c>
      <c r="D2303" s="53" t="s">
        <v>5146</v>
      </c>
      <c r="E2303" s="55" t="s">
        <v>5144</v>
      </c>
      <c r="F2303" s="57">
        <v>20</v>
      </c>
      <c r="G2303" s="54"/>
      <c r="H2303" s="54"/>
      <c r="I2303" s="54"/>
      <c r="J2303" s="54"/>
      <c r="K2303" s="54"/>
      <c r="L2303" s="54"/>
      <c r="M2303" s="54"/>
      <c r="N2303" s="54"/>
      <c r="O2303" s="54"/>
      <c r="P2303" s="54"/>
      <c r="Q2303" s="54"/>
      <c r="R2303" s="54"/>
      <c r="S2303" s="54"/>
      <c r="T2303" s="54"/>
      <c r="U2303" s="54"/>
      <c r="V2303" s="54"/>
      <c r="W2303" s="54"/>
      <c r="X2303" s="54"/>
      <c r="Y2303" s="54"/>
      <c r="Z2303" s="54"/>
    </row>
    <row r="2304" spans="1:26" ht="12.75" customHeight="1">
      <c r="A2304" s="53" t="s">
        <v>5094</v>
      </c>
      <c r="B2304" s="55" t="s">
        <v>167</v>
      </c>
      <c r="C2304" s="57">
        <v>1</v>
      </c>
      <c r="D2304" s="53" t="s">
        <v>5147</v>
      </c>
      <c r="E2304" s="55" t="s">
        <v>5144</v>
      </c>
      <c r="F2304" s="57">
        <v>19</v>
      </c>
      <c r="G2304" s="54"/>
      <c r="H2304" s="54"/>
      <c r="I2304" s="54"/>
      <c r="J2304" s="54"/>
      <c r="K2304" s="54"/>
      <c r="L2304" s="54"/>
      <c r="M2304" s="54"/>
      <c r="N2304" s="54"/>
      <c r="O2304" s="54"/>
      <c r="P2304" s="54"/>
      <c r="Q2304" s="54"/>
      <c r="R2304" s="54"/>
      <c r="S2304" s="54"/>
      <c r="T2304" s="54"/>
      <c r="U2304" s="54"/>
      <c r="V2304" s="54"/>
      <c r="W2304" s="54"/>
      <c r="X2304" s="54"/>
      <c r="Y2304" s="54"/>
      <c r="Z2304" s="54"/>
    </row>
    <row r="2305" spans="1:26" ht="12.75" customHeight="1">
      <c r="A2305" s="53" t="s">
        <v>5095</v>
      </c>
      <c r="B2305" s="55" t="s">
        <v>167</v>
      </c>
      <c r="C2305" s="57">
        <v>1</v>
      </c>
      <c r="D2305" s="53" t="s">
        <v>5148</v>
      </c>
      <c r="E2305" s="55" t="s">
        <v>5135</v>
      </c>
      <c r="F2305" s="57">
        <v>0</v>
      </c>
      <c r="G2305" s="54"/>
      <c r="H2305" s="54"/>
      <c r="I2305" s="54"/>
      <c r="J2305" s="54"/>
      <c r="K2305" s="54"/>
      <c r="L2305" s="54"/>
      <c r="M2305" s="54"/>
      <c r="N2305" s="54"/>
      <c r="O2305" s="54"/>
      <c r="P2305" s="54"/>
      <c r="Q2305" s="54"/>
      <c r="R2305" s="54"/>
      <c r="S2305" s="54"/>
      <c r="T2305" s="54"/>
      <c r="U2305" s="54"/>
      <c r="V2305" s="54"/>
      <c r="W2305" s="54"/>
      <c r="X2305" s="54"/>
      <c r="Y2305" s="54"/>
      <c r="Z2305" s="54"/>
    </row>
    <row r="2306" spans="1:26" ht="12.75" customHeight="1">
      <c r="A2306" s="53" t="s">
        <v>5096</v>
      </c>
      <c r="B2306" s="55" t="s">
        <v>4905</v>
      </c>
      <c r="C2306" s="57">
        <v>3</v>
      </c>
      <c r="D2306" s="53" t="s">
        <v>5149</v>
      </c>
      <c r="E2306" s="55" t="s">
        <v>5135</v>
      </c>
      <c r="F2306" s="57">
        <v>16</v>
      </c>
      <c r="G2306" s="54"/>
      <c r="H2306" s="54"/>
      <c r="I2306" s="54"/>
      <c r="J2306" s="54"/>
      <c r="K2306" s="54"/>
      <c r="L2306" s="54"/>
      <c r="M2306" s="54"/>
      <c r="N2306" s="54"/>
      <c r="O2306" s="54"/>
      <c r="P2306" s="54"/>
      <c r="Q2306" s="54"/>
      <c r="R2306" s="54"/>
      <c r="S2306" s="54"/>
      <c r="T2306" s="54"/>
      <c r="U2306" s="54"/>
      <c r="V2306" s="54"/>
      <c r="W2306" s="54"/>
      <c r="X2306" s="54"/>
      <c r="Y2306" s="54"/>
      <c r="Z2306" s="54"/>
    </row>
    <row r="2307" spans="1:26" ht="12.75" customHeight="1">
      <c r="A2307" s="53" t="s">
        <v>5097</v>
      </c>
      <c r="B2307" s="55" t="s">
        <v>287</v>
      </c>
      <c r="C2307" s="57">
        <v>4</v>
      </c>
      <c r="D2307" s="53" t="s">
        <v>5150</v>
      </c>
      <c r="E2307" s="55" t="s">
        <v>5135</v>
      </c>
      <c r="F2307" s="57">
        <v>16</v>
      </c>
      <c r="G2307" s="54"/>
      <c r="H2307" s="54"/>
      <c r="I2307" s="54"/>
      <c r="J2307" s="54"/>
      <c r="K2307" s="54"/>
      <c r="L2307" s="54"/>
      <c r="M2307" s="54"/>
      <c r="N2307" s="54"/>
      <c r="O2307" s="54"/>
      <c r="P2307" s="54"/>
      <c r="Q2307" s="54"/>
      <c r="R2307" s="54"/>
      <c r="S2307" s="54"/>
      <c r="T2307" s="54"/>
      <c r="U2307" s="54"/>
      <c r="V2307" s="54"/>
      <c r="W2307" s="54"/>
      <c r="X2307" s="54"/>
      <c r="Y2307" s="54"/>
      <c r="Z2307" s="54"/>
    </row>
    <row r="2308" spans="1:26" ht="12.75" customHeight="1">
      <c r="A2308" s="53" t="s">
        <v>5098</v>
      </c>
      <c r="B2308" s="55" t="s">
        <v>287</v>
      </c>
      <c r="C2308" s="57">
        <v>4</v>
      </c>
      <c r="D2308" s="53" t="s">
        <v>5151</v>
      </c>
      <c r="E2308" s="55" t="s">
        <v>5152</v>
      </c>
      <c r="F2308" s="57">
        <v>7</v>
      </c>
      <c r="G2308" s="54"/>
      <c r="H2308" s="54"/>
      <c r="I2308" s="54"/>
      <c r="J2308" s="54"/>
      <c r="K2308" s="54"/>
      <c r="L2308" s="54"/>
      <c r="M2308" s="54"/>
      <c r="N2308" s="54"/>
      <c r="O2308" s="54"/>
      <c r="P2308" s="54"/>
      <c r="Q2308" s="54"/>
      <c r="R2308" s="54"/>
      <c r="S2308" s="54"/>
      <c r="T2308" s="54"/>
      <c r="U2308" s="54"/>
      <c r="V2308" s="54"/>
      <c r="W2308" s="54"/>
      <c r="X2308" s="54"/>
      <c r="Y2308" s="54"/>
      <c r="Z2308" s="54"/>
    </row>
    <row r="2309" spans="1:26" ht="12.75" customHeight="1">
      <c r="A2309" s="53" t="s">
        <v>5099</v>
      </c>
      <c r="B2309" s="55" t="s">
        <v>5100</v>
      </c>
      <c r="C2309" s="57">
        <v>6</v>
      </c>
      <c r="D2309" s="53" t="s">
        <v>5153</v>
      </c>
      <c r="E2309" s="55" t="s">
        <v>5152</v>
      </c>
      <c r="F2309" s="57">
        <v>16</v>
      </c>
      <c r="G2309" s="54"/>
      <c r="H2309" s="54"/>
      <c r="I2309" s="54"/>
      <c r="J2309" s="54"/>
      <c r="K2309" s="54"/>
      <c r="L2309" s="54"/>
      <c r="M2309" s="54"/>
      <c r="N2309" s="54"/>
      <c r="O2309" s="54"/>
      <c r="P2309" s="54"/>
      <c r="Q2309" s="54"/>
      <c r="R2309" s="54"/>
      <c r="S2309" s="54"/>
      <c r="T2309" s="54"/>
      <c r="U2309" s="54"/>
      <c r="V2309" s="54"/>
      <c r="W2309" s="54"/>
      <c r="X2309" s="54"/>
      <c r="Y2309" s="54"/>
      <c r="Z2309" s="54"/>
    </row>
    <row r="2310" spans="1:26" ht="12.75" customHeight="1">
      <c r="A2310" s="53" t="s">
        <v>5101</v>
      </c>
      <c r="B2310" s="55" t="s">
        <v>5100</v>
      </c>
      <c r="C2310" s="57">
        <v>6</v>
      </c>
      <c r="D2310" s="53" t="s">
        <v>5154</v>
      </c>
      <c r="E2310" s="55" t="s">
        <v>5135</v>
      </c>
      <c r="F2310" s="57">
        <v>15</v>
      </c>
      <c r="G2310" s="54"/>
      <c r="H2310" s="54"/>
      <c r="I2310" s="54"/>
      <c r="J2310" s="54"/>
      <c r="K2310" s="54"/>
      <c r="L2310" s="54"/>
      <c r="M2310" s="54"/>
      <c r="N2310" s="54"/>
      <c r="O2310" s="54"/>
      <c r="P2310" s="54"/>
      <c r="Q2310" s="54"/>
      <c r="R2310" s="54"/>
      <c r="S2310" s="54"/>
      <c r="T2310" s="54"/>
      <c r="U2310" s="54"/>
      <c r="V2310" s="54"/>
      <c r="W2310" s="54"/>
      <c r="X2310" s="54"/>
      <c r="Y2310" s="54"/>
      <c r="Z2310" s="54"/>
    </row>
    <row r="2311" spans="1:26" ht="12.75" customHeight="1">
      <c r="A2311" s="53" t="s">
        <v>5102</v>
      </c>
      <c r="B2311" s="55" t="s">
        <v>5100</v>
      </c>
      <c r="C2311" s="57">
        <v>6</v>
      </c>
      <c r="D2311" s="53" t="s">
        <v>5155</v>
      </c>
      <c r="E2311" s="55" t="s">
        <v>5152</v>
      </c>
      <c r="F2311" s="57">
        <v>11</v>
      </c>
      <c r="G2311" s="54"/>
      <c r="H2311" s="54"/>
      <c r="I2311" s="54"/>
      <c r="J2311" s="54"/>
      <c r="K2311" s="54"/>
      <c r="L2311" s="54"/>
      <c r="M2311" s="54"/>
      <c r="N2311" s="54"/>
      <c r="O2311" s="54"/>
      <c r="P2311" s="54"/>
      <c r="Q2311" s="54"/>
      <c r="R2311" s="54"/>
      <c r="S2311" s="54"/>
      <c r="T2311" s="54"/>
      <c r="U2311" s="54"/>
      <c r="V2311" s="54"/>
      <c r="W2311" s="54"/>
      <c r="X2311" s="54"/>
      <c r="Y2311" s="54"/>
      <c r="Z2311" s="54"/>
    </row>
    <row r="2312" spans="1:26" ht="12.75" customHeight="1">
      <c r="A2312" s="53" t="s">
        <v>5103</v>
      </c>
      <c r="B2312" s="55" t="s">
        <v>4168</v>
      </c>
      <c r="C2312" s="57">
        <v>1</v>
      </c>
      <c r="D2312" s="53" t="s">
        <v>5156</v>
      </c>
      <c r="E2312" s="55" t="s">
        <v>5152</v>
      </c>
      <c r="F2312" s="57">
        <v>4</v>
      </c>
      <c r="G2312" s="54"/>
      <c r="H2312" s="54"/>
      <c r="I2312" s="54"/>
      <c r="J2312" s="54"/>
      <c r="K2312" s="54"/>
      <c r="L2312" s="54"/>
      <c r="M2312" s="54"/>
      <c r="N2312" s="54"/>
      <c r="O2312" s="54"/>
      <c r="P2312" s="54"/>
      <c r="Q2312" s="54"/>
      <c r="R2312" s="54"/>
      <c r="S2312" s="54"/>
      <c r="T2312" s="54"/>
      <c r="U2312" s="54"/>
      <c r="V2312" s="54"/>
      <c r="W2312" s="54"/>
      <c r="X2312" s="54"/>
      <c r="Y2312" s="54"/>
      <c r="Z2312" s="54"/>
    </row>
    <row r="2313" spans="1:26" ht="12.75" customHeight="1">
      <c r="A2313" s="53" t="s">
        <v>5104</v>
      </c>
      <c r="B2313" s="55" t="s">
        <v>5100</v>
      </c>
      <c r="C2313" s="57">
        <v>9</v>
      </c>
      <c r="D2313" s="53" t="s">
        <v>5157</v>
      </c>
      <c r="E2313" s="55" t="s">
        <v>4411</v>
      </c>
      <c r="F2313" s="57">
        <v>7</v>
      </c>
      <c r="G2313" s="54"/>
      <c r="H2313" s="54"/>
      <c r="I2313" s="54"/>
      <c r="J2313" s="54"/>
      <c r="K2313" s="54"/>
      <c r="L2313" s="54"/>
      <c r="M2313" s="54"/>
      <c r="N2313" s="54"/>
      <c r="O2313" s="54"/>
      <c r="P2313" s="54"/>
      <c r="Q2313" s="54"/>
      <c r="R2313" s="54"/>
      <c r="S2313" s="54"/>
      <c r="T2313" s="54"/>
      <c r="U2313" s="54"/>
      <c r="V2313" s="54"/>
      <c r="W2313" s="54"/>
      <c r="X2313" s="54"/>
      <c r="Y2313" s="54"/>
      <c r="Z2313" s="54"/>
    </row>
    <row r="2314" spans="1:26" ht="12.75" customHeight="1">
      <c r="A2314" s="53" t="s">
        <v>5105</v>
      </c>
      <c r="B2314" s="55" t="s">
        <v>5100</v>
      </c>
      <c r="C2314" s="57">
        <v>13</v>
      </c>
      <c r="D2314" s="53" t="s">
        <v>5158</v>
      </c>
      <c r="E2314" s="55" t="s">
        <v>4411</v>
      </c>
      <c r="F2314" s="57">
        <v>17</v>
      </c>
      <c r="G2314" s="54"/>
      <c r="H2314" s="54"/>
      <c r="I2314" s="54"/>
      <c r="J2314" s="54"/>
      <c r="K2314" s="54"/>
      <c r="L2314" s="54"/>
      <c r="M2314" s="54"/>
      <c r="N2314" s="54"/>
      <c r="O2314" s="54"/>
      <c r="P2314" s="54"/>
      <c r="Q2314" s="54"/>
      <c r="R2314" s="54"/>
      <c r="S2314" s="54"/>
      <c r="T2314" s="54"/>
      <c r="U2314" s="54"/>
      <c r="V2314" s="54"/>
      <c r="W2314" s="54"/>
      <c r="X2314" s="54"/>
      <c r="Y2314" s="54"/>
      <c r="Z2314" s="54"/>
    </row>
    <row r="2315" spans="1:26" ht="12.75" customHeight="1">
      <c r="A2315" s="53" t="s">
        <v>5106</v>
      </c>
      <c r="B2315" s="55" t="s">
        <v>5100</v>
      </c>
      <c r="C2315" s="57">
        <v>2</v>
      </c>
      <c r="D2315" s="53" t="s">
        <v>5159</v>
      </c>
      <c r="E2315" s="55" t="s">
        <v>4411</v>
      </c>
      <c r="F2315" s="57">
        <v>4</v>
      </c>
      <c r="G2315" s="54"/>
      <c r="H2315" s="54"/>
      <c r="I2315" s="54"/>
      <c r="J2315" s="54"/>
      <c r="K2315" s="54"/>
      <c r="L2315" s="54"/>
      <c r="M2315" s="54"/>
      <c r="N2315" s="54"/>
      <c r="O2315" s="54"/>
      <c r="P2315" s="54"/>
      <c r="Q2315" s="54"/>
      <c r="R2315" s="54"/>
      <c r="S2315" s="54"/>
      <c r="T2315" s="54"/>
      <c r="U2315" s="54"/>
      <c r="V2315" s="54"/>
      <c r="W2315" s="54"/>
      <c r="X2315" s="54"/>
      <c r="Y2315" s="54"/>
      <c r="Z2315" s="54"/>
    </row>
    <row r="2316" spans="1:26" ht="12.75" customHeight="1">
      <c r="A2316" s="53" t="s">
        <v>5107</v>
      </c>
      <c r="B2316" s="55" t="s">
        <v>4942</v>
      </c>
      <c r="C2316" s="57">
        <v>1</v>
      </c>
      <c r="D2316" s="53" t="s">
        <v>5160</v>
      </c>
      <c r="E2316" s="55" t="s">
        <v>5135</v>
      </c>
      <c r="F2316" s="57">
        <v>15</v>
      </c>
      <c r="G2316" s="54"/>
      <c r="H2316" s="54"/>
      <c r="I2316" s="54"/>
      <c r="J2316" s="54"/>
      <c r="K2316" s="54"/>
      <c r="L2316" s="54"/>
      <c r="M2316" s="54"/>
      <c r="N2316" s="54"/>
      <c r="O2316" s="54"/>
      <c r="P2316" s="54"/>
      <c r="Q2316" s="54"/>
      <c r="R2316" s="54"/>
      <c r="S2316" s="54"/>
      <c r="T2316" s="54"/>
      <c r="U2316" s="54"/>
      <c r="V2316" s="54"/>
      <c r="W2316" s="54"/>
      <c r="X2316" s="54"/>
      <c r="Y2316" s="54"/>
      <c r="Z2316" s="54"/>
    </row>
    <row r="2317" spans="1:26" ht="12.75" customHeight="1">
      <c r="A2317" s="53" t="s">
        <v>5108</v>
      </c>
      <c r="B2317" s="55" t="s">
        <v>4942</v>
      </c>
      <c r="C2317" s="57">
        <v>1</v>
      </c>
      <c r="D2317" s="53" t="s">
        <v>5161</v>
      </c>
      <c r="E2317" s="55" t="s">
        <v>5137</v>
      </c>
      <c r="F2317" s="57">
        <v>0</v>
      </c>
      <c r="G2317" s="54"/>
      <c r="H2317" s="54"/>
      <c r="I2317" s="54"/>
      <c r="J2317" s="54"/>
      <c r="K2317" s="54"/>
      <c r="L2317" s="54"/>
      <c r="M2317" s="54"/>
      <c r="N2317" s="54"/>
      <c r="O2317" s="54"/>
      <c r="P2317" s="54"/>
      <c r="Q2317" s="54"/>
      <c r="R2317" s="54"/>
      <c r="S2317" s="54"/>
      <c r="T2317" s="54"/>
      <c r="U2317" s="54"/>
      <c r="V2317" s="54"/>
      <c r="W2317" s="54"/>
      <c r="X2317" s="54"/>
      <c r="Y2317" s="54"/>
      <c r="Z2317" s="54"/>
    </row>
    <row r="2318" spans="1:26" ht="12.75" customHeight="1">
      <c r="A2318" s="53" t="s">
        <v>5109</v>
      </c>
      <c r="B2318" s="55" t="s">
        <v>5100</v>
      </c>
      <c r="C2318" s="57">
        <v>1</v>
      </c>
      <c r="D2318" s="53" t="s">
        <v>5162</v>
      </c>
      <c r="E2318" s="55" t="s">
        <v>5137</v>
      </c>
      <c r="F2318" s="57">
        <v>0</v>
      </c>
      <c r="G2318" s="54"/>
      <c r="H2318" s="54"/>
      <c r="I2318" s="54"/>
      <c r="J2318" s="54"/>
      <c r="K2318" s="54"/>
      <c r="L2318" s="54"/>
      <c r="M2318" s="54"/>
      <c r="N2318" s="54"/>
      <c r="O2318" s="54"/>
      <c r="P2318" s="54"/>
      <c r="Q2318" s="54"/>
      <c r="R2318" s="54"/>
      <c r="S2318" s="54"/>
      <c r="T2318" s="54"/>
      <c r="U2318" s="54"/>
      <c r="V2318" s="54"/>
      <c r="W2318" s="54"/>
      <c r="X2318" s="54"/>
      <c r="Y2318" s="54"/>
      <c r="Z2318" s="54"/>
    </row>
    <row r="2319" spans="1:26" ht="12.75" customHeight="1">
      <c r="A2319" s="53" t="s">
        <v>5110</v>
      </c>
      <c r="B2319" s="55" t="s">
        <v>5100</v>
      </c>
      <c r="C2319" s="57">
        <v>1</v>
      </c>
      <c r="D2319" s="53" t="s">
        <v>5163</v>
      </c>
      <c r="E2319" s="55" t="s">
        <v>548</v>
      </c>
      <c r="F2319" s="57">
        <v>2</v>
      </c>
      <c r="G2319" s="54"/>
      <c r="H2319" s="54"/>
      <c r="I2319" s="54"/>
      <c r="J2319" s="54"/>
      <c r="K2319" s="54"/>
      <c r="L2319" s="54"/>
      <c r="M2319" s="54"/>
      <c r="N2319" s="54"/>
      <c r="O2319" s="54"/>
      <c r="P2319" s="54"/>
      <c r="Q2319" s="54"/>
      <c r="R2319" s="54"/>
      <c r="S2319" s="54"/>
      <c r="T2319" s="54"/>
      <c r="U2319" s="54"/>
      <c r="V2319" s="54"/>
      <c r="W2319" s="54"/>
      <c r="X2319" s="54"/>
      <c r="Y2319" s="54"/>
      <c r="Z2319" s="54"/>
    </row>
    <row r="2320" spans="1:26" ht="12.75" customHeight="1">
      <c r="A2320" s="53" t="s">
        <v>5111</v>
      </c>
      <c r="B2320" s="55" t="s">
        <v>5100</v>
      </c>
      <c r="C2320" s="57">
        <v>1</v>
      </c>
      <c r="D2320" s="53" t="s">
        <v>5164</v>
      </c>
      <c r="E2320" s="55" t="s">
        <v>548</v>
      </c>
      <c r="F2320" s="57">
        <v>2</v>
      </c>
      <c r="G2320" s="54"/>
      <c r="H2320" s="54"/>
      <c r="I2320" s="54"/>
      <c r="J2320" s="54"/>
      <c r="K2320" s="54"/>
      <c r="L2320" s="54"/>
      <c r="M2320" s="54"/>
      <c r="N2320" s="54"/>
      <c r="O2320" s="54"/>
      <c r="P2320" s="54"/>
      <c r="Q2320" s="54"/>
      <c r="R2320" s="54"/>
      <c r="S2320" s="54"/>
      <c r="T2320" s="54"/>
      <c r="U2320" s="54"/>
      <c r="V2320" s="54"/>
      <c r="W2320" s="54"/>
      <c r="X2320" s="54"/>
      <c r="Y2320" s="54"/>
      <c r="Z2320" s="54"/>
    </row>
    <row r="2321" spans="1:26" ht="12.75" customHeight="1">
      <c r="A2321" s="53" t="s">
        <v>5112</v>
      </c>
      <c r="B2321" s="55" t="s">
        <v>4942</v>
      </c>
      <c r="C2321" s="57">
        <v>1</v>
      </c>
      <c r="D2321" s="53" t="s">
        <v>5165</v>
      </c>
      <c r="E2321" s="55" t="s">
        <v>5078</v>
      </c>
      <c r="F2321" s="57">
        <v>1</v>
      </c>
      <c r="G2321" s="54"/>
      <c r="H2321" s="54"/>
      <c r="I2321" s="54"/>
      <c r="J2321" s="54"/>
      <c r="K2321" s="54"/>
      <c r="L2321" s="54"/>
      <c r="M2321" s="54"/>
      <c r="N2321" s="54"/>
      <c r="O2321" s="54"/>
      <c r="P2321" s="54"/>
      <c r="Q2321" s="54"/>
      <c r="R2321" s="54"/>
      <c r="S2321" s="54"/>
      <c r="T2321" s="54"/>
      <c r="U2321" s="54"/>
      <c r="V2321" s="54"/>
      <c r="W2321" s="54"/>
      <c r="X2321" s="54"/>
      <c r="Y2321" s="54"/>
      <c r="Z2321" s="54"/>
    </row>
    <row r="2322" spans="1:26" ht="12.75" customHeight="1">
      <c r="A2322" s="53" t="s">
        <v>5113</v>
      </c>
      <c r="B2322" s="55" t="s">
        <v>4942</v>
      </c>
      <c r="C2322" s="57">
        <v>1</v>
      </c>
      <c r="D2322" s="53" t="s">
        <v>5166</v>
      </c>
      <c r="E2322" s="55" t="s">
        <v>5078</v>
      </c>
      <c r="F2322" s="57">
        <v>1</v>
      </c>
      <c r="G2322" s="54"/>
      <c r="H2322" s="54"/>
      <c r="I2322" s="54"/>
      <c r="J2322" s="54"/>
      <c r="K2322" s="54"/>
      <c r="L2322" s="54"/>
      <c r="M2322" s="54"/>
      <c r="N2322" s="54"/>
      <c r="O2322" s="54"/>
      <c r="P2322" s="54"/>
      <c r="Q2322" s="54"/>
      <c r="R2322" s="54"/>
      <c r="S2322" s="54"/>
      <c r="T2322" s="54"/>
      <c r="U2322" s="54"/>
      <c r="V2322" s="54"/>
      <c r="W2322" s="54"/>
      <c r="X2322" s="54"/>
      <c r="Y2322" s="54"/>
      <c r="Z2322" s="54"/>
    </row>
    <row r="2323" spans="1:26" ht="12.75" customHeight="1">
      <c r="A2323" s="53" t="s">
        <v>5114</v>
      </c>
      <c r="B2323" s="55" t="s">
        <v>4932</v>
      </c>
      <c r="C2323" s="57">
        <v>1</v>
      </c>
      <c r="D2323" s="53" t="s">
        <v>5167</v>
      </c>
      <c r="E2323" s="55" t="s">
        <v>5072</v>
      </c>
      <c r="F2323" s="57">
        <v>4</v>
      </c>
      <c r="G2323" s="54"/>
      <c r="H2323" s="54"/>
      <c r="I2323" s="54"/>
      <c r="J2323" s="54"/>
      <c r="K2323" s="54"/>
      <c r="L2323" s="54"/>
      <c r="M2323" s="54"/>
      <c r="N2323" s="54"/>
      <c r="O2323" s="54"/>
      <c r="P2323" s="54"/>
      <c r="Q2323" s="54"/>
      <c r="R2323" s="54"/>
      <c r="S2323" s="54"/>
      <c r="T2323" s="54"/>
      <c r="U2323" s="54"/>
      <c r="V2323" s="54"/>
      <c r="W2323" s="54"/>
      <c r="X2323" s="54"/>
      <c r="Y2323" s="54"/>
      <c r="Z2323" s="54"/>
    </row>
    <row r="2324" spans="1:26" ht="12.75" customHeight="1">
      <c r="A2324" s="53" t="s">
        <v>5115</v>
      </c>
      <c r="B2324" s="55" t="s">
        <v>4942</v>
      </c>
      <c r="C2324" s="57">
        <v>1</v>
      </c>
      <c r="D2324" s="53" t="s">
        <v>5168</v>
      </c>
      <c r="E2324" s="55" t="s">
        <v>167</v>
      </c>
      <c r="F2324" s="57">
        <v>1</v>
      </c>
      <c r="G2324" s="54"/>
      <c r="H2324" s="54"/>
      <c r="I2324" s="54"/>
      <c r="J2324" s="54"/>
      <c r="K2324" s="54"/>
      <c r="L2324" s="54"/>
      <c r="M2324" s="54"/>
      <c r="N2324" s="54"/>
      <c r="O2324" s="54"/>
      <c r="P2324" s="54"/>
      <c r="Q2324" s="54"/>
      <c r="R2324" s="54"/>
      <c r="S2324" s="54"/>
      <c r="T2324" s="54"/>
      <c r="U2324" s="54"/>
      <c r="V2324" s="54"/>
      <c r="W2324" s="54"/>
      <c r="X2324" s="54"/>
      <c r="Y2324" s="54"/>
      <c r="Z2324" s="54"/>
    </row>
    <row r="2325" spans="1:26" ht="12.75" customHeight="1">
      <c r="A2325" s="53" t="s">
        <v>5116</v>
      </c>
      <c r="B2325" s="55" t="s">
        <v>4942</v>
      </c>
      <c r="C2325" s="57">
        <v>1</v>
      </c>
      <c r="D2325" s="53" t="s">
        <v>5168</v>
      </c>
      <c r="E2325" s="55" t="s">
        <v>5072</v>
      </c>
      <c r="F2325" s="57">
        <v>1</v>
      </c>
      <c r="G2325" s="54"/>
      <c r="H2325" s="54"/>
      <c r="I2325" s="54"/>
      <c r="J2325" s="54"/>
      <c r="K2325" s="54"/>
      <c r="L2325" s="54"/>
      <c r="M2325" s="54"/>
      <c r="N2325" s="54"/>
      <c r="O2325" s="54"/>
      <c r="P2325" s="54"/>
      <c r="Q2325" s="54"/>
      <c r="R2325" s="54"/>
      <c r="S2325" s="54"/>
      <c r="T2325" s="54"/>
      <c r="U2325" s="54"/>
      <c r="V2325" s="54"/>
      <c r="W2325" s="54"/>
      <c r="X2325" s="54"/>
      <c r="Y2325" s="54"/>
      <c r="Z2325" s="54"/>
    </row>
    <row r="2326" spans="1:26" ht="12.75" customHeight="1">
      <c r="A2326" s="53" t="s">
        <v>5117</v>
      </c>
      <c r="B2326" s="55" t="s">
        <v>5100</v>
      </c>
      <c r="C2326" s="57">
        <v>1</v>
      </c>
      <c r="D2326" s="53" t="s">
        <v>5169</v>
      </c>
      <c r="E2326" s="55" t="s">
        <v>167</v>
      </c>
      <c r="F2326" s="57">
        <v>1</v>
      </c>
      <c r="G2326" s="54"/>
      <c r="H2326" s="54"/>
      <c r="I2326" s="54"/>
      <c r="J2326" s="54"/>
      <c r="K2326" s="54"/>
      <c r="L2326" s="54"/>
      <c r="M2326" s="54"/>
      <c r="N2326" s="54"/>
      <c r="O2326" s="54"/>
      <c r="P2326" s="54"/>
      <c r="Q2326" s="54"/>
      <c r="R2326" s="54"/>
      <c r="S2326" s="54"/>
      <c r="T2326" s="54"/>
      <c r="U2326" s="54"/>
      <c r="V2326" s="54"/>
      <c r="W2326" s="54"/>
      <c r="X2326" s="54"/>
      <c r="Y2326" s="54"/>
      <c r="Z2326" s="54"/>
    </row>
    <row r="2327" spans="1:26" ht="12.75" customHeight="1">
      <c r="A2327" s="53" t="s">
        <v>5118</v>
      </c>
      <c r="B2327" s="55" t="s">
        <v>5100</v>
      </c>
      <c r="C2327" s="57">
        <v>1</v>
      </c>
      <c r="D2327" s="53" t="s">
        <v>5169</v>
      </c>
      <c r="E2327" s="55" t="s">
        <v>5072</v>
      </c>
      <c r="F2327" s="57">
        <v>1</v>
      </c>
      <c r="G2327" s="54"/>
      <c r="H2327" s="54"/>
      <c r="I2327" s="54"/>
      <c r="J2327" s="54"/>
      <c r="K2327" s="54"/>
      <c r="L2327" s="54"/>
      <c r="M2327" s="54"/>
      <c r="N2327" s="54"/>
      <c r="O2327" s="54"/>
      <c r="P2327" s="54"/>
      <c r="Q2327" s="54"/>
      <c r="R2327" s="54"/>
      <c r="S2327" s="54"/>
      <c r="T2327" s="54"/>
      <c r="U2327" s="54"/>
      <c r="V2327" s="54"/>
      <c r="W2327" s="54"/>
      <c r="X2327" s="54"/>
      <c r="Y2327" s="54"/>
      <c r="Z2327" s="54"/>
    </row>
    <row r="2328" spans="1:26" ht="12.75" customHeight="1">
      <c r="A2328" s="53" t="s">
        <v>5119</v>
      </c>
      <c r="B2328" s="55" t="s">
        <v>5100</v>
      </c>
      <c r="C2328" s="57">
        <v>1</v>
      </c>
      <c r="D2328" s="53" t="s">
        <v>5170</v>
      </c>
      <c r="E2328" s="55" t="s">
        <v>167</v>
      </c>
      <c r="F2328" s="57">
        <v>1</v>
      </c>
      <c r="G2328" s="54"/>
      <c r="H2328" s="54"/>
      <c r="I2328" s="54"/>
      <c r="J2328" s="54"/>
      <c r="K2328" s="54"/>
      <c r="L2328" s="54"/>
      <c r="M2328" s="54"/>
      <c r="N2328" s="54"/>
      <c r="O2328" s="54"/>
      <c r="P2328" s="54"/>
      <c r="Q2328" s="54"/>
      <c r="R2328" s="54"/>
      <c r="S2328" s="54"/>
      <c r="T2328" s="54"/>
      <c r="U2328" s="54"/>
      <c r="V2328" s="54"/>
      <c r="W2328" s="54"/>
      <c r="X2328" s="54"/>
      <c r="Y2328" s="54"/>
      <c r="Z2328" s="54"/>
    </row>
    <row r="2329" spans="1:26" ht="12.75" customHeight="1">
      <c r="A2329" s="53" t="s">
        <v>5120</v>
      </c>
      <c r="B2329" s="55" t="s">
        <v>1517</v>
      </c>
      <c r="C2329" s="57">
        <v>18</v>
      </c>
      <c r="D2329" s="53" t="s">
        <v>5170</v>
      </c>
      <c r="E2329" s="55" t="s">
        <v>5072</v>
      </c>
      <c r="F2329" s="57">
        <v>1</v>
      </c>
      <c r="G2329" s="54"/>
      <c r="H2329" s="54"/>
      <c r="I2329" s="54"/>
      <c r="J2329" s="54"/>
      <c r="K2329" s="54"/>
      <c r="L2329" s="54"/>
      <c r="M2329" s="54"/>
      <c r="N2329" s="54"/>
      <c r="O2329" s="54"/>
      <c r="P2329" s="54"/>
      <c r="Q2329" s="54"/>
      <c r="R2329" s="54"/>
      <c r="S2329" s="54"/>
      <c r="T2329" s="54"/>
      <c r="U2329" s="54"/>
      <c r="V2329" s="54"/>
      <c r="W2329" s="54"/>
      <c r="X2329" s="54"/>
      <c r="Y2329" s="54"/>
      <c r="Z2329" s="54"/>
    </row>
    <row r="2330" spans="1:26" ht="12.75" customHeight="1">
      <c r="A2330" s="53" t="s">
        <v>5121</v>
      </c>
      <c r="B2330" s="55" t="s">
        <v>1517</v>
      </c>
      <c r="C2330" s="57">
        <v>18</v>
      </c>
      <c r="D2330" s="53" t="s">
        <v>5171</v>
      </c>
      <c r="E2330" s="55" t="s">
        <v>167</v>
      </c>
      <c r="F2330" s="57">
        <v>1</v>
      </c>
      <c r="G2330" s="54"/>
      <c r="H2330" s="54"/>
      <c r="I2330" s="54"/>
      <c r="J2330" s="54"/>
      <c r="K2330" s="54"/>
      <c r="L2330" s="54"/>
      <c r="M2330" s="54"/>
      <c r="N2330" s="54"/>
      <c r="O2330" s="54"/>
      <c r="P2330" s="54"/>
      <c r="Q2330" s="54"/>
      <c r="R2330" s="54"/>
      <c r="S2330" s="54"/>
      <c r="T2330" s="54"/>
      <c r="U2330" s="54"/>
      <c r="V2330" s="54"/>
      <c r="W2330" s="54"/>
      <c r="X2330" s="54"/>
      <c r="Y2330" s="54"/>
      <c r="Z2330" s="54"/>
    </row>
    <row r="2331" spans="1:26" ht="12.75" customHeight="1">
      <c r="A2331" s="53" t="s">
        <v>5122</v>
      </c>
      <c r="B2331" s="55" t="s">
        <v>167</v>
      </c>
      <c r="C2331" s="57">
        <v>1</v>
      </c>
      <c r="D2331" s="53" t="s">
        <v>5172</v>
      </c>
      <c r="E2331" s="55" t="s">
        <v>5072</v>
      </c>
      <c r="F2331" s="57">
        <v>1</v>
      </c>
      <c r="G2331" s="54"/>
      <c r="H2331" s="54"/>
      <c r="I2331" s="54"/>
      <c r="J2331" s="54"/>
      <c r="K2331" s="54"/>
      <c r="L2331" s="54"/>
      <c r="M2331" s="54"/>
      <c r="N2331" s="54"/>
      <c r="O2331" s="54"/>
      <c r="P2331" s="54"/>
      <c r="Q2331" s="54"/>
      <c r="R2331" s="54"/>
      <c r="S2331" s="54"/>
      <c r="T2331" s="54"/>
      <c r="U2331" s="54"/>
      <c r="V2331" s="54"/>
      <c r="W2331" s="54"/>
      <c r="X2331" s="54"/>
      <c r="Y2331" s="54"/>
      <c r="Z2331" s="54"/>
    </row>
    <row r="2332" spans="1:26" ht="12.75" customHeight="1">
      <c r="A2332" s="53" t="s">
        <v>5123</v>
      </c>
      <c r="B2332" s="55" t="s">
        <v>167</v>
      </c>
      <c r="C2332" s="57">
        <v>1</v>
      </c>
      <c r="D2332" s="53" t="s">
        <v>5173</v>
      </c>
      <c r="E2332" s="55" t="s">
        <v>167</v>
      </c>
      <c r="F2332" s="57">
        <v>1</v>
      </c>
      <c r="G2332" s="54"/>
      <c r="H2332" s="54"/>
      <c r="I2332" s="54"/>
      <c r="J2332" s="54"/>
      <c r="K2332" s="54"/>
      <c r="L2332" s="54"/>
      <c r="M2332" s="54"/>
      <c r="N2332" s="54"/>
      <c r="O2332" s="54"/>
      <c r="P2332" s="54"/>
      <c r="Q2332" s="54"/>
      <c r="R2332" s="54"/>
      <c r="S2332" s="54"/>
      <c r="T2332" s="54"/>
      <c r="U2332" s="54"/>
      <c r="V2332" s="54"/>
      <c r="W2332" s="54"/>
      <c r="X2332" s="54"/>
      <c r="Y2332" s="54"/>
      <c r="Z2332" s="54"/>
    </row>
    <row r="2333" spans="1:26" ht="12.75" customHeight="1">
      <c r="A2333" s="53" t="s">
        <v>5124</v>
      </c>
      <c r="B2333" s="55" t="s">
        <v>440</v>
      </c>
      <c r="C2333" s="57">
        <v>1</v>
      </c>
      <c r="D2333" s="53" t="s">
        <v>5174</v>
      </c>
      <c r="E2333" s="55" t="s">
        <v>167</v>
      </c>
      <c r="F2333" s="57">
        <v>1</v>
      </c>
      <c r="G2333" s="54"/>
      <c r="H2333" s="54"/>
      <c r="I2333" s="54"/>
      <c r="J2333" s="54"/>
      <c r="K2333" s="54"/>
      <c r="L2333" s="54"/>
      <c r="M2333" s="54"/>
      <c r="N2333" s="54"/>
      <c r="O2333" s="54"/>
      <c r="P2333" s="54"/>
      <c r="Q2333" s="54"/>
      <c r="R2333" s="54"/>
      <c r="S2333" s="54"/>
      <c r="T2333" s="54"/>
      <c r="U2333" s="54"/>
      <c r="V2333" s="54"/>
      <c r="W2333" s="54"/>
      <c r="X2333" s="54"/>
      <c r="Y2333" s="54"/>
      <c r="Z2333" s="54"/>
    </row>
    <row r="2334" spans="1:26" ht="12.75" customHeight="1">
      <c r="A2334" s="53" t="s">
        <v>5125</v>
      </c>
      <c r="B2334" s="55" t="s">
        <v>440</v>
      </c>
      <c r="C2334" s="57">
        <v>1</v>
      </c>
      <c r="D2334" s="53" t="s">
        <v>5175</v>
      </c>
      <c r="E2334" s="55" t="s">
        <v>4932</v>
      </c>
      <c r="F2334" s="57">
        <v>1</v>
      </c>
      <c r="G2334" s="54"/>
      <c r="H2334" s="54"/>
      <c r="I2334" s="54"/>
      <c r="J2334" s="54"/>
      <c r="K2334" s="54"/>
      <c r="L2334" s="54"/>
      <c r="M2334" s="54"/>
      <c r="N2334" s="54"/>
      <c r="O2334" s="54"/>
      <c r="P2334" s="54"/>
      <c r="Q2334" s="54"/>
      <c r="R2334" s="54"/>
      <c r="S2334" s="54"/>
      <c r="T2334" s="54"/>
      <c r="U2334" s="54"/>
      <c r="V2334" s="54"/>
      <c r="W2334" s="54"/>
      <c r="X2334" s="54"/>
      <c r="Y2334" s="54"/>
      <c r="Z2334" s="54"/>
    </row>
    <row r="2335" spans="1:26" ht="12.75" customHeight="1">
      <c r="A2335" s="53" t="s">
        <v>5126</v>
      </c>
      <c r="B2335" s="55" t="s">
        <v>4932</v>
      </c>
      <c r="C2335" s="57">
        <v>1</v>
      </c>
      <c r="D2335" s="53" t="s">
        <v>5176</v>
      </c>
      <c r="E2335" s="55" t="s">
        <v>4932</v>
      </c>
      <c r="F2335" s="57">
        <v>1</v>
      </c>
      <c r="G2335" s="54"/>
      <c r="H2335" s="54"/>
      <c r="I2335" s="54"/>
      <c r="J2335" s="54"/>
      <c r="K2335" s="54"/>
      <c r="L2335" s="54"/>
      <c r="M2335" s="54"/>
      <c r="N2335" s="54"/>
      <c r="O2335" s="54"/>
      <c r="P2335" s="54"/>
      <c r="Q2335" s="54"/>
      <c r="R2335" s="54"/>
      <c r="S2335" s="54"/>
      <c r="T2335" s="54"/>
      <c r="U2335" s="54"/>
      <c r="V2335" s="54"/>
      <c r="W2335" s="54"/>
      <c r="X2335" s="54"/>
      <c r="Y2335" s="54"/>
      <c r="Z2335" s="54"/>
    </row>
    <row r="2336" spans="1:26" ht="12.75" customHeight="1">
      <c r="A2336" s="53" t="s">
        <v>5127</v>
      </c>
      <c r="B2336" s="55" t="s">
        <v>4932</v>
      </c>
      <c r="C2336" s="57">
        <v>1</v>
      </c>
      <c r="D2336" s="53" t="s">
        <v>5177</v>
      </c>
      <c r="E2336" s="55" t="s">
        <v>4932</v>
      </c>
      <c r="F2336" s="57">
        <v>1</v>
      </c>
      <c r="G2336" s="54"/>
      <c r="H2336" s="54"/>
      <c r="I2336" s="54"/>
      <c r="J2336" s="54"/>
      <c r="K2336" s="54"/>
      <c r="L2336" s="54"/>
      <c r="M2336" s="54"/>
      <c r="N2336" s="54"/>
      <c r="O2336" s="54"/>
      <c r="P2336" s="54"/>
      <c r="Q2336" s="54"/>
      <c r="R2336" s="54"/>
      <c r="S2336" s="54"/>
      <c r="T2336" s="54"/>
      <c r="U2336" s="54"/>
      <c r="V2336" s="54"/>
      <c r="W2336" s="54"/>
      <c r="X2336" s="54"/>
      <c r="Y2336" s="54"/>
      <c r="Z2336" s="54"/>
    </row>
    <row r="2337" spans="1:26" ht="12.75" customHeight="1">
      <c r="A2337" s="53" t="s">
        <v>5128</v>
      </c>
      <c r="B2337" s="55" t="s">
        <v>4932</v>
      </c>
      <c r="C2337" s="57">
        <v>1</v>
      </c>
      <c r="D2337" s="53" t="s">
        <v>5178</v>
      </c>
      <c r="E2337" s="55" t="s">
        <v>4932</v>
      </c>
      <c r="F2337" s="57">
        <v>2</v>
      </c>
      <c r="G2337" s="54"/>
      <c r="H2337" s="54"/>
      <c r="I2337" s="54"/>
      <c r="J2337" s="54"/>
      <c r="K2337" s="54"/>
      <c r="L2337" s="54"/>
      <c r="M2337" s="54"/>
      <c r="N2337" s="54"/>
      <c r="O2337" s="54"/>
      <c r="P2337" s="54"/>
      <c r="Q2337" s="54"/>
      <c r="R2337" s="54"/>
      <c r="S2337" s="54"/>
      <c r="T2337" s="54"/>
      <c r="U2337" s="54"/>
      <c r="V2337" s="54"/>
      <c r="W2337" s="54"/>
      <c r="X2337" s="54"/>
      <c r="Y2337" s="54"/>
      <c r="Z2337" s="54"/>
    </row>
    <row r="2338" spans="1:26" ht="12.75" customHeight="1">
      <c r="A2338" s="53" t="s">
        <v>5129</v>
      </c>
      <c r="B2338" s="55" t="s">
        <v>4932</v>
      </c>
      <c r="C2338" s="57">
        <v>1</v>
      </c>
      <c r="D2338" s="53" t="s">
        <v>5179</v>
      </c>
      <c r="E2338" s="55" t="s">
        <v>167</v>
      </c>
      <c r="F2338" s="57">
        <v>1</v>
      </c>
      <c r="G2338" s="54"/>
      <c r="H2338" s="54"/>
      <c r="I2338" s="54"/>
      <c r="J2338" s="54"/>
      <c r="K2338" s="54"/>
      <c r="L2338" s="54"/>
      <c r="M2338" s="54"/>
      <c r="N2338" s="54"/>
      <c r="O2338" s="54"/>
      <c r="P2338" s="54"/>
      <c r="Q2338" s="54"/>
      <c r="R2338" s="54"/>
      <c r="S2338" s="54"/>
      <c r="T2338" s="54"/>
      <c r="U2338" s="54"/>
      <c r="V2338" s="54"/>
      <c r="W2338" s="54"/>
      <c r="X2338" s="54"/>
      <c r="Y2338" s="54"/>
      <c r="Z2338" s="54"/>
    </row>
    <row r="2339" spans="1:26" ht="12.75" customHeight="1">
      <c r="A2339" s="53" t="s">
        <v>5130</v>
      </c>
      <c r="B2339" s="55" t="s">
        <v>167</v>
      </c>
      <c r="C2339" s="57">
        <v>1</v>
      </c>
      <c r="D2339" s="53" t="s">
        <v>5180</v>
      </c>
      <c r="E2339" s="55" t="s">
        <v>167</v>
      </c>
      <c r="F2339" s="57">
        <v>1</v>
      </c>
      <c r="G2339" s="54"/>
      <c r="H2339" s="54"/>
      <c r="I2339" s="54"/>
      <c r="J2339" s="54"/>
      <c r="K2339" s="54"/>
      <c r="L2339" s="54"/>
      <c r="M2339" s="54"/>
      <c r="N2339" s="54"/>
      <c r="O2339" s="54"/>
      <c r="P2339" s="54"/>
      <c r="Q2339" s="54"/>
      <c r="R2339" s="54"/>
      <c r="S2339" s="54"/>
      <c r="T2339" s="54"/>
      <c r="U2339" s="54"/>
      <c r="V2339" s="54"/>
      <c r="W2339" s="54"/>
      <c r="X2339" s="54"/>
      <c r="Y2339" s="54"/>
      <c r="Z2339" s="54"/>
    </row>
    <row r="2340" spans="1:26" ht="12.75" customHeight="1">
      <c r="A2340" s="53" t="s">
        <v>5131</v>
      </c>
      <c r="B2340" s="55" t="s">
        <v>167</v>
      </c>
      <c r="C2340" s="57">
        <v>1</v>
      </c>
      <c r="D2340" s="53" t="s">
        <v>5181</v>
      </c>
      <c r="E2340" s="55" t="s">
        <v>167</v>
      </c>
      <c r="F2340" s="57">
        <v>1</v>
      </c>
      <c r="G2340" s="54"/>
      <c r="H2340" s="54"/>
      <c r="I2340" s="54"/>
      <c r="J2340" s="54"/>
      <c r="K2340" s="54"/>
      <c r="L2340" s="54"/>
      <c r="M2340" s="54"/>
      <c r="N2340" s="54"/>
      <c r="O2340" s="54"/>
      <c r="P2340" s="54"/>
      <c r="Q2340" s="54"/>
      <c r="R2340" s="54"/>
      <c r="S2340" s="54"/>
      <c r="T2340" s="54"/>
      <c r="U2340" s="54"/>
      <c r="V2340" s="54"/>
      <c r="W2340" s="54"/>
      <c r="X2340" s="54"/>
      <c r="Y2340" s="54"/>
      <c r="Z2340" s="54"/>
    </row>
    <row r="2341" spans="1:26" ht="12.75" customHeight="1">
      <c r="A2341" s="53" t="s">
        <v>5132</v>
      </c>
      <c r="B2341" s="55" t="s">
        <v>3340</v>
      </c>
      <c r="C2341" s="57">
        <v>1</v>
      </c>
      <c r="D2341" s="53" t="s">
        <v>5182</v>
      </c>
      <c r="E2341" s="55" t="s">
        <v>3340</v>
      </c>
      <c r="F2341" s="57">
        <v>1</v>
      </c>
      <c r="G2341" s="54"/>
      <c r="H2341" s="54"/>
      <c r="I2341" s="54"/>
      <c r="J2341" s="54"/>
      <c r="K2341" s="54"/>
      <c r="L2341" s="54"/>
      <c r="M2341" s="54"/>
      <c r="N2341" s="54"/>
      <c r="O2341" s="54"/>
      <c r="P2341" s="54"/>
      <c r="Q2341" s="54"/>
      <c r="R2341" s="54"/>
      <c r="S2341" s="54"/>
      <c r="T2341" s="54"/>
      <c r="U2341" s="54"/>
      <c r="V2341" s="54"/>
      <c r="W2341" s="54"/>
      <c r="X2341" s="54"/>
      <c r="Y2341" s="54"/>
      <c r="Z2341" s="54"/>
    </row>
    <row r="2342" spans="1:26" ht="12.75" customHeight="1">
      <c r="A2342" s="53" t="s">
        <v>5133</v>
      </c>
      <c r="B2342" s="55" t="s">
        <v>3340</v>
      </c>
      <c r="C2342" s="57">
        <v>1</v>
      </c>
      <c r="D2342" s="53" t="s">
        <v>5183</v>
      </c>
      <c r="E2342" s="55" t="s">
        <v>3340</v>
      </c>
      <c r="F2342" s="57">
        <v>1</v>
      </c>
      <c r="G2342" s="54"/>
      <c r="H2342" s="54"/>
      <c r="I2342" s="54"/>
      <c r="J2342" s="54"/>
      <c r="K2342" s="54"/>
      <c r="L2342" s="54"/>
      <c r="M2342" s="54"/>
      <c r="N2342" s="54"/>
      <c r="O2342" s="54"/>
      <c r="P2342" s="54"/>
      <c r="Q2342" s="54"/>
      <c r="R2342" s="54"/>
      <c r="S2342" s="54"/>
      <c r="T2342" s="54"/>
      <c r="U2342" s="54"/>
      <c r="V2342" s="54"/>
      <c r="W2342" s="54"/>
      <c r="X2342" s="54"/>
      <c r="Y2342" s="54"/>
      <c r="Z2342" s="54"/>
    </row>
    <row r="2343" spans="1:26" ht="12.75" customHeight="1">
      <c r="A2343" s="53" t="s">
        <v>5134</v>
      </c>
      <c r="B2343" s="55" t="s">
        <v>5135</v>
      </c>
      <c r="C2343" s="57">
        <v>11</v>
      </c>
      <c r="D2343" s="53" t="s">
        <v>5184</v>
      </c>
      <c r="E2343" s="55" t="s">
        <v>3340</v>
      </c>
      <c r="F2343" s="57">
        <v>1</v>
      </c>
      <c r="G2343" s="54"/>
      <c r="H2343" s="54"/>
      <c r="I2343" s="54"/>
      <c r="J2343" s="54"/>
      <c r="K2343" s="54"/>
      <c r="L2343" s="54"/>
      <c r="M2343" s="54"/>
      <c r="N2343" s="54"/>
      <c r="O2343" s="54"/>
      <c r="P2343" s="54"/>
      <c r="Q2343" s="54"/>
      <c r="R2343" s="54"/>
      <c r="S2343" s="54"/>
      <c r="T2343" s="54"/>
      <c r="U2343" s="54"/>
      <c r="V2343" s="54"/>
      <c r="W2343" s="54"/>
      <c r="X2343" s="54"/>
      <c r="Y2343" s="54"/>
      <c r="Z2343" s="54"/>
    </row>
    <row r="2344" spans="1:26" ht="12.75" customHeight="1">
      <c r="A2344" s="53" t="s">
        <v>5136</v>
      </c>
      <c r="B2344" s="55" t="s">
        <v>5137</v>
      </c>
      <c r="C2344" s="57">
        <v>8</v>
      </c>
      <c r="D2344" s="53" t="s">
        <v>5185</v>
      </c>
      <c r="E2344" s="55" t="s">
        <v>3340</v>
      </c>
      <c r="F2344" s="57">
        <v>1</v>
      </c>
      <c r="G2344" s="54"/>
      <c r="H2344" s="54"/>
      <c r="I2344" s="54"/>
      <c r="J2344" s="54"/>
      <c r="K2344" s="54"/>
      <c r="L2344" s="54"/>
      <c r="M2344" s="54"/>
      <c r="N2344" s="54"/>
      <c r="O2344" s="54"/>
      <c r="P2344" s="54"/>
      <c r="Q2344" s="54"/>
      <c r="R2344" s="54"/>
      <c r="S2344" s="54"/>
      <c r="T2344" s="54"/>
      <c r="U2344" s="54"/>
      <c r="V2344" s="54"/>
      <c r="W2344" s="54"/>
      <c r="X2344" s="54"/>
      <c r="Y2344" s="54"/>
      <c r="Z2344" s="54"/>
    </row>
    <row r="2345" spans="1:26" ht="12.75" customHeight="1">
      <c r="A2345" s="53" t="s">
        <v>5138</v>
      </c>
      <c r="B2345" s="55" t="s">
        <v>5137</v>
      </c>
      <c r="C2345" s="57">
        <v>7</v>
      </c>
      <c r="D2345" s="53" t="s">
        <v>5186</v>
      </c>
      <c r="E2345" s="55" t="s">
        <v>3340</v>
      </c>
      <c r="F2345" s="57">
        <v>1</v>
      </c>
      <c r="G2345" s="54"/>
      <c r="H2345" s="54"/>
      <c r="I2345" s="54"/>
      <c r="J2345" s="54"/>
      <c r="K2345" s="54"/>
      <c r="L2345" s="54"/>
      <c r="M2345" s="54"/>
      <c r="N2345" s="54"/>
      <c r="O2345" s="54"/>
      <c r="P2345" s="54"/>
      <c r="Q2345" s="54"/>
      <c r="R2345" s="54"/>
      <c r="S2345" s="54"/>
      <c r="T2345" s="54"/>
      <c r="U2345" s="54"/>
      <c r="V2345" s="54"/>
      <c r="W2345" s="54"/>
      <c r="X2345" s="54"/>
      <c r="Y2345" s="54"/>
      <c r="Z2345" s="54"/>
    </row>
    <row r="2346" spans="1:26" ht="12.75" customHeight="1">
      <c r="A2346" s="53" t="s">
        <v>5139</v>
      </c>
      <c r="B2346" s="55" t="s">
        <v>5137</v>
      </c>
      <c r="C2346" s="57">
        <v>6</v>
      </c>
      <c r="D2346" s="53" t="s">
        <v>5187</v>
      </c>
      <c r="E2346" s="55" t="s">
        <v>3340</v>
      </c>
      <c r="F2346" s="57">
        <v>2</v>
      </c>
      <c r="G2346" s="54"/>
      <c r="H2346" s="54"/>
      <c r="I2346" s="54"/>
      <c r="J2346" s="54"/>
      <c r="K2346" s="54"/>
      <c r="L2346" s="54"/>
      <c r="M2346" s="54"/>
      <c r="N2346" s="54"/>
      <c r="O2346" s="54"/>
      <c r="P2346" s="54"/>
      <c r="Q2346" s="54"/>
      <c r="R2346" s="54"/>
      <c r="S2346" s="54"/>
      <c r="T2346" s="54"/>
      <c r="U2346" s="54"/>
      <c r="V2346" s="54"/>
      <c r="W2346" s="54"/>
      <c r="X2346" s="54"/>
      <c r="Y2346" s="54"/>
      <c r="Z2346" s="54"/>
    </row>
    <row r="2347" spans="1:26" ht="12.75" customHeight="1">
      <c r="A2347" s="53" t="s">
        <v>5140</v>
      </c>
      <c r="B2347" s="55" t="s">
        <v>5137</v>
      </c>
      <c r="C2347" s="57">
        <v>9</v>
      </c>
      <c r="D2347" s="53" t="s">
        <v>5188</v>
      </c>
      <c r="E2347" s="55" t="s">
        <v>3340</v>
      </c>
      <c r="F2347" s="57">
        <v>1</v>
      </c>
      <c r="G2347" s="54"/>
      <c r="H2347" s="54"/>
      <c r="I2347" s="54"/>
      <c r="J2347" s="54"/>
      <c r="K2347" s="54"/>
      <c r="L2347" s="54"/>
      <c r="M2347" s="54"/>
      <c r="N2347" s="54"/>
      <c r="O2347" s="54"/>
      <c r="P2347" s="54"/>
      <c r="Q2347" s="54"/>
      <c r="R2347" s="54"/>
      <c r="S2347" s="54"/>
      <c r="T2347" s="54"/>
      <c r="U2347" s="54"/>
      <c r="V2347" s="54"/>
      <c r="W2347" s="54"/>
      <c r="X2347" s="54"/>
      <c r="Y2347" s="54"/>
      <c r="Z2347" s="54"/>
    </row>
    <row r="2348" spans="1:26" ht="12.75" customHeight="1">
      <c r="A2348" s="53" t="s">
        <v>5141</v>
      </c>
      <c r="B2348" s="55" t="s">
        <v>5137</v>
      </c>
      <c r="C2348" s="57">
        <v>11</v>
      </c>
      <c r="D2348" s="53" t="s">
        <v>5189</v>
      </c>
      <c r="E2348" s="55" t="s">
        <v>3340</v>
      </c>
      <c r="F2348" s="57">
        <v>1</v>
      </c>
      <c r="G2348" s="54"/>
      <c r="H2348" s="54"/>
      <c r="I2348" s="54"/>
      <c r="J2348" s="54"/>
      <c r="K2348" s="54"/>
      <c r="L2348" s="54"/>
      <c r="M2348" s="54"/>
      <c r="N2348" s="54"/>
      <c r="O2348" s="54"/>
      <c r="P2348" s="54"/>
      <c r="Q2348" s="54"/>
      <c r="R2348" s="54"/>
      <c r="S2348" s="54"/>
      <c r="T2348" s="54"/>
      <c r="U2348" s="54"/>
      <c r="V2348" s="54"/>
      <c r="W2348" s="54"/>
      <c r="X2348" s="54"/>
      <c r="Y2348" s="54"/>
      <c r="Z2348" s="54"/>
    </row>
    <row r="2349" spans="1:26" ht="12.75" customHeight="1">
      <c r="A2349" s="53" t="s">
        <v>5142</v>
      </c>
      <c r="B2349" s="55" t="s">
        <v>5135</v>
      </c>
      <c r="C2349" s="57">
        <v>17</v>
      </c>
      <c r="D2349" s="53" t="s">
        <v>5190</v>
      </c>
      <c r="E2349" s="55" t="s">
        <v>5100</v>
      </c>
      <c r="F2349" s="57">
        <v>1</v>
      </c>
      <c r="G2349" s="54"/>
      <c r="H2349" s="54"/>
      <c r="I2349" s="54"/>
      <c r="J2349" s="54"/>
      <c r="K2349" s="54"/>
      <c r="L2349" s="54"/>
      <c r="M2349" s="54"/>
      <c r="N2349" s="54"/>
      <c r="O2349" s="54"/>
      <c r="P2349" s="54"/>
      <c r="Q2349" s="54"/>
      <c r="R2349" s="54"/>
      <c r="S2349" s="54"/>
      <c r="T2349" s="54"/>
      <c r="U2349" s="54"/>
      <c r="V2349" s="54"/>
      <c r="W2349" s="54"/>
      <c r="X2349" s="54"/>
      <c r="Y2349" s="54"/>
      <c r="Z2349" s="54"/>
    </row>
    <row r="2350" spans="1:26" ht="12.75" customHeight="1">
      <c r="A2350" s="53" t="s">
        <v>5143</v>
      </c>
      <c r="B2350" s="55" t="s">
        <v>5144</v>
      </c>
      <c r="C2350" s="57">
        <v>23</v>
      </c>
      <c r="D2350" s="53" t="s">
        <v>5191</v>
      </c>
      <c r="E2350" s="55" t="s">
        <v>5100</v>
      </c>
      <c r="F2350" s="57">
        <v>1</v>
      </c>
      <c r="G2350" s="54"/>
      <c r="H2350" s="54"/>
      <c r="I2350" s="54"/>
      <c r="J2350" s="54"/>
      <c r="K2350" s="54"/>
      <c r="L2350" s="54"/>
      <c r="M2350" s="54"/>
      <c r="N2350" s="54"/>
      <c r="O2350" s="54"/>
      <c r="P2350" s="54"/>
      <c r="Q2350" s="54"/>
      <c r="R2350" s="54"/>
      <c r="S2350" s="54"/>
      <c r="T2350" s="54"/>
      <c r="U2350" s="54"/>
      <c r="V2350" s="54"/>
      <c r="W2350" s="54"/>
      <c r="X2350" s="54"/>
      <c r="Y2350" s="54"/>
      <c r="Z2350" s="54"/>
    </row>
    <row r="2351" spans="1:26" ht="12.75" customHeight="1">
      <c r="A2351" s="53" t="s">
        <v>5192</v>
      </c>
      <c r="B2351" s="55" t="s">
        <v>5100</v>
      </c>
      <c r="C2351" s="57">
        <v>1</v>
      </c>
      <c r="D2351" s="53" t="s">
        <v>5245</v>
      </c>
      <c r="E2351" s="55" t="s">
        <v>5201</v>
      </c>
      <c r="F2351" s="57">
        <v>1</v>
      </c>
      <c r="G2351" s="54"/>
      <c r="H2351" s="54"/>
      <c r="I2351" s="54"/>
      <c r="J2351" s="54"/>
      <c r="K2351" s="54"/>
      <c r="L2351" s="54"/>
      <c r="M2351" s="54"/>
      <c r="N2351" s="54"/>
      <c r="O2351" s="54"/>
      <c r="P2351" s="54"/>
      <c r="Q2351" s="54"/>
      <c r="R2351" s="54"/>
      <c r="S2351" s="54"/>
      <c r="T2351" s="54"/>
      <c r="U2351" s="54"/>
      <c r="V2351" s="54"/>
      <c r="W2351" s="54"/>
      <c r="X2351" s="54"/>
      <c r="Y2351" s="54"/>
      <c r="Z2351" s="54"/>
    </row>
    <row r="2352" spans="1:26" ht="12.75" customHeight="1">
      <c r="A2352" s="53" t="s">
        <v>5193</v>
      </c>
      <c r="B2352" s="55" t="s">
        <v>4942</v>
      </c>
      <c r="C2352" s="57">
        <v>1</v>
      </c>
      <c r="D2352" s="53" t="s">
        <v>5246</v>
      </c>
      <c r="E2352" s="55" t="s">
        <v>5201</v>
      </c>
      <c r="F2352" s="57">
        <v>1</v>
      </c>
      <c r="G2352" s="54"/>
      <c r="H2352" s="54"/>
      <c r="I2352" s="54"/>
      <c r="J2352" s="54"/>
      <c r="K2352" s="54"/>
      <c r="L2352" s="54"/>
      <c r="M2352" s="54"/>
      <c r="N2352" s="54"/>
      <c r="O2352" s="54"/>
      <c r="P2352" s="54"/>
      <c r="Q2352" s="54"/>
      <c r="R2352" s="54"/>
      <c r="S2352" s="54"/>
      <c r="T2352" s="54"/>
      <c r="U2352" s="54"/>
      <c r="V2352" s="54"/>
      <c r="W2352" s="54"/>
      <c r="X2352" s="54"/>
      <c r="Y2352" s="54"/>
      <c r="Z2352" s="54"/>
    </row>
    <row r="2353" spans="1:26" ht="12.75" customHeight="1">
      <c r="A2353" s="53" t="s">
        <v>5194</v>
      </c>
      <c r="B2353" s="55" t="s">
        <v>4942</v>
      </c>
      <c r="C2353" s="57">
        <v>1</v>
      </c>
      <c r="D2353" s="53" t="s">
        <v>5247</v>
      </c>
      <c r="E2353" s="55" t="s">
        <v>4905</v>
      </c>
      <c r="F2353" s="57">
        <v>1</v>
      </c>
      <c r="G2353" s="54"/>
      <c r="H2353" s="54"/>
      <c r="I2353" s="54"/>
      <c r="J2353" s="54"/>
      <c r="K2353" s="54"/>
      <c r="L2353" s="54"/>
      <c r="M2353" s="54"/>
      <c r="N2353" s="54"/>
      <c r="O2353" s="54"/>
      <c r="P2353" s="54"/>
      <c r="Q2353" s="54"/>
      <c r="R2353" s="54"/>
      <c r="S2353" s="54"/>
      <c r="T2353" s="54"/>
      <c r="U2353" s="54"/>
      <c r="V2353" s="54"/>
      <c r="W2353" s="54"/>
      <c r="X2353" s="54"/>
      <c r="Y2353" s="54"/>
      <c r="Z2353" s="54"/>
    </row>
    <row r="2354" spans="1:26" ht="12.75" customHeight="1">
      <c r="A2354" s="53" t="s">
        <v>5195</v>
      </c>
      <c r="B2354" s="55" t="s">
        <v>4942</v>
      </c>
      <c r="C2354" s="57">
        <v>1</v>
      </c>
      <c r="D2354" s="53" t="s">
        <v>5248</v>
      </c>
      <c r="E2354" s="55" t="s">
        <v>4905</v>
      </c>
      <c r="F2354" s="57">
        <v>1</v>
      </c>
      <c r="G2354" s="54"/>
      <c r="H2354" s="54"/>
      <c r="I2354" s="54"/>
      <c r="J2354" s="54"/>
      <c r="K2354" s="54"/>
      <c r="L2354" s="54"/>
      <c r="M2354" s="54"/>
      <c r="N2354" s="54"/>
      <c r="O2354" s="54"/>
      <c r="P2354" s="54"/>
      <c r="Q2354" s="54"/>
      <c r="R2354" s="54"/>
      <c r="S2354" s="54"/>
      <c r="T2354" s="54"/>
      <c r="U2354" s="54"/>
      <c r="V2354" s="54"/>
      <c r="W2354" s="54"/>
      <c r="X2354" s="54"/>
      <c r="Y2354" s="54"/>
      <c r="Z2354" s="54"/>
    </row>
    <row r="2355" spans="1:26" ht="12.75" customHeight="1">
      <c r="A2355" s="53" t="s">
        <v>5196</v>
      </c>
      <c r="B2355" s="55" t="s">
        <v>4942</v>
      </c>
      <c r="C2355" s="57">
        <v>1</v>
      </c>
      <c r="D2355" s="53" t="s">
        <v>5249</v>
      </c>
      <c r="E2355" s="55" t="s">
        <v>5227</v>
      </c>
      <c r="F2355" s="57">
        <v>1</v>
      </c>
      <c r="G2355" s="54"/>
      <c r="H2355" s="54"/>
      <c r="I2355" s="54"/>
      <c r="J2355" s="54"/>
      <c r="K2355" s="54"/>
      <c r="L2355" s="54"/>
      <c r="M2355" s="54"/>
      <c r="N2355" s="54"/>
      <c r="O2355" s="54"/>
      <c r="P2355" s="54"/>
      <c r="Q2355" s="54"/>
      <c r="R2355" s="54"/>
      <c r="S2355" s="54"/>
      <c r="T2355" s="54"/>
      <c r="U2355" s="54"/>
      <c r="V2355" s="54"/>
      <c r="W2355" s="54"/>
      <c r="X2355" s="54"/>
      <c r="Y2355" s="54"/>
      <c r="Z2355" s="54"/>
    </row>
    <row r="2356" spans="1:26" ht="12.75" customHeight="1">
      <c r="A2356" s="53" t="s">
        <v>5197</v>
      </c>
      <c r="B2356" s="55" t="s">
        <v>2131</v>
      </c>
      <c r="C2356" s="57">
        <v>0</v>
      </c>
      <c r="D2356" s="53" t="s">
        <v>5250</v>
      </c>
      <c r="E2356" s="55" t="s">
        <v>5227</v>
      </c>
      <c r="F2356" s="57">
        <v>1</v>
      </c>
      <c r="G2356" s="54"/>
      <c r="H2356" s="54"/>
      <c r="I2356" s="54"/>
      <c r="J2356" s="54"/>
      <c r="K2356" s="54"/>
      <c r="L2356" s="54"/>
      <c r="M2356" s="54"/>
      <c r="N2356" s="54"/>
      <c r="O2356" s="54"/>
      <c r="P2356" s="54"/>
      <c r="Q2356" s="54"/>
      <c r="R2356" s="54"/>
      <c r="S2356" s="54"/>
      <c r="T2356" s="54"/>
      <c r="U2356" s="54"/>
      <c r="V2356" s="54"/>
      <c r="W2356" s="54"/>
      <c r="X2356" s="54"/>
      <c r="Y2356" s="54"/>
      <c r="Z2356" s="54"/>
    </row>
    <row r="2357" spans="1:26" ht="12.75" customHeight="1">
      <c r="A2357" s="53" t="s">
        <v>5198</v>
      </c>
      <c r="B2357" s="55" t="s">
        <v>5069</v>
      </c>
      <c r="C2357" s="57">
        <v>1</v>
      </c>
      <c r="D2357" s="53" t="s">
        <v>5251</v>
      </c>
      <c r="E2357" s="55" t="s">
        <v>5227</v>
      </c>
      <c r="F2357" s="57">
        <v>1</v>
      </c>
      <c r="G2357" s="54"/>
      <c r="H2357" s="54"/>
      <c r="I2357" s="54"/>
      <c r="J2357" s="54"/>
      <c r="K2357" s="54"/>
      <c r="L2357" s="54"/>
      <c r="M2357" s="54"/>
      <c r="N2357" s="54"/>
      <c r="O2357" s="54"/>
      <c r="P2357" s="54"/>
      <c r="Q2357" s="54"/>
      <c r="R2357" s="54"/>
      <c r="S2357" s="54"/>
      <c r="T2357" s="54"/>
      <c r="U2357" s="54"/>
      <c r="V2357" s="54"/>
      <c r="W2357" s="54"/>
      <c r="X2357" s="54"/>
      <c r="Y2357" s="54"/>
      <c r="Z2357" s="54"/>
    </row>
    <row r="2358" spans="1:26" ht="12.75" customHeight="1">
      <c r="A2358" s="53" t="s">
        <v>5199</v>
      </c>
      <c r="B2358" s="55" t="s">
        <v>5069</v>
      </c>
      <c r="C2358" s="57">
        <v>1</v>
      </c>
      <c r="D2358" s="53" t="s">
        <v>5252</v>
      </c>
      <c r="E2358" s="55" t="s">
        <v>1989</v>
      </c>
      <c r="F2358" s="57">
        <v>10</v>
      </c>
      <c r="G2358" s="54"/>
      <c r="H2358" s="54"/>
      <c r="I2358" s="54"/>
      <c r="J2358" s="54"/>
      <c r="K2358" s="54"/>
      <c r="L2358" s="54"/>
      <c r="M2358" s="54"/>
      <c r="N2358" s="54"/>
      <c r="O2358" s="54"/>
      <c r="P2358" s="54"/>
      <c r="Q2358" s="54"/>
      <c r="R2358" s="54"/>
      <c r="S2358" s="54"/>
      <c r="T2358" s="54"/>
      <c r="U2358" s="54"/>
      <c r="V2358" s="54"/>
      <c r="W2358" s="54"/>
      <c r="X2358" s="54"/>
      <c r="Y2358" s="54"/>
      <c r="Z2358" s="54"/>
    </row>
    <row r="2359" spans="1:26" ht="12.75" customHeight="1">
      <c r="A2359" s="53" t="s">
        <v>5200</v>
      </c>
      <c r="B2359" s="55" t="s">
        <v>5201</v>
      </c>
      <c r="C2359" s="57">
        <v>0</v>
      </c>
      <c r="D2359" s="53" t="s">
        <v>5253</v>
      </c>
      <c r="E2359" s="55" t="s">
        <v>1989</v>
      </c>
      <c r="F2359" s="57">
        <v>13</v>
      </c>
      <c r="G2359" s="54"/>
      <c r="H2359" s="54"/>
      <c r="I2359" s="54"/>
      <c r="J2359" s="54"/>
      <c r="K2359" s="54"/>
      <c r="L2359" s="54"/>
      <c r="M2359" s="54"/>
      <c r="N2359" s="54"/>
      <c r="O2359" s="54"/>
      <c r="P2359" s="54"/>
      <c r="Q2359" s="54"/>
      <c r="R2359" s="54"/>
      <c r="S2359" s="54"/>
      <c r="T2359" s="54"/>
      <c r="U2359" s="54"/>
      <c r="V2359" s="54"/>
      <c r="W2359" s="54"/>
      <c r="X2359" s="54"/>
      <c r="Y2359" s="54"/>
      <c r="Z2359" s="54"/>
    </row>
    <row r="2360" spans="1:26" ht="12.75" customHeight="1">
      <c r="A2360" s="53" t="s">
        <v>5202</v>
      </c>
      <c r="B2360" s="55" t="s">
        <v>5201</v>
      </c>
      <c r="C2360" s="57">
        <v>20</v>
      </c>
      <c r="D2360" s="53" t="s">
        <v>5254</v>
      </c>
      <c r="E2360" s="55" t="s">
        <v>5255</v>
      </c>
      <c r="F2360" s="57">
        <v>1</v>
      </c>
      <c r="G2360" s="54"/>
      <c r="H2360" s="54"/>
      <c r="I2360" s="54"/>
      <c r="J2360" s="54"/>
      <c r="K2360" s="54"/>
      <c r="L2360" s="54"/>
      <c r="M2360" s="54"/>
      <c r="N2360" s="54"/>
      <c r="O2360" s="54"/>
      <c r="P2360" s="54"/>
      <c r="Q2360" s="54"/>
      <c r="R2360" s="54"/>
      <c r="S2360" s="54"/>
      <c r="T2360" s="54"/>
      <c r="U2360" s="54"/>
      <c r="V2360" s="54"/>
      <c r="W2360" s="54"/>
      <c r="X2360" s="54"/>
      <c r="Y2360" s="54"/>
      <c r="Z2360" s="54"/>
    </row>
    <row r="2361" spans="1:26" ht="12.75" customHeight="1">
      <c r="A2361" s="53" t="s">
        <v>5203</v>
      </c>
      <c r="B2361" s="55" t="s">
        <v>5201</v>
      </c>
      <c r="C2361" s="57">
        <v>1</v>
      </c>
      <c r="D2361" s="53" t="s">
        <v>5256</v>
      </c>
      <c r="E2361" s="55" t="s">
        <v>5257</v>
      </c>
      <c r="F2361" s="57">
        <v>8</v>
      </c>
      <c r="G2361" s="54"/>
      <c r="H2361" s="54"/>
      <c r="I2361" s="54"/>
      <c r="J2361" s="54"/>
      <c r="K2361" s="54"/>
      <c r="L2361" s="54"/>
      <c r="M2361" s="54"/>
      <c r="N2361" s="54"/>
      <c r="O2361" s="54"/>
      <c r="P2361" s="54"/>
      <c r="Q2361" s="54"/>
      <c r="R2361" s="54"/>
      <c r="S2361" s="54"/>
      <c r="T2361" s="54"/>
      <c r="U2361" s="54"/>
      <c r="V2361" s="54"/>
      <c r="W2361" s="54"/>
      <c r="X2361" s="54"/>
      <c r="Y2361" s="54"/>
      <c r="Z2361" s="54"/>
    </row>
    <row r="2362" spans="1:26" ht="12.75" customHeight="1">
      <c r="A2362" s="53" t="s">
        <v>5204</v>
      </c>
      <c r="B2362" s="55" t="s">
        <v>5201</v>
      </c>
      <c r="C2362" s="57">
        <v>6</v>
      </c>
      <c r="D2362" s="53" t="s">
        <v>5258</v>
      </c>
      <c r="E2362" s="55" t="s">
        <v>5257</v>
      </c>
      <c r="F2362" s="57">
        <v>14</v>
      </c>
      <c r="G2362" s="54"/>
      <c r="H2362" s="54"/>
      <c r="I2362" s="54"/>
      <c r="J2362" s="54"/>
      <c r="K2362" s="54"/>
      <c r="L2362" s="54"/>
      <c r="M2362" s="54"/>
      <c r="N2362" s="54"/>
      <c r="O2362" s="54"/>
      <c r="P2362" s="54"/>
      <c r="Q2362" s="54"/>
      <c r="R2362" s="54"/>
      <c r="S2362" s="54"/>
      <c r="T2362" s="54"/>
      <c r="U2362" s="54"/>
      <c r="V2362" s="54"/>
      <c r="W2362" s="54"/>
      <c r="X2362" s="54"/>
      <c r="Y2362" s="54"/>
      <c r="Z2362" s="54"/>
    </row>
    <row r="2363" spans="1:26" ht="12.75" customHeight="1">
      <c r="A2363" s="53" t="s">
        <v>5205</v>
      </c>
      <c r="B2363" s="55" t="s">
        <v>5201</v>
      </c>
      <c r="C2363" s="57">
        <v>1</v>
      </c>
      <c r="D2363" s="53" t="s">
        <v>5259</v>
      </c>
      <c r="E2363" s="55" t="s">
        <v>2224</v>
      </c>
      <c r="F2363" s="57">
        <v>5</v>
      </c>
      <c r="G2363" s="54"/>
      <c r="H2363" s="54"/>
      <c r="I2363" s="54"/>
      <c r="J2363" s="54"/>
      <c r="K2363" s="54"/>
      <c r="L2363" s="54"/>
      <c r="M2363" s="54"/>
      <c r="N2363" s="54"/>
      <c r="O2363" s="54"/>
      <c r="P2363" s="54"/>
      <c r="Q2363" s="54"/>
      <c r="R2363" s="54"/>
      <c r="S2363" s="54"/>
      <c r="T2363" s="54"/>
      <c r="U2363" s="54"/>
      <c r="V2363" s="54"/>
      <c r="W2363" s="54"/>
      <c r="X2363" s="54"/>
      <c r="Y2363" s="54"/>
      <c r="Z2363" s="54"/>
    </row>
    <row r="2364" spans="1:26" ht="12.75" customHeight="1">
      <c r="A2364" s="53" t="s">
        <v>5206</v>
      </c>
      <c r="B2364" s="55" t="s">
        <v>5201</v>
      </c>
      <c r="C2364" s="57">
        <v>1</v>
      </c>
      <c r="D2364" s="53" t="s">
        <v>5260</v>
      </c>
      <c r="E2364" s="55" t="s">
        <v>2224</v>
      </c>
      <c r="F2364" s="57">
        <v>9</v>
      </c>
      <c r="G2364" s="54"/>
      <c r="H2364" s="54"/>
      <c r="I2364" s="54"/>
      <c r="J2364" s="54"/>
      <c r="K2364" s="54"/>
      <c r="L2364" s="54"/>
      <c r="M2364" s="54"/>
      <c r="N2364" s="54"/>
      <c r="O2364" s="54"/>
      <c r="P2364" s="54"/>
      <c r="Q2364" s="54"/>
      <c r="R2364" s="54"/>
      <c r="S2364" s="54"/>
      <c r="T2364" s="54"/>
      <c r="U2364" s="54"/>
      <c r="V2364" s="54"/>
      <c r="W2364" s="54"/>
      <c r="X2364" s="54"/>
      <c r="Y2364" s="54"/>
      <c r="Z2364" s="54"/>
    </row>
    <row r="2365" spans="1:26" ht="12.75" customHeight="1">
      <c r="A2365" s="53" t="s">
        <v>5207</v>
      </c>
      <c r="B2365" s="55" t="s">
        <v>5201</v>
      </c>
      <c r="C2365" s="57">
        <v>1</v>
      </c>
      <c r="D2365" s="53" t="s">
        <v>5261</v>
      </c>
      <c r="E2365" s="55" t="s">
        <v>5257</v>
      </c>
      <c r="F2365" s="57">
        <v>13</v>
      </c>
      <c r="G2365" s="54"/>
      <c r="H2365" s="54"/>
      <c r="I2365" s="54"/>
      <c r="J2365" s="54"/>
      <c r="K2365" s="54"/>
      <c r="L2365" s="54"/>
      <c r="M2365" s="54"/>
      <c r="N2365" s="54"/>
      <c r="O2365" s="54"/>
      <c r="P2365" s="54"/>
      <c r="Q2365" s="54"/>
      <c r="R2365" s="54"/>
      <c r="S2365" s="54"/>
      <c r="T2365" s="54"/>
      <c r="U2365" s="54"/>
      <c r="V2365" s="54"/>
      <c r="W2365" s="54"/>
      <c r="X2365" s="54"/>
      <c r="Y2365" s="54"/>
      <c r="Z2365" s="54"/>
    </row>
    <row r="2366" spans="1:26" ht="12.75" customHeight="1">
      <c r="A2366" s="53" t="s">
        <v>5208</v>
      </c>
      <c r="B2366" s="55" t="s">
        <v>5201</v>
      </c>
      <c r="C2366" s="57">
        <v>1</v>
      </c>
      <c r="D2366" s="53" t="s">
        <v>5262</v>
      </c>
      <c r="E2366" s="55" t="s">
        <v>2224</v>
      </c>
      <c r="F2366" s="57">
        <v>1</v>
      </c>
      <c r="G2366" s="54"/>
      <c r="H2366" s="54"/>
      <c r="I2366" s="54"/>
      <c r="J2366" s="54"/>
      <c r="K2366" s="54"/>
      <c r="L2366" s="54"/>
      <c r="M2366" s="54"/>
      <c r="N2366" s="54"/>
      <c r="O2366" s="54"/>
      <c r="P2366" s="54"/>
      <c r="Q2366" s="54"/>
      <c r="R2366" s="54"/>
      <c r="S2366" s="54"/>
      <c r="T2366" s="54"/>
      <c r="U2366" s="54"/>
      <c r="V2366" s="54"/>
      <c r="W2366" s="54"/>
      <c r="X2366" s="54"/>
      <c r="Y2366" s="54"/>
      <c r="Z2366" s="54"/>
    </row>
    <row r="2367" spans="1:26" ht="12.75" customHeight="1">
      <c r="A2367" s="53" t="s">
        <v>5209</v>
      </c>
      <c r="B2367" s="55" t="s">
        <v>4895</v>
      </c>
      <c r="C2367" s="57">
        <v>1</v>
      </c>
      <c r="D2367" s="53" t="s">
        <v>5263</v>
      </c>
      <c r="E2367" s="55" t="s">
        <v>2605</v>
      </c>
      <c r="F2367" s="57">
        <v>8</v>
      </c>
      <c r="G2367" s="54"/>
      <c r="H2367" s="54"/>
      <c r="I2367" s="54"/>
      <c r="J2367" s="54"/>
      <c r="K2367" s="54"/>
      <c r="L2367" s="54"/>
      <c r="M2367" s="54"/>
      <c r="N2367" s="54"/>
      <c r="O2367" s="54"/>
      <c r="P2367" s="54"/>
      <c r="Q2367" s="54"/>
      <c r="R2367" s="54"/>
      <c r="S2367" s="54"/>
      <c r="T2367" s="54"/>
      <c r="U2367" s="54"/>
      <c r="V2367" s="54"/>
      <c r="W2367" s="54"/>
      <c r="X2367" s="54"/>
      <c r="Y2367" s="54"/>
      <c r="Z2367" s="54"/>
    </row>
    <row r="2368" spans="1:26" ht="12.75" customHeight="1">
      <c r="A2368" s="53" t="s">
        <v>5210</v>
      </c>
      <c r="B2368" s="55" t="s">
        <v>4895</v>
      </c>
      <c r="C2368" s="57">
        <v>1</v>
      </c>
      <c r="D2368" s="53" t="s">
        <v>5264</v>
      </c>
      <c r="E2368" s="55" t="s">
        <v>2605</v>
      </c>
      <c r="F2368" s="57">
        <v>20</v>
      </c>
      <c r="G2368" s="54"/>
      <c r="H2368" s="54"/>
      <c r="I2368" s="54"/>
      <c r="J2368" s="54"/>
      <c r="K2368" s="54"/>
      <c r="L2368" s="54"/>
      <c r="M2368" s="54"/>
      <c r="N2368" s="54"/>
      <c r="O2368" s="54"/>
      <c r="P2368" s="54"/>
      <c r="Q2368" s="54"/>
      <c r="R2368" s="54"/>
      <c r="S2368" s="54"/>
      <c r="T2368" s="54"/>
      <c r="U2368" s="54"/>
      <c r="V2368" s="54"/>
      <c r="W2368" s="54"/>
      <c r="X2368" s="54"/>
      <c r="Y2368" s="54"/>
      <c r="Z2368" s="54"/>
    </row>
    <row r="2369" spans="1:26" ht="12.75" customHeight="1">
      <c r="A2369" s="53" t="s">
        <v>5211</v>
      </c>
      <c r="B2369" s="55" t="s">
        <v>4895</v>
      </c>
      <c r="C2369" s="57">
        <v>1</v>
      </c>
      <c r="D2369" s="53" t="s">
        <v>5265</v>
      </c>
      <c r="E2369" s="55" t="s">
        <v>1725</v>
      </c>
      <c r="F2369" s="57">
        <v>5</v>
      </c>
      <c r="G2369" s="54"/>
      <c r="H2369" s="54"/>
      <c r="I2369" s="54"/>
      <c r="J2369" s="54"/>
      <c r="K2369" s="54"/>
      <c r="L2369" s="54"/>
      <c r="M2369" s="54"/>
      <c r="N2369" s="54"/>
      <c r="O2369" s="54"/>
      <c r="P2369" s="54"/>
      <c r="Q2369" s="54"/>
      <c r="R2369" s="54"/>
      <c r="S2369" s="54"/>
      <c r="T2369" s="54"/>
      <c r="U2369" s="54"/>
      <c r="V2369" s="54"/>
      <c r="W2369" s="54"/>
      <c r="X2369" s="54"/>
      <c r="Y2369" s="54"/>
      <c r="Z2369" s="54"/>
    </row>
    <row r="2370" spans="1:26" ht="12.75" customHeight="1">
      <c r="A2370" s="53" t="s">
        <v>5212</v>
      </c>
      <c r="B2370" s="55" t="s">
        <v>4895</v>
      </c>
      <c r="C2370" s="57">
        <v>1</v>
      </c>
      <c r="D2370" s="53" t="s">
        <v>5266</v>
      </c>
      <c r="E2370" s="55" t="s">
        <v>1725</v>
      </c>
      <c r="F2370" s="57">
        <v>7</v>
      </c>
      <c r="G2370" s="54"/>
      <c r="H2370" s="54"/>
      <c r="I2370" s="54"/>
      <c r="J2370" s="54"/>
      <c r="K2370" s="54"/>
      <c r="L2370" s="54"/>
      <c r="M2370" s="54"/>
      <c r="N2370" s="54"/>
      <c r="O2370" s="54"/>
      <c r="P2370" s="54"/>
      <c r="Q2370" s="54"/>
      <c r="R2370" s="54"/>
      <c r="S2370" s="54"/>
      <c r="T2370" s="54"/>
      <c r="U2370" s="54"/>
      <c r="V2370" s="54"/>
      <c r="W2370" s="54"/>
      <c r="X2370" s="54"/>
      <c r="Y2370" s="54"/>
      <c r="Z2370" s="54"/>
    </row>
    <row r="2371" spans="1:26" ht="12.75" customHeight="1">
      <c r="A2371" s="53" t="s">
        <v>5213</v>
      </c>
      <c r="B2371" s="55" t="s">
        <v>5201</v>
      </c>
      <c r="C2371" s="57">
        <v>1</v>
      </c>
      <c r="D2371" s="53" t="s">
        <v>5267</v>
      </c>
      <c r="E2371" s="55" t="s">
        <v>5268</v>
      </c>
      <c r="F2371" s="57">
        <v>5</v>
      </c>
      <c r="G2371" s="54"/>
      <c r="H2371" s="54"/>
      <c r="I2371" s="54"/>
      <c r="J2371" s="54"/>
      <c r="K2371" s="54"/>
      <c r="L2371" s="54"/>
      <c r="M2371" s="54"/>
      <c r="N2371" s="54"/>
      <c r="O2371" s="54"/>
      <c r="P2371" s="54"/>
      <c r="Q2371" s="54"/>
      <c r="R2371" s="54"/>
      <c r="S2371" s="54"/>
      <c r="T2371" s="54"/>
      <c r="U2371" s="54"/>
      <c r="V2371" s="54"/>
      <c r="W2371" s="54"/>
      <c r="X2371" s="54"/>
      <c r="Y2371" s="54"/>
      <c r="Z2371" s="54"/>
    </row>
    <row r="2372" spans="1:26" ht="12.75" customHeight="1">
      <c r="A2372" s="53" t="s">
        <v>5214</v>
      </c>
      <c r="B2372" s="55" t="s">
        <v>5201</v>
      </c>
      <c r="C2372" s="57">
        <v>1</v>
      </c>
      <c r="D2372" s="53" t="s">
        <v>5269</v>
      </c>
      <c r="E2372" s="55" t="s">
        <v>5268</v>
      </c>
      <c r="F2372" s="57">
        <v>5</v>
      </c>
      <c r="G2372" s="54"/>
      <c r="H2372" s="54"/>
      <c r="I2372" s="54"/>
      <c r="J2372" s="54"/>
      <c r="K2372" s="54"/>
      <c r="L2372" s="54"/>
      <c r="M2372" s="54"/>
      <c r="N2372" s="54"/>
      <c r="O2372" s="54"/>
      <c r="P2372" s="54"/>
      <c r="Q2372" s="54"/>
      <c r="R2372" s="54"/>
      <c r="S2372" s="54"/>
      <c r="T2372" s="54"/>
      <c r="U2372" s="54"/>
      <c r="V2372" s="54"/>
      <c r="W2372" s="54"/>
      <c r="X2372" s="54"/>
      <c r="Y2372" s="54"/>
      <c r="Z2372" s="54"/>
    </row>
    <row r="2373" spans="1:26" ht="12.75" customHeight="1">
      <c r="A2373" s="53" t="s">
        <v>5215</v>
      </c>
      <c r="B2373" s="55" t="s">
        <v>4932</v>
      </c>
      <c r="C2373" s="57">
        <v>1</v>
      </c>
      <c r="D2373" s="53" t="s">
        <v>5270</v>
      </c>
      <c r="E2373" s="55" t="s">
        <v>5268</v>
      </c>
      <c r="F2373" s="57">
        <v>5</v>
      </c>
      <c r="G2373" s="54"/>
      <c r="H2373" s="54"/>
      <c r="I2373" s="54"/>
      <c r="J2373" s="54"/>
      <c r="K2373" s="54"/>
      <c r="L2373" s="54"/>
      <c r="M2373" s="54"/>
      <c r="N2373" s="54"/>
      <c r="O2373" s="54"/>
      <c r="P2373" s="54"/>
      <c r="Q2373" s="54"/>
      <c r="R2373" s="54"/>
      <c r="S2373" s="54"/>
      <c r="T2373" s="54"/>
      <c r="U2373" s="54"/>
      <c r="V2373" s="54"/>
      <c r="W2373" s="54"/>
      <c r="X2373" s="54"/>
      <c r="Y2373" s="54"/>
      <c r="Z2373" s="54"/>
    </row>
    <row r="2374" spans="1:26" ht="12.75" customHeight="1">
      <c r="A2374" s="53" t="s">
        <v>5216</v>
      </c>
      <c r="B2374" s="55" t="s">
        <v>4932</v>
      </c>
      <c r="C2374" s="57">
        <v>1</v>
      </c>
      <c r="D2374" s="53" t="s">
        <v>5271</v>
      </c>
      <c r="E2374" s="55" t="s">
        <v>5268</v>
      </c>
      <c r="F2374" s="57">
        <v>5</v>
      </c>
      <c r="G2374" s="54"/>
      <c r="H2374" s="54"/>
      <c r="I2374" s="54"/>
      <c r="J2374" s="54"/>
      <c r="K2374" s="54"/>
      <c r="L2374" s="54"/>
      <c r="M2374" s="54"/>
      <c r="N2374" s="54"/>
      <c r="O2374" s="54"/>
      <c r="P2374" s="54"/>
      <c r="Q2374" s="54"/>
      <c r="R2374" s="54"/>
      <c r="S2374" s="54"/>
      <c r="T2374" s="54"/>
      <c r="U2374" s="54"/>
      <c r="V2374" s="54"/>
      <c r="W2374" s="54"/>
      <c r="X2374" s="54"/>
      <c r="Y2374" s="54"/>
      <c r="Z2374" s="54"/>
    </row>
    <row r="2375" spans="1:26" ht="12.75" customHeight="1">
      <c r="A2375" s="53" t="s">
        <v>5217</v>
      </c>
      <c r="B2375" s="55" t="s">
        <v>3340</v>
      </c>
      <c r="C2375" s="57">
        <v>1</v>
      </c>
      <c r="D2375" s="53" t="s">
        <v>5272</v>
      </c>
      <c r="E2375" s="55" t="s">
        <v>5268</v>
      </c>
      <c r="F2375" s="57">
        <v>3</v>
      </c>
      <c r="G2375" s="54"/>
      <c r="H2375" s="54"/>
      <c r="I2375" s="54"/>
      <c r="J2375" s="54"/>
      <c r="K2375" s="54"/>
      <c r="L2375" s="54"/>
      <c r="M2375" s="54"/>
      <c r="N2375" s="54"/>
      <c r="O2375" s="54"/>
      <c r="P2375" s="54"/>
      <c r="Q2375" s="54"/>
      <c r="R2375" s="54"/>
      <c r="S2375" s="54"/>
      <c r="T2375" s="54"/>
      <c r="U2375" s="54"/>
      <c r="V2375" s="54"/>
      <c r="W2375" s="54"/>
      <c r="X2375" s="54"/>
      <c r="Y2375" s="54"/>
      <c r="Z2375" s="54"/>
    </row>
    <row r="2376" spans="1:26" ht="12.75" customHeight="1">
      <c r="A2376" s="53" t="s">
        <v>5218</v>
      </c>
      <c r="B2376" s="55" t="s">
        <v>4168</v>
      </c>
      <c r="C2376" s="57">
        <v>1</v>
      </c>
      <c r="D2376" s="53" t="s">
        <v>5273</v>
      </c>
      <c r="E2376" s="55" t="s">
        <v>5268</v>
      </c>
      <c r="F2376" s="57">
        <v>9</v>
      </c>
      <c r="G2376" s="54"/>
      <c r="H2376" s="54"/>
      <c r="I2376" s="54"/>
      <c r="J2376" s="54"/>
      <c r="K2376" s="54"/>
      <c r="L2376" s="54"/>
      <c r="M2376" s="54"/>
      <c r="N2376" s="54"/>
      <c r="O2376" s="54"/>
      <c r="P2376" s="54"/>
      <c r="Q2376" s="54"/>
      <c r="R2376" s="54"/>
      <c r="S2376" s="54"/>
      <c r="T2376" s="54"/>
      <c r="U2376" s="54"/>
      <c r="V2376" s="54"/>
      <c r="W2376" s="54"/>
      <c r="X2376" s="54"/>
      <c r="Y2376" s="54"/>
      <c r="Z2376" s="54"/>
    </row>
    <row r="2377" spans="1:26" ht="12.75" customHeight="1">
      <c r="A2377" s="53" t="s">
        <v>5219</v>
      </c>
      <c r="B2377" s="55" t="s">
        <v>4168</v>
      </c>
      <c r="C2377" s="57">
        <v>1</v>
      </c>
      <c r="D2377" s="53" t="s">
        <v>5274</v>
      </c>
      <c r="E2377" s="55" t="s">
        <v>5268</v>
      </c>
      <c r="F2377" s="57">
        <v>9</v>
      </c>
      <c r="G2377" s="54"/>
      <c r="H2377" s="54"/>
      <c r="I2377" s="54"/>
      <c r="J2377" s="54"/>
      <c r="K2377" s="54"/>
      <c r="L2377" s="54"/>
      <c r="M2377" s="54"/>
      <c r="N2377" s="54"/>
      <c r="O2377" s="54"/>
      <c r="P2377" s="54"/>
      <c r="Q2377" s="54"/>
      <c r="R2377" s="54"/>
      <c r="S2377" s="54"/>
      <c r="T2377" s="54"/>
      <c r="U2377" s="54"/>
      <c r="V2377" s="54"/>
      <c r="W2377" s="54"/>
      <c r="X2377" s="54"/>
      <c r="Y2377" s="54"/>
      <c r="Z2377" s="54"/>
    </row>
    <row r="2378" spans="1:26" ht="12.75" customHeight="1">
      <c r="A2378" s="53" t="s">
        <v>5220</v>
      </c>
      <c r="B2378" s="55" t="s">
        <v>5100</v>
      </c>
      <c r="C2378" s="57">
        <v>1</v>
      </c>
      <c r="D2378" s="53" t="s">
        <v>5275</v>
      </c>
      <c r="E2378" s="55" t="s">
        <v>5268</v>
      </c>
      <c r="F2378" s="57">
        <v>7</v>
      </c>
      <c r="G2378" s="54"/>
      <c r="H2378" s="54"/>
      <c r="I2378" s="54"/>
      <c r="J2378" s="54"/>
      <c r="K2378" s="54"/>
      <c r="L2378" s="54"/>
      <c r="M2378" s="54"/>
      <c r="N2378" s="54"/>
      <c r="O2378" s="54"/>
      <c r="P2378" s="54"/>
      <c r="Q2378" s="54"/>
      <c r="R2378" s="54"/>
      <c r="S2378" s="54"/>
      <c r="T2378" s="54"/>
      <c r="U2378" s="54"/>
      <c r="V2378" s="54"/>
      <c r="W2378" s="54"/>
      <c r="X2378" s="54"/>
      <c r="Y2378" s="54"/>
      <c r="Z2378" s="54"/>
    </row>
    <row r="2379" spans="1:26" ht="12.75" customHeight="1">
      <c r="A2379" s="53" t="s">
        <v>5221</v>
      </c>
      <c r="B2379" s="55" t="s">
        <v>5100</v>
      </c>
      <c r="C2379" s="57">
        <v>1</v>
      </c>
      <c r="D2379" s="53" t="s">
        <v>5276</v>
      </c>
      <c r="E2379" s="55" t="s">
        <v>5268</v>
      </c>
      <c r="F2379" s="57">
        <v>7</v>
      </c>
      <c r="G2379" s="54"/>
      <c r="H2379" s="54"/>
      <c r="I2379" s="54"/>
      <c r="J2379" s="54"/>
      <c r="K2379" s="54"/>
      <c r="L2379" s="54"/>
      <c r="M2379" s="54"/>
      <c r="N2379" s="54"/>
      <c r="O2379" s="54"/>
      <c r="P2379" s="54"/>
      <c r="Q2379" s="54"/>
      <c r="R2379" s="54"/>
      <c r="S2379" s="54"/>
      <c r="T2379" s="54"/>
      <c r="U2379" s="54"/>
      <c r="V2379" s="54"/>
      <c r="W2379" s="54"/>
      <c r="X2379" s="54"/>
      <c r="Y2379" s="54"/>
      <c r="Z2379" s="54"/>
    </row>
    <row r="2380" spans="1:26" ht="12.75" customHeight="1">
      <c r="A2380" s="53" t="s">
        <v>5222</v>
      </c>
      <c r="B2380" s="55" t="s">
        <v>5223</v>
      </c>
      <c r="C2380" s="57">
        <v>7</v>
      </c>
      <c r="D2380" s="53" t="s">
        <v>5277</v>
      </c>
      <c r="E2380" s="55" t="s">
        <v>5268</v>
      </c>
      <c r="F2380" s="57">
        <v>5</v>
      </c>
      <c r="G2380" s="54"/>
      <c r="H2380" s="54"/>
      <c r="I2380" s="54"/>
      <c r="J2380" s="54"/>
      <c r="K2380" s="54"/>
      <c r="L2380" s="54"/>
      <c r="M2380" s="54"/>
      <c r="N2380" s="54"/>
      <c r="O2380" s="54"/>
      <c r="P2380" s="54"/>
      <c r="Q2380" s="54"/>
      <c r="R2380" s="54"/>
      <c r="S2380" s="54"/>
      <c r="T2380" s="54"/>
      <c r="U2380" s="54"/>
      <c r="V2380" s="54"/>
      <c r="W2380" s="54"/>
      <c r="X2380" s="54"/>
      <c r="Y2380" s="54"/>
      <c r="Z2380" s="54"/>
    </row>
    <row r="2381" spans="1:26" ht="12.75" customHeight="1">
      <c r="A2381" s="53" t="s">
        <v>5224</v>
      </c>
      <c r="B2381" s="55" t="s">
        <v>5223</v>
      </c>
      <c r="C2381" s="57">
        <v>7</v>
      </c>
      <c r="D2381" s="53" t="s">
        <v>5278</v>
      </c>
      <c r="E2381" s="55" t="s">
        <v>5268</v>
      </c>
      <c r="F2381" s="57">
        <v>4</v>
      </c>
      <c r="G2381" s="54"/>
      <c r="H2381" s="54"/>
      <c r="I2381" s="54"/>
      <c r="J2381" s="54"/>
      <c r="K2381" s="54"/>
      <c r="L2381" s="54"/>
      <c r="M2381" s="54"/>
      <c r="N2381" s="54"/>
      <c r="O2381" s="54"/>
      <c r="P2381" s="54"/>
      <c r="Q2381" s="54"/>
      <c r="R2381" s="54"/>
      <c r="S2381" s="54"/>
      <c r="T2381" s="54"/>
      <c r="U2381" s="54"/>
      <c r="V2381" s="54"/>
      <c r="W2381" s="54"/>
      <c r="X2381" s="54"/>
      <c r="Y2381" s="54"/>
      <c r="Z2381" s="54"/>
    </row>
    <row r="2382" spans="1:26" ht="12.75" customHeight="1">
      <c r="A2382" s="53" t="s">
        <v>5225</v>
      </c>
      <c r="B2382" s="55" t="s">
        <v>5223</v>
      </c>
      <c r="C2382" s="57">
        <v>10</v>
      </c>
      <c r="D2382" s="53" t="s">
        <v>5279</v>
      </c>
      <c r="E2382" s="55" t="s">
        <v>5268</v>
      </c>
      <c r="F2382" s="57">
        <v>5</v>
      </c>
      <c r="G2382" s="54"/>
      <c r="H2382" s="54"/>
      <c r="I2382" s="54"/>
      <c r="J2382" s="54"/>
      <c r="K2382" s="54"/>
      <c r="L2382" s="54"/>
      <c r="M2382" s="54"/>
      <c r="N2382" s="54"/>
      <c r="O2382" s="54"/>
      <c r="P2382" s="54"/>
      <c r="Q2382" s="54"/>
      <c r="R2382" s="54"/>
      <c r="S2382" s="54"/>
      <c r="T2382" s="54"/>
      <c r="U2382" s="54"/>
      <c r="V2382" s="54"/>
      <c r="W2382" s="54"/>
      <c r="X2382" s="54"/>
      <c r="Y2382" s="54"/>
      <c r="Z2382" s="54"/>
    </row>
    <row r="2383" spans="1:26" ht="12.75" customHeight="1">
      <c r="A2383" s="53" t="s">
        <v>5226</v>
      </c>
      <c r="B2383" s="55" t="s">
        <v>5227</v>
      </c>
      <c r="C2383" s="57">
        <v>35</v>
      </c>
      <c r="D2383" s="53" t="s">
        <v>5280</v>
      </c>
      <c r="E2383" s="55" t="s">
        <v>5268</v>
      </c>
      <c r="F2383" s="57">
        <v>5</v>
      </c>
      <c r="G2383" s="54"/>
      <c r="H2383" s="54"/>
      <c r="I2383" s="54"/>
      <c r="J2383" s="54"/>
      <c r="K2383" s="54"/>
      <c r="L2383" s="54"/>
      <c r="M2383" s="54"/>
      <c r="N2383" s="54"/>
      <c r="O2383" s="54"/>
      <c r="P2383" s="54"/>
      <c r="Q2383" s="54"/>
      <c r="R2383" s="54"/>
      <c r="S2383" s="54"/>
      <c r="T2383" s="54"/>
      <c r="U2383" s="54"/>
      <c r="V2383" s="54"/>
      <c r="W2383" s="54"/>
      <c r="X2383" s="54"/>
      <c r="Y2383" s="54"/>
      <c r="Z2383" s="54"/>
    </row>
    <row r="2384" spans="1:26" ht="12.75" customHeight="1">
      <c r="A2384" s="53" t="s">
        <v>5228</v>
      </c>
      <c r="B2384" s="55" t="s">
        <v>5227</v>
      </c>
      <c r="C2384" s="57">
        <v>33</v>
      </c>
      <c r="D2384" s="53" t="s">
        <v>5281</v>
      </c>
      <c r="E2384" s="55" t="s">
        <v>5268</v>
      </c>
      <c r="F2384" s="57">
        <v>3</v>
      </c>
      <c r="G2384" s="54"/>
      <c r="H2384" s="54"/>
      <c r="I2384" s="54"/>
      <c r="J2384" s="54"/>
      <c r="K2384" s="54"/>
      <c r="L2384" s="54"/>
      <c r="M2384" s="54"/>
      <c r="N2384" s="54"/>
      <c r="O2384" s="54"/>
      <c r="P2384" s="54"/>
      <c r="Q2384" s="54"/>
      <c r="R2384" s="54"/>
      <c r="S2384" s="54"/>
      <c r="T2384" s="54"/>
      <c r="U2384" s="54"/>
      <c r="V2384" s="54"/>
      <c r="W2384" s="54"/>
      <c r="X2384" s="54"/>
      <c r="Y2384" s="54"/>
      <c r="Z2384" s="54"/>
    </row>
    <row r="2385" spans="1:26" ht="12.75" customHeight="1">
      <c r="A2385" s="53" t="s">
        <v>5229</v>
      </c>
      <c r="B2385" s="55" t="s">
        <v>5227</v>
      </c>
      <c r="C2385" s="57">
        <v>35</v>
      </c>
      <c r="D2385" s="53" t="s">
        <v>5282</v>
      </c>
      <c r="E2385" s="55" t="s">
        <v>5268</v>
      </c>
      <c r="F2385" s="57">
        <v>3</v>
      </c>
      <c r="G2385" s="54"/>
      <c r="H2385" s="54"/>
      <c r="I2385" s="54"/>
      <c r="J2385" s="54"/>
      <c r="K2385" s="54"/>
      <c r="L2385" s="54"/>
      <c r="M2385" s="54"/>
      <c r="N2385" s="54"/>
      <c r="O2385" s="54"/>
      <c r="P2385" s="54"/>
      <c r="Q2385" s="54"/>
      <c r="R2385" s="54"/>
      <c r="S2385" s="54"/>
      <c r="T2385" s="54"/>
      <c r="U2385" s="54"/>
      <c r="V2385" s="54"/>
      <c r="W2385" s="54"/>
      <c r="X2385" s="54"/>
      <c r="Y2385" s="54"/>
      <c r="Z2385" s="54"/>
    </row>
    <row r="2386" spans="1:26" ht="12.75" customHeight="1">
      <c r="A2386" s="53" t="s">
        <v>5230</v>
      </c>
      <c r="B2386" s="55" t="s">
        <v>3340</v>
      </c>
      <c r="C2386" s="57">
        <v>1</v>
      </c>
      <c r="D2386" s="53" t="s">
        <v>5283</v>
      </c>
      <c r="E2386" s="55" t="s">
        <v>5268</v>
      </c>
      <c r="F2386" s="57">
        <v>3</v>
      </c>
      <c r="G2386" s="54"/>
      <c r="H2386" s="54"/>
      <c r="I2386" s="54"/>
      <c r="J2386" s="54"/>
      <c r="K2386" s="54"/>
      <c r="L2386" s="54"/>
      <c r="M2386" s="54"/>
      <c r="N2386" s="54"/>
      <c r="O2386" s="54"/>
      <c r="P2386" s="54"/>
      <c r="Q2386" s="54"/>
      <c r="R2386" s="54"/>
      <c r="S2386" s="54"/>
      <c r="T2386" s="54"/>
      <c r="U2386" s="54"/>
      <c r="V2386" s="54"/>
      <c r="W2386" s="54"/>
      <c r="X2386" s="54"/>
      <c r="Y2386" s="54"/>
      <c r="Z2386" s="54"/>
    </row>
    <row r="2387" spans="1:26" ht="12.75" customHeight="1">
      <c r="A2387" s="53" t="s">
        <v>5231</v>
      </c>
      <c r="B2387" s="55" t="s">
        <v>5227</v>
      </c>
      <c r="C2387" s="57">
        <v>45</v>
      </c>
      <c r="D2387" s="53" t="s">
        <v>5284</v>
      </c>
      <c r="E2387" s="55" t="s">
        <v>5268</v>
      </c>
      <c r="F2387" s="57">
        <v>3</v>
      </c>
      <c r="G2387" s="54"/>
      <c r="H2387" s="54"/>
      <c r="I2387" s="54"/>
      <c r="J2387" s="54"/>
      <c r="K2387" s="54"/>
      <c r="L2387" s="54"/>
      <c r="M2387" s="54"/>
      <c r="N2387" s="54"/>
      <c r="O2387" s="54"/>
      <c r="P2387" s="54"/>
      <c r="Q2387" s="54"/>
      <c r="R2387" s="54"/>
      <c r="S2387" s="54"/>
      <c r="T2387" s="54"/>
      <c r="U2387" s="54"/>
      <c r="V2387" s="54"/>
      <c r="W2387" s="54"/>
      <c r="X2387" s="54"/>
      <c r="Y2387" s="54"/>
      <c r="Z2387" s="54"/>
    </row>
    <row r="2388" spans="1:26" ht="12.75" customHeight="1">
      <c r="A2388" s="53" t="s">
        <v>5232</v>
      </c>
      <c r="B2388" s="55" t="s">
        <v>5227</v>
      </c>
      <c r="C2388" s="57">
        <v>38</v>
      </c>
      <c r="D2388" s="53" t="s">
        <v>5285</v>
      </c>
      <c r="E2388" s="55" t="s">
        <v>5286</v>
      </c>
      <c r="F2388" s="57">
        <v>8</v>
      </c>
      <c r="G2388" s="54"/>
      <c r="H2388" s="54"/>
      <c r="I2388" s="54"/>
      <c r="J2388" s="54"/>
      <c r="K2388" s="54"/>
      <c r="L2388" s="54"/>
      <c r="M2388" s="54"/>
      <c r="N2388" s="54"/>
      <c r="O2388" s="54"/>
      <c r="P2388" s="54"/>
      <c r="Q2388" s="54"/>
      <c r="R2388" s="54"/>
      <c r="S2388" s="54"/>
      <c r="T2388" s="54"/>
      <c r="U2388" s="54"/>
      <c r="V2388" s="54"/>
      <c r="W2388" s="54"/>
      <c r="X2388" s="54"/>
      <c r="Y2388" s="54"/>
      <c r="Z2388" s="54"/>
    </row>
    <row r="2389" spans="1:26" ht="12.75" customHeight="1">
      <c r="A2389" s="53" t="s">
        <v>5233</v>
      </c>
      <c r="B2389" s="55" t="s">
        <v>5227</v>
      </c>
      <c r="C2389" s="57">
        <v>8</v>
      </c>
      <c r="D2389" s="53" t="s">
        <v>5287</v>
      </c>
      <c r="E2389" s="55" t="s">
        <v>5286</v>
      </c>
      <c r="F2389" s="57">
        <v>6</v>
      </c>
      <c r="G2389" s="54"/>
      <c r="H2389" s="54"/>
      <c r="I2389" s="54"/>
      <c r="J2389" s="54"/>
      <c r="K2389" s="54"/>
      <c r="L2389" s="54"/>
      <c r="M2389" s="54"/>
      <c r="N2389" s="54"/>
      <c r="O2389" s="54"/>
      <c r="P2389" s="54"/>
      <c r="Q2389" s="54"/>
      <c r="R2389" s="54"/>
      <c r="S2389" s="54"/>
      <c r="T2389" s="54"/>
      <c r="U2389" s="54"/>
      <c r="V2389" s="54"/>
      <c r="W2389" s="54"/>
      <c r="X2389" s="54"/>
      <c r="Y2389" s="54"/>
      <c r="Z2389" s="54"/>
    </row>
    <row r="2390" spans="1:26" ht="12.75" customHeight="1">
      <c r="A2390" s="53" t="s">
        <v>5234</v>
      </c>
      <c r="B2390" s="55" t="s">
        <v>3134</v>
      </c>
      <c r="C2390" s="57">
        <v>5</v>
      </c>
      <c r="D2390" s="53" t="s">
        <v>5288</v>
      </c>
      <c r="E2390" s="55" t="s">
        <v>5286</v>
      </c>
      <c r="F2390" s="57">
        <v>5</v>
      </c>
      <c r="G2390" s="54"/>
      <c r="H2390" s="54"/>
      <c r="I2390" s="54"/>
      <c r="J2390" s="54"/>
      <c r="K2390" s="54"/>
      <c r="L2390" s="54"/>
      <c r="M2390" s="54"/>
      <c r="N2390" s="54"/>
      <c r="O2390" s="54"/>
      <c r="P2390" s="54"/>
      <c r="Q2390" s="54"/>
      <c r="R2390" s="54"/>
      <c r="S2390" s="54"/>
      <c r="T2390" s="54"/>
      <c r="U2390" s="54"/>
      <c r="V2390" s="54"/>
      <c r="W2390" s="54"/>
      <c r="X2390" s="54"/>
      <c r="Y2390" s="54"/>
      <c r="Z2390" s="54"/>
    </row>
    <row r="2391" spans="1:26" ht="12.75" customHeight="1">
      <c r="A2391" s="53" t="s">
        <v>5235</v>
      </c>
      <c r="B2391" s="55" t="s">
        <v>715</v>
      </c>
      <c r="C2391" s="57">
        <v>4</v>
      </c>
      <c r="D2391" s="53" t="s">
        <v>5289</v>
      </c>
      <c r="E2391" s="55" t="s">
        <v>5286</v>
      </c>
      <c r="F2391" s="57">
        <v>5</v>
      </c>
      <c r="G2391" s="54"/>
      <c r="H2391" s="54"/>
      <c r="I2391" s="54"/>
      <c r="J2391" s="54"/>
      <c r="K2391" s="54"/>
      <c r="L2391" s="54"/>
      <c r="M2391" s="54"/>
      <c r="N2391" s="54"/>
      <c r="O2391" s="54"/>
      <c r="P2391" s="54"/>
      <c r="Q2391" s="54"/>
      <c r="R2391" s="54"/>
      <c r="S2391" s="54"/>
      <c r="T2391" s="54"/>
      <c r="U2391" s="54"/>
      <c r="V2391" s="54"/>
      <c r="W2391" s="54"/>
      <c r="X2391" s="54"/>
      <c r="Y2391" s="54"/>
      <c r="Z2391" s="54"/>
    </row>
    <row r="2392" spans="1:26" ht="12.75" customHeight="1">
      <c r="A2392" s="53" t="s">
        <v>5236</v>
      </c>
      <c r="B2392" s="55" t="s">
        <v>715</v>
      </c>
      <c r="C2392" s="57">
        <v>16</v>
      </c>
      <c r="D2392" s="53" t="s">
        <v>5290</v>
      </c>
      <c r="E2392" s="55" t="s">
        <v>5286</v>
      </c>
      <c r="F2392" s="57">
        <v>2</v>
      </c>
      <c r="G2392" s="54"/>
      <c r="H2392" s="54"/>
      <c r="I2392" s="54"/>
      <c r="J2392" s="54"/>
      <c r="K2392" s="54"/>
      <c r="L2392" s="54"/>
      <c r="M2392" s="54"/>
      <c r="N2392" s="54"/>
      <c r="O2392" s="54"/>
      <c r="P2392" s="54"/>
      <c r="Q2392" s="54"/>
      <c r="R2392" s="54"/>
      <c r="S2392" s="54"/>
      <c r="T2392" s="54"/>
      <c r="U2392" s="54"/>
      <c r="V2392" s="54"/>
      <c r="W2392" s="54"/>
      <c r="X2392" s="54"/>
      <c r="Y2392" s="54"/>
      <c r="Z2392" s="54"/>
    </row>
    <row r="2393" spans="1:26" ht="12.75" customHeight="1">
      <c r="A2393" s="53" t="s">
        <v>5237</v>
      </c>
      <c r="B2393" s="55" t="s">
        <v>715</v>
      </c>
      <c r="C2393" s="57">
        <v>6</v>
      </c>
      <c r="D2393" s="53" t="s">
        <v>5291</v>
      </c>
      <c r="E2393" s="55" t="s">
        <v>5286</v>
      </c>
      <c r="F2393" s="57">
        <v>2</v>
      </c>
      <c r="G2393" s="54"/>
      <c r="H2393" s="54"/>
      <c r="I2393" s="54"/>
      <c r="J2393" s="54"/>
      <c r="K2393" s="54"/>
      <c r="L2393" s="54"/>
      <c r="M2393" s="54"/>
      <c r="N2393" s="54"/>
      <c r="O2393" s="54"/>
      <c r="P2393" s="54"/>
      <c r="Q2393" s="54"/>
      <c r="R2393" s="54"/>
      <c r="S2393" s="54"/>
      <c r="T2393" s="54"/>
      <c r="U2393" s="54"/>
      <c r="V2393" s="54"/>
      <c r="W2393" s="54"/>
      <c r="X2393" s="54"/>
      <c r="Y2393" s="54"/>
      <c r="Z2393" s="54"/>
    </row>
    <row r="2394" spans="1:26" ht="12.75" customHeight="1">
      <c r="A2394" s="53" t="s">
        <v>5238</v>
      </c>
      <c r="B2394" s="55" t="s">
        <v>715</v>
      </c>
      <c r="C2394" s="57">
        <v>3</v>
      </c>
      <c r="D2394" s="53" t="s">
        <v>5292</v>
      </c>
      <c r="E2394" s="55" t="s">
        <v>5286</v>
      </c>
      <c r="F2394" s="57">
        <v>2</v>
      </c>
      <c r="G2394" s="54"/>
      <c r="H2394" s="54"/>
      <c r="I2394" s="54"/>
      <c r="J2394" s="54"/>
      <c r="K2394" s="54"/>
      <c r="L2394" s="54"/>
      <c r="M2394" s="54"/>
      <c r="N2394" s="54"/>
      <c r="O2394" s="54"/>
      <c r="P2394" s="54"/>
      <c r="Q2394" s="54"/>
      <c r="R2394" s="54"/>
      <c r="S2394" s="54"/>
      <c r="T2394" s="54"/>
      <c r="U2394" s="54"/>
      <c r="V2394" s="54"/>
      <c r="W2394" s="54"/>
      <c r="X2394" s="54"/>
      <c r="Y2394" s="54"/>
      <c r="Z2394" s="54"/>
    </row>
    <row r="2395" spans="1:26" ht="12.75" customHeight="1">
      <c r="A2395" s="53" t="s">
        <v>5239</v>
      </c>
      <c r="B2395" s="55" t="s">
        <v>164</v>
      </c>
      <c r="C2395" s="57">
        <v>3</v>
      </c>
      <c r="D2395" s="53" t="s">
        <v>5293</v>
      </c>
      <c r="E2395" s="55" t="s">
        <v>5286</v>
      </c>
      <c r="F2395" s="57">
        <v>2</v>
      </c>
      <c r="G2395" s="54"/>
      <c r="H2395" s="54"/>
      <c r="I2395" s="54"/>
      <c r="J2395" s="54"/>
      <c r="K2395" s="54"/>
      <c r="L2395" s="54"/>
      <c r="M2395" s="54"/>
      <c r="N2395" s="54"/>
      <c r="O2395" s="54"/>
      <c r="P2395" s="54"/>
      <c r="Q2395" s="54"/>
      <c r="R2395" s="54"/>
      <c r="S2395" s="54"/>
      <c r="T2395" s="54"/>
      <c r="U2395" s="54"/>
      <c r="V2395" s="54"/>
      <c r="W2395" s="54"/>
      <c r="X2395" s="54"/>
      <c r="Y2395" s="54"/>
      <c r="Z2395" s="54"/>
    </row>
    <row r="2396" spans="1:26" ht="12.75" customHeight="1">
      <c r="A2396" s="53" t="s">
        <v>5240</v>
      </c>
      <c r="B2396" s="55" t="s">
        <v>164</v>
      </c>
      <c r="C2396" s="57">
        <v>15</v>
      </c>
      <c r="D2396" s="53" t="s">
        <v>5294</v>
      </c>
      <c r="E2396" s="55" t="s">
        <v>5268</v>
      </c>
      <c r="F2396" s="57">
        <v>1</v>
      </c>
      <c r="G2396" s="54"/>
      <c r="H2396" s="54"/>
      <c r="I2396" s="54"/>
      <c r="J2396" s="54"/>
      <c r="K2396" s="54"/>
      <c r="L2396" s="54"/>
      <c r="M2396" s="54"/>
      <c r="N2396" s="54"/>
      <c r="O2396" s="54"/>
      <c r="P2396" s="54"/>
      <c r="Q2396" s="54"/>
      <c r="R2396" s="54"/>
      <c r="S2396" s="54"/>
      <c r="T2396" s="54"/>
      <c r="U2396" s="54"/>
      <c r="V2396" s="54"/>
      <c r="W2396" s="54"/>
      <c r="X2396" s="54"/>
      <c r="Y2396" s="54"/>
      <c r="Z2396" s="54"/>
    </row>
    <row r="2397" spans="1:26" ht="12.75" customHeight="1">
      <c r="A2397" s="53" t="s">
        <v>5241</v>
      </c>
      <c r="B2397" s="55" t="s">
        <v>273</v>
      </c>
      <c r="C2397" s="57">
        <v>2</v>
      </c>
      <c r="D2397" s="53" t="s">
        <v>5295</v>
      </c>
      <c r="E2397" s="55" t="s">
        <v>5268</v>
      </c>
      <c r="F2397" s="57">
        <v>1</v>
      </c>
      <c r="G2397" s="54"/>
      <c r="H2397" s="54"/>
      <c r="I2397" s="54"/>
      <c r="J2397" s="54"/>
      <c r="K2397" s="54"/>
      <c r="L2397" s="54"/>
      <c r="M2397" s="54"/>
      <c r="N2397" s="54"/>
      <c r="O2397" s="54"/>
      <c r="P2397" s="54"/>
      <c r="Q2397" s="54"/>
      <c r="R2397" s="54"/>
      <c r="S2397" s="54"/>
      <c r="T2397" s="54"/>
      <c r="U2397" s="54"/>
      <c r="V2397" s="54"/>
      <c r="W2397" s="54"/>
      <c r="X2397" s="54"/>
      <c r="Y2397" s="54"/>
      <c r="Z2397" s="54"/>
    </row>
    <row r="2398" spans="1:26" ht="12.75" customHeight="1">
      <c r="A2398" s="53" t="s">
        <v>5242</v>
      </c>
      <c r="B2398" s="55" t="s">
        <v>1992</v>
      </c>
      <c r="C2398" s="57">
        <v>1</v>
      </c>
      <c r="D2398" s="53" t="s">
        <v>5296</v>
      </c>
      <c r="E2398" s="55" t="s">
        <v>5286</v>
      </c>
      <c r="F2398" s="57">
        <v>2</v>
      </c>
      <c r="G2398" s="54"/>
      <c r="H2398" s="54"/>
      <c r="I2398" s="54"/>
      <c r="J2398" s="54"/>
      <c r="K2398" s="54"/>
      <c r="L2398" s="54"/>
      <c r="M2398" s="54"/>
      <c r="N2398" s="54"/>
      <c r="O2398" s="54"/>
      <c r="P2398" s="54"/>
      <c r="Q2398" s="54"/>
      <c r="R2398" s="54"/>
      <c r="S2398" s="54"/>
      <c r="T2398" s="54"/>
      <c r="U2398" s="54"/>
      <c r="V2398" s="54"/>
      <c r="W2398" s="54"/>
      <c r="X2398" s="54"/>
      <c r="Y2398" s="54"/>
      <c r="Z2398" s="54"/>
    </row>
    <row r="2399" spans="1:26" ht="12.75" customHeight="1">
      <c r="A2399" s="53" t="s">
        <v>5243</v>
      </c>
      <c r="B2399" s="55" t="s">
        <v>1992</v>
      </c>
      <c r="C2399" s="57">
        <v>1</v>
      </c>
      <c r="D2399" s="53" t="s">
        <v>5297</v>
      </c>
      <c r="E2399" s="55" t="s">
        <v>5286</v>
      </c>
      <c r="F2399" s="57">
        <v>2</v>
      </c>
      <c r="G2399" s="54"/>
      <c r="H2399" s="54"/>
      <c r="I2399" s="54"/>
      <c r="J2399" s="54"/>
      <c r="K2399" s="54"/>
      <c r="L2399" s="54"/>
      <c r="M2399" s="54"/>
      <c r="N2399" s="54"/>
      <c r="O2399" s="54"/>
      <c r="P2399" s="54"/>
      <c r="Q2399" s="54"/>
      <c r="R2399" s="54"/>
      <c r="S2399" s="54"/>
      <c r="T2399" s="54"/>
      <c r="U2399" s="54"/>
      <c r="V2399" s="54"/>
      <c r="W2399" s="54"/>
      <c r="X2399" s="54"/>
      <c r="Y2399" s="54"/>
      <c r="Z2399" s="54"/>
    </row>
    <row r="2400" spans="1:26" ht="12.75" customHeight="1">
      <c r="A2400" s="53" t="s">
        <v>5244</v>
      </c>
      <c r="B2400" s="55" t="s">
        <v>1992</v>
      </c>
      <c r="C2400" s="57">
        <v>1</v>
      </c>
      <c r="D2400" s="53" t="s">
        <v>5298</v>
      </c>
      <c r="E2400" s="55" t="s">
        <v>5286</v>
      </c>
      <c r="F2400" s="57">
        <v>2</v>
      </c>
      <c r="G2400" s="54"/>
      <c r="H2400" s="54"/>
      <c r="I2400" s="54"/>
      <c r="J2400" s="54"/>
      <c r="K2400" s="54"/>
      <c r="L2400" s="54"/>
      <c r="M2400" s="54"/>
      <c r="N2400" s="54"/>
      <c r="O2400" s="54"/>
      <c r="P2400" s="54"/>
      <c r="Q2400" s="54"/>
      <c r="R2400" s="54"/>
      <c r="S2400" s="54"/>
      <c r="T2400" s="54"/>
      <c r="U2400" s="54"/>
      <c r="V2400" s="54"/>
      <c r="W2400" s="54"/>
      <c r="X2400" s="54"/>
      <c r="Y2400" s="54"/>
      <c r="Z2400" s="54"/>
    </row>
    <row r="2401" spans="1:26" ht="12.75" customHeight="1">
      <c r="A2401" s="53" t="s">
        <v>5299</v>
      </c>
      <c r="B2401" s="55" t="s">
        <v>5286</v>
      </c>
      <c r="C2401" s="57">
        <v>2</v>
      </c>
      <c r="D2401" s="53" t="s">
        <v>5350</v>
      </c>
      <c r="E2401" s="55" t="s">
        <v>4168</v>
      </c>
      <c r="F2401" s="57">
        <v>1</v>
      </c>
      <c r="G2401" s="54"/>
      <c r="H2401" s="54"/>
      <c r="I2401" s="54"/>
      <c r="J2401" s="54"/>
      <c r="K2401" s="54"/>
      <c r="L2401" s="54"/>
      <c r="M2401" s="54"/>
      <c r="N2401" s="54"/>
      <c r="O2401" s="54"/>
      <c r="P2401" s="54"/>
      <c r="Q2401" s="54"/>
      <c r="R2401" s="54"/>
      <c r="S2401" s="54"/>
      <c r="T2401" s="54"/>
      <c r="U2401" s="54"/>
      <c r="V2401" s="54"/>
      <c r="W2401" s="54"/>
      <c r="X2401" s="54"/>
      <c r="Y2401" s="54"/>
      <c r="Z2401" s="54"/>
    </row>
    <row r="2402" spans="1:26" ht="12.75" customHeight="1">
      <c r="A2402" s="53" t="s">
        <v>5300</v>
      </c>
      <c r="B2402" s="55" t="s">
        <v>1902</v>
      </c>
      <c r="C2402" s="57">
        <v>2</v>
      </c>
      <c r="D2402" s="53" t="s">
        <v>5351</v>
      </c>
      <c r="E2402" s="55" t="s">
        <v>4168</v>
      </c>
      <c r="F2402" s="57">
        <v>6</v>
      </c>
      <c r="G2402" s="54"/>
      <c r="H2402" s="54"/>
      <c r="I2402" s="54"/>
      <c r="J2402" s="54"/>
      <c r="K2402" s="54"/>
      <c r="L2402" s="54"/>
      <c r="M2402" s="54"/>
      <c r="N2402" s="54"/>
      <c r="O2402" s="54"/>
      <c r="P2402" s="54"/>
      <c r="Q2402" s="54"/>
      <c r="R2402" s="54"/>
      <c r="S2402" s="54"/>
      <c r="T2402" s="54"/>
      <c r="U2402" s="54"/>
      <c r="V2402" s="54"/>
      <c r="W2402" s="54"/>
      <c r="X2402" s="54"/>
      <c r="Y2402" s="54"/>
      <c r="Z2402" s="54"/>
    </row>
    <row r="2403" spans="1:26" ht="12.75" customHeight="1">
      <c r="A2403" s="53" t="s">
        <v>5301</v>
      </c>
      <c r="B2403" s="55" t="s">
        <v>1902</v>
      </c>
      <c r="C2403" s="57">
        <v>1</v>
      </c>
      <c r="D2403" s="53" t="s">
        <v>5352</v>
      </c>
      <c r="E2403" s="55" t="s">
        <v>4168</v>
      </c>
      <c r="F2403" s="57">
        <v>6</v>
      </c>
      <c r="G2403" s="54"/>
      <c r="H2403" s="54"/>
      <c r="I2403" s="54"/>
      <c r="J2403" s="54"/>
      <c r="K2403" s="54"/>
      <c r="L2403" s="54"/>
      <c r="M2403" s="54"/>
      <c r="N2403" s="54"/>
      <c r="O2403" s="54"/>
      <c r="P2403" s="54"/>
      <c r="Q2403" s="54"/>
      <c r="R2403" s="54"/>
      <c r="S2403" s="54"/>
      <c r="T2403" s="54"/>
      <c r="U2403" s="54"/>
      <c r="V2403" s="54"/>
      <c r="W2403" s="54"/>
      <c r="X2403" s="54"/>
      <c r="Y2403" s="54"/>
      <c r="Z2403" s="54"/>
    </row>
    <row r="2404" spans="1:26" ht="12.75" customHeight="1">
      <c r="A2404" s="53" t="s">
        <v>5302</v>
      </c>
      <c r="B2404" s="55" t="s">
        <v>1902</v>
      </c>
      <c r="C2404" s="57">
        <v>5</v>
      </c>
      <c r="D2404" s="53" t="s">
        <v>5353</v>
      </c>
      <c r="E2404" s="55" t="s">
        <v>3170</v>
      </c>
      <c r="F2404" s="57">
        <v>1</v>
      </c>
      <c r="G2404" s="54"/>
      <c r="H2404" s="54"/>
      <c r="I2404" s="54"/>
      <c r="J2404" s="54"/>
      <c r="K2404" s="54"/>
      <c r="L2404" s="54"/>
      <c r="M2404" s="54"/>
      <c r="N2404" s="54"/>
      <c r="O2404" s="54"/>
      <c r="P2404" s="54"/>
      <c r="Q2404" s="54"/>
      <c r="R2404" s="54"/>
      <c r="S2404" s="54"/>
      <c r="T2404" s="54"/>
      <c r="U2404" s="54"/>
      <c r="V2404" s="54"/>
      <c r="W2404" s="54"/>
      <c r="X2404" s="54"/>
      <c r="Y2404" s="54"/>
      <c r="Z2404" s="54"/>
    </row>
    <row r="2405" spans="1:26" ht="12.75" customHeight="1">
      <c r="A2405" s="53" t="s">
        <v>5303</v>
      </c>
      <c r="B2405" s="55" t="s">
        <v>5201</v>
      </c>
      <c r="C2405" s="57">
        <v>1</v>
      </c>
      <c r="D2405" s="53" t="s">
        <v>5354</v>
      </c>
      <c r="E2405" s="55" t="s">
        <v>3170</v>
      </c>
      <c r="F2405" s="57">
        <v>1</v>
      </c>
      <c r="G2405" s="54"/>
      <c r="H2405" s="54"/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</row>
    <row r="2406" spans="1:26" ht="12.75" customHeight="1">
      <c r="A2406" s="53" t="s">
        <v>5304</v>
      </c>
      <c r="B2406" s="55" t="s">
        <v>5201</v>
      </c>
      <c r="C2406" s="57">
        <v>1</v>
      </c>
      <c r="D2406" s="53" t="s">
        <v>5355</v>
      </c>
      <c r="E2406" s="55" t="s">
        <v>1135</v>
      </c>
      <c r="F2406" s="57">
        <v>1</v>
      </c>
      <c r="G2406" s="54"/>
      <c r="H2406" s="54"/>
      <c r="I2406" s="54"/>
      <c r="J2406" s="54"/>
      <c r="K2406" s="54"/>
      <c r="L2406" s="54"/>
      <c r="M2406" s="54"/>
      <c r="N2406" s="54"/>
      <c r="O2406" s="54"/>
      <c r="P2406" s="54"/>
      <c r="Q2406" s="54"/>
      <c r="R2406" s="54"/>
      <c r="S2406" s="54"/>
      <c r="T2406" s="54"/>
      <c r="U2406" s="54"/>
      <c r="V2406" s="54"/>
      <c r="W2406" s="54"/>
      <c r="X2406" s="54"/>
      <c r="Y2406" s="54"/>
      <c r="Z2406" s="54"/>
    </row>
    <row r="2407" spans="1:26" ht="12.75" customHeight="1">
      <c r="A2407" s="53" t="s">
        <v>5305</v>
      </c>
      <c r="B2407" s="55" t="s">
        <v>5201</v>
      </c>
      <c r="C2407" s="57">
        <v>1</v>
      </c>
      <c r="D2407" s="53" t="s">
        <v>5356</v>
      </c>
      <c r="E2407" s="55" t="s">
        <v>1135</v>
      </c>
      <c r="F2407" s="57">
        <v>1</v>
      </c>
      <c r="G2407" s="54"/>
      <c r="H2407" s="54"/>
      <c r="I2407" s="54"/>
      <c r="J2407" s="54"/>
      <c r="K2407" s="54"/>
      <c r="L2407" s="54"/>
      <c r="M2407" s="54"/>
      <c r="N2407" s="54"/>
      <c r="O2407" s="54"/>
      <c r="P2407" s="54"/>
      <c r="Q2407" s="54"/>
      <c r="R2407" s="54"/>
      <c r="S2407" s="54"/>
      <c r="T2407" s="54"/>
      <c r="U2407" s="54"/>
      <c r="V2407" s="54"/>
      <c r="W2407" s="54"/>
      <c r="X2407" s="54"/>
      <c r="Y2407" s="54"/>
      <c r="Z2407" s="54"/>
    </row>
    <row r="2408" spans="1:26" ht="12.75" customHeight="1">
      <c r="A2408" s="53" t="s">
        <v>5306</v>
      </c>
      <c r="B2408" s="55" t="s">
        <v>5201</v>
      </c>
      <c r="C2408" s="57">
        <v>1</v>
      </c>
      <c r="D2408" s="53" t="s">
        <v>5357</v>
      </c>
      <c r="E2408" s="55" t="s">
        <v>5227</v>
      </c>
      <c r="F2408" s="57">
        <v>1</v>
      </c>
      <c r="G2408" s="54"/>
      <c r="H2408" s="54"/>
      <c r="I2408" s="54"/>
      <c r="J2408" s="54"/>
      <c r="K2408" s="54"/>
      <c r="L2408" s="54"/>
      <c r="M2408" s="54"/>
      <c r="N2408" s="54"/>
      <c r="O2408" s="54"/>
      <c r="P2408" s="54"/>
      <c r="Q2408" s="54"/>
      <c r="R2408" s="54"/>
      <c r="S2408" s="54"/>
      <c r="T2408" s="54"/>
      <c r="U2408" s="54"/>
      <c r="V2408" s="54"/>
      <c r="W2408" s="54"/>
      <c r="X2408" s="54"/>
      <c r="Y2408" s="54"/>
      <c r="Z2408" s="54"/>
    </row>
    <row r="2409" spans="1:26" ht="12.75" customHeight="1">
      <c r="A2409" s="53" t="s">
        <v>5307</v>
      </c>
      <c r="B2409" s="55" t="s">
        <v>5069</v>
      </c>
      <c r="C2409" s="57">
        <v>1</v>
      </c>
      <c r="D2409" s="53" t="s">
        <v>5358</v>
      </c>
      <c r="E2409" s="55" t="s">
        <v>5227</v>
      </c>
      <c r="F2409" s="57">
        <v>1</v>
      </c>
      <c r="G2409" s="54"/>
      <c r="H2409" s="54"/>
      <c r="I2409" s="54"/>
      <c r="J2409" s="54"/>
      <c r="K2409" s="54"/>
      <c r="L2409" s="54"/>
      <c r="M2409" s="54"/>
      <c r="N2409" s="54"/>
      <c r="O2409" s="54"/>
      <c r="P2409" s="54"/>
      <c r="Q2409" s="54"/>
      <c r="R2409" s="54"/>
      <c r="S2409" s="54"/>
      <c r="T2409" s="54"/>
      <c r="U2409" s="54"/>
      <c r="V2409" s="54"/>
      <c r="W2409" s="54"/>
      <c r="X2409" s="54"/>
      <c r="Y2409" s="54"/>
      <c r="Z2409" s="54"/>
    </row>
    <row r="2410" spans="1:26" ht="12.75" customHeight="1">
      <c r="A2410" s="53" t="s">
        <v>5308</v>
      </c>
      <c r="B2410" s="55" t="s">
        <v>5069</v>
      </c>
      <c r="C2410" s="57">
        <v>1</v>
      </c>
      <c r="D2410" s="53" t="s">
        <v>5359</v>
      </c>
      <c r="E2410" s="55" t="s">
        <v>5227</v>
      </c>
      <c r="F2410" s="57">
        <v>1</v>
      </c>
      <c r="G2410" s="54"/>
      <c r="H2410" s="54"/>
      <c r="I2410" s="54"/>
      <c r="J2410" s="54"/>
      <c r="K2410" s="54"/>
      <c r="L2410" s="54"/>
      <c r="M2410" s="54"/>
      <c r="N2410" s="54"/>
      <c r="O2410" s="54"/>
      <c r="P2410" s="54"/>
      <c r="Q2410" s="54"/>
      <c r="R2410" s="54"/>
      <c r="S2410" s="54"/>
      <c r="T2410" s="54"/>
      <c r="U2410" s="54"/>
      <c r="V2410" s="54"/>
      <c r="W2410" s="54"/>
      <c r="X2410" s="54"/>
      <c r="Y2410" s="54"/>
      <c r="Z2410" s="54"/>
    </row>
    <row r="2411" spans="1:26" ht="12.75" customHeight="1">
      <c r="A2411" s="53" t="s">
        <v>5309</v>
      </c>
      <c r="B2411" s="55" t="s">
        <v>5069</v>
      </c>
      <c r="C2411" s="57">
        <v>1</v>
      </c>
      <c r="D2411" s="53" t="s">
        <v>5360</v>
      </c>
      <c r="E2411" s="55" t="s">
        <v>5227</v>
      </c>
      <c r="F2411" s="57">
        <v>1</v>
      </c>
      <c r="G2411" s="54"/>
      <c r="H2411" s="54"/>
      <c r="I2411" s="54"/>
      <c r="J2411" s="54"/>
      <c r="K2411" s="54"/>
      <c r="L2411" s="54"/>
      <c r="M2411" s="54"/>
      <c r="N2411" s="54"/>
      <c r="O2411" s="54"/>
      <c r="P2411" s="54"/>
      <c r="Q2411" s="54"/>
      <c r="R2411" s="54"/>
      <c r="S2411" s="54"/>
      <c r="T2411" s="54"/>
      <c r="U2411" s="54"/>
      <c r="V2411" s="54"/>
      <c r="W2411" s="54"/>
      <c r="X2411" s="54"/>
      <c r="Y2411" s="54"/>
      <c r="Z2411" s="54"/>
    </row>
    <row r="2412" spans="1:26" ht="12.75" customHeight="1">
      <c r="A2412" s="53" t="s">
        <v>5310</v>
      </c>
      <c r="B2412" s="55" t="s">
        <v>5069</v>
      </c>
      <c r="C2412" s="57">
        <v>1</v>
      </c>
      <c r="D2412" s="53" t="s">
        <v>5361</v>
      </c>
      <c r="E2412" s="55" t="s">
        <v>5362</v>
      </c>
      <c r="F2412" s="57"/>
      <c r="G2412" s="54"/>
      <c r="H2412" s="54"/>
      <c r="I2412" s="54"/>
      <c r="J2412" s="54"/>
      <c r="K2412" s="54"/>
      <c r="L2412" s="54"/>
      <c r="M2412" s="54"/>
      <c r="N2412" s="54"/>
      <c r="O2412" s="54"/>
      <c r="P2412" s="54"/>
      <c r="Q2412" s="54"/>
      <c r="R2412" s="54"/>
      <c r="S2412" s="54"/>
      <c r="T2412" s="54"/>
      <c r="U2412" s="54"/>
      <c r="V2412" s="54"/>
      <c r="W2412" s="54"/>
      <c r="X2412" s="54"/>
      <c r="Y2412" s="54"/>
      <c r="Z2412" s="54"/>
    </row>
    <row r="2413" spans="1:26" ht="12.75" customHeight="1">
      <c r="A2413" s="53" t="s">
        <v>5311</v>
      </c>
      <c r="B2413" s="55" t="s">
        <v>5201</v>
      </c>
      <c r="C2413" s="57">
        <v>1</v>
      </c>
      <c r="D2413" s="53" t="s">
        <v>5363</v>
      </c>
      <c r="E2413" s="55" t="s">
        <v>5364</v>
      </c>
      <c r="F2413" s="57">
        <v>31</v>
      </c>
      <c r="G2413" s="54"/>
      <c r="H2413" s="54"/>
      <c r="I2413" s="54"/>
      <c r="J2413" s="54"/>
      <c r="K2413" s="54"/>
      <c r="L2413" s="54"/>
      <c r="M2413" s="54"/>
      <c r="N2413" s="54"/>
      <c r="O2413" s="54"/>
      <c r="P2413" s="54"/>
      <c r="Q2413" s="54"/>
      <c r="R2413" s="54"/>
      <c r="S2413" s="54"/>
      <c r="T2413" s="54"/>
      <c r="U2413" s="54"/>
      <c r="V2413" s="54"/>
      <c r="W2413" s="54"/>
      <c r="X2413" s="54"/>
      <c r="Y2413" s="54"/>
      <c r="Z2413" s="54"/>
    </row>
    <row r="2414" spans="1:26" ht="12.75" customHeight="1">
      <c r="A2414" s="53" t="s">
        <v>5312</v>
      </c>
      <c r="B2414" s="55" t="s">
        <v>5201</v>
      </c>
      <c r="C2414" s="57">
        <v>1</v>
      </c>
      <c r="D2414" s="53" t="s">
        <v>5365</v>
      </c>
      <c r="E2414" s="55" t="s">
        <v>5364</v>
      </c>
      <c r="F2414" s="57">
        <v>29</v>
      </c>
      <c r="G2414" s="54"/>
      <c r="H2414" s="54"/>
      <c r="I2414" s="54"/>
      <c r="J2414" s="54"/>
      <c r="K2414" s="54"/>
      <c r="L2414" s="54"/>
      <c r="M2414" s="54"/>
      <c r="N2414" s="54"/>
      <c r="O2414" s="54"/>
      <c r="P2414" s="54"/>
      <c r="Q2414" s="54"/>
      <c r="R2414" s="54"/>
      <c r="S2414" s="54"/>
      <c r="T2414" s="54"/>
      <c r="U2414" s="54"/>
      <c r="V2414" s="54"/>
      <c r="W2414" s="54"/>
      <c r="X2414" s="54"/>
      <c r="Y2414" s="54"/>
      <c r="Z2414" s="54"/>
    </row>
    <row r="2415" spans="1:26" ht="12.75" customHeight="1">
      <c r="A2415" s="53" t="s">
        <v>5313</v>
      </c>
      <c r="B2415" s="55" t="s">
        <v>4905</v>
      </c>
      <c r="C2415" s="57">
        <v>1</v>
      </c>
      <c r="D2415" s="53" t="s">
        <v>5366</v>
      </c>
      <c r="E2415" s="55" t="s">
        <v>5367</v>
      </c>
      <c r="F2415" s="57">
        <v>1</v>
      </c>
      <c r="G2415" s="54"/>
      <c r="H2415" s="54"/>
      <c r="I2415" s="54"/>
      <c r="J2415" s="54"/>
      <c r="K2415" s="54"/>
      <c r="L2415" s="54"/>
      <c r="M2415" s="54"/>
      <c r="N2415" s="54"/>
      <c r="O2415" s="54"/>
      <c r="P2415" s="54"/>
      <c r="Q2415" s="54"/>
      <c r="R2415" s="54"/>
      <c r="S2415" s="54"/>
      <c r="T2415" s="54"/>
      <c r="U2415" s="54"/>
      <c r="V2415" s="54"/>
      <c r="W2415" s="54"/>
      <c r="X2415" s="54"/>
      <c r="Y2415" s="54"/>
      <c r="Z2415" s="54"/>
    </row>
    <row r="2416" spans="1:26" ht="12.75" customHeight="1">
      <c r="A2416" s="53" t="s">
        <v>5314</v>
      </c>
      <c r="B2416" s="55" t="s">
        <v>5315</v>
      </c>
      <c r="C2416" s="57">
        <v>4</v>
      </c>
      <c r="D2416" s="53" t="s">
        <v>5368</v>
      </c>
      <c r="E2416" s="55" t="s">
        <v>5367</v>
      </c>
      <c r="F2416" s="57">
        <v>4</v>
      </c>
      <c r="G2416" s="54"/>
      <c r="H2416" s="54"/>
      <c r="I2416" s="54"/>
      <c r="J2416" s="54"/>
      <c r="K2416" s="54"/>
      <c r="L2416" s="54"/>
      <c r="M2416" s="54"/>
      <c r="N2416" s="54"/>
      <c r="O2416" s="54"/>
      <c r="P2416" s="54"/>
      <c r="Q2416" s="54"/>
      <c r="R2416" s="54"/>
      <c r="S2416" s="54"/>
      <c r="T2416" s="54"/>
      <c r="U2416" s="54"/>
      <c r="V2416" s="54"/>
      <c r="W2416" s="54"/>
      <c r="X2416" s="54"/>
      <c r="Y2416" s="54"/>
      <c r="Z2416" s="54"/>
    </row>
    <row r="2417" spans="1:26" ht="12.75" customHeight="1">
      <c r="A2417" s="53" t="s">
        <v>5316</v>
      </c>
      <c r="B2417" s="55" t="s">
        <v>5315</v>
      </c>
      <c r="C2417" s="57">
        <v>4</v>
      </c>
      <c r="D2417" s="53" t="s">
        <v>5369</v>
      </c>
      <c r="E2417" s="55" t="s">
        <v>3964</v>
      </c>
      <c r="F2417" s="57">
        <v>32</v>
      </c>
      <c r="G2417" s="54"/>
      <c r="H2417" s="54"/>
      <c r="I2417" s="54"/>
      <c r="J2417" s="54"/>
      <c r="K2417" s="54"/>
      <c r="L2417" s="54"/>
      <c r="M2417" s="54"/>
      <c r="N2417" s="54"/>
      <c r="O2417" s="54"/>
      <c r="P2417" s="54"/>
      <c r="Q2417" s="54"/>
      <c r="R2417" s="54"/>
      <c r="S2417" s="54"/>
      <c r="T2417" s="54"/>
      <c r="U2417" s="54"/>
      <c r="V2417" s="54"/>
      <c r="W2417" s="54"/>
      <c r="X2417" s="54"/>
      <c r="Y2417" s="54"/>
      <c r="Z2417" s="54"/>
    </row>
    <row r="2418" spans="1:26" ht="12.75" customHeight="1">
      <c r="A2418" s="53" t="s">
        <v>5317</v>
      </c>
      <c r="B2418" s="55" t="s">
        <v>5078</v>
      </c>
      <c r="C2418" s="57">
        <v>1</v>
      </c>
      <c r="D2418" s="53" t="s">
        <v>5370</v>
      </c>
      <c r="E2418" s="55" t="s">
        <v>5371</v>
      </c>
      <c r="F2418" s="57">
        <v>17</v>
      </c>
      <c r="G2418" s="54"/>
      <c r="H2418" s="54"/>
      <c r="I2418" s="54"/>
      <c r="J2418" s="54"/>
      <c r="K2418" s="54"/>
      <c r="L2418" s="54"/>
      <c r="M2418" s="54"/>
      <c r="N2418" s="54"/>
      <c r="O2418" s="54"/>
      <c r="P2418" s="54"/>
      <c r="Q2418" s="54"/>
      <c r="R2418" s="54"/>
      <c r="S2418" s="54"/>
      <c r="T2418" s="54"/>
      <c r="U2418" s="54"/>
      <c r="V2418" s="54"/>
      <c r="W2418" s="54"/>
      <c r="X2418" s="54"/>
      <c r="Y2418" s="54"/>
      <c r="Z2418" s="54"/>
    </row>
    <row r="2419" spans="1:26" ht="12.75" customHeight="1">
      <c r="A2419" s="53" t="s">
        <v>5318</v>
      </c>
      <c r="B2419" s="55" t="s">
        <v>5078</v>
      </c>
      <c r="C2419" s="57">
        <v>1</v>
      </c>
      <c r="D2419" s="53" t="s">
        <v>5372</v>
      </c>
      <c r="E2419" s="55" t="s">
        <v>5371</v>
      </c>
      <c r="F2419" s="57">
        <v>14</v>
      </c>
      <c r="G2419" s="54"/>
      <c r="H2419" s="54"/>
      <c r="I2419" s="54"/>
      <c r="J2419" s="54"/>
      <c r="K2419" s="54"/>
      <c r="L2419" s="54"/>
      <c r="M2419" s="54"/>
      <c r="N2419" s="54"/>
      <c r="O2419" s="54"/>
      <c r="P2419" s="54"/>
      <c r="Q2419" s="54"/>
      <c r="R2419" s="54"/>
      <c r="S2419" s="54"/>
      <c r="T2419" s="54"/>
      <c r="U2419" s="54"/>
      <c r="V2419" s="54"/>
      <c r="W2419" s="54"/>
      <c r="X2419" s="54"/>
      <c r="Y2419" s="54"/>
      <c r="Z2419" s="54"/>
    </row>
    <row r="2420" spans="1:26" ht="12.75" customHeight="1">
      <c r="A2420" s="53" t="s">
        <v>5319</v>
      </c>
      <c r="B2420" s="55" t="s">
        <v>4168</v>
      </c>
      <c r="C2420" s="57">
        <v>1</v>
      </c>
      <c r="D2420" s="53" t="s">
        <v>5373</v>
      </c>
      <c r="E2420" s="55" t="s">
        <v>5371</v>
      </c>
      <c r="F2420" s="57">
        <v>14</v>
      </c>
      <c r="G2420" s="54"/>
      <c r="H2420" s="54"/>
      <c r="I2420" s="54"/>
      <c r="J2420" s="54"/>
      <c r="K2420" s="54"/>
      <c r="L2420" s="54"/>
      <c r="M2420" s="54"/>
      <c r="N2420" s="54"/>
      <c r="O2420" s="54"/>
      <c r="P2420" s="54"/>
      <c r="Q2420" s="54"/>
      <c r="R2420" s="54"/>
      <c r="S2420" s="54"/>
      <c r="T2420" s="54"/>
      <c r="U2420" s="54"/>
      <c r="V2420" s="54"/>
      <c r="W2420" s="54"/>
      <c r="X2420" s="54"/>
      <c r="Y2420" s="54"/>
      <c r="Z2420" s="54"/>
    </row>
    <row r="2421" spans="1:26" ht="12.75" customHeight="1">
      <c r="A2421" s="53" t="s">
        <v>5320</v>
      </c>
      <c r="B2421" s="55" t="s">
        <v>4168</v>
      </c>
      <c r="C2421" s="57">
        <v>1</v>
      </c>
      <c r="D2421" s="53" t="s">
        <v>5374</v>
      </c>
      <c r="E2421" s="55" t="s">
        <v>5371</v>
      </c>
      <c r="F2421" s="57">
        <v>34</v>
      </c>
      <c r="G2421" s="54"/>
      <c r="H2421" s="54"/>
      <c r="I2421" s="54"/>
      <c r="J2421" s="54"/>
      <c r="K2421" s="54"/>
      <c r="L2421" s="54"/>
      <c r="M2421" s="54"/>
      <c r="N2421" s="54"/>
      <c r="O2421" s="54"/>
      <c r="P2421" s="54"/>
      <c r="Q2421" s="54"/>
      <c r="R2421" s="54"/>
      <c r="S2421" s="54"/>
      <c r="T2421" s="54"/>
      <c r="U2421" s="54"/>
      <c r="V2421" s="54"/>
      <c r="W2421" s="54"/>
      <c r="X2421" s="54"/>
      <c r="Y2421" s="54"/>
      <c r="Z2421" s="54"/>
    </row>
    <row r="2422" spans="1:26" ht="12.75" customHeight="1">
      <c r="A2422" s="53" t="s">
        <v>5321</v>
      </c>
      <c r="B2422" s="55" t="s">
        <v>5201</v>
      </c>
      <c r="C2422" s="57">
        <v>1</v>
      </c>
      <c r="D2422" s="53" t="s">
        <v>5375</v>
      </c>
      <c r="E2422" s="55" t="s">
        <v>4746</v>
      </c>
      <c r="F2422" s="57">
        <v>30</v>
      </c>
      <c r="G2422" s="54"/>
      <c r="H2422" s="54"/>
      <c r="I2422" s="54"/>
      <c r="J2422" s="54"/>
      <c r="K2422" s="54"/>
      <c r="L2422" s="54"/>
      <c r="M2422" s="54"/>
      <c r="N2422" s="54"/>
      <c r="O2422" s="54"/>
      <c r="P2422" s="54"/>
      <c r="Q2422" s="54"/>
      <c r="R2422" s="54"/>
      <c r="S2422" s="54"/>
      <c r="T2422" s="54"/>
      <c r="U2422" s="54"/>
      <c r="V2422" s="54"/>
      <c r="W2422" s="54"/>
      <c r="X2422" s="54"/>
      <c r="Y2422" s="54"/>
      <c r="Z2422" s="54"/>
    </row>
    <row r="2423" spans="1:26" ht="12.75" customHeight="1">
      <c r="A2423" s="53" t="s">
        <v>5322</v>
      </c>
      <c r="B2423" s="55" t="s">
        <v>5201</v>
      </c>
      <c r="C2423" s="57">
        <v>1</v>
      </c>
      <c r="D2423" s="53" t="s">
        <v>5376</v>
      </c>
      <c r="E2423" s="55" t="s">
        <v>5377</v>
      </c>
      <c r="F2423" s="57">
        <v>9</v>
      </c>
      <c r="G2423" s="54"/>
      <c r="H2423" s="54"/>
      <c r="I2423" s="54"/>
      <c r="J2423" s="54"/>
      <c r="K2423" s="54"/>
      <c r="L2423" s="54"/>
      <c r="M2423" s="54"/>
      <c r="N2423" s="54"/>
      <c r="O2423" s="54"/>
      <c r="P2423" s="54"/>
      <c r="Q2423" s="54"/>
      <c r="R2423" s="54"/>
      <c r="S2423" s="54"/>
      <c r="T2423" s="54"/>
      <c r="U2423" s="54"/>
      <c r="V2423" s="54"/>
      <c r="W2423" s="54"/>
      <c r="X2423" s="54"/>
      <c r="Y2423" s="54"/>
      <c r="Z2423" s="54"/>
    </row>
    <row r="2424" spans="1:26" ht="12.75" customHeight="1">
      <c r="A2424" s="53" t="s">
        <v>5323</v>
      </c>
      <c r="B2424" s="55" t="s">
        <v>5201</v>
      </c>
      <c r="C2424" s="57">
        <v>1</v>
      </c>
      <c r="D2424" s="53" t="s">
        <v>5378</v>
      </c>
      <c r="E2424" s="55" t="s">
        <v>5367</v>
      </c>
      <c r="F2424" s="57">
        <v>17</v>
      </c>
      <c r="G2424" s="54"/>
      <c r="H2424" s="54"/>
      <c r="I2424" s="54"/>
      <c r="J2424" s="54"/>
      <c r="K2424" s="54"/>
      <c r="L2424" s="54"/>
      <c r="M2424" s="54"/>
      <c r="N2424" s="54"/>
      <c r="O2424" s="54"/>
      <c r="P2424" s="54"/>
      <c r="Q2424" s="54"/>
      <c r="R2424" s="54"/>
      <c r="S2424" s="54"/>
      <c r="T2424" s="54"/>
      <c r="U2424" s="54"/>
      <c r="V2424" s="54"/>
      <c r="W2424" s="54"/>
      <c r="X2424" s="54"/>
      <c r="Y2424" s="54"/>
      <c r="Z2424" s="54"/>
    </row>
    <row r="2425" spans="1:26" ht="12.75" customHeight="1">
      <c r="A2425" s="53" t="s">
        <v>5324</v>
      </c>
      <c r="B2425" s="55" t="s">
        <v>5201</v>
      </c>
      <c r="C2425" s="57">
        <v>1</v>
      </c>
      <c r="D2425" s="53" t="s">
        <v>5379</v>
      </c>
      <c r="E2425" s="55" t="s">
        <v>5367</v>
      </c>
      <c r="F2425" s="57">
        <v>50</v>
      </c>
      <c r="G2425" s="54"/>
      <c r="H2425" s="54"/>
      <c r="I2425" s="54"/>
      <c r="J2425" s="54"/>
      <c r="K2425" s="54"/>
      <c r="L2425" s="54"/>
      <c r="M2425" s="54"/>
      <c r="N2425" s="54"/>
      <c r="O2425" s="54"/>
      <c r="P2425" s="54"/>
      <c r="Q2425" s="54"/>
      <c r="R2425" s="54"/>
      <c r="S2425" s="54"/>
      <c r="T2425" s="54"/>
      <c r="U2425" s="54"/>
      <c r="V2425" s="54"/>
      <c r="W2425" s="54"/>
      <c r="X2425" s="54"/>
      <c r="Y2425" s="54"/>
      <c r="Z2425" s="54"/>
    </row>
    <row r="2426" spans="1:26" ht="12.75" customHeight="1">
      <c r="A2426" s="53" t="s">
        <v>5325</v>
      </c>
      <c r="B2426" s="55" t="s">
        <v>5315</v>
      </c>
      <c r="C2426" s="57">
        <v>10</v>
      </c>
      <c r="D2426" s="53" t="s">
        <v>5380</v>
      </c>
      <c r="E2426" s="55" t="s">
        <v>5364</v>
      </c>
      <c r="F2426" s="57">
        <v>4</v>
      </c>
      <c r="G2426" s="54"/>
      <c r="H2426" s="54"/>
      <c r="I2426" s="54"/>
      <c r="J2426" s="54"/>
      <c r="K2426" s="54"/>
      <c r="L2426" s="54"/>
      <c r="M2426" s="54"/>
      <c r="N2426" s="54"/>
      <c r="O2426" s="54"/>
      <c r="P2426" s="54"/>
      <c r="Q2426" s="54"/>
      <c r="R2426" s="54"/>
      <c r="S2426" s="54"/>
      <c r="T2426" s="54"/>
      <c r="U2426" s="54"/>
      <c r="V2426" s="54"/>
      <c r="W2426" s="54"/>
      <c r="X2426" s="54"/>
      <c r="Y2426" s="54"/>
      <c r="Z2426" s="54"/>
    </row>
    <row r="2427" spans="1:26" ht="12.75" customHeight="1">
      <c r="A2427" s="53" t="s">
        <v>5326</v>
      </c>
      <c r="B2427" s="55" t="s">
        <v>5315</v>
      </c>
      <c r="C2427" s="57">
        <v>10</v>
      </c>
      <c r="D2427" s="53" t="s">
        <v>5381</v>
      </c>
      <c r="E2427" s="55" t="s">
        <v>5367</v>
      </c>
      <c r="F2427" s="57">
        <v>1</v>
      </c>
      <c r="G2427" s="54"/>
      <c r="H2427" s="54"/>
      <c r="I2427" s="54"/>
      <c r="J2427" s="54"/>
      <c r="K2427" s="54"/>
      <c r="L2427" s="54"/>
      <c r="M2427" s="54"/>
      <c r="N2427" s="54"/>
      <c r="O2427" s="54"/>
      <c r="P2427" s="54"/>
      <c r="Q2427" s="54"/>
      <c r="R2427" s="54"/>
      <c r="S2427" s="54"/>
      <c r="T2427" s="54"/>
      <c r="U2427" s="54"/>
      <c r="V2427" s="54"/>
      <c r="W2427" s="54"/>
      <c r="X2427" s="54"/>
      <c r="Y2427" s="54"/>
      <c r="Z2427" s="54"/>
    </row>
    <row r="2428" spans="1:26" ht="12.75" customHeight="1">
      <c r="A2428" s="53" t="s">
        <v>5327</v>
      </c>
      <c r="B2428" s="55" t="s">
        <v>1786</v>
      </c>
      <c r="C2428" s="57">
        <v>8</v>
      </c>
      <c r="D2428" s="53" t="s">
        <v>5382</v>
      </c>
      <c r="E2428" s="55" t="s">
        <v>5364</v>
      </c>
      <c r="F2428" s="57">
        <v>8</v>
      </c>
      <c r="G2428" s="54"/>
      <c r="H2428" s="54"/>
      <c r="I2428" s="54"/>
      <c r="J2428" s="54"/>
      <c r="K2428" s="54"/>
      <c r="L2428" s="54"/>
      <c r="M2428" s="54"/>
      <c r="N2428" s="54"/>
      <c r="O2428" s="54"/>
      <c r="P2428" s="54"/>
      <c r="Q2428" s="54"/>
      <c r="R2428" s="54"/>
      <c r="S2428" s="54"/>
      <c r="T2428" s="54"/>
      <c r="U2428" s="54"/>
      <c r="V2428" s="54"/>
      <c r="W2428" s="54"/>
      <c r="X2428" s="54"/>
      <c r="Y2428" s="54"/>
      <c r="Z2428" s="54"/>
    </row>
    <row r="2429" spans="1:26" ht="12.75" customHeight="1">
      <c r="A2429" s="53" t="s">
        <v>5328</v>
      </c>
      <c r="B2429" s="55" t="s">
        <v>1786</v>
      </c>
      <c r="C2429" s="57">
        <v>7</v>
      </c>
      <c r="D2429" s="53" t="s">
        <v>5383</v>
      </c>
      <c r="E2429" s="55" t="s">
        <v>5362</v>
      </c>
      <c r="F2429" s="57">
        <v>5</v>
      </c>
      <c r="G2429" s="54"/>
      <c r="H2429" s="54"/>
      <c r="I2429" s="54"/>
      <c r="J2429" s="54"/>
      <c r="K2429" s="54"/>
      <c r="L2429" s="54"/>
      <c r="M2429" s="54"/>
      <c r="N2429" s="54"/>
      <c r="O2429" s="54"/>
      <c r="P2429" s="54"/>
      <c r="Q2429" s="54"/>
      <c r="R2429" s="54"/>
      <c r="S2429" s="54"/>
      <c r="T2429" s="54"/>
      <c r="U2429" s="54"/>
      <c r="V2429" s="54"/>
      <c r="W2429" s="54"/>
      <c r="X2429" s="54"/>
      <c r="Y2429" s="54"/>
      <c r="Z2429" s="54"/>
    </row>
    <row r="2430" spans="1:26" ht="12.75" customHeight="1">
      <c r="A2430" s="53" t="s">
        <v>5329</v>
      </c>
      <c r="B2430" s="55" t="s">
        <v>1786</v>
      </c>
      <c r="C2430" s="57">
        <v>5</v>
      </c>
      <c r="D2430" s="53" t="s">
        <v>5384</v>
      </c>
      <c r="E2430" s="55" t="s">
        <v>5362</v>
      </c>
      <c r="F2430" s="57">
        <v>2</v>
      </c>
      <c r="G2430" s="54"/>
      <c r="H2430" s="54"/>
      <c r="I2430" s="54"/>
      <c r="J2430" s="54"/>
      <c r="K2430" s="54"/>
      <c r="L2430" s="54"/>
      <c r="M2430" s="54"/>
      <c r="N2430" s="54"/>
      <c r="O2430" s="54"/>
      <c r="P2430" s="54"/>
      <c r="Q2430" s="54"/>
      <c r="R2430" s="54"/>
      <c r="S2430" s="54"/>
      <c r="T2430" s="54"/>
      <c r="U2430" s="54"/>
      <c r="V2430" s="54"/>
      <c r="W2430" s="54"/>
      <c r="X2430" s="54"/>
      <c r="Y2430" s="54"/>
      <c r="Z2430" s="54"/>
    </row>
    <row r="2431" spans="1:26" ht="12.75" customHeight="1">
      <c r="A2431" s="53" t="s">
        <v>5330</v>
      </c>
      <c r="B2431" s="55" t="s">
        <v>1786</v>
      </c>
      <c r="C2431" s="57">
        <v>5</v>
      </c>
      <c r="D2431" s="53" t="s">
        <v>5385</v>
      </c>
      <c r="E2431" s="55" t="s">
        <v>5362</v>
      </c>
      <c r="F2431" s="57">
        <v>2</v>
      </c>
      <c r="G2431" s="54"/>
      <c r="H2431" s="54"/>
      <c r="I2431" s="54"/>
      <c r="J2431" s="54"/>
      <c r="K2431" s="54"/>
      <c r="L2431" s="54"/>
      <c r="M2431" s="54"/>
      <c r="N2431" s="54"/>
      <c r="O2431" s="54"/>
      <c r="P2431" s="54"/>
      <c r="Q2431" s="54"/>
      <c r="R2431" s="54"/>
      <c r="S2431" s="54"/>
      <c r="T2431" s="54"/>
      <c r="U2431" s="54"/>
      <c r="V2431" s="54"/>
      <c r="W2431" s="54"/>
      <c r="X2431" s="54"/>
      <c r="Y2431" s="54"/>
      <c r="Z2431" s="54"/>
    </row>
    <row r="2432" spans="1:26" ht="12.75" customHeight="1">
      <c r="A2432" s="53" t="s">
        <v>5331</v>
      </c>
      <c r="B2432" s="55" t="s">
        <v>5100</v>
      </c>
      <c r="C2432" s="57">
        <v>1</v>
      </c>
      <c r="D2432" s="53" t="s">
        <v>5386</v>
      </c>
      <c r="E2432" s="55" t="s">
        <v>5362</v>
      </c>
      <c r="F2432" s="57">
        <v>5</v>
      </c>
      <c r="G2432" s="54"/>
      <c r="H2432" s="54"/>
      <c r="I2432" s="54"/>
      <c r="J2432" s="54"/>
      <c r="K2432" s="54"/>
      <c r="L2432" s="54"/>
      <c r="M2432" s="54"/>
      <c r="N2432" s="54"/>
      <c r="O2432" s="54"/>
      <c r="P2432" s="54"/>
      <c r="Q2432" s="54"/>
      <c r="R2432" s="54"/>
      <c r="S2432" s="54"/>
      <c r="T2432" s="54"/>
      <c r="U2432" s="54"/>
      <c r="V2432" s="54"/>
      <c r="W2432" s="54"/>
      <c r="X2432" s="54"/>
      <c r="Y2432" s="54"/>
      <c r="Z2432" s="54"/>
    </row>
    <row r="2433" spans="1:26" ht="12.75" customHeight="1">
      <c r="A2433" s="53" t="s">
        <v>5332</v>
      </c>
      <c r="B2433" s="55" t="s">
        <v>5227</v>
      </c>
      <c r="C2433" s="57">
        <v>1</v>
      </c>
      <c r="D2433" s="53" t="s">
        <v>5387</v>
      </c>
      <c r="E2433" s="55" t="s">
        <v>5362</v>
      </c>
      <c r="F2433" s="57">
        <v>19</v>
      </c>
      <c r="G2433" s="54"/>
      <c r="H2433" s="54"/>
      <c r="I2433" s="54"/>
      <c r="J2433" s="54"/>
      <c r="K2433" s="54"/>
      <c r="L2433" s="54"/>
      <c r="M2433" s="54"/>
      <c r="N2433" s="54"/>
      <c r="O2433" s="54"/>
      <c r="P2433" s="54"/>
      <c r="Q2433" s="54"/>
      <c r="R2433" s="54"/>
      <c r="S2433" s="54"/>
      <c r="T2433" s="54"/>
      <c r="U2433" s="54"/>
      <c r="V2433" s="54"/>
      <c r="W2433" s="54"/>
      <c r="X2433" s="54"/>
      <c r="Y2433" s="54"/>
      <c r="Z2433" s="54"/>
    </row>
    <row r="2434" spans="1:26" ht="12.75" customHeight="1">
      <c r="A2434" s="53" t="s">
        <v>5333</v>
      </c>
      <c r="B2434" s="55" t="s">
        <v>5227</v>
      </c>
      <c r="C2434" s="57">
        <v>1</v>
      </c>
      <c r="D2434" s="53" t="s">
        <v>5388</v>
      </c>
      <c r="E2434" s="55" t="s">
        <v>5362</v>
      </c>
      <c r="F2434" s="57">
        <v>2</v>
      </c>
      <c r="G2434" s="54"/>
      <c r="H2434" s="54"/>
      <c r="I2434" s="54"/>
      <c r="J2434" s="54"/>
      <c r="K2434" s="54"/>
      <c r="L2434" s="54"/>
      <c r="M2434" s="54"/>
      <c r="N2434" s="54"/>
      <c r="O2434" s="54"/>
      <c r="P2434" s="54"/>
      <c r="Q2434" s="54"/>
      <c r="R2434" s="54"/>
      <c r="S2434" s="54"/>
      <c r="T2434" s="54"/>
      <c r="U2434" s="54"/>
      <c r="V2434" s="54"/>
      <c r="W2434" s="54"/>
      <c r="X2434" s="54"/>
      <c r="Y2434" s="54"/>
      <c r="Z2434" s="54"/>
    </row>
    <row r="2435" spans="1:26" ht="12.75" customHeight="1">
      <c r="A2435" s="53" t="s">
        <v>5334</v>
      </c>
      <c r="B2435" s="55" t="s">
        <v>5227</v>
      </c>
      <c r="C2435" s="57">
        <v>1</v>
      </c>
      <c r="D2435" s="53" t="s">
        <v>5389</v>
      </c>
      <c r="E2435" s="55" t="s">
        <v>5362</v>
      </c>
      <c r="F2435" s="57">
        <v>5</v>
      </c>
      <c r="G2435" s="54"/>
      <c r="H2435" s="54"/>
      <c r="I2435" s="54"/>
      <c r="J2435" s="54"/>
      <c r="K2435" s="54"/>
      <c r="L2435" s="54"/>
      <c r="M2435" s="54"/>
      <c r="N2435" s="54"/>
      <c r="O2435" s="54"/>
      <c r="P2435" s="54"/>
      <c r="Q2435" s="54"/>
      <c r="R2435" s="54"/>
      <c r="S2435" s="54"/>
      <c r="T2435" s="54"/>
      <c r="U2435" s="54"/>
      <c r="V2435" s="54"/>
      <c r="W2435" s="54"/>
      <c r="X2435" s="54"/>
      <c r="Y2435" s="54"/>
      <c r="Z2435" s="54"/>
    </row>
    <row r="2436" spans="1:26" ht="12.75" customHeight="1">
      <c r="A2436" s="53" t="s">
        <v>5335</v>
      </c>
      <c r="B2436" s="55" t="s">
        <v>5227</v>
      </c>
      <c r="C2436" s="57">
        <v>1</v>
      </c>
      <c r="D2436" s="53" t="s">
        <v>5390</v>
      </c>
      <c r="E2436" s="55" t="s">
        <v>5367</v>
      </c>
      <c r="F2436" s="57">
        <v>2</v>
      </c>
      <c r="G2436" s="54"/>
      <c r="H2436" s="54"/>
      <c r="I2436" s="54"/>
      <c r="J2436" s="54"/>
      <c r="K2436" s="54"/>
      <c r="L2436" s="54"/>
      <c r="M2436" s="54"/>
      <c r="N2436" s="54"/>
      <c r="O2436" s="54"/>
      <c r="P2436" s="54"/>
      <c r="Q2436" s="54"/>
      <c r="R2436" s="54"/>
      <c r="S2436" s="54"/>
      <c r="T2436" s="54"/>
      <c r="U2436" s="54"/>
      <c r="V2436" s="54"/>
      <c r="W2436" s="54"/>
      <c r="X2436" s="54"/>
      <c r="Y2436" s="54"/>
      <c r="Z2436" s="54"/>
    </row>
    <row r="2437" spans="1:26" ht="12.75" customHeight="1">
      <c r="A2437" s="53" t="s">
        <v>5336</v>
      </c>
      <c r="B2437" s="55" t="s">
        <v>4932</v>
      </c>
      <c r="C2437" s="57">
        <v>1</v>
      </c>
      <c r="D2437" s="53" t="s">
        <v>5391</v>
      </c>
      <c r="E2437" s="55" t="s">
        <v>5367</v>
      </c>
      <c r="F2437" s="57">
        <v>1</v>
      </c>
      <c r="G2437" s="54"/>
      <c r="H2437" s="54"/>
      <c r="I2437" s="54"/>
      <c r="J2437" s="54"/>
      <c r="K2437" s="54"/>
      <c r="L2437" s="54"/>
      <c r="M2437" s="54"/>
      <c r="N2437" s="54"/>
      <c r="O2437" s="54"/>
      <c r="P2437" s="54"/>
      <c r="Q2437" s="54"/>
      <c r="R2437" s="54"/>
      <c r="S2437" s="54"/>
      <c r="T2437" s="54"/>
      <c r="U2437" s="54"/>
      <c r="V2437" s="54"/>
      <c r="W2437" s="54"/>
      <c r="X2437" s="54"/>
      <c r="Y2437" s="54"/>
      <c r="Z2437" s="54"/>
    </row>
    <row r="2438" spans="1:26" ht="12.75" customHeight="1">
      <c r="A2438" s="53" t="s">
        <v>5337</v>
      </c>
      <c r="B2438" s="55" t="s">
        <v>4932</v>
      </c>
      <c r="C2438" s="57">
        <v>1</v>
      </c>
      <c r="D2438" s="53" t="s">
        <v>5392</v>
      </c>
      <c r="E2438" s="55" t="s">
        <v>5367</v>
      </c>
      <c r="F2438" s="57">
        <v>5</v>
      </c>
      <c r="G2438" s="54"/>
      <c r="H2438" s="54"/>
      <c r="I2438" s="54"/>
      <c r="J2438" s="54"/>
      <c r="K2438" s="54"/>
      <c r="L2438" s="54"/>
      <c r="M2438" s="54"/>
      <c r="N2438" s="54"/>
      <c r="O2438" s="54"/>
      <c r="P2438" s="54"/>
      <c r="Q2438" s="54"/>
      <c r="R2438" s="54"/>
      <c r="S2438" s="54"/>
      <c r="T2438" s="54"/>
      <c r="U2438" s="54"/>
      <c r="V2438" s="54"/>
      <c r="W2438" s="54"/>
      <c r="X2438" s="54"/>
      <c r="Y2438" s="54"/>
      <c r="Z2438" s="54"/>
    </row>
    <row r="2439" spans="1:26" ht="12.75" customHeight="1">
      <c r="A2439" s="53" t="s">
        <v>5338</v>
      </c>
      <c r="B2439" s="55" t="s">
        <v>4932</v>
      </c>
      <c r="C2439" s="57">
        <v>1</v>
      </c>
      <c r="D2439" s="53" t="s">
        <v>5393</v>
      </c>
      <c r="E2439" s="55" t="s">
        <v>5367</v>
      </c>
      <c r="F2439" s="57">
        <v>3</v>
      </c>
      <c r="G2439" s="54"/>
      <c r="H2439" s="54"/>
      <c r="I2439" s="54"/>
      <c r="J2439" s="54"/>
      <c r="K2439" s="54"/>
      <c r="L2439" s="54"/>
      <c r="M2439" s="54"/>
      <c r="N2439" s="54"/>
      <c r="O2439" s="54"/>
      <c r="P2439" s="54"/>
      <c r="Q2439" s="54"/>
      <c r="R2439" s="54"/>
      <c r="S2439" s="54"/>
      <c r="T2439" s="54"/>
      <c r="U2439" s="54"/>
      <c r="V2439" s="54"/>
      <c r="W2439" s="54"/>
      <c r="X2439" s="54"/>
      <c r="Y2439" s="54"/>
      <c r="Z2439" s="54"/>
    </row>
    <row r="2440" spans="1:26" ht="12.75" customHeight="1">
      <c r="A2440" s="53" t="s">
        <v>5339</v>
      </c>
      <c r="B2440" s="55" t="s">
        <v>4932</v>
      </c>
      <c r="C2440" s="57">
        <v>1</v>
      </c>
      <c r="D2440" s="53" t="s">
        <v>5394</v>
      </c>
      <c r="E2440" s="55" t="s">
        <v>5362</v>
      </c>
      <c r="F2440" s="57">
        <v>3</v>
      </c>
      <c r="G2440" s="54"/>
      <c r="H2440" s="54"/>
      <c r="I2440" s="54"/>
      <c r="J2440" s="54"/>
      <c r="K2440" s="54"/>
      <c r="L2440" s="54"/>
      <c r="M2440" s="54"/>
      <c r="N2440" s="54"/>
      <c r="O2440" s="54"/>
      <c r="P2440" s="54"/>
      <c r="Q2440" s="54"/>
      <c r="R2440" s="54"/>
      <c r="S2440" s="54"/>
      <c r="T2440" s="54"/>
      <c r="U2440" s="54"/>
      <c r="V2440" s="54"/>
      <c r="W2440" s="54"/>
      <c r="X2440" s="54"/>
      <c r="Y2440" s="54"/>
      <c r="Z2440" s="54"/>
    </row>
    <row r="2441" spans="1:26" ht="12.75" customHeight="1">
      <c r="A2441" s="53" t="s">
        <v>5340</v>
      </c>
      <c r="B2441" s="55" t="s">
        <v>4932</v>
      </c>
      <c r="C2441" s="57">
        <v>1</v>
      </c>
      <c r="D2441" s="53" t="s">
        <v>5395</v>
      </c>
      <c r="E2441" s="55" t="s">
        <v>5367</v>
      </c>
      <c r="F2441" s="57">
        <v>4</v>
      </c>
      <c r="G2441" s="54"/>
      <c r="H2441" s="54"/>
      <c r="I2441" s="54"/>
      <c r="J2441" s="54"/>
      <c r="K2441" s="54"/>
      <c r="L2441" s="54"/>
      <c r="M2441" s="54"/>
      <c r="N2441" s="54"/>
      <c r="O2441" s="54"/>
      <c r="P2441" s="54"/>
      <c r="Q2441" s="54"/>
      <c r="R2441" s="54"/>
      <c r="S2441" s="54"/>
      <c r="T2441" s="54"/>
      <c r="U2441" s="54"/>
      <c r="V2441" s="54"/>
      <c r="W2441" s="54"/>
      <c r="X2441" s="54"/>
      <c r="Y2441" s="54"/>
      <c r="Z2441" s="54"/>
    </row>
    <row r="2442" spans="1:26" ht="12.75" customHeight="1">
      <c r="A2442" s="53" t="s">
        <v>5341</v>
      </c>
      <c r="B2442" s="55" t="s">
        <v>4932</v>
      </c>
      <c r="C2442" s="57">
        <v>1</v>
      </c>
      <c r="D2442" s="53" t="s">
        <v>5396</v>
      </c>
      <c r="E2442" s="55" t="s">
        <v>5362</v>
      </c>
      <c r="F2442" s="57">
        <v>3</v>
      </c>
      <c r="G2442" s="54"/>
      <c r="H2442" s="54"/>
      <c r="I2442" s="54"/>
      <c r="J2442" s="54"/>
      <c r="K2442" s="54"/>
      <c r="L2442" s="54"/>
      <c r="M2442" s="54"/>
      <c r="N2442" s="54"/>
      <c r="O2442" s="54"/>
      <c r="P2442" s="54"/>
      <c r="Q2442" s="54"/>
      <c r="R2442" s="54"/>
      <c r="S2442" s="54"/>
      <c r="T2442" s="54"/>
      <c r="U2442" s="54"/>
      <c r="V2442" s="54"/>
      <c r="W2442" s="54"/>
      <c r="X2442" s="54"/>
      <c r="Y2442" s="54"/>
      <c r="Z2442" s="54"/>
    </row>
    <row r="2443" spans="1:26" ht="12.75" customHeight="1">
      <c r="A2443" s="53" t="s">
        <v>5342</v>
      </c>
      <c r="B2443" s="55" t="s">
        <v>5227</v>
      </c>
      <c r="C2443" s="57">
        <v>1</v>
      </c>
      <c r="D2443" s="53" t="s">
        <v>5397</v>
      </c>
      <c r="E2443" s="55" t="s">
        <v>5362</v>
      </c>
      <c r="F2443" s="57">
        <v>1</v>
      </c>
      <c r="G2443" s="54"/>
      <c r="H2443" s="54"/>
      <c r="I2443" s="54"/>
      <c r="J2443" s="54"/>
      <c r="K2443" s="54"/>
      <c r="L2443" s="54"/>
      <c r="M2443" s="54"/>
      <c r="N2443" s="54"/>
      <c r="O2443" s="54"/>
      <c r="P2443" s="54"/>
      <c r="Q2443" s="54"/>
      <c r="R2443" s="54"/>
      <c r="S2443" s="54"/>
      <c r="T2443" s="54"/>
      <c r="U2443" s="54"/>
      <c r="V2443" s="54"/>
      <c r="W2443" s="54"/>
      <c r="X2443" s="54"/>
      <c r="Y2443" s="54"/>
      <c r="Z2443" s="54"/>
    </row>
    <row r="2444" spans="1:26" ht="12.75" customHeight="1">
      <c r="A2444" s="53" t="s">
        <v>5343</v>
      </c>
      <c r="B2444" s="55" t="s">
        <v>5100</v>
      </c>
      <c r="C2444" s="57">
        <v>1</v>
      </c>
      <c r="D2444" s="53" t="s">
        <v>5398</v>
      </c>
      <c r="E2444" s="55" t="s">
        <v>5362</v>
      </c>
      <c r="F2444" s="57">
        <v>4</v>
      </c>
      <c r="G2444" s="54"/>
      <c r="H2444" s="54"/>
      <c r="I2444" s="54"/>
      <c r="J2444" s="54"/>
      <c r="K2444" s="54"/>
      <c r="L2444" s="54"/>
      <c r="M2444" s="54"/>
      <c r="N2444" s="54"/>
      <c r="O2444" s="54"/>
      <c r="P2444" s="54"/>
      <c r="Q2444" s="54"/>
      <c r="R2444" s="54"/>
      <c r="S2444" s="54"/>
      <c r="T2444" s="54"/>
      <c r="U2444" s="54"/>
      <c r="V2444" s="54"/>
      <c r="W2444" s="54"/>
      <c r="X2444" s="54"/>
      <c r="Y2444" s="54"/>
      <c r="Z2444" s="54"/>
    </row>
    <row r="2445" spans="1:26" ht="12.75" customHeight="1">
      <c r="A2445" s="53" t="s">
        <v>5344</v>
      </c>
      <c r="B2445" s="55" t="s">
        <v>5100</v>
      </c>
      <c r="C2445" s="57">
        <v>1</v>
      </c>
      <c r="D2445" s="53" t="s">
        <v>5399</v>
      </c>
      <c r="E2445" s="55" t="s">
        <v>5362</v>
      </c>
      <c r="F2445" s="57">
        <v>1</v>
      </c>
      <c r="G2445" s="54"/>
      <c r="H2445" s="54"/>
      <c r="I2445" s="54"/>
      <c r="J2445" s="54"/>
      <c r="K2445" s="54"/>
      <c r="L2445" s="54"/>
      <c r="M2445" s="54"/>
      <c r="N2445" s="54"/>
      <c r="O2445" s="54"/>
      <c r="P2445" s="54"/>
      <c r="Q2445" s="54"/>
      <c r="R2445" s="54"/>
      <c r="S2445" s="54"/>
      <c r="T2445" s="54"/>
      <c r="U2445" s="54"/>
      <c r="V2445" s="54"/>
      <c r="W2445" s="54"/>
      <c r="X2445" s="54"/>
      <c r="Y2445" s="54"/>
      <c r="Z2445" s="54"/>
    </row>
    <row r="2446" spans="1:26" ht="12.75" customHeight="1">
      <c r="A2446" s="53" t="s">
        <v>5345</v>
      </c>
      <c r="B2446" s="55" t="s">
        <v>5100</v>
      </c>
      <c r="C2446" s="57">
        <v>1</v>
      </c>
      <c r="D2446" s="53" t="s">
        <v>5400</v>
      </c>
      <c r="E2446" s="55" t="s">
        <v>5362</v>
      </c>
      <c r="F2446" s="57">
        <v>3</v>
      </c>
      <c r="G2446" s="54"/>
      <c r="H2446" s="54"/>
      <c r="I2446" s="54"/>
      <c r="J2446" s="54"/>
      <c r="K2446" s="54"/>
      <c r="L2446" s="54"/>
      <c r="M2446" s="54"/>
      <c r="N2446" s="54"/>
      <c r="O2446" s="54"/>
      <c r="P2446" s="54"/>
      <c r="Q2446" s="54"/>
      <c r="R2446" s="54"/>
      <c r="S2446" s="54"/>
      <c r="T2446" s="54"/>
      <c r="U2446" s="54"/>
      <c r="V2446" s="54"/>
      <c r="W2446" s="54"/>
      <c r="X2446" s="54"/>
      <c r="Y2446" s="54"/>
      <c r="Z2446" s="54"/>
    </row>
    <row r="2447" spans="1:26" ht="12.75" customHeight="1">
      <c r="A2447" s="53" t="s">
        <v>5346</v>
      </c>
      <c r="B2447" s="55" t="s">
        <v>5100</v>
      </c>
      <c r="C2447" s="57">
        <v>2</v>
      </c>
      <c r="D2447" s="53" t="s">
        <v>5401</v>
      </c>
      <c r="E2447" s="55" t="s">
        <v>5362</v>
      </c>
      <c r="F2447" s="57">
        <v>5</v>
      </c>
      <c r="G2447" s="54"/>
      <c r="H2447" s="54"/>
      <c r="I2447" s="54"/>
      <c r="J2447" s="54"/>
      <c r="K2447" s="54"/>
      <c r="L2447" s="54"/>
      <c r="M2447" s="54"/>
      <c r="N2447" s="54"/>
      <c r="O2447" s="54"/>
      <c r="P2447" s="54"/>
      <c r="Q2447" s="54"/>
      <c r="R2447" s="54"/>
      <c r="S2447" s="54"/>
      <c r="T2447" s="54"/>
      <c r="U2447" s="54"/>
      <c r="V2447" s="54"/>
      <c r="W2447" s="54"/>
      <c r="X2447" s="54"/>
      <c r="Y2447" s="54"/>
      <c r="Z2447" s="54"/>
    </row>
    <row r="2448" spans="1:26" ht="12.75" customHeight="1">
      <c r="A2448" s="53" t="s">
        <v>5347</v>
      </c>
      <c r="B2448" s="55" t="s">
        <v>5100</v>
      </c>
      <c r="C2448" s="57">
        <v>1</v>
      </c>
      <c r="D2448" s="53" t="s">
        <v>5402</v>
      </c>
      <c r="E2448" s="55" t="s">
        <v>5362</v>
      </c>
      <c r="F2448" s="57">
        <v>4</v>
      </c>
      <c r="G2448" s="54"/>
      <c r="H2448" s="54"/>
      <c r="I2448" s="54"/>
      <c r="J2448" s="54"/>
      <c r="K2448" s="54"/>
      <c r="L2448" s="54"/>
      <c r="M2448" s="54"/>
      <c r="N2448" s="54"/>
      <c r="O2448" s="54"/>
      <c r="P2448" s="54"/>
      <c r="Q2448" s="54"/>
      <c r="R2448" s="54"/>
      <c r="S2448" s="54"/>
      <c r="T2448" s="54"/>
      <c r="U2448" s="54"/>
      <c r="V2448" s="54"/>
      <c r="W2448" s="54"/>
      <c r="X2448" s="54"/>
      <c r="Y2448" s="54"/>
      <c r="Z2448" s="54"/>
    </row>
    <row r="2449" spans="1:26" ht="12.75" customHeight="1">
      <c r="A2449" s="53" t="s">
        <v>5348</v>
      </c>
      <c r="B2449" s="55" t="s">
        <v>4168</v>
      </c>
      <c r="C2449" s="57">
        <v>1</v>
      </c>
      <c r="D2449" s="53" t="s">
        <v>5403</v>
      </c>
      <c r="E2449" s="55" t="s">
        <v>5377</v>
      </c>
      <c r="F2449" s="57">
        <v>5</v>
      </c>
      <c r="G2449" s="54"/>
      <c r="H2449" s="54"/>
      <c r="I2449" s="54"/>
      <c r="J2449" s="54"/>
      <c r="K2449" s="54"/>
      <c r="L2449" s="54"/>
      <c r="M2449" s="54"/>
      <c r="N2449" s="54"/>
      <c r="O2449" s="54"/>
      <c r="P2449" s="54"/>
      <c r="Q2449" s="54"/>
      <c r="R2449" s="54"/>
      <c r="S2449" s="54"/>
      <c r="T2449" s="54"/>
      <c r="U2449" s="54"/>
      <c r="V2449" s="54"/>
      <c r="W2449" s="54"/>
      <c r="X2449" s="54"/>
      <c r="Y2449" s="54"/>
      <c r="Z2449" s="54"/>
    </row>
    <row r="2450" spans="1:26" ht="12.75" customHeight="1">
      <c r="A2450" s="53" t="s">
        <v>5349</v>
      </c>
      <c r="B2450" s="55" t="s">
        <v>4168</v>
      </c>
      <c r="C2450" s="57">
        <v>1</v>
      </c>
      <c r="D2450" s="53" t="s">
        <v>5404</v>
      </c>
      <c r="E2450" s="55" t="s">
        <v>5367</v>
      </c>
      <c r="F2450" s="57">
        <v>25</v>
      </c>
      <c r="G2450" s="54"/>
      <c r="H2450" s="54"/>
      <c r="I2450" s="54"/>
      <c r="J2450" s="54"/>
      <c r="K2450" s="54"/>
      <c r="L2450" s="54"/>
      <c r="M2450" s="54"/>
      <c r="N2450" s="54"/>
      <c r="O2450" s="54"/>
      <c r="P2450" s="54"/>
      <c r="Q2450" s="54"/>
      <c r="R2450" s="54"/>
      <c r="S2450" s="54"/>
      <c r="T2450" s="54"/>
      <c r="U2450" s="54"/>
      <c r="V2450" s="54"/>
      <c r="W2450" s="54"/>
      <c r="X2450" s="54"/>
      <c r="Y2450" s="54"/>
      <c r="Z2450" s="54"/>
    </row>
  </sheetData>
  <phoneticPr fontId="46"/>
  <dataValidations xWindow="1104" yWindow="755" count="1">
    <dataValidation type="list" allowBlank="1" showInputMessage="1" showErrorMessage="1" prompt="ΚΩΔΙΚΟΣ ΚΟΡΝΙΖΑΣ - Εισαγωγη κωδικού" sqref="N31" xr:uid="{00000000-0002-0000-0700-000000000000}">
      <formula1>$A$11:$A$74</formula1>
    </dataValidation>
  </dataValidations>
  <pageMargins left="0.75" right="0.75" top="1" bottom="1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Φύλλο3"/>
  <dimension ref="K1:AA1000"/>
  <sheetViews>
    <sheetView topLeftCell="K1" zoomScale="60" zoomScaleNormal="60" workbookViewId="0">
      <selection activeCell="W40" sqref="W40"/>
    </sheetView>
  </sheetViews>
  <sheetFormatPr defaultColWidth="14.453125" defaultRowHeight="15" customHeight="1"/>
  <cols>
    <col min="11" max="12" width="24" customWidth="1"/>
    <col min="13" max="13" width="13.453125" customWidth="1"/>
    <col min="14" max="14" width="12" customWidth="1"/>
    <col min="15" max="15" width="27.54296875" customWidth="1"/>
    <col min="16" max="16" width="23.54296875" customWidth="1"/>
    <col min="17" max="17" width="22.26953125" customWidth="1"/>
    <col min="18" max="18" width="30.7265625" customWidth="1"/>
    <col min="19" max="19" width="24.1796875" customWidth="1"/>
    <col min="20" max="20" width="8.7265625" customWidth="1"/>
    <col min="21" max="21" width="28.26953125" customWidth="1"/>
    <col min="22" max="22" width="17.81640625" customWidth="1"/>
    <col min="23" max="23" width="26.54296875" customWidth="1"/>
    <col min="24" max="24" width="15.7265625" customWidth="1"/>
    <col min="25" max="25" width="8.7265625" customWidth="1"/>
    <col min="26" max="26" width="17" customWidth="1"/>
    <col min="27" max="36" width="8.7265625" customWidth="1"/>
  </cols>
  <sheetData>
    <row r="1" spans="11:27" ht="15.5">
      <c r="M1" s="122" t="s">
        <v>0</v>
      </c>
      <c r="N1" s="123"/>
    </row>
    <row r="2" spans="11:27" ht="15.5"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6</v>
      </c>
      <c r="Q2" s="1" t="s">
        <v>7</v>
      </c>
      <c r="R2" s="1" t="s">
        <v>8</v>
      </c>
      <c r="S2" s="1" t="s">
        <v>9</v>
      </c>
      <c r="W2" s="2" t="s">
        <v>10</v>
      </c>
      <c r="X2" s="2" t="s">
        <v>154</v>
      </c>
    </row>
    <row r="3" spans="11:27" ht="21">
      <c r="K3" s="3" t="s">
        <v>12</v>
      </c>
      <c r="L3" s="3" t="s">
        <v>12</v>
      </c>
      <c r="M3" s="3">
        <v>30</v>
      </c>
      <c r="N3" s="4">
        <v>40</v>
      </c>
      <c r="O3" s="5" t="s">
        <v>13</v>
      </c>
      <c r="P3" s="5" t="s">
        <v>12</v>
      </c>
      <c r="Q3" s="5" t="s">
        <v>14</v>
      </c>
      <c r="R3" s="5" t="s">
        <v>13</v>
      </c>
      <c r="S3" s="5" t="s">
        <v>13</v>
      </c>
      <c r="U3" s="6" t="s">
        <v>15</v>
      </c>
      <c r="V3" s="7">
        <f>((((((M3+N3)*2)+K8+L8)/100)-R7)*K6)</f>
        <v>0</v>
      </c>
      <c r="W3" s="8" t="s">
        <v>16</v>
      </c>
      <c r="X3" s="9">
        <f>((((((M3+N3)*2)+K8+L8)/100)-R7)*K6)*X17</f>
        <v>0</v>
      </c>
    </row>
    <row r="4" spans="11:27" ht="14.5">
      <c r="K4" s="10"/>
      <c r="L4" s="10"/>
      <c r="R4" s="2"/>
      <c r="S4" s="2"/>
      <c r="U4" s="6" t="s">
        <v>17</v>
      </c>
      <c r="V4" s="7">
        <f>((((((M3+N3)*2)+L8)/100)-R7)*L6)</f>
        <v>0</v>
      </c>
      <c r="W4" s="8" t="s">
        <v>18</v>
      </c>
      <c r="X4" s="9">
        <f>((((((M3+N3)*2)+L8)/100)-R7)*L6)*X17</f>
        <v>0</v>
      </c>
    </row>
    <row r="5" spans="11:27" ht="14.5">
      <c r="K5" s="11" t="s">
        <v>19</v>
      </c>
      <c r="L5" s="11" t="s">
        <v>19</v>
      </c>
      <c r="O5" s="11" t="s">
        <v>20</v>
      </c>
      <c r="P5" s="11" t="s">
        <v>20</v>
      </c>
      <c r="Q5" s="11" t="s">
        <v>21</v>
      </c>
      <c r="R5" s="2"/>
      <c r="S5" s="2"/>
      <c r="U5" s="6" t="s">
        <v>22</v>
      </c>
      <c r="V5" s="7">
        <f>((((M3-S7)*(N3-S7))/10000)*O6)+O9</f>
        <v>0</v>
      </c>
      <c r="W5" s="8" t="s">
        <v>23</v>
      </c>
      <c r="X5" s="9">
        <f>(((((M3-S7)*(N3-S7))/10000)*O6)+O9)*X17</f>
        <v>0</v>
      </c>
    </row>
    <row r="6" spans="11:27" ht="14.5">
      <c r="K6" s="12">
        <f>VLOOKUP(K3,K11:L269,2,FALSE)</f>
        <v>0</v>
      </c>
      <c r="L6" s="12">
        <f>VLOOKUP(L3,K11:L269,2,FALSE)</f>
        <v>0</v>
      </c>
      <c r="O6" s="13">
        <f>VLOOKUP(O3,O12:P24,2,FALSE)</f>
        <v>0</v>
      </c>
      <c r="P6" s="13">
        <f>VLOOKUP(P3,O106:P123,2,FALSE)</f>
        <v>0</v>
      </c>
      <c r="Q6" s="13">
        <f>VLOOKUP(Q3,Q35:R100,2,FALSE)</f>
        <v>0</v>
      </c>
      <c r="R6" s="2" t="s">
        <v>24</v>
      </c>
      <c r="S6" s="2" t="s">
        <v>25</v>
      </c>
      <c r="U6" s="6" t="s">
        <v>26</v>
      </c>
      <c r="V6" s="7">
        <f>P8</f>
        <v>0</v>
      </c>
      <c r="W6" s="8" t="s">
        <v>27</v>
      </c>
      <c r="X6" s="9">
        <f>Q6*X17</f>
        <v>0</v>
      </c>
    </row>
    <row r="7" spans="11:27" ht="14.5">
      <c r="K7" s="11" t="s">
        <v>28</v>
      </c>
      <c r="L7" s="11" t="s">
        <v>28</v>
      </c>
      <c r="O7" s="11" t="s">
        <v>29</v>
      </c>
      <c r="P7" s="11" t="s">
        <v>30</v>
      </c>
      <c r="R7" s="2">
        <f>VLOOKUP(R3,R8:S9,2,FALSE)/100</f>
        <v>0</v>
      </c>
      <c r="S7" s="2">
        <f>R7/4*100</f>
        <v>0</v>
      </c>
      <c r="U7" s="6" t="s">
        <v>27</v>
      </c>
      <c r="V7" s="7">
        <f>Q6</f>
        <v>0</v>
      </c>
      <c r="W7" s="14" t="s">
        <v>31</v>
      </c>
      <c r="X7" s="9">
        <f>P8*X17</f>
        <v>0</v>
      </c>
    </row>
    <row r="8" spans="11:27" ht="14.5">
      <c r="K8" s="13">
        <f>INDEX($M$11:$M$269, MATCH(K3, $N$11:$N$269, 0))</f>
        <v>0</v>
      </c>
      <c r="L8" s="13">
        <f>INDEX($M$11:$M$269, MATCH(L3, $N$11:$N$269, 0))</f>
        <v>0</v>
      </c>
      <c r="O8" s="15">
        <f>((((M3-S7)*(N3-S7))/10000)*O6)</f>
        <v>0</v>
      </c>
      <c r="P8" s="13">
        <f>((((M3-S7)*(N3-S7))/10000)*P6)</f>
        <v>0</v>
      </c>
      <c r="R8" s="2" t="s">
        <v>13</v>
      </c>
      <c r="S8" s="2">
        <v>0</v>
      </c>
      <c r="V8" s="16">
        <f>VLOOKUP(S3,R14:S18,2,FALSE)</f>
        <v>0</v>
      </c>
      <c r="W8" s="14" t="s">
        <v>32</v>
      </c>
      <c r="X8" s="9">
        <f>VLOOKUP(S3,R14:S18,2,FALSE)*X17</f>
        <v>0</v>
      </c>
    </row>
    <row r="9" spans="11:27" ht="14.5">
      <c r="K9" s="11" t="s">
        <v>33</v>
      </c>
      <c r="L9" s="11" t="s">
        <v>33</v>
      </c>
      <c r="O9" s="16">
        <f>VLOOKUP(O3,O12:Q27,3,FALSE)</f>
        <v>0</v>
      </c>
      <c r="R9" s="2" t="s">
        <v>34</v>
      </c>
      <c r="S9" s="2">
        <f t="array" ref="S9">(INDEX($M$11:$M$269,MATCH(K3,$N$11:$N$269,0)))+(INDEX($M$11:$M$269,MATCH(L3,$N$11:$N$269,0)))</f>
        <v>0</v>
      </c>
    </row>
    <row r="10" spans="11:27" ht="14.5">
      <c r="K10" s="12">
        <f>V3</f>
        <v>0</v>
      </c>
      <c r="L10" s="12">
        <f>V4</f>
        <v>0</v>
      </c>
      <c r="Q10" s="10"/>
      <c r="U10" s="2" t="s">
        <v>10</v>
      </c>
      <c r="V10" s="2" t="s">
        <v>35</v>
      </c>
      <c r="Z10" s="2" t="s">
        <v>10</v>
      </c>
      <c r="AA10" s="2" t="s">
        <v>155</v>
      </c>
    </row>
    <row r="11" spans="11:27" ht="15.5">
      <c r="K11" s="17" t="s">
        <v>12</v>
      </c>
      <c r="L11" s="18">
        <v>0</v>
      </c>
      <c r="M11" s="17">
        <v>0</v>
      </c>
      <c r="N11" s="17" t="s">
        <v>12</v>
      </c>
      <c r="R11" s="19" t="s">
        <v>36</v>
      </c>
      <c r="U11" s="20"/>
      <c r="V11" s="21"/>
      <c r="Z11" s="50"/>
      <c r="AA11" s="51"/>
    </row>
    <row r="12" spans="11:27" ht="15.5">
      <c r="K12" s="22">
        <v>415</v>
      </c>
      <c r="L12" s="18">
        <f>ΧΟΝΔΡΙΚΗ!L12*2.5</f>
        <v>24</v>
      </c>
      <c r="M12" s="23">
        <v>68</v>
      </c>
      <c r="N12" s="23">
        <v>415</v>
      </c>
      <c r="O12" s="24" t="s">
        <v>13</v>
      </c>
      <c r="P12" s="24">
        <v>0</v>
      </c>
      <c r="Q12" s="25">
        <v>0</v>
      </c>
      <c r="U12" s="20"/>
      <c r="V12" s="26"/>
      <c r="Z12" s="50" t="s">
        <v>38</v>
      </c>
      <c r="AA12" s="52">
        <v>0</v>
      </c>
    </row>
    <row r="13" spans="11:27" ht="15.5">
      <c r="K13" s="22">
        <v>435</v>
      </c>
      <c r="L13" s="18">
        <f>ΧΟΝΔΡΙΚΗ!L13*2.5</f>
        <v>18.375</v>
      </c>
      <c r="M13" s="28">
        <v>44</v>
      </c>
      <c r="N13" s="28">
        <v>435</v>
      </c>
      <c r="O13" s="24" t="s">
        <v>39</v>
      </c>
      <c r="P13" s="24">
        <f>ΧΟΝΔΡΙΚΗ!P13*2</f>
        <v>42</v>
      </c>
      <c r="Q13" s="25">
        <v>0</v>
      </c>
      <c r="R13" s="16">
        <f>((((M3-S7)*(N3-S7))/10000)*S13)</f>
        <v>0</v>
      </c>
      <c r="S13" s="16">
        <f>VLOOKUP(S3,R14:S18,2,FALSE)</f>
        <v>0</v>
      </c>
      <c r="U13" s="20" t="s">
        <v>40</v>
      </c>
      <c r="V13" s="21">
        <f>V15/1.24</f>
        <v>0</v>
      </c>
      <c r="Z13" s="50"/>
      <c r="AA13" s="51"/>
    </row>
    <row r="14" spans="11:27" ht="15.5">
      <c r="K14" s="22">
        <v>440</v>
      </c>
      <c r="L14" s="18">
        <f>ΧΟΝΔΡΙΚΗ!L14*2.5</f>
        <v>23</v>
      </c>
      <c r="M14" s="28">
        <v>60</v>
      </c>
      <c r="N14" s="28">
        <v>440</v>
      </c>
      <c r="O14" s="24" t="s">
        <v>41</v>
      </c>
      <c r="P14" s="24">
        <f>ΧΟΝΔΡΙΚΗ!P14*2</f>
        <v>50</v>
      </c>
      <c r="Q14" s="25">
        <v>0</v>
      </c>
      <c r="R14" s="25" t="s">
        <v>13</v>
      </c>
      <c r="S14" s="2">
        <v>0</v>
      </c>
      <c r="U14" s="20" t="s">
        <v>42</v>
      </c>
      <c r="V14" s="21">
        <f>V15-V13</f>
        <v>0</v>
      </c>
      <c r="Z14" s="50"/>
      <c r="AA14" s="51"/>
    </row>
    <row r="15" spans="11:27" ht="15.5">
      <c r="K15" s="22">
        <v>9003</v>
      </c>
      <c r="L15" s="18">
        <f>ΧΟΝΔΡΙΚΗ!L15*2.5</f>
        <v>19.625</v>
      </c>
      <c r="M15" s="28">
        <v>26</v>
      </c>
      <c r="N15" s="28">
        <v>9003</v>
      </c>
      <c r="O15" s="24" t="s">
        <v>43</v>
      </c>
      <c r="P15" s="24">
        <f>ΧΟΝΔΡΙΚΗ!P15*1.5</f>
        <v>177</v>
      </c>
      <c r="Q15" s="25">
        <v>0</v>
      </c>
      <c r="R15" s="25" t="s">
        <v>44</v>
      </c>
      <c r="S15" s="25">
        <f>((((M3-S7)*(N3-S7))/10000)*60)</f>
        <v>7.1999999999999993</v>
      </c>
      <c r="U15" s="20" t="s">
        <v>45</v>
      </c>
      <c r="V15" s="21">
        <f>(X3+X4+X5+X6+X7+X8)</f>
        <v>0</v>
      </c>
      <c r="Z15" s="50"/>
      <c r="AA15" s="51"/>
    </row>
    <row r="16" spans="11:27" ht="15.5">
      <c r="K16" s="22">
        <v>9006</v>
      </c>
      <c r="L16" s="18">
        <f>ΧΟΝΔΡΙΚΗ!L16*2.5</f>
        <v>32.25</v>
      </c>
      <c r="M16" s="28">
        <v>59</v>
      </c>
      <c r="N16" s="28">
        <v>9006</v>
      </c>
      <c r="O16" s="24" t="s">
        <v>46</v>
      </c>
      <c r="P16" s="24">
        <f>ΧΟΝΔΡΙΚΗ!P16*1.5</f>
        <v>372</v>
      </c>
      <c r="Q16" s="25">
        <v>0</v>
      </c>
      <c r="R16" s="25" t="s">
        <v>47</v>
      </c>
      <c r="S16" s="25">
        <f>((((M3-S7)*(N3-S7))/10000)*66)</f>
        <v>7.92</v>
      </c>
    </row>
    <row r="17" spans="11:24" ht="15.5">
      <c r="K17" s="22">
        <v>9012</v>
      </c>
      <c r="L17" s="18">
        <f>ΧΟΝΔΡΙΚΗ!L17*2.5</f>
        <v>18.75</v>
      </c>
      <c r="M17" s="28">
        <v>12</v>
      </c>
      <c r="N17" s="28">
        <v>9012</v>
      </c>
      <c r="O17" s="24" t="s">
        <v>48</v>
      </c>
      <c r="P17" s="24">
        <f>ΧΟΝΔΡΙΚΗ!P17*2</f>
        <v>41.2</v>
      </c>
      <c r="Q17" s="25">
        <v>0</v>
      </c>
      <c r="R17" s="25" t="s">
        <v>49</v>
      </c>
      <c r="S17" s="25">
        <f>((((M3-S7)*(N3-S7))/10000)*78)</f>
        <v>9.36</v>
      </c>
      <c r="X17" s="16">
        <f>VLOOKUP(AA12,W18:X28,2,FALSE)</f>
        <v>1</v>
      </c>
    </row>
    <row r="18" spans="11:24" ht="15.5">
      <c r="K18" s="22">
        <v>9013</v>
      </c>
      <c r="L18" s="18">
        <f>ΧΟΝΔΡΙΚΗ!L18*2.5</f>
        <v>19.625</v>
      </c>
      <c r="M18" s="28">
        <v>26</v>
      </c>
      <c r="N18" s="28">
        <v>9013</v>
      </c>
      <c r="O18" s="24" t="s">
        <v>50</v>
      </c>
      <c r="P18" s="24">
        <f>ΧΟΝΔΡΙΚΗ!P18*2</f>
        <v>62</v>
      </c>
      <c r="Q18" s="25">
        <v>0</v>
      </c>
      <c r="R18" s="25" t="s">
        <v>51</v>
      </c>
      <c r="S18" s="25">
        <f>((((M3-S7)*(N3-S7))/10000)*78)+((((M3-S7)+(N3-S7))*2/100)*6)</f>
        <v>17.759999999999998</v>
      </c>
      <c r="W18" s="29">
        <v>0</v>
      </c>
      <c r="X18" s="16">
        <v>1</v>
      </c>
    </row>
    <row r="19" spans="11:24" ht="15.5">
      <c r="K19" s="22">
        <v>9014</v>
      </c>
      <c r="L19" s="18">
        <f>ΧΟΝΔΡΙΚΗ!L19*2.5</f>
        <v>22.875</v>
      </c>
      <c r="M19" s="28">
        <v>12</v>
      </c>
      <c r="N19" s="28">
        <v>9014</v>
      </c>
      <c r="O19" s="24" t="s">
        <v>52</v>
      </c>
      <c r="P19" s="24">
        <f>ΧΟΝΔΡΙΚΗ!P19*2</f>
        <v>83</v>
      </c>
      <c r="Q19" s="25">
        <v>0</v>
      </c>
      <c r="W19" s="29">
        <v>0.05</v>
      </c>
      <c r="X19" s="16">
        <v>0.95</v>
      </c>
    </row>
    <row r="20" spans="11:24" ht="15.5">
      <c r="K20" s="22" t="s">
        <v>53</v>
      </c>
      <c r="L20" s="18">
        <f>ΧΟΝΔΡΙΚΗ!L20*2.5</f>
        <v>19.125</v>
      </c>
      <c r="M20" s="28">
        <v>30</v>
      </c>
      <c r="N20" s="28">
        <v>44</v>
      </c>
      <c r="O20" s="24" t="s">
        <v>54</v>
      </c>
      <c r="P20" s="24">
        <f>ΧΟΝΔΡΙΚΗ!P20*2</f>
        <v>26</v>
      </c>
      <c r="Q20" s="25">
        <v>0</v>
      </c>
      <c r="W20" s="29">
        <v>0.1</v>
      </c>
      <c r="X20" s="16">
        <v>0.9</v>
      </c>
    </row>
    <row r="21" spans="11:24" ht="15.75" customHeight="1">
      <c r="K21" s="22" t="s">
        <v>55</v>
      </c>
      <c r="L21" s="18">
        <f>ΧΟΝΔΡΙΚΗ!L21*2.5</f>
        <v>4.75</v>
      </c>
      <c r="M21" s="28">
        <v>0</v>
      </c>
      <c r="N21" s="28">
        <v>508</v>
      </c>
      <c r="O21" s="24" t="s">
        <v>56</v>
      </c>
      <c r="P21" s="24">
        <f>ΧΟΝΔΡΙΚΗ!P21*2</f>
        <v>34</v>
      </c>
      <c r="Q21" s="25">
        <v>0</v>
      </c>
      <c r="W21" s="29">
        <v>0.15</v>
      </c>
      <c r="X21" s="16">
        <v>0.85</v>
      </c>
    </row>
    <row r="22" spans="11:24" ht="20.25" customHeight="1">
      <c r="K22" s="30" t="s">
        <v>57</v>
      </c>
      <c r="L22" s="18">
        <f>ΧΟΝΔΡΙΚΗ!L22*2.5</f>
        <v>5.25</v>
      </c>
      <c r="M22" s="28">
        <v>0</v>
      </c>
      <c r="N22" s="30" t="s">
        <v>57</v>
      </c>
      <c r="O22" s="24" t="s">
        <v>58</v>
      </c>
      <c r="P22" s="24">
        <f>ΧΟΝΔΡΙΚΗ!P22*2</f>
        <v>16</v>
      </c>
      <c r="Q22" s="25">
        <v>0</v>
      </c>
      <c r="R22" s="32" t="s">
        <v>59</v>
      </c>
      <c r="W22" s="29">
        <v>0.2</v>
      </c>
      <c r="X22" s="16">
        <v>0.8</v>
      </c>
    </row>
    <row r="23" spans="11:24" ht="15.75" customHeight="1">
      <c r="K23" s="30" t="s">
        <v>60</v>
      </c>
      <c r="L23" s="18">
        <f>ΧΟΝΔΡΙΚΗ!L23*2.5</f>
        <v>8.25</v>
      </c>
      <c r="M23" s="28">
        <v>0</v>
      </c>
      <c r="N23" s="30" t="s">
        <v>60</v>
      </c>
      <c r="O23" s="24" t="s">
        <v>61</v>
      </c>
      <c r="P23" s="24">
        <f>ΧΟΝΔΡΙΚΗ!P23*2</f>
        <v>22</v>
      </c>
      <c r="Q23" s="25">
        <v>0</v>
      </c>
      <c r="W23" s="29">
        <v>0.25</v>
      </c>
      <c r="X23" s="16">
        <v>0.75</v>
      </c>
    </row>
    <row r="24" spans="11:24" ht="15.75" customHeight="1">
      <c r="K24" s="30" t="s">
        <v>62</v>
      </c>
      <c r="L24" s="18">
        <f>ΧΟΝΔΡΙΚΗ!L24*2.5</f>
        <v>5.75</v>
      </c>
      <c r="M24" s="28">
        <v>0</v>
      </c>
      <c r="N24" s="30" t="s">
        <v>62</v>
      </c>
      <c r="O24" s="24" t="s">
        <v>63</v>
      </c>
      <c r="P24" s="24">
        <f>ΧΟΝΔΡΙΚΗ!P24*2</f>
        <v>29.4</v>
      </c>
      <c r="Q24" s="25">
        <v>0</v>
      </c>
      <c r="W24" s="29">
        <v>0.3</v>
      </c>
      <c r="X24" s="16">
        <v>0.7</v>
      </c>
    </row>
    <row r="25" spans="11:24" ht="15.75" customHeight="1">
      <c r="K25" s="30" t="s">
        <v>64</v>
      </c>
      <c r="L25" s="18">
        <f>ΧΟΝΔΡΙΚΗ!L25*2.5</f>
        <v>9.625</v>
      </c>
      <c r="M25" s="28">
        <v>0</v>
      </c>
      <c r="N25" s="30" t="s">
        <v>64</v>
      </c>
      <c r="W25" s="29">
        <v>0.35</v>
      </c>
      <c r="X25" s="16">
        <v>0.65</v>
      </c>
    </row>
    <row r="26" spans="11:24" ht="15.75" customHeight="1">
      <c r="K26" s="22" t="s">
        <v>65</v>
      </c>
      <c r="L26" s="18">
        <f>ΧΟΝΔΡΙΚΗ!L26*2.5</f>
        <v>9.5</v>
      </c>
      <c r="M26" s="28">
        <v>0</v>
      </c>
      <c r="N26" s="22" t="s">
        <v>65</v>
      </c>
      <c r="W26" s="29">
        <v>0.4</v>
      </c>
      <c r="X26" s="16">
        <v>0.6</v>
      </c>
    </row>
    <row r="27" spans="11:24" ht="15.75" customHeight="1">
      <c r="K27" s="22" t="s">
        <v>66</v>
      </c>
      <c r="L27" s="18">
        <f>ΧΟΝΔΡΙΚΗ!L27*2.5</f>
        <v>23.849999999999998</v>
      </c>
      <c r="M27" s="28">
        <v>45</v>
      </c>
      <c r="N27" s="22" t="s">
        <v>66</v>
      </c>
      <c r="W27" s="29">
        <v>0.45</v>
      </c>
      <c r="X27" s="16">
        <v>0.55000000000000004</v>
      </c>
    </row>
    <row r="28" spans="11:24" ht="15.75" customHeight="1">
      <c r="K28" s="22" t="s">
        <v>67</v>
      </c>
      <c r="L28" s="18">
        <f>ΧΟΝΔΡΙΚΗ!L28*2.5</f>
        <v>16.75</v>
      </c>
      <c r="M28" s="28">
        <v>32</v>
      </c>
      <c r="N28" s="22" t="s">
        <v>67</v>
      </c>
      <c r="W28" s="29">
        <v>0.5</v>
      </c>
      <c r="X28" s="16">
        <v>0.5</v>
      </c>
    </row>
    <row r="29" spans="11:24" ht="15.75" customHeight="1">
      <c r="K29" s="22">
        <v>1004</v>
      </c>
      <c r="L29" s="18">
        <f>ΧΟΝΔΡΙΚΗ!L29*2.5</f>
        <v>14</v>
      </c>
      <c r="M29" s="28">
        <v>36</v>
      </c>
      <c r="N29" s="28">
        <v>1004</v>
      </c>
    </row>
    <row r="30" spans="11:24" ht="15.75" customHeight="1">
      <c r="K30" s="22">
        <v>1018</v>
      </c>
      <c r="L30" s="18">
        <f>ΧΟΝΔΡΙΚΗ!L30*2.5</f>
        <v>15.625</v>
      </c>
      <c r="M30" s="28">
        <v>52</v>
      </c>
      <c r="N30" s="28">
        <v>1018</v>
      </c>
    </row>
    <row r="31" spans="11:24" ht="15.75" customHeight="1">
      <c r="K31" s="22">
        <v>1038</v>
      </c>
      <c r="L31" s="18">
        <f>ΧΟΝΔΡΙΚΗ!L31*2.5</f>
        <v>19.75</v>
      </c>
      <c r="M31" s="28">
        <v>65</v>
      </c>
      <c r="N31" s="28">
        <v>1038</v>
      </c>
    </row>
    <row r="32" spans="11:24" ht="15.75" customHeight="1">
      <c r="K32" s="22">
        <v>105</v>
      </c>
      <c r="L32" s="18">
        <f>ΧΟΝΔΡΙΚΗ!L32*2.5</f>
        <v>31.5</v>
      </c>
      <c r="M32" s="28">
        <v>72</v>
      </c>
      <c r="N32" s="28">
        <v>105</v>
      </c>
    </row>
    <row r="33" spans="11:18" ht="15.75" customHeight="1">
      <c r="K33" s="30" t="s">
        <v>68</v>
      </c>
      <c r="L33" s="18">
        <f>ΧΟΝΔΡΙΚΗ!L33*2.5</f>
        <v>9</v>
      </c>
      <c r="M33" s="28">
        <v>8</v>
      </c>
      <c r="N33" s="30" t="s">
        <v>68</v>
      </c>
    </row>
    <row r="34" spans="11:18" ht="15.75" customHeight="1">
      <c r="K34" s="30" t="s">
        <v>69</v>
      </c>
      <c r="L34" s="18">
        <f>ΧΟΝΔΡΙΚΗ!L34*2.5</f>
        <v>22</v>
      </c>
      <c r="M34" s="28">
        <v>31</v>
      </c>
      <c r="N34" s="30" t="s">
        <v>69</v>
      </c>
    </row>
    <row r="35" spans="11:18" ht="15.75" customHeight="1">
      <c r="K35" s="22">
        <v>1156</v>
      </c>
      <c r="L35" s="18">
        <f>ΧΟΝΔΡΙΚΗ!L35*2.5</f>
        <v>9.75</v>
      </c>
      <c r="M35" s="28">
        <v>12</v>
      </c>
      <c r="N35" s="28">
        <v>1156</v>
      </c>
      <c r="O35" s="10" t="s">
        <v>12</v>
      </c>
      <c r="P35" s="16">
        <v>0</v>
      </c>
      <c r="Q35" s="33" t="s">
        <v>14</v>
      </c>
      <c r="R35" s="16">
        <v>0</v>
      </c>
    </row>
    <row r="36" spans="11:18" ht="15.75" customHeight="1">
      <c r="K36" s="22">
        <v>126</v>
      </c>
      <c r="L36" s="18">
        <f>ΧΟΝΔΡΙΚΗ!L36*2.5</f>
        <v>22.75</v>
      </c>
      <c r="M36" s="28">
        <v>45</v>
      </c>
      <c r="N36" s="28">
        <v>126</v>
      </c>
      <c r="O36" s="34" t="s">
        <v>70</v>
      </c>
      <c r="P36" s="35"/>
      <c r="Q36" s="33" t="str">
        <f t="shared" ref="Q36:Q57" si="0">O36&amp; " STANDARD"</f>
        <v>10Χ15 STANDARD</v>
      </c>
      <c r="R36" s="35">
        <f>ΧΟΝΔΡΙΚΗ!R36*2</f>
        <v>1.6</v>
      </c>
    </row>
    <row r="37" spans="11:18" ht="15.75" customHeight="1">
      <c r="K37" s="22">
        <v>138</v>
      </c>
      <c r="L37" s="18">
        <f>ΧΟΝΔΡΙΚΗ!L37*2.5</f>
        <v>13.5</v>
      </c>
      <c r="M37" s="28">
        <v>20</v>
      </c>
      <c r="N37" s="28">
        <v>138</v>
      </c>
      <c r="O37" s="36" t="s">
        <v>71</v>
      </c>
      <c r="P37" s="37"/>
      <c r="Q37" s="33" t="str">
        <f t="shared" si="0"/>
        <v>13Χ18 STANDARD</v>
      </c>
      <c r="R37" s="35">
        <f>ΧΟΝΔΡΙΚΗ!R37*2</f>
        <v>1.8</v>
      </c>
    </row>
    <row r="38" spans="11:18" ht="15.75" customHeight="1">
      <c r="K38" s="22">
        <v>1414</v>
      </c>
      <c r="L38" s="18">
        <f>ΧΟΝΔΡΙΚΗ!L38*2.5</f>
        <v>7.25</v>
      </c>
      <c r="M38" s="28">
        <v>8</v>
      </c>
      <c r="N38" s="28">
        <v>1414</v>
      </c>
      <c r="O38" s="38" t="s">
        <v>72</v>
      </c>
      <c r="P38" s="39"/>
      <c r="Q38" s="33" t="str">
        <f t="shared" si="0"/>
        <v>15Χ20 STANDARD</v>
      </c>
      <c r="R38" s="35">
        <f>ΧΟΝΔΡΙΚΗ!R38*2</f>
        <v>2</v>
      </c>
    </row>
    <row r="39" spans="11:18" ht="15.75" customHeight="1">
      <c r="K39" s="22">
        <v>146</v>
      </c>
      <c r="L39" s="18">
        <f>ΧΟΝΔΡΙΚΗ!L39*2.5</f>
        <v>12.875</v>
      </c>
      <c r="M39" s="28">
        <v>20</v>
      </c>
      <c r="N39" s="28">
        <v>146</v>
      </c>
      <c r="O39" s="36" t="s">
        <v>73</v>
      </c>
      <c r="P39" s="37"/>
      <c r="Q39" s="33" t="str">
        <f t="shared" si="0"/>
        <v>18Χ24 STANDARD</v>
      </c>
      <c r="R39" s="35">
        <f>ΧΟΝΔΡΙΚΗ!R39*2</f>
        <v>2.7</v>
      </c>
    </row>
    <row r="40" spans="11:18" ht="15.75" customHeight="1">
      <c r="K40" s="22">
        <v>1515</v>
      </c>
      <c r="L40" s="18">
        <f>ΧΟΝΔΡΙΚΗ!L40*2.5</f>
        <v>7.5</v>
      </c>
      <c r="M40" s="28">
        <v>10</v>
      </c>
      <c r="N40" s="28">
        <v>1515</v>
      </c>
      <c r="O40" s="38" t="s">
        <v>74</v>
      </c>
      <c r="P40" s="39"/>
      <c r="Q40" s="33" t="str">
        <f t="shared" si="0"/>
        <v>20Χ25 STANDARD</v>
      </c>
      <c r="R40" s="35">
        <f>ΧΟΝΔΡΙΚΗ!R40*2</f>
        <v>2.8</v>
      </c>
    </row>
    <row r="41" spans="11:18" ht="15.75" customHeight="1">
      <c r="K41" s="30" t="s">
        <v>75</v>
      </c>
      <c r="L41" s="18">
        <f>ΧΟΝΔΡΙΚΗ!L41*2.5</f>
        <v>11.625</v>
      </c>
      <c r="M41" s="28">
        <v>10</v>
      </c>
      <c r="N41" s="30" t="s">
        <v>75</v>
      </c>
      <c r="O41" s="36" t="s">
        <v>76</v>
      </c>
      <c r="P41" s="37"/>
      <c r="Q41" s="33" t="str">
        <f t="shared" si="0"/>
        <v>24Χ30 STANDARD</v>
      </c>
      <c r="R41" s="35">
        <f>ΧΟΝΔΡΙΚΗ!R41*2</f>
        <v>4.2</v>
      </c>
    </row>
    <row r="42" spans="11:18" ht="15.75" customHeight="1">
      <c r="K42" s="30" t="s">
        <v>77</v>
      </c>
      <c r="L42" s="18">
        <f>ΧΟΝΔΡΙΚΗ!L42*2.5</f>
        <v>11.375</v>
      </c>
      <c r="M42" s="28">
        <v>10</v>
      </c>
      <c r="N42" s="30" t="s">
        <v>77</v>
      </c>
      <c r="O42" s="38" t="s">
        <v>78</v>
      </c>
      <c r="P42" s="39"/>
      <c r="Q42" s="33" t="str">
        <f t="shared" si="0"/>
        <v>28Χ35 STANDARD</v>
      </c>
      <c r="R42" s="35">
        <f>ΧΟΝΔΡΙΚΗ!R42*2</f>
        <v>4.5</v>
      </c>
    </row>
    <row r="43" spans="11:18" ht="15.75" customHeight="1">
      <c r="K43" s="22">
        <v>1540</v>
      </c>
      <c r="L43" s="18">
        <f>ΧΟΝΔΡΙΚΗ!L43*2.5</f>
        <v>18.375</v>
      </c>
      <c r="M43" s="28">
        <v>10</v>
      </c>
      <c r="N43" s="28">
        <v>1540</v>
      </c>
      <c r="O43" s="36" t="s">
        <v>79</v>
      </c>
      <c r="P43" s="37"/>
      <c r="Q43" s="33" t="str">
        <f t="shared" si="0"/>
        <v>30Χ40 STANDARD</v>
      </c>
      <c r="R43" s="35">
        <f>ΧΟΝΔΡΙΚΗ!R43*2</f>
        <v>4.8</v>
      </c>
    </row>
    <row r="44" spans="11:18" ht="15.75" customHeight="1">
      <c r="K44" s="22">
        <v>1616</v>
      </c>
      <c r="L44" s="18">
        <f>ΧΟΝΔΡΙΚΗ!L44*2.5</f>
        <v>7.75</v>
      </c>
      <c r="M44" s="28">
        <v>10</v>
      </c>
      <c r="N44" s="28">
        <v>1616</v>
      </c>
      <c r="O44" s="38" t="s">
        <v>80</v>
      </c>
      <c r="P44" s="39"/>
      <c r="Q44" s="33" t="str">
        <f t="shared" si="0"/>
        <v>35Χ50 STANDARD</v>
      </c>
      <c r="R44" s="35">
        <f>ΧΟΝΔΡΙΚΗ!R44*2</f>
        <v>7.4</v>
      </c>
    </row>
    <row r="45" spans="11:18" ht="15.75" customHeight="1">
      <c r="K45" s="23">
        <v>1617</v>
      </c>
      <c r="L45" s="18">
        <f>ΧΟΝΔΡΙΚΗ!L45*2.5</f>
        <v>8.75</v>
      </c>
      <c r="M45" s="23">
        <v>10</v>
      </c>
      <c r="N45" s="23">
        <v>1617</v>
      </c>
      <c r="O45" s="36" t="s">
        <v>81</v>
      </c>
      <c r="P45" s="37"/>
      <c r="Q45" s="33" t="str">
        <f t="shared" si="0"/>
        <v>40Χ50 STANDARD</v>
      </c>
      <c r="R45" s="35">
        <f>ΧΟΝΔΡΙΚΗ!R45*2</f>
        <v>7.6</v>
      </c>
    </row>
    <row r="46" spans="11:18" ht="15.75" customHeight="1">
      <c r="K46" s="30" t="s">
        <v>82</v>
      </c>
      <c r="L46" s="18">
        <f>ΧΟΝΔΡΙΚΗ!L46*2.5</f>
        <v>11</v>
      </c>
      <c r="M46" s="28">
        <v>10</v>
      </c>
      <c r="N46" s="28" t="s">
        <v>82</v>
      </c>
      <c r="O46" s="38" t="s">
        <v>83</v>
      </c>
      <c r="P46" s="39"/>
      <c r="Q46" s="33" t="str">
        <f t="shared" si="0"/>
        <v>40Χ60 STANDARD</v>
      </c>
      <c r="R46" s="35">
        <f>ΧΟΝΔΡΙΚΗ!R46*2</f>
        <v>9.6</v>
      </c>
    </row>
    <row r="47" spans="11:18" ht="15.75" customHeight="1">
      <c r="K47" s="30" t="s">
        <v>84</v>
      </c>
      <c r="L47" s="18">
        <f>ΧΟΝΔΡΙΚΗ!L47*2.5</f>
        <v>11</v>
      </c>
      <c r="M47" s="28">
        <v>10</v>
      </c>
      <c r="N47" s="30" t="s">
        <v>84</v>
      </c>
      <c r="O47" s="36" t="s">
        <v>85</v>
      </c>
      <c r="P47" s="37"/>
      <c r="Q47" s="33" t="str">
        <f t="shared" si="0"/>
        <v>50Χ60 STANDARD</v>
      </c>
      <c r="R47" s="35">
        <f>ΧΟΝΔΡΙΚΗ!R47*2</f>
        <v>10.4</v>
      </c>
    </row>
    <row r="48" spans="11:18" ht="15.75" customHeight="1">
      <c r="K48" s="28">
        <v>173</v>
      </c>
      <c r="L48" s="18">
        <f>ΧΟΝΔΡΙΚΗ!L48*2.5</f>
        <v>27.75</v>
      </c>
      <c r="M48" s="28">
        <v>50</v>
      </c>
      <c r="N48" s="28">
        <v>173</v>
      </c>
      <c r="O48" s="38" t="s">
        <v>86</v>
      </c>
      <c r="P48" s="39"/>
      <c r="Q48" s="33" t="str">
        <f t="shared" si="0"/>
        <v>50Χ70 STANDARD</v>
      </c>
      <c r="R48" s="35">
        <f>ΧΟΝΔΡΙΚΗ!R48*2</f>
        <v>10.8</v>
      </c>
    </row>
    <row r="49" spans="11:18" ht="15.75" customHeight="1">
      <c r="K49" s="28">
        <v>1787</v>
      </c>
      <c r="L49" s="18">
        <f>ΧΟΝΔΡΙΚΗ!L49*2.5</f>
        <v>32.5</v>
      </c>
      <c r="M49" s="28">
        <v>63</v>
      </c>
      <c r="N49" s="28">
        <v>1787</v>
      </c>
      <c r="O49" s="36" t="s">
        <v>87</v>
      </c>
      <c r="P49" s="37"/>
      <c r="Q49" s="33" t="str">
        <f t="shared" si="0"/>
        <v>56Χ71 STANDARD</v>
      </c>
      <c r="R49" s="35">
        <f>ΧΟΝΔΡΙΚΗ!R49*2</f>
        <v>13.5</v>
      </c>
    </row>
    <row r="50" spans="11:18" ht="15.75" customHeight="1">
      <c r="K50" s="28">
        <v>1812</v>
      </c>
      <c r="L50" s="18">
        <f>ΧΟΝΔΡΙΚΗ!L50*2.5</f>
        <v>8.125</v>
      </c>
      <c r="M50" s="28">
        <v>12</v>
      </c>
      <c r="N50" s="28">
        <v>1812</v>
      </c>
      <c r="O50" s="38" t="s">
        <v>88</v>
      </c>
      <c r="P50" s="39"/>
      <c r="Q50" s="33" t="str">
        <f t="shared" si="0"/>
        <v>60Χ80 STANDARD</v>
      </c>
      <c r="R50" s="35">
        <f>ΧΟΝΔΡΙΚΗ!R50*2</f>
        <v>14.6</v>
      </c>
    </row>
    <row r="51" spans="11:18" ht="15.75" customHeight="1">
      <c r="K51" s="28">
        <v>1887</v>
      </c>
      <c r="L51" s="18">
        <f>ΧΟΝΔΡΙΚΗ!L51*2.5</f>
        <v>21.75</v>
      </c>
      <c r="M51" s="28">
        <v>41</v>
      </c>
      <c r="N51" s="28">
        <v>1887</v>
      </c>
      <c r="O51" s="36" t="s">
        <v>89</v>
      </c>
      <c r="P51" s="37"/>
      <c r="Q51" s="33" t="str">
        <f t="shared" si="0"/>
        <v>61Χ86 STANDARD</v>
      </c>
      <c r="R51" s="35">
        <f>ΧΟΝΔΡΙΚΗ!R51*2</f>
        <v>17.100000000000001</v>
      </c>
    </row>
    <row r="52" spans="11:18" ht="15.75" customHeight="1">
      <c r="K52" s="28">
        <v>192</v>
      </c>
      <c r="L52" s="18">
        <f>ΧΟΝΔΡΙΚΗ!L52*2.5</f>
        <v>12.25</v>
      </c>
      <c r="M52" s="28">
        <v>27</v>
      </c>
      <c r="N52" s="28">
        <v>192</v>
      </c>
      <c r="O52" s="38" t="s">
        <v>90</v>
      </c>
      <c r="P52" s="39"/>
      <c r="Q52" s="33" t="str">
        <f t="shared" si="0"/>
        <v>60Χ90 STANDARD</v>
      </c>
      <c r="R52" s="35">
        <f>ΧΟΝΔΡΙΚΗ!R52*2</f>
        <v>17.2</v>
      </c>
    </row>
    <row r="53" spans="11:18" ht="15.75" customHeight="1">
      <c r="K53" s="28">
        <v>1930</v>
      </c>
      <c r="L53" s="18">
        <f>ΧΟΝΔΡΙΚΗ!L53*2.5</f>
        <v>16.375</v>
      </c>
      <c r="M53" s="28">
        <v>12</v>
      </c>
      <c r="N53" s="28">
        <v>1930</v>
      </c>
      <c r="O53" s="36" t="s">
        <v>91</v>
      </c>
      <c r="P53" s="37"/>
      <c r="Q53" s="33" t="str">
        <f t="shared" si="0"/>
        <v>62Χ93 STANDARD</v>
      </c>
      <c r="R53" s="35">
        <f>ΧΟΝΔΡΙΚΗ!R53*2</f>
        <v>17.399999999999999</v>
      </c>
    </row>
    <row r="54" spans="11:18" ht="15.75" customHeight="1">
      <c r="K54" s="28">
        <v>1941</v>
      </c>
      <c r="L54" s="18">
        <f>ΧΟΝΔΡΙΚΗ!L54*2.5</f>
        <v>16.25</v>
      </c>
      <c r="M54" s="28">
        <v>12</v>
      </c>
      <c r="N54" s="28">
        <v>1941</v>
      </c>
      <c r="O54" s="38" t="s">
        <v>92</v>
      </c>
      <c r="P54" s="39"/>
      <c r="Q54" s="33" t="str">
        <f t="shared" si="0"/>
        <v>70Χ100 STANDARD</v>
      </c>
      <c r="R54" s="35">
        <f>ΧΟΝΔΡΙΚΗ!R54*2</f>
        <v>18</v>
      </c>
    </row>
    <row r="55" spans="11:18" ht="15.75" customHeight="1">
      <c r="K55" s="28">
        <v>2003</v>
      </c>
      <c r="L55" s="18">
        <f>ΧΟΝΔΡΙΚΗ!L55*2.5</f>
        <v>23.5</v>
      </c>
      <c r="M55" s="28">
        <v>50</v>
      </c>
      <c r="N55" s="28">
        <v>2003</v>
      </c>
      <c r="O55" s="40" t="s">
        <v>93</v>
      </c>
      <c r="P55" s="41"/>
      <c r="Q55" s="33" t="str">
        <f t="shared" si="0"/>
        <v>80Χ110 STANDARD</v>
      </c>
      <c r="R55" s="35">
        <f>ΧΟΝΔΡΙΚΗ!R55*2</f>
        <v>18.8</v>
      </c>
    </row>
    <row r="56" spans="11:18" ht="15.75" customHeight="1">
      <c r="K56" s="28">
        <v>2012</v>
      </c>
      <c r="L56" s="18">
        <f>ΧΟΝΔΡΙΚΗ!L56*2.5</f>
        <v>11.125</v>
      </c>
      <c r="M56" s="28">
        <v>12</v>
      </c>
      <c r="N56" s="28">
        <v>2012</v>
      </c>
      <c r="O56" s="42" t="s">
        <v>94</v>
      </c>
      <c r="P56" s="43"/>
      <c r="Q56" s="33" t="str">
        <f t="shared" si="0"/>
        <v>90Χ120 STANDARD</v>
      </c>
      <c r="R56" s="35">
        <f>ΧΟΝΔΡΙΚΗ!R56*2</f>
        <v>29.2</v>
      </c>
    </row>
    <row r="57" spans="11:18" ht="15.75" customHeight="1">
      <c r="K57" s="28">
        <v>2013</v>
      </c>
      <c r="L57" s="18">
        <f>ΧΟΝΔΡΙΚΗ!L57*2.5</f>
        <v>8.75</v>
      </c>
      <c r="M57" s="28">
        <v>14</v>
      </c>
      <c r="N57" s="28">
        <v>2013</v>
      </c>
      <c r="O57" s="44" t="s">
        <v>95</v>
      </c>
      <c r="P57" s="45"/>
      <c r="Q57" s="33" t="str">
        <f t="shared" si="0"/>
        <v>100Χ150 STANDARD</v>
      </c>
      <c r="R57" s="35">
        <f>ΧΟΝΔΡΙΚΗ!R57*2</f>
        <v>30.8</v>
      </c>
    </row>
    <row r="58" spans="11:18" ht="15.75" customHeight="1">
      <c r="K58" s="28">
        <v>2025</v>
      </c>
      <c r="L58" s="18">
        <f>ΧΟΝΔΡΙΚΗ!L58*2.5</f>
        <v>17.875</v>
      </c>
      <c r="M58" s="28">
        <v>14</v>
      </c>
      <c r="N58" s="28">
        <v>2025</v>
      </c>
      <c r="O58" s="34" t="s">
        <v>70</v>
      </c>
      <c r="P58" s="35"/>
      <c r="Q58" s="33" t="str">
        <f t="shared" ref="Q58:Q79" si="1">O58&amp;" WHITE"</f>
        <v>10Χ15 WHITE</v>
      </c>
      <c r="R58" s="35">
        <f>ΧΟΝΔΡΙΚΗ!R58*2</f>
        <v>1.9</v>
      </c>
    </row>
    <row r="59" spans="11:18" ht="15.75" customHeight="1">
      <c r="K59" s="28">
        <v>2026</v>
      </c>
      <c r="L59" s="18">
        <f>ΧΟΝΔΡΙΚΗ!L59*2.5</f>
        <v>13.5</v>
      </c>
      <c r="M59" s="28">
        <v>14</v>
      </c>
      <c r="N59" s="28">
        <v>2026</v>
      </c>
      <c r="O59" s="36" t="s">
        <v>71</v>
      </c>
      <c r="P59" s="37"/>
      <c r="Q59" s="33" t="str">
        <f t="shared" si="1"/>
        <v>13Χ18 WHITE</v>
      </c>
      <c r="R59" s="35">
        <f>ΧΟΝΔΡΙΚΗ!R59*2</f>
        <v>2.1</v>
      </c>
    </row>
    <row r="60" spans="11:18" ht="15.75" customHeight="1">
      <c r="K60" s="28">
        <v>2027</v>
      </c>
      <c r="L60" s="18">
        <f>ΧΟΝΔΡΙΚΗ!L60*2.5</f>
        <v>13.125</v>
      </c>
      <c r="M60" s="28">
        <v>12</v>
      </c>
      <c r="N60" s="28">
        <v>2027</v>
      </c>
      <c r="O60" s="38" t="s">
        <v>72</v>
      </c>
      <c r="P60" s="39"/>
      <c r="Q60" s="33" t="str">
        <f t="shared" si="1"/>
        <v>15Χ20 WHITE</v>
      </c>
      <c r="R60" s="35">
        <f>ΧΟΝΔΡΙΚΗ!R60*2</f>
        <v>2.2999999999999998</v>
      </c>
    </row>
    <row r="61" spans="11:18" ht="15.75" customHeight="1">
      <c r="K61" s="28">
        <v>2030</v>
      </c>
      <c r="L61" s="18">
        <f>ΧΟΝΔΡΙΚΗ!L61*2.5</f>
        <v>19.75</v>
      </c>
      <c r="M61" s="28">
        <v>12</v>
      </c>
      <c r="N61" s="28">
        <v>2030</v>
      </c>
      <c r="O61" s="36" t="s">
        <v>73</v>
      </c>
      <c r="P61" s="37"/>
      <c r="Q61" s="33" t="str">
        <f t="shared" si="1"/>
        <v>18Χ24 WHITE</v>
      </c>
      <c r="R61" s="35">
        <f>ΧΟΝΔΡΙΚΗ!R61*2</f>
        <v>3.2</v>
      </c>
    </row>
    <row r="62" spans="11:18" ht="15.75" customHeight="1">
      <c r="K62" s="28">
        <v>2032</v>
      </c>
      <c r="L62" s="18">
        <f>ΧΟΝΔΡΙΚΗ!L62*2.5</f>
        <v>13.875</v>
      </c>
      <c r="M62" s="28">
        <v>12</v>
      </c>
      <c r="N62" s="28">
        <v>2032</v>
      </c>
      <c r="O62" s="38" t="s">
        <v>74</v>
      </c>
      <c r="P62" s="39"/>
      <c r="Q62" s="33" t="str">
        <f t="shared" si="1"/>
        <v>20Χ25 WHITE</v>
      </c>
      <c r="R62" s="35">
        <f>ΧΟΝΔΡΙΚΗ!R62*2</f>
        <v>3.3</v>
      </c>
    </row>
    <row r="63" spans="11:18" ht="15.75" customHeight="1">
      <c r="K63" s="28">
        <v>204</v>
      </c>
      <c r="L63" s="18">
        <f>ΧΟΝΔΡΙΚΗ!L63*2.5</f>
        <v>30</v>
      </c>
      <c r="M63" s="28">
        <v>60</v>
      </c>
      <c r="N63" s="28">
        <v>204</v>
      </c>
      <c r="O63" s="36" t="s">
        <v>76</v>
      </c>
      <c r="P63" s="37"/>
      <c r="Q63" s="33" t="str">
        <f t="shared" si="1"/>
        <v>24Χ30 WHITE</v>
      </c>
      <c r="R63" s="35">
        <f>ΧΟΝΔΡΙΚΗ!R63*2</f>
        <v>5.2</v>
      </c>
    </row>
    <row r="64" spans="11:18" ht="15.75" customHeight="1">
      <c r="K64" s="30" t="s">
        <v>96</v>
      </c>
      <c r="L64" s="18">
        <f>ΧΟΝΔΡΙΚΗ!L64*2.5</f>
        <v>17.25</v>
      </c>
      <c r="M64" s="28">
        <v>12</v>
      </c>
      <c r="N64" s="30" t="s">
        <v>96</v>
      </c>
      <c r="O64" s="38" t="s">
        <v>78</v>
      </c>
      <c r="P64" s="39"/>
      <c r="Q64" s="33" t="str">
        <f t="shared" si="1"/>
        <v>28Χ35 WHITE</v>
      </c>
      <c r="R64" s="35">
        <f>ΧΟΝΔΡΙΚΗ!R64*2</f>
        <v>5.5</v>
      </c>
    </row>
    <row r="65" spans="11:18" ht="15.75" customHeight="1">
      <c r="K65" s="30" t="s">
        <v>97</v>
      </c>
      <c r="L65" s="18">
        <f>ΧΟΝΔΡΙΚΗ!L65*2.5</f>
        <v>24.5</v>
      </c>
      <c r="M65" s="28">
        <v>12</v>
      </c>
      <c r="N65" s="30" t="s">
        <v>97</v>
      </c>
      <c r="O65" s="36" t="s">
        <v>79</v>
      </c>
      <c r="P65" s="37"/>
      <c r="Q65" s="33" t="str">
        <f t="shared" si="1"/>
        <v>30Χ40 WHITE</v>
      </c>
      <c r="R65" s="35">
        <f>ΧΟΝΔΡΙΚΗ!R65*2</f>
        <v>5.8</v>
      </c>
    </row>
    <row r="66" spans="11:18" ht="15.75" customHeight="1">
      <c r="K66" s="28">
        <v>2041</v>
      </c>
      <c r="L66" s="18">
        <f>ΧΟΝΔΡΙΚΗ!L66*2.5</f>
        <v>18</v>
      </c>
      <c r="M66" s="28">
        <v>12</v>
      </c>
      <c r="N66" s="28">
        <v>2041</v>
      </c>
      <c r="O66" s="38" t="s">
        <v>80</v>
      </c>
      <c r="P66" s="39"/>
      <c r="Q66" s="33" t="str">
        <f t="shared" si="1"/>
        <v>35Χ50 WHITE</v>
      </c>
      <c r="R66" s="35">
        <f>ΧΟΝΔΡΙΚΗ!R66*2</f>
        <v>9.4</v>
      </c>
    </row>
    <row r="67" spans="11:18" ht="15.75" customHeight="1">
      <c r="K67" s="28">
        <v>2042</v>
      </c>
      <c r="L67" s="18">
        <f>ΧΟΝΔΡΙΚΗ!L67*2.5</f>
        <v>18</v>
      </c>
      <c r="M67" s="28">
        <v>12</v>
      </c>
      <c r="N67" s="28">
        <v>2042</v>
      </c>
      <c r="O67" s="36" t="s">
        <v>81</v>
      </c>
      <c r="P67" s="37"/>
      <c r="Q67" s="33" t="str">
        <f t="shared" si="1"/>
        <v>40Χ50 WHITE</v>
      </c>
      <c r="R67" s="35">
        <f>ΧΟΝΔΡΙΚΗ!R67*2</f>
        <v>9.6</v>
      </c>
    </row>
    <row r="68" spans="11:18" ht="15.75" customHeight="1">
      <c r="K68" s="28">
        <v>2060</v>
      </c>
      <c r="L68" s="18">
        <f>ΧΟΝΔΡΙΚΗ!L68*2.5</f>
        <v>28.5</v>
      </c>
      <c r="M68" s="28">
        <v>14</v>
      </c>
      <c r="N68" s="28">
        <v>2060</v>
      </c>
      <c r="O68" s="38" t="s">
        <v>83</v>
      </c>
      <c r="P68" s="39"/>
      <c r="Q68" s="33" t="str">
        <f t="shared" si="1"/>
        <v>40Χ60 WHITE</v>
      </c>
      <c r="R68" s="35">
        <f>ΧΟΝΔΡΙΚΗ!R68*2</f>
        <v>11.6</v>
      </c>
    </row>
    <row r="69" spans="11:18" ht="15.75" customHeight="1">
      <c r="K69" s="28">
        <v>207</v>
      </c>
      <c r="L69" s="18">
        <f>ΧΟΝΔΡΙΚΗ!L69*2.5</f>
        <v>34.875</v>
      </c>
      <c r="M69" s="28">
        <v>50</v>
      </c>
      <c r="N69" s="28">
        <v>207</v>
      </c>
      <c r="O69" s="36" t="s">
        <v>85</v>
      </c>
      <c r="P69" s="37"/>
      <c r="Q69" s="33" t="str">
        <f t="shared" si="1"/>
        <v>50Χ60 WHITE</v>
      </c>
      <c r="R69" s="35">
        <f>ΧΟΝΔΡΙΚΗ!R69*2</f>
        <v>12.4</v>
      </c>
    </row>
    <row r="70" spans="11:18" ht="15.75" customHeight="1">
      <c r="K70" s="28">
        <v>2113</v>
      </c>
      <c r="L70" s="18">
        <f>ΧΟΝΔΡΙΚΗ!L70*2.5</f>
        <v>8.5</v>
      </c>
      <c r="M70" s="28">
        <v>13</v>
      </c>
      <c r="N70" s="28">
        <v>2113</v>
      </c>
      <c r="O70" s="38" t="s">
        <v>86</v>
      </c>
      <c r="P70" s="39"/>
      <c r="Q70" s="33" t="str">
        <f t="shared" si="1"/>
        <v>50Χ70 WHITE</v>
      </c>
      <c r="R70" s="35">
        <f>ΧΟΝΔΡΙΚΗ!R70*2</f>
        <v>12.8</v>
      </c>
    </row>
    <row r="71" spans="11:18" ht="15.75" customHeight="1">
      <c r="K71" s="28">
        <v>2115</v>
      </c>
      <c r="L71" s="18">
        <f>ΧΟΝΔΡΙΚΗ!L71*2.5</f>
        <v>8.5</v>
      </c>
      <c r="M71" s="28">
        <v>13</v>
      </c>
      <c r="N71" s="28">
        <v>2115</v>
      </c>
      <c r="O71" s="36" t="s">
        <v>87</v>
      </c>
      <c r="P71" s="37"/>
      <c r="Q71" s="33" t="str">
        <f t="shared" si="1"/>
        <v>56Χ71 WHITE</v>
      </c>
      <c r="R71" s="35">
        <f>ΧΟΝΔΡΙΚΗ!R71*2</f>
        <v>16.5</v>
      </c>
    </row>
    <row r="72" spans="11:18" ht="15.75" customHeight="1">
      <c r="K72" s="30" t="s">
        <v>98</v>
      </c>
      <c r="L72" s="18">
        <f>ΧΟΝΔΡΙΚΗ!L72*2.5</f>
        <v>18</v>
      </c>
      <c r="M72" s="28">
        <v>12</v>
      </c>
      <c r="N72" s="30" t="s">
        <v>98</v>
      </c>
      <c r="O72" s="38" t="s">
        <v>88</v>
      </c>
      <c r="P72" s="39"/>
      <c r="Q72" s="33" t="str">
        <f t="shared" si="1"/>
        <v>60Χ80 WHITE</v>
      </c>
      <c r="R72" s="35">
        <f>ΧΟΝΔΡΙΚΗ!R72*2</f>
        <v>17.600000000000001</v>
      </c>
    </row>
    <row r="73" spans="11:18" ht="15.75" customHeight="1">
      <c r="K73" s="30" t="s">
        <v>99</v>
      </c>
      <c r="L73" s="18">
        <f>ΧΟΝΔΡΙΚΗ!L73*2.5</f>
        <v>21.75</v>
      </c>
      <c r="M73" s="28">
        <v>12</v>
      </c>
      <c r="N73" s="30" t="s">
        <v>99</v>
      </c>
      <c r="O73" s="36" t="s">
        <v>89</v>
      </c>
      <c r="P73" s="37"/>
      <c r="Q73" s="33" t="str">
        <f t="shared" si="1"/>
        <v>61Χ86 WHITE</v>
      </c>
      <c r="R73" s="35">
        <f>ΧΟΝΔΡΙΚΗ!R73*2</f>
        <v>21.1</v>
      </c>
    </row>
    <row r="74" spans="11:18" ht="15.75" customHeight="1">
      <c r="K74" s="28">
        <v>2219</v>
      </c>
      <c r="L74" s="18">
        <f>ΧΟΝΔΡΙΚΗ!L74*2.5</f>
        <v>18.125</v>
      </c>
      <c r="M74" s="28">
        <v>15</v>
      </c>
      <c r="N74" s="28">
        <v>2219</v>
      </c>
      <c r="O74" s="38" t="s">
        <v>90</v>
      </c>
      <c r="P74" s="39"/>
      <c r="Q74" s="33" t="str">
        <f t="shared" si="1"/>
        <v>60Χ90 WHITE</v>
      </c>
      <c r="R74" s="35">
        <f>ΧΟΝΔΡΙΚΗ!R74*2</f>
        <v>21.2</v>
      </c>
    </row>
    <row r="75" spans="11:18" ht="15.75" customHeight="1">
      <c r="K75" s="30" t="s">
        <v>100</v>
      </c>
      <c r="L75" s="18">
        <f>ΧΟΝΔΡΙΚΗ!L75*2.5</f>
        <v>14</v>
      </c>
      <c r="M75" s="28">
        <v>14</v>
      </c>
      <c r="N75" s="30" t="s">
        <v>100</v>
      </c>
      <c r="O75" s="36" t="s">
        <v>91</v>
      </c>
      <c r="P75" s="37"/>
      <c r="Q75" s="33" t="str">
        <f t="shared" si="1"/>
        <v>62Χ93 WHITE</v>
      </c>
      <c r="R75" s="35">
        <f>ΧΟΝΔΡΙΚΗ!R75*2</f>
        <v>21.4</v>
      </c>
    </row>
    <row r="76" spans="11:18" ht="15.75" customHeight="1">
      <c r="K76" s="30" t="s">
        <v>101</v>
      </c>
      <c r="L76" s="18">
        <f>ΧΟΝΔΡΙΚΗ!L76*2.5</f>
        <v>12</v>
      </c>
      <c r="M76" s="28">
        <v>14</v>
      </c>
      <c r="N76" s="30" t="s">
        <v>101</v>
      </c>
      <c r="O76" s="38" t="s">
        <v>92</v>
      </c>
      <c r="P76" s="39"/>
      <c r="Q76" s="33" t="str">
        <f t="shared" si="1"/>
        <v>70Χ100 WHITE</v>
      </c>
      <c r="R76" s="35">
        <f>ΧΟΝΔΡΙΚΗ!R76*2</f>
        <v>22</v>
      </c>
    </row>
    <row r="77" spans="11:18" ht="15.75" customHeight="1">
      <c r="K77" s="30" t="s">
        <v>102</v>
      </c>
      <c r="L77" s="18">
        <f>ΧΟΝΔΡΙΚΗ!L77*2.5</f>
        <v>11.25</v>
      </c>
      <c r="M77" s="28">
        <v>14</v>
      </c>
      <c r="N77" s="30" t="s">
        <v>102</v>
      </c>
      <c r="O77" s="40" t="s">
        <v>93</v>
      </c>
      <c r="P77" s="41"/>
      <c r="Q77" s="33" t="str">
        <f t="shared" si="1"/>
        <v>80Χ110 WHITE</v>
      </c>
      <c r="R77" s="35">
        <f>ΧΟΝΔΡΙΚΗ!R77*2</f>
        <v>22.8</v>
      </c>
    </row>
    <row r="78" spans="11:18" ht="15.75" customHeight="1">
      <c r="K78" s="28">
        <v>2225</v>
      </c>
      <c r="L78" s="18">
        <f>ΧΟΝΔΡΙΚΗ!L78*2.5</f>
        <v>14</v>
      </c>
      <c r="M78" s="28">
        <v>13</v>
      </c>
      <c r="N78" s="28">
        <v>2225</v>
      </c>
      <c r="O78" s="42" t="s">
        <v>94</v>
      </c>
      <c r="P78" s="43"/>
      <c r="Q78" s="33" t="str">
        <f t="shared" si="1"/>
        <v>90Χ120 WHITE</v>
      </c>
      <c r="R78" s="35">
        <f>ΧΟΝΔΡΙΚΗ!R78*2</f>
        <v>35.200000000000003</v>
      </c>
    </row>
    <row r="79" spans="11:18" ht="15.75" customHeight="1">
      <c r="K79" s="28">
        <v>2240</v>
      </c>
      <c r="L79" s="18">
        <f>ΧΟΝΔΡΙΚΗ!L79*2.5</f>
        <v>21.75</v>
      </c>
      <c r="M79" s="28">
        <v>12</v>
      </c>
      <c r="N79" s="28">
        <v>2240</v>
      </c>
      <c r="O79" s="44" t="s">
        <v>95</v>
      </c>
      <c r="P79" s="45"/>
      <c r="Q79" s="33" t="str">
        <f t="shared" si="1"/>
        <v>100Χ150 WHITE</v>
      </c>
      <c r="R79" s="35">
        <f>ΧΟΝΔΡΙΚΗ!R79*2</f>
        <v>36.799999999999997</v>
      </c>
    </row>
    <row r="80" spans="11:18" ht="15.75" customHeight="1">
      <c r="K80" s="23">
        <v>2319</v>
      </c>
      <c r="L80" s="18">
        <f>ΧΟΝΔΡΙΚΗ!L80*2.5</f>
        <v>11.25</v>
      </c>
      <c r="M80" s="23">
        <v>15</v>
      </c>
      <c r="N80" s="23">
        <v>2319</v>
      </c>
      <c r="O80" s="34" t="s">
        <v>70</v>
      </c>
      <c r="P80" s="35"/>
      <c r="Q80" s="33" t="str">
        <f t="shared" ref="Q80:Q100" si="2">O80&amp; " MUSEUM"</f>
        <v>10Χ15 MUSEUM</v>
      </c>
      <c r="R80" s="35">
        <f>ΧΟΝΔΡΙΚΗ!R80*2</f>
        <v>2.4</v>
      </c>
    </row>
    <row r="81" spans="11:18" ht="15.75" customHeight="1">
      <c r="K81" s="28">
        <v>2322</v>
      </c>
      <c r="L81" s="18">
        <f>ΧΟΝΔΡΙΚΗ!L81*2.5</f>
        <v>17.25</v>
      </c>
      <c r="M81" s="28">
        <v>16</v>
      </c>
      <c r="N81" s="28">
        <v>2322</v>
      </c>
      <c r="O81" s="36" t="s">
        <v>71</v>
      </c>
      <c r="P81" s="37"/>
      <c r="Q81" s="33" t="str">
        <f t="shared" si="2"/>
        <v>13Χ18 MUSEUM</v>
      </c>
      <c r="R81" s="35">
        <f>ΧΟΝΔΡΙΚΗ!R81*2</f>
        <v>2.6</v>
      </c>
    </row>
    <row r="82" spans="11:18" ht="15.75" customHeight="1">
      <c r="K82" s="28">
        <v>237</v>
      </c>
      <c r="L82" s="18">
        <f>ΧΟΝΔΡΙΚΗ!L82*2.5</f>
        <v>19.375</v>
      </c>
      <c r="M82" s="28">
        <v>42</v>
      </c>
      <c r="N82" s="28">
        <v>237</v>
      </c>
      <c r="O82" s="38" t="s">
        <v>72</v>
      </c>
      <c r="P82" s="39"/>
      <c r="Q82" s="33" t="str">
        <f t="shared" si="2"/>
        <v>15Χ20 MUSEUM</v>
      </c>
      <c r="R82" s="35">
        <f>ΧΟΝΔΡΙΚΗ!R82*2</f>
        <v>2.8</v>
      </c>
    </row>
    <row r="83" spans="11:18" ht="15.75" customHeight="1">
      <c r="K83" s="28">
        <v>24</v>
      </c>
      <c r="L83" s="18">
        <f>ΧΟΝΔΡΙΚΗ!L83*2.5</f>
        <v>11.625</v>
      </c>
      <c r="M83" s="28">
        <v>12</v>
      </c>
      <c r="N83" s="28">
        <v>24</v>
      </c>
      <c r="O83" s="36" t="s">
        <v>73</v>
      </c>
      <c r="P83" s="37"/>
      <c r="Q83" s="33" t="str">
        <f t="shared" si="2"/>
        <v>18Χ24 MUSEUM</v>
      </c>
      <c r="R83" s="35">
        <f>ΧΟΝΔΡΙΚΗ!R83*2</f>
        <v>3.8</v>
      </c>
    </row>
    <row r="84" spans="11:18" ht="15.75" customHeight="1">
      <c r="K84" s="28">
        <v>2513</v>
      </c>
      <c r="L84" s="18">
        <f>ΧΟΝΔΡΙΚΗ!L84*2.5</f>
        <v>9.75</v>
      </c>
      <c r="M84" s="28">
        <v>16</v>
      </c>
      <c r="N84" s="28">
        <v>2513</v>
      </c>
      <c r="O84" s="38" t="s">
        <v>74</v>
      </c>
      <c r="P84" s="39"/>
      <c r="Q84" s="33" t="str">
        <f t="shared" si="2"/>
        <v>20Χ25 MUSEUM</v>
      </c>
      <c r="R84" s="35">
        <f>ΧΟΝΔΡΙΚΗ!R84*2</f>
        <v>3.9</v>
      </c>
    </row>
    <row r="85" spans="11:18" ht="15.75" customHeight="1">
      <c r="K85" s="28">
        <v>2516</v>
      </c>
      <c r="L85" s="18">
        <f>ΧΟΝΔΡΙΚΗ!L85*2.5</f>
        <v>11.125</v>
      </c>
      <c r="M85" s="28">
        <v>16</v>
      </c>
      <c r="N85" s="28">
        <v>2516</v>
      </c>
      <c r="O85" s="36" t="s">
        <v>76</v>
      </c>
      <c r="P85" s="37"/>
      <c r="Q85" s="33" t="str">
        <f t="shared" si="2"/>
        <v>24Χ30 MUSEUM</v>
      </c>
      <c r="R85" s="35">
        <f>ΧΟΝΔΡΙΚΗ!R85*2</f>
        <v>6.4</v>
      </c>
    </row>
    <row r="86" spans="11:18" ht="15.75" customHeight="1">
      <c r="K86" s="28">
        <v>2520</v>
      </c>
      <c r="L86" s="18">
        <f>ΧΟΝΔΡΙΚΗ!L86*2.5</f>
        <v>14.375</v>
      </c>
      <c r="M86" s="28">
        <v>16</v>
      </c>
      <c r="N86" s="28">
        <v>2520</v>
      </c>
      <c r="O86" s="38" t="s">
        <v>78</v>
      </c>
      <c r="P86" s="39"/>
      <c r="Q86" s="33" t="str">
        <f t="shared" si="2"/>
        <v>28Χ35 MUSEUM</v>
      </c>
      <c r="R86" s="35">
        <f>ΧΟΝΔΡΙΚΗ!R86*2</f>
        <v>6.7</v>
      </c>
    </row>
    <row r="87" spans="11:18" ht="15.75" customHeight="1">
      <c r="K87" s="28">
        <v>265</v>
      </c>
      <c r="L87" s="18">
        <f>ΧΟΝΔΡΙΚΗ!L87*2.5</f>
        <v>17</v>
      </c>
      <c r="M87" s="28">
        <v>25</v>
      </c>
      <c r="N87" s="28">
        <v>265</v>
      </c>
      <c r="O87" s="36" t="s">
        <v>79</v>
      </c>
      <c r="P87" s="37"/>
      <c r="Q87" s="33" t="str">
        <f t="shared" si="2"/>
        <v>30Χ40 MUSEUM</v>
      </c>
      <c r="R87" s="35">
        <f>ΧΟΝΔΡΙΚΗ!R87*2</f>
        <v>7</v>
      </c>
    </row>
    <row r="88" spans="11:18" ht="15.75" customHeight="1">
      <c r="K88" s="28">
        <v>2650</v>
      </c>
      <c r="L88" s="18">
        <f>ΧΟΝΔΡΙΚΗ!L88*2.5</f>
        <v>26.75</v>
      </c>
      <c r="M88" s="28">
        <v>16</v>
      </c>
      <c r="N88" s="28">
        <v>2650</v>
      </c>
      <c r="O88" s="38" t="s">
        <v>80</v>
      </c>
      <c r="P88" s="39"/>
      <c r="Q88" s="33" t="str">
        <f t="shared" si="2"/>
        <v>35Χ50 MUSEUM</v>
      </c>
      <c r="R88" s="35">
        <f>ΧΟΝΔΡΙΚΗ!R88*2</f>
        <v>11.8</v>
      </c>
    </row>
    <row r="89" spans="11:18" ht="15.75" customHeight="1">
      <c r="K89" s="28">
        <v>2716</v>
      </c>
      <c r="L89" s="18">
        <f>ΧΟΝΔΡΙΚΗ!L89*2.5</f>
        <v>10.5</v>
      </c>
      <c r="M89" s="28">
        <v>16</v>
      </c>
      <c r="N89" s="28">
        <v>2716</v>
      </c>
      <c r="O89" s="36" t="s">
        <v>81</v>
      </c>
      <c r="P89" s="37"/>
      <c r="Q89" s="33" t="str">
        <f t="shared" si="2"/>
        <v>40Χ50 MUSEUM</v>
      </c>
      <c r="R89" s="35">
        <f>ΧΟΝΔΡΙΚΗ!R89*2</f>
        <v>14</v>
      </c>
    </row>
    <row r="90" spans="11:18" ht="15.75" customHeight="1">
      <c r="K90" s="28">
        <v>2815</v>
      </c>
      <c r="L90" s="18">
        <f>ΧΟΝΔΡΙΚΗ!L90*2.5</f>
        <v>10.125</v>
      </c>
      <c r="M90" s="28">
        <v>20</v>
      </c>
      <c r="N90" s="28">
        <v>2815</v>
      </c>
      <c r="O90" s="38" t="s">
        <v>83</v>
      </c>
      <c r="P90" s="39"/>
      <c r="Q90" s="33" t="str">
        <f t="shared" si="2"/>
        <v>40Χ60 MUSEUM</v>
      </c>
      <c r="R90" s="35">
        <f>ΧΟΝΔΡΙΚΗ!R90*2</f>
        <v>16</v>
      </c>
    </row>
    <row r="91" spans="11:18" ht="15.75" customHeight="1">
      <c r="K91" s="28">
        <v>2816</v>
      </c>
      <c r="L91" s="18">
        <f>ΧΟΝΔΡΙΚΗ!L91*2.5</f>
        <v>9.25</v>
      </c>
      <c r="M91" s="28">
        <v>16</v>
      </c>
      <c r="N91" s="28">
        <v>2816</v>
      </c>
      <c r="O91" s="36" t="s">
        <v>85</v>
      </c>
      <c r="P91" s="37"/>
      <c r="Q91" s="33" t="str">
        <f t="shared" si="2"/>
        <v>50Χ60 MUSEUM</v>
      </c>
      <c r="R91" s="35">
        <f>ΧΟΝΔΡΙΚΗ!R91*2</f>
        <v>18</v>
      </c>
    </row>
    <row r="92" spans="11:18" ht="15.75" customHeight="1">
      <c r="K92" s="28">
        <v>2820</v>
      </c>
      <c r="L92" s="18">
        <f>ΧΟΝΔΡΙΚΗ!L92*2.5</f>
        <v>12.375</v>
      </c>
      <c r="M92" s="28">
        <v>20</v>
      </c>
      <c r="N92" s="28">
        <v>2820</v>
      </c>
      <c r="O92" s="38" t="s">
        <v>86</v>
      </c>
      <c r="P92" s="39"/>
      <c r="Q92" s="33" t="str">
        <f t="shared" si="2"/>
        <v>50Χ70 MUSEUM</v>
      </c>
      <c r="R92" s="35">
        <f>ΧΟΝΔΡΙΚΗ!R92*2</f>
        <v>18.399999999999999</v>
      </c>
    </row>
    <row r="93" spans="11:18" ht="15.75" customHeight="1">
      <c r="K93" s="28">
        <v>287</v>
      </c>
      <c r="L93" s="18">
        <f>ΧΟΝΔΡΙΚΗ!L93*2.5</f>
        <v>30.75</v>
      </c>
      <c r="M93" s="28">
        <v>48</v>
      </c>
      <c r="N93" s="28">
        <v>287</v>
      </c>
      <c r="O93" s="36" t="s">
        <v>87</v>
      </c>
      <c r="P93" s="37"/>
      <c r="Q93" s="33" t="str">
        <f t="shared" si="2"/>
        <v>56Χ71 MUSEUM</v>
      </c>
      <c r="R93" s="35">
        <f>ΧΟΝΔΡΙΚΗ!R93*2</f>
        <v>25.4</v>
      </c>
    </row>
    <row r="94" spans="11:18" ht="15.75" customHeight="1">
      <c r="K94" s="28">
        <v>2930</v>
      </c>
      <c r="L94" s="18">
        <f>ΧΟΝΔΡΙΚΗ!L94*2.5</f>
        <v>21.625</v>
      </c>
      <c r="M94" s="28">
        <v>20</v>
      </c>
      <c r="N94" s="28">
        <v>2930</v>
      </c>
      <c r="O94" s="38" t="s">
        <v>88</v>
      </c>
      <c r="P94" s="39"/>
      <c r="Q94" s="33" t="str">
        <f t="shared" si="2"/>
        <v>60Χ80 MUSEUM</v>
      </c>
      <c r="R94" s="35">
        <f>ΧΟΝΔΡΙΚΗ!R94*2</f>
        <v>25.9</v>
      </c>
    </row>
    <row r="95" spans="11:18" ht="15.75" customHeight="1">
      <c r="K95" s="28">
        <v>295</v>
      </c>
      <c r="L95" s="18">
        <f>ΧΟΝΔΡΙΚΗ!L95*2.5</f>
        <v>16.625</v>
      </c>
      <c r="M95" s="28">
        <v>32</v>
      </c>
      <c r="N95" s="28">
        <v>295</v>
      </c>
      <c r="O95" s="36" t="s">
        <v>89</v>
      </c>
      <c r="P95" s="37"/>
      <c r="Q95" s="33" t="str">
        <f t="shared" si="2"/>
        <v>61Χ86 MUSEUM</v>
      </c>
      <c r="R95" s="35">
        <f>ΧΟΝΔΡΙΚΗ!R95*2</f>
        <v>27.7</v>
      </c>
    </row>
    <row r="96" spans="11:18" ht="15.75" customHeight="1">
      <c r="K96" s="28">
        <v>300</v>
      </c>
      <c r="L96" s="18">
        <f>ΧΟΝΔΡΙΚΗ!L96*2.5</f>
        <v>37.5</v>
      </c>
      <c r="M96" s="28">
        <v>44</v>
      </c>
      <c r="N96" s="28">
        <v>300</v>
      </c>
      <c r="O96" s="38" t="s">
        <v>90</v>
      </c>
      <c r="P96" s="39"/>
      <c r="Q96" s="33" t="str">
        <f t="shared" si="2"/>
        <v>60Χ90 MUSEUM</v>
      </c>
      <c r="R96" s="35">
        <f>ΧΟΝΔΡΙΚΗ!R96*2</f>
        <v>27.8</v>
      </c>
    </row>
    <row r="97" spans="11:18" ht="15.75" customHeight="1">
      <c r="K97" s="28">
        <v>3013</v>
      </c>
      <c r="L97" s="18">
        <f>ΧΟΝΔΡΙΚΗ!L97*2.5</f>
        <v>10.75</v>
      </c>
      <c r="M97" s="28">
        <v>20</v>
      </c>
      <c r="N97" s="28">
        <v>3013</v>
      </c>
      <c r="O97" s="36" t="s">
        <v>91</v>
      </c>
      <c r="P97" s="37"/>
      <c r="Q97" s="33" t="str">
        <f t="shared" si="2"/>
        <v>62Χ93 MUSEUM</v>
      </c>
      <c r="R97" s="35">
        <f>ΧΟΝΔΡΙΚΗ!R97*2</f>
        <v>28</v>
      </c>
    </row>
    <row r="98" spans="11:18" ht="15.75" customHeight="1">
      <c r="K98" s="28">
        <v>3020</v>
      </c>
      <c r="L98" s="18">
        <f>ΧΟΝΔΡΙΚΗ!L98*2.5</f>
        <v>14.125</v>
      </c>
      <c r="M98" s="28">
        <v>22</v>
      </c>
      <c r="N98" s="28">
        <v>3020</v>
      </c>
      <c r="O98" s="38" t="s">
        <v>92</v>
      </c>
      <c r="P98" s="39"/>
      <c r="Q98" s="33" t="str">
        <f t="shared" si="2"/>
        <v>70Χ100 MUSEUM</v>
      </c>
      <c r="R98" s="35">
        <f>ΧΟΝΔΡΙΚΗ!R98*2</f>
        <v>28.6</v>
      </c>
    </row>
    <row r="99" spans="11:18" ht="15.75" customHeight="1">
      <c r="K99" s="28">
        <v>3026</v>
      </c>
      <c r="L99" s="18">
        <f>ΧΟΝΔΡΙΚΗ!L99*2.5</f>
        <v>16.625</v>
      </c>
      <c r="M99" s="28">
        <v>22</v>
      </c>
      <c r="N99" s="28">
        <v>3026</v>
      </c>
      <c r="O99" s="40" t="s">
        <v>93</v>
      </c>
      <c r="P99" s="41"/>
      <c r="Q99" s="33" t="str">
        <f t="shared" si="2"/>
        <v>80Χ110 MUSEUM</v>
      </c>
      <c r="R99" s="35">
        <f>ΧΟΝΔΡΙΚΗ!R99*2</f>
        <v>39.9</v>
      </c>
    </row>
    <row r="100" spans="11:18" ht="15.75" customHeight="1">
      <c r="K100" s="28">
        <v>3035</v>
      </c>
      <c r="L100" s="18">
        <f>ΧΟΝΔΡΙΚΗ!L100*2.5</f>
        <v>18.375</v>
      </c>
      <c r="M100" s="28">
        <v>20</v>
      </c>
      <c r="N100" s="28">
        <v>3035</v>
      </c>
      <c r="O100" s="42" t="s">
        <v>94</v>
      </c>
      <c r="P100" s="43"/>
      <c r="Q100" s="33" t="str">
        <f t="shared" si="2"/>
        <v>90Χ120 MUSEUM</v>
      </c>
      <c r="R100" s="35">
        <f>ΧΟΝΔΡΙΚΗ!R100*2</f>
        <v>40.700000000000003</v>
      </c>
    </row>
    <row r="101" spans="11:18" ht="15.75" customHeight="1">
      <c r="K101" s="28">
        <v>3128</v>
      </c>
      <c r="L101" s="18">
        <f>ΧΟΝΔΡΙΚΗ!L101*2.5</f>
        <v>30.875</v>
      </c>
      <c r="M101" s="28">
        <v>49</v>
      </c>
      <c r="N101" s="28">
        <v>3128</v>
      </c>
      <c r="O101" s="44" t="s">
        <v>95</v>
      </c>
      <c r="P101" s="45"/>
    </row>
    <row r="102" spans="11:18" ht="15.75" customHeight="1">
      <c r="K102" s="28">
        <v>3131</v>
      </c>
      <c r="L102" s="18">
        <f>ΧΟΝΔΡΙΚΗ!L102*2.5</f>
        <v>21.25</v>
      </c>
      <c r="M102" s="28">
        <v>20</v>
      </c>
      <c r="N102" s="28">
        <v>3131</v>
      </c>
    </row>
    <row r="103" spans="11:18" ht="15.75" customHeight="1">
      <c r="K103" s="28">
        <v>320</v>
      </c>
      <c r="L103" s="18">
        <f>ΧΟΝΔΡΙΚΗ!L103*2.5</f>
        <v>10.25</v>
      </c>
      <c r="M103" s="28">
        <v>14</v>
      </c>
      <c r="N103" s="28">
        <v>320</v>
      </c>
    </row>
    <row r="104" spans="11:18" ht="15.75" customHeight="1">
      <c r="K104" s="28">
        <v>321</v>
      </c>
      <c r="L104" s="18">
        <f>ΧΟΝΔΡΙΚΗ!L104*2.5</f>
        <v>17.25</v>
      </c>
      <c r="M104" s="28">
        <v>28</v>
      </c>
      <c r="N104" s="28">
        <v>321</v>
      </c>
    </row>
    <row r="105" spans="11:18" ht="15.75" customHeight="1">
      <c r="K105" s="28">
        <v>3215</v>
      </c>
      <c r="L105" s="18">
        <f>ΧΟΝΔΡΙΚΗ!L105*2.5</f>
        <v>10.5</v>
      </c>
      <c r="M105" s="28">
        <v>22</v>
      </c>
      <c r="N105" s="28">
        <v>3215</v>
      </c>
    </row>
    <row r="106" spans="11:18" ht="15.75" customHeight="1">
      <c r="K106" s="28">
        <v>3222</v>
      </c>
      <c r="L106" s="18">
        <f>ΧΟΝΔΡΙΚΗ!L106*2.5</f>
        <v>17</v>
      </c>
      <c r="M106" s="28">
        <v>24</v>
      </c>
      <c r="N106" s="28">
        <v>3222</v>
      </c>
      <c r="O106" s="24" t="s">
        <v>12</v>
      </c>
      <c r="P106" s="24">
        <v>0</v>
      </c>
    </row>
    <row r="107" spans="11:18" ht="15.75" customHeight="1">
      <c r="K107" s="28">
        <v>3224</v>
      </c>
      <c r="L107" s="18">
        <f>ΧΟΝΔΡΙΚΗ!L107*2.5</f>
        <v>21.625</v>
      </c>
      <c r="M107" s="28">
        <v>21</v>
      </c>
      <c r="N107" s="28">
        <v>3224</v>
      </c>
      <c r="O107" s="24" t="s">
        <v>103</v>
      </c>
      <c r="P107" s="24">
        <f>ΧΟΝΔΡΙΚΗ!P107*2</f>
        <v>36</v>
      </c>
    </row>
    <row r="108" spans="11:18" ht="15.75" customHeight="1">
      <c r="K108" s="28">
        <v>324</v>
      </c>
      <c r="L108" s="18">
        <f>ΧΟΝΔΡΙΚΗ!L108*2.5</f>
        <v>11.5</v>
      </c>
      <c r="M108" s="28">
        <v>20</v>
      </c>
      <c r="N108" s="28">
        <v>324</v>
      </c>
      <c r="O108" s="24" t="s">
        <v>104</v>
      </c>
      <c r="P108" s="24">
        <f>ΧΟΝΔΡΙΚΗ!P108*2</f>
        <v>42</v>
      </c>
    </row>
    <row r="109" spans="11:18" ht="15.75" customHeight="1">
      <c r="K109" s="28">
        <v>3243</v>
      </c>
      <c r="L109" s="18">
        <f>ΧΟΝΔΡΙΚΗ!L109*2.5</f>
        <v>28</v>
      </c>
      <c r="M109" s="28">
        <v>22</v>
      </c>
      <c r="N109" s="28">
        <v>3243</v>
      </c>
      <c r="O109" s="24" t="s">
        <v>105</v>
      </c>
      <c r="P109" s="24">
        <f>ΧΟΝΔΡΙΚΗ!P109*2</f>
        <v>49</v>
      </c>
    </row>
    <row r="110" spans="11:18" ht="15.75" customHeight="1">
      <c r="K110" s="28">
        <v>326</v>
      </c>
      <c r="L110" s="18">
        <f>ΧΟΝΔΡΙΚΗ!L110*2.5</f>
        <v>15</v>
      </c>
      <c r="M110" s="28">
        <v>28</v>
      </c>
      <c r="N110" s="28">
        <v>326</v>
      </c>
      <c r="O110" s="24" t="s">
        <v>106</v>
      </c>
      <c r="P110" s="24">
        <f>ΧΟΝΔΡΙΚΗ!P110*2</f>
        <v>57</v>
      </c>
    </row>
    <row r="111" spans="11:18" ht="15.75" customHeight="1">
      <c r="K111" s="30" t="s">
        <v>107</v>
      </c>
      <c r="L111" s="18">
        <f>ΧΟΝΔΡΙΚΗ!L111*2.5</f>
        <v>27.5</v>
      </c>
      <c r="M111" s="28">
        <v>65</v>
      </c>
      <c r="N111" s="30" t="s">
        <v>107</v>
      </c>
      <c r="O111" s="24" t="s">
        <v>108</v>
      </c>
      <c r="P111" s="24">
        <f>ΧΟΝΔΡΙΚΗ!P111*2</f>
        <v>60</v>
      </c>
    </row>
    <row r="112" spans="11:18" ht="15.75" customHeight="1">
      <c r="K112" s="30" t="s">
        <v>109</v>
      </c>
      <c r="L112" s="18">
        <f>ΧΟΝΔΡΙΚΗ!L112*2.5</f>
        <v>23.799999999999997</v>
      </c>
      <c r="M112" s="28">
        <v>48</v>
      </c>
      <c r="N112" s="30" t="s">
        <v>109</v>
      </c>
      <c r="O112" s="24" t="s">
        <v>110</v>
      </c>
      <c r="P112" s="24">
        <f>ΧΟΝΔΡΙΚΗ!P112*2</f>
        <v>64</v>
      </c>
    </row>
    <row r="113" spans="11:16" ht="15.75" customHeight="1">
      <c r="K113" s="28">
        <v>3339</v>
      </c>
      <c r="L113" s="18">
        <f>ΧΟΝΔΡΙΚΗ!L113*2.5</f>
        <v>20.75</v>
      </c>
      <c r="M113" s="28">
        <v>62</v>
      </c>
      <c r="N113" s="28">
        <v>3339</v>
      </c>
      <c r="O113" s="24" t="s">
        <v>111</v>
      </c>
      <c r="P113" s="24">
        <f>ΧΟΝΔΡΙΚΗ!P113*2</f>
        <v>72</v>
      </c>
    </row>
    <row r="114" spans="11:16" ht="15.75" customHeight="1">
      <c r="K114" s="23">
        <v>3350</v>
      </c>
      <c r="L114" s="18">
        <f>ΧΟΝΔΡΙΚΗ!L114*2.5</f>
        <v>31.25</v>
      </c>
      <c r="M114" s="23">
        <v>20</v>
      </c>
      <c r="N114" s="23">
        <v>3350</v>
      </c>
      <c r="O114" s="24" t="s">
        <v>112</v>
      </c>
      <c r="P114" s="24">
        <f>ΧΟΝΔΡΙΚΗ!P114*2</f>
        <v>88</v>
      </c>
    </row>
    <row r="115" spans="11:16" ht="15.75" customHeight="1">
      <c r="K115" s="30" t="s">
        <v>113</v>
      </c>
      <c r="L115" s="18">
        <f>ΧΟΝΔΡΙΚΗ!L115*2.5</f>
        <v>17.375</v>
      </c>
      <c r="M115" s="28">
        <v>24</v>
      </c>
      <c r="N115" s="30" t="s">
        <v>113</v>
      </c>
      <c r="O115" s="24" t="s">
        <v>114</v>
      </c>
      <c r="P115" s="24">
        <f>ΧΟΝΔΡΙΚΗ!P115*2</f>
        <v>112</v>
      </c>
    </row>
    <row r="116" spans="11:16" ht="15.75" customHeight="1">
      <c r="K116" s="30" t="s">
        <v>115</v>
      </c>
      <c r="L116" s="18">
        <f>ΧΟΝΔΡΙΚΗ!L116*2.5</f>
        <v>12.875</v>
      </c>
      <c r="M116" s="28">
        <v>24</v>
      </c>
      <c r="N116" s="30" t="s">
        <v>115</v>
      </c>
      <c r="O116" s="24" t="s">
        <v>116</v>
      </c>
      <c r="P116" s="24">
        <f>ΧΟΝΔΡΙΚΗ!P116*2</f>
        <v>68</v>
      </c>
    </row>
    <row r="117" spans="11:16" ht="15.75" customHeight="1">
      <c r="K117" s="30" t="s">
        <v>117</v>
      </c>
      <c r="L117" s="18">
        <f>ΧΟΝΔΡΙΚΗ!L117*2.5</f>
        <v>16.75</v>
      </c>
      <c r="M117" s="28">
        <v>24</v>
      </c>
      <c r="N117" s="30" t="s">
        <v>117</v>
      </c>
      <c r="O117" s="24" t="s">
        <v>118</v>
      </c>
      <c r="P117" s="24">
        <f>ΧΟΝΔΡΙΚΗ!P117*2</f>
        <v>76</v>
      </c>
    </row>
    <row r="118" spans="11:16" ht="15.75" customHeight="1">
      <c r="K118" s="28">
        <v>3535</v>
      </c>
      <c r="L118" s="18">
        <f>ΧΟΝΔΡΙΚΗ!L118*2.5</f>
        <v>18.5</v>
      </c>
      <c r="M118" s="28">
        <v>20</v>
      </c>
      <c r="N118" s="28">
        <v>3535</v>
      </c>
      <c r="O118" s="24" t="s">
        <v>119</v>
      </c>
      <c r="P118" s="24">
        <f>ΧΟΝΔΡΙΚΗ!P118*2</f>
        <v>80</v>
      </c>
    </row>
    <row r="119" spans="11:16" ht="15.75" customHeight="1">
      <c r="K119" s="28">
        <v>3538</v>
      </c>
      <c r="L119" s="18">
        <f>ΧΟΝΔΡΙΚΗ!L119*2.5</f>
        <v>23.25</v>
      </c>
      <c r="M119" s="28">
        <v>16</v>
      </c>
      <c r="N119" s="28">
        <v>3538</v>
      </c>
      <c r="O119" s="24" t="s">
        <v>120</v>
      </c>
      <c r="P119" s="24">
        <f>ΧΟΝΔΡΙΚΗ!P119*2</f>
        <v>84</v>
      </c>
    </row>
    <row r="120" spans="11:16" ht="15.75" customHeight="1">
      <c r="K120" s="28">
        <v>3540</v>
      </c>
      <c r="L120" s="18">
        <f>ΧΟΝΔΡΙΚΗ!L120*2.5</f>
        <v>25.875</v>
      </c>
      <c r="M120" s="28">
        <v>24</v>
      </c>
      <c r="N120" s="28">
        <v>3540</v>
      </c>
      <c r="O120" s="24" t="s">
        <v>121</v>
      </c>
      <c r="P120" s="24">
        <f>ΧΟΝΔΡΙΚΗ!P120*2</f>
        <v>92</v>
      </c>
    </row>
    <row r="121" spans="11:16" ht="15.75" customHeight="1">
      <c r="K121" s="28">
        <v>3721</v>
      </c>
      <c r="L121" s="18">
        <f>ΧΟΝΔΡΙΚΗ!L121*2.5</f>
        <v>15.625</v>
      </c>
      <c r="M121" s="28">
        <v>26</v>
      </c>
      <c r="N121" s="28">
        <v>3721</v>
      </c>
      <c r="O121" s="24" t="s">
        <v>122</v>
      </c>
      <c r="P121" s="24">
        <f>ΧΟΝΔΡΙΚΗ!P121*2</f>
        <v>108</v>
      </c>
    </row>
    <row r="122" spans="11:16" ht="15.75" customHeight="1">
      <c r="K122" s="28">
        <v>3815</v>
      </c>
      <c r="L122" s="18">
        <f>ΧΟΝΔΡΙΚΗ!L122*2.5</f>
        <v>12.25</v>
      </c>
      <c r="M122" s="28">
        <v>28</v>
      </c>
      <c r="N122" s="28">
        <v>3815</v>
      </c>
      <c r="O122" s="24" t="s">
        <v>123</v>
      </c>
      <c r="P122" s="24">
        <f>ΧΟΝΔΡΙΚΗ!P122*2</f>
        <v>132</v>
      </c>
    </row>
    <row r="123" spans="11:16" ht="15.75" customHeight="1">
      <c r="K123" s="28">
        <v>3825</v>
      </c>
      <c r="L123" s="18">
        <f>ΧΟΝΔΡΙΚΗ!L123*2.5</f>
        <v>20.75</v>
      </c>
      <c r="M123" s="28">
        <v>28</v>
      </c>
      <c r="N123" s="28">
        <v>3825</v>
      </c>
      <c r="O123" s="24" t="s">
        <v>124</v>
      </c>
      <c r="P123" s="24">
        <f>ΧΟΝΔΡΙΚΗ!P123*2</f>
        <v>28.6</v>
      </c>
    </row>
    <row r="124" spans="11:16" ht="15.75" customHeight="1">
      <c r="K124" s="28">
        <v>3826</v>
      </c>
      <c r="L124" s="18">
        <f>ΧΟΝΔΡΙΚΗ!L124*2.5</f>
        <v>15.625</v>
      </c>
      <c r="M124" s="28">
        <v>26</v>
      </c>
      <c r="N124" s="28">
        <v>3826</v>
      </c>
    </row>
    <row r="125" spans="11:16" ht="15.75" customHeight="1">
      <c r="K125" s="28">
        <v>3835</v>
      </c>
      <c r="L125" s="18">
        <f>ΧΟΝΔΡΙΚΗ!L125*2.5</f>
        <v>38.75</v>
      </c>
      <c r="M125" s="28">
        <v>12</v>
      </c>
      <c r="N125" s="28">
        <v>3835</v>
      </c>
    </row>
    <row r="126" spans="11:16" ht="15.75" customHeight="1">
      <c r="K126" s="30" t="s">
        <v>126</v>
      </c>
      <c r="L126" s="18">
        <f>ΧΟΝΔΡΙΚΗ!L126*2.5</f>
        <v>10</v>
      </c>
      <c r="M126" s="28">
        <v>26</v>
      </c>
      <c r="N126" s="30" t="s">
        <v>126</v>
      </c>
    </row>
    <row r="127" spans="11:16" ht="15.75" customHeight="1">
      <c r="K127" s="30" t="s">
        <v>127</v>
      </c>
      <c r="L127" s="18">
        <f>ΧΟΝΔΡΙΚΗ!L127*2.5</f>
        <v>20.875</v>
      </c>
      <c r="M127" s="28">
        <v>26</v>
      </c>
      <c r="N127" s="30" t="s">
        <v>127</v>
      </c>
    </row>
    <row r="128" spans="11:16" ht="15.75" customHeight="1">
      <c r="K128" s="30" t="s">
        <v>128</v>
      </c>
      <c r="L128" s="18">
        <f>ΧΟΝΔΡΙΚΗ!L128*2.5</f>
        <v>12.625</v>
      </c>
      <c r="M128" s="28">
        <v>27</v>
      </c>
      <c r="N128" s="30" t="s">
        <v>128</v>
      </c>
    </row>
    <row r="129" spans="11:14" ht="15.75" customHeight="1">
      <c r="K129" s="30" t="s">
        <v>129</v>
      </c>
      <c r="L129" s="18">
        <f>ΧΟΝΔΡΙΚΗ!L129*2.5</f>
        <v>14.875</v>
      </c>
      <c r="M129" s="28">
        <v>30</v>
      </c>
      <c r="N129" s="30" t="s">
        <v>129</v>
      </c>
    </row>
    <row r="130" spans="11:14" ht="15.75" customHeight="1">
      <c r="K130" s="28">
        <v>4017</v>
      </c>
      <c r="L130" s="18">
        <f>ΧΟΝΔΡΙΚΗ!L130*2.5</f>
        <v>14.125</v>
      </c>
      <c r="M130" s="28">
        <v>28</v>
      </c>
      <c r="N130" s="28">
        <v>4017</v>
      </c>
    </row>
    <row r="131" spans="11:14" ht="15.75" customHeight="1">
      <c r="K131" s="28">
        <v>4020</v>
      </c>
      <c r="L131" s="18">
        <f>ΧΟΝΔΡΙΚΗ!L131*2.5</f>
        <v>18.75</v>
      </c>
      <c r="M131" s="28">
        <v>28</v>
      </c>
      <c r="N131" s="28">
        <v>4020</v>
      </c>
    </row>
    <row r="132" spans="11:14" ht="15.75" customHeight="1">
      <c r="K132" s="28">
        <v>403</v>
      </c>
      <c r="L132" s="18">
        <f>ΧΟΝΔΡΙΚΗ!L132*2.5</f>
        <v>14.75</v>
      </c>
      <c r="M132" s="28">
        <v>25</v>
      </c>
      <c r="N132" s="28">
        <v>403</v>
      </c>
    </row>
    <row r="133" spans="11:14" ht="15.75" customHeight="1">
      <c r="K133" s="28">
        <v>4030</v>
      </c>
      <c r="L133" s="18">
        <f>ΧΟΝΔΡΙΚΗ!L133*2.5</f>
        <v>12</v>
      </c>
      <c r="M133" s="28">
        <v>30</v>
      </c>
      <c r="N133" s="28">
        <v>4030</v>
      </c>
    </row>
    <row r="134" spans="11:14" ht="15.75" customHeight="1">
      <c r="K134" s="28">
        <v>404</v>
      </c>
      <c r="L134" s="18">
        <f>ΧΟΝΔΡΙΚΗ!L134*2.5</f>
        <v>14.75</v>
      </c>
      <c r="M134" s="28">
        <v>25</v>
      </c>
      <c r="N134" s="28">
        <v>404</v>
      </c>
    </row>
    <row r="135" spans="11:14" ht="15.75" customHeight="1">
      <c r="K135" s="28">
        <v>4045</v>
      </c>
      <c r="L135" s="18">
        <f>ΧΟΝΔΡΙΚΗ!L135*2.5</f>
        <v>31.75</v>
      </c>
      <c r="M135" s="28">
        <v>16</v>
      </c>
      <c r="N135" s="28">
        <v>4045</v>
      </c>
    </row>
    <row r="136" spans="11:14" ht="15.75" customHeight="1">
      <c r="K136" s="28">
        <v>4049</v>
      </c>
      <c r="L136" s="18">
        <f>ΧΟΝΔΡΙΚΗ!L136*2.5</f>
        <v>31.75</v>
      </c>
      <c r="M136" s="28">
        <v>20</v>
      </c>
      <c r="N136" s="28">
        <v>4049</v>
      </c>
    </row>
    <row r="137" spans="11:14" ht="15.75" customHeight="1">
      <c r="K137" s="28">
        <v>405</v>
      </c>
      <c r="L137" s="18">
        <f>ΧΟΝΔΡΙΚΗ!L137*2.5</f>
        <v>39.5</v>
      </c>
      <c r="M137" s="28">
        <v>50</v>
      </c>
      <c r="N137" s="28">
        <v>405</v>
      </c>
    </row>
    <row r="138" spans="11:14" ht="15.75" customHeight="1">
      <c r="K138" s="28">
        <v>409</v>
      </c>
      <c r="L138" s="18">
        <f>ΧΟΝΔΡΙΚΗ!L138*2.5</f>
        <v>22.5</v>
      </c>
      <c r="M138" s="28">
        <v>32</v>
      </c>
      <c r="N138" s="28">
        <v>409</v>
      </c>
    </row>
    <row r="139" spans="11:14" ht="15.75" customHeight="1">
      <c r="K139" s="28">
        <v>4216</v>
      </c>
      <c r="L139" s="18">
        <f>ΧΟΝΔΡΙΚΗ!L139*2.5</f>
        <v>14.875</v>
      </c>
      <c r="M139" s="28">
        <v>30</v>
      </c>
      <c r="N139" s="28">
        <v>4216</v>
      </c>
    </row>
    <row r="140" spans="11:14" ht="15.75" customHeight="1">
      <c r="K140" s="28">
        <v>4222</v>
      </c>
      <c r="L140" s="18">
        <f>ΧΟΝΔΡΙΚΗ!L140*2.5</f>
        <v>19</v>
      </c>
      <c r="M140" s="28">
        <v>32</v>
      </c>
      <c r="N140" s="28">
        <v>4222</v>
      </c>
    </row>
    <row r="141" spans="11:14" ht="15.75" customHeight="1">
      <c r="K141" s="28">
        <v>4230</v>
      </c>
      <c r="L141" s="18">
        <f>ΧΟΝΔΡΙΚΗ!L141*2.5</f>
        <v>26</v>
      </c>
      <c r="M141" s="28">
        <v>28</v>
      </c>
      <c r="N141" s="28">
        <v>4230</v>
      </c>
    </row>
    <row r="142" spans="11:14" ht="15.75" customHeight="1">
      <c r="K142" s="28">
        <v>4315</v>
      </c>
      <c r="L142" s="18">
        <f>ΧΟΝΔΡΙΚΗ!L142*2.5</f>
        <v>13.375</v>
      </c>
      <c r="M142" s="28">
        <v>30</v>
      </c>
      <c r="N142" s="28">
        <v>4315</v>
      </c>
    </row>
    <row r="143" spans="11:14" ht="15.75" customHeight="1">
      <c r="K143" s="28">
        <v>4320</v>
      </c>
      <c r="L143" s="18">
        <f>ΧΟΝΔΡΙΚΗ!L143*2.5</f>
        <v>14.5</v>
      </c>
      <c r="M143" s="28">
        <v>29</v>
      </c>
      <c r="N143" s="28">
        <v>4320</v>
      </c>
    </row>
    <row r="144" spans="11:14" ht="15.75" customHeight="1">
      <c r="K144" s="28">
        <v>4427</v>
      </c>
      <c r="L144" s="18">
        <f>ΧΟΝΔΡΙΚΗ!L144*2.5</f>
        <v>24.25</v>
      </c>
      <c r="M144" s="28">
        <v>30</v>
      </c>
      <c r="N144" s="28">
        <v>4427</v>
      </c>
    </row>
    <row r="145" spans="11:14" ht="15.75" customHeight="1">
      <c r="K145" s="28">
        <v>451</v>
      </c>
      <c r="L145" s="18">
        <f>ΧΟΝΔΡΙΚΗ!L145*2.5</f>
        <v>9.25</v>
      </c>
      <c r="M145" s="28">
        <v>13</v>
      </c>
      <c r="N145" s="28">
        <v>451</v>
      </c>
    </row>
    <row r="146" spans="11:14" ht="15.75" customHeight="1">
      <c r="K146" s="28">
        <v>4535</v>
      </c>
      <c r="L146" s="18">
        <f>ΧΟΝΔΡΙΚΗ!L146*2.5</f>
        <v>24.875</v>
      </c>
      <c r="M146" s="28">
        <v>24</v>
      </c>
      <c r="N146" s="28">
        <v>4535</v>
      </c>
    </row>
    <row r="147" spans="11:14" ht="15.75" customHeight="1">
      <c r="K147" s="28">
        <v>4715</v>
      </c>
      <c r="L147" s="18">
        <f>ΧΟΝΔΡΙΚΗ!L147*2.5</f>
        <v>19.8</v>
      </c>
      <c r="M147" s="28">
        <v>33</v>
      </c>
      <c r="N147" s="28">
        <v>4715</v>
      </c>
    </row>
    <row r="148" spans="11:14" ht="15.75" customHeight="1">
      <c r="K148" s="23">
        <v>4815</v>
      </c>
      <c r="L148" s="18">
        <f>ΧΟΝΔΡΙΚΗ!L148*2.5</f>
        <v>15.25</v>
      </c>
      <c r="M148" s="23">
        <v>34</v>
      </c>
      <c r="N148" s="23">
        <v>4815</v>
      </c>
    </row>
    <row r="149" spans="11:14" ht="15.75" customHeight="1">
      <c r="K149" s="28">
        <v>4845</v>
      </c>
      <c r="L149" s="18">
        <f>ΧΟΝΔΡΙΚΗ!L149*2.5</f>
        <v>34</v>
      </c>
      <c r="M149" s="28">
        <v>45</v>
      </c>
      <c r="N149" s="28">
        <v>4845</v>
      </c>
    </row>
    <row r="150" spans="11:14" ht="15.75" customHeight="1">
      <c r="K150" s="28">
        <v>4914</v>
      </c>
      <c r="L150" s="18">
        <f>ΧΟΝΔΡΙΚΗ!L150*2.5</f>
        <v>12.125</v>
      </c>
      <c r="M150" s="28">
        <v>35</v>
      </c>
      <c r="N150" s="28">
        <v>4914</v>
      </c>
    </row>
    <row r="151" spans="11:14" ht="15.75" customHeight="1">
      <c r="K151" s="28">
        <v>5</v>
      </c>
      <c r="L151" s="18">
        <f>ΧΟΝΔΡΙΚΗ!L151*2.5</f>
        <v>20</v>
      </c>
      <c r="M151" s="28">
        <v>11</v>
      </c>
      <c r="N151" s="28">
        <v>5</v>
      </c>
    </row>
    <row r="152" spans="11:14" ht="15.75" customHeight="1">
      <c r="K152" s="30" t="s">
        <v>130</v>
      </c>
      <c r="L152" s="18">
        <f>ΧΟΝΔΡΙΚΗ!L152*2.5</f>
        <v>7.5</v>
      </c>
      <c r="M152" s="28">
        <v>8</v>
      </c>
      <c r="N152" s="30" t="s">
        <v>130</v>
      </c>
    </row>
    <row r="153" spans="11:14" ht="15.75" customHeight="1">
      <c r="K153" s="30" t="s">
        <v>131</v>
      </c>
      <c r="L153" s="18">
        <f>ΧΟΝΔΡΙΚΗ!L153*2.5</f>
        <v>7.5</v>
      </c>
      <c r="M153" s="28">
        <v>8</v>
      </c>
      <c r="N153" s="30" t="s">
        <v>131</v>
      </c>
    </row>
    <row r="154" spans="11:14" ht="15.75" customHeight="1">
      <c r="K154" s="30" t="s">
        <v>132</v>
      </c>
      <c r="L154" s="18">
        <f>ΧΟΝΔΡΙΚΗ!L154*2.5</f>
        <v>27.75</v>
      </c>
      <c r="M154" s="28">
        <v>44</v>
      </c>
      <c r="N154" s="30" t="s">
        <v>132</v>
      </c>
    </row>
    <row r="155" spans="11:14" ht="15.75" customHeight="1">
      <c r="K155" s="30">
        <v>5036</v>
      </c>
      <c r="L155" s="18">
        <f>ΧΟΝΔΡΙΚΗ!L155*2.5</f>
        <v>21.375</v>
      </c>
      <c r="M155" s="28">
        <v>36</v>
      </c>
      <c r="N155" s="30">
        <v>5036</v>
      </c>
    </row>
    <row r="156" spans="11:14" ht="15.75" customHeight="1">
      <c r="K156" s="30">
        <v>5045</v>
      </c>
      <c r="L156" s="18">
        <f>ΧΟΝΔΡΙΚΗ!L156*2.5</f>
        <v>40</v>
      </c>
      <c r="M156" s="28">
        <v>36</v>
      </c>
      <c r="N156" s="30">
        <v>5045</v>
      </c>
    </row>
    <row r="157" spans="11:14" ht="15.75" customHeight="1">
      <c r="K157" s="30" t="s">
        <v>133</v>
      </c>
      <c r="L157" s="18">
        <f>ΧΟΝΔΡΙΚΗ!L157*2.5</f>
        <v>9.5</v>
      </c>
      <c r="M157" s="28">
        <v>15</v>
      </c>
      <c r="N157" s="30" t="s">
        <v>133</v>
      </c>
    </row>
    <row r="158" spans="11:14" ht="15.75" customHeight="1">
      <c r="K158" s="30" t="s">
        <v>134</v>
      </c>
      <c r="L158" s="18">
        <f>ΧΟΝΔΡΙΚΗ!L158*2.5</f>
        <v>9.5</v>
      </c>
      <c r="M158" s="28">
        <v>15</v>
      </c>
      <c r="N158" s="30" t="s">
        <v>134</v>
      </c>
    </row>
    <row r="159" spans="11:14" ht="15.75" customHeight="1">
      <c r="K159" s="28">
        <v>51</v>
      </c>
      <c r="L159" s="18">
        <f>ΧΟΝΔΡΙΚΗ!L159*2.5</f>
        <v>17.75</v>
      </c>
      <c r="M159" s="28">
        <v>11</v>
      </c>
      <c r="N159" s="28">
        <v>51</v>
      </c>
    </row>
    <row r="160" spans="11:14" ht="15.75" customHeight="1">
      <c r="K160" s="28">
        <v>510</v>
      </c>
      <c r="L160" s="18">
        <f>ΧΟΝΔΡΙΚΗ!L160*2.5</f>
        <v>23.625</v>
      </c>
      <c r="M160" s="28">
        <v>39</v>
      </c>
      <c r="N160" s="28">
        <v>510</v>
      </c>
    </row>
    <row r="161" spans="11:14" ht="15.75" customHeight="1">
      <c r="K161" s="28">
        <v>5201</v>
      </c>
      <c r="L161" s="18">
        <f>ΧΟΝΔΡΙΚΗ!L161*2.5</f>
        <v>33.75</v>
      </c>
      <c r="M161" s="28">
        <v>72</v>
      </c>
      <c r="N161" s="28">
        <v>5201</v>
      </c>
    </row>
    <row r="162" spans="11:14" ht="15.75" customHeight="1">
      <c r="K162" s="28">
        <v>5230</v>
      </c>
      <c r="L162" s="18">
        <f>ΧΟΝΔΡΙΚΗ!L162*2.5</f>
        <v>28.5</v>
      </c>
      <c r="M162" s="28">
        <v>40</v>
      </c>
      <c r="N162" s="28">
        <v>5230</v>
      </c>
    </row>
    <row r="163" spans="11:14" ht="15.75" customHeight="1">
      <c r="K163" s="28">
        <v>5247</v>
      </c>
      <c r="L163" s="18">
        <f>ΧΟΝΔΡΙΚΗ!L163*2.5</f>
        <v>19</v>
      </c>
      <c r="M163" s="28">
        <v>54</v>
      </c>
      <c r="N163" s="28">
        <v>5247</v>
      </c>
    </row>
    <row r="164" spans="11:14" ht="15.75" customHeight="1">
      <c r="K164" s="28">
        <v>525</v>
      </c>
      <c r="L164" s="18">
        <f>ΧΟΝΔΡΙΚΗ!L164*2.5</f>
        <v>24.625</v>
      </c>
      <c r="M164" s="28">
        <v>37</v>
      </c>
      <c r="N164" s="28">
        <v>525</v>
      </c>
    </row>
    <row r="165" spans="11:14" ht="15.75" customHeight="1">
      <c r="K165" s="28">
        <v>528</v>
      </c>
      <c r="L165" s="18">
        <f>ΧΟΝΔΡΙΚΗ!L165*2.5</f>
        <v>33.625</v>
      </c>
      <c r="M165" s="28">
        <v>50</v>
      </c>
      <c r="N165" s="28">
        <v>528</v>
      </c>
    </row>
    <row r="166" spans="11:14" ht="15.75" customHeight="1">
      <c r="K166" s="28">
        <v>5319</v>
      </c>
      <c r="L166" s="18">
        <f>ΧΟΝΔΡΙΚΗ!L166*2.5</f>
        <v>20.75</v>
      </c>
      <c r="M166" s="28">
        <v>36</v>
      </c>
      <c r="N166" s="28">
        <v>5319</v>
      </c>
    </row>
    <row r="167" spans="11:14" ht="15.75" customHeight="1">
      <c r="K167" s="28">
        <v>5326</v>
      </c>
      <c r="L167" s="18">
        <f>ΧΟΝΔΡΙΚΗ!L167*2.5</f>
        <v>21</v>
      </c>
      <c r="M167" s="28">
        <v>52</v>
      </c>
      <c r="N167" s="28">
        <v>5326</v>
      </c>
    </row>
    <row r="168" spans="11:14" ht="15.75" customHeight="1">
      <c r="K168" s="28">
        <v>5417</v>
      </c>
      <c r="L168" s="18">
        <f>ΧΟΝΔΡΙΚΗ!L168*2.5</f>
        <v>18</v>
      </c>
      <c r="M168" s="28">
        <v>39</v>
      </c>
      <c r="N168" s="28">
        <v>5417</v>
      </c>
    </row>
    <row r="169" spans="11:14" ht="15.75" customHeight="1">
      <c r="K169" s="28">
        <v>5422</v>
      </c>
      <c r="L169" s="18">
        <f>ΧΟΝΔΡΙΚΗ!L169*2.5</f>
        <v>22.125</v>
      </c>
      <c r="M169" s="28">
        <v>38</v>
      </c>
      <c r="N169" s="28">
        <v>5422</v>
      </c>
    </row>
    <row r="170" spans="11:14" ht="15.75" customHeight="1">
      <c r="K170" s="28">
        <v>5443</v>
      </c>
      <c r="L170" s="18">
        <f>ΧΟΝΔΡΙΚΗ!L170*2.5</f>
        <v>17.5</v>
      </c>
      <c r="M170" s="28">
        <v>54</v>
      </c>
      <c r="N170" s="28">
        <v>5443</v>
      </c>
    </row>
    <row r="171" spans="11:14" ht="15.75" customHeight="1">
      <c r="K171" s="28">
        <v>5530</v>
      </c>
      <c r="L171" s="18">
        <f>ΧΟΝΔΡΙΚΗ!L171*2.5</f>
        <v>33.5</v>
      </c>
      <c r="M171" s="28">
        <v>40</v>
      </c>
      <c r="N171" s="28">
        <v>5530</v>
      </c>
    </row>
    <row r="172" spans="11:14" ht="15.75" customHeight="1">
      <c r="K172" s="28">
        <v>5535</v>
      </c>
      <c r="L172" s="18">
        <f>ΧΟΝΔΡΙΚΗ!L172*2.5</f>
        <v>32</v>
      </c>
      <c r="M172" s="28">
        <v>37</v>
      </c>
      <c r="N172" s="28">
        <v>5535</v>
      </c>
    </row>
    <row r="173" spans="11:14" ht="15.75" customHeight="1">
      <c r="K173" s="28">
        <v>5555</v>
      </c>
      <c r="L173" s="18">
        <f>ΧΟΝΔΡΙΚΗ!L173*2.5</f>
        <v>55.125</v>
      </c>
      <c r="M173" s="28">
        <v>24</v>
      </c>
      <c r="N173" s="28">
        <v>5555</v>
      </c>
    </row>
    <row r="174" spans="11:14" ht="15.75" customHeight="1">
      <c r="K174" s="28">
        <v>556</v>
      </c>
      <c r="L174" s="18">
        <f>ΧΟΝΔΡΙΚΗ!L174*2.5</f>
        <v>21.75</v>
      </c>
      <c r="M174" s="28">
        <v>63</v>
      </c>
      <c r="N174" s="28">
        <v>556</v>
      </c>
    </row>
    <row r="175" spans="11:14" ht="15.75" customHeight="1">
      <c r="K175" s="28">
        <v>557</v>
      </c>
      <c r="L175" s="18">
        <f>ΧΟΝΔΡΙΚΗ!L175*2.5</f>
        <v>12</v>
      </c>
      <c r="M175" s="28">
        <v>28</v>
      </c>
      <c r="N175" s="28">
        <v>557</v>
      </c>
    </row>
    <row r="176" spans="11:14" ht="15.75" customHeight="1">
      <c r="K176" s="28">
        <v>56</v>
      </c>
      <c r="L176" s="18">
        <f>ΧΟΝΔΡΙΚΗ!L176*2.5</f>
        <v>7.5</v>
      </c>
      <c r="M176" s="28">
        <v>8</v>
      </c>
      <c r="N176" s="28">
        <v>56</v>
      </c>
    </row>
    <row r="177" spans="11:14" ht="15.75" customHeight="1">
      <c r="K177" s="30" t="s">
        <v>135</v>
      </c>
      <c r="L177" s="18">
        <f>ΧΟΝΔΡΙΚΗ!L177*2.5</f>
        <v>44.25</v>
      </c>
      <c r="M177" s="28">
        <v>39</v>
      </c>
      <c r="N177" s="30" t="s">
        <v>135</v>
      </c>
    </row>
    <row r="178" spans="11:14" ht="15.75" customHeight="1">
      <c r="K178" s="30" t="s">
        <v>136</v>
      </c>
      <c r="L178" s="18">
        <f>ΧΟΝΔΡΙΚΗ!L178*2.5</f>
        <v>58</v>
      </c>
      <c r="M178" s="28">
        <v>74</v>
      </c>
      <c r="N178" s="30" t="s">
        <v>136</v>
      </c>
    </row>
    <row r="179" spans="11:14" ht="15.75" customHeight="1">
      <c r="K179" s="28">
        <v>5740</v>
      </c>
      <c r="L179" s="18">
        <f>ΧΟΝΔΡΙΚΗ!L179*2.5</f>
        <v>31.125</v>
      </c>
      <c r="M179" s="28">
        <v>40</v>
      </c>
      <c r="N179" s="28">
        <v>5740</v>
      </c>
    </row>
    <row r="180" spans="11:14" ht="15.75" customHeight="1">
      <c r="K180" s="28">
        <v>6040</v>
      </c>
      <c r="L180" s="18">
        <f>ΧΟΝΔΡΙΚΗ!L180*2.5</f>
        <v>42.25</v>
      </c>
      <c r="M180" s="28">
        <v>42</v>
      </c>
      <c r="N180" s="28">
        <v>6040</v>
      </c>
    </row>
    <row r="181" spans="11:14" ht="15.75" customHeight="1">
      <c r="K181" s="28">
        <v>605</v>
      </c>
      <c r="L181" s="18">
        <f>ΧΟΝΔΡΙΚΗ!L181*2.5</f>
        <v>29.25</v>
      </c>
      <c r="M181" s="28">
        <v>57</v>
      </c>
      <c r="N181" s="28">
        <v>605</v>
      </c>
    </row>
    <row r="182" spans="11:14" ht="15.75" customHeight="1">
      <c r="K182" s="23">
        <v>61</v>
      </c>
      <c r="L182" s="18">
        <f>ΧΟΝΔΡΙΚΗ!L182*2.5</f>
        <v>10.75</v>
      </c>
      <c r="M182" s="23">
        <v>31</v>
      </c>
      <c r="N182" s="23">
        <v>61</v>
      </c>
    </row>
    <row r="183" spans="11:14" ht="15.75" customHeight="1">
      <c r="K183" s="28">
        <v>622</v>
      </c>
      <c r="L183" s="18">
        <f>ΧΟΝΔΡΙΚΗ!L183*2.5</f>
        <v>63.25</v>
      </c>
      <c r="M183" s="28">
        <v>45</v>
      </c>
      <c r="N183" s="28">
        <v>622</v>
      </c>
    </row>
    <row r="184" spans="11:14" ht="15.75" customHeight="1">
      <c r="K184" s="28">
        <v>6316</v>
      </c>
      <c r="L184" s="18">
        <f>ΧΟΝΔΡΙΚΗ!L184*2.5</f>
        <v>22</v>
      </c>
      <c r="M184" s="28">
        <v>45</v>
      </c>
      <c r="N184" s="28">
        <v>6316</v>
      </c>
    </row>
    <row r="185" spans="11:14" ht="15.75" customHeight="1">
      <c r="K185" s="28">
        <v>6320</v>
      </c>
      <c r="L185" s="18">
        <f>ΧΟΝΔΡΙΚΗ!L185*2.5</f>
        <v>22.75</v>
      </c>
      <c r="M185" s="28">
        <v>45</v>
      </c>
      <c r="N185" s="28">
        <v>6320</v>
      </c>
    </row>
    <row r="186" spans="11:14" ht="15.75" customHeight="1">
      <c r="K186" s="28">
        <v>6424</v>
      </c>
      <c r="L186" s="18">
        <f>ΧΟΝΔΡΙΚΗ!L186*2.5</f>
        <v>27.75</v>
      </c>
      <c r="M186" s="28">
        <v>57</v>
      </c>
      <c r="N186" s="28">
        <v>6424</v>
      </c>
    </row>
    <row r="187" spans="11:14" ht="15.75" customHeight="1">
      <c r="K187" s="28">
        <v>6540</v>
      </c>
      <c r="L187" s="18">
        <f>ΧΟΝΔΡΙΚΗ!L187*2.5</f>
        <v>42.375</v>
      </c>
      <c r="M187" s="28">
        <v>48</v>
      </c>
      <c r="N187" s="28">
        <v>6540</v>
      </c>
    </row>
    <row r="188" spans="11:14" ht="15.75" customHeight="1">
      <c r="K188" s="28">
        <v>6833</v>
      </c>
      <c r="L188" s="18">
        <f>ΧΟΝΔΡΙΚΗ!L188*2.5</f>
        <v>36.25</v>
      </c>
      <c r="M188" s="28">
        <v>50</v>
      </c>
      <c r="N188" s="28">
        <v>6833</v>
      </c>
    </row>
    <row r="189" spans="11:14" ht="15.75" customHeight="1">
      <c r="K189" s="28">
        <v>6918</v>
      </c>
      <c r="L189" s="18">
        <f>ΧΟΝΔΡΙΚΗ!L189*2.5</f>
        <v>23</v>
      </c>
      <c r="M189" s="28">
        <v>50</v>
      </c>
      <c r="N189" s="28">
        <v>6918</v>
      </c>
    </row>
    <row r="190" spans="11:14" ht="15.75" customHeight="1">
      <c r="K190" s="28">
        <v>70</v>
      </c>
      <c r="L190" s="18">
        <f>ΧΟΝΔΡΙΚΗ!L190*2.5</f>
        <v>8.5</v>
      </c>
      <c r="M190" s="28">
        <v>12</v>
      </c>
      <c r="N190" s="28">
        <v>70</v>
      </c>
    </row>
    <row r="191" spans="11:14" ht="15.75" customHeight="1">
      <c r="K191" s="28">
        <v>7029</v>
      </c>
      <c r="L191" s="18">
        <f>ΧΟΝΔΡΙΚΗ!L191*2.5</f>
        <v>30</v>
      </c>
      <c r="M191" s="28">
        <v>50</v>
      </c>
      <c r="N191" s="28">
        <v>7029</v>
      </c>
    </row>
    <row r="192" spans="11:14" ht="15.75" customHeight="1">
      <c r="K192" s="28">
        <v>7030</v>
      </c>
      <c r="L192" s="18">
        <f>ΧΟΝΔΡΙΚΗ!L192*2.5</f>
        <v>30.5</v>
      </c>
      <c r="M192" s="28">
        <v>50</v>
      </c>
      <c r="N192" s="28">
        <v>7030</v>
      </c>
    </row>
    <row r="193" spans="11:14" ht="15.75" customHeight="1">
      <c r="K193" s="28">
        <v>7050</v>
      </c>
      <c r="L193" s="18">
        <f>ΧΟΝΔΡΙΚΗ!L193*2.5</f>
        <v>16.25</v>
      </c>
      <c r="M193" s="28">
        <v>32</v>
      </c>
      <c r="N193" s="28">
        <v>7050</v>
      </c>
    </row>
    <row r="194" spans="11:14" ht="15.75" customHeight="1">
      <c r="K194" s="28">
        <v>7052</v>
      </c>
      <c r="L194" s="18">
        <f>ΧΟΝΔΡΙΚΗ!L194*2.5</f>
        <v>26.5</v>
      </c>
      <c r="M194" s="28">
        <v>52</v>
      </c>
      <c r="N194" s="28">
        <v>7052</v>
      </c>
    </row>
    <row r="195" spans="11:14" ht="15.75" customHeight="1">
      <c r="K195" s="28">
        <v>715</v>
      </c>
      <c r="L195" s="18">
        <f>ΧΟΝΔΡΙΚΗ!L195*2.5</f>
        <v>26.25</v>
      </c>
      <c r="M195" s="28">
        <v>48</v>
      </c>
      <c r="N195" s="28">
        <v>715</v>
      </c>
    </row>
    <row r="196" spans="11:14" ht="15.75" customHeight="1">
      <c r="K196" s="28">
        <v>7150</v>
      </c>
      <c r="L196" s="18">
        <f>ΧΟΝΔΡΙΚΗ!L196*2.5</f>
        <v>22.25</v>
      </c>
      <c r="M196" s="28">
        <v>32</v>
      </c>
      <c r="N196" s="28">
        <v>7150</v>
      </c>
    </row>
    <row r="197" spans="11:14" ht="15.75" customHeight="1">
      <c r="K197" s="28">
        <v>7320</v>
      </c>
      <c r="L197" s="18">
        <f>ΧΟΝΔΡΙΚΗ!L197*2.5</f>
        <v>23.625</v>
      </c>
      <c r="M197" s="28">
        <v>42</v>
      </c>
      <c r="N197" s="28">
        <v>7320</v>
      </c>
    </row>
    <row r="198" spans="11:14" ht="15.75" customHeight="1">
      <c r="K198" s="28">
        <v>7518</v>
      </c>
      <c r="L198" s="18">
        <f>ΧΟΝΔΡΙΚΗ!L198*2.5</f>
        <v>22.625</v>
      </c>
      <c r="M198" s="28">
        <v>53</v>
      </c>
      <c r="N198" s="28">
        <v>7518</v>
      </c>
    </row>
    <row r="199" spans="11:14" ht="15.75" customHeight="1">
      <c r="K199" s="28">
        <v>7547</v>
      </c>
      <c r="L199" s="18">
        <f>ΧΟΝΔΡΙΚΗ!L199*2.5</f>
        <v>56.25</v>
      </c>
      <c r="M199" s="28">
        <v>56</v>
      </c>
      <c r="N199" s="28">
        <v>7547</v>
      </c>
    </row>
    <row r="200" spans="11:14" ht="15.75" customHeight="1">
      <c r="K200" s="28">
        <v>7554</v>
      </c>
      <c r="L200" s="18">
        <f>ΧΟΝΔΡΙΚΗ!L200*2.5</f>
        <v>35</v>
      </c>
      <c r="M200" s="28">
        <v>54</v>
      </c>
      <c r="N200" s="28">
        <v>7554</v>
      </c>
    </row>
    <row r="201" spans="11:14" ht="15.75" customHeight="1">
      <c r="K201" s="28">
        <v>7828</v>
      </c>
      <c r="L201" s="18">
        <f>ΧΟΝΔΡΙΚΗ!L201*2.5</f>
        <v>25.75</v>
      </c>
      <c r="M201" s="28">
        <v>49</v>
      </c>
      <c r="N201" s="28">
        <v>7828</v>
      </c>
    </row>
    <row r="202" spans="11:14" ht="15.75" customHeight="1">
      <c r="K202" s="28">
        <v>785</v>
      </c>
      <c r="L202" s="18">
        <f>ΧΟΝΔΡΙΚΗ!L202*2.5</f>
        <v>9</v>
      </c>
      <c r="M202" s="28">
        <v>8</v>
      </c>
      <c r="N202" s="28">
        <v>785</v>
      </c>
    </row>
    <row r="203" spans="11:14" ht="15.75" customHeight="1">
      <c r="K203" s="28">
        <v>786</v>
      </c>
      <c r="L203" s="18">
        <f>ΧΟΝΔΡΙΚΗ!L203*2.5</f>
        <v>10.125</v>
      </c>
      <c r="M203" s="28">
        <v>12</v>
      </c>
      <c r="N203" s="28">
        <v>786</v>
      </c>
    </row>
    <row r="204" spans="11:14" ht="15.75" customHeight="1">
      <c r="K204" s="28">
        <v>8022</v>
      </c>
      <c r="L204" s="18">
        <f>ΧΟΝΔΡΙΚΗ!L204*2.5</f>
        <v>29.25</v>
      </c>
      <c r="M204" s="28">
        <v>49</v>
      </c>
      <c r="N204" s="28">
        <v>8022</v>
      </c>
    </row>
    <row r="205" spans="11:14" ht="15.75" customHeight="1">
      <c r="K205" s="28">
        <v>8060</v>
      </c>
      <c r="L205" s="18">
        <f>ΧΟΝΔΡΙΚΗ!L205*2.5</f>
        <v>35</v>
      </c>
      <c r="M205" s="28">
        <v>60</v>
      </c>
      <c r="N205" s="28">
        <v>8060</v>
      </c>
    </row>
    <row r="206" spans="11:14" ht="15.75" customHeight="1">
      <c r="K206" s="28">
        <v>8065</v>
      </c>
      <c r="L206" s="18">
        <f>ΧΟΝΔΡΙΚΗ!L206*2.5</f>
        <v>40.75</v>
      </c>
      <c r="M206" s="28">
        <v>50</v>
      </c>
      <c r="N206" s="28">
        <v>8065</v>
      </c>
    </row>
    <row r="207" spans="11:14" ht="15.75" customHeight="1">
      <c r="K207" s="28">
        <v>8067</v>
      </c>
      <c r="L207" s="18">
        <f>ΧΟΝΔΡΙΚΗ!L207*2.5</f>
        <v>40.75</v>
      </c>
      <c r="M207" s="28">
        <v>50</v>
      </c>
      <c r="N207" s="28">
        <v>8067</v>
      </c>
    </row>
    <row r="208" spans="11:14" ht="15.75" customHeight="1">
      <c r="K208" s="28">
        <v>820</v>
      </c>
      <c r="L208" s="18">
        <f>ΧΟΝΔΡΙΚΗ!L208*2.5</f>
        <v>121.75</v>
      </c>
      <c r="M208" s="28">
        <v>85</v>
      </c>
      <c r="N208" s="28">
        <v>820</v>
      </c>
    </row>
    <row r="209" spans="11:14" ht="15.75" customHeight="1">
      <c r="K209" s="28">
        <v>8245</v>
      </c>
      <c r="L209" s="18">
        <f>ΧΟΝΔΡΙΚΗ!L209*2.5</f>
        <v>60.5</v>
      </c>
      <c r="M209" s="28">
        <v>60</v>
      </c>
      <c r="N209" s="28">
        <v>8245</v>
      </c>
    </row>
    <row r="210" spans="11:14" ht="15.75" customHeight="1">
      <c r="K210" s="28">
        <v>8296</v>
      </c>
      <c r="L210" s="18">
        <f>ΧΟΝΔΡΙΚΗ!L210*2.5</f>
        <v>35.5</v>
      </c>
      <c r="M210" s="28">
        <v>82</v>
      </c>
      <c r="N210" s="28">
        <v>8296</v>
      </c>
    </row>
    <row r="211" spans="11:14" ht="15.75" customHeight="1">
      <c r="K211" s="28">
        <v>8302</v>
      </c>
      <c r="L211" s="18">
        <f>ΧΟΝΔΡΙΚΗ!L211*2.5</f>
        <v>40.5</v>
      </c>
      <c r="M211" s="28">
        <v>52</v>
      </c>
      <c r="N211" s="28">
        <v>8302</v>
      </c>
    </row>
    <row r="212" spans="11:14" ht="15.75" customHeight="1">
      <c r="K212" s="28">
        <v>8357</v>
      </c>
      <c r="L212" s="18">
        <f>ΧΟΝΔΡΙΚΗ!L212*2.5</f>
        <v>42.75</v>
      </c>
      <c r="M212" s="28">
        <v>81</v>
      </c>
      <c r="N212" s="28">
        <v>8357</v>
      </c>
    </row>
    <row r="213" spans="11:14" ht="15.75" customHeight="1">
      <c r="K213" s="28">
        <v>8385</v>
      </c>
      <c r="L213" s="18">
        <f>ΧΟΝΔΡΙΚΗ!L213*2.5</f>
        <v>41.5</v>
      </c>
      <c r="M213" s="28">
        <v>75</v>
      </c>
      <c r="N213" s="28">
        <v>8385</v>
      </c>
    </row>
    <row r="214" spans="11:14" ht="15.75" customHeight="1">
      <c r="K214" s="28">
        <v>839</v>
      </c>
      <c r="L214" s="18">
        <f>ΧΟΝΔΡΙΚΗ!L214*2.5</f>
        <v>13.125</v>
      </c>
      <c r="M214" s="28">
        <v>28</v>
      </c>
      <c r="N214" s="28">
        <v>839</v>
      </c>
    </row>
    <row r="215" spans="11:14" ht="15.75" customHeight="1">
      <c r="K215" s="28">
        <v>8396</v>
      </c>
      <c r="L215" s="18">
        <f>ΧΟΝΔΡΙΚΗ!L215*2.5</f>
        <v>30.875</v>
      </c>
      <c r="M215" s="28">
        <v>68</v>
      </c>
      <c r="N215" s="28">
        <v>8396</v>
      </c>
    </row>
    <row r="216" spans="11:14" ht="15.75" customHeight="1">
      <c r="K216" s="23">
        <v>8499</v>
      </c>
      <c r="L216" s="18">
        <f>ΧΟΝΔΡΙΚΗ!L216*2.5</f>
        <v>35.5</v>
      </c>
      <c r="M216" s="23">
        <v>68</v>
      </c>
      <c r="N216" s="23">
        <v>8499</v>
      </c>
    </row>
    <row r="217" spans="11:14" ht="15.75" customHeight="1">
      <c r="K217" s="28">
        <v>8520</v>
      </c>
      <c r="L217" s="18">
        <f>ΧΟΝΔΡΙΚΗ!L217*2.5</f>
        <v>33</v>
      </c>
      <c r="M217" s="28">
        <v>60</v>
      </c>
      <c r="N217" s="28">
        <v>8520</v>
      </c>
    </row>
    <row r="218" spans="11:14" ht="15.75" customHeight="1">
      <c r="K218" s="28">
        <v>859</v>
      </c>
      <c r="L218" s="18">
        <f>ΧΟΝΔΡΙΚΗ!L218*2.5</f>
        <v>23.375</v>
      </c>
      <c r="M218" s="28">
        <v>55</v>
      </c>
      <c r="N218" s="28">
        <v>859</v>
      </c>
    </row>
    <row r="219" spans="11:14" ht="15.75" customHeight="1">
      <c r="K219" s="28">
        <v>8571</v>
      </c>
      <c r="L219" s="18">
        <f>ΧΟΝΔΡΙΚΗ!L219*2.5</f>
        <v>96.75</v>
      </c>
      <c r="M219" s="28">
        <v>64</v>
      </c>
      <c r="N219" s="28">
        <v>8571</v>
      </c>
    </row>
    <row r="220" spans="11:14" ht="15.75" customHeight="1">
      <c r="K220" s="28">
        <v>8644</v>
      </c>
      <c r="L220" s="18">
        <f>ΧΟΝΔΡΙΚΗ!L220*2.5</f>
        <v>50.75</v>
      </c>
      <c r="M220" s="28">
        <v>81</v>
      </c>
      <c r="N220" s="28">
        <v>8644</v>
      </c>
    </row>
    <row r="221" spans="11:14" ht="15.75" customHeight="1">
      <c r="K221" s="28">
        <v>87427</v>
      </c>
      <c r="L221" s="18">
        <f>ΧΟΝΔΡΙΚΗ!L221*2.5</f>
        <v>52.5</v>
      </c>
      <c r="M221" s="28">
        <v>53</v>
      </c>
      <c r="N221" s="28">
        <v>87427</v>
      </c>
    </row>
    <row r="222" spans="11:14" ht="15.75" customHeight="1">
      <c r="K222" s="28">
        <v>877</v>
      </c>
      <c r="L222" s="18">
        <f>ΧΟΝΔΡΙΚΗ!L222*2.5</f>
        <v>26.25</v>
      </c>
      <c r="M222" s="28">
        <v>50</v>
      </c>
      <c r="N222" s="28">
        <v>877</v>
      </c>
    </row>
    <row r="223" spans="11:14" ht="15.75" customHeight="1">
      <c r="K223" s="28">
        <v>88020</v>
      </c>
      <c r="L223" s="18">
        <f>ΧΟΝΔΡΙΚΗ!L223*2.5</f>
        <v>52.5</v>
      </c>
      <c r="M223" s="28">
        <v>60</v>
      </c>
      <c r="N223" s="28">
        <v>88020</v>
      </c>
    </row>
    <row r="224" spans="11:14" ht="15.75" customHeight="1">
      <c r="K224" s="28">
        <v>89020</v>
      </c>
      <c r="L224" s="18">
        <f>ΧΟΝΔΡΙΚΗ!L224*2.5</f>
        <v>41</v>
      </c>
      <c r="M224" s="28">
        <v>64</v>
      </c>
      <c r="N224" s="28">
        <v>89020</v>
      </c>
    </row>
    <row r="225" spans="11:14" ht="15.75" customHeight="1">
      <c r="K225" s="28">
        <v>9034</v>
      </c>
      <c r="L225" s="18">
        <f>ΧΟΝΔΡΙΚΗ!L225*2.5</f>
        <v>40.174999999999997</v>
      </c>
      <c r="M225" s="28">
        <v>65</v>
      </c>
      <c r="N225" s="28">
        <v>9034</v>
      </c>
    </row>
    <row r="226" spans="11:14" ht="15.75" customHeight="1">
      <c r="K226" s="28">
        <v>9223</v>
      </c>
      <c r="L226" s="18">
        <f>ΧΟΝΔΡΙΚΗ!L226*2.5</f>
        <v>39.5</v>
      </c>
      <c r="M226" s="28">
        <v>70</v>
      </c>
      <c r="N226" s="28">
        <v>9223</v>
      </c>
    </row>
    <row r="227" spans="11:14" ht="15.75" customHeight="1">
      <c r="K227" s="28">
        <v>93</v>
      </c>
      <c r="L227" s="18">
        <f>ΧΟΝΔΡΙΚΗ!L227*2.5</f>
        <v>13.5</v>
      </c>
      <c r="M227" s="28">
        <v>22</v>
      </c>
      <c r="N227" s="28">
        <v>93</v>
      </c>
    </row>
    <row r="228" spans="11:14" ht="15.75" customHeight="1">
      <c r="K228" s="28">
        <v>93717</v>
      </c>
      <c r="L228" s="18">
        <f>ΧΟΝΔΡΙΚΗ!L228*2.5</f>
        <v>14.875</v>
      </c>
      <c r="M228" s="28">
        <v>24</v>
      </c>
      <c r="N228" s="28">
        <v>93717</v>
      </c>
    </row>
    <row r="229" spans="11:14" ht="15.75" customHeight="1">
      <c r="K229" s="28">
        <v>93720</v>
      </c>
      <c r="L229" s="18">
        <f>ΧΟΝΔΡΙΚΗ!L229*2.5</f>
        <v>20</v>
      </c>
      <c r="M229" s="28">
        <v>25</v>
      </c>
      <c r="N229" s="28">
        <v>93720</v>
      </c>
    </row>
    <row r="230" spans="11:14" ht="15.75" customHeight="1">
      <c r="K230" s="28">
        <v>94021</v>
      </c>
      <c r="L230" s="18">
        <f>ΧΟΝΔΡΙΚΗ!L230*2.5</f>
        <v>16.875</v>
      </c>
      <c r="M230" s="28">
        <v>20</v>
      </c>
      <c r="N230" s="28">
        <v>94021</v>
      </c>
    </row>
    <row r="231" spans="11:14" ht="15.75" customHeight="1">
      <c r="K231" s="28">
        <v>95040</v>
      </c>
      <c r="L231" s="18">
        <f>ΧΟΝΔΡΙΚΗ!L231*2.5</f>
        <v>33.625</v>
      </c>
      <c r="M231" s="28">
        <v>32</v>
      </c>
      <c r="N231" s="28">
        <v>95040</v>
      </c>
    </row>
    <row r="232" spans="11:14" ht="15.75" customHeight="1">
      <c r="K232" s="28">
        <v>96325</v>
      </c>
      <c r="L232" s="18">
        <f>ΧΟΝΔΡΙΚΗ!L232*2.5</f>
        <v>24.375</v>
      </c>
      <c r="M232" s="28">
        <v>45</v>
      </c>
      <c r="N232" s="28">
        <v>96325</v>
      </c>
    </row>
    <row r="233" spans="11:14" ht="15.75" customHeight="1">
      <c r="K233" s="28">
        <v>96242</v>
      </c>
      <c r="L233" s="18">
        <f>ΧΟΝΔΡΙΚΗ!L233*2.5</f>
        <v>23.5</v>
      </c>
      <c r="M233" s="28">
        <v>45</v>
      </c>
      <c r="N233" s="28">
        <v>96242</v>
      </c>
    </row>
    <row r="234" spans="11:14" ht="15.75" customHeight="1">
      <c r="K234" s="28">
        <v>97</v>
      </c>
      <c r="L234" s="18">
        <f>ΧΟΝΔΡΙΚΗ!L234*2.5</f>
        <v>9.125</v>
      </c>
      <c r="M234" s="28">
        <v>16</v>
      </c>
      <c r="N234" s="28">
        <v>97</v>
      </c>
    </row>
    <row r="235" spans="11:14" ht="15.75" customHeight="1">
      <c r="K235" s="28">
        <v>97120</v>
      </c>
      <c r="L235" s="18">
        <f>ΧΟΝΔΡΙΚΗ!L235*2.5</f>
        <v>25.75</v>
      </c>
      <c r="M235" s="28">
        <v>56</v>
      </c>
      <c r="N235" s="28">
        <v>97120</v>
      </c>
    </row>
    <row r="236" spans="11:14" ht="15.75" customHeight="1">
      <c r="K236" s="28" t="s">
        <v>137</v>
      </c>
      <c r="L236" s="18">
        <f>ΧΟΝΔΡΙΚΗ!L236*2.5</f>
        <v>48.25</v>
      </c>
      <c r="M236" s="28">
        <v>82</v>
      </c>
      <c r="N236" s="28" t="s">
        <v>137</v>
      </c>
    </row>
    <row r="237" spans="11:14" ht="15.75" customHeight="1">
      <c r="K237" s="30" t="s">
        <v>138</v>
      </c>
      <c r="L237" s="49">
        <v>6</v>
      </c>
      <c r="M237" s="30">
        <v>20</v>
      </c>
      <c r="N237" s="30" t="s">
        <v>138</v>
      </c>
    </row>
    <row r="238" spans="11:14" ht="15.75" customHeight="1">
      <c r="K238" s="30" t="s">
        <v>139</v>
      </c>
      <c r="L238" s="49">
        <v>6.88</v>
      </c>
      <c r="M238" s="30">
        <v>24</v>
      </c>
      <c r="N238" s="30" t="s">
        <v>139</v>
      </c>
    </row>
    <row r="239" spans="11:14" ht="15.75" customHeight="1">
      <c r="K239" s="30">
        <v>2000</v>
      </c>
      <c r="L239" s="49">
        <v>8</v>
      </c>
      <c r="M239" s="30">
        <v>12</v>
      </c>
      <c r="N239" s="30">
        <v>2000</v>
      </c>
    </row>
    <row r="240" spans="11:14" ht="15.75" customHeight="1">
      <c r="K240" s="30" t="s">
        <v>140</v>
      </c>
      <c r="L240" s="49">
        <v>7.88</v>
      </c>
      <c r="M240" s="30">
        <v>15</v>
      </c>
      <c r="N240" s="30" t="s">
        <v>140</v>
      </c>
    </row>
    <row r="241" spans="11:14" ht="15.75" customHeight="1">
      <c r="K241" s="30">
        <v>2216</v>
      </c>
      <c r="L241" s="49">
        <v>6</v>
      </c>
      <c r="M241" s="30">
        <v>12</v>
      </c>
      <c r="N241" s="30">
        <v>2216</v>
      </c>
    </row>
    <row r="242" spans="11:14" ht="15.75" customHeight="1">
      <c r="K242" s="30" t="s">
        <v>141</v>
      </c>
      <c r="L242" s="49">
        <v>6</v>
      </c>
      <c r="M242" s="30">
        <v>12</v>
      </c>
      <c r="N242" s="30" t="s">
        <v>141</v>
      </c>
    </row>
    <row r="243" spans="11:14" ht="15.75" customHeight="1">
      <c r="K243" s="30" t="s">
        <v>142</v>
      </c>
      <c r="L243" s="49">
        <v>7.25</v>
      </c>
      <c r="M243" s="30">
        <v>15</v>
      </c>
      <c r="N243" s="30" t="s">
        <v>142</v>
      </c>
    </row>
    <row r="244" spans="11:14" ht="15.75" customHeight="1">
      <c r="K244" s="30" t="s">
        <v>143</v>
      </c>
      <c r="L244" s="49">
        <v>11.75</v>
      </c>
      <c r="M244" s="30">
        <v>16</v>
      </c>
      <c r="N244" s="30" t="s">
        <v>143</v>
      </c>
    </row>
    <row r="245" spans="11:14" ht="15.75" customHeight="1">
      <c r="K245" s="30">
        <v>2700</v>
      </c>
      <c r="L245" s="49">
        <v>6.88</v>
      </c>
      <c r="M245" s="30">
        <v>18</v>
      </c>
      <c r="N245" s="30">
        <v>2700</v>
      </c>
    </row>
    <row r="246" spans="11:14" ht="15.75" customHeight="1">
      <c r="K246" s="30">
        <v>3070</v>
      </c>
      <c r="L246" s="49">
        <v>9.43</v>
      </c>
      <c r="M246" s="30">
        <v>20</v>
      </c>
      <c r="N246" s="30">
        <v>3070</v>
      </c>
    </row>
    <row r="247" spans="11:14" ht="15.75" customHeight="1">
      <c r="K247" s="30">
        <v>3410</v>
      </c>
      <c r="L247" s="49">
        <v>9.1300000000000008</v>
      </c>
      <c r="M247" s="30">
        <v>24</v>
      </c>
      <c r="N247" s="30">
        <v>3410</v>
      </c>
    </row>
    <row r="248" spans="11:14" ht="15.75" customHeight="1">
      <c r="K248" s="30">
        <v>3821</v>
      </c>
      <c r="L248" s="49">
        <v>12.25</v>
      </c>
      <c r="M248" s="30">
        <v>29</v>
      </c>
      <c r="N248" s="30">
        <v>3821</v>
      </c>
    </row>
    <row r="249" spans="11:14" ht="15.75" customHeight="1">
      <c r="K249" s="30">
        <v>4127</v>
      </c>
      <c r="L249" s="49">
        <v>15.58</v>
      </c>
      <c r="M249" s="30">
        <v>28</v>
      </c>
      <c r="N249" s="30">
        <v>4127</v>
      </c>
    </row>
    <row r="250" spans="11:14" ht="15.75" customHeight="1">
      <c r="K250" s="30">
        <v>4527</v>
      </c>
      <c r="L250" s="49">
        <v>16.25</v>
      </c>
      <c r="M250" s="30">
        <v>32</v>
      </c>
      <c r="N250" s="30">
        <v>4527</v>
      </c>
    </row>
    <row r="251" spans="11:14" ht="15.75" customHeight="1">
      <c r="K251" s="30" t="s">
        <v>144</v>
      </c>
      <c r="L251" s="49">
        <v>20.85</v>
      </c>
      <c r="M251" s="30">
        <v>20</v>
      </c>
      <c r="N251" s="30" t="s">
        <v>144</v>
      </c>
    </row>
    <row r="252" spans="11:14" ht="15.75" customHeight="1">
      <c r="K252" s="30" t="s">
        <v>145</v>
      </c>
      <c r="L252" s="49">
        <v>12.38</v>
      </c>
      <c r="M252" s="30">
        <v>35</v>
      </c>
      <c r="N252" s="30" t="s">
        <v>145</v>
      </c>
    </row>
    <row r="253" spans="11:14" ht="15.75" customHeight="1">
      <c r="K253" s="30" t="s">
        <v>146</v>
      </c>
      <c r="L253" s="49">
        <v>12.7</v>
      </c>
      <c r="M253" s="30">
        <v>35</v>
      </c>
      <c r="N253" s="30" t="s">
        <v>146</v>
      </c>
    </row>
    <row r="254" spans="11:14" ht="15.75" customHeight="1">
      <c r="K254" s="30" t="s">
        <v>147</v>
      </c>
      <c r="L254" s="49">
        <v>13.75</v>
      </c>
      <c r="M254" s="30">
        <v>36</v>
      </c>
      <c r="N254" s="30" t="s">
        <v>147</v>
      </c>
    </row>
    <row r="255" spans="11:14" ht="15.75" customHeight="1">
      <c r="K255" s="30">
        <v>5258</v>
      </c>
      <c r="L255" s="49">
        <v>19</v>
      </c>
      <c r="M255" s="30">
        <v>36</v>
      </c>
      <c r="N255" s="30">
        <v>5258</v>
      </c>
    </row>
    <row r="256" spans="11:14" ht="15.75" customHeight="1">
      <c r="K256" s="30">
        <v>6000</v>
      </c>
      <c r="L256" s="49">
        <v>40.65</v>
      </c>
      <c r="M256" s="30">
        <v>44</v>
      </c>
      <c r="N256" s="30">
        <v>6000</v>
      </c>
    </row>
    <row r="257" spans="11:14" ht="15.75" customHeight="1">
      <c r="K257" s="30">
        <v>6550</v>
      </c>
      <c r="L257" s="49">
        <v>23.5</v>
      </c>
      <c r="M257" s="30">
        <v>48</v>
      </c>
      <c r="N257" s="30">
        <v>6550</v>
      </c>
    </row>
    <row r="258" spans="11:14" ht="15.75" customHeight="1">
      <c r="K258" s="30" t="s">
        <v>148</v>
      </c>
      <c r="L258" s="49">
        <v>19.75</v>
      </c>
      <c r="M258" s="30">
        <v>50</v>
      </c>
      <c r="N258" s="30" t="s">
        <v>148</v>
      </c>
    </row>
    <row r="259" spans="11:14" ht="15.75" customHeight="1">
      <c r="K259" s="30">
        <v>7400</v>
      </c>
      <c r="L259" s="49">
        <v>22</v>
      </c>
      <c r="M259" s="30">
        <v>56</v>
      </c>
      <c r="N259" s="30">
        <v>7400</v>
      </c>
    </row>
    <row r="260" spans="11:14" ht="15.75" customHeight="1">
      <c r="K260" s="30">
        <v>7500</v>
      </c>
      <c r="L260" s="49">
        <v>21.35</v>
      </c>
      <c r="M260" s="30">
        <v>56</v>
      </c>
      <c r="N260" s="30">
        <v>7500</v>
      </c>
    </row>
    <row r="261" spans="11:14" ht="15.75" customHeight="1">
      <c r="K261" s="30">
        <v>7600</v>
      </c>
      <c r="L261" s="49">
        <v>21.35</v>
      </c>
      <c r="M261" s="30">
        <v>57</v>
      </c>
      <c r="N261" s="30">
        <v>7600</v>
      </c>
    </row>
    <row r="262" spans="11:14" ht="15.75" customHeight="1">
      <c r="K262" s="30">
        <v>7770</v>
      </c>
      <c r="L262" s="49">
        <v>28.25</v>
      </c>
      <c r="M262" s="30">
        <v>58</v>
      </c>
      <c r="N262" s="30">
        <v>7770</v>
      </c>
    </row>
    <row r="263" spans="11:14" ht="15.75" customHeight="1">
      <c r="K263" s="30">
        <v>80100</v>
      </c>
      <c r="L263" s="49">
        <v>27.13</v>
      </c>
      <c r="M263" s="30">
        <v>60</v>
      </c>
      <c r="N263" s="30">
        <v>80100</v>
      </c>
    </row>
    <row r="264" spans="11:14" ht="15.75" customHeight="1">
      <c r="K264" s="30">
        <v>8150</v>
      </c>
      <c r="L264" s="49">
        <v>37.799999999999997</v>
      </c>
      <c r="M264" s="30">
        <v>62</v>
      </c>
      <c r="N264" s="30">
        <v>8150</v>
      </c>
    </row>
    <row r="265" spans="11:14" ht="15.75" customHeight="1">
      <c r="K265" s="30">
        <v>8250</v>
      </c>
      <c r="L265" s="49">
        <v>34.700000000000003</v>
      </c>
      <c r="M265" s="30">
        <v>60</v>
      </c>
      <c r="N265" s="30">
        <v>8250</v>
      </c>
    </row>
    <row r="266" spans="11:14" ht="15.75" customHeight="1">
      <c r="K266" s="30">
        <v>8300</v>
      </c>
      <c r="L266" s="49">
        <v>34.700000000000003</v>
      </c>
      <c r="M266" s="30">
        <v>63</v>
      </c>
      <c r="N266" s="30">
        <v>8300</v>
      </c>
    </row>
    <row r="267" spans="11:14" ht="15.75" customHeight="1">
      <c r="K267" s="30">
        <v>9200</v>
      </c>
      <c r="L267" s="49">
        <v>43.05</v>
      </c>
      <c r="M267" s="30">
        <v>70</v>
      </c>
      <c r="N267" s="30">
        <v>9200</v>
      </c>
    </row>
    <row r="268" spans="11:14" ht="15.75" customHeight="1">
      <c r="K268" s="30">
        <v>9850</v>
      </c>
      <c r="L268" s="49">
        <v>45.5</v>
      </c>
      <c r="M268" s="30">
        <v>75</v>
      </c>
      <c r="N268" s="30">
        <v>9850</v>
      </c>
    </row>
    <row r="269" spans="11:14" ht="15.75" customHeight="1">
      <c r="K269" s="30">
        <v>11300</v>
      </c>
      <c r="L269" s="49">
        <v>56.88</v>
      </c>
      <c r="M269" s="30">
        <v>86</v>
      </c>
      <c r="N269" s="30">
        <v>11300</v>
      </c>
    </row>
    <row r="270" spans="11:14" ht="15.75" customHeight="1"/>
    <row r="271" spans="11:14" ht="15.75" customHeight="1"/>
    <row r="272" spans="11:14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M1:N1"/>
  </mergeCells>
  <phoneticPr fontId="46"/>
  <conditionalFormatting sqref="V11">
    <cfRule type="colorScale" priority="1">
      <colorScale>
        <cfvo type="min"/>
        <cfvo type="max"/>
        <color rgb="FF57BB8A"/>
        <color rgb="FFFFFFFF"/>
      </colorScale>
    </cfRule>
  </conditionalFormatting>
  <dataValidations count="8">
    <dataValidation type="list" allowBlank="1" showErrorMessage="1" sqref="V12 AA12" xr:uid="{00000000-0002-0000-0800-000000000000}">
      <formula1>$W$18:$W$28</formula1>
    </dataValidation>
    <dataValidation type="list" allowBlank="1" showInputMessage="1" showErrorMessage="1" prompt="ΚΩΔΙΚΟΣ ΚΟΡΝΙΖΑΣ - Εισαγωγη κωδικού" sqref="K3" xr:uid="{00000000-0002-0000-0800-000001000000}">
      <formula1>$K$11:$K$269</formula1>
    </dataValidation>
    <dataValidation type="list" allowBlank="1" showErrorMessage="1" sqref="S3" xr:uid="{00000000-0002-0000-0800-000002000000}">
      <formula1>$R$14:$R$18</formula1>
    </dataValidation>
    <dataValidation type="list" allowBlank="1" showErrorMessage="1" sqref="R3" xr:uid="{00000000-0002-0000-0800-000003000000}">
      <formula1>$R$8:$R$9</formula1>
    </dataValidation>
    <dataValidation type="list" allowBlank="1" showErrorMessage="1" sqref="Q3" xr:uid="{00000000-0002-0000-0800-000004000000}">
      <formula1>$Q$35:$Q$100</formula1>
    </dataValidation>
    <dataValidation type="list" allowBlank="1" showErrorMessage="1" sqref="L3" xr:uid="{00000000-0002-0000-0800-000005000000}">
      <formula1>$K$11:$K$269</formula1>
    </dataValidation>
    <dataValidation type="list" allowBlank="1" showErrorMessage="1" sqref="O3" xr:uid="{00000000-0002-0000-0800-000006000000}">
      <formula1>$O$12:$O$24</formula1>
    </dataValidation>
    <dataValidation type="list" allowBlank="1" showErrorMessage="1" sqref="P3" xr:uid="{00000000-0002-0000-0800-000007000000}">
      <formula1>$O$106:$O$123</formula1>
    </dataValidation>
  </dataValidations>
  <hyperlinks>
    <hyperlink ref="R11" r:id="rId1" xr:uid="{00000000-0004-0000-0800-000000000000}"/>
  </hyperlinks>
  <pageMargins left="0.7" right="0.7" top="0.75" bottom="0.75" header="0" footer="0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Φύλλο2"/>
  <dimension ref="K1:X1000"/>
  <sheetViews>
    <sheetView topLeftCell="B1" zoomScale="60" zoomScaleNormal="60" workbookViewId="0">
      <selection activeCell="M256" sqref="M256"/>
    </sheetView>
  </sheetViews>
  <sheetFormatPr defaultColWidth="14.453125" defaultRowHeight="15" customHeight="1"/>
  <cols>
    <col min="11" max="12" width="24" customWidth="1"/>
    <col min="13" max="13" width="13.453125" customWidth="1"/>
    <col min="14" max="14" width="12" customWidth="1"/>
    <col min="15" max="15" width="27.54296875" customWidth="1"/>
    <col min="16" max="16" width="23.54296875" customWidth="1"/>
    <col min="17" max="17" width="22.26953125" customWidth="1"/>
    <col min="18" max="18" width="30.7265625" customWidth="1"/>
    <col min="19" max="19" width="24.1796875" customWidth="1"/>
    <col min="20" max="20" width="8.7265625" customWidth="1"/>
    <col min="21" max="21" width="28.26953125" customWidth="1"/>
    <col min="22" max="22" width="17.81640625" customWidth="1"/>
    <col min="23" max="23" width="26.54296875" customWidth="1"/>
    <col min="24" max="24" width="15.7265625" customWidth="1"/>
    <col min="25" max="36" width="8.7265625" customWidth="1"/>
  </cols>
  <sheetData>
    <row r="1" spans="11:24" ht="15.5">
      <c r="M1" s="122" t="s">
        <v>0</v>
      </c>
      <c r="N1" s="123"/>
    </row>
    <row r="2" spans="11:24" ht="15.5"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6</v>
      </c>
      <c r="Q2" s="1" t="s">
        <v>7</v>
      </c>
      <c r="R2" s="1" t="s">
        <v>8</v>
      </c>
      <c r="S2" s="1" t="s">
        <v>9</v>
      </c>
      <c r="W2" s="2" t="s">
        <v>10</v>
      </c>
      <c r="X2" s="2" t="s">
        <v>11</v>
      </c>
    </row>
    <row r="3" spans="11:24" ht="21">
      <c r="K3" s="3">
        <v>415</v>
      </c>
      <c r="L3" s="3" t="s">
        <v>12</v>
      </c>
      <c r="M3" s="3">
        <v>30</v>
      </c>
      <c r="N3" s="4">
        <v>40</v>
      </c>
      <c r="O3" s="5" t="s">
        <v>13</v>
      </c>
      <c r="P3" s="5" t="s">
        <v>12</v>
      </c>
      <c r="Q3" s="5" t="s">
        <v>14</v>
      </c>
      <c r="R3" s="5" t="s">
        <v>13</v>
      </c>
      <c r="S3" s="5" t="s">
        <v>13</v>
      </c>
      <c r="U3" s="6" t="s">
        <v>15</v>
      </c>
      <c r="V3" s="7">
        <f>((((((M3+N3)*2)+K8+L8)/100)-R7)*K6)</f>
        <v>29.952000000000002</v>
      </c>
      <c r="W3" s="8" t="s">
        <v>16</v>
      </c>
      <c r="X3" s="9">
        <f>((((((M3+N3)*2)+K8+L8)/100)-R7)*K6)*X17</f>
        <v>29.952000000000002</v>
      </c>
    </row>
    <row r="4" spans="11:24" ht="14.5">
      <c r="K4" s="10"/>
      <c r="L4" s="10"/>
      <c r="R4" s="2"/>
      <c r="S4" s="2"/>
      <c r="U4" s="6" t="s">
        <v>17</v>
      </c>
      <c r="V4" s="7">
        <f>((((((M3+N3)*2)+L8)/100)-R7)*L6)</f>
        <v>0</v>
      </c>
      <c r="W4" s="8" t="s">
        <v>18</v>
      </c>
      <c r="X4" s="9">
        <f>((((((M3+N3)*2)+L8)/100)-R7)*L6)*X17</f>
        <v>0</v>
      </c>
    </row>
    <row r="5" spans="11:24" ht="14.5">
      <c r="K5" s="11" t="s">
        <v>19</v>
      </c>
      <c r="L5" s="11" t="s">
        <v>19</v>
      </c>
      <c r="O5" s="11" t="s">
        <v>20</v>
      </c>
      <c r="P5" s="11" t="s">
        <v>20</v>
      </c>
      <c r="Q5" s="11" t="s">
        <v>21</v>
      </c>
      <c r="R5" s="2"/>
      <c r="S5" s="2"/>
      <c r="U5" s="6" t="s">
        <v>22</v>
      </c>
      <c r="V5" s="7">
        <f>((((M3-S7)*(N3-S7))/10000)*O6)+O9</f>
        <v>0</v>
      </c>
      <c r="W5" s="8" t="s">
        <v>23</v>
      </c>
      <c r="X5" s="9">
        <f>(((((M3-S7)*(N3-S7))/10000)*O6)+O9)*X17</f>
        <v>0</v>
      </c>
    </row>
    <row r="6" spans="11:24" ht="14.5">
      <c r="K6" s="12">
        <f>VLOOKUP(K3,K11:L269,2,FALSE)</f>
        <v>14.4</v>
      </c>
      <c r="L6" s="12">
        <f>VLOOKUP(L3,K11:L269,2,FALSE)</f>
        <v>0</v>
      </c>
      <c r="O6" s="13">
        <f>VLOOKUP(O3,O12:P24,2,FALSE)</f>
        <v>0</v>
      </c>
      <c r="P6" s="13">
        <f>VLOOKUP(P3,O106:P123,2,FALSE)</f>
        <v>0</v>
      </c>
      <c r="Q6" s="13">
        <f>VLOOKUP(Q3,Q35:R100,2,FALSE)</f>
        <v>0</v>
      </c>
      <c r="R6" s="2" t="s">
        <v>24</v>
      </c>
      <c r="S6" s="2" t="s">
        <v>25</v>
      </c>
      <c r="U6" s="6" t="s">
        <v>26</v>
      </c>
      <c r="V6" s="7">
        <f>P8</f>
        <v>0</v>
      </c>
      <c r="W6" s="8" t="s">
        <v>27</v>
      </c>
      <c r="X6" s="9">
        <f>Q6*X17</f>
        <v>0</v>
      </c>
    </row>
    <row r="7" spans="11:24" ht="14.5">
      <c r="K7" s="11" t="s">
        <v>28</v>
      </c>
      <c r="L7" s="11" t="s">
        <v>28</v>
      </c>
      <c r="O7" s="11" t="s">
        <v>29</v>
      </c>
      <c r="P7" s="11" t="s">
        <v>30</v>
      </c>
      <c r="R7" s="2">
        <f>VLOOKUP(R3,R8:S9,2,FALSE)/100</f>
        <v>0</v>
      </c>
      <c r="S7" s="2">
        <f>R7/4*100</f>
        <v>0</v>
      </c>
      <c r="U7" s="6" t="s">
        <v>27</v>
      </c>
      <c r="V7" s="7">
        <f>Q6</f>
        <v>0</v>
      </c>
      <c r="W7" s="14" t="s">
        <v>31</v>
      </c>
      <c r="X7" s="9">
        <f>P8*X17</f>
        <v>0</v>
      </c>
    </row>
    <row r="8" spans="11:24" ht="14.5">
      <c r="K8" s="13">
        <f>INDEX($M$11:$M$269, MATCH(K3, $N$11:$N$269, 0))</f>
        <v>68</v>
      </c>
      <c r="L8" s="13">
        <f>INDEX($M$11:$M$269, MATCH(L3, $N$11:$N$269, 0))</f>
        <v>0</v>
      </c>
      <c r="O8" s="15">
        <f>((((M3-S7)*(N3-S7))/10000)*O6)</f>
        <v>0</v>
      </c>
      <c r="P8" s="13">
        <f>((((M3-S7)*(N3-S7))/10000)*P6)</f>
        <v>0</v>
      </c>
      <c r="R8" s="2" t="s">
        <v>13</v>
      </c>
      <c r="S8" s="2">
        <v>0</v>
      </c>
      <c r="V8" s="16">
        <f>VLOOKUP(S3,R14:S18,2,FALSE)</f>
        <v>0</v>
      </c>
      <c r="W8" s="14" t="s">
        <v>32</v>
      </c>
      <c r="X8" s="9">
        <f>VLOOKUP(S3,R14:S18,2,FALSE)*X17</f>
        <v>0</v>
      </c>
    </row>
    <row r="9" spans="11:24" ht="14.5">
      <c r="K9" s="11" t="s">
        <v>33</v>
      </c>
      <c r="L9" s="11" t="s">
        <v>33</v>
      </c>
      <c r="O9" s="16">
        <f>VLOOKUP(O3,O12:Q27,3,FALSE)</f>
        <v>0</v>
      </c>
      <c r="R9" s="2" t="s">
        <v>34</v>
      </c>
      <c r="S9" s="2">
        <f t="array" ref="S9">(INDEX($M$11:$M$269,MATCH(K3,$N$11:$N$269,0)))+(INDEX($M$11:$M$269,MATCH(L3,$N$11:$N$269,0)))</f>
        <v>68</v>
      </c>
    </row>
    <row r="10" spans="11:24" ht="14.5">
      <c r="K10" s="12">
        <f>V3</f>
        <v>29.952000000000002</v>
      </c>
      <c r="L10" s="12">
        <f>V4</f>
        <v>0</v>
      </c>
      <c r="Q10" s="10"/>
      <c r="U10" s="2" t="s">
        <v>10</v>
      </c>
      <c r="V10" s="2" t="s">
        <v>35</v>
      </c>
    </row>
    <row r="11" spans="11:24" ht="15.5">
      <c r="K11" s="17" t="s">
        <v>12</v>
      </c>
      <c r="L11" s="18">
        <v>0</v>
      </c>
      <c r="M11" s="17">
        <v>0</v>
      </c>
      <c r="N11" s="17" t="s">
        <v>12</v>
      </c>
      <c r="R11" s="19" t="s">
        <v>36</v>
      </c>
      <c r="U11" s="20" t="s">
        <v>37</v>
      </c>
      <c r="V11" s="21">
        <f>V3+V5+P8+Q6+V4+V8</f>
        <v>29.952000000000002</v>
      </c>
    </row>
    <row r="12" spans="11:24" ht="15.5">
      <c r="K12" s="22">
        <v>415</v>
      </c>
      <c r="L12" s="18">
        <v>14.4</v>
      </c>
      <c r="M12" s="23">
        <v>68</v>
      </c>
      <c r="N12" s="23">
        <v>415</v>
      </c>
      <c r="O12" s="24" t="s">
        <v>13</v>
      </c>
      <c r="P12" s="24">
        <v>0</v>
      </c>
      <c r="Q12" s="25">
        <v>0</v>
      </c>
      <c r="U12" s="20" t="s">
        <v>38</v>
      </c>
      <c r="V12" s="26">
        <v>0</v>
      </c>
    </row>
    <row r="13" spans="11:24" ht="15.5">
      <c r="K13" s="22">
        <v>435</v>
      </c>
      <c r="L13" s="18">
        <v>11.03</v>
      </c>
      <c r="M13" s="28">
        <v>44</v>
      </c>
      <c r="N13" s="28">
        <v>435</v>
      </c>
      <c r="O13" s="24" t="s">
        <v>39</v>
      </c>
      <c r="P13" s="24">
        <v>21</v>
      </c>
      <c r="Q13" s="25">
        <v>0.4</v>
      </c>
      <c r="R13" s="16">
        <f>((((M3-S7)*(N3-S7))/10000)*S13)</f>
        <v>0</v>
      </c>
      <c r="S13" s="16">
        <f>VLOOKUP(S3,R14:S18,2,FALSE)</f>
        <v>0</v>
      </c>
      <c r="U13" s="20" t="s">
        <v>40</v>
      </c>
      <c r="V13" s="21">
        <f>V11*X17</f>
        <v>29.952000000000002</v>
      </c>
    </row>
    <row r="14" spans="11:24" ht="15.5">
      <c r="K14" s="22">
        <v>440</v>
      </c>
      <c r="L14" s="18">
        <v>13.8</v>
      </c>
      <c r="M14" s="28">
        <v>60</v>
      </c>
      <c r="N14" s="28">
        <v>440</v>
      </c>
      <c r="O14" s="24" t="s">
        <v>41</v>
      </c>
      <c r="P14" s="24">
        <v>25</v>
      </c>
      <c r="Q14" s="25">
        <v>0.4</v>
      </c>
      <c r="R14" s="25" t="s">
        <v>13</v>
      </c>
      <c r="S14" s="2">
        <v>0</v>
      </c>
      <c r="U14" s="20" t="s">
        <v>42</v>
      </c>
      <c r="V14" s="21">
        <f>V15-V13</f>
        <v>7.188480000000002</v>
      </c>
    </row>
    <row r="15" spans="11:24" ht="15.5">
      <c r="K15" s="22">
        <v>9003</v>
      </c>
      <c r="L15" s="18">
        <v>11.78</v>
      </c>
      <c r="M15" s="28">
        <v>26</v>
      </c>
      <c r="N15" s="28">
        <v>9003</v>
      </c>
      <c r="O15" s="24" t="s">
        <v>43</v>
      </c>
      <c r="P15" s="24">
        <v>118</v>
      </c>
      <c r="Q15" s="25">
        <v>0.4</v>
      </c>
      <c r="R15" s="25" t="s">
        <v>44</v>
      </c>
      <c r="S15" s="25">
        <f>((((M3-S7)*(N3-S7))/10000)*30)</f>
        <v>3.5999999999999996</v>
      </c>
      <c r="U15" s="20" t="s">
        <v>45</v>
      </c>
      <c r="V15" s="21">
        <f>V13*1.24</f>
        <v>37.140480000000004</v>
      </c>
    </row>
    <row r="16" spans="11:24" ht="15.5">
      <c r="K16" s="22">
        <v>9006</v>
      </c>
      <c r="L16" s="18">
        <v>19.350000000000001</v>
      </c>
      <c r="M16" s="28">
        <v>59</v>
      </c>
      <c r="N16" s="28">
        <v>9006</v>
      </c>
      <c r="O16" s="24" t="s">
        <v>46</v>
      </c>
      <c r="P16" s="24">
        <v>248</v>
      </c>
      <c r="Q16" s="25">
        <v>0.4</v>
      </c>
      <c r="R16" s="25" t="s">
        <v>47</v>
      </c>
      <c r="S16" s="25">
        <f>((((M3-S7)*(N3-S7))/10000)*33)</f>
        <v>3.96</v>
      </c>
    </row>
    <row r="17" spans="11:24" ht="15.5">
      <c r="K17" s="22">
        <v>9012</v>
      </c>
      <c r="L17" s="18">
        <v>11.25</v>
      </c>
      <c r="M17" s="28">
        <v>12</v>
      </c>
      <c r="N17" s="28">
        <v>9012</v>
      </c>
      <c r="O17" s="24" t="s">
        <v>48</v>
      </c>
      <c r="P17" s="24">
        <v>20.6</v>
      </c>
      <c r="Q17" s="25">
        <v>0.4</v>
      </c>
      <c r="R17" s="25" t="s">
        <v>49</v>
      </c>
      <c r="S17" s="25">
        <f>((((M3-S7)*(N3-S7))/10000)*39)</f>
        <v>4.68</v>
      </c>
      <c r="X17" s="16">
        <f>VLOOKUP(V12,W18:X28,2,FALSE)</f>
        <v>1</v>
      </c>
    </row>
    <row r="18" spans="11:24" ht="15.5">
      <c r="K18" s="22">
        <v>9013</v>
      </c>
      <c r="L18" s="18">
        <v>11.78</v>
      </c>
      <c r="M18" s="28">
        <v>26</v>
      </c>
      <c r="N18" s="28">
        <v>9013</v>
      </c>
      <c r="O18" s="24" t="s">
        <v>50</v>
      </c>
      <c r="P18" s="24">
        <v>31</v>
      </c>
      <c r="Q18" s="25">
        <v>0.4</v>
      </c>
      <c r="R18" s="25" t="s">
        <v>51</v>
      </c>
      <c r="S18" s="25">
        <f>((((M3-S7)*(N3-S7))/10000)*39)+((((M3-S7)+(N3-S7))*2/100)*3)</f>
        <v>8.879999999999999</v>
      </c>
      <c r="W18" s="29">
        <v>0</v>
      </c>
      <c r="X18" s="16">
        <v>1</v>
      </c>
    </row>
    <row r="19" spans="11:24" ht="15.5">
      <c r="K19" s="22">
        <v>9014</v>
      </c>
      <c r="L19" s="18">
        <v>13.73</v>
      </c>
      <c r="M19" s="28">
        <v>12</v>
      </c>
      <c r="N19" s="28">
        <v>9014</v>
      </c>
      <c r="O19" s="24" t="s">
        <v>52</v>
      </c>
      <c r="P19" s="24">
        <v>41.5</v>
      </c>
      <c r="Q19" s="25">
        <v>0.4</v>
      </c>
      <c r="W19" s="29">
        <v>0.05</v>
      </c>
      <c r="X19" s="16">
        <v>0.95</v>
      </c>
    </row>
    <row r="20" spans="11:24" ht="15.5">
      <c r="K20" s="22" t="s">
        <v>53</v>
      </c>
      <c r="L20" s="18">
        <v>11.48</v>
      </c>
      <c r="M20" s="28">
        <v>30</v>
      </c>
      <c r="N20" s="28">
        <v>44</v>
      </c>
      <c r="O20" s="24" t="s">
        <v>54</v>
      </c>
      <c r="P20" s="24">
        <v>13</v>
      </c>
      <c r="Q20" s="25">
        <v>0.4</v>
      </c>
      <c r="W20" s="29">
        <v>0.1</v>
      </c>
      <c r="X20" s="16">
        <v>0.9</v>
      </c>
    </row>
    <row r="21" spans="11:24" ht="15.75" customHeight="1">
      <c r="K21" s="22" t="s">
        <v>55</v>
      </c>
      <c r="L21" s="18">
        <v>2.9</v>
      </c>
      <c r="M21" s="28">
        <v>0</v>
      </c>
      <c r="N21" s="28">
        <v>508</v>
      </c>
      <c r="O21" s="24" t="s">
        <v>56</v>
      </c>
      <c r="P21" s="24">
        <v>17</v>
      </c>
      <c r="Q21" s="25">
        <v>0.4</v>
      </c>
      <c r="W21" s="29">
        <v>0.15</v>
      </c>
      <c r="X21" s="16">
        <v>0.85</v>
      </c>
    </row>
    <row r="22" spans="11:24" ht="20.25" customHeight="1">
      <c r="K22" s="30" t="s">
        <v>57</v>
      </c>
      <c r="L22" s="18">
        <v>3.1</v>
      </c>
      <c r="M22" s="28">
        <v>0</v>
      </c>
      <c r="N22" s="30" t="s">
        <v>57</v>
      </c>
      <c r="O22" s="24" t="s">
        <v>58</v>
      </c>
      <c r="P22" s="24">
        <v>8</v>
      </c>
      <c r="Q22" s="25">
        <v>0.4</v>
      </c>
      <c r="R22" s="32" t="s">
        <v>59</v>
      </c>
      <c r="W22" s="29">
        <v>0.2</v>
      </c>
      <c r="X22" s="16">
        <v>0.8</v>
      </c>
    </row>
    <row r="23" spans="11:24" ht="15.75" customHeight="1">
      <c r="K23" s="30" t="s">
        <v>60</v>
      </c>
      <c r="L23" s="18">
        <v>4.3</v>
      </c>
      <c r="M23" s="28">
        <v>0</v>
      </c>
      <c r="N23" s="30" t="s">
        <v>60</v>
      </c>
      <c r="O23" s="24" t="s">
        <v>61</v>
      </c>
      <c r="P23" s="24">
        <v>11</v>
      </c>
      <c r="Q23" s="25">
        <v>0.4</v>
      </c>
      <c r="W23" s="29">
        <v>0.25</v>
      </c>
      <c r="X23" s="16">
        <v>0.75</v>
      </c>
    </row>
    <row r="24" spans="11:24" ht="15.75" customHeight="1">
      <c r="K24" s="30" t="s">
        <v>62</v>
      </c>
      <c r="L24" s="18">
        <v>3.3</v>
      </c>
      <c r="M24" s="28">
        <v>0</v>
      </c>
      <c r="N24" s="30" t="s">
        <v>62</v>
      </c>
      <c r="O24" s="24" t="s">
        <v>63</v>
      </c>
      <c r="P24" s="24">
        <v>14.7</v>
      </c>
      <c r="Q24" s="25">
        <v>0.4</v>
      </c>
      <c r="W24" s="29">
        <v>0.3</v>
      </c>
      <c r="X24" s="16">
        <v>0.7</v>
      </c>
    </row>
    <row r="25" spans="11:24" ht="15.75" customHeight="1">
      <c r="K25" s="30" t="s">
        <v>64</v>
      </c>
      <c r="L25" s="18">
        <v>4.8499999999999996</v>
      </c>
      <c r="M25" s="28">
        <v>0</v>
      </c>
      <c r="N25" s="30" t="s">
        <v>64</v>
      </c>
      <c r="W25" s="29">
        <v>0.35</v>
      </c>
      <c r="X25" s="16">
        <v>0.65</v>
      </c>
    </row>
    <row r="26" spans="11:24" ht="15.75" customHeight="1">
      <c r="K26" s="22" t="s">
        <v>65</v>
      </c>
      <c r="L26" s="18">
        <v>4.8</v>
      </c>
      <c r="M26" s="28">
        <v>0</v>
      </c>
      <c r="N26" s="22" t="s">
        <v>65</v>
      </c>
      <c r="W26" s="29">
        <v>0.4</v>
      </c>
      <c r="X26" s="16">
        <v>0.6</v>
      </c>
    </row>
    <row r="27" spans="11:24" ht="15.75" customHeight="1">
      <c r="K27" s="22" t="s">
        <v>66</v>
      </c>
      <c r="L27" s="18">
        <v>14.31</v>
      </c>
      <c r="M27" s="28">
        <v>45</v>
      </c>
      <c r="N27" s="22" t="s">
        <v>66</v>
      </c>
      <c r="W27" s="29">
        <v>0.45</v>
      </c>
      <c r="X27" s="16">
        <v>0.55000000000000004</v>
      </c>
    </row>
    <row r="28" spans="11:24" ht="15.75" customHeight="1">
      <c r="K28" s="22" t="s">
        <v>67</v>
      </c>
      <c r="L28" s="18">
        <v>10.050000000000001</v>
      </c>
      <c r="M28" s="28">
        <v>32</v>
      </c>
      <c r="N28" s="22" t="s">
        <v>67</v>
      </c>
      <c r="W28" s="29">
        <v>0.5</v>
      </c>
      <c r="X28" s="16">
        <v>0.5</v>
      </c>
    </row>
    <row r="29" spans="11:24" ht="15.75" customHeight="1">
      <c r="K29" s="22">
        <v>1004</v>
      </c>
      <c r="L29" s="18">
        <v>8.6</v>
      </c>
      <c r="M29" s="28">
        <v>36</v>
      </c>
      <c r="N29" s="28">
        <v>1004</v>
      </c>
    </row>
    <row r="30" spans="11:24" ht="15.75" customHeight="1">
      <c r="K30" s="22">
        <v>1018</v>
      </c>
      <c r="L30" s="18">
        <v>9.3800000000000008</v>
      </c>
      <c r="M30" s="28">
        <v>52</v>
      </c>
      <c r="N30" s="28">
        <v>1018</v>
      </c>
    </row>
    <row r="31" spans="11:24" ht="15.75" customHeight="1">
      <c r="K31" s="22">
        <v>1038</v>
      </c>
      <c r="L31" s="18">
        <v>11.85</v>
      </c>
      <c r="M31" s="28">
        <v>65</v>
      </c>
      <c r="N31" s="28">
        <v>1038</v>
      </c>
    </row>
    <row r="32" spans="11:24" ht="15.75" customHeight="1">
      <c r="K32" s="22">
        <v>105</v>
      </c>
      <c r="L32" s="18">
        <v>18.899999999999999</v>
      </c>
      <c r="M32" s="28">
        <v>72</v>
      </c>
      <c r="N32" s="28">
        <v>105</v>
      </c>
    </row>
    <row r="33" spans="11:18" ht="15.75" customHeight="1">
      <c r="K33" s="30" t="s">
        <v>68</v>
      </c>
      <c r="L33" s="18">
        <v>6.6</v>
      </c>
      <c r="M33" s="28">
        <v>8</v>
      </c>
      <c r="N33" s="30" t="s">
        <v>68</v>
      </c>
    </row>
    <row r="34" spans="11:18" ht="15.75" customHeight="1">
      <c r="K34" s="30" t="s">
        <v>69</v>
      </c>
      <c r="L34" s="18">
        <v>13.2</v>
      </c>
      <c r="M34" s="28">
        <v>31</v>
      </c>
      <c r="N34" s="30" t="s">
        <v>69</v>
      </c>
    </row>
    <row r="35" spans="11:18" ht="15.75" customHeight="1">
      <c r="K35" s="22">
        <v>1156</v>
      </c>
      <c r="L35" s="18">
        <v>6.9</v>
      </c>
      <c r="M35" s="28">
        <v>12</v>
      </c>
      <c r="N35" s="28">
        <v>1156</v>
      </c>
      <c r="O35" s="10" t="s">
        <v>12</v>
      </c>
      <c r="P35" s="16">
        <v>0</v>
      </c>
      <c r="Q35" s="33" t="s">
        <v>14</v>
      </c>
      <c r="R35" s="16">
        <v>0</v>
      </c>
    </row>
    <row r="36" spans="11:18" ht="15.75" customHeight="1">
      <c r="K36" s="22">
        <v>126</v>
      </c>
      <c r="L36" s="18">
        <v>13.65</v>
      </c>
      <c r="M36" s="28">
        <v>45</v>
      </c>
      <c r="N36" s="28">
        <v>126</v>
      </c>
      <c r="O36" s="34" t="s">
        <v>70</v>
      </c>
      <c r="P36" s="35"/>
      <c r="Q36" s="33" t="str">
        <f t="shared" ref="Q36:Q57" si="0">O36&amp; " STANDARD"</f>
        <v>10Χ15 STANDARD</v>
      </c>
      <c r="R36" s="35">
        <v>0.8</v>
      </c>
    </row>
    <row r="37" spans="11:18" ht="15.75" customHeight="1">
      <c r="K37" s="22">
        <v>138</v>
      </c>
      <c r="L37" s="18">
        <v>8.4</v>
      </c>
      <c r="M37" s="28">
        <v>20</v>
      </c>
      <c r="N37" s="28">
        <v>138</v>
      </c>
      <c r="O37" s="36" t="s">
        <v>71</v>
      </c>
      <c r="P37" s="37"/>
      <c r="Q37" s="33" t="str">
        <f t="shared" si="0"/>
        <v>13Χ18 STANDARD</v>
      </c>
      <c r="R37" s="37">
        <v>0.9</v>
      </c>
    </row>
    <row r="38" spans="11:18" ht="15.75" customHeight="1">
      <c r="K38" s="22">
        <v>1414</v>
      </c>
      <c r="L38" s="18">
        <v>5.9</v>
      </c>
      <c r="M38" s="28">
        <v>8</v>
      </c>
      <c r="N38" s="28">
        <v>1414</v>
      </c>
      <c r="O38" s="38" t="s">
        <v>72</v>
      </c>
      <c r="P38" s="39"/>
      <c r="Q38" s="33" t="str">
        <f t="shared" si="0"/>
        <v>15Χ20 STANDARD</v>
      </c>
      <c r="R38" s="39">
        <v>1</v>
      </c>
    </row>
    <row r="39" spans="11:18" ht="15.75" customHeight="1">
      <c r="K39" s="22">
        <v>146</v>
      </c>
      <c r="L39" s="18">
        <v>8.15</v>
      </c>
      <c r="M39" s="28">
        <v>20</v>
      </c>
      <c r="N39" s="28">
        <v>146</v>
      </c>
      <c r="O39" s="36" t="s">
        <v>73</v>
      </c>
      <c r="P39" s="37"/>
      <c r="Q39" s="33" t="str">
        <f t="shared" si="0"/>
        <v>18Χ24 STANDARD</v>
      </c>
      <c r="R39" s="37">
        <v>1.35</v>
      </c>
    </row>
    <row r="40" spans="11:18" ht="15.75" customHeight="1">
      <c r="K40" s="22">
        <v>1515</v>
      </c>
      <c r="L40" s="18">
        <v>6</v>
      </c>
      <c r="M40" s="28">
        <v>10</v>
      </c>
      <c r="N40" s="28">
        <v>1515</v>
      </c>
      <c r="O40" s="38" t="s">
        <v>74</v>
      </c>
      <c r="P40" s="39"/>
      <c r="Q40" s="33" t="str">
        <f t="shared" si="0"/>
        <v>20Χ25 STANDARD</v>
      </c>
      <c r="R40" s="39">
        <v>1.4</v>
      </c>
    </row>
    <row r="41" spans="11:18" ht="15.75" customHeight="1">
      <c r="K41" s="30" t="s">
        <v>75</v>
      </c>
      <c r="L41" s="18">
        <v>7.65</v>
      </c>
      <c r="M41" s="28">
        <v>10</v>
      </c>
      <c r="N41" s="30" t="s">
        <v>75</v>
      </c>
      <c r="O41" s="36" t="s">
        <v>76</v>
      </c>
      <c r="P41" s="37"/>
      <c r="Q41" s="33" t="str">
        <f t="shared" si="0"/>
        <v>24Χ30 STANDARD</v>
      </c>
      <c r="R41" s="37">
        <v>2.1</v>
      </c>
    </row>
    <row r="42" spans="11:18" ht="15.75" customHeight="1">
      <c r="K42" s="30" t="s">
        <v>77</v>
      </c>
      <c r="L42" s="18">
        <v>7.55</v>
      </c>
      <c r="M42" s="28">
        <v>10</v>
      </c>
      <c r="N42" s="30" t="s">
        <v>77</v>
      </c>
      <c r="O42" s="38" t="s">
        <v>78</v>
      </c>
      <c r="P42" s="39"/>
      <c r="Q42" s="33" t="str">
        <f t="shared" si="0"/>
        <v>28Χ35 STANDARD</v>
      </c>
      <c r="R42" s="39">
        <v>2.25</v>
      </c>
    </row>
    <row r="43" spans="11:18" ht="15.75" customHeight="1">
      <c r="K43" s="22">
        <v>1540</v>
      </c>
      <c r="L43" s="18">
        <v>11.03</v>
      </c>
      <c r="M43" s="28">
        <v>10</v>
      </c>
      <c r="N43" s="28">
        <v>1540</v>
      </c>
      <c r="O43" s="36" t="s">
        <v>79</v>
      </c>
      <c r="P43" s="37"/>
      <c r="Q43" s="33" t="str">
        <f t="shared" si="0"/>
        <v>30Χ40 STANDARD</v>
      </c>
      <c r="R43" s="37">
        <v>2.4</v>
      </c>
    </row>
    <row r="44" spans="11:18" ht="15.75" customHeight="1">
      <c r="K44" s="22">
        <v>1616</v>
      </c>
      <c r="L44" s="18">
        <v>6.1</v>
      </c>
      <c r="M44" s="28">
        <v>10</v>
      </c>
      <c r="N44" s="28">
        <v>1616</v>
      </c>
      <c r="O44" s="38" t="s">
        <v>80</v>
      </c>
      <c r="P44" s="39"/>
      <c r="Q44" s="33" t="str">
        <f t="shared" si="0"/>
        <v>35Χ50 STANDARD</v>
      </c>
      <c r="R44" s="39">
        <v>3.7</v>
      </c>
    </row>
    <row r="45" spans="11:18" ht="15.75" customHeight="1">
      <c r="K45" s="23">
        <v>1617</v>
      </c>
      <c r="L45" s="18">
        <v>6.5</v>
      </c>
      <c r="M45" s="23">
        <v>10</v>
      </c>
      <c r="N45" s="23">
        <v>1617</v>
      </c>
      <c r="O45" s="36" t="s">
        <v>81</v>
      </c>
      <c r="P45" s="37"/>
      <c r="Q45" s="33" t="str">
        <f t="shared" si="0"/>
        <v>40Χ50 STANDARD</v>
      </c>
      <c r="R45" s="37">
        <v>3.8</v>
      </c>
    </row>
    <row r="46" spans="11:18" ht="15.75" customHeight="1">
      <c r="K46" s="30" t="s">
        <v>82</v>
      </c>
      <c r="L46" s="18">
        <v>7.4</v>
      </c>
      <c r="M46" s="28">
        <v>10</v>
      </c>
      <c r="N46" s="28" t="s">
        <v>82</v>
      </c>
      <c r="O46" s="38" t="s">
        <v>83</v>
      </c>
      <c r="P46" s="39"/>
      <c r="Q46" s="33" t="str">
        <f t="shared" si="0"/>
        <v>40Χ60 STANDARD</v>
      </c>
      <c r="R46" s="39">
        <v>4.8</v>
      </c>
    </row>
    <row r="47" spans="11:18" ht="15.75" customHeight="1">
      <c r="K47" s="30" t="s">
        <v>84</v>
      </c>
      <c r="L47" s="18">
        <v>7.4</v>
      </c>
      <c r="M47" s="28">
        <v>10</v>
      </c>
      <c r="N47" s="30" t="s">
        <v>84</v>
      </c>
      <c r="O47" s="36" t="s">
        <v>85</v>
      </c>
      <c r="P47" s="37"/>
      <c r="Q47" s="33" t="str">
        <f t="shared" si="0"/>
        <v>50Χ60 STANDARD</v>
      </c>
      <c r="R47" s="37">
        <v>5.2</v>
      </c>
    </row>
    <row r="48" spans="11:18" ht="15.75" customHeight="1">
      <c r="K48" s="28">
        <v>173</v>
      </c>
      <c r="L48" s="18">
        <v>16.649999999999999</v>
      </c>
      <c r="M48" s="28">
        <v>50</v>
      </c>
      <c r="N48" s="28">
        <v>173</v>
      </c>
      <c r="O48" s="38" t="s">
        <v>86</v>
      </c>
      <c r="P48" s="39"/>
      <c r="Q48" s="33" t="str">
        <f t="shared" si="0"/>
        <v>50Χ70 STANDARD</v>
      </c>
      <c r="R48" s="39">
        <v>5.4</v>
      </c>
    </row>
    <row r="49" spans="11:18" ht="15.75" customHeight="1">
      <c r="K49" s="28">
        <v>1787</v>
      </c>
      <c r="L49" s="18">
        <v>19.5</v>
      </c>
      <c r="M49" s="28">
        <v>63</v>
      </c>
      <c r="N49" s="28">
        <v>1787</v>
      </c>
      <c r="O49" s="36" t="s">
        <v>87</v>
      </c>
      <c r="P49" s="37"/>
      <c r="Q49" s="33" t="str">
        <f t="shared" si="0"/>
        <v>56Χ71 STANDARD</v>
      </c>
      <c r="R49" s="37">
        <v>6.75</v>
      </c>
    </row>
    <row r="50" spans="11:18" ht="15.75" customHeight="1">
      <c r="K50" s="28">
        <v>1812</v>
      </c>
      <c r="L50" s="18">
        <v>6.25</v>
      </c>
      <c r="M50" s="28">
        <v>12</v>
      </c>
      <c r="N50" s="28">
        <v>1812</v>
      </c>
      <c r="O50" s="38" t="s">
        <v>88</v>
      </c>
      <c r="P50" s="39"/>
      <c r="Q50" s="33" t="str">
        <f t="shared" si="0"/>
        <v>60Χ80 STANDARD</v>
      </c>
      <c r="R50" s="39">
        <v>7.3</v>
      </c>
    </row>
    <row r="51" spans="11:18" ht="15.75" customHeight="1">
      <c r="K51" s="28">
        <v>1887</v>
      </c>
      <c r="L51" s="18">
        <v>13.05</v>
      </c>
      <c r="M51" s="28">
        <v>41</v>
      </c>
      <c r="N51" s="28">
        <v>1887</v>
      </c>
      <c r="O51" s="36" t="s">
        <v>89</v>
      </c>
      <c r="P51" s="37"/>
      <c r="Q51" s="33" t="str">
        <f t="shared" si="0"/>
        <v>61Χ86 STANDARD</v>
      </c>
      <c r="R51" s="37">
        <v>8.5500000000000007</v>
      </c>
    </row>
    <row r="52" spans="11:18" ht="15.75" customHeight="1">
      <c r="K52" s="28">
        <v>192</v>
      </c>
      <c r="L52" s="18">
        <v>7.9</v>
      </c>
      <c r="M52" s="28">
        <v>27</v>
      </c>
      <c r="N52" s="28">
        <v>192</v>
      </c>
      <c r="O52" s="38" t="s">
        <v>90</v>
      </c>
      <c r="P52" s="39"/>
      <c r="Q52" s="33" t="str">
        <f t="shared" si="0"/>
        <v>60Χ90 STANDARD</v>
      </c>
      <c r="R52" s="39">
        <v>8.6</v>
      </c>
    </row>
    <row r="53" spans="11:18" ht="15.75" customHeight="1">
      <c r="K53" s="28">
        <v>1930</v>
      </c>
      <c r="L53" s="18">
        <v>9.83</v>
      </c>
      <c r="M53" s="28">
        <v>12</v>
      </c>
      <c r="N53" s="28">
        <v>1930</v>
      </c>
      <c r="O53" s="36" t="s">
        <v>91</v>
      </c>
      <c r="P53" s="37"/>
      <c r="Q53" s="33" t="str">
        <f t="shared" si="0"/>
        <v>62Χ93 STANDARD</v>
      </c>
      <c r="R53" s="37">
        <v>8.6999999999999993</v>
      </c>
    </row>
    <row r="54" spans="11:18" ht="15.75" customHeight="1">
      <c r="K54" s="28">
        <v>1941</v>
      </c>
      <c r="L54" s="18">
        <v>9.75</v>
      </c>
      <c r="M54" s="28">
        <v>12</v>
      </c>
      <c r="N54" s="28">
        <v>1941</v>
      </c>
      <c r="O54" s="38" t="s">
        <v>92</v>
      </c>
      <c r="P54" s="39"/>
      <c r="Q54" s="33" t="str">
        <f t="shared" si="0"/>
        <v>70Χ100 STANDARD</v>
      </c>
      <c r="R54" s="39">
        <v>9</v>
      </c>
    </row>
    <row r="55" spans="11:18" ht="15.75" customHeight="1">
      <c r="K55" s="28">
        <v>2003</v>
      </c>
      <c r="L55" s="18">
        <v>14.1</v>
      </c>
      <c r="M55" s="28">
        <v>50</v>
      </c>
      <c r="N55" s="28">
        <v>2003</v>
      </c>
      <c r="O55" s="40" t="s">
        <v>93</v>
      </c>
      <c r="P55" s="41"/>
      <c r="Q55" s="33" t="str">
        <f t="shared" si="0"/>
        <v>80Χ110 STANDARD</v>
      </c>
      <c r="R55" s="41">
        <v>9.4</v>
      </c>
    </row>
    <row r="56" spans="11:18" ht="15.75" customHeight="1">
      <c r="K56" s="28">
        <v>2012</v>
      </c>
      <c r="L56" s="18">
        <v>7.45</v>
      </c>
      <c r="M56" s="28">
        <v>12</v>
      </c>
      <c r="N56" s="28">
        <v>2012</v>
      </c>
      <c r="O56" s="42" t="s">
        <v>94</v>
      </c>
      <c r="P56" s="43"/>
      <c r="Q56" s="33" t="str">
        <f t="shared" si="0"/>
        <v>90Χ120 STANDARD</v>
      </c>
      <c r="R56" s="43">
        <v>14.6</v>
      </c>
    </row>
    <row r="57" spans="11:18" ht="15.75" customHeight="1">
      <c r="K57" s="28">
        <v>2013</v>
      </c>
      <c r="L57" s="18">
        <v>6.5</v>
      </c>
      <c r="M57" s="28">
        <v>14</v>
      </c>
      <c r="N57" s="28">
        <v>2013</v>
      </c>
      <c r="O57" s="44" t="s">
        <v>95</v>
      </c>
      <c r="P57" s="45"/>
      <c r="Q57" s="33" t="str">
        <f t="shared" si="0"/>
        <v>100Χ150 STANDARD</v>
      </c>
      <c r="R57" s="45">
        <v>15.4</v>
      </c>
    </row>
    <row r="58" spans="11:18" ht="15.75" customHeight="1">
      <c r="K58" s="28">
        <v>2025</v>
      </c>
      <c r="L58" s="18">
        <v>10.73</v>
      </c>
      <c r="M58" s="28">
        <v>14</v>
      </c>
      <c r="N58" s="28">
        <v>2025</v>
      </c>
      <c r="O58" s="34" t="s">
        <v>70</v>
      </c>
      <c r="P58" s="35"/>
      <c r="Q58" s="33" t="str">
        <f t="shared" ref="Q58:Q79" si="1">O58&amp;" WHITE"</f>
        <v>10Χ15 WHITE</v>
      </c>
      <c r="R58" s="35">
        <v>0.95</v>
      </c>
    </row>
    <row r="59" spans="11:18" ht="15.75" customHeight="1">
      <c r="K59" s="28">
        <v>2026</v>
      </c>
      <c r="L59" s="18">
        <v>8.4</v>
      </c>
      <c r="M59" s="28">
        <v>14</v>
      </c>
      <c r="N59" s="28">
        <v>2026</v>
      </c>
      <c r="O59" s="36" t="s">
        <v>71</v>
      </c>
      <c r="P59" s="37"/>
      <c r="Q59" s="33" t="str">
        <f t="shared" si="1"/>
        <v>13Χ18 WHITE</v>
      </c>
      <c r="R59" s="37">
        <v>1.05</v>
      </c>
    </row>
    <row r="60" spans="11:18" ht="15.75" customHeight="1">
      <c r="K60" s="28">
        <v>2027</v>
      </c>
      <c r="L60" s="18">
        <v>8.25</v>
      </c>
      <c r="M60" s="28">
        <v>12</v>
      </c>
      <c r="N60" s="28">
        <v>2027</v>
      </c>
      <c r="O60" s="38" t="s">
        <v>72</v>
      </c>
      <c r="P60" s="39"/>
      <c r="Q60" s="33" t="str">
        <f t="shared" si="1"/>
        <v>15Χ20 WHITE</v>
      </c>
      <c r="R60" s="39">
        <v>1.1499999999999999</v>
      </c>
    </row>
    <row r="61" spans="11:18" ht="15.75" customHeight="1">
      <c r="K61" s="28">
        <v>2030</v>
      </c>
      <c r="L61" s="18">
        <v>11.85</v>
      </c>
      <c r="M61" s="28">
        <v>12</v>
      </c>
      <c r="N61" s="28">
        <v>2030</v>
      </c>
      <c r="O61" s="36" t="s">
        <v>73</v>
      </c>
      <c r="P61" s="37"/>
      <c r="Q61" s="33" t="str">
        <f t="shared" si="1"/>
        <v>18Χ24 WHITE</v>
      </c>
      <c r="R61" s="37">
        <v>1.6</v>
      </c>
    </row>
    <row r="62" spans="11:18" ht="15.75" customHeight="1">
      <c r="K62" s="28">
        <v>2032</v>
      </c>
      <c r="L62" s="18">
        <v>8.5500000000000007</v>
      </c>
      <c r="M62" s="28">
        <v>12</v>
      </c>
      <c r="N62" s="28">
        <v>2032</v>
      </c>
      <c r="O62" s="38" t="s">
        <v>74</v>
      </c>
      <c r="P62" s="39"/>
      <c r="Q62" s="33" t="str">
        <f t="shared" si="1"/>
        <v>20Χ25 WHITE</v>
      </c>
      <c r="R62" s="39">
        <v>1.65</v>
      </c>
    </row>
    <row r="63" spans="11:18" ht="15.75" customHeight="1">
      <c r="K63" s="28">
        <v>204</v>
      </c>
      <c r="L63" s="18">
        <v>18</v>
      </c>
      <c r="M63" s="28">
        <v>60</v>
      </c>
      <c r="N63" s="28">
        <v>204</v>
      </c>
      <c r="O63" s="36" t="s">
        <v>76</v>
      </c>
      <c r="P63" s="37"/>
      <c r="Q63" s="33" t="str">
        <f t="shared" si="1"/>
        <v>24Χ30 WHITE</v>
      </c>
      <c r="R63" s="37">
        <v>2.6</v>
      </c>
    </row>
    <row r="64" spans="11:18" ht="15.75" customHeight="1">
      <c r="K64" s="30" t="s">
        <v>96</v>
      </c>
      <c r="L64" s="18">
        <v>10.35</v>
      </c>
      <c r="M64" s="28">
        <v>12</v>
      </c>
      <c r="N64" s="30" t="s">
        <v>96</v>
      </c>
      <c r="O64" s="38" t="s">
        <v>78</v>
      </c>
      <c r="P64" s="39"/>
      <c r="Q64" s="33" t="str">
        <f t="shared" si="1"/>
        <v>28Χ35 WHITE</v>
      </c>
      <c r="R64" s="39">
        <v>2.75</v>
      </c>
    </row>
    <row r="65" spans="11:18" ht="15.75" customHeight="1">
      <c r="K65" s="30" t="s">
        <v>97</v>
      </c>
      <c r="L65" s="18">
        <v>14.7</v>
      </c>
      <c r="M65" s="28">
        <v>12</v>
      </c>
      <c r="N65" s="30" t="s">
        <v>97</v>
      </c>
      <c r="O65" s="36" t="s">
        <v>79</v>
      </c>
      <c r="P65" s="37"/>
      <c r="Q65" s="33" t="str">
        <f t="shared" si="1"/>
        <v>30Χ40 WHITE</v>
      </c>
      <c r="R65" s="37">
        <v>2.9</v>
      </c>
    </row>
    <row r="66" spans="11:18" ht="15.75" customHeight="1">
      <c r="K66" s="28">
        <v>2041</v>
      </c>
      <c r="L66" s="18">
        <v>10.8</v>
      </c>
      <c r="M66" s="28">
        <v>12</v>
      </c>
      <c r="N66" s="28">
        <v>2041</v>
      </c>
      <c r="O66" s="38" t="s">
        <v>80</v>
      </c>
      <c r="P66" s="39"/>
      <c r="Q66" s="33" t="str">
        <f t="shared" si="1"/>
        <v>35Χ50 WHITE</v>
      </c>
      <c r="R66" s="39">
        <v>4.7</v>
      </c>
    </row>
    <row r="67" spans="11:18" ht="15.75" customHeight="1">
      <c r="K67" s="28">
        <v>2042</v>
      </c>
      <c r="L67" s="18">
        <v>10.8</v>
      </c>
      <c r="M67" s="28">
        <v>12</v>
      </c>
      <c r="N67" s="28">
        <v>2042</v>
      </c>
      <c r="O67" s="36" t="s">
        <v>81</v>
      </c>
      <c r="P67" s="37"/>
      <c r="Q67" s="33" t="str">
        <f t="shared" si="1"/>
        <v>40Χ50 WHITE</v>
      </c>
      <c r="R67" s="37">
        <v>4.8</v>
      </c>
    </row>
    <row r="68" spans="11:18" ht="15.75" customHeight="1">
      <c r="K68" s="28">
        <v>2060</v>
      </c>
      <c r="L68" s="18">
        <v>17.100000000000001</v>
      </c>
      <c r="M68" s="28">
        <v>14</v>
      </c>
      <c r="N68" s="28">
        <v>2060</v>
      </c>
      <c r="O68" s="38" t="s">
        <v>83</v>
      </c>
      <c r="P68" s="39"/>
      <c r="Q68" s="33" t="str">
        <f t="shared" si="1"/>
        <v>40Χ60 WHITE</v>
      </c>
      <c r="R68" s="39">
        <v>5.8</v>
      </c>
    </row>
    <row r="69" spans="11:18" ht="15.75" customHeight="1">
      <c r="K69" s="28">
        <v>207</v>
      </c>
      <c r="L69" s="18">
        <v>20.93</v>
      </c>
      <c r="M69" s="28">
        <v>50</v>
      </c>
      <c r="N69" s="28">
        <v>207</v>
      </c>
      <c r="O69" s="36" t="s">
        <v>85</v>
      </c>
      <c r="P69" s="37"/>
      <c r="Q69" s="33" t="str">
        <f t="shared" si="1"/>
        <v>50Χ60 WHITE</v>
      </c>
      <c r="R69" s="37">
        <v>6.2</v>
      </c>
    </row>
    <row r="70" spans="11:18" ht="15.75" customHeight="1">
      <c r="K70" s="28">
        <v>2113</v>
      </c>
      <c r="L70" s="18">
        <v>6.4</v>
      </c>
      <c r="M70" s="28">
        <v>13</v>
      </c>
      <c r="N70" s="28">
        <v>2113</v>
      </c>
      <c r="O70" s="38" t="s">
        <v>86</v>
      </c>
      <c r="P70" s="39"/>
      <c r="Q70" s="33" t="str">
        <f t="shared" si="1"/>
        <v>50Χ70 WHITE</v>
      </c>
      <c r="R70" s="39">
        <v>6.4</v>
      </c>
    </row>
    <row r="71" spans="11:18" ht="15.75" customHeight="1">
      <c r="K71" s="28">
        <v>2115</v>
      </c>
      <c r="L71" s="18">
        <v>6.4</v>
      </c>
      <c r="M71" s="28">
        <v>13</v>
      </c>
      <c r="N71" s="28">
        <v>2115</v>
      </c>
      <c r="O71" s="36" t="s">
        <v>87</v>
      </c>
      <c r="P71" s="37"/>
      <c r="Q71" s="33" t="str">
        <f t="shared" si="1"/>
        <v>56Χ71 WHITE</v>
      </c>
      <c r="R71" s="37">
        <v>8.25</v>
      </c>
    </row>
    <row r="72" spans="11:18" ht="15.75" customHeight="1">
      <c r="K72" s="30" t="s">
        <v>98</v>
      </c>
      <c r="L72" s="18">
        <v>10.8</v>
      </c>
      <c r="M72" s="28">
        <v>12</v>
      </c>
      <c r="N72" s="30" t="s">
        <v>98</v>
      </c>
      <c r="O72" s="38" t="s">
        <v>88</v>
      </c>
      <c r="P72" s="39"/>
      <c r="Q72" s="33" t="str">
        <f t="shared" si="1"/>
        <v>60Χ80 WHITE</v>
      </c>
      <c r="R72" s="39">
        <v>8.8000000000000007</v>
      </c>
    </row>
    <row r="73" spans="11:18" ht="15.75" customHeight="1">
      <c r="K73" s="30" t="s">
        <v>99</v>
      </c>
      <c r="L73" s="18">
        <v>13.05</v>
      </c>
      <c r="M73" s="28">
        <v>12</v>
      </c>
      <c r="N73" s="30" t="s">
        <v>99</v>
      </c>
      <c r="O73" s="36" t="s">
        <v>89</v>
      </c>
      <c r="P73" s="37"/>
      <c r="Q73" s="33" t="str">
        <f t="shared" si="1"/>
        <v>61Χ86 WHITE</v>
      </c>
      <c r="R73" s="37">
        <v>10.55</v>
      </c>
    </row>
    <row r="74" spans="11:18" ht="15.75" customHeight="1">
      <c r="K74" s="28">
        <v>2219</v>
      </c>
      <c r="L74" s="18">
        <v>10.88</v>
      </c>
      <c r="M74" s="28">
        <v>15</v>
      </c>
      <c r="N74" s="28">
        <v>2219</v>
      </c>
      <c r="O74" s="38" t="s">
        <v>90</v>
      </c>
      <c r="P74" s="39"/>
      <c r="Q74" s="33" t="str">
        <f t="shared" si="1"/>
        <v>60Χ90 WHITE</v>
      </c>
      <c r="R74" s="39">
        <v>10.6</v>
      </c>
    </row>
    <row r="75" spans="11:18" ht="15.75" customHeight="1">
      <c r="K75" s="30" t="s">
        <v>100</v>
      </c>
      <c r="L75" s="18">
        <v>8.6</v>
      </c>
      <c r="M75" s="28">
        <v>14</v>
      </c>
      <c r="N75" s="30" t="s">
        <v>100</v>
      </c>
      <c r="O75" s="36" t="s">
        <v>91</v>
      </c>
      <c r="P75" s="37"/>
      <c r="Q75" s="33" t="str">
        <f t="shared" si="1"/>
        <v>62Χ93 WHITE</v>
      </c>
      <c r="R75" s="37">
        <v>10.7</v>
      </c>
    </row>
    <row r="76" spans="11:18" ht="15.75" customHeight="1">
      <c r="K76" s="30" t="s">
        <v>101</v>
      </c>
      <c r="L76" s="18">
        <v>7.8</v>
      </c>
      <c r="M76" s="28">
        <v>14</v>
      </c>
      <c r="N76" s="30" t="s">
        <v>101</v>
      </c>
      <c r="O76" s="38" t="s">
        <v>92</v>
      </c>
      <c r="P76" s="39"/>
      <c r="Q76" s="33" t="str">
        <f t="shared" si="1"/>
        <v>70Χ100 WHITE</v>
      </c>
      <c r="R76" s="39">
        <v>11</v>
      </c>
    </row>
    <row r="77" spans="11:18" ht="15.75" customHeight="1">
      <c r="K77" s="30" t="s">
        <v>102</v>
      </c>
      <c r="L77" s="18">
        <v>7.5</v>
      </c>
      <c r="M77" s="28">
        <v>14</v>
      </c>
      <c r="N77" s="30" t="s">
        <v>102</v>
      </c>
      <c r="O77" s="40" t="s">
        <v>93</v>
      </c>
      <c r="P77" s="41"/>
      <c r="Q77" s="33" t="str">
        <f t="shared" si="1"/>
        <v>80Χ110 WHITE</v>
      </c>
      <c r="R77" s="41">
        <v>11.4</v>
      </c>
    </row>
    <row r="78" spans="11:18" ht="15.75" customHeight="1">
      <c r="K78" s="28">
        <v>2225</v>
      </c>
      <c r="L78" s="18">
        <v>8.6</v>
      </c>
      <c r="M78" s="28">
        <v>13</v>
      </c>
      <c r="N78" s="28">
        <v>2225</v>
      </c>
      <c r="O78" s="42" t="s">
        <v>94</v>
      </c>
      <c r="P78" s="43"/>
      <c r="Q78" s="33" t="str">
        <f t="shared" si="1"/>
        <v>90Χ120 WHITE</v>
      </c>
      <c r="R78" s="43">
        <v>17.600000000000001</v>
      </c>
    </row>
    <row r="79" spans="11:18" ht="15.75" customHeight="1">
      <c r="K79" s="28">
        <v>2240</v>
      </c>
      <c r="L79" s="18">
        <v>13.05</v>
      </c>
      <c r="M79" s="28">
        <v>12</v>
      </c>
      <c r="N79" s="28">
        <v>2240</v>
      </c>
      <c r="O79" s="44" t="s">
        <v>95</v>
      </c>
      <c r="P79" s="45"/>
      <c r="Q79" s="33" t="str">
        <f t="shared" si="1"/>
        <v>100Χ150 WHITE</v>
      </c>
      <c r="R79" s="45">
        <v>18.399999999999999</v>
      </c>
    </row>
    <row r="80" spans="11:18" ht="15.75" customHeight="1">
      <c r="K80" s="23">
        <v>2319</v>
      </c>
      <c r="L80" s="18">
        <v>7.5</v>
      </c>
      <c r="M80" s="23">
        <v>15</v>
      </c>
      <c r="N80" s="23">
        <v>2319</v>
      </c>
      <c r="O80" s="34" t="s">
        <v>70</v>
      </c>
      <c r="P80" s="35"/>
      <c r="Q80" s="33" t="str">
        <f t="shared" ref="Q80:Q100" si="2">O80&amp; " MUSEUM"</f>
        <v>10Χ15 MUSEUM</v>
      </c>
      <c r="R80" s="35">
        <v>1.2</v>
      </c>
    </row>
    <row r="81" spans="11:18" ht="15.75" customHeight="1">
      <c r="K81" s="28">
        <v>2322</v>
      </c>
      <c r="L81" s="18">
        <v>10.35</v>
      </c>
      <c r="M81" s="28">
        <v>16</v>
      </c>
      <c r="N81" s="28">
        <v>2322</v>
      </c>
      <c r="O81" s="36" t="s">
        <v>71</v>
      </c>
      <c r="P81" s="37"/>
      <c r="Q81" s="33" t="str">
        <f t="shared" si="2"/>
        <v>13Χ18 MUSEUM</v>
      </c>
      <c r="R81" s="37">
        <v>1.3</v>
      </c>
    </row>
    <row r="82" spans="11:18" ht="15.75" customHeight="1">
      <c r="K82" s="28">
        <v>237</v>
      </c>
      <c r="L82" s="18">
        <v>11.63</v>
      </c>
      <c r="M82" s="28">
        <v>42</v>
      </c>
      <c r="N82" s="28">
        <v>237</v>
      </c>
      <c r="O82" s="38" t="s">
        <v>72</v>
      </c>
      <c r="P82" s="39"/>
      <c r="Q82" s="33" t="str">
        <f t="shared" si="2"/>
        <v>15Χ20 MUSEUM</v>
      </c>
      <c r="R82" s="39">
        <v>1.4</v>
      </c>
    </row>
    <row r="83" spans="11:18" ht="15.75" customHeight="1">
      <c r="K83" s="28">
        <v>24</v>
      </c>
      <c r="L83" s="18">
        <v>7.65</v>
      </c>
      <c r="M83" s="28">
        <v>12</v>
      </c>
      <c r="N83" s="28">
        <v>24</v>
      </c>
      <c r="O83" s="36" t="s">
        <v>73</v>
      </c>
      <c r="P83" s="37"/>
      <c r="Q83" s="33" t="str">
        <f t="shared" si="2"/>
        <v>18Χ24 MUSEUM</v>
      </c>
      <c r="R83" s="37">
        <v>1.9</v>
      </c>
    </row>
    <row r="84" spans="11:18" ht="15.75" customHeight="1">
      <c r="K84" s="28">
        <v>2513</v>
      </c>
      <c r="L84" s="18">
        <v>6.9</v>
      </c>
      <c r="M84" s="28">
        <v>16</v>
      </c>
      <c r="N84" s="28">
        <v>2513</v>
      </c>
      <c r="O84" s="38" t="s">
        <v>74</v>
      </c>
      <c r="P84" s="39"/>
      <c r="Q84" s="33" t="str">
        <f t="shared" si="2"/>
        <v>20Χ25 MUSEUM</v>
      </c>
      <c r="R84" s="39">
        <v>1.95</v>
      </c>
    </row>
    <row r="85" spans="11:18" ht="15.75" customHeight="1">
      <c r="K85" s="28">
        <v>2516</v>
      </c>
      <c r="L85" s="18">
        <v>7.45</v>
      </c>
      <c r="M85" s="28">
        <v>16</v>
      </c>
      <c r="N85" s="28">
        <v>2516</v>
      </c>
      <c r="O85" s="36" t="s">
        <v>76</v>
      </c>
      <c r="P85" s="37"/>
      <c r="Q85" s="33" t="str">
        <f t="shared" si="2"/>
        <v>24Χ30 MUSEUM</v>
      </c>
      <c r="R85" s="37">
        <v>3.2</v>
      </c>
    </row>
    <row r="86" spans="11:18" ht="15.75" customHeight="1">
      <c r="K86" s="28">
        <v>2520</v>
      </c>
      <c r="L86" s="18">
        <v>8.75</v>
      </c>
      <c r="M86" s="28">
        <v>16</v>
      </c>
      <c r="N86" s="28">
        <v>2520</v>
      </c>
      <c r="O86" s="38" t="s">
        <v>78</v>
      </c>
      <c r="P86" s="39"/>
      <c r="Q86" s="33" t="str">
        <f t="shared" si="2"/>
        <v>28Χ35 MUSEUM</v>
      </c>
      <c r="R86" s="39">
        <v>3.35</v>
      </c>
    </row>
    <row r="87" spans="11:18" ht="15.75" customHeight="1">
      <c r="K87" s="28">
        <v>265</v>
      </c>
      <c r="L87" s="18">
        <v>10.199999999999999</v>
      </c>
      <c r="M87" s="28">
        <v>25</v>
      </c>
      <c r="N87" s="28">
        <v>265</v>
      </c>
      <c r="O87" s="36" t="s">
        <v>79</v>
      </c>
      <c r="P87" s="37"/>
      <c r="Q87" s="33" t="str">
        <f t="shared" si="2"/>
        <v>30Χ40 MUSEUM</v>
      </c>
      <c r="R87" s="37">
        <v>3.5</v>
      </c>
    </row>
    <row r="88" spans="11:18" ht="15.75" customHeight="1">
      <c r="K88" s="28">
        <v>2650</v>
      </c>
      <c r="L88" s="18">
        <v>16.05</v>
      </c>
      <c r="M88" s="28">
        <v>16</v>
      </c>
      <c r="N88" s="28">
        <v>2650</v>
      </c>
      <c r="O88" s="38" t="s">
        <v>80</v>
      </c>
      <c r="P88" s="39"/>
      <c r="Q88" s="33" t="str">
        <f t="shared" si="2"/>
        <v>35Χ50 MUSEUM</v>
      </c>
      <c r="R88" s="39">
        <v>5.9</v>
      </c>
    </row>
    <row r="89" spans="11:18" ht="15.75" customHeight="1">
      <c r="K89" s="28">
        <v>2716</v>
      </c>
      <c r="L89" s="18">
        <v>7.2</v>
      </c>
      <c r="M89" s="28">
        <v>16</v>
      </c>
      <c r="N89" s="28">
        <v>2716</v>
      </c>
      <c r="O89" s="36" t="s">
        <v>81</v>
      </c>
      <c r="P89" s="37"/>
      <c r="Q89" s="33" t="str">
        <f t="shared" si="2"/>
        <v>40Χ50 MUSEUM</v>
      </c>
      <c r="R89" s="37">
        <v>7</v>
      </c>
    </row>
    <row r="90" spans="11:18" ht="15.75" customHeight="1">
      <c r="K90" s="28">
        <v>2815</v>
      </c>
      <c r="L90" s="18">
        <v>7.05</v>
      </c>
      <c r="M90" s="28">
        <v>20</v>
      </c>
      <c r="N90" s="28">
        <v>2815</v>
      </c>
      <c r="O90" s="38" t="s">
        <v>83</v>
      </c>
      <c r="P90" s="39"/>
      <c r="Q90" s="33" t="str">
        <f t="shared" si="2"/>
        <v>40Χ60 MUSEUM</v>
      </c>
      <c r="R90" s="39">
        <v>8</v>
      </c>
    </row>
    <row r="91" spans="11:18" ht="15.75" customHeight="1">
      <c r="K91" s="28">
        <v>2816</v>
      </c>
      <c r="L91" s="18">
        <v>6.7</v>
      </c>
      <c r="M91" s="28">
        <v>16</v>
      </c>
      <c r="N91" s="28">
        <v>2816</v>
      </c>
      <c r="O91" s="36" t="s">
        <v>85</v>
      </c>
      <c r="P91" s="37"/>
      <c r="Q91" s="33" t="str">
        <f t="shared" si="2"/>
        <v>50Χ60 MUSEUM</v>
      </c>
      <c r="R91" s="37">
        <v>9</v>
      </c>
    </row>
    <row r="92" spans="11:18" ht="15.75" customHeight="1">
      <c r="K92" s="28">
        <v>2820</v>
      </c>
      <c r="L92" s="18">
        <v>7.95</v>
      </c>
      <c r="M92" s="28">
        <v>20</v>
      </c>
      <c r="N92" s="28">
        <v>2820</v>
      </c>
      <c r="O92" s="38" t="s">
        <v>86</v>
      </c>
      <c r="P92" s="39"/>
      <c r="Q92" s="33" t="str">
        <f t="shared" si="2"/>
        <v>50Χ70 MUSEUM</v>
      </c>
      <c r="R92" s="39">
        <v>9.1999999999999993</v>
      </c>
    </row>
    <row r="93" spans="11:18" ht="15.75" customHeight="1">
      <c r="K93" s="28">
        <v>287</v>
      </c>
      <c r="L93" s="18">
        <v>18.45</v>
      </c>
      <c r="M93" s="28">
        <v>48</v>
      </c>
      <c r="N93" s="28">
        <v>287</v>
      </c>
      <c r="O93" s="36" t="s">
        <v>87</v>
      </c>
      <c r="P93" s="37"/>
      <c r="Q93" s="33" t="str">
        <f t="shared" si="2"/>
        <v>56Χ71 MUSEUM</v>
      </c>
      <c r="R93" s="37">
        <v>12.7</v>
      </c>
    </row>
    <row r="94" spans="11:18" ht="15.75" customHeight="1">
      <c r="K94" s="28">
        <v>2930</v>
      </c>
      <c r="L94" s="18">
        <v>12.98</v>
      </c>
      <c r="M94" s="28">
        <v>20</v>
      </c>
      <c r="N94" s="28">
        <v>2930</v>
      </c>
      <c r="O94" s="38" t="s">
        <v>88</v>
      </c>
      <c r="P94" s="39"/>
      <c r="Q94" s="33" t="str">
        <f t="shared" si="2"/>
        <v>60Χ80 MUSEUM</v>
      </c>
      <c r="R94" s="39">
        <v>12.95</v>
      </c>
    </row>
    <row r="95" spans="11:18" ht="15.75" customHeight="1">
      <c r="K95" s="28">
        <v>295</v>
      </c>
      <c r="L95" s="18">
        <v>9.98</v>
      </c>
      <c r="M95" s="28">
        <v>32</v>
      </c>
      <c r="N95" s="28">
        <v>295</v>
      </c>
      <c r="O95" s="36" t="s">
        <v>89</v>
      </c>
      <c r="P95" s="37"/>
      <c r="Q95" s="33" t="str">
        <f t="shared" si="2"/>
        <v>61Χ86 MUSEUM</v>
      </c>
      <c r="R95" s="37">
        <v>13.85</v>
      </c>
    </row>
    <row r="96" spans="11:18" ht="15.75" customHeight="1">
      <c r="K96" s="28">
        <v>300</v>
      </c>
      <c r="L96" s="18">
        <v>22.5</v>
      </c>
      <c r="M96" s="28">
        <v>44</v>
      </c>
      <c r="N96" s="28">
        <v>300</v>
      </c>
      <c r="O96" s="38" t="s">
        <v>90</v>
      </c>
      <c r="P96" s="39"/>
      <c r="Q96" s="33" t="str">
        <f t="shared" si="2"/>
        <v>60Χ90 MUSEUM</v>
      </c>
      <c r="R96" s="39">
        <v>13.9</v>
      </c>
    </row>
    <row r="97" spans="11:18" ht="15.75" customHeight="1">
      <c r="K97" s="28">
        <v>3013</v>
      </c>
      <c r="L97" s="18">
        <v>7.3</v>
      </c>
      <c r="M97" s="28">
        <v>20</v>
      </c>
      <c r="N97" s="28">
        <v>3013</v>
      </c>
      <c r="O97" s="36" t="s">
        <v>91</v>
      </c>
      <c r="P97" s="37"/>
      <c r="Q97" s="33" t="str">
        <f t="shared" si="2"/>
        <v>62Χ93 MUSEUM</v>
      </c>
      <c r="R97" s="37">
        <v>14</v>
      </c>
    </row>
    <row r="98" spans="11:18" ht="15.75" customHeight="1">
      <c r="K98" s="28">
        <v>3020</v>
      </c>
      <c r="L98" s="18">
        <v>8.65</v>
      </c>
      <c r="M98" s="28">
        <v>22</v>
      </c>
      <c r="N98" s="28">
        <v>3020</v>
      </c>
      <c r="O98" s="38" t="s">
        <v>92</v>
      </c>
      <c r="P98" s="39"/>
      <c r="Q98" s="33" t="str">
        <f t="shared" si="2"/>
        <v>70Χ100 MUSEUM</v>
      </c>
      <c r="R98" s="39">
        <v>14.3</v>
      </c>
    </row>
    <row r="99" spans="11:18" ht="15.75" customHeight="1">
      <c r="K99" s="28">
        <v>3026</v>
      </c>
      <c r="L99" s="18">
        <v>9.98</v>
      </c>
      <c r="M99" s="28">
        <v>22</v>
      </c>
      <c r="N99" s="28">
        <v>3026</v>
      </c>
      <c r="O99" s="40" t="s">
        <v>93</v>
      </c>
      <c r="P99" s="41"/>
      <c r="Q99" s="33" t="str">
        <f t="shared" si="2"/>
        <v>80Χ110 MUSEUM</v>
      </c>
      <c r="R99" s="41">
        <v>19.95</v>
      </c>
    </row>
    <row r="100" spans="11:18" ht="15.75" customHeight="1">
      <c r="K100" s="28">
        <v>3035</v>
      </c>
      <c r="L100" s="18">
        <v>11.03</v>
      </c>
      <c r="M100" s="28">
        <v>20</v>
      </c>
      <c r="N100" s="28">
        <v>3035</v>
      </c>
      <c r="O100" s="42" t="s">
        <v>94</v>
      </c>
      <c r="P100" s="43"/>
      <c r="Q100" s="33" t="str">
        <f t="shared" si="2"/>
        <v>90Χ120 MUSEUM</v>
      </c>
      <c r="R100" s="43">
        <v>20.350000000000001</v>
      </c>
    </row>
    <row r="101" spans="11:18" ht="15.75" customHeight="1">
      <c r="K101" s="28">
        <v>3128</v>
      </c>
      <c r="L101" s="18">
        <v>18.53</v>
      </c>
      <c r="M101" s="28">
        <v>49</v>
      </c>
      <c r="N101" s="28">
        <v>3128</v>
      </c>
      <c r="O101" s="44" t="s">
        <v>95</v>
      </c>
      <c r="P101" s="45"/>
    </row>
    <row r="102" spans="11:18" ht="15.75" customHeight="1">
      <c r="K102" s="28">
        <v>3131</v>
      </c>
      <c r="L102" s="18">
        <v>12.75</v>
      </c>
      <c r="M102" s="28">
        <v>20</v>
      </c>
      <c r="N102" s="28">
        <v>3131</v>
      </c>
    </row>
    <row r="103" spans="11:18" ht="15.75" customHeight="1">
      <c r="K103" s="28">
        <v>320</v>
      </c>
      <c r="L103" s="18">
        <v>7.1</v>
      </c>
      <c r="M103" s="28">
        <v>14</v>
      </c>
      <c r="N103" s="28">
        <v>320</v>
      </c>
    </row>
    <row r="104" spans="11:18" ht="15.75" customHeight="1">
      <c r="K104" s="28">
        <v>321</v>
      </c>
      <c r="L104" s="18">
        <v>10.35</v>
      </c>
      <c r="M104" s="28">
        <v>28</v>
      </c>
      <c r="N104" s="28">
        <v>321</v>
      </c>
    </row>
    <row r="105" spans="11:18" ht="15.75" customHeight="1">
      <c r="K105" s="28">
        <v>3215</v>
      </c>
      <c r="L105" s="18">
        <v>7.2</v>
      </c>
      <c r="M105" s="28">
        <v>22</v>
      </c>
      <c r="N105" s="28">
        <v>3215</v>
      </c>
    </row>
    <row r="106" spans="11:18" ht="15.75" customHeight="1">
      <c r="K106" s="28">
        <v>3222</v>
      </c>
      <c r="L106" s="18">
        <v>10.199999999999999</v>
      </c>
      <c r="M106" s="28">
        <v>24</v>
      </c>
      <c r="N106" s="28">
        <v>3222</v>
      </c>
      <c r="O106" s="24" t="s">
        <v>12</v>
      </c>
      <c r="P106" s="24">
        <v>0</v>
      </c>
    </row>
    <row r="107" spans="11:18" ht="15.75" customHeight="1">
      <c r="K107" s="28">
        <v>3224</v>
      </c>
      <c r="L107" s="18">
        <v>12.98</v>
      </c>
      <c r="M107" s="28">
        <v>21</v>
      </c>
      <c r="N107" s="28">
        <v>3224</v>
      </c>
      <c r="O107" s="24" t="s">
        <v>103</v>
      </c>
      <c r="P107" s="24">
        <v>18</v>
      </c>
    </row>
    <row r="108" spans="11:18" ht="15.75" customHeight="1">
      <c r="K108" s="28">
        <v>324</v>
      </c>
      <c r="L108" s="18">
        <v>7.6</v>
      </c>
      <c r="M108" s="28">
        <v>20</v>
      </c>
      <c r="N108" s="28">
        <v>324</v>
      </c>
      <c r="O108" s="24" t="s">
        <v>104</v>
      </c>
      <c r="P108" s="24">
        <v>21</v>
      </c>
    </row>
    <row r="109" spans="11:18" ht="15.75" customHeight="1">
      <c r="K109" s="28">
        <v>3243</v>
      </c>
      <c r="L109" s="18">
        <v>16.8</v>
      </c>
      <c r="M109" s="28">
        <v>22</v>
      </c>
      <c r="N109" s="28">
        <v>3243</v>
      </c>
      <c r="O109" s="24" t="s">
        <v>105</v>
      </c>
      <c r="P109" s="24">
        <v>24.5</v>
      </c>
    </row>
    <row r="110" spans="11:18" ht="15.75" customHeight="1">
      <c r="K110" s="28">
        <v>326</v>
      </c>
      <c r="L110" s="18">
        <v>9</v>
      </c>
      <c r="M110" s="28">
        <v>28</v>
      </c>
      <c r="N110" s="28">
        <v>326</v>
      </c>
      <c r="O110" s="24" t="s">
        <v>106</v>
      </c>
      <c r="P110" s="24">
        <v>28.5</v>
      </c>
    </row>
    <row r="111" spans="11:18" ht="15.75" customHeight="1">
      <c r="K111" s="30" t="s">
        <v>107</v>
      </c>
      <c r="L111" s="18">
        <v>16.5</v>
      </c>
      <c r="M111" s="28">
        <v>65</v>
      </c>
      <c r="N111" s="30" t="s">
        <v>107</v>
      </c>
      <c r="O111" s="24" t="s">
        <v>108</v>
      </c>
      <c r="P111" s="24">
        <v>30</v>
      </c>
    </row>
    <row r="112" spans="11:18" ht="15.75" customHeight="1">
      <c r="K112" s="30" t="s">
        <v>109</v>
      </c>
      <c r="L112" s="18">
        <v>14.28</v>
      </c>
      <c r="M112" s="28">
        <v>48</v>
      </c>
      <c r="N112" s="30" t="s">
        <v>109</v>
      </c>
      <c r="O112" s="24" t="s">
        <v>110</v>
      </c>
      <c r="P112" s="24">
        <v>32</v>
      </c>
    </row>
    <row r="113" spans="11:16" ht="15.75" customHeight="1">
      <c r="K113" s="28">
        <v>3339</v>
      </c>
      <c r="L113" s="18">
        <v>12.45</v>
      </c>
      <c r="M113" s="28">
        <v>62</v>
      </c>
      <c r="N113" s="28">
        <v>3339</v>
      </c>
      <c r="O113" s="24" t="s">
        <v>111</v>
      </c>
      <c r="P113" s="24">
        <v>36</v>
      </c>
    </row>
    <row r="114" spans="11:16" ht="15.75" customHeight="1">
      <c r="K114" s="23">
        <v>3350</v>
      </c>
      <c r="L114" s="18">
        <v>18.75</v>
      </c>
      <c r="M114" s="23">
        <v>20</v>
      </c>
      <c r="N114" s="23">
        <v>3350</v>
      </c>
      <c r="O114" s="24" t="s">
        <v>112</v>
      </c>
      <c r="P114" s="24">
        <v>44</v>
      </c>
    </row>
    <row r="115" spans="11:16" ht="15.75" customHeight="1">
      <c r="K115" s="30" t="s">
        <v>113</v>
      </c>
      <c r="L115" s="18">
        <v>10.43</v>
      </c>
      <c r="M115" s="28">
        <v>24</v>
      </c>
      <c r="N115" s="30" t="s">
        <v>113</v>
      </c>
      <c r="O115" s="24" t="s">
        <v>114</v>
      </c>
      <c r="P115" s="24">
        <v>56</v>
      </c>
    </row>
    <row r="116" spans="11:16" ht="15.75" customHeight="1">
      <c r="K116" s="30" t="s">
        <v>115</v>
      </c>
      <c r="L116" s="18">
        <v>8.15</v>
      </c>
      <c r="M116" s="28">
        <v>24</v>
      </c>
      <c r="N116" s="30" t="s">
        <v>115</v>
      </c>
      <c r="O116" s="24" t="s">
        <v>116</v>
      </c>
      <c r="P116" s="24">
        <v>34</v>
      </c>
    </row>
    <row r="117" spans="11:16" ht="15.75" customHeight="1">
      <c r="K117" s="30" t="s">
        <v>117</v>
      </c>
      <c r="L117" s="18">
        <v>10.050000000000001</v>
      </c>
      <c r="M117" s="28">
        <v>24</v>
      </c>
      <c r="N117" s="30" t="s">
        <v>117</v>
      </c>
      <c r="O117" s="24" t="s">
        <v>118</v>
      </c>
      <c r="P117" s="24">
        <v>38</v>
      </c>
    </row>
    <row r="118" spans="11:16" ht="15.75" customHeight="1">
      <c r="K118" s="28">
        <v>3535</v>
      </c>
      <c r="L118" s="18">
        <v>11.1</v>
      </c>
      <c r="M118" s="28">
        <v>20</v>
      </c>
      <c r="N118" s="28">
        <v>3535</v>
      </c>
      <c r="O118" s="24" t="s">
        <v>119</v>
      </c>
      <c r="P118" s="24">
        <v>40</v>
      </c>
    </row>
    <row r="119" spans="11:16" ht="15.75" customHeight="1">
      <c r="K119" s="28">
        <v>3538</v>
      </c>
      <c r="L119" s="18">
        <v>13.95</v>
      </c>
      <c r="M119" s="28">
        <v>16</v>
      </c>
      <c r="N119" s="28">
        <v>3538</v>
      </c>
      <c r="O119" s="24" t="s">
        <v>120</v>
      </c>
      <c r="P119" s="24">
        <v>42</v>
      </c>
    </row>
    <row r="120" spans="11:16" ht="15.75" customHeight="1">
      <c r="K120" s="28">
        <v>3540</v>
      </c>
      <c r="L120" s="18">
        <v>15.53</v>
      </c>
      <c r="M120" s="28">
        <v>24</v>
      </c>
      <c r="N120" s="28">
        <v>3540</v>
      </c>
      <c r="O120" s="24" t="s">
        <v>121</v>
      </c>
      <c r="P120" s="24">
        <v>46</v>
      </c>
    </row>
    <row r="121" spans="11:16" ht="15.75" customHeight="1">
      <c r="K121" s="28">
        <v>3721</v>
      </c>
      <c r="L121" s="18">
        <v>9.3800000000000008</v>
      </c>
      <c r="M121" s="28">
        <v>26</v>
      </c>
      <c r="N121" s="28">
        <v>3721</v>
      </c>
      <c r="O121" s="24" t="s">
        <v>122</v>
      </c>
      <c r="P121" s="24">
        <v>54</v>
      </c>
    </row>
    <row r="122" spans="11:16" ht="15.75" customHeight="1">
      <c r="K122" s="28">
        <v>3815</v>
      </c>
      <c r="L122" s="18">
        <v>7.9</v>
      </c>
      <c r="M122" s="28">
        <v>28</v>
      </c>
      <c r="N122" s="28">
        <v>3815</v>
      </c>
      <c r="O122" s="24" t="s">
        <v>123</v>
      </c>
      <c r="P122" s="24">
        <v>66</v>
      </c>
    </row>
    <row r="123" spans="11:16" ht="15.75" customHeight="1">
      <c r="K123" s="28">
        <v>3825</v>
      </c>
      <c r="L123" s="18">
        <v>12.45</v>
      </c>
      <c r="M123" s="28">
        <v>28</v>
      </c>
      <c r="N123" s="28">
        <v>3825</v>
      </c>
      <c r="O123" s="24" t="s">
        <v>124</v>
      </c>
      <c r="P123" s="24">
        <v>14.3</v>
      </c>
    </row>
    <row r="124" spans="11:16" ht="15.75" customHeight="1">
      <c r="K124" s="28">
        <v>3826</v>
      </c>
      <c r="L124" s="18">
        <v>9.3800000000000008</v>
      </c>
      <c r="M124" s="28">
        <v>26</v>
      </c>
      <c r="N124" s="28">
        <v>3826</v>
      </c>
    </row>
    <row r="125" spans="11:16" ht="15.75" customHeight="1">
      <c r="K125" s="28">
        <v>3835</v>
      </c>
      <c r="L125" s="18">
        <v>23.25</v>
      </c>
      <c r="M125" s="28">
        <v>12</v>
      </c>
      <c r="N125" s="28">
        <v>3835</v>
      </c>
    </row>
    <row r="126" spans="11:16" ht="15.75" customHeight="1">
      <c r="K126" s="30" t="s">
        <v>126</v>
      </c>
      <c r="L126" s="18">
        <v>7</v>
      </c>
      <c r="M126" s="28">
        <v>26</v>
      </c>
      <c r="N126" s="30" t="s">
        <v>126</v>
      </c>
    </row>
    <row r="127" spans="11:16" ht="15.75" customHeight="1">
      <c r="K127" s="30" t="s">
        <v>127</v>
      </c>
      <c r="L127" s="18">
        <v>12.53</v>
      </c>
      <c r="M127" s="28">
        <v>26</v>
      </c>
      <c r="N127" s="30" t="s">
        <v>127</v>
      </c>
    </row>
    <row r="128" spans="11:16" ht="15.75" customHeight="1">
      <c r="K128" s="30" t="s">
        <v>128</v>
      </c>
      <c r="L128" s="18">
        <v>8.0500000000000007</v>
      </c>
      <c r="M128" s="28">
        <v>27</v>
      </c>
      <c r="N128" s="30" t="s">
        <v>128</v>
      </c>
    </row>
    <row r="129" spans="11:14" ht="15.75" customHeight="1">
      <c r="K129" s="30" t="s">
        <v>129</v>
      </c>
      <c r="L129" s="18">
        <v>8.98</v>
      </c>
      <c r="M129" s="28">
        <v>30</v>
      </c>
      <c r="N129" s="30" t="s">
        <v>129</v>
      </c>
    </row>
    <row r="130" spans="11:14" ht="15.75" customHeight="1">
      <c r="K130" s="28">
        <v>4017</v>
      </c>
      <c r="L130" s="18">
        <v>8.65</v>
      </c>
      <c r="M130" s="28">
        <v>28</v>
      </c>
      <c r="N130" s="28">
        <v>4017</v>
      </c>
    </row>
    <row r="131" spans="11:14" ht="15.75" customHeight="1">
      <c r="K131" s="28">
        <v>4020</v>
      </c>
      <c r="L131" s="18">
        <v>11.25</v>
      </c>
      <c r="M131" s="28">
        <v>28</v>
      </c>
      <c r="N131" s="28">
        <v>4020</v>
      </c>
    </row>
    <row r="132" spans="11:14" ht="15.75" customHeight="1">
      <c r="K132" s="28">
        <v>403</v>
      </c>
      <c r="L132" s="18">
        <v>8.9</v>
      </c>
      <c r="M132" s="28">
        <v>25</v>
      </c>
      <c r="N132" s="28">
        <v>403</v>
      </c>
    </row>
    <row r="133" spans="11:14" ht="15.75" customHeight="1">
      <c r="K133" s="28">
        <v>4030</v>
      </c>
      <c r="L133" s="18">
        <v>7.8</v>
      </c>
      <c r="M133" s="28">
        <v>30</v>
      </c>
      <c r="N133" s="28">
        <v>4030</v>
      </c>
    </row>
    <row r="134" spans="11:14" ht="15.75" customHeight="1">
      <c r="K134" s="28">
        <v>404</v>
      </c>
      <c r="L134" s="18">
        <v>8.9</v>
      </c>
      <c r="M134" s="28">
        <v>25</v>
      </c>
      <c r="N134" s="28">
        <v>404</v>
      </c>
    </row>
    <row r="135" spans="11:14" ht="15.75" customHeight="1">
      <c r="K135" s="28">
        <v>4045</v>
      </c>
      <c r="L135" s="18">
        <v>19.05</v>
      </c>
      <c r="M135" s="28">
        <v>16</v>
      </c>
      <c r="N135" s="28">
        <v>4045</v>
      </c>
    </row>
    <row r="136" spans="11:14" ht="15.75" customHeight="1">
      <c r="K136" s="28">
        <v>4049</v>
      </c>
      <c r="L136" s="18">
        <v>19.05</v>
      </c>
      <c r="M136" s="28">
        <v>20</v>
      </c>
      <c r="N136" s="28">
        <v>4049</v>
      </c>
    </row>
    <row r="137" spans="11:14" ht="15.75" customHeight="1">
      <c r="K137" s="28">
        <v>405</v>
      </c>
      <c r="L137" s="18">
        <v>23.7</v>
      </c>
      <c r="M137" s="28">
        <v>50</v>
      </c>
      <c r="N137" s="28">
        <v>405</v>
      </c>
    </row>
    <row r="138" spans="11:14" ht="15.75" customHeight="1">
      <c r="K138" s="28">
        <v>409</v>
      </c>
      <c r="L138" s="18">
        <v>13.5</v>
      </c>
      <c r="M138" s="28">
        <v>32</v>
      </c>
      <c r="N138" s="28">
        <v>409</v>
      </c>
    </row>
    <row r="139" spans="11:14" ht="15.75" customHeight="1">
      <c r="K139" s="28">
        <v>4216</v>
      </c>
      <c r="L139" s="18">
        <v>8.9499999999999993</v>
      </c>
      <c r="M139" s="28">
        <v>30</v>
      </c>
      <c r="N139" s="28">
        <v>4216</v>
      </c>
    </row>
    <row r="140" spans="11:14" ht="15.75" customHeight="1">
      <c r="K140" s="28">
        <v>4222</v>
      </c>
      <c r="L140" s="18">
        <v>11.4</v>
      </c>
      <c r="M140" s="28">
        <v>32</v>
      </c>
      <c r="N140" s="28">
        <v>4222</v>
      </c>
    </row>
    <row r="141" spans="11:14" ht="15.75" customHeight="1">
      <c r="K141" s="28">
        <v>4230</v>
      </c>
      <c r="L141" s="18">
        <v>15.6</v>
      </c>
      <c r="M141" s="28">
        <v>28</v>
      </c>
      <c r="N141" s="28">
        <v>4230</v>
      </c>
    </row>
    <row r="142" spans="11:14" ht="15.75" customHeight="1">
      <c r="K142" s="28">
        <v>4315</v>
      </c>
      <c r="L142" s="18">
        <v>8.35</v>
      </c>
      <c r="M142" s="28">
        <v>30</v>
      </c>
      <c r="N142" s="28">
        <v>4315</v>
      </c>
    </row>
    <row r="143" spans="11:14" ht="15.75" customHeight="1">
      <c r="K143" s="28">
        <v>4320</v>
      </c>
      <c r="L143" s="18">
        <v>8.8000000000000007</v>
      </c>
      <c r="M143" s="28">
        <v>29</v>
      </c>
      <c r="N143" s="28">
        <v>4320</v>
      </c>
    </row>
    <row r="144" spans="11:14" ht="15.75" customHeight="1">
      <c r="K144" s="28">
        <v>4427</v>
      </c>
      <c r="L144" s="18">
        <v>14.55</v>
      </c>
      <c r="M144" s="28">
        <v>30</v>
      </c>
      <c r="N144" s="28">
        <v>4427</v>
      </c>
    </row>
    <row r="145" spans="11:14" ht="15.75" customHeight="1">
      <c r="K145" s="28">
        <v>451</v>
      </c>
      <c r="L145" s="18">
        <v>6.7</v>
      </c>
      <c r="M145" s="28">
        <v>13</v>
      </c>
      <c r="N145" s="28">
        <v>451</v>
      </c>
    </row>
    <row r="146" spans="11:14" ht="15.75" customHeight="1">
      <c r="K146" s="28">
        <v>4535</v>
      </c>
      <c r="L146" s="18">
        <v>14.93</v>
      </c>
      <c r="M146" s="28">
        <v>24</v>
      </c>
      <c r="N146" s="28">
        <v>4535</v>
      </c>
    </row>
    <row r="147" spans="11:14" ht="15.75" customHeight="1">
      <c r="K147" s="28">
        <v>4715</v>
      </c>
      <c r="L147" s="18">
        <v>11.88</v>
      </c>
      <c r="M147" s="28">
        <v>33</v>
      </c>
      <c r="N147" s="28">
        <v>4715</v>
      </c>
    </row>
    <row r="148" spans="11:14" ht="15.75" customHeight="1">
      <c r="K148" s="23">
        <v>4815</v>
      </c>
      <c r="L148" s="18">
        <v>9.15</v>
      </c>
      <c r="M148" s="23">
        <v>34</v>
      </c>
      <c r="N148" s="23">
        <v>4815</v>
      </c>
    </row>
    <row r="149" spans="11:14" ht="15.75" customHeight="1">
      <c r="K149" s="28">
        <v>4845</v>
      </c>
      <c r="L149" s="18">
        <v>20.399999999999999</v>
      </c>
      <c r="M149" s="28">
        <v>45</v>
      </c>
      <c r="N149" s="28">
        <v>4845</v>
      </c>
    </row>
    <row r="150" spans="11:14" ht="15.75" customHeight="1">
      <c r="K150" s="28">
        <v>4914</v>
      </c>
      <c r="L150" s="18">
        <v>7.85</v>
      </c>
      <c r="M150" s="28">
        <v>35</v>
      </c>
      <c r="N150" s="28">
        <v>4914</v>
      </c>
    </row>
    <row r="151" spans="11:14" ht="15.75" customHeight="1">
      <c r="K151" s="28">
        <v>5</v>
      </c>
      <c r="L151" s="18">
        <v>12</v>
      </c>
      <c r="M151" s="28">
        <v>11</v>
      </c>
      <c r="N151" s="28">
        <v>5</v>
      </c>
    </row>
    <row r="152" spans="11:14" ht="15.75" customHeight="1">
      <c r="K152" s="30" t="s">
        <v>130</v>
      </c>
      <c r="L152" s="18">
        <v>6</v>
      </c>
      <c r="M152" s="28">
        <v>8</v>
      </c>
      <c r="N152" s="30" t="s">
        <v>130</v>
      </c>
    </row>
    <row r="153" spans="11:14" ht="15.75" customHeight="1">
      <c r="K153" s="30" t="s">
        <v>131</v>
      </c>
      <c r="L153" s="18">
        <v>6</v>
      </c>
      <c r="M153" s="28">
        <v>8</v>
      </c>
      <c r="N153" s="30" t="s">
        <v>131</v>
      </c>
    </row>
    <row r="154" spans="11:14" ht="15.75" customHeight="1">
      <c r="K154" s="30" t="s">
        <v>132</v>
      </c>
      <c r="L154" s="18">
        <v>16.649999999999999</v>
      </c>
      <c r="M154" s="28">
        <v>44</v>
      </c>
      <c r="N154" s="30" t="s">
        <v>132</v>
      </c>
    </row>
    <row r="155" spans="11:14" ht="15.75" customHeight="1">
      <c r="K155" s="30">
        <v>5036</v>
      </c>
      <c r="L155" s="18">
        <v>12.83</v>
      </c>
      <c r="M155" s="28">
        <v>36</v>
      </c>
      <c r="N155" s="30">
        <v>5036</v>
      </c>
    </row>
    <row r="156" spans="11:14" ht="15.75" customHeight="1">
      <c r="K156" s="30">
        <v>5045</v>
      </c>
      <c r="L156" s="18">
        <v>24</v>
      </c>
      <c r="M156" s="28">
        <v>36</v>
      </c>
      <c r="N156" s="30">
        <v>5045</v>
      </c>
    </row>
    <row r="157" spans="11:14" ht="15.75" customHeight="1">
      <c r="K157" s="30" t="s">
        <v>133</v>
      </c>
      <c r="L157" s="18">
        <v>6.8</v>
      </c>
      <c r="M157" s="28">
        <v>15</v>
      </c>
      <c r="N157" s="30" t="s">
        <v>133</v>
      </c>
    </row>
    <row r="158" spans="11:14" ht="15.75" customHeight="1">
      <c r="K158" s="30" t="s">
        <v>134</v>
      </c>
      <c r="L158" s="18">
        <v>6.8</v>
      </c>
      <c r="M158" s="28">
        <v>15</v>
      </c>
      <c r="N158" s="30" t="s">
        <v>134</v>
      </c>
    </row>
    <row r="159" spans="11:14" ht="15.75" customHeight="1">
      <c r="K159" s="28">
        <v>51</v>
      </c>
      <c r="L159" s="18">
        <v>10.65</v>
      </c>
      <c r="M159" s="28">
        <v>11</v>
      </c>
      <c r="N159" s="28">
        <v>51</v>
      </c>
    </row>
    <row r="160" spans="11:14" ht="15.75" customHeight="1">
      <c r="K160" s="28">
        <v>510</v>
      </c>
      <c r="L160" s="18">
        <v>14.18</v>
      </c>
      <c r="M160" s="28">
        <v>39</v>
      </c>
      <c r="N160" s="28">
        <v>510</v>
      </c>
    </row>
    <row r="161" spans="11:14" ht="15.75" customHeight="1">
      <c r="K161" s="28">
        <v>5201</v>
      </c>
      <c r="L161" s="18">
        <v>20.25</v>
      </c>
      <c r="M161" s="28">
        <v>72</v>
      </c>
      <c r="N161" s="28">
        <v>5201</v>
      </c>
    </row>
    <row r="162" spans="11:14" ht="15.75" customHeight="1">
      <c r="K162" s="28">
        <v>5230</v>
      </c>
      <c r="L162" s="18">
        <v>17.100000000000001</v>
      </c>
      <c r="M162" s="28">
        <v>40</v>
      </c>
      <c r="N162" s="28">
        <v>5230</v>
      </c>
    </row>
    <row r="163" spans="11:14" ht="15.75" customHeight="1">
      <c r="K163" s="28">
        <v>5247</v>
      </c>
      <c r="L163" s="18">
        <v>11.4</v>
      </c>
      <c r="M163" s="28">
        <v>54</v>
      </c>
      <c r="N163" s="28">
        <v>5247</v>
      </c>
    </row>
    <row r="164" spans="11:14" ht="15.75" customHeight="1">
      <c r="K164" s="28">
        <v>525</v>
      </c>
      <c r="L164" s="18">
        <v>14.78</v>
      </c>
      <c r="M164" s="28">
        <v>37</v>
      </c>
      <c r="N164" s="28">
        <v>525</v>
      </c>
    </row>
    <row r="165" spans="11:14" ht="15.75" customHeight="1">
      <c r="K165" s="28">
        <v>528</v>
      </c>
      <c r="L165" s="18">
        <v>20.18</v>
      </c>
      <c r="M165" s="28">
        <v>50</v>
      </c>
      <c r="N165" s="28">
        <v>528</v>
      </c>
    </row>
    <row r="166" spans="11:14" ht="15.75" customHeight="1">
      <c r="K166" s="28">
        <v>5319</v>
      </c>
      <c r="L166" s="18">
        <v>12.45</v>
      </c>
      <c r="M166" s="28">
        <v>36</v>
      </c>
      <c r="N166" s="28">
        <v>5319</v>
      </c>
    </row>
    <row r="167" spans="11:14" ht="15.75" customHeight="1">
      <c r="K167" s="28">
        <v>5326</v>
      </c>
      <c r="L167" s="18">
        <v>12.6</v>
      </c>
      <c r="M167" s="28">
        <v>52</v>
      </c>
      <c r="N167" s="28">
        <v>5326</v>
      </c>
    </row>
    <row r="168" spans="11:14" ht="15.75" customHeight="1">
      <c r="K168" s="28">
        <v>5417</v>
      </c>
      <c r="L168" s="18">
        <v>10.8</v>
      </c>
      <c r="M168" s="28">
        <v>39</v>
      </c>
      <c r="N168" s="28">
        <v>5417</v>
      </c>
    </row>
    <row r="169" spans="11:14" ht="15.75" customHeight="1">
      <c r="K169" s="28">
        <v>5422</v>
      </c>
      <c r="L169" s="18">
        <v>13.28</v>
      </c>
      <c r="M169" s="28">
        <v>38</v>
      </c>
      <c r="N169" s="28">
        <v>5422</v>
      </c>
    </row>
    <row r="170" spans="11:14" ht="15.75" customHeight="1">
      <c r="K170" s="28">
        <v>5443</v>
      </c>
      <c r="L170" s="18">
        <v>10.5</v>
      </c>
      <c r="M170" s="28">
        <v>54</v>
      </c>
      <c r="N170" s="28">
        <v>5443</v>
      </c>
    </row>
    <row r="171" spans="11:14" ht="15.75" customHeight="1">
      <c r="K171" s="28">
        <v>5530</v>
      </c>
      <c r="L171" s="18">
        <v>20.100000000000001</v>
      </c>
      <c r="M171" s="28">
        <v>40</v>
      </c>
      <c r="N171" s="28">
        <v>5530</v>
      </c>
    </row>
    <row r="172" spans="11:14" ht="15.75" customHeight="1">
      <c r="K172" s="28">
        <v>5535</v>
      </c>
      <c r="L172" s="18">
        <v>19.2</v>
      </c>
      <c r="M172" s="28">
        <v>37</v>
      </c>
      <c r="N172" s="28">
        <v>5535</v>
      </c>
    </row>
    <row r="173" spans="11:14" ht="15.75" customHeight="1">
      <c r="K173" s="28">
        <v>5555</v>
      </c>
      <c r="L173" s="18">
        <v>33.08</v>
      </c>
      <c r="M173" s="28">
        <v>24</v>
      </c>
      <c r="N173" s="28">
        <v>5555</v>
      </c>
    </row>
    <row r="174" spans="11:14" ht="15.75" customHeight="1">
      <c r="K174" s="28">
        <v>556</v>
      </c>
      <c r="L174" s="18">
        <v>13.05</v>
      </c>
      <c r="M174" s="28">
        <v>63</v>
      </c>
      <c r="N174" s="28">
        <v>556</v>
      </c>
    </row>
    <row r="175" spans="11:14" ht="15.75" customHeight="1">
      <c r="K175" s="28">
        <v>557</v>
      </c>
      <c r="L175" s="18">
        <v>7.8</v>
      </c>
      <c r="M175" s="28">
        <v>28</v>
      </c>
      <c r="N175" s="28">
        <v>557</v>
      </c>
    </row>
    <row r="176" spans="11:14" ht="15.75" customHeight="1">
      <c r="K176" s="28">
        <v>56</v>
      </c>
      <c r="L176" s="18">
        <v>6</v>
      </c>
      <c r="M176" s="28">
        <v>8</v>
      </c>
      <c r="N176" s="28">
        <v>56</v>
      </c>
    </row>
    <row r="177" spans="11:14" ht="15.75" customHeight="1">
      <c r="K177" s="30" t="s">
        <v>135</v>
      </c>
      <c r="L177" s="18">
        <v>26.55</v>
      </c>
      <c r="M177" s="28">
        <v>39</v>
      </c>
      <c r="N177" s="30" t="s">
        <v>135</v>
      </c>
    </row>
    <row r="178" spans="11:14" ht="15.75" customHeight="1">
      <c r="K178" s="30" t="s">
        <v>136</v>
      </c>
      <c r="L178" s="18">
        <v>34.799999999999997</v>
      </c>
      <c r="M178" s="28">
        <v>74</v>
      </c>
      <c r="N178" s="30" t="s">
        <v>136</v>
      </c>
    </row>
    <row r="179" spans="11:14" ht="15.75" customHeight="1">
      <c r="K179" s="28">
        <v>5740</v>
      </c>
      <c r="L179" s="18">
        <v>18.68</v>
      </c>
      <c r="M179" s="28">
        <v>40</v>
      </c>
      <c r="N179" s="28">
        <v>5740</v>
      </c>
    </row>
    <row r="180" spans="11:14" ht="15.75" customHeight="1">
      <c r="K180" s="28">
        <v>6040</v>
      </c>
      <c r="L180" s="18">
        <v>25.35</v>
      </c>
      <c r="M180" s="28">
        <v>42</v>
      </c>
      <c r="N180" s="28">
        <v>6040</v>
      </c>
    </row>
    <row r="181" spans="11:14" ht="15.75" customHeight="1">
      <c r="K181" s="28">
        <v>605</v>
      </c>
      <c r="L181" s="18">
        <v>17.55</v>
      </c>
      <c r="M181" s="28">
        <v>57</v>
      </c>
      <c r="N181" s="28">
        <v>605</v>
      </c>
    </row>
    <row r="182" spans="11:14" ht="15.75" customHeight="1">
      <c r="K182" s="23">
        <v>61</v>
      </c>
      <c r="L182" s="18">
        <v>7.3</v>
      </c>
      <c r="M182" s="23">
        <v>31</v>
      </c>
      <c r="N182" s="23">
        <v>61</v>
      </c>
    </row>
    <row r="183" spans="11:14" ht="15.75" customHeight="1">
      <c r="K183" s="28">
        <v>622</v>
      </c>
      <c r="L183" s="18">
        <v>37.950000000000003</v>
      </c>
      <c r="M183" s="28">
        <v>45</v>
      </c>
      <c r="N183" s="28">
        <v>622</v>
      </c>
    </row>
    <row r="184" spans="11:14" ht="15.75" customHeight="1">
      <c r="K184" s="28">
        <v>6316</v>
      </c>
      <c r="L184" s="18">
        <v>13.2</v>
      </c>
      <c r="M184" s="28">
        <v>45</v>
      </c>
      <c r="N184" s="28">
        <v>6316</v>
      </c>
    </row>
    <row r="185" spans="11:14" ht="15.75" customHeight="1">
      <c r="K185" s="28">
        <v>6320</v>
      </c>
      <c r="L185" s="18">
        <v>13.65</v>
      </c>
      <c r="M185" s="28">
        <v>45</v>
      </c>
      <c r="N185" s="28">
        <v>6320</v>
      </c>
    </row>
    <row r="186" spans="11:14" ht="15.75" customHeight="1">
      <c r="K186" s="28">
        <v>6424</v>
      </c>
      <c r="L186" s="18">
        <v>16.649999999999999</v>
      </c>
      <c r="M186" s="28">
        <v>57</v>
      </c>
      <c r="N186" s="28">
        <v>6424</v>
      </c>
    </row>
    <row r="187" spans="11:14" ht="15.75" customHeight="1">
      <c r="K187" s="28">
        <v>6540</v>
      </c>
      <c r="L187" s="18">
        <v>25.43</v>
      </c>
      <c r="M187" s="28">
        <v>48</v>
      </c>
      <c r="N187" s="28">
        <v>6540</v>
      </c>
    </row>
    <row r="188" spans="11:14" ht="15.75" customHeight="1">
      <c r="K188" s="28">
        <v>6833</v>
      </c>
      <c r="L188" s="18">
        <v>21.75</v>
      </c>
      <c r="M188" s="28">
        <v>50</v>
      </c>
      <c r="N188" s="28">
        <v>6833</v>
      </c>
    </row>
    <row r="189" spans="11:14" ht="15.75" customHeight="1">
      <c r="K189" s="28">
        <v>6918</v>
      </c>
      <c r="L189" s="18">
        <v>13.8</v>
      </c>
      <c r="M189" s="28">
        <v>50</v>
      </c>
      <c r="N189" s="28">
        <v>6918</v>
      </c>
    </row>
    <row r="190" spans="11:14" ht="15.75" customHeight="1">
      <c r="K190" s="28">
        <v>70</v>
      </c>
      <c r="L190" s="18">
        <v>6.4</v>
      </c>
      <c r="M190" s="28">
        <v>12</v>
      </c>
      <c r="N190" s="28">
        <v>70</v>
      </c>
    </row>
    <row r="191" spans="11:14" ht="15.75" customHeight="1">
      <c r="K191" s="28">
        <v>7029</v>
      </c>
      <c r="L191" s="18">
        <v>18</v>
      </c>
      <c r="M191" s="28">
        <v>50</v>
      </c>
      <c r="N191" s="28">
        <v>7029</v>
      </c>
    </row>
    <row r="192" spans="11:14" ht="15.75" customHeight="1">
      <c r="K192" s="28">
        <v>7030</v>
      </c>
      <c r="L192" s="18">
        <v>18.3</v>
      </c>
      <c r="M192" s="28">
        <v>50</v>
      </c>
      <c r="N192" s="28">
        <v>7030</v>
      </c>
    </row>
    <row r="193" spans="11:14" ht="15.75" customHeight="1">
      <c r="K193" s="28">
        <v>7050</v>
      </c>
      <c r="L193" s="18">
        <v>9.75</v>
      </c>
      <c r="M193" s="28">
        <v>32</v>
      </c>
      <c r="N193" s="28">
        <v>7050</v>
      </c>
    </row>
    <row r="194" spans="11:14" ht="15.75" customHeight="1">
      <c r="K194" s="28">
        <v>7052</v>
      </c>
      <c r="L194" s="18">
        <v>15.9</v>
      </c>
      <c r="M194" s="28">
        <v>52</v>
      </c>
      <c r="N194" s="28">
        <v>7052</v>
      </c>
    </row>
    <row r="195" spans="11:14" ht="15.75" customHeight="1">
      <c r="K195" s="28">
        <v>715</v>
      </c>
      <c r="L195" s="18">
        <v>15.75</v>
      </c>
      <c r="M195" s="28">
        <v>48</v>
      </c>
      <c r="N195" s="28">
        <v>715</v>
      </c>
    </row>
    <row r="196" spans="11:14" ht="15.75" customHeight="1">
      <c r="K196" s="28">
        <v>7150</v>
      </c>
      <c r="L196" s="18">
        <v>13.35</v>
      </c>
      <c r="M196" s="28">
        <v>32</v>
      </c>
      <c r="N196" s="28">
        <v>7150</v>
      </c>
    </row>
    <row r="197" spans="11:14" ht="15.75" customHeight="1">
      <c r="K197" s="28">
        <v>7320</v>
      </c>
      <c r="L197" s="18">
        <v>14.18</v>
      </c>
      <c r="M197" s="28">
        <v>42</v>
      </c>
      <c r="N197" s="28">
        <v>7320</v>
      </c>
    </row>
    <row r="198" spans="11:14" ht="15.75" customHeight="1">
      <c r="K198" s="28">
        <v>7518</v>
      </c>
      <c r="L198" s="18">
        <v>13.58</v>
      </c>
      <c r="M198" s="28">
        <v>53</v>
      </c>
      <c r="N198" s="28">
        <v>7518</v>
      </c>
    </row>
    <row r="199" spans="11:14" ht="15.75" customHeight="1">
      <c r="K199" s="28">
        <v>7547</v>
      </c>
      <c r="L199" s="18">
        <v>33.75</v>
      </c>
      <c r="M199" s="28">
        <v>56</v>
      </c>
      <c r="N199" s="28">
        <v>7547</v>
      </c>
    </row>
    <row r="200" spans="11:14" ht="15.75" customHeight="1">
      <c r="K200" s="28">
        <v>7554</v>
      </c>
      <c r="L200" s="18">
        <v>21</v>
      </c>
      <c r="M200" s="28">
        <v>54</v>
      </c>
      <c r="N200" s="28">
        <v>7554</v>
      </c>
    </row>
    <row r="201" spans="11:14" ht="15.75" customHeight="1">
      <c r="K201" s="28">
        <v>7828</v>
      </c>
      <c r="L201" s="18">
        <v>15.45</v>
      </c>
      <c r="M201" s="28">
        <v>49</v>
      </c>
      <c r="N201" s="28">
        <v>7828</v>
      </c>
    </row>
    <row r="202" spans="11:14" ht="15.75" customHeight="1">
      <c r="K202" s="28">
        <v>785</v>
      </c>
      <c r="L202" s="18">
        <v>6.6</v>
      </c>
      <c r="M202" s="28">
        <v>8</v>
      </c>
      <c r="N202" s="28">
        <v>785</v>
      </c>
    </row>
    <row r="203" spans="11:14" ht="15.75" customHeight="1">
      <c r="K203" s="28">
        <v>786</v>
      </c>
      <c r="L203" s="18">
        <v>7.05</v>
      </c>
      <c r="M203" s="28">
        <v>12</v>
      </c>
      <c r="N203" s="28">
        <v>786</v>
      </c>
    </row>
    <row r="204" spans="11:14" ht="15.75" customHeight="1">
      <c r="K204" s="28">
        <v>8022</v>
      </c>
      <c r="L204" s="18">
        <v>17.55</v>
      </c>
      <c r="M204" s="28">
        <v>49</v>
      </c>
      <c r="N204" s="28">
        <v>8022</v>
      </c>
    </row>
    <row r="205" spans="11:14" ht="15.75" customHeight="1">
      <c r="K205" s="28">
        <v>8060</v>
      </c>
      <c r="L205" s="18">
        <v>21</v>
      </c>
      <c r="M205" s="28">
        <v>60</v>
      </c>
      <c r="N205" s="28">
        <v>8060</v>
      </c>
    </row>
    <row r="206" spans="11:14" ht="15.75" customHeight="1">
      <c r="K206" s="28">
        <v>8065</v>
      </c>
      <c r="L206" s="18">
        <v>24.45</v>
      </c>
      <c r="M206" s="28">
        <v>50</v>
      </c>
      <c r="N206" s="28">
        <v>8065</v>
      </c>
    </row>
    <row r="207" spans="11:14" ht="15.75" customHeight="1">
      <c r="K207" s="28">
        <v>8067</v>
      </c>
      <c r="L207" s="18">
        <v>24.45</v>
      </c>
      <c r="M207" s="28">
        <v>50</v>
      </c>
      <c r="N207" s="28">
        <v>8067</v>
      </c>
    </row>
    <row r="208" spans="11:14" ht="15.75" customHeight="1">
      <c r="K208" s="28">
        <v>820</v>
      </c>
      <c r="L208" s="18">
        <v>73.05</v>
      </c>
      <c r="M208" s="28">
        <v>85</v>
      </c>
      <c r="N208" s="28">
        <v>820</v>
      </c>
    </row>
    <row r="209" spans="11:14" ht="15.75" customHeight="1">
      <c r="K209" s="28">
        <v>8245</v>
      </c>
      <c r="L209" s="18">
        <v>36.299999999999997</v>
      </c>
      <c r="M209" s="28">
        <v>60</v>
      </c>
      <c r="N209" s="28">
        <v>8245</v>
      </c>
    </row>
    <row r="210" spans="11:14" ht="15.75" customHeight="1">
      <c r="K210" s="28">
        <v>8296</v>
      </c>
      <c r="L210" s="18">
        <v>21.3</v>
      </c>
      <c r="M210" s="28">
        <v>82</v>
      </c>
      <c r="N210" s="28">
        <v>8296</v>
      </c>
    </row>
    <row r="211" spans="11:14" ht="15.75" customHeight="1">
      <c r="K211" s="28">
        <v>8302</v>
      </c>
      <c r="L211" s="18">
        <v>24.3</v>
      </c>
      <c r="M211" s="28">
        <v>52</v>
      </c>
      <c r="N211" s="28">
        <v>8302</v>
      </c>
    </row>
    <row r="212" spans="11:14" ht="15.75" customHeight="1">
      <c r="K212" s="28">
        <v>8357</v>
      </c>
      <c r="L212" s="18">
        <v>25.65</v>
      </c>
      <c r="M212" s="28">
        <v>81</v>
      </c>
      <c r="N212" s="28">
        <v>8357</v>
      </c>
    </row>
    <row r="213" spans="11:14" ht="15.75" customHeight="1">
      <c r="K213" s="28">
        <v>8385</v>
      </c>
      <c r="L213" s="18">
        <v>24.9</v>
      </c>
      <c r="M213" s="28">
        <v>75</v>
      </c>
      <c r="N213" s="28">
        <v>8385</v>
      </c>
    </row>
    <row r="214" spans="11:14" ht="15.75" customHeight="1">
      <c r="K214" s="28">
        <v>839</v>
      </c>
      <c r="L214" s="18">
        <v>8.25</v>
      </c>
      <c r="M214" s="28">
        <v>28</v>
      </c>
      <c r="N214" s="28">
        <v>839</v>
      </c>
    </row>
    <row r="215" spans="11:14" ht="15.75" customHeight="1">
      <c r="K215" s="28">
        <v>8396</v>
      </c>
      <c r="L215" s="18">
        <v>18.53</v>
      </c>
      <c r="M215" s="28">
        <v>68</v>
      </c>
      <c r="N215" s="28">
        <v>8396</v>
      </c>
    </row>
    <row r="216" spans="11:14" ht="15.75" customHeight="1">
      <c r="K216" s="23">
        <v>8499</v>
      </c>
      <c r="L216" s="18">
        <v>21.3</v>
      </c>
      <c r="M216" s="23">
        <v>68</v>
      </c>
      <c r="N216" s="23">
        <v>8499</v>
      </c>
    </row>
    <row r="217" spans="11:14" ht="15.75" customHeight="1">
      <c r="K217" s="28">
        <v>8520</v>
      </c>
      <c r="L217" s="18">
        <v>19.8</v>
      </c>
      <c r="M217" s="28">
        <v>60</v>
      </c>
      <c r="N217" s="28">
        <v>8520</v>
      </c>
    </row>
    <row r="218" spans="11:14" ht="15.75" customHeight="1">
      <c r="K218" s="28">
        <v>859</v>
      </c>
      <c r="L218" s="18">
        <v>14.03</v>
      </c>
      <c r="M218" s="28">
        <v>55</v>
      </c>
      <c r="N218" s="28">
        <v>859</v>
      </c>
    </row>
    <row r="219" spans="11:14" ht="15.75" customHeight="1">
      <c r="K219" s="28">
        <v>8571</v>
      </c>
      <c r="L219" s="18">
        <v>58.05</v>
      </c>
      <c r="M219" s="28">
        <v>64</v>
      </c>
      <c r="N219" s="28">
        <v>8571</v>
      </c>
    </row>
    <row r="220" spans="11:14" ht="15.75" customHeight="1">
      <c r="K220" s="28">
        <v>8644</v>
      </c>
      <c r="L220" s="18">
        <v>30.45</v>
      </c>
      <c r="M220" s="28">
        <v>81</v>
      </c>
      <c r="N220" s="28">
        <v>8644</v>
      </c>
    </row>
    <row r="221" spans="11:14" ht="15.75" customHeight="1">
      <c r="K221" s="28">
        <v>87427</v>
      </c>
      <c r="L221" s="18">
        <v>31.5</v>
      </c>
      <c r="M221" s="28">
        <v>53</v>
      </c>
      <c r="N221" s="28">
        <v>87427</v>
      </c>
    </row>
    <row r="222" spans="11:14" ht="15.75" customHeight="1">
      <c r="K222" s="28">
        <v>877</v>
      </c>
      <c r="L222" s="18">
        <v>15.75</v>
      </c>
      <c r="M222" s="28">
        <v>50</v>
      </c>
      <c r="N222" s="28">
        <v>877</v>
      </c>
    </row>
    <row r="223" spans="11:14" ht="15.75" customHeight="1">
      <c r="K223" s="28">
        <v>88020</v>
      </c>
      <c r="L223" s="18">
        <v>31.5</v>
      </c>
      <c r="M223" s="28">
        <v>60</v>
      </c>
      <c r="N223" s="28">
        <v>88020</v>
      </c>
    </row>
    <row r="224" spans="11:14" ht="15.75" customHeight="1">
      <c r="K224" s="28">
        <v>89020</v>
      </c>
      <c r="L224" s="18">
        <v>24.6</v>
      </c>
      <c r="M224" s="28">
        <v>64</v>
      </c>
      <c r="N224" s="28">
        <v>89020</v>
      </c>
    </row>
    <row r="225" spans="11:14" ht="15.75" customHeight="1">
      <c r="K225" s="28">
        <v>9034</v>
      </c>
      <c r="L225" s="18">
        <v>24.11</v>
      </c>
      <c r="M225" s="28">
        <v>65</v>
      </c>
      <c r="N225" s="28">
        <v>9034</v>
      </c>
    </row>
    <row r="226" spans="11:14" ht="15.75" customHeight="1">
      <c r="K226" s="28">
        <v>9223</v>
      </c>
      <c r="L226" s="18">
        <v>23.7</v>
      </c>
      <c r="M226" s="28">
        <v>70</v>
      </c>
      <c r="N226" s="28">
        <v>9223</v>
      </c>
    </row>
    <row r="227" spans="11:14" ht="15.75" customHeight="1">
      <c r="K227" s="28">
        <v>93</v>
      </c>
      <c r="L227" s="18">
        <v>8.4</v>
      </c>
      <c r="M227" s="28">
        <v>22</v>
      </c>
      <c r="N227" s="28">
        <v>93</v>
      </c>
    </row>
    <row r="228" spans="11:14" ht="15.75" customHeight="1">
      <c r="K228" s="28">
        <v>93717</v>
      </c>
      <c r="L228" s="18">
        <v>8.9499999999999993</v>
      </c>
      <c r="M228" s="28">
        <v>24</v>
      </c>
      <c r="N228" s="28">
        <v>93717</v>
      </c>
    </row>
    <row r="229" spans="11:14" ht="15.75" customHeight="1">
      <c r="K229" s="28">
        <v>93720</v>
      </c>
      <c r="L229" s="18">
        <v>12</v>
      </c>
      <c r="M229" s="28">
        <v>25</v>
      </c>
      <c r="N229" s="28">
        <v>93720</v>
      </c>
    </row>
    <row r="230" spans="11:14" ht="15.75" customHeight="1">
      <c r="K230" s="28">
        <v>94021</v>
      </c>
      <c r="L230" s="18">
        <v>10.130000000000001</v>
      </c>
      <c r="M230" s="28">
        <v>20</v>
      </c>
      <c r="N230" s="28">
        <v>94021</v>
      </c>
    </row>
    <row r="231" spans="11:14" ht="15.75" customHeight="1">
      <c r="K231" s="28">
        <v>95040</v>
      </c>
      <c r="L231" s="18">
        <v>20.18</v>
      </c>
      <c r="M231" s="28">
        <v>32</v>
      </c>
      <c r="N231" s="28">
        <v>95040</v>
      </c>
    </row>
    <row r="232" spans="11:14" ht="15.75" customHeight="1">
      <c r="K232" s="28">
        <v>96325</v>
      </c>
      <c r="L232" s="18">
        <v>14.63</v>
      </c>
      <c r="M232" s="28">
        <v>45</v>
      </c>
      <c r="N232" s="28">
        <v>96325</v>
      </c>
    </row>
    <row r="233" spans="11:14" ht="15.75" customHeight="1">
      <c r="K233" s="28">
        <v>96242</v>
      </c>
      <c r="L233" s="18">
        <v>14.1</v>
      </c>
      <c r="M233" s="28">
        <v>45</v>
      </c>
      <c r="N233" s="28">
        <v>96242</v>
      </c>
    </row>
    <row r="234" spans="11:14" ht="15.75" customHeight="1">
      <c r="K234" s="28">
        <v>97</v>
      </c>
      <c r="L234" s="18">
        <v>6.65</v>
      </c>
      <c r="M234" s="28">
        <v>16</v>
      </c>
      <c r="N234" s="28">
        <v>97</v>
      </c>
    </row>
    <row r="235" spans="11:14" ht="15.75" customHeight="1">
      <c r="K235" s="28">
        <v>97120</v>
      </c>
      <c r="L235" s="18">
        <v>15.45</v>
      </c>
      <c r="M235" s="28">
        <v>56</v>
      </c>
      <c r="N235" s="28">
        <v>97120</v>
      </c>
    </row>
    <row r="236" spans="11:14" ht="15.75" customHeight="1">
      <c r="K236" s="28" t="s">
        <v>137</v>
      </c>
      <c r="L236" s="18">
        <v>28.95</v>
      </c>
      <c r="M236" s="28">
        <v>82</v>
      </c>
      <c r="N236" s="28" t="s">
        <v>137</v>
      </c>
    </row>
    <row r="237" spans="11:14" ht="15.75" customHeight="1">
      <c r="K237" s="30" t="s">
        <v>138</v>
      </c>
      <c r="L237" s="49">
        <v>5.4</v>
      </c>
      <c r="M237" s="30">
        <v>20</v>
      </c>
      <c r="N237" s="30" t="s">
        <v>138</v>
      </c>
    </row>
    <row r="238" spans="11:14" ht="15.75" customHeight="1">
      <c r="K238" s="30" t="s">
        <v>139</v>
      </c>
      <c r="L238" s="49">
        <v>5.75</v>
      </c>
      <c r="M238" s="30">
        <v>24</v>
      </c>
      <c r="N238" s="30" t="s">
        <v>139</v>
      </c>
    </row>
    <row r="239" spans="11:14" ht="15.75" customHeight="1">
      <c r="K239" s="30">
        <v>2000</v>
      </c>
      <c r="L239" s="49">
        <v>6.2</v>
      </c>
      <c r="M239" s="30">
        <v>12</v>
      </c>
      <c r="N239" s="30">
        <v>2000</v>
      </c>
    </row>
    <row r="240" spans="11:14" ht="15.75" customHeight="1">
      <c r="K240" s="30" t="s">
        <v>140</v>
      </c>
      <c r="L240" s="49">
        <v>6.15</v>
      </c>
      <c r="M240" s="30">
        <v>15</v>
      </c>
      <c r="N240" s="30" t="s">
        <v>140</v>
      </c>
    </row>
    <row r="241" spans="11:14" ht="15.75" customHeight="1">
      <c r="K241" s="30">
        <v>2216</v>
      </c>
      <c r="L241" s="49">
        <v>5.4</v>
      </c>
      <c r="M241" s="30">
        <v>12</v>
      </c>
      <c r="N241" s="30">
        <v>2216</v>
      </c>
    </row>
    <row r="242" spans="11:14" ht="15.75" customHeight="1">
      <c r="K242" s="30" t="s">
        <v>141</v>
      </c>
      <c r="L242" s="49">
        <v>5.4</v>
      </c>
      <c r="M242" s="30">
        <v>12</v>
      </c>
      <c r="N242" s="30" t="s">
        <v>141</v>
      </c>
    </row>
    <row r="243" spans="11:14" ht="15.75" customHeight="1">
      <c r="K243" s="30" t="s">
        <v>142</v>
      </c>
      <c r="L243" s="49">
        <v>5.9</v>
      </c>
      <c r="M243" s="30">
        <v>15</v>
      </c>
      <c r="N243" s="30" t="s">
        <v>142</v>
      </c>
    </row>
    <row r="244" spans="11:14" ht="15.75" customHeight="1">
      <c r="K244" s="30" t="s">
        <v>143</v>
      </c>
      <c r="L244" s="49">
        <v>7.7</v>
      </c>
      <c r="M244" s="30">
        <v>16</v>
      </c>
      <c r="N244" s="30" t="s">
        <v>143</v>
      </c>
    </row>
    <row r="245" spans="11:14" ht="15.75" customHeight="1">
      <c r="K245" s="30">
        <v>2700</v>
      </c>
      <c r="L245" s="49">
        <v>5.75</v>
      </c>
      <c r="M245" s="30">
        <v>18</v>
      </c>
      <c r="N245" s="30">
        <v>2700</v>
      </c>
    </row>
    <row r="246" spans="11:14" ht="15.75" customHeight="1">
      <c r="K246" s="30">
        <v>3070</v>
      </c>
      <c r="L246" s="49">
        <v>6.77</v>
      </c>
      <c r="M246" s="30">
        <v>20</v>
      </c>
      <c r="N246" s="30">
        <v>3070</v>
      </c>
    </row>
    <row r="247" spans="11:14" ht="15.75" customHeight="1">
      <c r="K247" s="30">
        <v>3410</v>
      </c>
      <c r="L247" s="49">
        <v>6.65</v>
      </c>
      <c r="M247" s="30">
        <v>24</v>
      </c>
      <c r="N247" s="30">
        <v>3410</v>
      </c>
    </row>
    <row r="248" spans="11:14" ht="15.75" customHeight="1">
      <c r="K248" s="30">
        <v>3821</v>
      </c>
      <c r="L248" s="49">
        <v>7.9</v>
      </c>
      <c r="M248" s="30">
        <v>29</v>
      </c>
      <c r="N248" s="30">
        <v>3821</v>
      </c>
    </row>
    <row r="249" spans="11:14" ht="15.75" customHeight="1">
      <c r="K249" s="30">
        <v>4127</v>
      </c>
      <c r="L249" s="49">
        <v>9.35</v>
      </c>
      <c r="M249" s="30">
        <v>28</v>
      </c>
      <c r="N249" s="30">
        <v>4127</v>
      </c>
    </row>
    <row r="250" spans="11:14" ht="15.75" customHeight="1">
      <c r="K250" s="30">
        <v>4527</v>
      </c>
      <c r="L250" s="49">
        <v>9.75</v>
      </c>
      <c r="M250" s="30">
        <v>32</v>
      </c>
      <c r="N250" s="30">
        <v>4527</v>
      </c>
    </row>
    <row r="251" spans="11:14" ht="15.75" customHeight="1">
      <c r="K251" s="30" t="s">
        <v>144</v>
      </c>
      <c r="L251" s="49">
        <v>12.51</v>
      </c>
      <c r="M251" s="30">
        <v>20</v>
      </c>
      <c r="N251" s="30" t="s">
        <v>144</v>
      </c>
    </row>
    <row r="252" spans="11:14" ht="15.75" customHeight="1">
      <c r="K252" s="30" t="s">
        <v>145</v>
      </c>
      <c r="L252" s="49">
        <v>7.95</v>
      </c>
      <c r="M252" s="30">
        <v>35</v>
      </c>
      <c r="N252" s="30" t="s">
        <v>145</v>
      </c>
    </row>
    <row r="253" spans="11:14" ht="15.75" customHeight="1">
      <c r="K253" s="30" t="s">
        <v>146</v>
      </c>
      <c r="L253" s="49">
        <v>8.08</v>
      </c>
      <c r="M253" s="30">
        <v>35</v>
      </c>
      <c r="N253" s="30" t="s">
        <v>146</v>
      </c>
    </row>
    <row r="254" spans="11:14" ht="15.75" customHeight="1">
      <c r="K254" s="30" t="s">
        <v>147</v>
      </c>
      <c r="L254" s="49">
        <v>8.5</v>
      </c>
      <c r="M254" s="30">
        <v>36</v>
      </c>
      <c r="N254" s="30" t="s">
        <v>147</v>
      </c>
    </row>
    <row r="255" spans="11:14" ht="15.75" customHeight="1">
      <c r="K255" s="30">
        <v>5258</v>
      </c>
      <c r="L255" s="49">
        <v>11.4</v>
      </c>
      <c r="M255" s="30">
        <v>36</v>
      </c>
      <c r="N255" s="30">
        <v>5258</v>
      </c>
    </row>
    <row r="256" spans="11:14" ht="15.75" customHeight="1">
      <c r="K256" s="30">
        <v>6000</v>
      </c>
      <c r="L256" s="49">
        <v>24.39</v>
      </c>
      <c r="M256" s="30">
        <v>44</v>
      </c>
      <c r="N256" s="30">
        <v>6000</v>
      </c>
    </row>
    <row r="257" spans="11:14" ht="15.75" customHeight="1">
      <c r="K257" s="30">
        <v>6550</v>
      </c>
      <c r="L257" s="49">
        <v>14.1</v>
      </c>
      <c r="M257" s="30">
        <v>48</v>
      </c>
      <c r="N257" s="30">
        <v>6550</v>
      </c>
    </row>
    <row r="258" spans="11:14" ht="15.75" customHeight="1">
      <c r="K258" s="30" t="s">
        <v>148</v>
      </c>
      <c r="L258" s="49">
        <v>11.85</v>
      </c>
      <c r="M258" s="30">
        <v>50</v>
      </c>
      <c r="N258" s="30" t="s">
        <v>148</v>
      </c>
    </row>
    <row r="259" spans="11:14" ht="15.75" customHeight="1">
      <c r="K259" s="30">
        <v>7400</v>
      </c>
      <c r="L259" s="49">
        <v>13.2</v>
      </c>
      <c r="M259" s="30">
        <v>56</v>
      </c>
      <c r="N259" s="30">
        <v>7400</v>
      </c>
    </row>
    <row r="260" spans="11:14" ht="15.75" customHeight="1">
      <c r="K260" s="30">
        <v>7500</v>
      </c>
      <c r="L260" s="49">
        <v>12.81</v>
      </c>
      <c r="M260" s="30">
        <v>56</v>
      </c>
      <c r="N260" s="30">
        <v>7500</v>
      </c>
    </row>
    <row r="261" spans="11:14" ht="15.75" customHeight="1">
      <c r="K261" s="30">
        <v>7600</v>
      </c>
      <c r="L261" s="49">
        <v>12.81</v>
      </c>
      <c r="M261" s="30">
        <v>57</v>
      </c>
      <c r="N261" s="30">
        <v>7600</v>
      </c>
    </row>
    <row r="262" spans="11:14" ht="15.75" customHeight="1">
      <c r="K262" s="30">
        <v>7770</v>
      </c>
      <c r="L262" s="49">
        <v>16.95</v>
      </c>
      <c r="M262" s="30">
        <v>58</v>
      </c>
      <c r="N262" s="30">
        <v>7770</v>
      </c>
    </row>
    <row r="263" spans="11:14" ht="15.75" customHeight="1">
      <c r="K263" s="30">
        <v>80100</v>
      </c>
      <c r="L263" s="49">
        <v>16.28</v>
      </c>
      <c r="M263" s="30">
        <v>60</v>
      </c>
      <c r="N263" s="30">
        <v>80100</v>
      </c>
    </row>
    <row r="264" spans="11:14" ht="15.75" customHeight="1">
      <c r="K264" s="30">
        <v>8150</v>
      </c>
      <c r="L264" s="49">
        <v>22.68</v>
      </c>
      <c r="M264" s="30">
        <v>62</v>
      </c>
      <c r="N264" s="30">
        <v>8150</v>
      </c>
    </row>
    <row r="265" spans="11:14" ht="15.75" customHeight="1">
      <c r="K265" s="30">
        <v>8250</v>
      </c>
      <c r="L265" s="49">
        <v>20.82</v>
      </c>
      <c r="M265" s="30">
        <v>60</v>
      </c>
      <c r="N265" s="30">
        <v>8250</v>
      </c>
    </row>
    <row r="266" spans="11:14" ht="15.75" customHeight="1">
      <c r="K266" s="30">
        <v>8300</v>
      </c>
      <c r="L266" s="49">
        <v>20.82</v>
      </c>
      <c r="M266" s="30">
        <v>63</v>
      </c>
      <c r="N266" s="30">
        <v>8300</v>
      </c>
    </row>
    <row r="267" spans="11:14" ht="15.75" customHeight="1">
      <c r="K267" s="30">
        <v>9200</v>
      </c>
      <c r="L267" s="49">
        <v>25.83</v>
      </c>
      <c r="M267" s="30">
        <v>70</v>
      </c>
      <c r="N267" s="30">
        <v>9200</v>
      </c>
    </row>
    <row r="268" spans="11:14" ht="15.75" customHeight="1">
      <c r="K268" s="30">
        <v>9850</v>
      </c>
      <c r="L268" s="49">
        <v>27.3</v>
      </c>
      <c r="M268" s="30">
        <v>75</v>
      </c>
      <c r="N268" s="30">
        <v>9850</v>
      </c>
    </row>
    <row r="269" spans="11:14" ht="15.75" customHeight="1">
      <c r="K269" s="30">
        <v>11300</v>
      </c>
      <c r="L269" s="49">
        <v>34.130000000000003</v>
      </c>
      <c r="M269" s="30">
        <v>86</v>
      </c>
      <c r="N269" s="30">
        <v>11300</v>
      </c>
    </row>
    <row r="270" spans="11:14" ht="15.75" customHeight="1"/>
    <row r="271" spans="11:14" ht="15.75" customHeight="1"/>
    <row r="272" spans="11:14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M1:N1"/>
  </mergeCells>
  <phoneticPr fontId="46"/>
  <conditionalFormatting sqref="V11">
    <cfRule type="colorScale" priority="1">
      <colorScale>
        <cfvo type="min"/>
        <cfvo type="max"/>
        <color rgb="FF57BB8A"/>
        <color rgb="FFFFFFFF"/>
      </colorScale>
    </cfRule>
  </conditionalFormatting>
  <dataValidations count="8">
    <dataValidation type="list" allowBlank="1" showErrorMessage="1" sqref="V12" xr:uid="{00000000-0002-0000-0900-000000000000}">
      <formula1>$W$18:$W$28</formula1>
    </dataValidation>
    <dataValidation type="list" allowBlank="1" showInputMessage="1" showErrorMessage="1" prompt="ΚΩΔΙΚΟΣ ΚΟΡΝΙΖΑΣ - Εισαγωγη κωδικού" sqref="K3" xr:uid="{00000000-0002-0000-0900-000001000000}">
      <formula1>$K$11:$K$269</formula1>
    </dataValidation>
    <dataValidation type="list" allowBlank="1" showErrorMessage="1" sqref="S3" xr:uid="{00000000-0002-0000-0900-000002000000}">
      <formula1>$R$14:$R$18</formula1>
    </dataValidation>
    <dataValidation type="list" allowBlank="1" showErrorMessage="1" sqref="R3" xr:uid="{00000000-0002-0000-0900-000003000000}">
      <formula1>$R$8:$R$9</formula1>
    </dataValidation>
    <dataValidation type="list" allowBlank="1" showErrorMessage="1" sqref="Q3" xr:uid="{00000000-0002-0000-0900-000004000000}">
      <formula1>$Q$35:$Q$100</formula1>
    </dataValidation>
    <dataValidation type="list" allowBlank="1" showErrorMessage="1" sqref="L3" xr:uid="{00000000-0002-0000-0900-000005000000}">
      <formula1>$K$11:$K$269</formula1>
    </dataValidation>
    <dataValidation type="list" allowBlank="1" showErrorMessage="1" sqref="O3" xr:uid="{00000000-0002-0000-0900-000006000000}">
      <formula1>$O$12:$O$24</formula1>
    </dataValidation>
    <dataValidation type="list" allowBlank="1" showErrorMessage="1" sqref="P3" xr:uid="{00000000-0002-0000-0900-000007000000}">
      <formula1>$O$106:$O$123</formula1>
    </dataValidation>
  </dataValidations>
  <hyperlinks>
    <hyperlink ref="R11" r:id="rId1" xr:uid="{00000000-0004-0000-0900-000000000000}"/>
  </hyperlink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ΧΟΝΔΡΙΚΗ</vt:lpstr>
      <vt:lpstr>ΑΚΑΡΦΩΤΗ</vt:lpstr>
      <vt:lpstr>ΧΟΝΔΡΙΚΗ+</vt:lpstr>
      <vt:lpstr>ΛΙΑΝΙΚΗ</vt:lpstr>
      <vt:lpstr>ΑΦΙΣΕΣ</vt:lpstr>
      <vt:lpstr>ΚΟΡΝΙΖΕΣ</vt:lpstr>
      <vt:lpstr>SITE</vt:lpstr>
      <vt:lpstr>ΑΦΙΣΕΣ OLD</vt:lpstr>
      <vt:lpstr>ΛΙΑΝΙΚΗ OLD</vt:lpstr>
      <vt:lpstr>ΧΟΝΔΡΙΚΗ+OLD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Christos Giamouridis</dc:creator>
  <cp:lastModifiedBy>TTD 10</cp:lastModifiedBy>
  <dcterms:created xsi:type="dcterms:W3CDTF">2024-02-09T20:13:34Z</dcterms:created>
  <dcterms:modified xsi:type="dcterms:W3CDTF">2025-09-10T02:27:57Z</dcterms:modified>
</cp:coreProperties>
</file>